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5034D66-B2BA-4AB5-9895-0D16EB65CA3E}"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Invoice!$A$1:$K$42</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I45" i="2"/>
  <c r="I44" i="2"/>
  <c r="K40" i="7" l="1"/>
  <c r="E32" i="6"/>
  <c r="E31" i="6"/>
  <c r="E30" i="6"/>
  <c r="E26" i="6"/>
  <c r="E25" i="6"/>
  <c r="E24" i="6"/>
  <c r="E20" i="6"/>
  <c r="E19" i="6"/>
  <c r="E18" i="6"/>
  <c r="K14" i="7"/>
  <c r="K17" i="7"/>
  <c r="K10" i="7"/>
  <c r="I37" i="7"/>
  <c r="I35" i="7"/>
  <c r="I33" i="7"/>
  <c r="I32" i="7"/>
  <c r="I31" i="7"/>
  <c r="I28" i="7"/>
  <c r="I27" i="7"/>
  <c r="I26" i="7"/>
  <c r="I24" i="7"/>
  <c r="I23" i="7"/>
  <c r="I22" i="7"/>
  <c r="N1" i="7"/>
  <c r="I36" i="7" s="1"/>
  <c r="N1" i="6"/>
  <c r="E29" i="6" s="1"/>
  <c r="F1002" i="6"/>
  <c r="F1001" i="6"/>
  <c r="D33" i="6"/>
  <c r="B37" i="7" s="1"/>
  <c r="K37" i="7" s="1"/>
  <c r="D32" i="6"/>
  <c r="B36" i="7" s="1"/>
  <c r="D31" i="6"/>
  <c r="B35" i="7" s="1"/>
  <c r="D30" i="6"/>
  <c r="B34" i="7" s="1"/>
  <c r="D29" i="6"/>
  <c r="B33" i="7" s="1"/>
  <c r="D28" i="6"/>
  <c r="B32" i="7" s="1"/>
  <c r="D27" i="6"/>
  <c r="B31" i="7" s="1"/>
  <c r="K31" i="7" s="1"/>
  <c r="D26" i="6"/>
  <c r="B30" i="7" s="1"/>
  <c r="D25" i="6"/>
  <c r="B29" i="7" s="1"/>
  <c r="D24" i="6"/>
  <c r="B28" i="7" s="1"/>
  <c r="K28" i="7" s="1"/>
  <c r="D23" i="6"/>
  <c r="B27" i="7" s="1"/>
  <c r="D22" i="6"/>
  <c r="B26" i="7" s="1"/>
  <c r="D21" i="6"/>
  <c r="B25" i="7" s="1"/>
  <c r="D20" i="6"/>
  <c r="B24" i="7" s="1"/>
  <c r="K24" i="7" s="1"/>
  <c r="D19" i="6"/>
  <c r="B23" i="7" s="1"/>
  <c r="D18" i="6"/>
  <c r="B22" i="7" s="1"/>
  <c r="I37" i="5"/>
  <c r="I36" i="5"/>
  <c r="I35" i="5"/>
  <c r="I34" i="5"/>
  <c r="I33" i="5"/>
  <c r="I32" i="5"/>
  <c r="I31" i="5"/>
  <c r="I30" i="5"/>
  <c r="I29" i="5"/>
  <c r="I28" i="5"/>
  <c r="I27" i="5"/>
  <c r="I26" i="5"/>
  <c r="I25" i="5"/>
  <c r="I24" i="5"/>
  <c r="I23" i="5"/>
  <c r="I22" i="5"/>
  <c r="J37" i="2"/>
  <c r="J36" i="2"/>
  <c r="J35" i="2"/>
  <c r="J34" i="2"/>
  <c r="J33" i="2"/>
  <c r="J32" i="2"/>
  <c r="J31" i="2"/>
  <c r="J30" i="2"/>
  <c r="J29" i="2"/>
  <c r="J28" i="2"/>
  <c r="J27" i="2"/>
  <c r="J26" i="2"/>
  <c r="J25" i="2"/>
  <c r="J24" i="2"/>
  <c r="J23" i="2"/>
  <c r="J22" i="2"/>
  <c r="A1007" i="6"/>
  <c r="A1006" i="6"/>
  <c r="A1005" i="6"/>
  <c r="F1004" i="6"/>
  <c r="A1004" i="6"/>
  <c r="A1003" i="6"/>
  <c r="A1002" i="6"/>
  <c r="K23" i="7" l="1"/>
  <c r="J38" i="2"/>
  <c r="J41" i="2" s="1"/>
  <c r="K26" i="7"/>
  <c r="K32" i="7"/>
  <c r="K27" i="7"/>
  <c r="K33" i="7"/>
  <c r="I29" i="7"/>
  <c r="K29" i="7" s="1"/>
  <c r="I34" i="7"/>
  <c r="K25" i="7"/>
  <c r="K22" i="7"/>
  <c r="K34" i="7"/>
  <c r="K35" i="7"/>
  <c r="I25" i="7"/>
  <c r="I30" i="7"/>
  <c r="K30" i="7"/>
  <c r="K36" i="7"/>
  <c r="E21" i="6"/>
  <c r="E27" i="6"/>
  <c r="E33" i="6"/>
  <c r="E22" i="6"/>
  <c r="E28" i="6"/>
  <c r="E23" i="6"/>
  <c r="M11" i="6"/>
  <c r="I48" i="2" s="1"/>
  <c r="K38" i="7" l="1"/>
  <c r="K4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7" i="2" s="1"/>
  <c r="I51" i="2" l="1"/>
  <c r="I49" i="2" s="1"/>
  <c r="I52" i="2"/>
  <c r="I5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<sst xmlns="http://schemas.openxmlformats.org/spreadsheetml/2006/main" count="2103" uniqueCount="751">
  <si>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</si>
  <si>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</si>
  <si>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</si>
  <si>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</si>
  <si>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</si>
  <si>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</si>
  <si>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</si>
  <si>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</si>
  <si>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</si>
  <si>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</si>
  <si>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</si>
  <si>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</si>
  <si>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</si>
  <si>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</si>
  <si>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</si>
  <si>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</si>
  <si>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</si>
  <si>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</si>
  <si>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</si>
  <si>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</si>
  <si>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</si>
  <si>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</si>
  <si>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</si>
  <si>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</si>
  <si>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</si>
  <si>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</si>
  <si>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</si>
  <si>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</si>
  <si>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</si>
  <si>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</si>
  <si>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</si>
  <si>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</si>
  <si>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</si>
  <si>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</si>
  <si>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</si>
  <si>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</si>
  <si>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</si>
  <si>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</si>
  <si>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</si>
  <si>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</si>
  <si>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</si>
  <si>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</si>
  <si>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</si>
  <si>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</si>
  <si>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</si>
  <si>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</si>
  <si>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</si>
  <si>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</si>
  <si>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</si>
  <si>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</si>
  <si>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</si>
  <si>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</si>
  <si>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</si>
  <si>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</si>
  <si>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</si>
  <si>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</si>
  <si>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</si>
  <si>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</si>
  <si>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</si>
  <si>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</si>
  <si>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</si>
  <si>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</si>
  <si>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</si>
  <si>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</si>
  <si>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</si>
  <si>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</si>
  <si>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</si>
  <si>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</si>
  <si>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</si>
  <si>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</si>
  <si>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</si>
  <si>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</si>
  <si>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</si>
  <si>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</si>
  <si>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</si>
  <si>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</si>
  <si>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</si>
  <si>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</si>
  <si>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</si>
  <si>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</si>
  <si>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</si>
  <si>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</si>
  <si>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</si>
  <si>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</si>
  <si>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</si>
  <si>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</si>
  <si>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</si>
  <si>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</si>
  <si>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</si>
  <si>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</si>
  <si>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</si>
  <si>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</si>
  <si>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</si>
  <si>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</si>
  <si>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</si>
  <si>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</si>
  <si>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</si>
  <si>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</si>
  <si>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</si>
  <si>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</si>
  <si>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</si>
  <si>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</si>
  <si>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</si>
  <si>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</si>
  <si>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</si>
  <si>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</si>
  <si>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</si>
  <si>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</si>
  <si>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</si>
  <si>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</si>
  <si>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</si>
  <si>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</si>
  <si>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</si>
  <si>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</si>
  <si>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</si>
  <si>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</si>
  <si>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</si>
  <si>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</si>
  <si>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</si>
  <si>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</si>
  <si>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</si>
  <si>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</si>
  <si>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</si>
  <si>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</si>
  <si>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</si>
  <si>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</si>
  <si>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</si>
  <si>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</si>
  <si>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</si>
  <si>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</si>
  <si>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</si>
  <si>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</si>
  <si>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</si>
  <si>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</si>
  <si>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</si>
  <si>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</si>
  <si>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</si>
  <si>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</si>
  <si>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</si>
  <si>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</si>
  <si>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</si>
  <si>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</si>
  <si>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</si>
  <si>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</si>
  <si>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</si>
  <si>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</si>
  <si>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</si>
  <si>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</si>
  <si>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</si>
  <si>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</si>
  <si>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</si>
  <si>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</si>
  <si>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</si>
  <si>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</si>
  <si>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</si>
  <si>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</si>
  <si>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</si>
  <si>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</si>
  <si>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</si>
  <si>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</si>
  <si>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</si>
  <si>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</si>
  <si>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</si>
  <si>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</si>
  <si>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</si>
  <si>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</si>
  <si>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</si>
  <si>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</si>
  <si>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</si>
  <si>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</si>
  <si>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</si>
  <si>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</si>
  <si>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</si>
  <si>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</si>
  <si>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</si>
  <si>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</si>
  <si>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</si>
  <si>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</si>
  <si>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</si>
  <si>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</si>
  <si>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</si>
  <si>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</si>
  <si>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</si>
  <si>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</si>
  <si>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</si>
  <si>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</si>
  <si>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</si>
  <si>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</si>
  <si>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</si>
  <si>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</si>
  <si>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</si>
  <si>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</si>
  <si>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</si>
  <si>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</si>
  <si>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</si>
  <si>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</si>
  <si>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</si>
  <si>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</si>
  <si>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</si>
  <si>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</si>
  <si>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</si>
  <si>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</si>
  <si>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</si>
  <si>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</si>
  <si>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</si>
  <si>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</si>
  <si>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</si>
  <si>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</si>
  <si>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</si>
  <si>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</si>
  <si>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</si>
  <si>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</si>
  <si>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</si>
  <si>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</si>
  <si>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</si>
  <si>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</si>
  <si>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</si>
  <si>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</si>
  <si>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</si>
  <si>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</si>
  <si>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</si>
  <si>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</si>
  <si>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</si>
  <si>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</si>
  <si>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</si>
  <si>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</si>
  <si>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</si>
  <si>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</si>
  <si>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</si>
  <si>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</si>
  <si>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</si>
  <si>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</si>
  <si>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</si>
  <si>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</si>
  <si>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</si>
  <si>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</si>
  <si>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</si>
  <si>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</si>
  <si>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</si>
  <si>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</si>
  <si>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</si>
  <si>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</si>
  <si>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</si>
  <si>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</si>
  <si>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</si>
  <si>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</si>
  <si>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</si>
  <si>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</si>
  <si>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</si>
  <si>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</si>
  <si>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</si>
  <si>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</si>
  <si>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</si>
  <si>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</si>
  <si>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</si>
  <si>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</si>
  <si>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</si>
  <si>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</si>
  <si>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</si>
  <si>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</si>
  <si>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</si>
  <si>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</si>
  <si>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</si>
  <si>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</si>
  <si>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</si>
  <si>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</si>
  <si>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</si>
  <si>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</si>
  <si>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</si>
  <si>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</si>
  <si>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</si>
  <si>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</si>
  <si>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</si>
  <si>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</si>
  <si>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</si>
  <si>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</si>
  <si>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</si>
  <si>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</si>
  <si>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</si>
  <si>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</si>
  <si>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</si>
  <si>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</si>
  <si>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</si>
  <si>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</si>
  <si>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</si>
  <si>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</si>
  <si>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</si>
  <si>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</si>
  <si>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</si>
  <si>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</si>
  <si>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</si>
  <si>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</si>
  <si>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</si>
  <si>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</si>
  <si>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</si>
  <si>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</si>
  <si>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</si>
  <si>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</si>
  <si>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</si>
  <si>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</si>
  <si>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</si>
  <si>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</si>
  <si>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</si>
  <si>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</si>
  <si>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</si>
  <si>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</si>
  <si>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</si>
  <si>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</si>
  <si>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</si>
  <si>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</si>
  <si>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</si>
  <si>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</si>
  <si>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</si>
  <si>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</si>
  <si>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</si>
  <si>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</si>
  <si>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</si>
  <si>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</si>
  <si>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</si>
  <si>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</si>
  <si>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</si>
  <si>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</si>
  <si>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</si>
  <si>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</si>
  <si>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</si>
  <si>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</si>
  <si>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</si>
  <si>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</si>
  <si>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</si>
  <si>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</si>
  <si>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</si>
  <si>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</si>
  <si>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</si>
  <si>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</si>
  <si>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</si>
  <si>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</si>
  <si>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</si>
  <si>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</si>
  <si>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</si>
  <si>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</si>
  <si>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</si>
  <si>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</si>
  <si>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</si>
  <si>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</si>
  <si>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</si>
  <si>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</si>
  <si>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</si>
  <si>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</si>
  <si>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</si>
  <si>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</si>
  <si>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</si>
  <si>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</si>
  <si>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</si>
  <si>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</si>
  <si>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</si>
  <si>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</si>
  <si>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</si>
  <si>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</si>
  <si>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</si>
  <si>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</si>
  <si>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</si>
  <si>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</si>
  <si>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</si>
  <si>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</si>
  <si>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</si>
  <si>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</si>
  <si>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</si>
  <si>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</si>
  <si>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</si>
  <si>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</si>
  <si>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</si>
  <si>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</si>
  <si>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</si>
  <si>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</si>
  <si>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</si>
  <si>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</si>
  <si>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</si>
  <si>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</si>
  <si>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</si>
  <si>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</si>
  <si>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</si>
  <si>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</si>
  <si>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</si>
  <si>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</si>
  <si>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</si>
  <si>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</si>
  <si>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</si>
  <si>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</si>
  <si>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</si>
  <si>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</si>
  <si>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</si>
  <si>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</si>
  <si>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</si>
  <si>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</si>
  <si>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</si>
  <si>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</si>
  <si>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</si>
  <si>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</si>
  <si>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</si>
  <si>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</si>
  <si>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</si>
  <si>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</si>
  <si>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</si>
  <si>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</si>
  <si>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</si>
  <si>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</si>
  <si>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</si>
  <si>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</si>
  <si>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</si>
  <si>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</si>
  <si>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</si>
  <si>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</si>
  <si>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</si>
  <si>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</si>
  <si>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</si>
  <si>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</si>
  <si>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</si>
  <si>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</si>
  <si>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</si>
  <si>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</si>
  <si>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</si>
  <si>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</si>
  <si>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</si>
  <si>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</si>
  <si>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</si>
  <si>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</si>
  <si>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</si>
  <si>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</si>
  <si>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</si>
  <si>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</si>
  <si>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</si>
  <si>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</si>
  <si>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</si>
  <si>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</si>
  <si>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</si>
  <si>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</si>
  <si>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</si>
  <si>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</si>
  <si>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</si>
  <si>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</si>
  <si>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</si>
  <si>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</si>
  <si>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</si>
  <si>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</si>
  <si>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</si>
  <si>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</si>
  <si>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</si>
  <si>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</si>
  <si>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</si>
  <si>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</si>
  <si>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</si>
  <si>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</si>
  <si>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</si>
  <si>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</si>
  <si>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</si>
  <si>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</si>
  <si>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</si>
  <si>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</si>
  <si>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</si>
  <si>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</si>
  <si>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</si>
  <si>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</si>
  <si>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</si>
  <si>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</si>
  <si>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</si>
  <si>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</si>
  <si>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</si>
  <si>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</si>
  <si>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</si>
  <si>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</si>
  <si>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</si>
  <si>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</si>
  <si>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</si>
  <si>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</si>
  <si>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</si>
  <si>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</si>
  <si>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</si>
  <si>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</si>
  <si>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</si>
  <si>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</si>
  <si>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</si>
  <si>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</si>
  <si>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</si>
  <si>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</si>
  <si>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</si>
  <si>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</si>
  <si>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</si>
  <si>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</si>
  <si>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</si>
  <si>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</si>
  <si>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</si>
  <si>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</si>
  <si>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</si>
  <si>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</si>
  <si>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</si>
  <si>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</si>
  <si>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</si>
  <si>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</si>
  <si>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</si>
  <si>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</si>
  <si>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</si>
  <si>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</si>
  <si>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</si>
  <si>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</si>
  <si>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</si>
  <si>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</si>
  <si>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</si>
  <si>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</si>
  <si>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</si>
  <si>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</si>
  <si>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</si>
  <si>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</si>
  <si>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</si>
  <si>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</si>
  <si>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</si>
  <si>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</si>
  <si>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</si>
  <si>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</si>
  <si>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</si>
  <si>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</si>
  <si>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</si>
  <si>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</si>
  <si>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</si>
  <si>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</si>
  <si>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</si>
  <si>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</si>
  <si>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</si>
  <si>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</si>
  <si>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</si>
  <si>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</si>
  <si>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</si>
  <si>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</si>
  <si>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</si>
  <si>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</si>
  <si>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</si>
  <si>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</si>
  <si>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</si>
  <si>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</si>
  <si>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</si>
  <si>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</si>
  <si>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</si>
  <si>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</si>
  <si>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</si>
  <si>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</si>
  <si>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</si>
  <si>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</si>
  <si>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</si>
  <si>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</si>
  <si>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</si>
  <si>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</si>
  <si>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</si>
  <si>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</si>
  <si>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</si>
  <si>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</si>
  <si>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</si>
  <si>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</si>
  <si>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</si>
  <si>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</si>
  <si>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</si>
  <si>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</si>
  <si>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</si>
  <si>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</si>
  <si>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</si>
  <si>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</si>
  <si>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</si>
  <si>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</si>
  <si>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</si>
  <si>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</si>
  <si>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</si>
  <si>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</si>
  <si>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</si>
  <si>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</si>
  <si>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</si>
  <si>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</si>
  <si>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</si>
  <si>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</si>
  <si>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</si>
  <si>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</si>
  <si>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</si>
  <si>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</si>
  <si>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</si>
  <si>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</si>
  <si>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</si>
  <si>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</si>
  <si>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</si>
  <si>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</si>
  <si>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</si>
  <si>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</si>
  <si>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</si>
  <si>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</si>
  <si>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</si>
  <si>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</si>
  <si>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</si>
  <si>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</si>
  <si>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</si>
  <si>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</si>
  <si>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</si>
  <si>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</si>
  <si>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</si>
  <si>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</si>
  <si>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</si>
  <si>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</si>
  <si>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</si>
  <si>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</si>
  <si>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</si>
  <si>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</si>
  <si>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</si>
  <si>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</si>
  <si>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</si>
  <si>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</si>
  <si>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</si>
  <si>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</si>
  <si>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</si>
  <si>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</si>
  <si>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</si>
  <si>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</si>
  <si>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</si>
  <si>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</si>
  <si>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</si>
  <si>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</si>
  <si>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</si>
  <si>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</si>
  <si>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</si>
  <si>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</si>
  <si>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</si>
  <si>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</si>
  <si>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</si>
  <si>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</si>
  <si>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</si>
  <si>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</si>
  <si>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</si>
  <si>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</si>
  <si>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</si>
  <si>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</si>
  <si>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</si>
  <si>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</si>
  <si>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</si>
  <si>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</si>
  <si>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</si>
  <si>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</si>
  <si>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</si>
  <si>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</si>
  <si>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</si>
  <si>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</si>
  <si>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</si>
  <si>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</si>
  <si>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</si>
  <si>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</si>
  <si>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</si>
  <si>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</si>
  <si>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</si>
  <si>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</si>
  <si>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</si>
  <si>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</si>
  <si>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</si>
  <si>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</si>
  <si>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</si>
  <si>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</si>
  <si>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</si>
  <si>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</si>
  <si>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</si>
  <si>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</si>
  <si>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</si>
  <si>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</si>
  <si>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</si>
  <si>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</si>
  <si>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</si>
  <si>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</si>
  <si>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</si>
  <si>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</si>
  <si>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</si>
  <si>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</si>
  <si>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</si>
  <si>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</si>
  <si>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</si>
  <si>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</si>
  <si>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</si>
  <si>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</si>
  <si>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</si>
  <si>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</si>
  <si>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</si>
  <si>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</si>
  <si>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</si>
  <si>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</si>
  <si>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</si>
  <si>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</si>
  <si>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</si>
  <si>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</si>
  <si>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</si>
  <si>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</si>
  <si>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</si>
  <si>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</si>
  <si>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</si>
  <si>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</si>
  <si>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</si>
  <si>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</si>
  <si>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</si>
  <si>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</si>
  <si>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</si>
  <si>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</si>
  <si>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</si>
  <si>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</si>
  <si>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</si>
  <si>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</si>
  <si>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</si>
  <si>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</si>
  <si>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</si>
  <si>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</si>
  <si>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</si>
  <si>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</si>
  <si>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New Zealand</t>
  </si>
  <si>
    <t>Exchange Rate NZD-THB</t>
  </si>
  <si>
    <t>Amplify</t>
  </si>
  <si>
    <t>Nicole Hellyer</t>
  </si>
  <si>
    <t>140 George Street Dunedin</t>
  </si>
  <si>
    <t>9018 Dunedin</t>
  </si>
  <si>
    <t>Tel: +64 21880187</t>
  </si>
  <si>
    <t>Email: info@amplifydunedin.co.nz</t>
  </si>
  <si>
    <t>SEGH20</t>
  </si>
  <si>
    <t>High polished surgical steel hinged segment ring, 20g (0.8mm)</t>
  </si>
  <si>
    <t>UBLK103</t>
  </si>
  <si>
    <t>Bulk body jewelry: 25 pcs. of Titanium G23 barbells, 14g (1.6mm) with two 5mm balls</t>
  </si>
  <si>
    <t>UBLK18</t>
  </si>
  <si>
    <t>Bulk body jewelry: 25 pcs. of Titanium G23 eyebrow banana, 16g (1.2mm) with 3mm balls</t>
  </si>
  <si>
    <t>UBLK20B</t>
  </si>
  <si>
    <t>Bulk body jewelry: 24 pcs. of Titanium G23 belly banana, 14g (1.6mm) with an 8mm bezel set jewel ball and an upper 5mm plain titanium ball</t>
  </si>
  <si>
    <t>UBLK22</t>
  </si>
  <si>
    <t>Bulk body jewelry: 25 pcs. of Titanium G23 circular barbell, 16g (1.2mm) with 3mm balls</t>
  </si>
  <si>
    <t>USEGH16</t>
  </si>
  <si>
    <t>Titanium G23 hinged segment ring, 16g (1.2mm)</t>
  </si>
  <si>
    <t>USEGH18</t>
  </si>
  <si>
    <t>High polished titanium G23 hinged segment ring, 1mm (18g)</t>
  </si>
  <si>
    <t>USEGHT</t>
  </si>
  <si>
    <t>Gauge: 1.2mm - 8mm length</t>
  </si>
  <si>
    <t>Anodized titanium G23 hinged segment ring, 1.6mm (14g), 1.2mm (16g), 1mm (18g), and 0.8mm (20g)</t>
  </si>
  <si>
    <t>Color: Rose-gold</t>
  </si>
  <si>
    <t>Gauge: 1mm - 8mm length</t>
  </si>
  <si>
    <t>XUFBIN</t>
  </si>
  <si>
    <t>Titanium G23 3mm to 5mm flat back bezel set crystal tops for 1.2mm (16g) internally threaded posts: XUBB16GI, XUBN16GI, XULB16GI, XUCB16GI / 2 pcs per pack</t>
  </si>
  <si>
    <t>USEGHT16</t>
  </si>
  <si>
    <t>USEGHT18</t>
  </si>
  <si>
    <t>XUFB3IN</t>
  </si>
  <si>
    <t>Five Hundred Twenty Nine and 90 cents NZD</t>
  </si>
  <si>
    <t>Didi</t>
  </si>
  <si>
    <t>9018 Dunedin, Otago</t>
  </si>
  <si>
    <t>Shipping cost to New Zealand via DHL:</t>
  </si>
  <si>
    <t>Customer Prepaid</t>
  </si>
  <si>
    <t>Refund</t>
  </si>
  <si>
    <t>Free Shipping to New Zealand via DHL:</t>
  </si>
  <si>
    <t>Four Hundred Ninety Five and 98 cents NZD</t>
  </si>
  <si>
    <t>COUNTRY OF ORIGIN: THAILAND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</si>
</sst>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30" fillId="0" borderId="0"/>
    <xf numFmtId="0" fontId="2"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xf numFmtId="0" fontId="5" fillId="0" borderId="0"/>
    <xf numFmtId="9" fontId="21" fillId="0" borderId="0" applyFont="0" applyFill="0" applyBorder="0" applyAlignment="0" applyProtection="0"/>
    <xf numFmtId="9" fontId="2" fillId="0" borderId="0" applyFont="0" applyFill="0" applyBorder="0" applyAlignment="0" applyProtection="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1" fillId="0" borderId="0" xfId="0" applyNumberFormat="1" applyFont="1"/>
    <xf numFmtId="0" fontId="31" fillId="0" borderId="0" xfId="0" applyFont="1" applyAlignment="1">
      <alignment horizontal="right"/>
    </xf>
    <xf numFmtId="2" fontId="31" fillId="0" borderId="0" xfId="0" applyNumberFormat="1" applyFont="1"/>
    <xf numFmtId="1" fontId="32" fillId="2" borderId="0" xfId="0" applyNumberFormat="1" applyFont="1" applyFill="1"/>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cellXfs>
  <cellStyles count="5359">
    <cellStyle name="Comma 2" xfId="7" xr:uid="{DC2AC042-BC44-4CA4-88D3-5A500B7A1CA6}"/>
    <cellStyle name="Comma 2 2" xfId="4430" xr:uid="{BA4FBB93-A5C8-4E4D-9DB1-6DDC96BE9CE0}"/>
    <cellStyle name="Comma 2 2 2" xfId="4755" xr:uid="{AFA9FF47-05DB-49F2-A92E-08306E1E3B99}"/>
    <cellStyle name="Comma 2 2 2 2" xfId="5326" xr:uid="{B260F6D0-63D2-4E98-B8C0-4053D96068D5}"/>
    <cellStyle name="Comma 2 2 2 3" xfId="5352" xr:uid="{39DE122A-B6BF-45F3-984B-26380FB16401}"/>
    <cellStyle name="Comma 2 2 3" xfId="4591" xr:uid="{EDF2B29A-FA91-460F-AD19-0F5D119B13DB}"/>
    <cellStyle name="Comma 2 2 4" xfId="5348" xr:uid="{3AC979FB-5B4D-41E8-9469-F04689B75357}"/>
    <cellStyle name="Comma 3" xfId="4318" xr:uid="{A4AF5985-D299-4C05-B4BD-1BB3BE95ED3D}"/>
    <cellStyle name="Comma 3 2" xfId="4432" xr:uid="{36C728E3-F4AB-4F79-A8E8-539FD4BB768E}"/>
    <cellStyle name="Comma 3 2 2" xfId="4756" xr:uid="{633B3244-21AB-418D-924F-59E588059CA6}"/>
    <cellStyle name="Comma 3 2 2 2" xfId="5327" xr:uid="{973707C9-2F31-4C12-98D3-4E6BDD4179D7}"/>
    <cellStyle name="Comma 3 2 3" xfId="5325" xr:uid="{591AA1E7-42EC-426E-B56D-A0E261895A01}"/>
    <cellStyle name="Comma 3 2 4" xfId="5349" xr:uid="{C2E6D304-96F6-4B5D-842D-C57A3DC2AB9F}"/>
    <cellStyle name="Currency 10" xfId="8" xr:uid="{168A8880-590C-4259-ABA5-C9179297EF04}"/>
    <cellStyle name="Currency 10 2" xfId="9" xr:uid="{2B2B08C2-17FE-4B3E-906C-A64B02847752}"/>
    <cellStyle name="Currency 10 2 2" xfId="203" xr:uid="{B5957B82-DAE3-46FD-A9CB-1AA16E176F33}"/>
    <cellStyle name="Currency 10 2 2 2" xfId="4616" xr:uid="{9E274D44-15D4-430D-A63D-75444F6B6447}"/>
    <cellStyle name="Currency 10 2 3" xfId="4511" xr:uid="{6DB6DE07-E842-4188-AA9B-DCECB6CCDB7F}"/>
    <cellStyle name="Currency 10 3" xfId="10" xr:uid="{6F051028-7FA0-4E4E-858A-30A279682648}"/>
    <cellStyle name="Currency 10 3 2" xfId="204" xr:uid="{F826B731-D587-42DB-9864-79D506A2779F}"/>
    <cellStyle name="Currency 10 3 2 2" xfId="4617" xr:uid="{91EECE41-3B1A-4894-9099-BADCD5C052A3}"/>
    <cellStyle name="Currency 10 3 3" xfId="4512" xr:uid="{AAFBAC7D-87C2-4E5B-A94E-CB461DEEA751}"/>
    <cellStyle name="Currency 10 4" xfId="205" xr:uid="{121A173B-3DE2-4A27-B0B9-555B385987C0}"/>
    <cellStyle name="Currency 10 4 2" xfId="4618" xr:uid="{5BD7A90D-00F7-43D1-B1F0-7F2E5C8304E3}"/>
    <cellStyle name="Currency 10 5" xfId="4437" xr:uid="{94666422-8B69-469A-BF9C-8DE53FB977D5}"/>
    <cellStyle name="Currency 10 6" xfId="4510" xr:uid="{BC3B328E-B143-4C13-9E7E-984567DB284A}"/>
    <cellStyle name="Currency 11" xfId="11" xr:uid="{5E70DFCF-FC28-4C9B-8269-C7ACC3EA53AE}"/>
    <cellStyle name="Currency 11 2" xfId="12" xr:uid="{C0E5A401-FACC-414C-BE51-2CB818EF604E}"/>
    <cellStyle name="Currency 11 2 2" xfId="206" xr:uid="{C07396BA-5481-408F-A721-9BCBC113A44C}"/>
    <cellStyle name="Currency 11 2 2 2" xfId="4619" xr:uid="{7AF10D19-FDF7-47C8-B720-3C800F5B0477}"/>
    <cellStyle name="Currency 11 2 3" xfId="4514" xr:uid="{9D098C92-F6DE-4630-868A-60E0E8CC1929}"/>
    <cellStyle name="Currency 11 3" xfId="13" xr:uid="{82CCBB4B-3677-4E1D-A367-A2DFE6C43FBD}"/>
    <cellStyle name="Currency 11 3 2" xfId="207" xr:uid="{B45E95CD-0794-4F30-8A6B-9DBCE2DBBAF9}"/>
    <cellStyle name="Currency 11 3 2 2" xfId="4620" xr:uid="{8CFC3C7E-02F9-4264-926C-1F2DB20038FE}"/>
    <cellStyle name="Currency 11 3 3" xfId="4515" xr:uid="{D97852AC-B934-41AE-B994-8413AF7E7B05}"/>
    <cellStyle name="Currency 11 4" xfId="208" xr:uid="{D16DF914-8C57-473C-94BB-E0C0CED2B270}"/>
    <cellStyle name="Currency 11 4 2" xfId="4621" xr:uid="{4FBED2C4-A902-4490-A9D8-F0DCB3AAE35C}"/>
    <cellStyle name="Currency 11 5" xfId="4319" xr:uid="{F30856D4-B20D-4949-BC14-E102C085EB1C}"/>
    <cellStyle name="Currency 11 5 2" xfId="4438" xr:uid="{86681C4C-642E-4D7B-BD35-902626DC917D}"/>
    <cellStyle name="Currency 11 5 3" xfId="4720" xr:uid="{794CE080-EC91-4EB7-874F-6E227D3A8DE6}"/>
    <cellStyle name="Currency 11 5 3 2" xfId="5315" xr:uid="{845C9F24-042D-4AF8-99D4-06B356C68AE1}"/>
    <cellStyle name="Currency 11 5 3 3" xfId="4757" xr:uid="{327B1F2E-5A4B-49DE-9671-5EE5EC9BE2F3}"/>
    <cellStyle name="Currency 11 5 4" xfId="4697" xr:uid="{C63E5DFD-23AB-482F-8994-7E4CF9430508}"/>
    <cellStyle name="Currency 11 6" xfId="4513" xr:uid="{28B561E1-1D16-4565-BFEB-47427F4C5346}"/>
    <cellStyle name="Currency 12" xfId="14" xr:uid="{CA292298-C328-43FD-A33E-3F584EB6F621}"/>
    <cellStyle name="Currency 12 2" xfId="15" xr:uid="{2F266FC4-1CBA-4146-B83A-A36592CEB135}"/>
    <cellStyle name="Currency 12 2 2" xfId="209" xr:uid="{19DCC79C-18E1-4B7D-8236-44AC63BA6156}"/>
    <cellStyle name="Currency 12 2 2 2" xfId="4622" xr:uid="{208E778F-1176-4CD0-BFD4-EBD0F39CC20B}"/>
    <cellStyle name="Currency 12 2 3" xfId="4517" xr:uid="{557BB76B-4694-4A2B-92D2-D2E434763191}"/>
    <cellStyle name="Currency 12 3" xfId="210" xr:uid="{23EE4AF3-7C30-42A8-A68A-B427069650AF}"/>
    <cellStyle name="Currency 12 3 2" xfId="4623" xr:uid="{B14BB6B3-ACB5-4EEC-819C-9866EFE0EF8C}"/>
    <cellStyle name="Currency 12 4" xfId="4516" xr:uid="{4ACCD09A-FB8D-4223-8C6C-2C8A2D626AC7}"/>
    <cellStyle name="Currency 13" xfId="16" xr:uid="{41279CFA-058B-4195-B340-B55B558A343F}"/>
    <cellStyle name="Currency 13 2" xfId="4321" xr:uid="{E3A447AB-8ECF-47D4-A7EE-0326F99D9E01}"/>
    <cellStyle name="Currency 13 2 2" xfId="5353" xr:uid="{858A222E-7386-449A-A68C-4F735D1307D1}"/>
    <cellStyle name="Currency 13 3" xfId="4322" xr:uid="{C67B1D83-9C03-4BF7-8C91-DD770F19E6B3}"/>
    <cellStyle name="Currency 13 3 2" xfId="4759" xr:uid="{529CDA06-9571-43A1-9338-CA858564DB5F}"/>
    <cellStyle name="Currency 13 4" xfId="4320" xr:uid="{BC41CF6E-BA6C-4C3D-9520-DCEB65D00071}"/>
    <cellStyle name="Currency 13 5" xfId="4758" xr:uid="{1B180633-D932-495A-B466-CE3D881F97AC}"/>
    <cellStyle name="Currency 14" xfId="17" xr:uid="{8BFDB96E-2CEF-4A8F-A149-161F7FD86044}"/>
    <cellStyle name="Currency 14 2" xfId="211" xr:uid="{F6AAEC98-C443-4D4F-82F2-83AD85F2F89A}"/>
    <cellStyle name="Currency 14 2 2" xfId="4624" xr:uid="{4410076B-29F7-4034-BD72-B99577E892AD}"/>
    <cellStyle name="Currency 14 3" xfId="4518" xr:uid="{636A9418-AE80-484B-B660-68A195A114B4}"/>
    <cellStyle name="Currency 15" xfId="4414" xr:uid="{692A7382-9CEA-4BCC-9789-12C13E5E068F}"/>
    <cellStyle name="Currency 17" xfId="4323" xr:uid="{23606851-8DD2-43CA-B98F-CB6A35828937}"/>
    <cellStyle name="Currency 2" xfId="18" xr:uid="{A96E5E5E-075B-4DED-9039-23EAA24D3EBC}"/>
    <cellStyle name="Currency 2 2" xfId="19" xr:uid="{F9A9D485-7EBE-4D77-98CA-D7E6D07BFA1E}"/>
    <cellStyle name="Currency 2 2 2" xfId="20" xr:uid="{DC0C928B-D3C6-4978-82C2-9C9361EA290B}"/>
    <cellStyle name="Currency 2 2 2 2" xfId="21" xr:uid="{ED164615-2ECA-44DF-B0CF-0D7518BECE47}"/>
    <cellStyle name="Currency 2 2 2 2 2" xfId="4760" xr:uid="{A0B6C25F-6115-4CE5-8C6A-4EBF29CE9390}"/>
    <cellStyle name="Currency 2 2 2 2 2 2" xfId="5354" xr:uid="{495365E1-D437-4888-8A47-18A3F4ED947E}"/>
    <cellStyle name="Currency 2 2 2 3" xfId="22" xr:uid="{83B0E0D1-DC85-40EE-B021-48D2617DAE54}"/>
    <cellStyle name="Currency 2 2 2 3 2" xfId="212" xr:uid="{FC2A81E2-76E7-41C7-AEAA-7432B11266E8}"/>
    <cellStyle name="Currency 2 2 2 3 2 2" xfId="4625" xr:uid="{15F78F88-B8AA-4E7B-85F2-3BD6C29255FB}"/>
    <cellStyle name="Currency 2 2 2 3 3" xfId="4521" xr:uid="{70FC8520-B0DC-4E82-AAAF-3585A89DA797}"/>
    <cellStyle name="Currency 2 2 2 4" xfId="213" xr:uid="{038507DE-727F-41B9-B712-BDCA2D600C1C}"/>
    <cellStyle name="Currency 2 2 2 4 2" xfId="4626" xr:uid="{126044BB-8AF6-496A-AB7F-873256EB6DCE}"/>
    <cellStyle name="Currency 2 2 2 5" xfId="4520" xr:uid="{7A9C53A7-0CFF-44CD-9634-75C55921CD58}"/>
    <cellStyle name="Currency 2 2 3" xfId="214" xr:uid="{16B8CE2C-D41F-4608-80AC-AC3758F1D3B4}"/>
    <cellStyle name="Currency 2 2 3 2" xfId="4627" xr:uid="{A9F079CE-9ACE-4CED-861C-95395A913BEA}"/>
    <cellStyle name="Currency 2 2 4" xfId="4519" xr:uid="{E9E3C78A-86B4-4C4E-A5B8-4501C59222A8}"/>
    <cellStyle name="Currency 2 3" xfId="23" xr:uid="{98119360-B5A2-4129-AA5D-315C489B3840}"/>
    <cellStyle name="Currency 2 3 2" xfId="215" xr:uid="{836D706A-502F-4720-99D2-02B41B24C745}"/>
    <cellStyle name="Currency 2 3 2 2" xfId="4628" xr:uid="{FF67526B-861E-48A2-86BB-5015046801B3}"/>
    <cellStyle name="Currency 2 3 3" xfId="4522" xr:uid="{90815E01-4ECE-4770-A0E7-563FBB6EEABC}"/>
    <cellStyle name="Currency 2 4" xfId="216" xr:uid="{6B48C654-A470-4B42-A69A-D642279806A8}"/>
    <cellStyle name="Currency 2 4 2" xfId="217" xr:uid="{232B3044-4909-4171-836A-62B269608E8E}"/>
    <cellStyle name="Currency 2 5" xfId="218" xr:uid="{A9EE77D4-8959-416E-A358-334B4133FADC}"/>
    <cellStyle name="Currency 2 5 2" xfId="219" xr:uid="{7CC5C960-F70D-4E02-92BD-D63888282199}"/>
    <cellStyle name="Currency 2 6" xfId="220" xr:uid="{D6BDB492-F38A-4C75-BA5F-D90BD513E39D}"/>
    <cellStyle name="Currency 3" xfId="24" xr:uid="{07FB8822-6E4B-439B-B118-31EB1A26EA06}"/>
    <cellStyle name="Currency 3 2" xfId="25" xr:uid="{6E5B8CC3-83E8-4277-809B-13E19FA46BF9}"/>
    <cellStyle name="Currency 3 2 2" xfId="221" xr:uid="{2778891B-1BA9-447C-818A-84D6181AE12A}"/>
    <cellStyle name="Currency 3 2 2 2" xfId="4629" xr:uid="{E7059E9E-26AA-4AF1-9CFF-788477255A84}"/>
    <cellStyle name="Currency 3 2 3" xfId="4524" xr:uid="{7569017B-36F6-4559-A2E3-CBCC88249781}"/>
    <cellStyle name="Currency 3 3" xfId="26" xr:uid="{477EA248-549E-4C02-98B2-D7FC8B2756F4}"/>
    <cellStyle name="Currency 3 3 2" xfId="222" xr:uid="{7387D680-F6C9-42A0-86E3-16900CE835EA}"/>
    <cellStyle name="Currency 3 3 2 2" xfId="4630" xr:uid="{8ECE9583-C815-48F9-BE17-15E47915F17C}"/>
    <cellStyle name="Currency 3 3 3" xfId="4525" xr:uid="{BB4687E5-4ED6-4F2F-A46B-AB8A9AC38297}"/>
    <cellStyle name="Currency 3 4" xfId="27" xr:uid="{76B956BF-4DCB-4D98-8356-40F15F495C90}"/>
    <cellStyle name="Currency 3 4 2" xfId="223" xr:uid="{926D4BFC-06C4-4A61-81BF-6B0D1872F35F}"/>
    <cellStyle name="Currency 3 4 2 2" xfId="4631" xr:uid="{5A2DE554-40E2-4C7D-B7EB-FE1B40952E01}"/>
    <cellStyle name="Currency 3 4 3" xfId="4526" xr:uid="{19D2944A-DC2D-42C8-936F-5C90CE223140}"/>
    <cellStyle name="Currency 3 5" xfId="224" xr:uid="{0463694B-B6E4-4565-832E-E37CE2995324}"/>
    <cellStyle name="Currency 3 5 2" xfId="4632" xr:uid="{21FFFD69-2F27-4D61-A247-C5F2F1712788}"/>
    <cellStyle name="Currency 3 6" xfId="4523" xr:uid="{CC8072E4-4DED-4ED7-9E92-B2251E9F6ADC}"/>
    <cellStyle name="Currency 4" xfId="28" xr:uid="{DA4017DE-544A-4C7C-90D7-442521F793FD}"/>
    <cellStyle name="Currency 4 2" xfId="29" xr:uid="{F57C7E61-51D8-4F38-974F-3B5C829275C5}"/>
    <cellStyle name="Currency 4 2 2" xfId="225" xr:uid="{A5B033FA-41F9-42D9-B11A-1EDF6A6A00FC}"/>
    <cellStyle name="Currency 4 2 2 2" xfId="4633" xr:uid="{068DB702-ED67-4C08-80D0-D8030DCF6E84}"/>
    <cellStyle name="Currency 4 2 3" xfId="4528" xr:uid="{EB8FA19E-1982-4647-B29A-A01D859DEF51}"/>
    <cellStyle name="Currency 4 3" xfId="30" xr:uid="{3B28F424-CB1B-417A-BC77-C0E1A3143A61}"/>
    <cellStyle name="Currency 4 3 2" xfId="226" xr:uid="{1E9C1114-14CE-4410-A8AD-2F4EAFE2B684}"/>
    <cellStyle name="Currency 4 3 2 2" xfId="4634" xr:uid="{2B3E839B-CD9D-4613-B85D-11E9E504360F}"/>
    <cellStyle name="Currency 4 3 3" xfId="4529" xr:uid="{6236BA3B-EA67-468D-84F8-780F6EE0C048}"/>
    <cellStyle name="Currency 4 4" xfId="227" xr:uid="{43B4CF9D-3CC5-4C35-910E-1B5F729E1C03}"/>
    <cellStyle name="Currency 4 4 2" xfId="4635" xr:uid="{4C563046-D51D-48FA-8F00-95E10FA551F9}"/>
    <cellStyle name="Currency 4 5" xfId="4324" xr:uid="{D290B6AE-4F9E-4D0A-BAB6-1335CB3C3AF7}"/>
    <cellStyle name="Currency 4 5 2" xfId="4439" xr:uid="{A7F4D7F1-1128-4B91-BF4B-67A944E49D20}"/>
    <cellStyle name="Currency 4 5 3" xfId="4721" xr:uid="{8EBF06D1-3E8F-47A8-80AA-735ECED2240C}"/>
    <cellStyle name="Currency 4 5 3 2" xfId="5316" xr:uid="{0FD19970-241E-45FD-AB9C-B4E3BC25B9CB}"/>
    <cellStyle name="Currency 4 5 3 3" xfId="4761" xr:uid="{805351FF-C670-4981-BEAE-1EE089CB23DA}"/>
    <cellStyle name="Currency 4 5 4" xfId="4698" xr:uid="{BD5315A4-E62A-46AC-B2C3-1ECE2C006BCD}"/>
    <cellStyle name="Currency 4 6" xfId="4527" xr:uid="{1DCF6A61-210C-43E5-83BF-3786659397D5}"/>
    <cellStyle name="Currency 5" xfId="31" xr:uid="{91468E77-765C-4A65-92F5-8C6F32F0330B}"/>
    <cellStyle name="Currency 5 2" xfId="32" xr:uid="{DE9B17CB-75E5-4066-9B5A-8965336135F2}"/>
    <cellStyle name="Currency 5 2 2" xfId="228" xr:uid="{B4172DCE-504A-425F-8C87-7FDB29212599}"/>
    <cellStyle name="Currency 5 2 2 2" xfId="4636" xr:uid="{1AE8F8FA-3B71-4E62-B1F3-BA8D989AA8B3}"/>
    <cellStyle name="Currency 5 2 3" xfId="4530" xr:uid="{069BED30-2D44-4020-8672-0C020F47FBEE}"/>
    <cellStyle name="Currency 5 3" xfId="4325" xr:uid="{3C41C29C-3384-4CC2-B1E7-D24703815BB8}"/>
    <cellStyle name="Currency 5 3 2" xfId="4440" xr:uid="{EE3BA310-30F3-4499-86ED-1128B8B25ADB}"/>
    <cellStyle name="Currency 5 3 2 2" xfId="5306" xr:uid="{33D75787-5303-42FE-9D83-4E0B15DAA476}"/>
    <cellStyle name="Currency 5 3 2 3" xfId="4763" xr:uid="{4B57569D-049D-4D99-94A4-CCA826731B0C}"/>
    <cellStyle name="Currency 5 4" xfId="4762" xr:uid="{8734819E-2F13-45C7-A4B1-7B9D712452B9}"/>
    <cellStyle name="Currency 6" xfId="33" xr:uid="{1393C49F-622A-48F3-9D28-FEF4E6875998}"/>
    <cellStyle name="Currency 6 2" xfId="229" xr:uid="{BA778890-CE32-4EEB-A124-BDD8B06751F2}"/>
    <cellStyle name="Currency 6 2 2" xfId="4637" xr:uid="{2E4F071D-7FF0-4DA8-825D-5716C435F535}"/>
    <cellStyle name="Currency 6 3" xfId="4326" xr:uid="{56291BFF-30A8-465D-8700-4A88B3C7E29F}"/>
    <cellStyle name="Currency 6 3 2" xfId="4441" xr:uid="{35455688-BB99-416B-8DD0-F3C314C34A3E}"/>
    <cellStyle name="Currency 6 3 3" xfId="4722" xr:uid="{71E6D76F-9DBE-4BE1-AF9E-B27CA385942F}"/>
    <cellStyle name="Currency 6 3 3 2" xfId="5317" xr:uid="{2ED1A447-2AFC-41D2-B330-97E8243E9D9E}"/>
    <cellStyle name="Currency 6 3 3 3" xfId="4764" xr:uid="{32E3DEDD-878C-49FC-9E55-9A5E37480162}"/>
    <cellStyle name="Currency 6 3 4" xfId="4699" xr:uid="{54DA591C-3421-41E2-ABFE-A8277BCD2CE6}"/>
    <cellStyle name="Currency 6 4" xfId="4531" xr:uid="{78855751-7414-479F-94C5-D1BDB4BC69E9}"/>
    <cellStyle name="Currency 7" xfId="34" xr:uid="{9DA654C7-542E-4ADC-B601-9697D14F9365}"/>
    <cellStyle name="Currency 7 2" xfId="35" xr:uid="{73CA3EF2-306C-4AC4-B3A1-5C24A3DD3ACE}"/>
    <cellStyle name="Currency 7 2 2" xfId="250" xr:uid="{C18335CF-3DF4-4454-869D-EEAAE244BC27}"/>
    <cellStyle name="Currency 7 2 2 2" xfId="4638" xr:uid="{C0A0757E-B884-42D7-99A4-D8A77B3C147C}"/>
    <cellStyle name="Currency 7 2 3" xfId="4533" xr:uid="{F6FA46A6-9ADB-4223-96D2-6F09605F192D}"/>
    <cellStyle name="Currency 7 3" xfId="230" xr:uid="{4889853D-69B5-4D4F-A69C-C299141819E6}"/>
    <cellStyle name="Currency 7 3 2" xfId="4639" xr:uid="{AE698371-669B-4F6C-BA7D-3041B39B032C}"/>
    <cellStyle name="Currency 7 4" xfId="4442" xr:uid="{BF3917C7-C3CF-4EB6-8452-77B83013891E}"/>
    <cellStyle name="Currency 7 5" xfId="4532" xr:uid="{1BDDE5E4-9BCA-40CC-AE3A-452A98F08AC9}"/>
    <cellStyle name="Currency 8" xfId="36" xr:uid="{0EF35AB5-EE13-4F67-B3E4-BAF454A6F0FC}"/>
    <cellStyle name="Currency 8 2" xfId="37" xr:uid="{16E2096A-3EB5-4F30-9C7A-25C39FA62FC4}"/>
    <cellStyle name="Currency 8 2 2" xfId="231" xr:uid="{7EA56252-4321-4E64-9561-FB8549004833}"/>
    <cellStyle name="Currency 8 2 2 2" xfId="4640" xr:uid="{E866F60D-FBF1-4488-ABCA-714F4D08580A}"/>
    <cellStyle name="Currency 8 2 3" xfId="4535" xr:uid="{788D587D-6A06-4A4A-B994-12A66C11328D}"/>
    <cellStyle name="Currency 8 3" xfId="38" xr:uid="{037AB433-EA8A-46FB-88FF-DF5B6B63F357}"/>
    <cellStyle name="Currency 8 3 2" xfId="232" xr:uid="{86BA21B2-8350-465E-9D9F-C31CD47D88CB}"/>
    <cellStyle name="Currency 8 3 2 2" xfId="4641" xr:uid="{11C3AF9D-6345-4A87-A6C5-00C3478DB139}"/>
    <cellStyle name="Currency 8 3 3" xfId="4536" xr:uid="{0E4A1DA3-0925-40E1-B195-EC74B407DBC9}"/>
    <cellStyle name="Currency 8 4" xfId="39" xr:uid="{1739254A-B70B-4283-A861-D9DF01DF08BB}"/>
    <cellStyle name="Currency 8 4 2" xfId="233" xr:uid="{FE60D520-4667-4210-98FE-A835F1FCF042}"/>
    <cellStyle name="Currency 8 4 2 2" xfId="4642" xr:uid="{C1CE6346-BBFB-4A05-A868-9616897904E9}"/>
    <cellStyle name="Currency 8 4 3" xfId="4537" xr:uid="{FDE21E3B-6CF3-48ED-A31A-3BCDE186FB24}"/>
    <cellStyle name="Currency 8 5" xfId="234" xr:uid="{3F37DC16-46D2-4482-A741-53846E541991}"/>
    <cellStyle name="Currency 8 5 2" xfId="4643" xr:uid="{AC765BE6-B6BF-43C9-AE74-E8E75AF628F9}"/>
    <cellStyle name="Currency 8 6" xfId="4443" xr:uid="{49CC1466-FA24-40F4-AF0D-E20C31FBF176}"/>
    <cellStyle name="Currency 8 7" xfId="4534" xr:uid="{7F1B0414-B9DD-4370-86D0-E1921432BFCA}"/>
    <cellStyle name="Currency 9" xfId="40" xr:uid="{649E1F39-31F0-4808-998A-8B6603504E55}"/>
    <cellStyle name="Currency 9 2" xfId="41" xr:uid="{B49A573D-5DA3-43E1-ACB0-DCAA375C8D51}"/>
    <cellStyle name="Currency 9 2 2" xfId="235" xr:uid="{1346FF2F-89BA-4304-8F11-91241F7F3CDF}"/>
    <cellStyle name="Currency 9 2 2 2" xfId="4644" xr:uid="{30ADA367-8A99-4EFF-8535-98C84053042C}"/>
    <cellStyle name="Currency 9 2 3" xfId="4539" xr:uid="{E44DE541-B1B7-4DE3-90BB-9C5F8EE36F69}"/>
    <cellStyle name="Currency 9 3" xfId="42" xr:uid="{9ED0139A-F61B-4FBC-8732-4938DFC3B0F6}"/>
    <cellStyle name="Currency 9 3 2" xfId="236" xr:uid="{B230D780-A905-47F9-A338-762833E11318}"/>
    <cellStyle name="Currency 9 3 2 2" xfId="4645" xr:uid="{075A18F1-306D-47F0-8E5D-BFCD5E17C30C}"/>
    <cellStyle name="Currency 9 3 3" xfId="4540" xr:uid="{7BDEAE6B-FF7F-461A-AD6E-6CC9244FFF64}"/>
    <cellStyle name="Currency 9 4" xfId="237" xr:uid="{6BF1C2C0-CDE6-4E5F-804B-58D2EE742BF0}"/>
    <cellStyle name="Currency 9 4 2" xfId="4646" xr:uid="{A75CBEAF-257F-48E2-8F4B-FC4C2BA53904}"/>
    <cellStyle name="Currency 9 5" xfId="4327" xr:uid="{076B34C8-05E9-449E-9FA5-CA03399FAB3A}"/>
    <cellStyle name="Currency 9 5 2" xfId="4444" xr:uid="{5A555ADD-D27F-4499-964F-AA9AC33AFF50}"/>
    <cellStyle name="Currency 9 5 3" xfId="4723" xr:uid="{D1A4EF31-C882-48B1-B43F-A917E2359230}"/>
    <cellStyle name="Currency 9 5 4" xfId="4700" xr:uid="{03125D92-83E9-42A1-89D8-532E13E4994D}"/>
    <cellStyle name="Currency 9 6" xfId="4538" xr:uid="{BB06EF51-F986-4367-9DE8-9DC1742A5C91}"/>
    <cellStyle name="Hyperlink 2" xfId="6" xr:uid="{6CFFD761-E1C4-4FFC-9C82-FDD569F38491}"/>
    <cellStyle name="Hyperlink 3" xfId="202" xr:uid="{84666625-9DAF-4EFE-9CE9-0A1B9612AD94}"/>
    <cellStyle name="Hyperlink 3 2" xfId="4415" xr:uid="{FEF08816-8C00-4DAA-B612-8B8A387574DA}"/>
    <cellStyle name="Hyperlink 3 3" xfId="4328" xr:uid="{7D02A840-980A-426F-95F1-2A3C2C83E429}"/>
    <cellStyle name="Hyperlink 4" xfId="4329" xr:uid="{09001CD7-4E3F-4639-A75B-E7BA28D99D9C}"/>
    <cellStyle name="Hyperlink 4 2" xfId="5351" xr:uid="{21950229-9FDA-4009-A7BD-26F595F19B8F}"/>
    <cellStyle name="Normal" xfId="0" builtinId="0"/>
    <cellStyle name="Normal 10" xfId="43" xr:uid="{1137200E-E5A7-4F1B-85AC-9DF8C8CF4BFC}"/>
    <cellStyle name="Normal 10 10" xfId="903" xr:uid="{E9BAF7E0-7C89-4F63-986B-5645B6D9C6FB}"/>
    <cellStyle name="Normal 10 10 2" xfId="2508" xr:uid="{30F3412E-A5B9-4716-9404-7D3EBCB345EB}"/>
    <cellStyle name="Normal 10 10 2 2" xfId="4331" xr:uid="{BA0A314B-FF0F-426F-8E8A-2F8BB85FDB58}"/>
    <cellStyle name="Normal 10 10 2 3" xfId="4675" xr:uid="{450EA461-027D-480E-9B5F-FE0107077806}"/>
    <cellStyle name="Normal 10 10 3" xfId="2509" xr:uid="{1EA05212-C73B-4E81-AA77-62BDB513389B}"/>
    <cellStyle name="Normal 10 10 4" xfId="2510" xr:uid="{3DCF9562-A0FB-4B3F-98B4-D946575D662E}"/>
    <cellStyle name="Normal 10 11" xfId="2511" xr:uid="{0FD35887-0D01-4811-AD88-E538CC5B5CD7}"/>
    <cellStyle name="Normal 10 11 2" xfId="2512" xr:uid="{5AE33E84-6F5B-4C45-925D-FA6874192ED2}"/>
    <cellStyle name="Normal 10 11 3" xfId="2513" xr:uid="{44689C4B-C0A4-4C12-9E24-806718530908}"/>
    <cellStyle name="Normal 10 11 4" xfId="2514" xr:uid="{8B152807-671A-4270-8EA8-6899C414A9FA}"/>
    <cellStyle name="Normal 10 12" xfId="2515" xr:uid="{ED9642CB-4B70-4C8E-8680-12FEF8FB54E1}"/>
    <cellStyle name="Normal 10 12 2" xfId="2516" xr:uid="{1789128C-2B80-4E6E-8455-8025216BF65E}"/>
    <cellStyle name="Normal 10 13" xfId="2517" xr:uid="{183215A3-2C0C-481A-BFFB-6162B499A4B4}"/>
    <cellStyle name="Normal 10 14" xfId="2518" xr:uid="{1C635866-23DF-4937-81CD-0F3FFBAF4AED}"/>
    <cellStyle name="Normal 10 15" xfId="2519" xr:uid="{FC0F3563-6876-4ED7-876D-BD504FBDF094}"/>
    <cellStyle name="Normal 10 2" xfId="44" xr:uid="{8234FCB8-F5A0-4061-B6A0-DA9DD6C70326}"/>
    <cellStyle name="Normal 10 2 10" xfId="2520" xr:uid="{FECFD226-E9D4-492B-9F23-F7E1EDF4626C}"/>
    <cellStyle name="Normal 10 2 11" xfId="2521" xr:uid="{E4875914-5D7D-4B79-810F-5E9CC8643942}"/>
    <cellStyle name="Normal 10 2 2" xfId="45" xr:uid="{972B50F2-57A2-4E62-A26D-8625C79868AF}"/>
    <cellStyle name="Normal 10 2 2 2" xfId="46" xr:uid="{5F8BBDB6-AABC-49FD-8A3A-46311E2FCFB6}"/>
    <cellStyle name="Normal 10 2 2 2 2" xfId="238" xr:uid="{C38AEB2B-5739-4801-BC24-2A5C0B905617}"/>
    <cellStyle name="Normal 10 2 2 2 2 2" xfId="454" xr:uid="{BB7A22E3-EA40-415A-AD35-2BA32B403ECB}"/>
    <cellStyle name="Normal 10 2 2 2 2 2 2" xfId="455" xr:uid="{FC2CA71F-F642-4AF3-B6A1-816338908F83}"/>
    <cellStyle name="Normal 10 2 2 2 2 2 2 2" xfId="904" xr:uid="{EC4696AE-4822-4CDF-A08E-B055F2EAFDBF}"/>
    <cellStyle name="Normal 10 2 2 2 2 2 2 2 2" xfId="905" xr:uid="{C0A440B7-6D8A-4010-B5F1-1EB9E58C15F5}"/>
    <cellStyle name="Normal 10 2 2 2 2 2 2 3" xfId="906" xr:uid="{8AEC2D64-DF80-416C-93E4-78BB04C7380E}"/>
    <cellStyle name="Normal 10 2 2 2 2 2 3" xfId="907" xr:uid="{3DFB810D-413A-460C-9520-505739A5FBA7}"/>
    <cellStyle name="Normal 10 2 2 2 2 2 3 2" xfId="908" xr:uid="{A7AF2474-51EF-4AF2-9613-C7EF06EFCFCC}"/>
    <cellStyle name="Normal 10 2 2 2 2 2 4" xfId="909" xr:uid="{36EEC595-2DD9-4F0E-BA0A-BE9D8380B668}"/>
    <cellStyle name="Normal 10 2 2 2 2 3" xfId="456" xr:uid="{B7A389E7-26A3-407C-80C2-75A93C1FC6B9}"/>
    <cellStyle name="Normal 10 2 2 2 2 3 2" xfId="910" xr:uid="{325D0B5A-42CB-4F51-80CB-5EBFFB956F55}"/>
    <cellStyle name="Normal 10 2 2 2 2 3 2 2" xfId="911" xr:uid="{A087EEB6-9A8E-4BC5-A527-BF6A0D16B8A6}"/>
    <cellStyle name="Normal 10 2 2 2 2 3 3" xfId="912" xr:uid="{C0ABC11F-8374-4C95-BF45-C02DEDC9C015}"/>
    <cellStyle name="Normal 10 2 2 2 2 3 4" xfId="2522" xr:uid="{24C2C610-6D65-4998-98F5-7DD5426CA379}"/>
    <cellStyle name="Normal 10 2 2 2 2 4" xfId="913" xr:uid="{6D5B6906-6B6F-4E85-9985-8DB9715064D7}"/>
    <cellStyle name="Normal 10 2 2 2 2 4 2" xfId="914" xr:uid="{F617D79D-95E1-498C-8711-DC8C452BBCE0}"/>
    <cellStyle name="Normal 10 2 2 2 2 5" xfId="915" xr:uid="{651D80E0-E5F8-438E-9C29-AC82F306A7A3}"/>
    <cellStyle name="Normal 10 2 2 2 2 6" xfId="2523" xr:uid="{FFA61CAB-562B-4E6C-9107-8B41ECBE726C}"/>
    <cellStyle name="Normal 10 2 2 2 3" xfId="239" xr:uid="{5E9E3088-676D-47C3-9CE3-7C6EF3DC20F0}"/>
    <cellStyle name="Normal 10 2 2 2 3 2" xfId="457" xr:uid="{F24B2A17-88E7-4FA2-83EA-B31F17C2E833}"/>
    <cellStyle name="Normal 10 2 2 2 3 2 2" xfId="458" xr:uid="{2129A3D6-96C6-4A24-AA12-F3B95860E89C}"/>
    <cellStyle name="Normal 10 2 2 2 3 2 2 2" xfId="916" xr:uid="{8D454162-ECC6-41A4-A6B4-2E33C4873B1B}"/>
    <cellStyle name="Normal 10 2 2 2 3 2 2 2 2" xfId="917" xr:uid="{2B430BCD-2929-471D-8030-79A0F87EDFCC}"/>
    <cellStyle name="Normal 10 2 2 2 3 2 2 3" xfId="918" xr:uid="{57374B94-4102-4733-8087-56A99C4212C0}"/>
    <cellStyle name="Normal 10 2 2 2 3 2 3" xfId="919" xr:uid="{DF245DC3-464C-483E-A745-5D08AE43168C}"/>
    <cellStyle name="Normal 10 2 2 2 3 2 3 2" xfId="920" xr:uid="{58DEE10A-2087-42B5-98FB-7BFAF2BB0849}"/>
    <cellStyle name="Normal 10 2 2 2 3 2 4" xfId="921" xr:uid="{C502914C-F6F0-4AD7-B64F-2DE5372FAB78}"/>
    <cellStyle name="Normal 10 2 2 2 3 3" xfId="459" xr:uid="{4E975683-4037-4250-A032-5ADF626143E9}"/>
    <cellStyle name="Normal 10 2 2 2 3 3 2" xfId="922" xr:uid="{31C13050-6D71-4336-A5BF-4FA4C0ACF107}"/>
    <cellStyle name="Normal 10 2 2 2 3 3 2 2" xfId="923" xr:uid="{E3F5425B-DD8D-40B1-84C4-7C6C5BFCA672}"/>
    <cellStyle name="Normal 10 2 2 2 3 3 3" xfId="924" xr:uid="{582DCFAA-EE3F-4F3A-883D-485D3C15595F}"/>
    <cellStyle name="Normal 10 2 2 2 3 4" xfId="925" xr:uid="{27B2EE70-8DF4-40BD-8B9B-E855A7CC8C9E}"/>
    <cellStyle name="Normal 10 2 2 2 3 4 2" xfId="926" xr:uid="{182EF02C-1AF1-4EC8-B2F9-B262D3B76B31}"/>
    <cellStyle name="Normal 10 2 2 2 3 5" xfId="927" xr:uid="{4822F51D-F960-4871-A66F-8D6A242FBFC2}"/>
    <cellStyle name="Normal 10 2 2 2 4" xfId="460" xr:uid="{E197C7A4-FCEB-4FBF-8773-6301E97C98EC}"/>
    <cellStyle name="Normal 10 2 2 2 4 2" xfId="461" xr:uid="{E9753B60-15CD-46A4-BA22-F2B2D2B9F1A3}"/>
    <cellStyle name="Normal 10 2 2 2 4 2 2" xfId="928" xr:uid="{B1037D7F-674E-4F2D-B8C5-8DF0B47203D9}"/>
    <cellStyle name="Normal 10 2 2 2 4 2 2 2" xfId="929" xr:uid="{A3E68A69-9C07-4C40-9509-451A4E876532}"/>
    <cellStyle name="Normal 10 2 2 2 4 2 3" xfId="930" xr:uid="{F3234A22-7A22-4AAF-BD97-265EDC8DF42C}"/>
    <cellStyle name="Normal 10 2 2 2 4 3" xfId="931" xr:uid="{2ACF793E-EAC1-4B74-938A-66A3A0B7974C}"/>
    <cellStyle name="Normal 10 2 2 2 4 3 2" xfId="932" xr:uid="{7D6E969F-47E6-4C92-A9C0-E302683EA263}"/>
    <cellStyle name="Normal 10 2 2 2 4 4" xfId="933" xr:uid="{87FB5597-1E22-42B3-A464-9F507AA1525F}"/>
    <cellStyle name="Normal 10 2 2 2 5" xfId="462" xr:uid="{36C9C2FA-97CD-4875-B86C-2F963E58643C}"/>
    <cellStyle name="Normal 10 2 2 2 5 2" xfId="934" xr:uid="{9928C901-52AD-4313-84CB-201F832F6F6E}"/>
    <cellStyle name="Normal 10 2 2 2 5 2 2" xfId="935" xr:uid="{E55F3601-E6C1-4B58-8C33-3DB0894B8218}"/>
    <cellStyle name="Normal 10 2 2 2 5 3" xfId="936" xr:uid="{0B8C8FC2-2E61-400E-A0E4-BA0A06E2574A}"/>
    <cellStyle name="Normal 10 2 2 2 5 4" xfId="2524" xr:uid="{E375AB75-7D33-403C-94A1-839BECB055AE}"/>
    <cellStyle name="Normal 10 2 2 2 6" xfId="937" xr:uid="{A67B3C8E-1393-4147-8D19-EF39B69D5551}"/>
    <cellStyle name="Normal 10 2 2 2 6 2" xfId="938" xr:uid="{2D3DCBCA-F8D3-482C-AE08-34A84116E316}"/>
    <cellStyle name="Normal 10 2 2 2 7" xfId="939" xr:uid="{CE6545C7-1F43-49B2-9DD1-9D0AB6D03F63}"/>
    <cellStyle name="Normal 10 2 2 2 8" xfId="2525" xr:uid="{099BF63D-26A8-451A-9393-296FA9C29891}"/>
    <cellStyle name="Normal 10 2 2 3" xfId="240" xr:uid="{C17627C2-C366-493E-B71E-28DD7CE9383A}"/>
    <cellStyle name="Normal 10 2 2 3 2" xfId="463" xr:uid="{63FDC82E-7CD7-43A4-9C49-6BF9A556C64E}"/>
    <cellStyle name="Normal 10 2 2 3 2 2" xfId="464" xr:uid="{F4BCA38E-C058-412E-8822-9D1C5973D050}"/>
    <cellStyle name="Normal 10 2 2 3 2 2 2" xfId="940" xr:uid="{166E0A4B-A6F1-4C86-8AF5-E76C44D3E2EE}"/>
    <cellStyle name="Normal 10 2 2 3 2 2 2 2" xfId="941" xr:uid="{39B46B1B-FCC0-4EA9-A754-A8B97152325D}"/>
    <cellStyle name="Normal 10 2 2 3 2 2 3" xfId="942" xr:uid="{1DE600BD-3E39-4314-991F-43621ED516C4}"/>
    <cellStyle name="Normal 10 2 2 3 2 3" xfId="943" xr:uid="{5DC53243-ED93-40C5-8009-09380FFF3CA3}"/>
    <cellStyle name="Normal 10 2 2 3 2 3 2" xfId="944" xr:uid="{0EDA5287-DB4D-4EE0-ABB2-A84CC4321D9E}"/>
    <cellStyle name="Normal 10 2 2 3 2 4" xfId="945" xr:uid="{8D2F42D7-9A66-40C4-9315-0F9FBEA95604}"/>
    <cellStyle name="Normal 10 2 2 3 3" xfId="465" xr:uid="{0C8A10FC-58F1-4FA4-AE21-B43711374F5D}"/>
    <cellStyle name="Normal 10 2 2 3 3 2" xfId="946" xr:uid="{74080E30-721F-41AE-852C-83E654296A35}"/>
    <cellStyle name="Normal 10 2 2 3 3 2 2" xfId="947" xr:uid="{1ED2403C-9C7D-4CF5-9944-A3AD06AA3BD9}"/>
    <cellStyle name="Normal 10 2 2 3 3 3" xfId="948" xr:uid="{FD2134C2-017B-4D23-BB07-4B12AD3C0EC2}"/>
    <cellStyle name="Normal 10 2 2 3 3 4" xfId="2526" xr:uid="{6443974F-8300-4AA5-BBAA-DF3199940369}"/>
    <cellStyle name="Normal 10 2 2 3 4" xfId="949" xr:uid="{1DF0F0FF-4BC5-45DC-9340-98DC5CF2B110}"/>
    <cellStyle name="Normal 10 2 2 3 4 2" xfId="950" xr:uid="{91E7BA27-39D7-4743-B4DD-AF7BDC8DDB07}"/>
    <cellStyle name="Normal 10 2 2 3 5" xfId="951" xr:uid="{35E43613-2206-460F-9225-71B7F80BA3D7}"/>
    <cellStyle name="Normal 10 2 2 3 6" xfId="2527" xr:uid="{BEC14EC1-D690-4999-8C21-03739EA3915C}"/>
    <cellStyle name="Normal 10 2 2 4" xfId="241" xr:uid="{75874FF2-1663-4B1C-8184-367346F75D65}"/>
    <cellStyle name="Normal 10 2 2 4 2" xfId="466" xr:uid="{BA03D609-40B5-4ACA-8BA1-D7AF2CF477D9}"/>
    <cellStyle name="Normal 10 2 2 4 2 2" xfId="467" xr:uid="{E609D3AE-27C4-4605-8B15-13081F9E383F}"/>
    <cellStyle name="Normal 10 2 2 4 2 2 2" xfId="952" xr:uid="{3A7BFD4A-C6E6-463F-9603-85BC15F84307}"/>
    <cellStyle name="Normal 10 2 2 4 2 2 2 2" xfId="953" xr:uid="{DB14D8DA-89B8-4A2D-B816-1C0C92F98DF6}"/>
    <cellStyle name="Normal 10 2 2 4 2 2 3" xfId="954" xr:uid="{E4381481-9878-446D-B1A3-D8E148511C3B}"/>
    <cellStyle name="Normal 10 2 2 4 2 3" xfId="955" xr:uid="{9662E7A6-441A-4115-AE7A-878EAE42B88E}"/>
    <cellStyle name="Normal 10 2 2 4 2 3 2" xfId="956" xr:uid="{7C57097E-9237-4364-BD37-1A4224F9ED63}"/>
    <cellStyle name="Normal 10 2 2 4 2 4" xfId="957" xr:uid="{51F58948-FC47-4623-B5F8-4CEBC8F9788C}"/>
    <cellStyle name="Normal 10 2 2 4 3" xfId="468" xr:uid="{6B5059FA-C62F-4D71-840F-BE28573FD9A7}"/>
    <cellStyle name="Normal 10 2 2 4 3 2" xfId="958" xr:uid="{1C391C8E-2F09-4724-8AD4-43472156E87B}"/>
    <cellStyle name="Normal 10 2 2 4 3 2 2" xfId="959" xr:uid="{26D4C5CC-2685-4480-B773-BB6E0E324494}"/>
    <cellStyle name="Normal 10 2 2 4 3 3" xfId="960" xr:uid="{48EF4931-7C18-4A27-993D-4E464F5EE98A}"/>
    <cellStyle name="Normal 10 2 2 4 4" xfId="961" xr:uid="{D329EAC1-31BD-4290-98B6-13856EEB0FC4}"/>
    <cellStyle name="Normal 10 2 2 4 4 2" xfId="962" xr:uid="{0647316E-D422-42BC-8C8B-F754C8482D87}"/>
    <cellStyle name="Normal 10 2 2 4 5" xfId="963" xr:uid="{968E0A4E-4421-4F1E-A164-B65E08DAF470}"/>
    <cellStyle name="Normal 10 2 2 5" xfId="242" xr:uid="{79DAC47A-9C58-4345-B09A-9A1E4FF124B5}"/>
    <cellStyle name="Normal 10 2 2 5 2" xfId="469" xr:uid="{7C980E3B-73CE-4321-967E-1DBD359D94B0}"/>
    <cellStyle name="Normal 10 2 2 5 2 2" xfId="964" xr:uid="{7FEBA306-BB0C-45BD-B408-EA0717729973}"/>
    <cellStyle name="Normal 10 2 2 5 2 2 2" xfId="965" xr:uid="{F8ADCAFE-8F1C-4413-9F88-E3B5269A5CF4}"/>
    <cellStyle name="Normal 10 2 2 5 2 3" xfId="966" xr:uid="{17D4EF88-6B72-429A-9F5C-AD181B627736}"/>
    <cellStyle name="Normal 10 2 2 5 3" xfId="967" xr:uid="{7BF980D6-7BCD-4003-A76A-397EE24FD893}"/>
    <cellStyle name="Normal 10 2 2 5 3 2" xfId="968" xr:uid="{0EC881A0-8CAC-4E27-8221-61CC406123D9}"/>
    <cellStyle name="Normal 10 2 2 5 4" xfId="969" xr:uid="{56B9EBF3-65B7-430B-94ED-2F4CE9E10E59}"/>
    <cellStyle name="Normal 10 2 2 6" xfId="470" xr:uid="{AA777E60-7E2E-4A9D-AA73-9E290FB499AA}"/>
    <cellStyle name="Normal 10 2 2 6 2" xfId="970" xr:uid="{620E550C-9E11-4DCF-8C9B-C8FAED77B5F7}"/>
    <cellStyle name="Normal 10 2 2 6 2 2" xfId="971" xr:uid="{5ACDD25A-7F57-4289-9ACE-DA337D1FA0A8}"/>
    <cellStyle name="Normal 10 2 2 6 2 3" xfId="4333" xr:uid="{0E9696C9-0849-498F-BF86-90AF1A5BFCDD}"/>
    <cellStyle name="Normal 10 2 2 6 3" xfId="972" xr:uid="{4BA5C524-F498-454C-B02E-9FCDB76EA9D6}"/>
    <cellStyle name="Normal 10 2 2 6 4" xfId="2528" xr:uid="{422FE54F-1F85-4479-B99D-1CA10CC0608C}"/>
    <cellStyle name="Normal 10 2 2 6 4 2" xfId="4564" xr:uid="{BDD48634-EA35-4201-8664-B5209EBB6F05}"/>
    <cellStyle name="Normal 10 2 2 6 4 3" xfId="4676" xr:uid="{4B6DE465-E4E1-4187-82C3-2F15A0A78B2A}"/>
    <cellStyle name="Normal 10 2 2 6 4 4" xfId="4602" xr:uid="{42E7F552-A72F-437B-9DB1-761D9E357C7B}"/>
    <cellStyle name="Normal 10 2 2 7" xfId="973" xr:uid="{E1E4EBAE-AC9D-4F94-AEB1-597BCB59DA07}"/>
    <cellStyle name="Normal 10 2 2 7 2" xfId="974" xr:uid="{238FC992-E85F-460B-A7D1-5F19A98A384D}"/>
    <cellStyle name="Normal 10 2 2 8" xfId="975" xr:uid="{9C3EF5DA-A133-40C1-AFDE-1CB09EE85539}"/>
    <cellStyle name="Normal 10 2 2 9" xfId="2529" xr:uid="{0833630C-21B2-4ECD-9435-B5B6CB18FDB7}"/>
    <cellStyle name="Normal 10 2 3" xfId="47" xr:uid="{4A7F82E0-CC05-479E-B31E-978B4BD9B45E}"/>
    <cellStyle name="Normal 10 2 3 2" xfId="48" xr:uid="{BF4BC7DF-455E-4631-830F-DACDD0B4DC14}"/>
    <cellStyle name="Normal 10 2 3 2 2" xfId="471" xr:uid="{AF3EBDFB-EA02-4459-8A02-B47A180BAE66}"/>
    <cellStyle name="Normal 10 2 3 2 2 2" xfId="472" xr:uid="{D94129C4-40FF-4817-9C46-6ACE5B585120}"/>
    <cellStyle name="Normal 10 2 3 2 2 2 2" xfId="976" xr:uid="{1A9EA64B-EA08-4C65-8110-BB1AC8E27383}"/>
    <cellStyle name="Normal 10 2 3 2 2 2 2 2" xfId="977" xr:uid="{0333FF48-4196-40ED-A596-BC23F34F00DD}"/>
    <cellStyle name="Normal 10 2 3 2 2 2 3" xfId="978" xr:uid="{9EE20409-3491-4863-82FA-0E33D3D54123}"/>
    <cellStyle name="Normal 10 2 3 2 2 3" xfId="979" xr:uid="{15E13337-930E-40C4-AB52-62F6020F0CE6}"/>
    <cellStyle name="Normal 10 2 3 2 2 3 2" xfId="980" xr:uid="{8B998369-7C99-40F1-B08F-4DED09448481}"/>
    <cellStyle name="Normal 10 2 3 2 2 4" xfId="981" xr:uid="{CB16F3AB-5321-4BB9-864E-64AAAC942971}"/>
    <cellStyle name="Normal 10 2 3 2 3" xfId="473" xr:uid="{1C871293-CD4B-4583-BE0A-473F6F7257A8}"/>
    <cellStyle name="Normal 10 2 3 2 3 2" xfId="982" xr:uid="{36C4A30F-D52F-4568-90D1-31C97DB31B5B}"/>
    <cellStyle name="Normal 10 2 3 2 3 2 2" xfId="983" xr:uid="{4C2D850C-B27E-4065-BA5C-EB5DF1BF2B2A}"/>
    <cellStyle name="Normal 10 2 3 2 3 3" xfId="984" xr:uid="{DDC7237C-2C88-4A6F-943E-4394078274A9}"/>
    <cellStyle name="Normal 10 2 3 2 3 4" xfId="2530" xr:uid="{7407D4CC-6FC4-40BD-A16E-A3A5544CBDC5}"/>
    <cellStyle name="Normal 10 2 3 2 4" xfId="985" xr:uid="{CF477252-FDB4-4E41-8011-597AC2FC3852}"/>
    <cellStyle name="Normal 10 2 3 2 4 2" xfId="986" xr:uid="{97384ACF-2FDA-4BFD-894A-21C4417000B2}"/>
    <cellStyle name="Normal 10 2 3 2 5" xfId="987" xr:uid="{164A2A67-024A-4DBC-998A-C94691161610}"/>
    <cellStyle name="Normal 10 2 3 2 6" xfId="2531" xr:uid="{71CC5EB3-075F-4D60-8975-77370C1A0204}"/>
    <cellStyle name="Normal 10 2 3 3" xfId="243" xr:uid="{22655A8A-6B91-4B12-9488-7ED631F36EAB}"/>
    <cellStyle name="Normal 10 2 3 3 2" xfId="474" xr:uid="{25DBBA9A-5457-4BFC-9D37-DC4F0697FA59}"/>
    <cellStyle name="Normal 10 2 3 3 2 2" xfId="475" xr:uid="{0935E4E6-FB79-4780-9E89-48BA7B42EA63}"/>
    <cellStyle name="Normal 10 2 3 3 2 2 2" xfId="988" xr:uid="{BBCC99A6-F283-4A39-AD2C-61C487E57A05}"/>
    <cellStyle name="Normal 10 2 3 3 2 2 2 2" xfId="989" xr:uid="{15E668A9-33A5-446A-996C-B94F112790B5}"/>
    <cellStyle name="Normal 10 2 3 3 2 2 3" xfId="990" xr:uid="{2EAC7D78-017F-4D51-A495-AA0D9D0D17E4}"/>
    <cellStyle name="Normal 10 2 3 3 2 3" xfId="991" xr:uid="{B8A2E645-B13B-47D5-A69C-F3EE98E2DA85}"/>
    <cellStyle name="Normal 10 2 3 3 2 3 2" xfId="992" xr:uid="{B6E63BA3-29D9-422B-9168-FBC3CF8A4638}"/>
    <cellStyle name="Normal 10 2 3 3 2 4" xfId="993" xr:uid="{967D0AA3-8E46-41E2-BA7B-16AB2118F221}"/>
    <cellStyle name="Normal 10 2 3 3 3" xfId="476" xr:uid="{9D684DE5-5E1E-4887-BF08-3616E43F01B9}"/>
    <cellStyle name="Normal 10 2 3 3 3 2" xfId="994" xr:uid="{07D2542B-83A4-4FA2-95AF-020A0A55BD16}"/>
    <cellStyle name="Normal 10 2 3 3 3 2 2" xfId="995" xr:uid="{860DFE7E-C8E0-4AF0-BC85-280C3ED63057}"/>
    <cellStyle name="Normal 10 2 3 3 3 3" xfId="996" xr:uid="{C21BE19A-9FD3-488B-8940-B9A624203F14}"/>
    <cellStyle name="Normal 10 2 3 3 4" xfId="997" xr:uid="{6795E2EE-E3B3-452A-94C3-989F22895B25}"/>
    <cellStyle name="Normal 10 2 3 3 4 2" xfId="998" xr:uid="{C72476AC-CE14-49E0-9316-668BF983DB0A}"/>
    <cellStyle name="Normal 10 2 3 3 5" xfId="999" xr:uid="{F3E44C3E-997E-4F2C-AA00-A61458BFF8AA}"/>
    <cellStyle name="Normal 10 2 3 4" xfId="244" xr:uid="{5CF4D680-30D7-4675-8B97-E31E60138270}"/>
    <cellStyle name="Normal 10 2 3 4 2" xfId="477" xr:uid="{4C0C03A4-E802-4FF6-93DA-97F1B4F5451A}"/>
    <cellStyle name="Normal 10 2 3 4 2 2" xfId="1000" xr:uid="{B44DAC2E-4609-4890-B762-BC216AA9355B}"/>
    <cellStyle name="Normal 10 2 3 4 2 2 2" xfId="1001" xr:uid="{81AD33EB-8DB6-45E5-B17C-96F3661E12C6}"/>
    <cellStyle name="Normal 10 2 3 4 2 3" xfId="1002" xr:uid="{93E2BEA4-4278-4B70-ADE5-A731FE8141E4}"/>
    <cellStyle name="Normal 10 2 3 4 3" xfId="1003" xr:uid="{106CAAF8-CE10-4B8B-B898-689EB42D8ADC}"/>
    <cellStyle name="Normal 10 2 3 4 3 2" xfId="1004" xr:uid="{83FA2830-B91F-4A1B-B9CF-6F60AE1FDD50}"/>
    <cellStyle name="Normal 10 2 3 4 4" xfId="1005" xr:uid="{40A15244-E8AC-4BA3-9C77-5C8D1D0E5B71}"/>
    <cellStyle name="Normal 10 2 3 5" xfId="478" xr:uid="{1826038F-63C9-4F0F-9CE5-A77F3B3377EF}"/>
    <cellStyle name="Normal 10 2 3 5 2" xfId="1006" xr:uid="{F2CE26A0-2C65-4A77-B060-A9F5FCA4644D}"/>
    <cellStyle name="Normal 10 2 3 5 2 2" xfId="1007" xr:uid="{0504B175-3470-4C22-AFA5-6D95F0A94F57}"/>
    <cellStyle name="Normal 10 2 3 5 2 3" xfId="4334" xr:uid="{50BBB8FE-86E9-4BF2-9104-6CA01A6DC385}"/>
    <cellStyle name="Normal 10 2 3 5 3" xfId="1008" xr:uid="{5A5FBBA7-EB9C-4F33-AF38-9836BEE9BED0}"/>
    <cellStyle name="Normal 10 2 3 5 4" xfId="2532" xr:uid="{CF3C718D-CA9A-42A5-A47C-1C0266CFC80F}"/>
    <cellStyle name="Normal 10 2 3 5 4 2" xfId="4565" xr:uid="{F6A56FA6-D923-4C06-BFB0-49B12D754052}"/>
    <cellStyle name="Normal 10 2 3 5 4 3" xfId="4677" xr:uid="{46A52D55-7F38-4A94-B786-F41CBFAB0A1B}"/>
    <cellStyle name="Normal 10 2 3 5 4 4" xfId="4603" xr:uid="{5773D46A-BD1E-4009-A3BA-9F5126B8F111}"/>
    <cellStyle name="Normal 10 2 3 6" xfId="1009" xr:uid="{2688068D-4C65-491E-B1C3-3665C8961184}"/>
    <cellStyle name="Normal 10 2 3 6 2" xfId="1010" xr:uid="{012A96C4-749D-4625-8D06-4671404993ED}"/>
    <cellStyle name="Normal 10 2 3 7" xfId="1011" xr:uid="{60BC4EE3-BC53-4F7E-896C-577A3FA43A7D}"/>
    <cellStyle name="Normal 10 2 3 8" xfId="2533" xr:uid="{A72BA1F5-B98D-48F5-9C81-3C4C7037AF3B}"/>
    <cellStyle name="Normal 10 2 4" xfId="49" xr:uid="{EBFBD6D4-C34D-4970-93C8-29968C59A596}"/>
    <cellStyle name="Normal 10 2 4 2" xfId="429" xr:uid="{6392AE56-480C-4B06-8D9E-73F07E6D3130}"/>
    <cellStyle name="Normal 10 2 4 2 2" xfId="479" xr:uid="{32F3DC6F-037C-43DE-80C5-7F65065812A1}"/>
    <cellStyle name="Normal 10 2 4 2 2 2" xfId="1012" xr:uid="{B0F3B73D-DFCD-4D19-933E-4FD91CA638DB}"/>
    <cellStyle name="Normal 10 2 4 2 2 2 2" xfId="1013" xr:uid="{81B4344E-3DF6-4BBC-9625-C5D8A1EECB89}"/>
    <cellStyle name="Normal 10 2 4 2 2 3" xfId="1014" xr:uid="{2E0DCBA3-41C2-4C95-BDA6-0DBE0D2BCEFE}"/>
    <cellStyle name="Normal 10 2 4 2 2 4" xfId="2534" xr:uid="{10D78B75-2C3E-4C05-8973-1353E9DAAEC0}"/>
    <cellStyle name="Normal 10 2 4 2 3" xfId="1015" xr:uid="{89F85D33-CDF6-437A-B44E-846C32A09CC5}"/>
    <cellStyle name="Normal 10 2 4 2 3 2" xfId="1016" xr:uid="{BAF93088-8B34-4591-8379-232182A14BDE}"/>
    <cellStyle name="Normal 10 2 4 2 4" xfId="1017" xr:uid="{94C8BF35-35D2-4E29-9C51-811BD8247721}"/>
    <cellStyle name="Normal 10 2 4 2 5" xfId="2535" xr:uid="{43E97CD1-4CE8-4A6D-B34D-C0618850E16C}"/>
    <cellStyle name="Normal 10 2 4 3" xfId="480" xr:uid="{42D2671D-AC2F-49CB-952F-42B1612320EE}"/>
    <cellStyle name="Normal 10 2 4 3 2" xfId="1018" xr:uid="{170E8409-DE84-4D59-AAAF-7E1F6553B9E6}"/>
    <cellStyle name="Normal 10 2 4 3 2 2" xfId="1019" xr:uid="{1047A20B-B07B-4273-AC6C-D1AF930FED88}"/>
    <cellStyle name="Normal 10 2 4 3 3" xfId="1020" xr:uid="{41648666-B73A-433E-8DDA-D384565E005F}"/>
    <cellStyle name="Normal 10 2 4 3 4" xfId="2536" xr:uid="{CDF56F4D-F8F6-4F00-97EF-81D342724966}"/>
    <cellStyle name="Normal 10 2 4 4" xfId="1021" xr:uid="{71655302-75BA-4934-A2DB-4772543232D1}"/>
    <cellStyle name="Normal 10 2 4 4 2" xfId="1022" xr:uid="{79A8F4FE-A856-4039-87B5-E35418B2480C}"/>
    <cellStyle name="Normal 10 2 4 4 3" xfId="2537" xr:uid="{6D99ED77-E933-4FA4-8DEA-80A82D9B06AF}"/>
    <cellStyle name="Normal 10 2 4 4 4" xfId="2538" xr:uid="{0413D1D2-D4C3-4272-B4E1-4D7E37C83380}"/>
    <cellStyle name="Normal 10 2 4 5" xfId="1023" xr:uid="{66A7EF18-F553-48F1-B46E-C0585166692B}"/>
    <cellStyle name="Normal 10 2 4 6" xfId="2539" xr:uid="{53EF1615-22A7-4FBB-9E35-FDB2C2FFD70E}"/>
    <cellStyle name="Normal 10 2 4 7" xfId="2540" xr:uid="{039BEE33-6A01-44F3-B02A-40D3995E684A}"/>
    <cellStyle name="Normal 10 2 5" xfId="245" xr:uid="{A3D981E2-46AC-44AA-88E9-F0DB9CC5ABBB}"/>
    <cellStyle name="Normal 10 2 5 2" xfId="481" xr:uid="{B3E2D074-F364-454E-A173-38DC686D1D9D}"/>
    <cellStyle name="Normal 10 2 5 2 2" xfId="482" xr:uid="{0B59B151-1741-4604-B195-EE39EA191CF6}"/>
    <cellStyle name="Normal 10 2 5 2 2 2" xfId="1024" xr:uid="{B01647BE-6715-4E27-8FA9-7D03721766AA}"/>
    <cellStyle name="Normal 10 2 5 2 2 2 2" xfId="1025" xr:uid="{E69C5406-DCFC-4995-9254-28B098E9FDEE}"/>
    <cellStyle name="Normal 10 2 5 2 2 3" xfId="1026" xr:uid="{9F9492C8-6036-4AFF-974C-E7DFBD58459E}"/>
    <cellStyle name="Normal 10 2 5 2 3" xfId="1027" xr:uid="{E96B54EB-4908-4B07-AFB0-78391C28EEF3}"/>
    <cellStyle name="Normal 10 2 5 2 3 2" xfId="1028" xr:uid="{27E877DA-377D-4449-907F-A982DEA96F3F}"/>
    <cellStyle name="Normal 10 2 5 2 4" xfId="1029" xr:uid="{4253259C-F957-4B26-AE49-78288EF8FE9E}"/>
    <cellStyle name="Normal 10 2 5 3" xfId="483" xr:uid="{DBEDADA4-B4C8-44DB-8CE6-C880B10E7CB6}"/>
    <cellStyle name="Normal 10 2 5 3 2" xfId="1030" xr:uid="{0F3BCD6C-2E38-46F5-9E0F-D5752F14B0DF}"/>
    <cellStyle name="Normal 10 2 5 3 2 2" xfId="1031" xr:uid="{FD7B861A-2450-46B4-8B65-C536EB7D4744}"/>
    <cellStyle name="Normal 10 2 5 3 3" xfId="1032" xr:uid="{EB343BC6-AA2C-433E-AAC9-B98632C974C0}"/>
    <cellStyle name="Normal 10 2 5 3 4" xfId="2541" xr:uid="{6E6E4356-E77A-4C13-AD59-A37B0DE75718}"/>
    <cellStyle name="Normal 10 2 5 4" xfId="1033" xr:uid="{998148CA-32D2-40CF-8867-1193DD97D4EE}"/>
    <cellStyle name="Normal 10 2 5 4 2" xfId="1034" xr:uid="{0059A7EC-387B-41CF-A134-48C3A5AE3882}"/>
    <cellStyle name="Normal 10 2 5 5" xfId="1035" xr:uid="{7B1094C0-958E-47D9-8D68-69828DC5A268}"/>
    <cellStyle name="Normal 10 2 5 6" xfId="2542" xr:uid="{FA60B052-B158-4F91-BB15-62CA41590F87}"/>
    <cellStyle name="Normal 10 2 6" xfId="246" xr:uid="{36326BB7-C725-4111-BA83-D6BDDAF28EC4}"/>
    <cellStyle name="Normal 10 2 6 2" xfId="484" xr:uid="{9A470FB5-9F8E-4BD0-8D0D-D677EE3A556C}"/>
    <cellStyle name="Normal 10 2 6 2 2" xfId="1036" xr:uid="{5B21684C-29EF-4628-A4FE-7A6EE00C08BD}"/>
    <cellStyle name="Normal 10 2 6 2 2 2" xfId="1037" xr:uid="{7278036C-90CF-4512-8BFD-523AA39A805B}"/>
    <cellStyle name="Normal 10 2 6 2 3" xfId="1038" xr:uid="{DF0E4525-ECC4-4A7E-A558-966957D0B35D}"/>
    <cellStyle name="Normal 10 2 6 2 4" xfId="2543" xr:uid="{FDFCAFA9-8C6C-4C41-B36F-90A81579BA29}"/>
    <cellStyle name="Normal 10 2 6 3" xfId="1039" xr:uid="{1A910A33-7802-4BD8-A744-76E0FC25850F}"/>
    <cellStyle name="Normal 10 2 6 3 2" xfId="1040" xr:uid="{BDC99536-8643-4726-9E03-C03F860C873B}"/>
    <cellStyle name="Normal 10 2 6 4" xfId="1041" xr:uid="{D89040D8-9721-4A59-842F-F98A8344C8CE}"/>
    <cellStyle name="Normal 10 2 6 5" xfId="2544" xr:uid="{C5521CDA-196E-42DF-821D-59F1E50FF338}"/>
    <cellStyle name="Normal 10 2 7" xfId="485" xr:uid="{BE8DD45D-4D35-4874-BD24-BB99377CCBF6}"/>
    <cellStyle name="Normal 10 2 7 2" xfId="1042" xr:uid="{3519F4A5-C35C-4FF7-961E-4AB29B7B4CFF}"/>
    <cellStyle name="Normal 10 2 7 2 2" xfId="1043" xr:uid="{5F853B6F-3646-4C60-81A5-2BF353F27EA2}"/>
    <cellStyle name="Normal 10 2 7 2 3" xfId="4332" xr:uid="{F8BE8A30-316D-42EF-BD96-524D04EC7F5D}"/>
    <cellStyle name="Normal 10 2 7 3" xfId="1044" xr:uid="{BB728805-9F55-4A4C-B464-379BF1EC25DB}"/>
    <cellStyle name="Normal 10 2 7 4" xfId="2545" xr:uid="{0584E6FE-4FCB-49A7-B761-8830BAA3C1D2}"/>
    <cellStyle name="Normal 10 2 7 4 2" xfId="4563" xr:uid="{F7748F53-2263-4E32-97B5-154015B5AA97}"/>
    <cellStyle name="Normal 10 2 7 4 3" xfId="4678" xr:uid="{D5774848-4C89-4602-8570-A8BA60F882E6}"/>
    <cellStyle name="Normal 10 2 7 4 4" xfId="4601" xr:uid="{2D9F1484-F7A7-4146-A549-D5BDD0463770}"/>
    <cellStyle name="Normal 10 2 8" xfId="1045" xr:uid="{C6075891-E119-45FB-8A3A-3567A9DAE43D}"/>
    <cellStyle name="Normal 10 2 8 2" xfId="1046" xr:uid="{5DFF028A-8D66-4FEA-A285-F8FC7483D943}"/>
    <cellStyle name="Normal 10 2 8 3" xfId="2546" xr:uid="{D81DA899-19B2-47C1-AEE2-7D32AA48ADB1}"/>
    <cellStyle name="Normal 10 2 8 4" xfId="2547" xr:uid="{BEB8CFCC-2FE4-485A-9F95-2EA97A702B57}"/>
    <cellStyle name="Normal 10 2 9" xfId="1047" xr:uid="{0DBBBF5E-E0A3-412D-AE0F-02E92295AA3A}"/>
    <cellStyle name="Normal 10 3" xfId="50" xr:uid="{A8B0C9AA-F1DB-42CF-9FD0-8D1C482B3793}"/>
    <cellStyle name="Normal 10 3 10" xfId="2548" xr:uid="{781ED28A-8520-4F9E-944E-40DECF3C7DE9}"/>
    <cellStyle name="Normal 10 3 11" xfId="2549" xr:uid="{2796A6E5-2141-4D91-BA04-D232AF513271}"/>
    <cellStyle name="Normal 10 3 2" xfId="51" xr:uid="{A292C78A-EDE1-4495-ACA6-8F1E2B15C0B5}"/>
    <cellStyle name="Normal 10 3 2 2" xfId="52" xr:uid="{2ABC161D-ECA7-4A94-A67A-C99D09E25535}"/>
    <cellStyle name="Normal 10 3 2 2 2" xfId="247" xr:uid="{B3AF7CF4-C13F-4065-9254-D7223C1310F4}"/>
    <cellStyle name="Normal 10 3 2 2 2 2" xfId="486" xr:uid="{4803FFF4-55C3-4E2A-A216-43D51F82B583}"/>
    <cellStyle name="Normal 10 3 2 2 2 2 2" xfId="1048" xr:uid="{5E24308D-AA83-4B1D-AAF8-76CDAC7A182B}"/>
    <cellStyle name="Normal 10 3 2 2 2 2 2 2" xfId="1049" xr:uid="{ABB69944-38C1-4B4D-868F-6CCF021CAD46}"/>
    <cellStyle name="Normal 10 3 2 2 2 2 3" xfId="1050" xr:uid="{2C53F970-F991-4D37-908D-597F91F21E04}"/>
    <cellStyle name="Normal 10 3 2 2 2 2 4" xfId="2550" xr:uid="{08CE87F6-BB3E-4A80-ADAD-817F6D9DFEBA}"/>
    <cellStyle name="Normal 10 3 2 2 2 3" xfId="1051" xr:uid="{8567DAD3-E63B-4651-B167-067007F6C862}"/>
    <cellStyle name="Normal 10 3 2 2 2 3 2" xfId="1052" xr:uid="{8B9CD48B-11A2-4889-B387-B222ACC72508}"/>
    <cellStyle name="Normal 10 3 2 2 2 3 3" xfId="2551" xr:uid="{963191A1-32D1-4106-93D3-AC48FAAE3CBC}"/>
    <cellStyle name="Normal 10 3 2 2 2 3 4" xfId="2552" xr:uid="{FDA09FA6-6CFE-418F-860F-1346BB4C0B2C}"/>
    <cellStyle name="Normal 10 3 2 2 2 4" xfId="1053" xr:uid="{861F84D4-0CA9-4FD0-8B76-AF7D9CFF0023}"/>
    <cellStyle name="Normal 10 3 2 2 2 5" xfId="2553" xr:uid="{61DB3BCE-ACA4-49EB-9F5F-B87B7E6E654F}"/>
    <cellStyle name="Normal 10 3 2 2 2 6" xfId="2554" xr:uid="{0041D277-0D0C-4290-8D47-1327C4663AEB}"/>
    <cellStyle name="Normal 10 3 2 2 3" xfId="487" xr:uid="{0C268E6B-82CD-48BB-83EC-CC050E3471C0}"/>
    <cellStyle name="Normal 10 3 2 2 3 2" xfId="1054" xr:uid="{45525990-3AA2-4003-8EC4-9E952EBA2932}"/>
    <cellStyle name="Normal 10 3 2 2 3 2 2" xfId="1055" xr:uid="{F12AEE29-CBC3-4013-86F0-69C7B3F14F0D}"/>
    <cellStyle name="Normal 10 3 2 2 3 2 3" xfId="2555" xr:uid="{7B4B6675-82E4-4199-858A-73795CD08A89}"/>
    <cellStyle name="Normal 10 3 2 2 3 2 4" xfId="2556" xr:uid="{51E6D146-5F09-43E5-A443-457AB1A508B6}"/>
    <cellStyle name="Normal 10 3 2 2 3 3" xfId="1056" xr:uid="{804C8A43-7942-409F-BEE5-9835FFBABE01}"/>
    <cellStyle name="Normal 10 3 2 2 3 4" xfId="2557" xr:uid="{17DAE8A4-6759-48D7-960D-CAEB02BF2BED}"/>
    <cellStyle name="Normal 10 3 2 2 3 5" xfId="2558" xr:uid="{81524534-C357-43D2-8C3F-F22B04AB16F7}"/>
    <cellStyle name="Normal 10 3 2 2 4" xfId="1057" xr:uid="{2E936510-FDD5-4D98-ADAB-9DD8AC852BB0}"/>
    <cellStyle name="Normal 10 3 2 2 4 2" xfId="1058" xr:uid="{288B5CE8-A92F-4163-B39D-7A13CF2193E1}"/>
    <cellStyle name="Normal 10 3 2 2 4 3" xfId="2559" xr:uid="{EA7E4C43-53BF-45BB-A628-F02D92EFFCB9}"/>
    <cellStyle name="Normal 10 3 2 2 4 4" xfId="2560" xr:uid="{7C4890FE-1074-474D-BB81-FE3C370C35DE}"/>
    <cellStyle name="Normal 10 3 2 2 5" xfId="1059" xr:uid="{D1306997-5665-4344-9ACE-7643CE1FBC70}"/>
    <cellStyle name="Normal 10 3 2 2 5 2" xfId="2561" xr:uid="{21557247-2BB7-427D-8444-FDF7FC21CEB5}"/>
    <cellStyle name="Normal 10 3 2 2 5 3" xfId="2562" xr:uid="{657BB61F-59C0-45A0-BBF8-A828A224F262}"/>
    <cellStyle name="Normal 10 3 2 2 5 4" xfId="2563" xr:uid="{C340C521-EC54-454D-A3E0-CCF00C247D7B}"/>
    <cellStyle name="Normal 10 3 2 2 6" xfId="2564" xr:uid="{5805F403-0E93-4EA7-9331-B8BE865DFFC1}"/>
    <cellStyle name="Normal 10 3 2 2 7" xfId="2565" xr:uid="{69D8A961-0A9C-4F9C-A647-BD132076A83D}"/>
    <cellStyle name="Normal 10 3 2 2 8" xfId="2566" xr:uid="{2CEA50A0-E496-4715-8610-842C161430F4}"/>
    <cellStyle name="Normal 10 3 2 3" xfId="248" xr:uid="{7C374B50-9F70-42B7-B0C0-23A766B0F117}"/>
    <cellStyle name="Normal 10 3 2 3 2" xfId="488" xr:uid="{030BB27D-7F7E-4BFD-99CF-3EA346FA3D7B}"/>
    <cellStyle name="Normal 10 3 2 3 2 2" xfId="489" xr:uid="{0EB688DA-923A-45FB-8556-8EF18E28AF18}"/>
    <cellStyle name="Normal 10 3 2 3 2 2 2" xfId="1060" xr:uid="{3A5C326C-57BB-47A7-9612-3351EF662161}"/>
    <cellStyle name="Normal 10 3 2 3 2 2 2 2" xfId="1061" xr:uid="{61CBFFA4-A870-4ABB-816B-E4784584BF68}"/>
    <cellStyle name="Normal 10 3 2 3 2 2 3" xfId="1062" xr:uid="{FB4CBC47-D3A7-49F2-B50A-E2B3C3855B5D}"/>
    <cellStyle name="Normal 10 3 2 3 2 3" xfId="1063" xr:uid="{60DB65E5-F669-40C7-B223-42653FE504CA}"/>
    <cellStyle name="Normal 10 3 2 3 2 3 2" xfId="1064" xr:uid="{C54DD497-B763-43A4-BFC5-1E8E6B267768}"/>
    <cellStyle name="Normal 10 3 2 3 2 4" xfId="1065" xr:uid="{395F8C37-1D04-48A1-9CE6-E041A5A3DA8F}"/>
    <cellStyle name="Normal 10 3 2 3 3" xfId="490" xr:uid="{01E5732C-FF36-4A4C-A302-93D800F1D19E}"/>
    <cellStyle name="Normal 10 3 2 3 3 2" xfId="1066" xr:uid="{3A790357-8789-4F2D-A7F9-CFCE46CAD7D8}"/>
    <cellStyle name="Normal 10 3 2 3 3 2 2" xfId="1067" xr:uid="{74F21D94-3614-4ACF-99AB-B6E311B49135}"/>
    <cellStyle name="Normal 10 3 2 3 3 3" xfId="1068" xr:uid="{67BAB1A7-313A-4494-B41F-6D6C980A45D3}"/>
    <cellStyle name="Normal 10 3 2 3 3 4" xfId="2567" xr:uid="{CBE8B722-A492-4CCD-B195-05CE0EE103A7}"/>
    <cellStyle name="Normal 10 3 2 3 4" xfId="1069" xr:uid="{DA9285E1-02FA-4BB0-9B8B-4E644ACFBAED}"/>
    <cellStyle name="Normal 10 3 2 3 4 2" xfId="1070" xr:uid="{7CC45E22-957B-4150-94D1-F7759C47E000}"/>
    <cellStyle name="Normal 10 3 2 3 5" xfId="1071" xr:uid="{CB2D18BE-0671-40F1-A3AF-E5AD95074A8D}"/>
    <cellStyle name="Normal 10 3 2 3 6" xfId="2568" xr:uid="{0A10C4CB-9384-47D9-9EFB-6A738B35EF56}"/>
    <cellStyle name="Normal 10 3 2 4" xfId="249" xr:uid="{95CF189D-547C-43B7-8374-AD8662675746}"/>
    <cellStyle name="Normal 10 3 2 4 2" xfId="491" xr:uid="{FA393BAE-A08E-4354-B9E1-8D347DF20726}"/>
    <cellStyle name="Normal 10 3 2 4 2 2" xfId="1072" xr:uid="{76AF85F0-E9B7-4B8C-86F6-94DE68F36F87}"/>
    <cellStyle name="Normal 10 3 2 4 2 2 2" xfId="1073" xr:uid="{9A46D246-9B3E-4DCF-9298-76E2DCC1EF47}"/>
    <cellStyle name="Normal 10 3 2 4 2 3" xfId="1074" xr:uid="{1DB2C72F-CA23-4762-AE7B-BC59605F7F1B}"/>
    <cellStyle name="Normal 10 3 2 4 2 4" xfId="2569" xr:uid="{010B737B-F114-4925-BFC3-4AD687DDEE0F}"/>
    <cellStyle name="Normal 10 3 2 4 3" xfId="1075" xr:uid="{CEEB2842-D9BE-4DF0-8A29-482417784458}"/>
    <cellStyle name="Normal 10 3 2 4 3 2" xfId="1076" xr:uid="{F1A8CA1A-FF33-4263-98AA-4C6844787D20}"/>
    <cellStyle name="Normal 10 3 2 4 4" xfId="1077" xr:uid="{7DF4DF99-F072-4ABE-9ECE-E164B974F8F7}"/>
    <cellStyle name="Normal 10 3 2 4 5" xfId="2570" xr:uid="{011220AA-8F99-4F38-8C38-6470C86C9DE2}"/>
    <cellStyle name="Normal 10 3 2 5" xfId="251" xr:uid="{4DC05C89-1EF9-4A97-927B-F68912B1ECFF}"/>
    <cellStyle name="Normal 10 3 2 5 2" xfId="1078" xr:uid="{CC47B024-7AB8-4B4D-91C0-A76054B69E7D}"/>
    <cellStyle name="Normal 10 3 2 5 2 2" xfId="1079" xr:uid="{F206FB57-75C1-4FEB-9628-E36A2FA5BA12}"/>
    <cellStyle name="Normal 10 3 2 5 3" xfId="1080" xr:uid="{61D87EB4-F8E9-45AF-BED1-2609FAD03E3A}"/>
    <cellStyle name="Normal 10 3 2 5 4" xfId="2571" xr:uid="{4DAE4211-588A-4CED-8917-967DD6285CEF}"/>
    <cellStyle name="Normal 10 3 2 6" xfId="1081" xr:uid="{B73F6A2B-5273-406C-9FE9-97BDE8A03DB3}"/>
    <cellStyle name="Normal 10 3 2 6 2" xfId="1082" xr:uid="{BDCD3DB9-771B-4993-B234-A069A427BD6C}"/>
    <cellStyle name="Normal 10 3 2 6 3" xfId="2572" xr:uid="{40C2D6CE-C23B-4842-B4B0-257548D6F789}"/>
    <cellStyle name="Normal 10 3 2 6 4" xfId="2573" xr:uid="{77A8989E-7A30-4AEB-A3F0-A1AE0A433E1F}"/>
    <cellStyle name="Normal 10 3 2 7" xfId="1083" xr:uid="{23674C07-B3F1-4DA3-B9A8-29B554A97C89}"/>
    <cellStyle name="Normal 10 3 2 8" xfId="2574" xr:uid="{22A7AC70-5EAB-4C6E-AE1B-475390114726}"/>
    <cellStyle name="Normal 10 3 2 9" xfId="2575" xr:uid="{F613E298-9E53-42D4-900E-D2D1B16AC5FC}"/>
    <cellStyle name="Normal 10 3 3" xfId="53" xr:uid="{D06BEFB6-4EB1-46CC-9F82-4127EB86834E}"/>
    <cellStyle name="Normal 10 3 3 2" xfId="54" xr:uid="{13E7BB4A-3972-4AB0-94A5-996E551163BD}"/>
    <cellStyle name="Normal 10 3 3 2 2" xfId="492" xr:uid="{A595A6FB-DEB3-444B-A603-48240AF3122C}"/>
    <cellStyle name="Normal 10 3 3 2 2 2" xfId="1084" xr:uid="{82446171-F219-4A22-A8B7-D046EF44F054}"/>
    <cellStyle name="Normal 10 3 3 2 2 2 2" xfId="1085" xr:uid="{C52A7394-4530-415C-8B58-AA67FC173A47}"/>
    <cellStyle name="Normal 10 3 3 2 2 2 2 2" xfId="4445" xr:uid="{B818B79C-B12D-4D2E-9043-533C5773E87B}"/>
    <cellStyle name="Normal 10 3 3 2 2 2 3" xfId="4446" xr:uid="{48B3E0B1-3182-44D4-AEB7-5E9812F0FA2D}"/>
    <cellStyle name="Normal 10 3 3 2 2 3" xfId="1086" xr:uid="{7CA4271B-BDD1-4FD6-A3C8-DE59658FDEB9}"/>
    <cellStyle name="Normal 10 3 3 2 2 3 2" xfId="4447" xr:uid="{93FE202F-D762-4259-90BE-FDCD5F2EEC72}"/>
    <cellStyle name="Normal 10 3 3 2 2 4" xfId="2576" xr:uid="{72B4700F-259E-4AB6-B659-A8CADF954F19}"/>
    <cellStyle name="Normal 10 3 3 2 3" xfId="1087" xr:uid="{98EE8D2E-20BE-4E60-AF6A-2FE49B433565}"/>
    <cellStyle name="Normal 10 3 3 2 3 2" xfId="1088" xr:uid="{8CC652B9-745A-4F1D-B458-1A70EAEDD53C}"/>
    <cellStyle name="Normal 10 3 3 2 3 2 2" xfId="4448" xr:uid="{FB45727F-4481-4376-96CC-2F6580CB83E1}"/>
    <cellStyle name="Normal 10 3 3 2 3 3" xfId="2577" xr:uid="{8A9DB16A-08A6-495B-A636-EDE46D62AAA1}"/>
    <cellStyle name="Normal 10 3 3 2 3 4" xfId="2578" xr:uid="{5D7F5AB4-FFE4-4316-9AA3-F43E32F58827}"/>
    <cellStyle name="Normal 10 3 3 2 4" xfId="1089" xr:uid="{0E2198C2-CF9F-4586-B814-FDCBB88AB103}"/>
    <cellStyle name="Normal 10 3 3 2 4 2" xfId="4449" xr:uid="{2E7965A5-8778-404D-8DB2-0AE6B7528A5A}"/>
    <cellStyle name="Normal 10 3 3 2 5" xfId="2579" xr:uid="{B9CD8E89-96B9-4FC6-9DCF-D24980B1B386}"/>
    <cellStyle name="Normal 10 3 3 2 6" xfId="2580" xr:uid="{A3EBB594-6911-40A6-BB7D-E9AA5DB99CC6}"/>
    <cellStyle name="Normal 10 3 3 3" xfId="252" xr:uid="{3B02BFC5-69BE-4400-BE09-92BA5E13E687}"/>
    <cellStyle name="Normal 10 3 3 3 2" xfId="1090" xr:uid="{9E1981B9-9E2F-419D-8838-78959A1B414A}"/>
    <cellStyle name="Normal 10 3 3 3 2 2" xfId="1091" xr:uid="{09F24EAA-51D9-435C-B981-8C048D4845AA}"/>
    <cellStyle name="Normal 10 3 3 3 2 2 2" xfId="4450" xr:uid="{2C674EC8-C0CE-4426-967C-75B8A7AA7084}"/>
    <cellStyle name="Normal 10 3 3 3 2 3" xfId="2581" xr:uid="{44EE39F3-6FE1-4930-9487-06C11772643E}"/>
    <cellStyle name="Normal 10 3 3 3 2 4" xfId="2582" xr:uid="{2982A608-5ABD-400F-A1E8-4B9FEE71008B}"/>
    <cellStyle name="Normal 10 3 3 3 3" xfId="1092" xr:uid="{B9D28BBB-3E6E-4F41-BFBA-F7A41B6B8DA4}"/>
    <cellStyle name="Normal 10 3 3 3 3 2" xfId="4451" xr:uid="{DA155156-6B8F-4A5E-A1F1-E1B7A936B235}"/>
    <cellStyle name="Normal 10 3 3 3 4" xfId="2583" xr:uid="{0895EBD1-FBA3-4A3C-B0A1-448F8AA4ED3D}"/>
    <cellStyle name="Normal 10 3 3 3 5" xfId="2584" xr:uid="{48BB35C5-D42A-4EFD-BD7F-BAF5321B9D2B}"/>
    <cellStyle name="Normal 10 3 3 4" xfId="1093" xr:uid="{34BE2ADB-98C6-4865-A7E5-4DFCA5C5E7A3}"/>
    <cellStyle name="Normal 10 3 3 4 2" xfId="1094" xr:uid="{6952431E-932E-4B24-AD40-49F1D4F9740E}"/>
    <cellStyle name="Normal 10 3 3 4 2 2" xfId="4452" xr:uid="{F3DFE7B1-C688-4DF9-97C9-CC32EFAD900A}"/>
    <cellStyle name="Normal 10 3 3 4 3" xfId="2585" xr:uid="{5BF13DA2-202B-4926-A77E-6263597D7AF8}"/>
    <cellStyle name="Normal 10 3 3 4 4" xfId="2586" xr:uid="{29B6C61B-A35D-422F-B276-BA44D85C50A7}"/>
    <cellStyle name="Normal 10 3 3 5" xfId="1095" xr:uid="{D180DFCD-BABF-40E7-8C44-CB83734CA267}"/>
    <cellStyle name="Normal 10 3 3 5 2" xfId="2587" xr:uid="{98F5A818-6A36-4E32-93FF-1588FF96ADB1}"/>
    <cellStyle name="Normal 10 3 3 5 3" xfId="2588" xr:uid="{ACF3F724-05D1-49F5-881F-95466BAF1E54}"/>
    <cellStyle name="Normal 10 3 3 5 4" xfId="2589" xr:uid="{B945A38F-5EAD-48E5-86A9-B7D764C05951}"/>
    <cellStyle name="Normal 10 3 3 6" xfId="2590" xr:uid="{4A7998AD-DC2D-4A17-9945-D823F27ACD4A}"/>
    <cellStyle name="Normal 10 3 3 7" xfId="2591" xr:uid="{E82F35D0-6880-4D31-98EC-3122230D9C15}"/>
    <cellStyle name="Normal 10 3 3 8" xfId="2592" xr:uid="{F139720C-92A2-4A02-9B7D-D5568547ABD4}"/>
    <cellStyle name="Normal 10 3 4" xfId="55" xr:uid="{B84D3ECE-0BF1-4C87-9D5A-6D518D4F64C3}"/>
    <cellStyle name="Normal 10 3 4 2" xfId="493" xr:uid="{421F29B3-9CC8-487A-9E91-04F64080C779}"/>
    <cellStyle name="Normal 10 3 4 2 2" xfId="494" xr:uid="{785C9BE0-4643-4D27-A917-3EC0B81ECC3C}"/>
    <cellStyle name="Normal 10 3 4 2 2 2" xfId="1096" xr:uid="{A9026767-16E9-43A4-9AE6-1DB7AE57859A}"/>
    <cellStyle name="Normal 10 3 4 2 2 2 2" xfId="1097" xr:uid="{86125D45-C700-42AD-AE6E-23E163B83C6C}"/>
    <cellStyle name="Normal 10 3 4 2 2 3" xfId="1098" xr:uid="{AF597A04-AD3B-4F85-919D-9072975D7436}"/>
    <cellStyle name="Normal 10 3 4 2 2 4" xfId="2593" xr:uid="{4100B2B4-5B91-426D-BF85-A9D96E787E53}"/>
    <cellStyle name="Normal 10 3 4 2 3" xfId="1099" xr:uid="{722E02F0-3D63-4274-BF0B-8EEC7773AC1D}"/>
    <cellStyle name="Normal 10 3 4 2 3 2" xfId="1100" xr:uid="{002E817E-0580-4418-805F-7AB1C0049FBC}"/>
    <cellStyle name="Normal 10 3 4 2 4" xfId="1101" xr:uid="{D989763A-B89E-4F75-8BE6-A59F15E0FFD1}"/>
    <cellStyle name="Normal 10 3 4 2 5" xfId="2594" xr:uid="{4CE52CBF-60A2-42A9-8ED1-2ACDBE83BB8F}"/>
    <cellStyle name="Normal 10 3 4 3" xfId="495" xr:uid="{A89F8630-24F7-463E-B54A-CEE17AFC95B1}"/>
    <cellStyle name="Normal 10 3 4 3 2" xfId="1102" xr:uid="{9C002131-9810-4CF1-8EBC-65FDAD757701}"/>
    <cellStyle name="Normal 10 3 4 3 2 2" xfId="1103" xr:uid="{422DB3C9-9368-4622-BBBD-950EF88DB6B5}"/>
    <cellStyle name="Normal 10 3 4 3 3" xfId="1104" xr:uid="{8F225A2C-378D-4F45-AF59-9D175FC8B2FF}"/>
    <cellStyle name="Normal 10 3 4 3 4" xfId="2595" xr:uid="{31AD816F-5D71-48F3-B332-5E6E51AECF0C}"/>
    <cellStyle name="Normal 10 3 4 4" xfId="1105" xr:uid="{F34D8DD7-6DA9-4794-868C-128A4282398F}"/>
    <cellStyle name="Normal 10 3 4 4 2" xfId="1106" xr:uid="{3AB6F44D-48F4-422D-A5AD-8EE2A02E60CB}"/>
    <cellStyle name="Normal 10 3 4 4 3" xfId="2596" xr:uid="{30753CC2-D7D7-49FE-A4A6-97C6C89B16B5}"/>
    <cellStyle name="Normal 10 3 4 4 4" xfId="2597" xr:uid="{5D489C8F-0048-40E3-8688-A0C9F6FC708F}"/>
    <cellStyle name="Normal 10 3 4 5" xfId="1107" xr:uid="{4B5A18D6-8D21-4342-AB3A-825227FB580A}"/>
    <cellStyle name="Normal 10 3 4 6" xfId="2598" xr:uid="{4A699809-389D-401C-AD64-10D207433410}"/>
    <cellStyle name="Normal 10 3 4 7" xfId="2599" xr:uid="{CB6B4AC6-C499-4309-8DCE-4076FACC4BA5}"/>
    <cellStyle name="Normal 10 3 5" xfId="253" xr:uid="{167E3313-7DE2-4BA6-9654-ECBC2DBC3573}"/>
    <cellStyle name="Normal 10 3 5 2" xfId="496" xr:uid="{CAEFDAD3-1D58-4974-A267-855177355DE4}"/>
    <cellStyle name="Normal 10 3 5 2 2" xfId="1108" xr:uid="{6FFBCC93-CCAB-4E6D-BE90-74E378AF031F}"/>
    <cellStyle name="Normal 10 3 5 2 2 2" xfId="1109" xr:uid="{F28E8259-CF6C-4317-9241-6224FD4C52E3}"/>
    <cellStyle name="Normal 10 3 5 2 3" xfId="1110" xr:uid="{CEF82EE2-C1FF-40D4-BA93-D2964194264A}"/>
    <cellStyle name="Normal 10 3 5 2 4" xfId="2600" xr:uid="{3F627BDF-05D0-45DA-BB91-61F502D04CC6}"/>
    <cellStyle name="Normal 10 3 5 3" xfId="1111" xr:uid="{C44E0F73-8B3C-49B1-97DF-8D15A8528C26}"/>
    <cellStyle name="Normal 10 3 5 3 2" xfId="1112" xr:uid="{463BF71C-8618-4472-A998-0DDA7CAD9653}"/>
    <cellStyle name="Normal 10 3 5 3 3" xfId="2601" xr:uid="{D855F1CC-CFA2-435C-AB8D-12F5CCE76591}"/>
    <cellStyle name="Normal 10 3 5 3 4" xfId="2602" xr:uid="{99DB4310-56B9-40F0-A7F4-DF1DBA0F17BD}"/>
    <cellStyle name="Normal 10 3 5 4" xfId="1113" xr:uid="{AE30343B-0490-4828-B27E-F834285C0CFD}"/>
    <cellStyle name="Normal 10 3 5 5" xfId="2603" xr:uid="{66D42B50-0525-4F3A-8257-03387879DB06}"/>
    <cellStyle name="Normal 10 3 5 6" xfId="2604" xr:uid="{652F2E9C-43B2-47D0-BAFD-5A3DC894C683}"/>
    <cellStyle name="Normal 10 3 6" xfId="254" xr:uid="{44DC4D78-FBD4-4362-A83E-3F3DACD17E41}"/>
    <cellStyle name="Normal 10 3 6 2" xfId="1114" xr:uid="{BB2DF20A-78D0-4839-8DFC-3DAA78EDB624}"/>
    <cellStyle name="Normal 10 3 6 2 2" xfId="1115" xr:uid="{6DE8C2D3-AD8B-403E-B849-CE2357534CD0}"/>
    <cellStyle name="Normal 10 3 6 2 3" xfId="2605" xr:uid="{EAEC5FA7-5466-42A6-9069-0DE2B5F249B8}"/>
    <cellStyle name="Normal 10 3 6 2 4" xfId="2606" xr:uid="{E7D77391-27E9-42D3-8101-24423E919F19}"/>
    <cellStyle name="Normal 10 3 6 3" xfId="1116" xr:uid="{19BB4235-4534-445B-BAFF-E975AE74FF0B}"/>
    <cellStyle name="Normal 10 3 6 4" xfId="2607" xr:uid="{81A0445D-6FF1-462A-A6AB-39D25BF7284D}"/>
    <cellStyle name="Normal 10 3 6 5" xfId="2608" xr:uid="{A3DBE12A-BCEC-42F8-B032-E891F8F8E6A4}"/>
    <cellStyle name="Normal 10 3 7" xfId="1117" xr:uid="{F26F6B11-5D19-4ABF-973A-97C3E38C0021}"/>
    <cellStyle name="Normal 10 3 7 2" xfId="1118" xr:uid="{7D50CE65-9202-4700-96DD-D64158AE7281}"/>
    <cellStyle name="Normal 10 3 7 3" xfId="2609" xr:uid="{DF329A03-78F3-43C5-9F29-E86CCC4193DA}"/>
    <cellStyle name="Normal 10 3 7 4" xfId="2610" xr:uid="{6DC7120B-94BE-4C05-A788-870444961C87}"/>
    <cellStyle name="Normal 10 3 8" xfId="1119" xr:uid="{9DBEE35D-4B1A-4CBA-820E-1DDF523E0544}"/>
    <cellStyle name="Normal 10 3 8 2" xfId="2611" xr:uid="{A11B641A-C420-4A0F-B61D-9BBEA1DD2C8B}"/>
    <cellStyle name="Normal 10 3 8 3" xfId="2612" xr:uid="{FCBB1E5C-1A28-4C70-B6D5-45E23F06DCFE}"/>
    <cellStyle name="Normal 10 3 8 4" xfId="2613" xr:uid="{7E9180CA-4F20-46F0-A0B8-14E02957CBCA}"/>
    <cellStyle name="Normal 10 3 9" xfId="2614" xr:uid="{9488E86B-549F-4A7B-B807-21A024E94A8C}"/>
    <cellStyle name="Normal 10 4" xfId="56" xr:uid="{F013B9B4-D4E7-46B2-AB27-8A28F2E57A18}"/>
    <cellStyle name="Normal 10 4 10" xfId="2615" xr:uid="{DF059FE6-9A88-4601-BBAA-88ABC420D293}"/>
    <cellStyle name="Normal 10 4 11" xfId="2616" xr:uid="{86BA4F62-BDA7-470B-A09F-CD3D46A4108A}"/>
    <cellStyle name="Normal 10 4 2" xfId="57" xr:uid="{ADC9AA16-471A-4EDF-954D-5E113731B4A7}"/>
    <cellStyle name="Normal 10 4 2 2" xfId="255" xr:uid="{CAFDA70D-2BDA-44EE-8A5F-1AEFC089D054}"/>
    <cellStyle name="Normal 10 4 2 2 2" xfId="497" xr:uid="{EC9B5582-C28F-4450-9B16-7AB01BD74BC6}"/>
    <cellStyle name="Normal 10 4 2 2 2 2" xfId="498" xr:uid="{9BD01C27-0C76-47F6-8C85-5F2471563E89}"/>
    <cellStyle name="Normal 10 4 2 2 2 2 2" xfId="1120" xr:uid="{BEAC8530-C8FE-4811-9211-DE372FA21D97}"/>
    <cellStyle name="Normal 10 4 2 2 2 2 3" xfId="2617" xr:uid="{7CC855A1-5C8D-4628-9516-06C2B5D59CA0}"/>
    <cellStyle name="Normal 10 4 2 2 2 2 4" xfId="2618" xr:uid="{FADCA64E-BC19-4005-87F5-D0953B87302A}"/>
    <cellStyle name="Normal 10 4 2 2 2 3" xfId="1121" xr:uid="{590AB974-FD4C-4797-863C-CB23406CECBF}"/>
    <cellStyle name="Normal 10 4 2 2 2 3 2" xfId="2619" xr:uid="{E373EB3F-48FE-405B-9F79-111376FD8212}"/>
    <cellStyle name="Normal 10 4 2 2 2 3 3" xfId="2620" xr:uid="{13474648-B7BE-4720-AB14-4E56F58DAA53}"/>
    <cellStyle name="Normal 10 4 2 2 2 3 4" xfId="2621" xr:uid="{7BF0FB7C-E3B8-46DA-8A0C-C9B9ACAFCC54}"/>
    <cellStyle name="Normal 10 4 2 2 2 4" xfId="2622" xr:uid="{F1A23B17-65D2-4E12-B237-012A22BBB333}"/>
    <cellStyle name="Normal 10 4 2 2 2 5" xfId="2623" xr:uid="{840F0149-98D5-4764-9A6E-134769D4A916}"/>
    <cellStyle name="Normal 10 4 2 2 2 6" xfId="2624" xr:uid="{CE492111-12EF-4CE1-8151-B02C90A2180A}"/>
    <cellStyle name="Normal 10 4 2 2 3" xfId="499" xr:uid="{7BAB7DE3-9D26-4850-83EF-A6CF93E8EC80}"/>
    <cellStyle name="Normal 10 4 2 2 3 2" xfId="1122" xr:uid="{50D59A6B-C000-4C58-AB36-C2E99494E099}"/>
    <cellStyle name="Normal 10 4 2 2 3 2 2" xfId="2625" xr:uid="{0BD6F33E-1B27-4747-8058-60D6C3C475E1}"/>
    <cellStyle name="Normal 10 4 2 2 3 2 3" xfId="2626" xr:uid="{D46BE83C-77E6-4BFB-B9E1-76EE512A35C4}"/>
    <cellStyle name="Normal 10 4 2 2 3 2 4" xfId="2627" xr:uid="{66D8F230-E45F-4A13-B355-C3D5B23C9BF1}"/>
    <cellStyle name="Normal 10 4 2 2 3 3" xfId="2628" xr:uid="{CDC0B960-A544-430A-B177-61E8309F2178}"/>
    <cellStyle name="Normal 10 4 2 2 3 4" xfId="2629" xr:uid="{C28214E0-6704-490A-AE0F-7CF253DC4DE7}"/>
    <cellStyle name="Normal 10 4 2 2 3 5" xfId="2630" xr:uid="{AFB10F59-2EC3-4DBB-B641-617642B9F437}"/>
    <cellStyle name="Normal 10 4 2 2 4" xfId="1123" xr:uid="{FE9A73E2-2DCC-407F-B94D-6A70ED9EE7FC}"/>
    <cellStyle name="Normal 10 4 2 2 4 2" xfId="2631" xr:uid="{54C9A813-FDBF-4AA8-953E-C2DF6B459494}"/>
    <cellStyle name="Normal 10 4 2 2 4 3" xfId="2632" xr:uid="{93409E85-4FFB-4377-9692-C255A3DBD7F2}"/>
    <cellStyle name="Normal 10 4 2 2 4 4" xfId="2633" xr:uid="{CAB27024-9D48-4484-B8BD-A49649716EAE}"/>
    <cellStyle name="Normal 10 4 2 2 5" xfId="2634" xr:uid="{C186531C-89A7-4052-B7B4-66539945ADEC}"/>
    <cellStyle name="Normal 10 4 2 2 5 2" xfId="2635" xr:uid="{0506BD1E-56A8-4FDE-9073-897252C98F59}"/>
    <cellStyle name="Normal 10 4 2 2 5 3" xfId="2636" xr:uid="{AC548FC2-12EA-4CBC-82F7-6EB577A22CF3}"/>
    <cellStyle name="Normal 10 4 2 2 5 4" xfId="2637" xr:uid="{F8D91FBB-173D-4E25-A487-1A995D25E592}"/>
    <cellStyle name="Normal 10 4 2 2 6" xfId="2638" xr:uid="{6EFF672B-4F3F-4F1E-AAA8-3DC23537D841}"/>
    <cellStyle name="Normal 10 4 2 2 7" xfId="2639" xr:uid="{23AF956F-0AE9-4330-A32C-F6066A06C4C0}"/>
    <cellStyle name="Normal 10 4 2 2 8" xfId="2640" xr:uid="{F399025A-656D-4F63-B649-37CF3C5A5FB1}"/>
    <cellStyle name="Normal 10 4 2 3" xfId="500" xr:uid="{FE3FDDA6-0C54-47AA-8508-BF798156C9E5}"/>
    <cellStyle name="Normal 10 4 2 3 2" xfId="501" xr:uid="{379CD92E-4930-444B-B0ED-55E88D9233B1}"/>
    <cellStyle name="Normal 10 4 2 3 2 2" xfId="502" xr:uid="{5C9C8684-919F-4DA3-B6B9-1CB9B0D5378F}"/>
    <cellStyle name="Normal 10 4 2 3 2 3" xfId="2641" xr:uid="{9767E33B-F693-42ED-BAE7-972A15C54C13}"/>
    <cellStyle name="Normal 10 4 2 3 2 4" xfId="2642" xr:uid="{44C72809-1AE8-4FFA-8FDC-E2634DB066D4}"/>
    <cellStyle name="Normal 10 4 2 3 3" xfId="503" xr:uid="{CFEA4487-100E-48C6-B029-F17B115C0E5F}"/>
    <cellStyle name="Normal 10 4 2 3 3 2" xfId="2643" xr:uid="{4DAF9280-84E9-430A-8B35-DC0DC1EDE2AF}"/>
    <cellStyle name="Normal 10 4 2 3 3 3" xfId="2644" xr:uid="{3932FFB9-BD8D-4D1D-8FC8-03FA11EC511A}"/>
    <cellStyle name="Normal 10 4 2 3 3 4" xfId="2645" xr:uid="{9CB42F6F-1AA9-44DE-A05E-5FB0C572E2AD}"/>
    <cellStyle name="Normal 10 4 2 3 4" xfId="2646" xr:uid="{E28851BC-3353-4064-AA57-0D3134E50B1F}"/>
    <cellStyle name="Normal 10 4 2 3 5" xfId="2647" xr:uid="{9AB3010C-BB4A-4DD4-A54D-0F932E7948ED}"/>
    <cellStyle name="Normal 10 4 2 3 6" xfId="2648" xr:uid="{B15D5567-FD5A-4C87-B67E-B3A02B7FBD78}"/>
    <cellStyle name="Normal 10 4 2 4" xfId="504" xr:uid="{BB16E215-CE10-42D5-A6E0-0E35C6B43F5D}"/>
    <cellStyle name="Normal 10 4 2 4 2" xfId="505" xr:uid="{8521017F-458E-4578-A5AA-9CCC7C7A2E98}"/>
    <cellStyle name="Normal 10 4 2 4 2 2" xfId="2649" xr:uid="{05860F7F-DF64-4F5E-8D66-F712D5BB2898}"/>
    <cellStyle name="Normal 10 4 2 4 2 3" xfId="2650" xr:uid="{7F18C869-F063-41AE-A694-A92E3AC99EA6}"/>
    <cellStyle name="Normal 10 4 2 4 2 4" xfId="2651" xr:uid="{69084BAC-94B0-43A0-902B-CCABC5FEE0A0}"/>
    <cellStyle name="Normal 10 4 2 4 3" xfId="2652" xr:uid="{B1B9A8FD-6B09-4355-AB7C-531AF0D217E5}"/>
    <cellStyle name="Normal 10 4 2 4 4" xfId="2653" xr:uid="{C4B755C3-310C-4228-B1FD-0F10EB56F9E1}"/>
    <cellStyle name="Normal 10 4 2 4 5" xfId="2654" xr:uid="{DDC1C2FC-2B6E-4379-854D-C9121356F427}"/>
    <cellStyle name="Normal 10 4 2 5" xfId="506" xr:uid="{5AD165EA-4E0A-4C4A-B121-BDB4FE340A9F}"/>
    <cellStyle name="Normal 10 4 2 5 2" xfId="2655" xr:uid="{D9FD0982-D455-4C95-8559-2E8F4C659D81}"/>
    <cellStyle name="Normal 10 4 2 5 3" xfId="2656" xr:uid="{CE17A92A-974D-4179-9D96-E87E744FB331}"/>
    <cellStyle name="Normal 10 4 2 5 4" xfId="2657" xr:uid="{4650EF15-C80C-41C1-A5C7-E05F7143F098}"/>
    <cellStyle name="Normal 10 4 2 6" xfId="2658" xr:uid="{09946A0C-FC3F-4424-B1EC-9C9E7891FED3}"/>
    <cellStyle name="Normal 10 4 2 6 2" xfId="2659" xr:uid="{9C546A1B-9BD3-4C48-9364-B0DF638DF5BA}"/>
    <cellStyle name="Normal 10 4 2 6 3" xfId="2660" xr:uid="{117B7F60-202F-4FA4-984E-379A138541D8}"/>
    <cellStyle name="Normal 10 4 2 6 4" xfId="2661" xr:uid="{C45CADD1-F19F-4F85-B132-2D49B84BC810}"/>
    <cellStyle name="Normal 10 4 2 7" xfId="2662" xr:uid="{AD300CC3-DF1B-4536-8535-C3E4D56F72C1}"/>
    <cellStyle name="Normal 10 4 2 8" xfId="2663" xr:uid="{A639FFD5-370A-48B4-B544-20063E52E364}"/>
    <cellStyle name="Normal 10 4 2 9" xfId="2664" xr:uid="{8E17A839-4FAE-4262-8E6A-B56243A59687}"/>
    <cellStyle name="Normal 10 4 3" xfId="256" xr:uid="{7CED4C22-9534-4A17-8ACA-A12D0568AA4B}"/>
    <cellStyle name="Normal 10 4 3 2" xfId="507" xr:uid="{027B75A3-364C-423F-A225-5850CBB37F8E}"/>
    <cellStyle name="Normal 10 4 3 2 2" xfId="508" xr:uid="{65B05258-4298-444B-BB17-537749AD279C}"/>
    <cellStyle name="Normal 10 4 3 2 2 2" xfId="1124" xr:uid="{8C5A124D-79D8-4018-84ED-8600318B3D71}"/>
    <cellStyle name="Normal 10 4 3 2 2 2 2" xfId="1125" xr:uid="{12238841-6D4F-4F17-8CA7-70555E21AA5A}"/>
    <cellStyle name="Normal 10 4 3 2 2 3" xfId="1126" xr:uid="{232D17A4-5A8D-463D-B90C-3605D3DCEE42}"/>
    <cellStyle name="Normal 10 4 3 2 2 4" xfId="2665" xr:uid="{70BEA214-528D-4698-8134-9A86C1917BDF}"/>
    <cellStyle name="Normal 10 4 3 2 3" xfId="1127" xr:uid="{5ADA932F-0A61-4807-9DB3-ED567F4B92CA}"/>
    <cellStyle name="Normal 10 4 3 2 3 2" xfId="1128" xr:uid="{4AA640E3-2D5F-4D96-857C-4963D6835FFF}"/>
    <cellStyle name="Normal 10 4 3 2 3 3" xfId="2666" xr:uid="{06482506-5850-477E-8B1D-E008CB3676B9}"/>
    <cellStyle name="Normal 10 4 3 2 3 4" xfId="2667" xr:uid="{92636E0F-DC29-4388-A620-AA4AEADEAF18}"/>
    <cellStyle name="Normal 10 4 3 2 4" xfId="1129" xr:uid="{214D2408-4E5C-4A43-A82F-337DC2EA0CDC}"/>
    <cellStyle name="Normal 10 4 3 2 5" xfId="2668" xr:uid="{AEC513CF-1E7A-4394-9250-7587C8843630}"/>
    <cellStyle name="Normal 10 4 3 2 6" xfId="2669" xr:uid="{D63810D3-8272-4D24-9C10-F2097FE77C9A}"/>
    <cellStyle name="Normal 10 4 3 3" xfId="509" xr:uid="{969475B7-B4D3-4ACA-8873-6DE55FB86463}"/>
    <cellStyle name="Normal 10 4 3 3 2" xfId="1130" xr:uid="{167AD6B2-5621-44B9-9586-B8C519390DA3}"/>
    <cellStyle name="Normal 10 4 3 3 2 2" xfId="1131" xr:uid="{64C51415-939F-4299-AA19-6172DEC37664}"/>
    <cellStyle name="Normal 10 4 3 3 2 3" xfId="2670" xr:uid="{328A7271-6632-4605-80E6-49CBF2DFE94E}"/>
    <cellStyle name="Normal 10 4 3 3 2 4" xfId="2671" xr:uid="{F5F21FD5-87B4-4339-B8E3-E2819657A512}"/>
    <cellStyle name="Normal 10 4 3 3 3" xfId="1132" xr:uid="{664E145E-9428-4CA7-A947-63E9ADD99B5C}"/>
    <cellStyle name="Normal 10 4 3 3 4" xfId="2672" xr:uid="{0AEB3116-E157-413B-87A3-7E25359422DF}"/>
    <cellStyle name="Normal 10 4 3 3 5" xfId="2673" xr:uid="{33667CE3-633E-4717-8728-91B936548B55}"/>
    <cellStyle name="Normal 10 4 3 4" xfId="1133" xr:uid="{6800984F-8A9C-4A6D-B7F6-55DA5DD43731}"/>
    <cellStyle name="Normal 10 4 3 4 2" xfId="1134" xr:uid="{9D684811-D3A1-4B86-AE91-E087D9DBE99E}"/>
    <cellStyle name="Normal 10 4 3 4 3" xfId="2674" xr:uid="{EC37492D-954B-4C2B-8A3E-7CAE9E3478A0}"/>
    <cellStyle name="Normal 10 4 3 4 4" xfId="2675" xr:uid="{9A6531D9-4829-49DF-8EA9-B60312B08788}"/>
    <cellStyle name="Normal 10 4 3 5" xfId="1135" xr:uid="{7CC77A74-1E63-45F4-B147-36DA8520C77F}"/>
    <cellStyle name="Normal 10 4 3 5 2" xfId="2676" xr:uid="{13D2C4C9-9514-4DA0-AB07-B38C479DF6BE}"/>
    <cellStyle name="Normal 10 4 3 5 3" xfId="2677" xr:uid="{6BCC6EFF-428C-4944-BF5E-8FE0B9295395}"/>
    <cellStyle name="Normal 10 4 3 5 4" xfId="2678" xr:uid="{B91A5684-A775-4759-AD41-566688C030F5}"/>
    <cellStyle name="Normal 10 4 3 6" xfId="2679" xr:uid="{FE4E05C8-04F4-46D2-9CFC-DC45B6C739FB}"/>
    <cellStyle name="Normal 10 4 3 7" xfId="2680" xr:uid="{0C42D5DE-0B7D-4F1C-8DF5-D1CBE94F538E}"/>
    <cellStyle name="Normal 10 4 3 8" xfId="2681" xr:uid="{C746727E-9D8F-447D-9D62-3FEF7217A82C}"/>
    <cellStyle name="Normal 10 4 4" xfId="257" xr:uid="{F90F090D-7661-4DAF-893B-C7F078DF427C}"/>
    <cellStyle name="Normal 10 4 4 2" xfId="510" xr:uid="{E5752BC0-C2D9-41A3-931F-78A24A83ED60}"/>
    <cellStyle name="Normal 10 4 4 2 2" xfId="511" xr:uid="{500E1F7B-C18E-422A-86EB-0C67775FA4A5}"/>
    <cellStyle name="Normal 10 4 4 2 2 2" xfId="1136" xr:uid="{910EDE23-0949-4FDE-93D5-DCC46C983B80}"/>
    <cellStyle name="Normal 10 4 4 2 2 3" xfId="2682" xr:uid="{83634CF6-224F-42B3-AAAE-46BFDEDAE2C7}"/>
    <cellStyle name="Normal 10 4 4 2 2 4" xfId="2683" xr:uid="{581CC15F-D229-47ED-A367-FB6A3F3F6BA8}"/>
    <cellStyle name="Normal 10 4 4 2 3" xfId="1137" xr:uid="{513914CA-4F1D-44E6-8C72-BEBEF9DCEA8C}"/>
    <cellStyle name="Normal 10 4 4 2 4" xfId="2684" xr:uid="{6F161071-F1DA-4E6F-A1DF-FF5778771DAF}"/>
    <cellStyle name="Normal 10 4 4 2 5" xfId="2685" xr:uid="{ADB17F79-2B80-4D5D-974C-7C2A9F5DF3CB}"/>
    <cellStyle name="Normal 10 4 4 3" xfId="512" xr:uid="{E05E4127-46EB-41A9-875D-0F34372B7618}"/>
    <cellStyle name="Normal 10 4 4 3 2" xfId="1138" xr:uid="{9001697B-92DC-4FE6-925F-268D16F395EB}"/>
    <cellStyle name="Normal 10 4 4 3 3" xfId="2686" xr:uid="{BA6FFA6B-98DB-4DD1-AE24-F9763E1750F6}"/>
    <cellStyle name="Normal 10 4 4 3 4" xfId="2687" xr:uid="{A44E3366-D6CF-42A4-86D7-5827F288FA6F}"/>
    <cellStyle name="Normal 10 4 4 4" xfId="1139" xr:uid="{BC38FBBD-E1DF-4577-841E-792E0CE61498}"/>
    <cellStyle name="Normal 10 4 4 4 2" xfId="2688" xr:uid="{7208E71D-A75A-4307-86FB-D95B3BC5267B}"/>
    <cellStyle name="Normal 10 4 4 4 3" xfId="2689" xr:uid="{991E2C5C-F023-4716-9D15-C6C1FD7C95A9}"/>
    <cellStyle name="Normal 10 4 4 4 4" xfId="2690" xr:uid="{5C876A82-2181-497C-972A-8BB70D1F045D}"/>
    <cellStyle name="Normal 10 4 4 5" xfId="2691" xr:uid="{E97411C5-D243-4793-94DD-A999D5A11EC1}"/>
    <cellStyle name="Normal 10 4 4 6" xfId="2692" xr:uid="{65B1FF29-602D-4EC5-AE69-2C60337544A0}"/>
    <cellStyle name="Normal 10 4 4 7" xfId="2693" xr:uid="{78E7A833-7FEB-42A6-9FE8-824F5C0387FA}"/>
    <cellStyle name="Normal 10 4 5" xfId="258" xr:uid="{823EDB8C-9BB3-4E3B-94E9-02D0072FB1D7}"/>
    <cellStyle name="Normal 10 4 5 2" xfId="513" xr:uid="{E8BB0D72-027F-4EC7-AD02-40CFE231609F}"/>
    <cellStyle name="Normal 10 4 5 2 2" xfId="1140" xr:uid="{4F6A7D47-7238-44BA-B102-644A1672998D}"/>
    <cellStyle name="Normal 10 4 5 2 3" xfId="2694" xr:uid="{493C48DF-E819-4BA8-A28F-A598FB326F25}"/>
    <cellStyle name="Normal 10 4 5 2 4" xfId="2695" xr:uid="{2BF8831F-1FC0-4C0E-B927-7A1290185F75}"/>
    <cellStyle name="Normal 10 4 5 3" xfId="1141" xr:uid="{D829D67F-3E2A-491A-9909-80761310A2AC}"/>
    <cellStyle name="Normal 10 4 5 3 2" xfId="2696" xr:uid="{4BD1BA6E-C813-4C12-AFF3-4F35A400065A}"/>
    <cellStyle name="Normal 10 4 5 3 3" xfId="2697" xr:uid="{A70E6CD1-6C61-4DF4-B8FB-B2E574F0714E}"/>
    <cellStyle name="Normal 10 4 5 3 4" xfId="2698" xr:uid="{43B86F30-6A29-4102-A5B5-8353F1E25DEE}"/>
    <cellStyle name="Normal 10 4 5 4" xfId="2699" xr:uid="{A327B854-5E9F-429D-8650-DC1F5931C86F}"/>
    <cellStyle name="Normal 10 4 5 5" xfId="2700" xr:uid="{3BC4EFE2-80ED-43FA-BC54-B773AB16EB0A}"/>
    <cellStyle name="Normal 10 4 5 6" xfId="2701" xr:uid="{5F72BB73-A851-4393-8638-69FD315C9604}"/>
    <cellStyle name="Normal 10 4 6" xfId="514" xr:uid="{BBAF8AE3-A1E8-482E-83A8-96E6B92FBCE4}"/>
    <cellStyle name="Normal 10 4 6 2" xfId="1142" xr:uid="{88DFF8F1-5DA2-423B-86CE-68318B937232}"/>
    <cellStyle name="Normal 10 4 6 2 2" xfId="2702" xr:uid="{1A7DC138-FB4A-47DD-89D9-CEDAD4BA7DC7}"/>
    <cellStyle name="Normal 10 4 6 2 3" xfId="2703" xr:uid="{43A88A17-5884-4365-B1C1-03F8F4C2738D}"/>
    <cellStyle name="Normal 10 4 6 2 4" xfId="2704" xr:uid="{8E7AFD0C-0831-4D38-BBE1-3FC01326BF7C}"/>
    <cellStyle name="Normal 10 4 6 3" xfId="2705" xr:uid="{A02AFF6E-74C7-4A9B-8CBF-EC7190261850}"/>
    <cellStyle name="Normal 10 4 6 4" xfId="2706" xr:uid="{782EFAFC-4F8C-442B-BBAA-FB5CE2387AD4}"/>
    <cellStyle name="Normal 10 4 6 5" xfId="2707" xr:uid="{55B1B9C1-13A8-40D6-9AB6-AF80E058779B}"/>
    <cellStyle name="Normal 10 4 7" xfId="1143" xr:uid="{4513A251-EB98-4B53-B1BD-49329E9224C2}"/>
    <cellStyle name="Normal 10 4 7 2" xfId="2708" xr:uid="{1EF9351E-46A0-414E-A8DD-46D4F738BC32}"/>
    <cellStyle name="Normal 10 4 7 3" xfId="2709" xr:uid="{9CE3263D-94CF-4C54-A502-E9D1972E1743}"/>
    <cellStyle name="Normal 10 4 7 4" xfId="2710" xr:uid="{6009D6EA-BABB-4789-8D51-45CF0079D305}"/>
    <cellStyle name="Normal 10 4 8" xfId="2711" xr:uid="{10CF3416-07B7-461D-8A64-BC5639A41B96}"/>
    <cellStyle name="Normal 10 4 8 2" xfId="2712" xr:uid="{B45DBC4B-6840-4A9C-8D76-EBF7BC7C08D6}"/>
    <cellStyle name="Normal 10 4 8 3" xfId="2713" xr:uid="{928A5572-505C-41E8-AFD7-9FE825C77D21}"/>
    <cellStyle name="Normal 10 4 8 4" xfId="2714" xr:uid="{176A1217-FB3E-48D3-AD41-758A7A5D639A}"/>
    <cellStyle name="Normal 10 4 9" xfId="2715" xr:uid="{9FEAD83F-DE2E-4F96-8ADB-067F91F91A9D}"/>
    <cellStyle name="Normal 10 5" xfId="58" xr:uid="{987022F8-F4FC-421E-B1EC-2F0BF0C6A456}"/>
    <cellStyle name="Normal 10 5 2" xfId="59" xr:uid="{9492E58E-9BBB-4BD2-9AE3-437F12C8ADC7}"/>
    <cellStyle name="Normal 10 5 2 2" xfId="259" xr:uid="{27AC5EF0-FE14-4AAF-B57A-692FC521382A}"/>
    <cellStyle name="Normal 10 5 2 2 2" xfId="515" xr:uid="{87751B83-551D-40CC-809D-585E0DA4EF9B}"/>
    <cellStyle name="Normal 10 5 2 2 2 2" xfId="1144" xr:uid="{89185DA8-BBDB-48B2-8E8A-81F760C77096}"/>
    <cellStyle name="Normal 10 5 2 2 2 3" xfId="2716" xr:uid="{B7C566A1-D578-469F-BF21-DDEDFDB2E2E6}"/>
    <cellStyle name="Normal 10 5 2 2 2 4" xfId="2717" xr:uid="{F2DE6C59-F50E-4049-A0EC-96AE887336CE}"/>
    <cellStyle name="Normal 10 5 2 2 3" xfId="1145" xr:uid="{C877171B-B734-4D08-82D9-0AAE142DEB24}"/>
    <cellStyle name="Normal 10 5 2 2 3 2" xfId="2718" xr:uid="{0C9802E5-F08E-4B71-AAD8-608C736D7927}"/>
    <cellStyle name="Normal 10 5 2 2 3 3" xfId="2719" xr:uid="{7F9EAE3D-EF3B-4F5C-9577-5B2757B9D9DA}"/>
    <cellStyle name="Normal 10 5 2 2 3 4" xfId="2720" xr:uid="{20C29532-1208-4086-8578-E14A006A5108}"/>
    <cellStyle name="Normal 10 5 2 2 4" xfId="2721" xr:uid="{4AA4F068-0FA1-425F-A113-97BED3B81D31}"/>
    <cellStyle name="Normal 10 5 2 2 5" xfId="2722" xr:uid="{C89E661F-A793-4FF2-A541-158BC82B2B90}"/>
    <cellStyle name="Normal 10 5 2 2 6" xfId="2723" xr:uid="{710ED48D-8EEF-485D-A95C-AD9537795444}"/>
    <cellStyle name="Normal 10 5 2 3" xfId="516" xr:uid="{E0B8242D-4296-4B0A-8FCD-36C9A67B1662}"/>
    <cellStyle name="Normal 10 5 2 3 2" xfId="1146" xr:uid="{2C532828-FCFB-448E-B464-99A3A49A9114}"/>
    <cellStyle name="Normal 10 5 2 3 2 2" xfId="2724" xr:uid="{641FA39E-5DB2-4D14-B79C-298E9451CBDE}"/>
    <cellStyle name="Normal 10 5 2 3 2 3" xfId="2725" xr:uid="{CB2C7D40-7118-466A-BAE3-5C192CF33D50}"/>
    <cellStyle name="Normal 10 5 2 3 2 4" xfId="2726" xr:uid="{9D137B86-8198-4070-B371-DC49F21B417C}"/>
    <cellStyle name="Normal 10 5 2 3 3" xfId="2727" xr:uid="{3684A5C5-0348-4AE1-A21F-929BEA4DDD37}"/>
    <cellStyle name="Normal 10 5 2 3 4" xfId="2728" xr:uid="{1BAB7A49-F698-4D31-9CE9-DCE84B4C247D}"/>
    <cellStyle name="Normal 10 5 2 3 5" xfId="2729" xr:uid="{2F23865F-0D50-4640-8AA1-1FAFC1145027}"/>
    <cellStyle name="Normal 10 5 2 4" xfId="1147" xr:uid="{57AF8C4C-DA5E-421B-A27F-2B955141AABF}"/>
    <cellStyle name="Normal 10 5 2 4 2" xfId="2730" xr:uid="{83FDC086-D45F-40D3-9124-5CF8F6335820}"/>
    <cellStyle name="Normal 10 5 2 4 3" xfId="2731" xr:uid="{ED2DC15F-B032-495A-8C8A-6748DCFC2EB9}"/>
    <cellStyle name="Normal 10 5 2 4 4" xfId="2732" xr:uid="{80225D1A-742E-438A-AC2C-DA2E7CD372D4}"/>
    <cellStyle name="Normal 10 5 2 5" xfId="2733" xr:uid="{E206EE56-5F0D-4132-A488-2AAEA706BB02}"/>
    <cellStyle name="Normal 10 5 2 5 2" xfId="2734" xr:uid="{7B3F61FA-8350-44D7-AFBB-9CCB1C31CF40}"/>
    <cellStyle name="Normal 10 5 2 5 3" xfId="2735" xr:uid="{BC0A6C38-3683-4F65-80C0-C8A724A1A9CF}"/>
    <cellStyle name="Normal 10 5 2 5 4" xfId="2736" xr:uid="{D91E1517-D0CA-41E8-82D2-9AC7248F64F9}"/>
    <cellStyle name="Normal 10 5 2 6" xfId="2737" xr:uid="{0875B31B-D0AF-45CF-AE2C-9AE72FF23D4D}"/>
    <cellStyle name="Normal 10 5 2 7" xfId="2738" xr:uid="{ACC086C4-9223-4651-A56D-BEFB93B25E21}"/>
    <cellStyle name="Normal 10 5 2 8" xfId="2739" xr:uid="{5CB17D95-8A36-45A7-B142-DE8B3C624914}"/>
    <cellStyle name="Normal 10 5 3" xfId="260" xr:uid="{217B8165-9059-4C25-AA53-623C288CDE74}"/>
    <cellStyle name="Normal 10 5 3 2" xfId="517" xr:uid="{2EAFDF6E-A53E-43E0-9C31-8F0FA2B7B7CB}"/>
    <cellStyle name="Normal 10 5 3 2 2" xfId="518" xr:uid="{FF2C0487-CFC4-4034-9BC8-CC4DFECE2215}"/>
    <cellStyle name="Normal 10 5 3 2 3" xfId="2740" xr:uid="{4D804C4D-31EC-44CA-9F64-4783C15D4349}"/>
    <cellStyle name="Normal 10 5 3 2 4" xfId="2741" xr:uid="{6E4E9231-977A-4077-8E35-6170FB1A5F03}"/>
    <cellStyle name="Normal 10 5 3 3" xfId="519" xr:uid="{538D71E8-54F8-40F1-A5F9-F6AB06A32555}"/>
    <cellStyle name="Normal 10 5 3 3 2" xfId="2742" xr:uid="{02CCE162-13A8-4159-842B-F48047F74803}"/>
    <cellStyle name="Normal 10 5 3 3 3" xfId="2743" xr:uid="{E6A71DD5-8924-4B3E-A4DC-5468A0DA298F}"/>
    <cellStyle name="Normal 10 5 3 3 4" xfId="2744" xr:uid="{FA0A6C44-C921-4426-A7F7-A5EBDACD97C7}"/>
    <cellStyle name="Normal 10 5 3 4" xfId="2745" xr:uid="{DC7FCFB0-4F61-46CE-8E14-7423E8EEF460}"/>
    <cellStyle name="Normal 10 5 3 5" xfId="2746" xr:uid="{B71B71DC-31B8-4387-B785-ED907C3EA530}"/>
    <cellStyle name="Normal 10 5 3 6" xfId="2747" xr:uid="{1A32E12C-D447-49F9-8F62-6C9EBACAB628}"/>
    <cellStyle name="Normal 10 5 4" xfId="261" xr:uid="{293428B1-5C7A-4A30-97AC-8073B3C59352}"/>
    <cellStyle name="Normal 10 5 4 2" xfId="520" xr:uid="{30C8D85E-BABB-43F0-B04B-D63644F77CEC}"/>
    <cellStyle name="Normal 10 5 4 2 2" xfId="2748" xr:uid="{55B74E2B-BD33-491B-B5D7-A2591EEDB5DD}"/>
    <cellStyle name="Normal 10 5 4 2 3" xfId="2749" xr:uid="{A6ADF65D-C52B-4CA8-9E61-54984165B05A}"/>
    <cellStyle name="Normal 10 5 4 2 4" xfId="2750" xr:uid="{DEEE681B-EE77-4524-B7A1-1810DEA74568}"/>
    <cellStyle name="Normal 10 5 4 3" xfId="2751" xr:uid="{90FDB348-70AA-4AC3-AE1D-9F334B77F609}"/>
    <cellStyle name="Normal 10 5 4 4" xfId="2752" xr:uid="{47B09118-00B5-4F69-ABA9-9AE2D7CDD9F9}"/>
    <cellStyle name="Normal 10 5 4 5" xfId="2753" xr:uid="{EE987C65-2DD8-466B-8531-17E263F45157}"/>
    <cellStyle name="Normal 10 5 5" xfId="521" xr:uid="{96593838-5E10-4547-A55F-1FBC1DC5025E}"/>
    <cellStyle name="Normal 10 5 5 2" xfId="2754" xr:uid="{02B17379-A868-4BE4-A1D7-D000E919DC81}"/>
    <cellStyle name="Normal 10 5 5 3" xfId="2755" xr:uid="{E7F4413F-E026-42EA-B68B-159891232232}"/>
    <cellStyle name="Normal 10 5 5 4" xfId="2756" xr:uid="{1B608632-064C-4EF8-BAD3-066B1313BA92}"/>
    <cellStyle name="Normal 10 5 6" xfId="2757" xr:uid="{C77CB2EE-F8DC-4600-BA74-44171310BAF1}"/>
    <cellStyle name="Normal 10 5 6 2" xfId="2758" xr:uid="{2056E536-3022-4017-9257-65500996D18F}"/>
    <cellStyle name="Normal 10 5 6 3" xfId="2759" xr:uid="{D418525F-06A0-43C3-B2EF-E2CCF13354F8}"/>
    <cellStyle name="Normal 10 5 6 4" xfId="2760" xr:uid="{5173A188-7BF8-40FE-BFCF-4DEAFB838F64}"/>
    <cellStyle name="Normal 10 5 7" xfId="2761" xr:uid="{380E184D-49D6-4CBE-96C9-8D51FB4BF1A9}"/>
    <cellStyle name="Normal 10 5 8" xfId="2762" xr:uid="{B209DCA8-19F4-4708-9A09-33906897E4FF}"/>
    <cellStyle name="Normal 10 5 9" xfId="2763" xr:uid="{6D8D675F-1BD9-4BE4-9023-9C18FC1CC98B}"/>
    <cellStyle name="Normal 10 6" xfId="60" xr:uid="{7E9C6B13-D123-4BA7-A231-3B846F5CF39C}"/>
    <cellStyle name="Normal 10 6 2" xfId="262" xr:uid="{F53F705B-95A1-4CCE-92F2-EF198A52A7C0}"/>
    <cellStyle name="Normal 10 6 2 2" xfId="522" xr:uid="{2C64B812-2E2B-485A-A308-D0585F17E7E2}"/>
    <cellStyle name="Normal 10 6 2 2 2" xfId="1148" xr:uid="{F2508B57-C5EA-4F6D-ACB8-7FE3CC5449A7}"/>
    <cellStyle name="Normal 10 6 2 2 2 2" xfId="1149" xr:uid="{FE42DA3B-95BB-4E87-B4BD-B21C07BB820A}"/>
    <cellStyle name="Normal 10 6 2 2 3" xfId="1150" xr:uid="{F73322E8-C43D-4F26-880A-FF4F8237DB37}"/>
    <cellStyle name="Normal 10 6 2 2 4" xfId="2764" xr:uid="{6FE568D3-6C58-470A-86DD-6A9C19981B6E}"/>
    <cellStyle name="Normal 10 6 2 3" xfId="1151" xr:uid="{8C8D920D-A1C6-4A7C-BBBF-B66D3E781A3B}"/>
    <cellStyle name="Normal 10 6 2 3 2" xfId="1152" xr:uid="{DEEFCDE3-371A-492D-8EE7-ED937723692C}"/>
    <cellStyle name="Normal 10 6 2 3 3" xfId="2765" xr:uid="{4B26E9D4-34FB-4CFA-9A24-5C6E7BF15521}"/>
    <cellStyle name="Normal 10 6 2 3 4" xfId="2766" xr:uid="{60A574A8-BCA7-4533-A6E3-97CB97B5D445}"/>
    <cellStyle name="Normal 10 6 2 4" xfId="1153" xr:uid="{60C4B348-BB6B-4FDF-9B9A-B73E447BBC10}"/>
    <cellStyle name="Normal 10 6 2 5" xfId="2767" xr:uid="{3ED39B3E-99AE-4678-B174-02D1AD6EB09B}"/>
    <cellStyle name="Normal 10 6 2 6" xfId="2768" xr:uid="{5185497D-E95F-47DD-925C-6074950FD8C3}"/>
    <cellStyle name="Normal 10 6 3" xfId="523" xr:uid="{7B40CA83-58E2-4BE2-8BF2-94763354DA9E}"/>
    <cellStyle name="Normal 10 6 3 2" xfId="1154" xr:uid="{F8675464-8AE2-4BFB-9D47-FA08E8B90927}"/>
    <cellStyle name="Normal 10 6 3 2 2" xfId="1155" xr:uid="{330A0337-54C0-4AAF-ACCA-40630727300A}"/>
    <cellStyle name="Normal 10 6 3 2 3" xfId="2769" xr:uid="{337F20E9-06F2-4AFF-A2FA-7FEAD6458C4E}"/>
    <cellStyle name="Normal 10 6 3 2 4" xfId="2770" xr:uid="{3C976C2F-10B3-4A7F-B734-FDABD386369E}"/>
    <cellStyle name="Normal 10 6 3 3" xfId="1156" xr:uid="{4BAD69C0-5D16-4C13-BE56-C3CCBF2D375C}"/>
    <cellStyle name="Normal 10 6 3 4" xfId="2771" xr:uid="{D752F57F-9458-40E1-97DD-004EF82B2705}"/>
    <cellStyle name="Normal 10 6 3 5" xfId="2772" xr:uid="{DB3737F7-8D7E-41C2-9555-0AE798789BF0}"/>
    <cellStyle name="Normal 10 6 4" xfId="1157" xr:uid="{30494ABB-AB77-4DFE-9730-1D750F3FB3C2}"/>
    <cellStyle name="Normal 10 6 4 2" xfId="1158" xr:uid="{E21BB1FE-C420-468F-970A-C2CDE66F3DF3}"/>
    <cellStyle name="Normal 10 6 4 3" xfId="2773" xr:uid="{B8C7FE05-8320-4E76-BABC-E916C9098920}"/>
    <cellStyle name="Normal 10 6 4 4" xfId="2774" xr:uid="{4ED0B689-ECEF-42E6-8C06-95F908349DCD}"/>
    <cellStyle name="Normal 10 6 5" xfId="1159" xr:uid="{D4C497BF-B450-4F97-8E21-7F19C283C919}"/>
    <cellStyle name="Normal 10 6 5 2" xfId="2775" xr:uid="{A33CED48-9F02-4F05-B803-B297F4360A60}"/>
    <cellStyle name="Normal 10 6 5 3" xfId="2776" xr:uid="{F37F59F7-7CD3-439F-84F7-1BAAAF1464BC}"/>
    <cellStyle name="Normal 10 6 5 4" xfId="2777" xr:uid="{6EFFE488-DD4A-4D5E-B7AC-2B9601D09A96}"/>
    <cellStyle name="Normal 10 6 6" xfId="2778" xr:uid="{38F27444-A835-41FE-B1C2-9FC597441817}"/>
    <cellStyle name="Normal 10 6 7" xfId="2779" xr:uid="{6F56BB40-3344-4D74-90C4-B26C5FF7E073}"/>
    <cellStyle name="Normal 10 6 8" xfId="2780" xr:uid="{0A5DBAE9-1E7D-4DE4-8F70-893D89228AE3}"/>
    <cellStyle name="Normal 10 7" xfId="263" xr:uid="{B3284E28-74D1-47A9-AFDC-C2B8268C3266}"/>
    <cellStyle name="Normal 10 7 2" xfId="524" xr:uid="{0AAF94AE-5CB0-4A3E-9874-314A80A5D4F8}"/>
    <cellStyle name="Normal 10 7 2 2" xfId="525" xr:uid="{AD725359-DA75-4B5C-886F-42726B0D40C6}"/>
    <cellStyle name="Normal 10 7 2 2 2" xfId="1160" xr:uid="{1BFDEDC0-00CD-4B44-90F0-28A86F609EF7}"/>
    <cellStyle name="Normal 10 7 2 2 3" xfId="2781" xr:uid="{2535303C-B21B-4D7F-ABD8-4CFD5C60C211}"/>
    <cellStyle name="Normal 10 7 2 2 4" xfId="2782" xr:uid="{2E7F5089-6448-43B0-AB6F-DD76A3D7F26D}"/>
    <cellStyle name="Normal 10 7 2 3" xfId="1161" xr:uid="{13C8BC68-9E51-4099-8B30-FF0D73E7D930}"/>
    <cellStyle name="Normal 10 7 2 4" xfId="2783" xr:uid="{D4D52620-7C2C-4A82-9A0C-F269FE1703CF}"/>
    <cellStyle name="Normal 10 7 2 5" xfId="2784" xr:uid="{E10A1D63-DA9C-4C2B-84E6-2BA7CDBB3DB7}"/>
    <cellStyle name="Normal 10 7 3" xfId="526" xr:uid="{D55FC3CA-DD87-4A08-8380-9E52C89D7422}"/>
    <cellStyle name="Normal 10 7 3 2" xfId="1162" xr:uid="{E82A3C32-9C15-4EB6-A1CC-C5406C91B5B0}"/>
    <cellStyle name="Normal 10 7 3 3" xfId="2785" xr:uid="{8E71D528-872B-44C0-B93B-C3E602A79A42}"/>
    <cellStyle name="Normal 10 7 3 4" xfId="2786" xr:uid="{B4E0F0B7-BDE2-4F27-8B56-F13E5AC2803F}"/>
    <cellStyle name="Normal 10 7 4" xfId="1163" xr:uid="{25BA347C-C315-40E0-BF94-18829F4383E9}"/>
    <cellStyle name="Normal 10 7 4 2" xfId="2787" xr:uid="{41978A85-C894-4055-AC88-96A221CA080D}"/>
    <cellStyle name="Normal 10 7 4 3" xfId="2788" xr:uid="{51992C2A-3447-4CE8-A292-CEA2082E99BF}"/>
    <cellStyle name="Normal 10 7 4 4" xfId="2789" xr:uid="{4EB3F3AD-1482-4E19-A18F-D75DE1C60016}"/>
    <cellStyle name="Normal 10 7 5" xfId="2790" xr:uid="{AE09024A-0C3A-48DF-B563-DD007D4C8318}"/>
    <cellStyle name="Normal 10 7 6" xfId="2791" xr:uid="{8A0FE17A-B6F4-4DF1-8A99-BEDFD60C70EA}"/>
    <cellStyle name="Normal 10 7 7" xfId="2792" xr:uid="{E3D29ED6-5C08-4036-9B7A-43EDF01B24CD}"/>
    <cellStyle name="Normal 10 8" xfId="264" xr:uid="{F047E421-7A8C-4AEB-BAAB-5500579C837D}"/>
    <cellStyle name="Normal 10 8 2" xfId="527" xr:uid="{542ADC3B-0812-4967-8C63-74E86A3C0E31}"/>
    <cellStyle name="Normal 10 8 2 2" xfId="1164" xr:uid="{53258C1A-09DE-46DD-9170-BCDB11AA682A}"/>
    <cellStyle name="Normal 10 8 2 3" xfId="2793" xr:uid="{40912CE7-CAEE-4AFA-B8CC-08CD7DE3C667}"/>
    <cellStyle name="Normal 10 8 2 4" xfId="2794" xr:uid="{69192C63-2D63-44B3-B674-1FCFC1B6CA6C}"/>
    <cellStyle name="Normal 10 8 3" xfId="1165" xr:uid="{F516851A-AED2-409B-ADCA-C651AEBF69F5}"/>
    <cellStyle name="Normal 10 8 3 2" xfId="2795" xr:uid="{912EF02E-9DA9-44BC-9D2F-491D9ED61ABE}"/>
    <cellStyle name="Normal 10 8 3 3" xfId="2796" xr:uid="{24EB47E6-83CA-415A-A9B1-21B52BF787A0}"/>
    <cellStyle name="Normal 10 8 3 4" xfId="2797" xr:uid="{CED44EE7-96F0-4330-B9E0-9A139FF58901}"/>
    <cellStyle name="Normal 10 8 4" xfId="2798" xr:uid="{06EF86EC-7281-4207-8C7F-CE7F5A43A704}"/>
    <cellStyle name="Normal 10 8 5" xfId="2799" xr:uid="{9DC523B3-C1B7-499B-91AB-474D845FB3EC}"/>
    <cellStyle name="Normal 10 8 6" xfId="2800" xr:uid="{6A97B704-2C29-407E-AB97-EF8D5811400A}"/>
    <cellStyle name="Normal 10 9" xfId="265" xr:uid="{9D04858E-5EBA-4E2C-A687-17D95F62DF6F}"/>
    <cellStyle name="Normal 10 9 2" xfId="1166" xr:uid="{F11E113D-B2CA-45D3-AEAB-3988AA4A628E}"/>
    <cellStyle name="Normal 10 9 2 2" xfId="2801" xr:uid="{CAD262DE-391B-4A14-9635-F606CB8E89FE}"/>
    <cellStyle name="Normal 10 9 2 2 2" xfId="4330" xr:uid="{FEC3F61E-D6B4-4F59-8588-5B80C738F4FB}"/>
    <cellStyle name="Normal 10 9 2 2 3" xfId="4679" xr:uid="{0F8A6799-F336-45A5-82D4-DE855EB949B4}"/>
    <cellStyle name="Normal 10 9 2 3" xfId="2802" xr:uid="{3FB2B78F-08C7-43F3-A1D0-DD5A9953486B}"/>
    <cellStyle name="Normal 10 9 2 4" xfId="2803" xr:uid="{28CB1EB6-E4E5-49B2-AC9E-4A617EF8C670}"/>
    <cellStyle name="Normal 10 9 3" xfId="2804" xr:uid="{92557F34-AE6A-4CEF-B7CE-48918E3F4C6D}"/>
    <cellStyle name="Normal 10 9 3 2" xfId="5346" xr:uid="{CDDC5265-0E0C-487C-A28E-E15A86B702E8}"/>
    <cellStyle name="Normal 10 9 4" xfId="2805" xr:uid="{B21F0B99-A110-4D98-AFE6-2C10B08B51F3}"/>
    <cellStyle name="Normal 10 9 4 2" xfId="4562" xr:uid="{36A02E11-B22A-483E-A181-EAB717241517}"/>
    <cellStyle name="Normal 10 9 4 3" xfId="4680" xr:uid="{98F199C5-D9A1-495D-901B-94447FACAC89}"/>
    <cellStyle name="Normal 10 9 4 4" xfId="4600" xr:uid="{984FE338-CDCB-45C6-A305-4A0F173CCF45}"/>
    <cellStyle name="Normal 10 9 5" xfId="2806" xr:uid="{82DDA383-50A4-4D0C-9C8A-7BCFF2865A77}"/>
    <cellStyle name="Normal 11" xfId="61" xr:uid="{819D2584-3502-4557-A85E-E0F87BA433C2}"/>
    <cellStyle name="Normal 11 2" xfId="266" xr:uid="{594084E7-6B7A-4B35-8E54-B4FADB9EFA41}"/>
    <cellStyle name="Normal 11 2 2" xfId="4647" xr:uid="{56175F7C-319D-4860-B2FE-F1E4C64F3825}"/>
    <cellStyle name="Normal 11 3" xfId="4335" xr:uid="{AF83780F-85B6-4FBF-B790-9CE7FC970B69}"/>
    <cellStyle name="Normal 11 3 2" xfId="4541" xr:uid="{0A547A9B-C544-4A50-8868-B1CFCED8B684}"/>
    <cellStyle name="Normal 11 3 3" xfId="4724" xr:uid="{99AE1375-B1D6-4F12-91C0-C994B3F4B472}"/>
    <cellStyle name="Normal 11 3 4" xfId="4701" xr:uid="{083EA7F4-47BB-4CEB-9316-798CFA63FDDD}"/>
    <cellStyle name="Normal 12" xfId="62" xr:uid="{65A88D8B-402D-4273-ACAD-18ABEF5255FE}"/>
    <cellStyle name="Normal 12 2" xfId="267" xr:uid="{C7D24DFD-0B47-4341-A90F-69308D94DE15}"/>
    <cellStyle name="Normal 12 2 2" xfId="4648" xr:uid="{7E3EE310-51AD-4196-A974-7B9D89C6456F}"/>
    <cellStyle name="Normal 12 3" xfId="4542" xr:uid="{AC7D8891-A45E-4B27-B5EF-D5988AE19B0D}"/>
    <cellStyle name="Normal 13" xfId="63" xr:uid="{090CD422-E8C7-4898-B995-10E4C194FAFF}"/>
    <cellStyle name="Normal 13 2" xfId="64" xr:uid="{0AAAF509-1990-43D1-A519-FD2D2D0A2066}"/>
    <cellStyle name="Normal 13 2 2" xfId="268" xr:uid="{3DC79260-150E-4FF0-A14F-63AC74AA98A2}"/>
    <cellStyle name="Normal 13 2 2 2" xfId="4649" xr:uid="{D3696A33-7765-46DA-8D02-B71AFC0368BE}"/>
    <cellStyle name="Normal 13 2 3" xfId="4337" xr:uid="{410CFA26-461E-4448-AE5C-BA3AD79671AC}"/>
    <cellStyle name="Normal 13 2 3 2" xfId="4543" xr:uid="{DB78DE14-EED0-4C3A-87C3-0DA339B380CB}"/>
    <cellStyle name="Normal 13 2 3 3" xfId="4725" xr:uid="{DECC90E9-6A9F-442C-9AA2-1259EA8D48C8}"/>
    <cellStyle name="Normal 13 2 3 4" xfId="4702" xr:uid="{1EEBCABA-6955-4708-B998-D75A6D0AD233}"/>
    <cellStyle name="Normal 13 3" xfId="269" xr:uid="{D12ED708-741B-4BC0-BDEF-7A30BE4DF6E3}"/>
    <cellStyle name="Normal 13 3 2" xfId="4421" xr:uid="{4EBD4148-592D-40EE-B59D-96B2AB13B68A}"/>
    <cellStyle name="Normal 13 3 3" xfId="4338" xr:uid="{3BB7B38F-B242-44E8-8C8D-4305B1573C76}"/>
    <cellStyle name="Normal 13 3 4" xfId="4566" xr:uid="{280651AF-4984-453D-932D-73925A5518F9}"/>
    <cellStyle name="Normal 13 3 5" xfId="4726" xr:uid="{92AA69E8-E401-43B2-9FE9-6AB31C735694}"/>
    <cellStyle name="Normal 13 4" xfId="4339" xr:uid="{D75926F1-9AFA-469E-932E-792E644A79A3}"/>
    <cellStyle name="Normal 13 5" xfId="4336" xr:uid="{26309E98-13CF-4338-975F-5D9B2CED1ECB}"/>
    <cellStyle name="Normal 14" xfId="65" xr:uid="{CC050EB2-8D6E-400C-A7AB-890C5EFA4BAB}"/>
    <cellStyle name="Normal 14 18" xfId="4341" xr:uid="{6B19B1F2-8488-494E-BA9F-E07A182DFFB9}"/>
    <cellStyle name="Normal 14 2" xfId="270" xr:uid="{3B2F36C3-B8A6-4476-A26C-4D0B31164B5E}"/>
    <cellStyle name="Normal 14 2 2" xfId="430" xr:uid="{D541ACC0-210F-4B12-814D-5B35F8339BA2}"/>
    <cellStyle name="Normal 14 2 2 2" xfId="431" xr:uid="{8F7B3B6B-E2B0-4B55-A5DF-7DD2178494B6}"/>
    <cellStyle name="Normal 14 2 3" xfId="432" xr:uid="{6644478F-2C77-477A-88AB-D01B2E522CC9}"/>
    <cellStyle name="Normal 14 3" xfId="433" xr:uid="{B479C6BC-3345-423B-8644-832029DD1B59}"/>
    <cellStyle name="Normal 14 3 2" xfId="4650" xr:uid="{A890BA7D-5A4D-4E9E-AB7D-62308104EB8B}"/>
    <cellStyle name="Normal 14 4" xfId="4340" xr:uid="{812881F4-8A49-4E84-B5C0-CD3BF196F03D}"/>
    <cellStyle name="Normal 14 4 2" xfId="4544" xr:uid="{97254990-FE15-4B4F-A826-6A589EA44550}"/>
    <cellStyle name="Normal 14 4 3" xfId="4727" xr:uid="{42EB4EC0-B483-47ED-ACDB-CA54A5A05491}"/>
    <cellStyle name="Normal 14 4 4" xfId="4703" xr:uid="{0E30E613-8BC8-4D0B-B8E5-DE9B70395934}"/>
    <cellStyle name="Normal 15" xfId="66" xr:uid="{C320B281-5F40-4396-84B3-F6F007D0579A}"/>
    <cellStyle name="Normal 15 2" xfId="67" xr:uid="{B2D9E59C-96E8-41B9-A1A6-849255F53D90}"/>
    <cellStyle name="Normal 15 2 2" xfId="271" xr:uid="{BA7DED09-9B41-4FBD-8734-20C0D4D0988B}"/>
    <cellStyle name="Normal 15 2 2 2" xfId="4453" xr:uid="{FFE7F386-E7D9-4FBC-A858-55CE4A577BE6}"/>
    <cellStyle name="Normal 15 2 3" xfId="4546" xr:uid="{886583BD-3FDE-474C-85AB-9F592D7D3F28}"/>
    <cellStyle name="Normal 15 3" xfId="272" xr:uid="{EA340213-A0B5-4BA9-9A21-2D1C1EBFF58A}"/>
    <cellStyle name="Normal 15 3 2" xfId="4422" xr:uid="{C16F53B2-A1EC-4F14-BA9A-1192C97DD148}"/>
    <cellStyle name="Normal 15 3 3" xfId="4343" xr:uid="{C4205287-733F-4800-AB15-D61697A768E3}"/>
    <cellStyle name="Normal 15 3 4" xfId="4567" xr:uid="{147D0456-58EE-4A0E-BDA2-4F7DC8E2E016}"/>
    <cellStyle name="Normal 15 3 5" xfId="4729" xr:uid="{1F49AA81-23D6-4563-BD0D-6D284B66D985}"/>
    <cellStyle name="Normal 15 4" xfId="4342" xr:uid="{E6A4996E-99EB-49D7-98AF-7B05724326E2}"/>
    <cellStyle name="Normal 15 4 2" xfId="4545" xr:uid="{39EB7FC6-CF49-48B1-B176-DECF44B3F406}"/>
    <cellStyle name="Normal 15 4 3" xfId="4728" xr:uid="{2926B928-A5EA-4A2E-B2FF-B42D02D783C4}"/>
    <cellStyle name="Normal 15 4 4" xfId="4704" xr:uid="{AE67A9F3-55B9-45E1-84C0-F5232ECC4CE2}"/>
    <cellStyle name="Normal 16" xfId="68" xr:uid="{19AF9E48-A970-4593-90D3-F00BB1B81F72}"/>
    <cellStyle name="Normal 16 2" xfId="273" xr:uid="{C11EBE16-1BC7-43F3-BEAE-0DF6A5B11C11}"/>
    <cellStyle name="Normal 16 2 2" xfId="4423" xr:uid="{DD58D877-B38B-4A59-8C80-6BFCBF8EEBBF}"/>
    <cellStyle name="Normal 16 2 3" xfId="4344" xr:uid="{230DF254-390B-4C56-89A0-4DE277F0B496}"/>
    <cellStyle name="Normal 16 2 4" xfId="4568" xr:uid="{96D92E12-C834-41C3-B6B4-1FDA21CD3A43}"/>
    <cellStyle name="Normal 16 2 5" xfId="4730" xr:uid="{30B2DFD3-3963-403F-9A32-9073DA9E2841}"/>
    <cellStyle name="Normal 16 3" xfId="274" xr:uid="{98034011-6A25-487D-A9EA-FFD7C24719CE}"/>
    <cellStyle name="Normal 17" xfId="69" xr:uid="{E4B51309-C9A8-4AE8-AA4A-27373BB4914F}"/>
    <cellStyle name="Normal 17 2" xfId="275" xr:uid="{3EA3C5DA-216C-4ED7-BF24-982364AB0FEC}"/>
    <cellStyle name="Normal 17 2 2" xfId="4424" xr:uid="{FF52BECF-647E-49BB-8E7A-E6394D2495AC}"/>
    <cellStyle name="Normal 17 2 3" xfId="4346" xr:uid="{A79693C4-5D95-417B-8559-B0564EA4828A}"/>
    <cellStyle name="Normal 17 2 4" xfId="4569" xr:uid="{9C55EB2F-8A45-4CA4-8AD7-C47F290FA77F}"/>
    <cellStyle name="Normal 17 2 5" xfId="4731" xr:uid="{6D47AFFB-447B-43F8-9619-D08EE8CA0174}"/>
    <cellStyle name="Normal 17 3" xfId="4347" xr:uid="{F8B451B7-96D6-4745-83BE-C96218B98F2F}"/>
    <cellStyle name="Normal 17 4" xfId="4345" xr:uid="{B7E8A1DD-7123-4275-AEAB-9DDFB3E01718}"/>
    <cellStyle name="Normal 18" xfId="70" xr:uid="{BF11C96E-220B-41C1-9B3A-141E11100082}"/>
    <cellStyle name="Normal 18 2" xfId="276" xr:uid="{4DF99C2F-ED0B-498E-8851-831D2BE54AF2}"/>
    <cellStyle name="Normal 18 2 2" xfId="4454" xr:uid="{61B6D73E-C7DE-48DA-8B45-10E797F66C1C}"/>
    <cellStyle name="Normal 18 3" xfId="4348" xr:uid="{56714C49-7DC7-48A2-9C3C-061E2A0D15A9}"/>
    <cellStyle name="Normal 18 3 2" xfId="4547" xr:uid="{9EA3E115-FFF4-40F6-9972-035332BF4FFC}"/>
    <cellStyle name="Normal 18 3 3" xfId="4732" xr:uid="{3E6C5403-0BC0-4AE3-95AB-8194F35D430C}"/>
    <cellStyle name="Normal 18 3 4" xfId="4705" xr:uid="{1E248BB7-DEF9-44D4-B338-01FA6971B36A}"/>
    <cellStyle name="Normal 19" xfId="71" xr:uid="{EFFFDDC0-7615-4431-8099-031D9303645C}"/>
    <cellStyle name="Normal 19 2" xfId="72" xr:uid="{4326FA94-ED33-4080-BA0B-E7789EE1A534}"/>
    <cellStyle name="Normal 19 2 2" xfId="277" xr:uid="{946C062B-1A80-4A63-B8A9-FB4297FBE8B3}"/>
    <cellStyle name="Normal 19 2 2 2" xfId="4651" xr:uid="{18D22845-5DCF-4890-9521-630E16A7DC4E}"/>
    <cellStyle name="Normal 19 2 3" xfId="4549" xr:uid="{FDF134B2-ABD7-4594-AB86-98EBE3A1EA00}"/>
    <cellStyle name="Normal 19 3" xfId="278" xr:uid="{A925456D-6C11-4255-BC18-1EF08E4C6E69}"/>
    <cellStyle name="Normal 19 3 2" xfId="4652" xr:uid="{D31EAEAF-9836-4F4A-887F-AE3BA1B42F87}"/>
    <cellStyle name="Normal 19 4" xfId="4548" xr:uid="{3B31F1C1-DBC6-489A-A9B4-65F245B412E1}"/>
    <cellStyle name="Normal 2" xfId="3" xr:uid="{0035700C-F3A5-4A6F-B63A-5CE25669DEE2}"/>
    <cellStyle name="Normal 2 2" xfId="73" xr:uid="{44F0ECB0-2D72-440B-8D22-7F5BD7811C2F}"/>
    <cellStyle name="Normal 2 2 2" xfId="74" xr:uid="{BBB0C1D5-02E4-48EA-BDF4-1E2EF33EA574}"/>
    <cellStyle name="Normal 2 2 2 2" xfId="279" xr:uid="{1EA5185E-3976-464A-BB7E-4BA2DEDB07F8}"/>
    <cellStyle name="Normal 2 2 2 2 2" xfId="4655" xr:uid="{6B3212EA-3245-42C0-B785-2D8B32C7137D}"/>
    <cellStyle name="Normal 2 2 2 3" xfId="4551" xr:uid="{57D05EBB-831F-4BC8-B6B4-FFFB997AAF78}"/>
    <cellStyle name="Normal 2 2 3" xfId="280" xr:uid="{D6053398-D9F0-4D90-9046-7024A3EB64DE}"/>
    <cellStyle name="Normal 2 2 3 2" xfId="4455" xr:uid="{ABE58314-4430-405C-8892-FDE6F70D9127}"/>
    <cellStyle name="Normal 2 2 3 2 2" xfId="4585" xr:uid="{AD688174-51A1-4AE7-B934-81D0125C27F8}"/>
    <cellStyle name="Normal 2 2 3 2 2 2" xfId="4656" xr:uid="{6A598182-7698-475C-9696-13DFB34308CB}"/>
    <cellStyle name="Normal 2 2 3 2 2 3" xfId="5350" xr:uid="{EC3906CF-9D79-4F82-B97F-D72DBA8B5B62}"/>
    <cellStyle name="Normal 2 2 3 2 3" xfId="4750" xr:uid="{6B59D653-6D7A-42EF-8DE7-7431D7E434E0}"/>
    <cellStyle name="Normal 2 2 3 2 4" xfId="5305" xr:uid="{A61323E0-202E-41F5-8E76-0B1324174FF2}"/>
    <cellStyle name="Normal 2 2 3 3" xfId="4435" xr:uid="{A6D508F8-5892-402E-A910-374EA180AA1E}"/>
    <cellStyle name="Normal 2 2 3 4" xfId="4706" xr:uid="{435B1690-2800-49E6-B127-A94C54263A23}"/>
    <cellStyle name="Normal 2 2 3 5" xfId="4695" xr:uid="{7AB23FEE-B050-4506-AABC-C10A98EB575F}"/>
    <cellStyle name="Normal 2 2 4" xfId="4349" xr:uid="{F8F70E5D-C88D-4A98-8954-2699CA4772F7}"/>
    <cellStyle name="Normal 2 2 4 2" xfId="4550" xr:uid="{9C733F86-77B5-46D4-9DAC-075B5316ADC1}"/>
    <cellStyle name="Normal 2 2 4 3" xfId="4733" xr:uid="{94655ADC-AFF4-4FB6-BB61-57C7306EE4EB}"/>
    <cellStyle name="Normal 2 2 4 4" xfId="4707" xr:uid="{D95DDD59-E9E4-474B-9F92-DCD892DEA475}"/>
    <cellStyle name="Normal 2 2 5" xfId="4654" xr:uid="{BF74B914-ACF4-4A47-9317-BAAEF1D49727}"/>
    <cellStyle name="Normal 2 2 6" xfId="4753" xr:uid="{9641B548-8B32-4531-A0A8-4D1AB12C7A72}"/>
    <cellStyle name="Normal 2 3" xfId="75" xr:uid="{A5AB921B-E96C-4F6E-964B-4A4E4C63B61F}"/>
    <cellStyle name="Normal 2 3 2" xfId="76" xr:uid="{8A9C64CF-A92A-46C5-BA5C-E150B789326F}"/>
    <cellStyle name="Normal 2 3 2 2" xfId="281" xr:uid="{042FE451-5781-4DF5-B578-76CDFE9D7491}"/>
    <cellStyle name="Normal 2 3 2 2 2" xfId="4657" xr:uid="{C78E8AAD-A5DA-4AC5-9838-2C9555AF1B2A}"/>
    <cellStyle name="Normal 2 3 2 3" xfId="4351" xr:uid="{793CA85F-AF0A-49C3-81DA-D834620D5E0E}"/>
    <cellStyle name="Normal 2 3 2 3 2" xfId="4553" xr:uid="{B6170B8A-ECA6-4280-BA43-B89EA8DB3B02}"/>
    <cellStyle name="Normal 2 3 2 3 3" xfId="4735" xr:uid="{69EB4F44-5ADE-420A-9AD6-DD88011F76D1}"/>
    <cellStyle name="Normal 2 3 2 3 4" xfId="4708" xr:uid="{9E757729-B095-4D13-A467-F060312DC1BB}"/>
    <cellStyle name="Normal 2 3 3" xfId="77" xr:uid="{4FE9531F-5817-4146-9B08-B05A84058E47}"/>
    <cellStyle name="Normal 2 3 4" xfId="78" xr:uid="{07C8319E-5487-4836-A210-0531BFA435D3}"/>
    <cellStyle name="Normal 2 3 5" xfId="185" xr:uid="{CDA8458E-5BE0-4B56-B204-363BBC4A3F2D}"/>
    <cellStyle name="Normal 2 3 5 2" xfId="4658" xr:uid="{E1B8B958-C658-4A46-873B-8508402511EB}"/>
    <cellStyle name="Normal 2 3 6" xfId="4350" xr:uid="{045730B5-3F13-46E9-8119-B4F83C8DDE6D}"/>
    <cellStyle name="Normal 2 3 6 2" xfId="4552" xr:uid="{3B0D4259-7720-4737-9F26-8864B378C37D}"/>
    <cellStyle name="Normal 2 3 6 3" xfId="4734" xr:uid="{439392CE-D350-4A03-84BF-D122A328F52D}"/>
    <cellStyle name="Normal 2 3 6 4" xfId="4709" xr:uid="{49CD40B9-9733-4E13-80FC-28BAAEC5009A}"/>
    <cellStyle name="Normal 2 3 7" xfId="5318" xr:uid="{AF45C201-7D7A-4565-BF3D-2034577C7D6D}"/>
    <cellStyle name="Normal 2 4" xfId="79" xr:uid="{D7D076FB-2574-4328-935F-76EF55424665}"/>
    <cellStyle name="Normal 2 4 2" xfId="80" xr:uid="{EF919783-10D2-4F9B-AF8F-E12CC71CE27F}"/>
    <cellStyle name="Normal 2 4 3" xfId="282" xr:uid="{C37E2E4D-74F9-43EF-B10C-309599125663}"/>
    <cellStyle name="Normal 2 4 3 2" xfId="4659" xr:uid="{6E8F90BC-14E2-497B-83E3-60C44E71D57B}"/>
    <cellStyle name="Normal 2 4 3 3" xfId="4673" xr:uid="{119486D9-B8BD-4753-AB15-E6F66E2197A8}"/>
    <cellStyle name="Normal 2 4 4" xfId="4554" xr:uid="{5E514724-797B-4A56-9857-FD221F138CA2}"/>
    <cellStyle name="Normal 2 4 5" xfId="4754" xr:uid="{4F348122-1D45-40C9-A52B-3DCCD9AD5EBD}"/>
    <cellStyle name="Normal 2 4 6" xfId="4752" xr:uid="{FF59F838-B1DE-4E13-8357-ED26E32072DA}"/>
    <cellStyle name="Normal 2 5" xfId="184" xr:uid="{4F98DE86-5898-4018-8C24-82FD3B8CA47A}"/>
    <cellStyle name="Normal 2 5 2" xfId="284" xr:uid="{BCEE194F-79FA-4BD6-A345-A41E3AA0BE48}"/>
    <cellStyle name="Normal 2 5 2 2" xfId="2505" xr:uid="{2C927095-86AE-4B43-BFF3-02CF7F67307F}"/>
    <cellStyle name="Normal 2 5 3" xfId="283" xr:uid="{F58752B8-D749-4B35-8B87-6DD950D98890}"/>
    <cellStyle name="Normal 2 5 3 2" xfId="4586" xr:uid="{940456D7-E052-46BD-B753-714B16CEC934}"/>
    <cellStyle name="Normal 2 5 3 3" xfId="4746" xr:uid="{0FD88F32-C3BB-4C46-A745-869CB1BC764D}"/>
    <cellStyle name="Normal 2 5 3 4" xfId="5302" xr:uid="{D200F190-6867-4A9F-A3DC-DC3A257270C8}"/>
    <cellStyle name="Normal 2 5 4" xfId="4660" xr:uid="{4BC59EFE-9ED0-4A0A-A2FC-BD806C07193E}"/>
    <cellStyle name="Normal 2 5 5" xfId="4615" xr:uid="{07F49D3F-6885-4C93-8592-6FD95D44CCC4}"/>
    <cellStyle name="Normal 2 5 6" xfId="4614" xr:uid="{0CB675A8-3ED1-42C1-B712-C173BFE453EB}"/>
    <cellStyle name="Normal 2 5 7" xfId="4749" xr:uid="{C099A5BB-1C06-4ABA-905B-92CD01F5E47E}"/>
    <cellStyle name="Normal 2 5 8" xfId="4719" xr:uid="{030F4730-0E98-483D-A52D-A47DEBACA1A9}"/>
    <cellStyle name="Normal 2 6" xfId="285" xr:uid="{99995CFE-F922-4976-9223-0F01214A7083}"/>
    <cellStyle name="Normal 2 6 2" xfId="286" xr:uid="{F38367AB-97A4-42A4-AAB9-357E5D53EAFB}"/>
    <cellStyle name="Normal 2 6 3" xfId="452" xr:uid="{37D11970-FA31-40AA-B799-0352742111B6}"/>
    <cellStyle name="Normal 2 6 3 2" xfId="5335" xr:uid="{83AF9C62-573D-4870-943E-618816B03916}"/>
    <cellStyle name="Normal 2 6 4" xfId="4661" xr:uid="{7E5F547B-28D8-4164-9A28-C6D70A79C8FA}"/>
    <cellStyle name="Normal 2 6 5" xfId="4612" xr:uid="{773FE251-01E4-4FEF-86F0-75F748137874}"/>
    <cellStyle name="Normal 2 6 5 2" xfId="4710" xr:uid="{F2AFD470-CB31-4368-9207-CD61A51DCEE6}"/>
    <cellStyle name="Normal 2 6 6" xfId="4598" xr:uid="{4AE98FAD-7E42-4DDE-85E1-202E24140B75}"/>
    <cellStyle name="Normal 2 6 7" xfId="5322" xr:uid="{1D96AB01-0FDC-4D3F-A302-E8DFB19A8960}"/>
    <cellStyle name="Normal 2 6 8" xfId="5331" xr:uid="{AE1780FD-6E36-44D3-BD48-E6D0CD5C9735}"/>
    <cellStyle name="Normal 2 7" xfId="287" xr:uid="{0A01B4C2-4BFA-4763-8066-E136F135548D}"/>
    <cellStyle name="Normal 2 7 2" xfId="4456" xr:uid="{6BB99A58-B302-4ACC-8427-7FB1D110A918}"/>
    <cellStyle name="Normal 2 7 3" xfId="4662" xr:uid="{D8D2092E-8B0C-4672-9308-6876A1E85CE6}"/>
    <cellStyle name="Normal 2 7 4" xfId="5303" xr:uid="{C7A60690-3C7D-4017-9E1D-89F906AAAE64}"/>
    <cellStyle name="Normal 2 8" xfId="4508" xr:uid="{7FF57944-E71F-468C-A7B5-8D07A21EFFD6}"/>
    <cellStyle name="Normal 2 9" xfId="4653" xr:uid="{AE4FC3F5-8248-4101-8E8C-A346750C689B}"/>
    <cellStyle name="Normal 20" xfId="434" xr:uid="{6E38C80D-6E71-461B-87FF-7664CCAD8351}"/>
    <cellStyle name="Normal 20 2" xfId="435" xr:uid="{66A1C23F-012F-4B01-BDC4-B97C875C175B}"/>
    <cellStyle name="Normal 20 2 2" xfId="436" xr:uid="{C1BA2D09-AE42-4EEC-97FB-A401940B92E6}"/>
    <cellStyle name="Normal 20 2 2 2" xfId="4425" xr:uid="{9E9E512F-7353-49FC-AA6E-E5BC3496A826}"/>
    <cellStyle name="Normal 20 2 2 3" xfId="4417" xr:uid="{6798B29E-FB53-4006-A1F4-44DB361C9B90}"/>
    <cellStyle name="Normal 20 2 2 4" xfId="4582" xr:uid="{786DBCE1-54A3-4936-A244-F9F96216039B}"/>
    <cellStyle name="Normal 20 2 2 5" xfId="4744" xr:uid="{E0CA8F6A-3747-4A44-963B-E9BC15C08FC9}"/>
    <cellStyle name="Normal 20 2 3" xfId="4420" xr:uid="{CF9728A8-6C39-4B46-924A-CF891B84E71C}"/>
    <cellStyle name="Normal 20 2 4" xfId="4416" xr:uid="{F4492ACB-209B-4B6C-97EC-62CEE2737906}"/>
    <cellStyle name="Normal 20 2 5" xfId="4581" xr:uid="{75CCC5F7-4647-494D-AB7B-4FEBEB3A67BA}"/>
    <cellStyle name="Normal 20 2 6" xfId="4743" xr:uid="{450B18E9-59C7-4E8F-9AB2-1CDDF48401AB}"/>
    <cellStyle name="Normal 20 3" xfId="1167" xr:uid="{0447B16B-7C2C-4362-B395-636A5AF0135F}"/>
    <cellStyle name="Normal 20 3 2" xfId="4457" xr:uid="{010BFEE8-1257-4B18-A300-A9D9BE780BB6}"/>
    <cellStyle name="Normal 20 4" xfId="4352" xr:uid="{69EF0D31-CA66-408F-BC58-0EE29432753B}"/>
    <cellStyle name="Normal 20 4 2" xfId="4555" xr:uid="{55311C56-3E7A-4603-83DB-66D8D035BAFB}"/>
    <cellStyle name="Normal 20 4 3" xfId="4736" xr:uid="{B20B03CB-8107-48A3-9C18-0FA168420E4E}"/>
    <cellStyle name="Normal 20 4 4" xfId="4711" xr:uid="{759CAD6E-8AF6-4281-ABD6-7DB9D93E814B}"/>
    <cellStyle name="Normal 20 5" xfId="4433" xr:uid="{E36112E5-A040-4613-A30F-8BC63A6398DF}"/>
    <cellStyle name="Normal 20 5 2" xfId="5328" xr:uid="{FD709E02-EFBB-47FE-8C6C-4A7C48EFF22E}"/>
    <cellStyle name="Normal 20 6" xfId="4587" xr:uid="{475C5DF3-57A3-46E5-9A8B-0315DB4F5FE8}"/>
    <cellStyle name="Normal 20 7" xfId="4696" xr:uid="{07EC08D3-E569-4642-BD65-6293E889AE61}"/>
    <cellStyle name="Normal 20 8" xfId="4717" xr:uid="{0FC86DEF-738F-4973-A00A-7D31952A89CE}"/>
    <cellStyle name="Normal 20 9" xfId="4716" xr:uid="{1BDF8C1D-CEAF-4072-989C-59F4087B3FF5}"/>
    <cellStyle name="Normal 21" xfId="437" xr:uid="{D84E96A7-4DFE-4913-9C80-571BA09CF029}"/>
    <cellStyle name="Normal 21 2" xfId="438" xr:uid="{1800EF38-0D4B-4917-ABB5-C2A33F9262C5}"/>
    <cellStyle name="Normal 21 2 2" xfId="439" xr:uid="{63D2CB2B-936C-40CB-846C-BADB1E86C095}"/>
    <cellStyle name="Normal 21 3" xfId="4353" xr:uid="{6E12B571-3D25-4B99-B025-227997C44E4F}"/>
    <cellStyle name="Normal 21 3 2" xfId="4459" xr:uid="{8BCB3E2D-A186-4635-83A6-FBFC0EAE1547}"/>
    <cellStyle name="Normal 21 3 3" xfId="4458" xr:uid="{8C0257D7-AD9E-446C-B4AB-2A9B33334A19}"/>
    <cellStyle name="Normal 21 4" xfId="4570" xr:uid="{04FBA884-38D9-425A-8A59-623F051434D6}"/>
    <cellStyle name="Normal 21 5" xfId="4737" xr:uid="{B906F82B-2C05-4B52-B10C-0AB66F1B8C86}"/>
    <cellStyle name="Normal 22" xfId="440" xr:uid="{73A12FCC-D348-43C0-8646-525157086BA7}"/>
    <cellStyle name="Normal 22 2" xfId="441" xr:uid="{820207BC-3A35-4FE3-B78D-04FDD6E5BE10}"/>
    <cellStyle name="Normal 22 3" xfId="4310" xr:uid="{08AF6FCB-7667-482D-B55F-6F23B61A9DC0}"/>
    <cellStyle name="Normal 22 3 2" xfId="4354" xr:uid="{F73DCA1A-9DA9-4D3C-921E-D42BB2BF98D0}"/>
    <cellStyle name="Normal 22 3 2 2" xfId="4461" xr:uid="{C3718B02-2D07-4D35-AACA-F835A2A8CFFF}"/>
    <cellStyle name="Normal 22 3 3" xfId="4460" xr:uid="{F4A51708-215F-4B0C-8B2E-162B2EC2FE2D}"/>
    <cellStyle name="Normal 22 3 4" xfId="4691" xr:uid="{1595B47C-7D28-4FB5-8B0A-ABB13D3874F3}"/>
    <cellStyle name="Normal 22 4" xfId="4313" xr:uid="{4352E8AF-5F18-48C5-9AA0-A67D484594B5}"/>
    <cellStyle name="Normal 22 4 2" xfId="4431" xr:uid="{2EA85719-22CF-422C-BB3A-9E39697CF150}"/>
    <cellStyle name="Normal 22 4 3" xfId="4571" xr:uid="{DD125615-991F-4311-847C-F941FFB0234F}"/>
    <cellStyle name="Normal 22 4 3 2" xfId="4590" xr:uid="{75BA280B-960B-4DF3-9AE1-3CFCF8F4F9CF}"/>
    <cellStyle name="Normal 22 4 3 2 2" xfId="5342" xr:uid="{C31AC063-BB95-4E2C-9AC4-77495893CB5C}"/>
    <cellStyle name="Normal 22 4 3 3" xfId="4748" xr:uid="{2F884842-DF77-4420-B3EC-F15071297225}"/>
    <cellStyle name="Normal 22 4 3 4" xfId="5338" xr:uid="{48A9101F-6AAC-4C42-82A6-51CD7529026E}"/>
    <cellStyle name="Normal 22 4 3 5" xfId="5334" xr:uid="{51CBB084-3147-434A-9819-571B43580FC9}"/>
    <cellStyle name="Normal 22 4 4" xfId="4692" xr:uid="{F9D02EBF-0C16-4C1A-B208-405FB4CE72AD}"/>
    <cellStyle name="Normal 22 4 5" xfId="4604" xr:uid="{74597F2E-9F33-4C53-817A-4334A68E3A98}"/>
    <cellStyle name="Normal 22 4 6" xfId="4595" xr:uid="{19B36F94-3105-4D23-8995-361BD88C1BC4}"/>
    <cellStyle name="Normal 22 4 7" xfId="4594" xr:uid="{F5195795-715B-4D23-8298-84A4E71C1ED9}"/>
    <cellStyle name="Normal 22 4 8" xfId="4593" xr:uid="{279B95E7-5957-4976-9AD6-124821F8FA6B}"/>
    <cellStyle name="Normal 22 4 9" xfId="4592" xr:uid="{ECAAB1D5-E329-4867-A82D-A45E394303BD}"/>
    <cellStyle name="Normal 22 5" xfId="4738" xr:uid="{9A315538-CBC3-40BF-A985-8728CE51AE28}"/>
    <cellStyle name="Normal 23" xfId="442" xr:uid="{BAB7377C-8A35-444B-9559-7E4BE1310986}"/>
    <cellStyle name="Normal 23 2" xfId="2500" xr:uid="{B3AA55B5-E724-4C50-BDB6-8F18110AC627}"/>
    <cellStyle name="Normal 23 2 2" xfId="4356" xr:uid="{AF7F0CFE-5E29-49AB-BE74-3FF948345F67}"/>
    <cellStyle name="Normal 23 2 2 2" xfId="4751" xr:uid="{EDD71200-0FC1-4749-A36F-5DF3DCEE7FEC}"/>
    <cellStyle name="Normal 23 2 2 3" xfId="4693" xr:uid="{B0FB4A84-C401-4698-BA6C-F5171E5EBE18}"/>
    <cellStyle name="Normal 23 2 2 4" xfId="4663" xr:uid="{33B7D9B9-B5C9-47DA-8D1B-8CA8F3A02B7D}"/>
    <cellStyle name="Normal 23 2 3" xfId="4605" xr:uid="{2516CC8B-B556-4607-A7E4-F7C59D6125EF}"/>
    <cellStyle name="Normal 23 2 4" xfId="4712" xr:uid="{45ECF230-DC95-4517-9F93-3DCD9C4D99E2}"/>
    <cellStyle name="Normal 23 3" xfId="4426" xr:uid="{08F7EA9A-A0B6-4DB9-BF44-68E63A402F4A}"/>
    <cellStyle name="Normal 23 4" xfId="4355" xr:uid="{6265A256-8243-4D6B-8963-C9ED9286A985}"/>
    <cellStyle name="Normal 23 5" xfId="4572" xr:uid="{C6E1501A-DE50-469A-B9DE-11264502724B}"/>
    <cellStyle name="Normal 23 6" xfId="4739" xr:uid="{39B1BE8A-8743-44D5-8DA5-17CC03B48A57}"/>
    <cellStyle name="Normal 24" xfId="443" xr:uid="{FA62B611-8CC9-4797-AD27-156D79A5351E}"/>
    <cellStyle name="Normal 24 2" xfId="444" xr:uid="{BD129771-038D-44D5-98EB-2427E5D3DD77}"/>
    <cellStyle name="Normal 24 2 2" xfId="4428" xr:uid="{A9DD17EC-52DC-42E3-A5D7-A8EFC7E22FC0}"/>
    <cellStyle name="Normal 24 2 3" xfId="4358" xr:uid="{AE38F1F9-C908-4D00-AC61-5992501E3A1E}"/>
    <cellStyle name="Normal 24 2 4" xfId="4574" xr:uid="{CCA915EE-D760-494B-A74B-C8ED465A6CF8}"/>
    <cellStyle name="Normal 24 2 5" xfId="4741" xr:uid="{AE2754C6-47EF-465F-89EF-EB4B6A733351}"/>
    <cellStyle name="Normal 24 3" xfId="4427" xr:uid="{F083DF3D-F5F5-4236-9A9C-CF70AFE8BE18}"/>
    <cellStyle name="Normal 24 4" xfId="4357" xr:uid="{F4EAF3CB-5C17-4249-84BE-653698BEDB07}"/>
    <cellStyle name="Normal 24 5" xfId="4573" xr:uid="{54DB1FF9-5C49-4B51-BA85-94157E5B8C9B}"/>
    <cellStyle name="Normal 24 6" xfId="4740" xr:uid="{FA219C60-B6AD-4A49-8430-ED932EEA93EC}"/>
    <cellStyle name="Normal 25" xfId="451" xr:uid="{5B747941-91A8-4115-B444-E478ABD1E611}"/>
    <cellStyle name="Normal 25 2" xfId="4360" xr:uid="{7AA862BB-4E40-400E-B5F5-37953D750BDC}"/>
    <cellStyle name="Normal 25 2 2" xfId="5337" xr:uid="{F8CD901B-C071-43CA-AE37-11164CE6F6FB}"/>
    <cellStyle name="Normal 25 3" xfId="4429" xr:uid="{7CF2668E-138B-4116-BF5B-14DB0ADC5796}"/>
    <cellStyle name="Normal 25 4" xfId="4359" xr:uid="{C54992E6-5A1B-4A87-A3A5-D81C2988830C}"/>
    <cellStyle name="Normal 25 5" xfId="4575" xr:uid="{A10C5124-0D59-464D-B0A0-45EC7E24FF3B}"/>
    <cellStyle name="Normal 26" xfId="2498" xr:uid="{7556DB47-15BA-407B-8BDC-4B12CE6FC908}"/>
    <cellStyle name="Normal 26 2" xfId="2499" xr:uid="{FB5C21A2-06E4-4BA1-95A2-AE52F8FB5BAA}"/>
    <cellStyle name="Normal 26 2 2" xfId="4362" xr:uid="{138EAEDF-0EA8-48C0-A32C-D40A65B13012}"/>
    <cellStyle name="Normal 26 3" xfId="4361" xr:uid="{7E2AB9F8-98BF-43E2-86E4-1A0001EEBB82}"/>
    <cellStyle name="Normal 26 3 2" xfId="4436" xr:uid="{EC7D20CA-7658-48E7-B8D2-20F6EA72C8DD}"/>
    <cellStyle name="Normal 27" xfId="2507" xr:uid="{4B614098-4DCC-40D2-B511-3A98C8365E1B}"/>
    <cellStyle name="Normal 27 2" xfId="4364" xr:uid="{010408CF-1582-442A-9816-A1E52D0936F8}"/>
    <cellStyle name="Normal 27 3" xfId="4363" xr:uid="{509F6010-50DC-4116-BB1D-34419E7DC4B3}"/>
    <cellStyle name="Normal 27 4" xfId="4599" xr:uid="{D9248D05-153C-4647-8BD2-20A352FAFB6F}"/>
    <cellStyle name="Normal 27 5" xfId="5320" xr:uid="{7A4E3689-D738-4672-9AD0-7EAE3FDF2844}"/>
    <cellStyle name="Normal 27 6" xfId="4589" xr:uid="{850B6F20-B3BD-4EA5-BB4F-D4E24769D6A8}"/>
    <cellStyle name="Normal 27 7" xfId="5332" xr:uid="{C47F332A-A014-4F42-85E1-F4C2C9DF0845}"/>
    <cellStyle name="Normal 28" xfId="4365" xr:uid="{D9F16839-7AAF-4D19-B3CB-0328235C08CF}"/>
    <cellStyle name="Normal 28 2" xfId="4366" xr:uid="{B0BB8199-4087-45AF-A04D-FAC92F26CDBA}"/>
    <cellStyle name="Normal 28 3" xfId="4367" xr:uid="{9DC06258-55F5-4550-B67A-D3F9D8E51857}"/>
    <cellStyle name="Normal 29" xfId="4368" xr:uid="{C2F28207-061E-4E6E-B5E2-6E57C190A32A}"/>
    <cellStyle name="Normal 29 2" xfId="4369" xr:uid="{9FD52653-79D1-4260-890D-C216C8B017CE}"/>
    <cellStyle name="Normal 3" xfId="2" xr:uid="{665067A7-73F8-4B7E-BFD2-7BB3B9468366}"/>
    <cellStyle name="Normal 3 2" xfId="81" xr:uid="{F0819841-E4E0-4026-B6B6-2059E7AAD1D6}"/>
    <cellStyle name="Normal 3 2 2" xfId="82" xr:uid="{53CC5AC7-47C2-467A-9943-6DB7EA0A706B}"/>
    <cellStyle name="Normal 3 2 2 2" xfId="288" xr:uid="{2B342D38-E61A-4DAE-B36D-06880BD07C28}"/>
    <cellStyle name="Normal 3 2 2 2 2" xfId="4665" xr:uid="{AF96F1D9-3BD5-4899-ABA6-D5B29C88B206}"/>
    <cellStyle name="Normal 3 2 2 3" xfId="4556" xr:uid="{32F69E73-DDAB-484A-84BA-EA12303F223F}"/>
    <cellStyle name="Normal 3 2 3" xfId="83" xr:uid="{8C2E6A45-8386-4662-8224-7BC937A942EA}"/>
    <cellStyle name="Normal 3 2 4" xfId="289" xr:uid="{A4F71FFF-EE99-4489-AB0B-78F8570077DE}"/>
    <cellStyle name="Normal 3 2 4 2" xfId="4666" xr:uid="{9F6BD7A2-BBD5-4D31-8F2F-89A56BE92958}"/>
    <cellStyle name="Normal 3 2 5" xfId="2506" xr:uid="{EA1E00C0-CDD0-4F73-B216-DE417D7A2615}"/>
    <cellStyle name="Normal 3 2 5 2" xfId="4509" xr:uid="{F006C991-D482-44C7-910A-AE0B22C5E602}"/>
    <cellStyle name="Normal 3 2 5 3" xfId="5304" xr:uid="{9763B255-397E-48E8-A0D7-5230DD116510}"/>
    <cellStyle name="Normal 3 3" xfId="84" xr:uid="{50574703-A00E-48B9-967F-77F8EBC9EDD0}"/>
    <cellStyle name="Normal 3 3 2" xfId="290" xr:uid="{E5E524EC-17DA-420D-9A8D-4F8DE5BDA751}"/>
    <cellStyle name="Normal 3 3 2 2" xfId="4667" xr:uid="{87F644C8-C346-423E-88AE-06A4C1991DF9}"/>
    <cellStyle name="Normal 3 3 3" xfId="4557" xr:uid="{02C9F304-32B9-43F2-99EE-29082F975183}"/>
    <cellStyle name="Normal 3 4" xfId="85" xr:uid="{704F8B4A-164E-4240-BED6-4C69E81835E5}"/>
    <cellStyle name="Normal 3 4 2" xfId="2502" xr:uid="{76628B9B-CC2A-4771-BD78-8B4B484BFAFD}"/>
    <cellStyle name="Normal 3 4 2 2" xfId="4668" xr:uid="{3DB4BDEF-B4A0-4884-9311-8A76385BDDD2}"/>
    <cellStyle name="Normal 3 4 3" xfId="5345" xr:uid="{55F33E11-458E-4FC0-827B-70D34D47C0BC}"/>
    <cellStyle name="Normal 3 5" xfId="2501" xr:uid="{340A5001-C787-4150-88A9-B54AEB38C08D}"/>
    <cellStyle name="Normal 3 5 2" xfId="4669" xr:uid="{94B4D86C-BD87-43E2-B5E0-A314515A7356}"/>
    <cellStyle name="Normal 3 5 3" xfId="4745" xr:uid="{B8BDF6F3-528B-4451-95ED-4A580811B9E7}"/>
    <cellStyle name="Normal 3 5 4" xfId="4713" xr:uid="{C3047855-AF24-4355-BCCE-B7C0F0774646}"/>
    <cellStyle name="Normal 3 6" xfId="4664" xr:uid="{4C6FF66D-84E7-4B1A-86A9-8B944D6B56E5}"/>
    <cellStyle name="Normal 3 6 2" xfId="5336" xr:uid="{2BA58EC8-AA2F-4B58-A850-43486A74AFDC}"/>
    <cellStyle name="Normal 3 6 2 2" xfId="5333" xr:uid="{B011E78E-FBB7-4705-A053-7D526AD2419F}"/>
    <cellStyle name="Normal 30" xfId="4370" xr:uid="{EA615798-DDD1-425C-B3BC-5086BD0B7F8F}"/>
    <cellStyle name="Normal 30 2" xfId="4371" xr:uid="{FB086A62-D133-4F1C-8B4B-DA47B752918F}"/>
    <cellStyle name="Normal 31" xfId="4372" xr:uid="{353B2E40-AF68-441B-B86D-B7983358054E}"/>
    <cellStyle name="Normal 31 2" xfId="4373" xr:uid="{928B1217-839C-4A64-AEFC-EB43D843151A}"/>
    <cellStyle name="Normal 32" xfId="4374" xr:uid="{45B3ECBE-EAB8-41EF-93BA-EF7074C54E7A}"/>
    <cellStyle name="Normal 33" xfId="4375" xr:uid="{6314AE35-894A-4807-8B85-1C9E806F3F05}"/>
    <cellStyle name="Normal 33 2" xfId="4376" xr:uid="{9BD55443-030F-4F9E-8394-F30B875B98A6}"/>
    <cellStyle name="Normal 34" xfId="4377" xr:uid="{C682E734-6F39-4899-844C-E2F442AFDA0A}"/>
    <cellStyle name="Normal 34 2" xfId="4378" xr:uid="{3F9591FB-6B01-49DB-B527-F88E74F980E4}"/>
    <cellStyle name="Normal 35" xfId="4379" xr:uid="{46EBB720-A4B1-4C0F-B77B-CC132F828406}"/>
    <cellStyle name="Normal 35 2" xfId="4380" xr:uid="{E8655E38-45E5-48CF-B8A6-56D858D7329F}"/>
    <cellStyle name="Normal 36" xfId="4381" xr:uid="{35298EEA-9F6D-4EED-AF80-0138422CF97F}"/>
    <cellStyle name="Normal 36 2" xfId="4382" xr:uid="{187B02F2-AC8F-4548-B387-713FC9BFECFB}"/>
    <cellStyle name="Normal 37" xfId="4383" xr:uid="{3788636E-B137-4D5A-A18C-1407BFB73635}"/>
    <cellStyle name="Normal 37 2" xfId="4384" xr:uid="{A3E5093B-A738-4E08-A3FC-0FE3653627F1}"/>
    <cellStyle name="Normal 38" xfId="4385" xr:uid="{3130085C-54AB-4528-ABB1-DB98B90CD0B7}"/>
    <cellStyle name="Normal 38 2" xfId="4386" xr:uid="{C7F756A1-8A5D-4F3C-8B02-D1451CC345B8}"/>
    <cellStyle name="Normal 39" xfId="4387" xr:uid="{64A5085A-F89F-4D07-B3EA-E9AA69575269}"/>
    <cellStyle name="Normal 39 2" xfId="4388" xr:uid="{EC30288F-F249-448D-A7C8-725706E9ADFD}"/>
    <cellStyle name="Normal 39 2 2" xfId="4389" xr:uid="{F7AD52FB-786E-465D-A9F4-8955528D828E}"/>
    <cellStyle name="Normal 39 3" xfId="4390" xr:uid="{B29EFD0E-6A7D-4400-B25D-68E52A2D7661}"/>
    <cellStyle name="Normal 4" xfId="86" xr:uid="{062450E7-2113-435E-9FA6-7AC5A3A12E30}"/>
    <cellStyle name="Normal 4 2" xfId="87" xr:uid="{3E33CDDE-160E-4258-8444-F3F2F2358F90}"/>
    <cellStyle name="Normal 4 2 2" xfId="88" xr:uid="{ED36FE3C-1C31-4AEB-B890-A526D226842B}"/>
    <cellStyle name="Normal 4 2 2 2" xfId="445" xr:uid="{AD4A1962-940C-4E79-82FA-7664A25522CF}"/>
    <cellStyle name="Normal 4 2 2 3" xfId="2807" xr:uid="{4A15D10C-687F-41D3-9A05-ACB94C317E97}"/>
    <cellStyle name="Normal 4 2 2 4" xfId="2808" xr:uid="{9E8EE90C-90C4-440F-A4A7-52117217D952}"/>
    <cellStyle name="Normal 4 2 2 4 2" xfId="2809" xr:uid="{C8D4BDE4-CC15-48F8-8E28-7239A14B23C7}"/>
    <cellStyle name="Normal 4 2 2 4 3" xfId="2810" xr:uid="{BB893ADD-966A-454D-9D9F-AA06DDDD7049}"/>
    <cellStyle name="Normal 4 2 2 4 3 2" xfId="2811" xr:uid="{904A2186-92AA-4255-9984-57C7958C3EA2}"/>
    <cellStyle name="Normal 4 2 2 4 3 3" xfId="4312" xr:uid="{2610722A-8500-437D-BFB4-7DD58D5D7658}"/>
    <cellStyle name="Normal 4 2 3" xfId="2493" xr:uid="{7D87E583-56DA-4D18-BE9B-F9682F591207}"/>
    <cellStyle name="Normal 4 2 3 2" xfId="2504" xr:uid="{72B30656-4F18-4830-BEB5-B12A6F962AB8}"/>
    <cellStyle name="Normal 4 2 3 2 2" xfId="4462" xr:uid="{20F53C3E-67BB-497C-B3F7-3ADA2FBB60E2}"/>
    <cellStyle name="Normal 4 2 3 3" xfId="4463" xr:uid="{50ED060F-4732-48A6-A95D-EF5211672EC1}"/>
    <cellStyle name="Normal 4 2 3 3 2" xfId="4464" xr:uid="{71358557-E59F-47A7-B8DD-3D4D3E4E78A7}"/>
    <cellStyle name="Normal 4 2 3 4" xfId="4465" xr:uid="{4353763D-7CE2-406C-9639-F0B0BA39277B}"/>
    <cellStyle name="Normal 4 2 3 5" xfId="4466" xr:uid="{6ECD9A8B-BA34-4DD5-B60D-095D08E5C3CB}"/>
    <cellStyle name="Normal 4 2 4" xfId="2494" xr:uid="{CB2EBF24-A744-4485-BE55-CFCA39838C54}"/>
    <cellStyle name="Normal 4 2 4 2" xfId="4392" xr:uid="{39CA9F91-822E-4B27-8935-4A99733D0218}"/>
    <cellStyle name="Normal 4 2 4 2 2" xfId="4467" xr:uid="{C708FC1C-505D-458D-A2B1-98ADC6C071B8}"/>
    <cellStyle name="Normal 4 2 4 2 3" xfId="4694" xr:uid="{BB70EE9C-835A-44E2-B5E7-FA39DFEF7B97}"/>
    <cellStyle name="Normal 4 2 4 2 4" xfId="4613" xr:uid="{D773D299-EB50-4164-B895-606A0AC728EA}"/>
    <cellStyle name="Normal 4 2 4 3" xfId="4576" xr:uid="{742E678D-E425-484B-A33B-F58F80D340FE}"/>
    <cellStyle name="Normal 4 2 4 4" xfId="4714" xr:uid="{1FB3B26E-37FA-4CA2-B6B8-1416B91CF79F}"/>
    <cellStyle name="Normal 4 2 5" xfId="1168" xr:uid="{C21FFA6E-007A-4379-BEB1-332C9C310ED9}"/>
    <cellStyle name="Normal 4 2 6" xfId="4558" xr:uid="{2F672E50-F959-4546-BBEE-6F5AAA290BBE}"/>
    <cellStyle name="Normal 4 2 7" xfId="5341" xr:uid="{EA31A7E9-F6ED-475F-820D-0F66289D4E59}"/>
    <cellStyle name="Normal 4 3" xfId="528" xr:uid="{AEFD2686-C00B-484D-86AF-521CD246429D}"/>
    <cellStyle name="Normal 4 3 2" xfId="1170" xr:uid="{77AF80AC-6DE4-4225-87C6-33C39629842E}"/>
    <cellStyle name="Normal 4 3 2 2" xfId="1171" xr:uid="{7AF49B5D-95D4-4BAC-B9D7-F8A9BA2266BF}"/>
    <cellStyle name="Normal 4 3 2 3" xfId="1172" xr:uid="{DDC37148-7E7B-4A22-AEE6-A227AD659E19}"/>
    <cellStyle name="Normal 4 3 3" xfId="1169" xr:uid="{6E75F181-2E87-40FF-81E8-53E478C90362}"/>
    <cellStyle name="Normal 4 3 3 2" xfId="4434" xr:uid="{9246162D-DFFC-4A0C-9AD9-C60943AB6E83}"/>
    <cellStyle name="Normal 4 3 4" xfId="2812" xr:uid="{43153942-386B-49C1-B23F-9A7B8D8FAADD}"/>
    <cellStyle name="Normal 4 3 5" xfId="2813" xr:uid="{3B526340-5087-4B6B-B613-46F4EE3414A6}"/>
    <cellStyle name="Normal 4 3 5 2" xfId="2814" xr:uid="{DF001E00-6594-4DB8-9A11-F7FB81F9AE96}"/>
    <cellStyle name="Normal 4 3 5 3" xfId="2815" xr:uid="{23993AF9-8378-4C38-9776-8CD613C724E0}"/>
    <cellStyle name="Normal 4 3 5 3 2" xfId="2816" xr:uid="{8F70B590-A72E-4C14-8721-044AABAA968C}"/>
    <cellStyle name="Normal 4 3 5 3 3" xfId="4311" xr:uid="{AE04837A-66A9-4B37-B137-7071C78EB094}"/>
    <cellStyle name="Normal 4 3 6" xfId="4314" xr:uid="{5A95D729-6C36-44A2-8006-902ADDE5DC6D}"/>
    <cellStyle name="Normal 4 4" xfId="453" xr:uid="{70503DAE-DCF1-4638-BF55-51DCE97F58AB}"/>
    <cellStyle name="Normal 4 4 2" xfId="2495" xr:uid="{43161BB0-DF59-429C-8744-A53CCD2FFC75}"/>
    <cellStyle name="Normal 4 4 2 2" xfId="5339" xr:uid="{E616A6B5-B8D5-406E-8107-A1A7EEDE0B9E}"/>
    <cellStyle name="Normal 4 4 3" xfId="2503" xr:uid="{DB59E276-F67A-49DF-BDB8-B4243B7BBB5C}"/>
    <cellStyle name="Normal 4 4 3 2" xfId="4317" xr:uid="{500DBFBC-AEA8-403C-B717-069587AD15DA}"/>
    <cellStyle name="Normal 4 4 3 3" xfId="4316" xr:uid="{27AB2957-7610-4B57-A0E6-8BD329F1ECB7}"/>
    <cellStyle name="Normal 4 4 4" xfId="4747" xr:uid="{881785CE-4A6B-4D85-958A-A61E66A76B5D}"/>
    <cellStyle name="Normal 4 5" xfId="2496" xr:uid="{DEC0E3D7-4005-48B0-BF50-B4B1F94AEDBA}"/>
    <cellStyle name="Normal 4 5 2" xfId="4391" xr:uid="{0D67ABFD-63D2-418E-BA40-2512B13E906C}"/>
    <cellStyle name="Normal 4 6" xfId="2497" xr:uid="{36C838AF-FF34-44DD-8C6B-049F81A8EC29}"/>
    <cellStyle name="Normal 4 7" xfId="900" xr:uid="{C05C72BC-B5E0-475F-9102-4D7D521C6A26}"/>
    <cellStyle name="Normal 4 8" xfId="5340" xr:uid="{65210332-C193-4BDE-A7D6-4CB252480A0C}"/>
    <cellStyle name="Normal 40" xfId="4393" xr:uid="{F94C1F33-B789-4AB9-883A-48892307A1E7}"/>
    <cellStyle name="Normal 40 2" xfId="4394" xr:uid="{141E5BF4-186E-4EFB-BA99-AD5E96FF3E9F}"/>
    <cellStyle name="Normal 40 2 2" xfId="4395" xr:uid="{838D025B-7A33-4EF1-A557-0220A866A40F}"/>
    <cellStyle name="Normal 40 3" xfId="4396" xr:uid="{C5965E24-FD29-4B3A-87C1-E52FC9D0785A}"/>
    <cellStyle name="Normal 41" xfId="4397" xr:uid="{F004DC87-CE74-46A2-90BB-66AA6F31E1A1}"/>
    <cellStyle name="Normal 41 2" xfId="4398" xr:uid="{AFCDE881-30BE-41B9-A89F-5A8458B88D36}"/>
    <cellStyle name="Normal 42" xfId="4399" xr:uid="{7D1E9F76-5D82-4CC3-B973-08C90ECBFE13}"/>
    <cellStyle name="Normal 42 2" xfId="4400" xr:uid="{4FCBAC1D-6C23-47FF-9794-6D0FF94024D0}"/>
    <cellStyle name="Normal 43" xfId="4401" xr:uid="{CC1FDC7B-1C57-4079-844C-AA4249332334}"/>
    <cellStyle name="Normal 43 2" xfId="4402" xr:uid="{3B059DAB-B552-4253-8D8A-77DAE7C53030}"/>
    <cellStyle name="Normal 44" xfId="4412" xr:uid="{FBF76415-382C-4D8F-AC2A-34E372A512E8}"/>
    <cellStyle name="Normal 44 2" xfId="4413" xr:uid="{A470F003-363F-49F5-9869-C5369A9D59B8}"/>
    <cellStyle name="Normal 45" xfId="4674" xr:uid="{2231AF83-D077-4F7E-9B34-511545F4FD46}"/>
    <cellStyle name="Normal 45 2" xfId="5324" xr:uid="{FF8A8589-F48A-418A-99D5-5A92A72F7C10}"/>
    <cellStyle name="Normal 45 3" xfId="5323" xr:uid="{17AAD071-AAAD-4562-A0D5-22EF8D33F454}"/>
    <cellStyle name="Normal 5" xfId="89" xr:uid="{70832A8D-21A6-48FE-9114-EDD1C6BA42AA}"/>
    <cellStyle name="Normal 5 10" xfId="291" xr:uid="{B45F88F9-6A45-42F2-8D69-94D77388B5CF}"/>
    <cellStyle name="Normal 5 10 2" xfId="529" xr:uid="{730CC9C9-6820-4504-B57C-B5129F029B24}"/>
    <cellStyle name="Normal 5 10 2 2" xfId="1173" xr:uid="{60A87996-C0EE-4ECC-BEB4-1B9A12E08E2B}"/>
    <cellStyle name="Normal 5 10 2 3" xfId="2817" xr:uid="{4C0047A0-7442-4FA5-B50D-56F9CFCAA632}"/>
    <cellStyle name="Normal 5 10 2 4" xfId="2818" xr:uid="{6C36ED01-549A-4CF2-AB29-5FEA9BBB6C5D}"/>
    <cellStyle name="Normal 5 10 3" xfId="1174" xr:uid="{96203C2A-8ED9-4103-BAB0-CEA6EC16A92B}"/>
    <cellStyle name="Normal 5 10 3 2" xfId="2819" xr:uid="{04BE7C4B-E798-4D67-90E6-26AEDA0E3106}"/>
    <cellStyle name="Normal 5 10 3 3" xfId="2820" xr:uid="{B43C21FA-F9FB-41BF-A0E0-E70F8679A5BD}"/>
    <cellStyle name="Normal 5 10 3 4" xfId="2821" xr:uid="{20DA8747-41F9-4AAE-B2A4-61B49D43E212}"/>
    <cellStyle name="Normal 5 10 4" xfId="2822" xr:uid="{5B35C1DA-075E-4B8C-A1F1-6A8A02C75DB9}"/>
    <cellStyle name="Normal 5 10 5" xfId="2823" xr:uid="{6B4F7172-A579-4FDD-A3C9-DDC43C8CC550}"/>
    <cellStyle name="Normal 5 10 6" xfId="2824" xr:uid="{02BE7603-C4EB-4787-B46E-DCB2D77FD5C3}"/>
    <cellStyle name="Normal 5 11" xfId="292" xr:uid="{0633716D-1326-4D99-A689-2358F516FBED}"/>
    <cellStyle name="Normal 5 11 2" xfId="1175" xr:uid="{D1AE4CEB-4D4F-4F36-BB8B-6E6018393B54}"/>
    <cellStyle name="Normal 5 11 2 2" xfId="2825" xr:uid="{F1CFF49F-95F7-4F0B-98DF-E7140FE5AEDA}"/>
    <cellStyle name="Normal 5 11 2 2 2" xfId="4403" xr:uid="{CA8D8DEB-8E08-4B72-B1FE-9DEFA23F9308}"/>
    <cellStyle name="Normal 5 11 2 2 3" xfId="4681" xr:uid="{4B0D4B82-D5C9-476F-B1F9-7909F1BA75BC}"/>
    <cellStyle name="Normal 5 11 2 3" xfId="2826" xr:uid="{BDB4B318-BD46-4740-A3E9-BE749196DF93}"/>
    <cellStyle name="Normal 5 11 2 4" xfId="2827" xr:uid="{852C5B71-46F3-419E-80B8-0FA908321087}"/>
    <cellStyle name="Normal 5 11 3" xfId="2828" xr:uid="{32B81CBF-73CB-4292-978F-BFBD4BFA60C1}"/>
    <cellStyle name="Normal 5 11 3 2" xfId="5344" xr:uid="{15213A3A-43FF-4734-B533-33907D906A1E}"/>
    <cellStyle name="Normal 5 11 4" xfId="2829" xr:uid="{5402532B-2A40-4AC5-A700-5EB0EFEA6506}"/>
    <cellStyle name="Normal 5 11 4 2" xfId="4577" xr:uid="{4AD91694-6C2A-4285-8955-0BBA5DBEF88F}"/>
    <cellStyle name="Normal 5 11 4 3" xfId="4682" xr:uid="{D152F0B5-106E-44C8-8057-EA119EB558C3}"/>
    <cellStyle name="Normal 5 11 4 4" xfId="4606" xr:uid="{9B6FDD4B-05C2-4F01-912B-DD7F8FD2A6B7}"/>
    <cellStyle name="Normal 5 11 5" xfId="2830" xr:uid="{16238ABA-77E1-4C4B-8271-55C08F9CF2EF}"/>
    <cellStyle name="Normal 5 12" xfId="1176" xr:uid="{E28CD33E-1F46-4BCE-A75A-2868D5E85F29}"/>
    <cellStyle name="Normal 5 12 2" xfId="2831" xr:uid="{1D52506E-1542-4DF5-97E5-885D959C653A}"/>
    <cellStyle name="Normal 5 12 3" xfId="2832" xr:uid="{E2BEA1C2-BEA1-48DD-9550-FEC4A383D2C8}"/>
    <cellStyle name="Normal 5 12 4" xfId="2833" xr:uid="{12197459-CAAF-4B28-AC82-43F97A00F63A}"/>
    <cellStyle name="Normal 5 13" xfId="901" xr:uid="{FA25F04B-D7AB-403B-B0C4-8B24CCD89C00}"/>
    <cellStyle name="Normal 5 13 2" xfId="2834" xr:uid="{2FCAD32D-DBD9-4F62-ABAE-8339808F9988}"/>
    <cellStyle name="Normal 5 13 3" xfId="2835" xr:uid="{62D97326-55AC-4219-95BF-669A92BE7886}"/>
    <cellStyle name="Normal 5 13 4" xfId="2836" xr:uid="{BC80FA66-0DB8-4FC2-902A-28C015DF35CE}"/>
    <cellStyle name="Normal 5 14" xfId="2837" xr:uid="{A1C3696C-8C70-4F10-96C0-710797C0B7F4}"/>
    <cellStyle name="Normal 5 14 2" xfId="2838" xr:uid="{BF30C0A4-3B40-430F-AD37-114CF711AE97}"/>
    <cellStyle name="Normal 5 15" xfId="2839" xr:uid="{7A16BEFE-8CF6-464F-BC01-C9092CF566C7}"/>
    <cellStyle name="Normal 5 16" xfId="2840" xr:uid="{E4C56A41-7C7B-45A3-A31D-395D647A451F}"/>
    <cellStyle name="Normal 5 17" xfId="2841" xr:uid="{7E2F50D8-204E-46DF-9428-4CCD0D9FCE3A}"/>
    <cellStyle name="Normal 5 2" xfId="90" xr:uid="{84FB99F0-CD8F-43EA-8301-EE01BCF0F6AF}"/>
    <cellStyle name="Normal 5 2 2" xfId="187" xr:uid="{79D76DEF-7B42-4A94-A621-65ECC01E4501}"/>
    <cellStyle name="Normal 5 2 2 2" xfId="188" xr:uid="{F62EC70E-8B38-4EB2-AB22-2BAD33CC5935}"/>
    <cellStyle name="Normal 5 2 2 2 2" xfId="189" xr:uid="{FDE2A857-15AB-4579-A969-526B7433095A}"/>
    <cellStyle name="Normal 5 2 2 2 2 2" xfId="190" xr:uid="{4292F504-C0FD-4BEA-9CF4-3BAA55D6E865}"/>
    <cellStyle name="Normal 5 2 2 2 3" xfId="191" xr:uid="{5D473141-F588-4AF6-8D5C-B7E3F4A686DD}"/>
    <cellStyle name="Normal 5 2 2 2 4" xfId="4670" xr:uid="{7C455108-4815-409F-BA66-CECB281E0863}"/>
    <cellStyle name="Normal 5 2 2 2 5" xfId="5300" xr:uid="{34141A6E-A434-4F10-885B-6F1B237B2671}"/>
    <cellStyle name="Normal 5 2 2 3" xfId="192" xr:uid="{D2DCE94E-06B4-4296-95C1-84B9EAB99AC4}"/>
    <cellStyle name="Normal 5 2 2 3 2" xfId="193" xr:uid="{01E3DA45-4CCA-4FD9-9419-47CFDE7DA823}"/>
    <cellStyle name="Normal 5 2 2 4" xfId="194" xr:uid="{BA9704AC-AA8C-42C4-BD53-CBBC0FC1E266}"/>
    <cellStyle name="Normal 5 2 2 5" xfId="293" xr:uid="{17C1D971-61A7-4A51-BCA2-601F87D8B24C}"/>
    <cellStyle name="Normal 5 2 2 6" xfId="4596" xr:uid="{5066E4EC-5FF4-45F1-81E7-5862F43BB5C4}"/>
    <cellStyle name="Normal 5 2 2 7" xfId="5329" xr:uid="{4B2C7FE9-16DD-4571-B103-B769BD15C550}"/>
    <cellStyle name="Normal 5 2 3" xfId="195" xr:uid="{3CC3EA54-748A-429F-B81E-58CF881B31FA}"/>
    <cellStyle name="Normal 5 2 3 2" xfId="196" xr:uid="{62135475-455B-4C5B-B73F-4CC8A4EE0C21}"/>
    <cellStyle name="Normal 5 2 3 2 2" xfId="197" xr:uid="{C2DB229B-D53A-44D2-B2C4-AEC6B9EF6F57}"/>
    <cellStyle name="Normal 5 2 3 2 3" xfId="4559" xr:uid="{3B08B2C1-51C8-46E1-BD9F-0CA65A8C1327}"/>
    <cellStyle name="Normal 5 2 3 2 4" xfId="5301" xr:uid="{81991EE7-BCF3-4D15-AE38-14D857DB6D34}"/>
    <cellStyle name="Normal 5 2 3 3" xfId="198" xr:uid="{A4C34938-C389-4678-8993-D8CB797B966F}"/>
    <cellStyle name="Normal 5 2 3 3 2" xfId="4742" xr:uid="{BAA8CAD0-DD06-48E6-B533-20B2AFA040A3}"/>
    <cellStyle name="Normal 5 2 3 4" xfId="4404" xr:uid="{4F0F6742-4578-4494-9814-E4E686FB1A2A}"/>
    <cellStyle name="Normal 5 2 3 4 2" xfId="4715" xr:uid="{8281146D-C02B-4F1C-8AA0-B9E9F805BAF8}"/>
    <cellStyle name="Normal 5 2 3 5" xfId="4597" xr:uid="{A81FC27F-3A81-4A70-96EB-52F96ABF5C76}"/>
    <cellStyle name="Normal 5 2 3 6" xfId="5321" xr:uid="{8B1E8464-912F-4B88-88D5-EBC4524245E7}"/>
    <cellStyle name="Normal 5 2 3 7" xfId="5330" xr:uid="{496C7637-2B94-4A65-8F22-136946215A19}"/>
    <cellStyle name="Normal 5 2 4" xfId="199" xr:uid="{CA3FA65F-97B2-4AB5-91FC-44BCF50B3A8B}"/>
    <cellStyle name="Normal 5 2 4 2" xfId="200" xr:uid="{3A51DF69-D174-45C7-990F-7B2D262BC93F}"/>
    <cellStyle name="Normal 5 2 5" xfId="201" xr:uid="{629B23F8-DDF5-46F1-85C5-99BF3B46D83E}"/>
    <cellStyle name="Normal 5 2 6" xfId="186" xr:uid="{83D04ACF-C624-4E3E-8333-F16FC99C180C}"/>
    <cellStyle name="Normal 5 3" xfId="91" xr:uid="{76C8AD88-D40C-4C35-877A-D9EA93B194CE}"/>
    <cellStyle name="Normal 5 3 2" xfId="4406" xr:uid="{214A6A8A-1168-4307-83B3-46E00C111A99}"/>
    <cellStyle name="Normal 5 3 3" xfId="4405" xr:uid="{25DFD7E3-9BD4-4CEC-96AD-565FF5E7ED63}"/>
    <cellStyle name="Normal 5 4" xfId="92" xr:uid="{4B125D06-1C33-4BE5-A5F9-1B19E64DD349}"/>
    <cellStyle name="Normal 5 4 10" xfId="2842" xr:uid="{A8B7D477-1D8F-4963-BF20-9A7DD719635D}"/>
    <cellStyle name="Normal 5 4 10 2" xfId="5355" xr:uid="{F6D22503-02A5-4060-9FEE-9058B0AC65E4}"/>
    <cellStyle name="Normal 5 4 11" xfId="2843" xr:uid="{F2F82651-3358-4C84-8271-648CB5922A01}"/>
    <cellStyle name="Normal 5 4 2" xfId="93" xr:uid="{407B29CD-E0B0-43D2-9E24-3B23C902772A}"/>
    <cellStyle name="Normal 5 4 2 2" xfId="94" xr:uid="{6D3D8144-3F68-4F2B-803A-B1EEFECB9A71}"/>
    <cellStyle name="Normal 5 4 2 2 2" xfId="294" xr:uid="{28780AD2-437C-40FA-8F19-FDBB30839640}"/>
    <cellStyle name="Normal 5 4 2 2 2 2" xfId="530" xr:uid="{08565C06-6C87-4361-B42B-2C461D924883}"/>
    <cellStyle name="Normal 5 4 2 2 2 2 2" xfId="531" xr:uid="{81D0651B-E0DB-4C11-91AC-B7673CD4E102}"/>
    <cellStyle name="Normal 5 4 2 2 2 2 2 2" xfId="1177" xr:uid="{369640E2-C377-44B7-A952-9EB84BB6C1B3}"/>
    <cellStyle name="Normal 5 4 2 2 2 2 2 2 2" xfId="1178" xr:uid="{69CE2362-3702-499A-81E4-637FF214AE66}"/>
    <cellStyle name="Normal 5 4 2 2 2 2 2 3" xfId="1179" xr:uid="{763537B5-1B75-44B1-B64B-78986D142E24}"/>
    <cellStyle name="Normal 5 4 2 2 2 2 3" xfId="1180" xr:uid="{26461CC8-BAA9-4C30-8F4E-141023B57772}"/>
    <cellStyle name="Normal 5 4 2 2 2 2 3 2" xfId="1181" xr:uid="{989E63D7-3D0C-4CA6-8001-A5AD1E2FA157}"/>
    <cellStyle name="Normal 5 4 2 2 2 2 4" xfId="1182" xr:uid="{80893A00-B8F0-4F4D-9AD1-42967C478FD7}"/>
    <cellStyle name="Normal 5 4 2 2 2 3" xfId="532" xr:uid="{E7EAF1F7-87CA-4288-AA64-B1A224A8BCB4}"/>
    <cellStyle name="Normal 5 4 2 2 2 3 2" xfId="1183" xr:uid="{F1BD8F6D-98F9-4C6B-940A-C6512CA099F2}"/>
    <cellStyle name="Normal 5 4 2 2 2 3 2 2" xfId="1184" xr:uid="{88194C83-6FD2-413F-8720-7A4FE14FF914}"/>
    <cellStyle name="Normal 5 4 2 2 2 3 3" xfId="1185" xr:uid="{A523DAB5-A93C-4E3A-BFBC-523BAD01CCF5}"/>
    <cellStyle name="Normal 5 4 2 2 2 3 4" xfId="2844" xr:uid="{E306CD1E-B800-4A27-ABBC-47E41F59620C}"/>
    <cellStyle name="Normal 5 4 2 2 2 4" xfId="1186" xr:uid="{BFDDDD3E-1FBB-461E-8B03-6C1B99C8B1F0}"/>
    <cellStyle name="Normal 5 4 2 2 2 4 2" xfId="1187" xr:uid="{BEDCCDE9-9B90-46B9-BE87-7884DF9A8FA8}"/>
    <cellStyle name="Normal 5 4 2 2 2 5" xfId="1188" xr:uid="{5B85702F-DDD1-49D0-BF2C-84DFEB7C6B44}"/>
    <cellStyle name="Normal 5 4 2 2 2 6" xfId="2845" xr:uid="{CAC5005C-C214-45B7-9120-14F0424A6AF3}"/>
    <cellStyle name="Normal 5 4 2 2 3" xfId="295" xr:uid="{7FBF86ED-F3FD-4BE9-B9B4-145BB4C6F0C0}"/>
    <cellStyle name="Normal 5 4 2 2 3 2" xfId="533" xr:uid="{276EABF8-3906-449B-B49B-E15B717E7D70}"/>
    <cellStyle name="Normal 5 4 2 2 3 2 2" xfId="534" xr:uid="{CB33E717-6C22-46E0-8E94-7CA2482BFB82}"/>
    <cellStyle name="Normal 5 4 2 2 3 2 2 2" xfId="1189" xr:uid="{EBD07D3D-A0B2-44DA-AB99-46736FE4BB29}"/>
    <cellStyle name="Normal 5 4 2 2 3 2 2 2 2" xfId="1190" xr:uid="{A0323A83-458A-41A3-9708-2F1BE4C941D2}"/>
    <cellStyle name="Normal 5 4 2 2 3 2 2 3" xfId="1191" xr:uid="{1594A30E-C24C-4679-9E2F-153634EFA5C1}"/>
    <cellStyle name="Normal 5 4 2 2 3 2 3" xfId="1192" xr:uid="{60EEA729-5EE4-4720-93BF-DD17B8F27179}"/>
    <cellStyle name="Normal 5 4 2 2 3 2 3 2" xfId="1193" xr:uid="{365B10BA-8B2F-401A-9726-7304A1472FD9}"/>
    <cellStyle name="Normal 5 4 2 2 3 2 4" xfId="1194" xr:uid="{8CCAF5E3-B380-4CCF-B5D2-E85B44AA8276}"/>
    <cellStyle name="Normal 5 4 2 2 3 3" xfId="535" xr:uid="{6484F374-6A06-4244-8F5D-977E5B4BBC62}"/>
    <cellStyle name="Normal 5 4 2 2 3 3 2" xfId="1195" xr:uid="{6266B790-9F54-4B4A-B5B8-5804682FEF4F}"/>
    <cellStyle name="Normal 5 4 2 2 3 3 2 2" xfId="1196" xr:uid="{96474CA8-6E29-4D4A-9972-5A329F431FEF}"/>
    <cellStyle name="Normal 5 4 2 2 3 3 3" xfId="1197" xr:uid="{2301A8F1-4DBC-4F4F-9676-8A176A83542F}"/>
    <cellStyle name="Normal 5 4 2 2 3 4" xfId="1198" xr:uid="{BDFCCD36-C500-4125-A4C6-B204AF5141D7}"/>
    <cellStyle name="Normal 5 4 2 2 3 4 2" xfId="1199" xr:uid="{21BD942B-ED87-42F1-AFD5-75CB1DCBA9C1}"/>
    <cellStyle name="Normal 5 4 2 2 3 5" xfId="1200" xr:uid="{1264D73B-CDFA-41B0-B911-CBAB4A21DD84}"/>
    <cellStyle name="Normal 5 4 2 2 4" xfId="536" xr:uid="{4201D81D-FB19-49E7-B9DC-4B3DA3F640F8}"/>
    <cellStyle name="Normal 5 4 2 2 4 2" xfId="537" xr:uid="{094B0FBC-4C6D-4725-B72A-E838779B2CAD}"/>
    <cellStyle name="Normal 5 4 2 2 4 2 2" xfId="1201" xr:uid="{4A7C80A8-B2A4-4344-8ABF-FAE2B52F34E2}"/>
    <cellStyle name="Normal 5 4 2 2 4 2 2 2" xfId="1202" xr:uid="{E8650E42-0014-4379-B3BE-931D7CD6B8FE}"/>
    <cellStyle name="Normal 5 4 2 2 4 2 3" xfId="1203" xr:uid="{0B1EAC95-8356-4265-A743-9C478684902D}"/>
    <cellStyle name="Normal 5 4 2 2 4 3" xfId="1204" xr:uid="{A424ED5F-8767-4BC6-9B86-1BB882307126}"/>
    <cellStyle name="Normal 5 4 2 2 4 3 2" xfId="1205" xr:uid="{603EEECA-3AAE-4DCA-87AE-F0AC77F0A597}"/>
    <cellStyle name="Normal 5 4 2 2 4 4" xfId="1206" xr:uid="{6DA0948E-244D-441B-81B9-E0973E950806}"/>
    <cellStyle name="Normal 5 4 2 2 5" xfId="538" xr:uid="{D22C8E33-E526-40C2-BE97-E68BC0B052EB}"/>
    <cellStyle name="Normal 5 4 2 2 5 2" xfId="1207" xr:uid="{B44EF032-A51A-4634-8082-B424E279E759}"/>
    <cellStyle name="Normal 5 4 2 2 5 2 2" xfId="1208" xr:uid="{7A5986AE-D5AC-46B0-BBD5-EECF3DFAD318}"/>
    <cellStyle name="Normal 5 4 2 2 5 3" xfId="1209" xr:uid="{F3B97E6D-7657-4180-A741-8764C6294781}"/>
    <cellStyle name="Normal 5 4 2 2 5 4" xfId="2846" xr:uid="{5BB88758-C780-4BE7-ACA6-81A19B0D7D81}"/>
    <cellStyle name="Normal 5 4 2 2 6" xfId="1210" xr:uid="{127B95F2-F72B-4104-9F2A-BBF61F6D4D1B}"/>
    <cellStyle name="Normal 5 4 2 2 6 2" xfId="1211" xr:uid="{DBD332C6-933F-4278-AD0C-921A8A118A3B}"/>
    <cellStyle name="Normal 5 4 2 2 7" xfId="1212" xr:uid="{24EFA310-6780-4575-977B-97CB10E6B38E}"/>
    <cellStyle name="Normal 5 4 2 2 8" xfId="2847" xr:uid="{1FCB9086-D41E-44BC-A2FE-81D3D135B8BF}"/>
    <cellStyle name="Normal 5 4 2 3" xfId="296" xr:uid="{5C7FCF6F-2A1D-40EB-A0CE-89244D4E831D}"/>
    <cellStyle name="Normal 5 4 2 3 2" xfId="539" xr:uid="{0D4FBF75-9F6A-4B8C-B59C-5DE436F79DA4}"/>
    <cellStyle name="Normal 5 4 2 3 2 2" xfId="540" xr:uid="{A62DCEA9-C2AD-4E67-B818-A476B94D2DD7}"/>
    <cellStyle name="Normal 5 4 2 3 2 2 2" xfId="1213" xr:uid="{B47292E4-71D1-43AE-955E-DD6ED73AB085}"/>
    <cellStyle name="Normal 5 4 2 3 2 2 2 2" xfId="1214" xr:uid="{E244E0F9-3549-49A7-8EC2-AB796E5C55ED}"/>
    <cellStyle name="Normal 5 4 2 3 2 2 3" xfId="1215" xr:uid="{BBC5CA2B-0D20-4FFD-A873-7BBC6CAB8748}"/>
    <cellStyle name="Normal 5 4 2 3 2 3" xfId="1216" xr:uid="{C24374DB-93D3-4968-A415-05C21AE4AA37}"/>
    <cellStyle name="Normal 5 4 2 3 2 3 2" xfId="1217" xr:uid="{E3DAD110-9A7A-48CB-8967-DBB3D3C51563}"/>
    <cellStyle name="Normal 5 4 2 3 2 4" xfId="1218" xr:uid="{17D61DDE-F039-417A-952D-1B73F50E6E61}"/>
    <cellStyle name="Normal 5 4 2 3 3" xfId="541" xr:uid="{C7D85F76-00A6-4373-95D1-D9F03897F535}"/>
    <cellStyle name="Normal 5 4 2 3 3 2" xfId="1219" xr:uid="{1E3BCA66-34ED-4F2B-8457-3869CCD8FC4D}"/>
    <cellStyle name="Normal 5 4 2 3 3 2 2" xfId="1220" xr:uid="{0AC4B4CB-04A2-487E-89D4-3597CC6C903C}"/>
    <cellStyle name="Normal 5 4 2 3 3 3" xfId="1221" xr:uid="{574C6F0F-B936-4B36-94AC-726DFDF2EAB9}"/>
    <cellStyle name="Normal 5 4 2 3 3 4" xfId="2848" xr:uid="{F28898C4-945C-496C-82C6-0C12E959D473}"/>
    <cellStyle name="Normal 5 4 2 3 4" xfId="1222" xr:uid="{C5DFFB6B-DD08-48EC-BF4B-B00DEC21D411}"/>
    <cellStyle name="Normal 5 4 2 3 4 2" xfId="1223" xr:uid="{E98A9EF1-5EF9-4FB8-AB04-A7E8C7FDCD21}"/>
    <cellStyle name="Normal 5 4 2 3 5" xfId="1224" xr:uid="{F829828E-4F86-4F8C-983E-D1264555B3B5}"/>
    <cellStyle name="Normal 5 4 2 3 6" xfId="2849" xr:uid="{3ACAD87A-5CE2-446B-8981-8D4DBC68175C}"/>
    <cellStyle name="Normal 5 4 2 4" xfId="297" xr:uid="{D27EAE7E-DBC2-4F85-93C1-8F88DE17C929}"/>
    <cellStyle name="Normal 5 4 2 4 2" xfId="542" xr:uid="{DD419129-8E0E-4D76-9A73-EACC7310D17E}"/>
    <cellStyle name="Normal 5 4 2 4 2 2" xfId="543" xr:uid="{46E9A98B-C3FF-44A4-9F6B-4EACD1577E80}"/>
    <cellStyle name="Normal 5 4 2 4 2 2 2" xfId="1225" xr:uid="{2DBFEB3D-FE63-4B24-BA58-9CBB56A23795}"/>
    <cellStyle name="Normal 5 4 2 4 2 2 2 2" xfId="1226" xr:uid="{9EBC9ADD-3D79-47F6-A42F-CE78304B86FF}"/>
    <cellStyle name="Normal 5 4 2 4 2 2 3" xfId="1227" xr:uid="{00376E06-0934-4EB4-A04F-D6B2432C2513}"/>
    <cellStyle name="Normal 5 4 2 4 2 3" xfId="1228" xr:uid="{363162F5-6399-4A68-9595-EB4EE5493053}"/>
    <cellStyle name="Normal 5 4 2 4 2 3 2" xfId="1229" xr:uid="{89A9E405-B5D3-45B5-BE38-42DA69A3CC3D}"/>
    <cellStyle name="Normal 5 4 2 4 2 4" xfId="1230" xr:uid="{9F27D638-5450-4EA4-8CDB-35AA6BE7712C}"/>
    <cellStyle name="Normal 5 4 2 4 3" xfId="544" xr:uid="{E9CF2177-DE1D-41C1-8C59-0393E451C8C5}"/>
    <cellStyle name="Normal 5 4 2 4 3 2" xfId="1231" xr:uid="{C85FAE31-5252-4721-9058-6B4E022F15EF}"/>
    <cellStyle name="Normal 5 4 2 4 3 2 2" xfId="1232" xr:uid="{7DBC7789-BA7D-46AC-AFEF-F9B595C95838}"/>
    <cellStyle name="Normal 5 4 2 4 3 3" xfId="1233" xr:uid="{087C25D3-3ED9-4BD8-B1B9-3F5E4722E304}"/>
    <cellStyle name="Normal 5 4 2 4 4" xfId="1234" xr:uid="{FE74EE73-2AF5-4599-8BC7-24EBA83804DB}"/>
    <cellStyle name="Normal 5 4 2 4 4 2" xfId="1235" xr:uid="{72B8BB1D-F46E-4FC6-99E0-B03FC1933462}"/>
    <cellStyle name="Normal 5 4 2 4 5" xfId="1236" xr:uid="{24BF0D92-3805-445E-8E71-6825FEA36B6A}"/>
    <cellStyle name="Normal 5 4 2 5" xfId="298" xr:uid="{6F78AB4D-4273-46DD-8F62-0B52A405F1EE}"/>
    <cellStyle name="Normal 5 4 2 5 2" xfId="545" xr:uid="{FD1A2C96-A004-4C67-9716-9B79382C16D6}"/>
    <cellStyle name="Normal 5 4 2 5 2 2" xfId="1237" xr:uid="{44954A8F-3012-49DF-92C9-EE33C56EF9B4}"/>
    <cellStyle name="Normal 5 4 2 5 2 2 2" xfId="1238" xr:uid="{8E9D2508-7AF9-4D88-A157-819CF7E3F75F}"/>
    <cellStyle name="Normal 5 4 2 5 2 3" xfId="1239" xr:uid="{C1A12548-15FA-4AB8-B8C2-2945D84F6DE4}"/>
    <cellStyle name="Normal 5 4 2 5 3" xfId="1240" xr:uid="{0FB791D2-69FB-4013-844F-82765FCFA9B5}"/>
    <cellStyle name="Normal 5 4 2 5 3 2" xfId="1241" xr:uid="{CEED1FA3-2E41-478A-8B53-712D33B866E1}"/>
    <cellStyle name="Normal 5 4 2 5 4" xfId="1242" xr:uid="{0F344A10-D522-4252-B165-5D14EF4DCB70}"/>
    <cellStyle name="Normal 5 4 2 6" xfId="546" xr:uid="{1724E0CF-DD05-42E3-832C-1BA3A0982C1E}"/>
    <cellStyle name="Normal 5 4 2 6 2" xfId="1243" xr:uid="{53F508F5-F108-41CC-A8D5-E62DE689C0DB}"/>
    <cellStyle name="Normal 5 4 2 6 2 2" xfId="1244" xr:uid="{7288DC26-0BE6-4CE9-96F6-2AE2B11C696E}"/>
    <cellStyle name="Normal 5 4 2 6 2 3" xfId="4419" xr:uid="{E2236D38-B8F1-4301-9433-E2965285F739}"/>
    <cellStyle name="Normal 5 4 2 6 3" xfId="1245" xr:uid="{F13692DA-780B-4A0A-8EDD-B606542077A7}"/>
    <cellStyle name="Normal 5 4 2 6 4" xfId="2850" xr:uid="{0F578B07-24C1-4AC5-ABE3-92F177BD9E7E}"/>
    <cellStyle name="Normal 5 4 2 6 4 2" xfId="4584" xr:uid="{B70C6651-1074-4F01-8B74-18B073E756BC}"/>
    <cellStyle name="Normal 5 4 2 6 4 3" xfId="4683" xr:uid="{44C94C21-1522-4AA6-8F79-AB1A38FF1398}"/>
    <cellStyle name="Normal 5 4 2 6 4 4" xfId="4611" xr:uid="{4D81A887-EA05-4119-A51C-FD3E95D5B8A3}"/>
    <cellStyle name="Normal 5 4 2 7" xfId="1246" xr:uid="{23164606-1D46-4F36-B7AF-CEBF1C2E3315}"/>
    <cellStyle name="Normal 5 4 2 7 2" xfId="1247" xr:uid="{C3266493-0303-4AB8-98D4-1483C0E4EBCC}"/>
    <cellStyle name="Normal 5 4 2 8" xfId="1248" xr:uid="{2420A684-778C-4451-87FB-6885992DF8CE}"/>
    <cellStyle name="Normal 5 4 2 9" xfId="2851" xr:uid="{DAE9AFDD-FD6D-4DFE-AC18-55CDB929BFFD}"/>
    <cellStyle name="Normal 5 4 2 9 2" xfId="5356" xr:uid="{9653D61B-4C7F-4B86-8152-1D0BF696AFD7}"/>
    <cellStyle name="Normal 5 4 3" xfId="95" xr:uid="{105A7EF0-966D-4A78-95EF-89AC48DCC2AC}"/>
    <cellStyle name="Normal 5 4 3 2" xfId="96" xr:uid="{61BFA754-BBB0-43ED-A6DF-0B3B3400C398}"/>
    <cellStyle name="Normal 5 4 3 2 2" xfId="547" xr:uid="{51F35DC9-92C7-430B-94BD-1BE3FB952FB8}"/>
    <cellStyle name="Normal 5 4 3 2 2 2" xfId="548" xr:uid="{3B381362-6D98-4BF7-95AE-71D4FE588503}"/>
    <cellStyle name="Normal 5 4 3 2 2 2 2" xfId="1249" xr:uid="{F8C58630-6422-44E2-8F06-D9DEF27564E9}"/>
    <cellStyle name="Normal 5 4 3 2 2 2 2 2" xfId="1250" xr:uid="{73E90323-A499-4D04-B7F3-FE1817F93B87}"/>
    <cellStyle name="Normal 5 4 3 2 2 2 3" xfId="1251" xr:uid="{EFCBDABC-0E8F-4F03-8F99-0A71C3B1D6BC}"/>
    <cellStyle name="Normal 5 4 3 2 2 3" xfId="1252" xr:uid="{4EC4585C-6D4E-4ADE-B682-6DA3CCCFA30C}"/>
    <cellStyle name="Normal 5 4 3 2 2 3 2" xfId="1253" xr:uid="{AAEFE00A-7C0C-46E4-B704-B24E8A0FE7EB}"/>
    <cellStyle name="Normal 5 4 3 2 2 4" xfId="1254" xr:uid="{1D768D56-F8D4-40AC-B2CB-651EF8BD5A24}"/>
    <cellStyle name="Normal 5 4 3 2 3" xfId="549" xr:uid="{5B40E7C8-17AD-40A8-8EDB-E2A7F0FDC025}"/>
    <cellStyle name="Normal 5 4 3 2 3 2" xfId="1255" xr:uid="{A15E760B-B341-4B6C-BEAF-08C428205224}"/>
    <cellStyle name="Normal 5 4 3 2 3 2 2" xfId="1256" xr:uid="{A970DFC5-F696-4908-A10C-20BF25B7D1A3}"/>
    <cellStyle name="Normal 5 4 3 2 3 3" xfId="1257" xr:uid="{63C422EC-1864-42C2-9DD6-FA8486D12079}"/>
    <cellStyle name="Normal 5 4 3 2 3 4" xfId="2852" xr:uid="{06819587-FEC8-4902-A1C7-18FF57B06596}"/>
    <cellStyle name="Normal 5 4 3 2 4" xfId="1258" xr:uid="{B2CEF4B1-9BDB-483A-9571-A87198AB75CE}"/>
    <cellStyle name="Normal 5 4 3 2 4 2" xfId="1259" xr:uid="{217C56C4-F57C-44BA-8AA0-FEB9F935B838}"/>
    <cellStyle name="Normal 5 4 3 2 5" xfId="1260" xr:uid="{5847CF2E-6D26-4F9E-A30F-F3FED3E59625}"/>
    <cellStyle name="Normal 5 4 3 2 6" xfId="2853" xr:uid="{1CF99749-05AC-434E-8C6C-2E9A7B07A946}"/>
    <cellStyle name="Normal 5 4 3 3" xfId="299" xr:uid="{2B0CAC03-813C-4438-AEF2-10F4D3891B37}"/>
    <cellStyle name="Normal 5 4 3 3 2" xfId="550" xr:uid="{FD297DAA-4294-438F-BB36-56033071EF0A}"/>
    <cellStyle name="Normal 5 4 3 3 2 2" xfId="551" xr:uid="{94D62447-0E1B-40AE-9701-AFEC7549592B}"/>
    <cellStyle name="Normal 5 4 3 3 2 2 2" xfId="1261" xr:uid="{FAD1078A-9704-493C-82E4-B6FB038F4A8F}"/>
    <cellStyle name="Normal 5 4 3 3 2 2 2 2" xfId="1262" xr:uid="{B5F3A30E-E21A-4D6A-AEAE-099224D64D4F}"/>
    <cellStyle name="Normal 5 4 3 3 2 2 3" xfId="1263" xr:uid="{8F4FDA19-A2DE-4C6B-A55D-F1AFC8B71187}"/>
    <cellStyle name="Normal 5 4 3 3 2 3" xfId="1264" xr:uid="{E2F5EB9C-C5B9-4E9E-94CE-37A3E5AC02B2}"/>
    <cellStyle name="Normal 5 4 3 3 2 3 2" xfId="1265" xr:uid="{94326796-3535-429D-A910-AC8A8F393218}"/>
    <cellStyle name="Normal 5 4 3 3 2 4" xfId="1266" xr:uid="{B1464D24-F3FB-48FD-ADB5-5FB155333814}"/>
    <cellStyle name="Normal 5 4 3 3 3" xfId="552" xr:uid="{5E0913C4-3FA4-4810-A979-52949C4B7E0E}"/>
    <cellStyle name="Normal 5 4 3 3 3 2" xfId="1267" xr:uid="{3372CBCC-32CD-4D14-A9D9-8588E6FAF9A7}"/>
    <cellStyle name="Normal 5 4 3 3 3 2 2" xfId="1268" xr:uid="{DC2B7C6D-C750-4499-8EAE-4DA727E928CD}"/>
    <cellStyle name="Normal 5 4 3 3 3 3" xfId="1269" xr:uid="{8F45529C-4656-4ED6-AB3E-9BE2AB9EC865}"/>
    <cellStyle name="Normal 5 4 3 3 4" xfId="1270" xr:uid="{4AE0A1AE-E777-4ADB-80AF-3AB971BFF068}"/>
    <cellStyle name="Normal 5 4 3 3 4 2" xfId="1271" xr:uid="{EF16A699-E0B1-428A-BCBD-08D472E74EA2}"/>
    <cellStyle name="Normal 5 4 3 3 5" xfId="1272" xr:uid="{430D9ACF-4650-46C1-B685-4D1AE8E3E110}"/>
    <cellStyle name="Normal 5 4 3 4" xfId="300" xr:uid="{7618D565-B049-429A-A6F3-C323ABFB203B}"/>
    <cellStyle name="Normal 5 4 3 4 2" xfId="553" xr:uid="{4D3269E3-CB76-49D0-9633-510F9263722B}"/>
    <cellStyle name="Normal 5 4 3 4 2 2" xfId="1273" xr:uid="{F8113C64-48F6-4056-B830-4EE4BB7200B1}"/>
    <cellStyle name="Normal 5 4 3 4 2 2 2" xfId="1274" xr:uid="{F477AAC1-86BB-4B1C-BB03-36B55068BACD}"/>
    <cellStyle name="Normal 5 4 3 4 2 3" xfId="1275" xr:uid="{759239E0-6EC8-423D-B680-06CE0AE678F0}"/>
    <cellStyle name="Normal 5 4 3 4 3" xfId="1276" xr:uid="{79AB0E43-B63F-469B-9A31-059B275638C3}"/>
    <cellStyle name="Normal 5 4 3 4 3 2" xfId="1277" xr:uid="{A2AAEA9C-2976-47BD-84BB-03C5F941186E}"/>
    <cellStyle name="Normal 5 4 3 4 4" xfId="1278" xr:uid="{B20524FA-6901-4C54-81B2-80780A71491B}"/>
    <cellStyle name="Normal 5 4 3 5" xfId="554" xr:uid="{9E5ED21A-5F4D-434E-B5E1-E0630CD1B379}"/>
    <cellStyle name="Normal 5 4 3 5 2" xfId="1279" xr:uid="{35B773C1-CCD6-4804-81A2-B523501565ED}"/>
    <cellStyle name="Normal 5 4 3 5 2 2" xfId="1280" xr:uid="{A396C9C6-29FA-45C3-A14D-49A015390881}"/>
    <cellStyle name="Normal 5 4 3 5 3" xfId="1281" xr:uid="{C087FAF2-EA49-4789-9D63-6398481BEDB1}"/>
    <cellStyle name="Normal 5 4 3 5 4" xfId="2854" xr:uid="{C8BFCDCF-CB54-4250-B5FC-10A836FBBF6A}"/>
    <cellStyle name="Normal 5 4 3 6" xfId="1282" xr:uid="{FFC88781-E825-4D6D-888E-E3D69E35ECF5}"/>
    <cellStyle name="Normal 5 4 3 6 2" xfId="1283" xr:uid="{8B738D13-0DAC-4A86-B554-10E504C67986}"/>
    <cellStyle name="Normal 5 4 3 7" xfId="1284" xr:uid="{3FBF86EF-B2B8-432E-9638-7BB9FD2068B0}"/>
    <cellStyle name="Normal 5 4 3 8" xfId="2855" xr:uid="{AC1B1F74-7A8D-46D4-BC46-D054496EE16E}"/>
    <cellStyle name="Normal 5 4 4" xfId="97" xr:uid="{16128DFA-0D49-4BF8-BFFA-68E8F590A48D}"/>
    <cellStyle name="Normal 5 4 4 2" xfId="446" xr:uid="{EF5D4BF9-A389-4480-A75D-445A1AAF03CB}"/>
    <cellStyle name="Normal 5 4 4 2 2" xfId="555" xr:uid="{9222CED9-73EA-4EE8-9D65-1693E369649A}"/>
    <cellStyle name="Normal 5 4 4 2 2 2" xfId="1285" xr:uid="{63119BB9-714F-48B7-9FFF-FD6FF645A886}"/>
    <cellStyle name="Normal 5 4 4 2 2 2 2" xfId="1286" xr:uid="{55EE9A5F-6D78-4A03-A638-2D1F69080C61}"/>
    <cellStyle name="Normal 5 4 4 2 2 3" xfId="1287" xr:uid="{28925613-C44F-455B-9EED-D50C70E0538E}"/>
    <cellStyle name="Normal 5 4 4 2 2 4" xfId="2856" xr:uid="{D6566C67-BE8F-4FE9-AD3E-121AEBD372C1}"/>
    <cellStyle name="Normal 5 4 4 2 3" xfId="1288" xr:uid="{04708373-CACE-4DA6-BDC7-399247C7A3B4}"/>
    <cellStyle name="Normal 5 4 4 2 3 2" xfId="1289" xr:uid="{92A1CB72-10C6-4DB6-ACA4-3F0BA057AD81}"/>
    <cellStyle name="Normal 5 4 4 2 4" xfId="1290" xr:uid="{1A2E8D90-A6D6-4D72-BE3F-C157C06C1311}"/>
    <cellStyle name="Normal 5 4 4 2 5" xfId="2857" xr:uid="{385F66C5-BC56-47EC-ABE4-12A43AC9F7FF}"/>
    <cellStyle name="Normal 5 4 4 3" xfId="556" xr:uid="{E24D7F11-23E8-4704-8509-E09CE2760D45}"/>
    <cellStyle name="Normal 5 4 4 3 2" xfId="1291" xr:uid="{54FD66DD-178D-4CE1-8A20-E0370BCD82DF}"/>
    <cellStyle name="Normal 5 4 4 3 2 2" xfId="1292" xr:uid="{9AE3986D-6AB8-469C-B614-22AF7B283C90}"/>
    <cellStyle name="Normal 5 4 4 3 3" xfId="1293" xr:uid="{7DFC6563-78CA-487A-965A-2B3751856678}"/>
    <cellStyle name="Normal 5 4 4 3 4" xfId="2858" xr:uid="{A892CEED-674E-4942-B2BE-D3C50990A73F}"/>
    <cellStyle name="Normal 5 4 4 4" xfId="1294" xr:uid="{691918A5-2C78-4E28-B7A0-5ACC064F7A82}"/>
    <cellStyle name="Normal 5 4 4 4 2" xfId="1295" xr:uid="{C425F48C-9AE5-4928-967A-64B87BEE2FF7}"/>
    <cellStyle name="Normal 5 4 4 4 3" xfId="2859" xr:uid="{FAD491CC-78D5-4D95-962D-06EAD1C52586}"/>
    <cellStyle name="Normal 5 4 4 4 4" xfId="2860" xr:uid="{34ED7DEE-9DB5-4A46-8E15-11631098290B}"/>
    <cellStyle name="Normal 5 4 4 5" xfId="1296" xr:uid="{551E1425-0949-4E29-9763-EABA9751187D}"/>
    <cellStyle name="Normal 5 4 4 6" xfId="2861" xr:uid="{58476759-2D5D-4A7F-8C56-57F87DCA4DA7}"/>
    <cellStyle name="Normal 5 4 4 7" xfId="2862" xr:uid="{3D0FAF40-5CCF-4A82-B9A3-E48D8174878D}"/>
    <cellStyle name="Normal 5 4 5" xfId="301" xr:uid="{3DC3F8A4-B0F4-4F6D-8A56-74F8824A238A}"/>
    <cellStyle name="Normal 5 4 5 2" xfId="557" xr:uid="{305E345C-A5BE-474C-8C23-0AE1EA79D08E}"/>
    <cellStyle name="Normal 5 4 5 2 2" xfId="558" xr:uid="{B5E55AC5-FD91-44C7-8E2B-C422A30C9281}"/>
    <cellStyle name="Normal 5 4 5 2 2 2" xfId="1297" xr:uid="{1FAB992A-CBFE-4371-A139-2D2231B870B2}"/>
    <cellStyle name="Normal 5 4 5 2 2 2 2" xfId="1298" xr:uid="{6C5D4576-FAC3-455D-9724-BE65D158474D}"/>
    <cellStyle name="Normal 5 4 5 2 2 3" xfId="1299" xr:uid="{1D8A4193-1089-4AD1-813A-5ECE95C0E4A4}"/>
    <cellStyle name="Normal 5 4 5 2 3" xfId="1300" xr:uid="{7D8184F6-D0B7-43AA-8FB9-8A6035A8C1EF}"/>
    <cellStyle name="Normal 5 4 5 2 3 2" xfId="1301" xr:uid="{290B0B54-E448-4BFA-95D7-3707B2B0A523}"/>
    <cellStyle name="Normal 5 4 5 2 4" xfId="1302" xr:uid="{9AF07CD5-B1F3-42B5-9FC2-54885E1FE2C9}"/>
    <cellStyle name="Normal 5 4 5 3" xfId="559" xr:uid="{79C2FBB7-A1FF-4B3C-A3A7-DF08133C28AD}"/>
    <cellStyle name="Normal 5 4 5 3 2" xfId="1303" xr:uid="{8D42DD2C-F09D-405A-AEF8-79FF874469DF}"/>
    <cellStyle name="Normal 5 4 5 3 2 2" xfId="1304" xr:uid="{CE70ED97-DBDC-439C-914F-21B5CA6A7920}"/>
    <cellStyle name="Normal 5 4 5 3 3" xfId="1305" xr:uid="{69560B0D-0DEB-4574-9357-C321E916067F}"/>
    <cellStyle name="Normal 5 4 5 3 4" xfId="2863" xr:uid="{AC0654FC-EB4C-47A7-9D4D-C0496C42797A}"/>
    <cellStyle name="Normal 5 4 5 4" xfId="1306" xr:uid="{29871D2E-C136-484B-831C-3DB632856B5D}"/>
    <cellStyle name="Normal 5 4 5 4 2" xfId="1307" xr:uid="{9A614F98-1E3E-4443-B4A6-F8539DA51944}"/>
    <cellStyle name="Normal 5 4 5 5" xfId="1308" xr:uid="{6AD6989C-5FF1-47BE-A270-291F25B0D5A8}"/>
    <cellStyle name="Normal 5 4 5 6" xfId="2864" xr:uid="{28092977-0830-4CF3-8DD6-0FDE33CCB0BB}"/>
    <cellStyle name="Normal 5 4 6" xfId="302" xr:uid="{E4515EF8-97A2-4074-87BC-ABF547CE5034}"/>
    <cellStyle name="Normal 5 4 6 2" xfId="560" xr:uid="{16A8F5A8-1021-40A4-AB02-563388744E46}"/>
    <cellStyle name="Normal 5 4 6 2 2" xfId="1309" xr:uid="{7B7F62DC-3AD0-4981-80A1-E54BF08BB01C}"/>
    <cellStyle name="Normal 5 4 6 2 2 2" xfId="1310" xr:uid="{AA4A4157-9DC6-4534-9345-4E1B565E1698}"/>
    <cellStyle name="Normal 5 4 6 2 3" xfId="1311" xr:uid="{8B2CC6AF-D828-48EB-881B-CFB53A3D6BF0}"/>
    <cellStyle name="Normal 5 4 6 2 4" xfId="2865" xr:uid="{479AD6D0-2823-465B-89EF-527C62BD7886}"/>
    <cellStyle name="Normal 5 4 6 3" xfId="1312" xr:uid="{2106F80E-ACF7-4C26-95C3-303B389C5E63}"/>
    <cellStyle name="Normal 5 4 6 3 2" xfId="1313" xr:uid="{4E276D48-3A2D-4B94-8FA8-D9F4EFB90D0F}"/>
    <cellStyle name="Normal 5 4 6 4" xfId="1314" xr:uid="{3CFB9FBB-F434-4306-8023-E91BB39EB854}"/>
    <cellStyle name="Normal 5 4 6 5" xfId="2866" xr:uid="{ED8173C9-770F-4FB4-BE7B-7B37E14F7B2F}"/>
    <cellStyle name="Normal 5 4 7" xfId="561" xr:uid="{42CD3235-9546-4E74-AE90-B4F7CBE53845}"/>
    <cellStyle name="Normal 5 4 7 2" xfId="1315" xr:uid="{89B6E279-39B7-489A-A600-F20A16515A79}"/>
    <cellStyle name="Normal 5 4 7 2 2" xfId="1316" xr:uid="{10D36F7B-8209-4439-B3ED-25575B3E4506}"/>
    <cellStyle name="Normal 5 4 7 2 3" xfId="4418" xr:uid="{9EF6A99F-5CBA-413D-BE63-CF97CE95E4AD}"/>
    <cellStyle name="Normal 5 4 7 3" xfId="1317" xr:uid="{9C708B4B-7AA2-4FDF-A5ED-4AD9D2EDCA1E}"/>
    <cellStyle name="Normal 5 4 7 4" xfId="2867" xr:uid="{00231F94-B98F-4F2B-BE87-1BCDB06FCE38}"/>
    <cellStyle name="Normal 5 4 7 4 2" xfId="4583" xr:uid="{87859A85-44CF-4F13-833F-F2F44BA181C9}"/>
    <cellStyle name="Normal 5 4 7 4 3" xfId="4684" xr:uid="{988C6510-601F-4826-8BE9-A4BE08D972F0}"/>
    <cellStyle name="Normal 5 4 7 4 4" xfId="4610" xr:uid="{8E0D1DD8-2DA8-4856-9BA0-CE809891E039}"/>
    <cellStyle name="Normal 5 4 8" xfId="1318" xr:uid="{C6C873B7-E73C-4ACE-BDF5-AF48F7F01D00}"/>
    <cellStyle name="Normal 5 4 8 2" xfId="1319" xr:uid="{43BFE985-515C-4F93-9CFF-8C84B9C36C65}"/>
    <cellStyle name="Normal 5 4 8 3" xfId="2868" xr:uid="{31602441-CFDB-435B-876E-18DE206CFECC}"/>
    <cellStyle name="Normal 5 4 8 4" xfId="2869" xr:uid="{FE7E80BB-E4C4-4E40-8C1A-5B59D4F6E49C}"/>
    <cellStyle name="Normal 5 4 9" xfId="1320" xr:uid="{A5D9B3A8-69B6-4A17-8086-1D4D276366DE}"/>
    <cellStyle name="Normal 5 5" xfId="98" xr:uid="{8007E937-2C3D-4BE1-A220-1B74B5C35691}"/>
    <cellStyle name="Normal 5 5 10" xfId="2870" xr:uid="{0CD87E88-545D-4984-A97C-5CA973A16221}"/>
    <cellStyle name="Normal 5 5 11" xfId="2871" xr:uid="{96D23C12-8C7F-4398-8B11-EDCCE6A2AFE8}"/>
    <cellStyle name="Normal 5 5 2" xfId="99" xr:uid="{A97A3094-B9C0-4B4F-8806-2AA88DC2D6F5}"/>
    <cellStyle name="Normal 5 5 2 2" xfId="100" xr:uid="{0D66DD20-8171-4236-9FF9-833AD40EB932}"/>
    <cellStyle name="Normal 5 5 2 2 2" xfId="303" xr:uid="{63DA06A3-0C58-4F1F-BEF2-EC5F782204BF}"/>
    <cellStyle name="Normal 5 5 2 2 2 2" xfId="562" xr:uid="{C2F9DE14-6C05-4031-AB2C-A37BF709B275}"/>
    <cellStyle name="Normal 5 5 2 2 2 2 2" xfId="1321" xr:uid="{D06FDE12-C2ED-4FAF-96CD-1B263C597F87}"/>
    <cellStyle name="Normal 5 5 2 2 2 2 2 2" xfId="1322" xr:uid="{A6373DEE-F291-4E91-A142-D3BA1A24CC72}"/>
    <cellStyle name="Normal 5 5 2 2 2 2 3" xfId="1323" xr:uid="{47C610BF-8C5C-4726-AFBB-E1565CD0D398}"/>
    <cellStyle name="Normal 5 5 2 2 2 2 4" xfId="2872" xr:uid="{A8F5394F-764C-43FB-87CB-3BC9359C9150}"/>
    <cellStyle name="Normal 5 5 2 2 2 3" xfId="1324" xr:uid="{00F8EBE2-E296-4B22-AD71-D621A2E6F3B2}"/>
    <cellStyle name="Normal 5 5 2 2 2 3 2" xfId="1325" xr:uid="{8238FA51-2D5D-48F6-9263-BE4950CF472F}"/>
    <cellStyle name="Normal 5 5 2 2 2 3 3" xfId="2873" xr:uid="{B488B008-081C-4F46-A909-BC3E1687D39F}"/>
    <cellStyle name="Normal 5 5 2 2 2 3 4" xfId="2874" xr:uid="{3FA135EF-1D45-4F6E-9C28-DF7FA214A3F2}"/>
    <cellStyle name="Normal 5 5 2 2 2 4" xfId="1326" xr:uid="{D7E8CA5C-0D42-4877-80FA-CE7E9D594231}"/>
    <cellStyle name="Normal 5 5 2 2 2 5" xfId="2875" xr:uid="{3B353CF8-2664-467C-83C6-F8C54993EAED}"/>
    <cellStyle name="Normal 5 5 2 2 2 6" xfId="2876" xr:uid="{B942BFAE-ABC4-4343-993F-381816320235}"/>
    <cellStyle name="Normal 5 5 2 2 3" xfId="563" xr:uid="{0125E52F-CFDB-40F1-A7F8-BE18733E681B}"/>
    <cellStyle name="Normal 5 5 2 2 3 2" xfId="1327" xr:uid="{72A588A4-EDD0-4533-B4E8-1722F0C6FEA9}"/>
    <cellStyle name="Normal 5 5 2 2 3 2 2" xfId="1328" xr:uid="{DDCB3C93-DE86-477B-ABDB-E9CE9A93B831}"/>
    <cellStyle name="Normal 5 5 2 2 3 2 3" xfId="2877" xr:uid="{5832B1AF-C79B-49B7-BB29-80086191CBCB}"/>
    <cellStyle name="Normal 5 5 2 2 3 2 4" xfId="2878" xr:uid="{FB11E9F9-9959-46A5-B7B9-71D520B63EDB}"/>
    <cellStyle name="Normal 5 5 2 2 3 3" xfId="1329" xr:uid="{C9A5639F-53D2-498A-A5EA-619F620EF95E}"/>
    <cellStyle name="Normal 5 5 2 2 3 4" xfId="2879" xr:uid="{591E2930-80E3-4AC6-AC89-F1BA265D93E3}"/>
    <cellStyle name="Normal 5 5 2 2 3 5" xfId="2880" xr:uid="{2CD58833-98D2-4807-A64D-35238B159CCF}"/>
    <cellStyle name="Normal 5 5 2 2 4" xfId="1330" xr:uid="{CD5892BE-E5CD-4C2D-BE71-1AEDE7C3A12B}"/>
    <cellStyle name="Normal 5 5 2 2 4 2" xfId="1331" xr:uid="{A562E57D-BFD5-41A0-8FD8-62A6A926BBF6}"/>
    <cellStyle name="Normal 5 5 2 2 4 3" xfId="2881" xr:uid="{DCDE2EE7-4507-4013-B8C2-2441575B34E7}"/>
    <cellStyle name="Normal 5 5 2 2 4 4" xfId="2882" xr:uid="{82373043-9E11-4E00-813C-08FE1C6A9881}"/>
    <cellStyle name="Normal 5 5 2 2 5" xfId="1332" xr:uid="{4E9C9ADA-6B1D-4BC3-848D-3562CFB082DA}"/>
    <cellStyle name="Normal 5 5 2 2 5 2" xfId="2883" xr:uid="{79B71C30-F938-4A33-B167-132EE5B6C29D}"/>
    <cellStyle name="Normal 5 5 2 2 5 3" xfId="2884" xr:uid="{E423699D-5DB9-489F-ACD2-C1B827934494}"/>
    <cellStyle name="Normal 5 5 2 2 5 4" xfId="2885" xr:uid="{20506152-CE41-4607-B827-58E4EFEE7385}"/>
    <cellStyle name="Normal 5 5 2 2 6" xfId="2886" xr:uid="{B9B878E7-AD18-4A97-8366-FCB0EE6748A3}"/>
    <cellStyle name="Normal 5 5 2 2 7" xfId="2887" xr:uid="{4C8201B8-1A06-47A1-93F5-1CE3D823BFF6}"/>
    <cellStyle name="Normal 5 5 2 2 8" xfId="2888" xr:uid="{6A5DBC06-0804-46B3-8FD4-4B0CB5A9131A}"/>
    <cellStyle name="Normal 5 5 2 3" xfId="304" xr:uid="{F565D10A-8C81-4080-8136-6B3FA5A35E61}"/>
    <cellStyle name="Normal 5 5 2 3 2" xfId="564" xr:uid="{F1B11579-5F03-471C-B04F-7F99F99E4372}"/>
    <cellStyle name="Normal 5 5 2 3 2 2" xfId="565" xr:uid="{9220B204-72D5-4DAD-8599-9F04C0FF163F}"/>
    <cellStyle name="Normal 5 5 2 3 2 2 2" xfId="1333" xr:uid="{72F75E94-CFB3-4F50-A904-60A767A26630}"/>
    <cellStyle name="Normal 5 5 2 3 2 2 2 2" xfId="1334" xr:uid="{14F1E298-4FD2-4DBE-B187-6DE8EE21F00E}"/>
    <cellStyle name="Normal 5 5 2 3 2 2 3" xfId="1335" xr:uid="{A9C360A9-E946-485F-A940-CABD63D2EF98}"/>
    <cellStyle name="Normal 5 5 2 3 2 3" xfId="1336" xr:uid="{F7B91E04-AA43-46FD-A30B-E980F3636916}"/>
    <cellStyle name="Normal 5 5 2 3 2 3 2" xfId="1337" xr:uid="{8E1AEC4A-1970-4E90-940D-0D77E9EEDA54}"/>
    <cellStyle name="Normal 5 5 2 3 2 4" xfId="1338" xr:uid="{4037F3CA-EAFD-4254-A5A7-AC02ED10593E}"/>
    <cellStyle name="Normal 5 5 2 3 3" xfId="566" xr:uid="{E5FE7AF0-6CCE-443A-84DC-A94075FEAC4A}"/>
    <cellStyle name="Normal 5 5 2 3 3 2" xfId="1339" xr:uid="{42F1A230-587B-4ED7-8C5D-B4D54B517D25}"/>
    <cellStyle name="Normal 5 5 2 3 3 2 2" xfId="1340" xr:uid="{92A058A7-9AE0-44A2-8404-0717491ECB9F}"/>
    <cellStyle name="Normal 5 5 2 3 3 3" xfId="1341" xr:uid="{ABD4C99E-34C5-407F-A585-992CB4B1F9FF}"/>
    <cellStyle name="Normal 5 5 2 3 3 4" xfId="2889" xr:uid="{63026DD4-8274-4564-9023-75F4763964A7}"/>
    <cellStyle name="Normal 5 5 2 3 4" xfId="1342" xr:uid="{A3D2DDC3-CEAE-4B59-AA48-257DF111A1CF}"/>
    <cellStyle name="Normal 5 5 2 3 4 2" xfId="1343" xr:uid="{F0EE6E61-AB0C-41DD-A504-CE843E7FC55B}"/>
    <cellStyle name="Normal 5 5 2 3 5" xfId="1344" xr:uid="{5853D393-453B-4021-BF2A-9082D5D5DB19}"/>
    <cellStyle name="Normal 5 5 2 3 6" xfId="2890" xr:uid="{D259DF68-0765-4419-B47A-58E38E962939}"/>
    <cellStyle name="Normal 5 5 2 4" xfId="305" xr:uid="{83398ED0-84B4-485C-A3AF-6D4A5A5B73D4}"/>
    <cellStyle name="Normal 5 5 2 4 2" xfId="567" xr:uid="{71300BCF-C7AF-4CCE-9FCA-0DC23F33D4A8}"/>
    <cellStyle name="Normal 5 5 2 4 2 2" xfId="1345" xr:uid="{922910E2-A403-41BF-BC56-62E29804ECB1}"/>
    <cellStyle name="Normal 5 5 2 4 2 2 2" xfId="1346" xr:uid="{6241871F-C5D9-46E2-B4DE-2A4992DD7B18}"/>
    <cellStyle name="Normal 5 5 2 4 2 3" xfId="1347" xr:uid="{4847A365-BB02-49A7-A3A0-52433D43C388}"/>
    <cellStyle name="Normal 5 5 2 4 2 4" xfId="2891" xr:uid="{4DBAA43E-753F-48FF-B5DD-A6EF0039B7A5}"/>
    <cellStyle name="Normal 5 5 2 4 3" xfId="1348" xr:uid="{7D183A5D-7D9E-43D6-92A9-F02E8A095347}"/>
    <cellStyle name="Normal 5 5 2 4 3 2" xfId="1349" xr:uid="{CFE50319-80E7-458E-8A38-04F3D7ED1E94}"/>
    <cellStyle name="Normal 5 5 2 4 4" xfId="1350" xr:uid="{63B9C07D-B22B-4EC7-A95B-EEEBB35DA805}"/>
    <cellStyle name="Normal 5 5 2 4 5" xfId="2892" xr:uid="{8AD2F9D7-D85C-47DF-BDCD-3E70F53067B4}"/>
    <cellStyle name="Normal 5 5 2 5" xfId="306" xr:uid="{3D64B6A2-502A-4F36-94FD-3EA99CF521C5}"/>
    <cellStyle name="Normal 5 5 2 5 2" xfId="1351" xr:uid="{76106A33-D687-4FF0-A046-8D377A32A277}"/>
    <cellStyle name="Normal 5 5 2 5 2 2" xfId="1352" xr:uid="{5BBF0CB0-43E0-442C-ABF8-A51E492C4DFC}"/>
    <cellStyle name="Normal 5 5 2 5 3" xfId="1353" xr:uid="{E86386A7-A860-4588-919D-FEF43D630413}"/>
    <cellStyle name="Normal 5 5 2 5 4" xfId="2893" xr:uid="{6BD325A9-4475-4E99-A423-5130FB74C655}"/>
    <cellStyle name="Normal 5 5 2 6" xfId="1354" xr:uid="{571D4B96-A95B-47F9-BCE0-4144AECC3278}"/>
    <cellStyle name="Normal 5 5 2 6 2" xfId="1355" xr:uid="{81A81C20-C685-44B9-B408-9A791852D34D}"/>
    <cellStyle name="Normal 5 5 2 6 3" xfId="2894" xr:uid="{317C6A1D-9C7C-4A36-8968-2A6436E0969F}"/>
    <cellStyle name="Normal 5 5 2 6 4" xfId="2895" xr:uid="{700A5D03-CF52-41E4-86E1-0F5886CA9F82}"/>
    <cellStyle name="Normal 5 5 2 7" xfId="1356" xr:uid="{22428884-FA74-4D54-9290-82D2B65049BC}"/>
    <cellStyle name="Normal 5 5 2 8" xfId="2896" xr:uid="{CB06C9E6-66E2-4066-AB72-3FA54A552A53}"/>
    <cellStyle name="Normal 5 5 2 9" xfId="2897" xr:uid="{F228F376-CF30-4003-A704-8B706E29299E}"/>
    <cellStyle name="Normal 5 5 3" xfId="101" xr:uid="{50E8A1FB-47D0-4BF2-80D4-6CBB0101FF16}"/>
    <cellStyle name="Normal 5 5 3 2" xfId="102" xr:uid="{DCEBFA86-227A-4AEB-8328-507C492488BB}"/>
    <cellStyle name="Normal 5 5 3 2 2" xfId="568" xr:uid="{42D3E06F-2D1F-4715-B091-78A4A13A7F17}"/>
    <cellStyle name="Normal 5 5 3 2 2 2" xfId="1357" xr:uid="{3C543DA5-7025-4D7D-90FC-5EDE96E78B88}"/>
    <cellStyle name="Normal 5 5 3 2 2 2 2" xfId="1358" xr:uid="{8122CF78-5538-4148-9740-399ADF1B34E7}"/>
    <cellStyle name="Normal 5 5 3 2 2 2 2 2" xfId="4468" xr:uid="{8C91BD1E-BA50-4C11-91FF-E77FD413D5CB}"/>
    <cellStyle name="Normal 5 5 3 2 2 2 3" xfId="4469" xr:uid="{36CEDB12-F2BA-4F04-BDD5-666D63749B83}"/>
    <cellStyle name="Normal 5 5 3 2 2 3" xfId="1359" xr:uid="{FDCFD1FE-3DE8-4104-9427-8FD7969D223E}"/>
    <cellStyle name="Normal 5 5 3 2 2 3 2" xfId="4470" xr:uid="{A43E15AB-2462-4DFE-BA5A-049DAFA56007}"/>
    <cellStyle name="Normal 5 5 3 2 2 4" xfId="2898" xr:uid="{DAB0971C-7F9E-418E-A941-4356BD4CAE6C}"/>
    <cellStyle name="Normal 5 5 3 2 3" xfId="1360" xr:uid="{DF720D21-AC96-4112-833E-0EBDED84DEBB}"/>
    <cellStyle name="Normal 5 5 3 2 3 2" xfId="1361" xr:uid="{B19D4ACE-EE7C-498B-8E14-E01AE342BFF3}"/>
    <cellStyle name="Normal 5 5 3 2 3 2 2" xfId="4471" xr:uid="{48463DD0-A597-460A-B5C6-0047D4FB7DF6}"/>
    <cellStyle name="Normal 5 5 3 2 3 3" xfId="2899" xr:uid="{36EB0DED-6E3C-4B2E-BE6C-C6F8E5B76638}"/>
    <cellStyle name="Normal 5 5 3 2 3 4" xfId="2900" xr:uid="{52DABBF0-6AEA-45EB-A4EA-0F58697C5303}"/>
    <cellStyle name="Normal 5 5 3 2 4" xfId="1362" xr:uid="{E0C37A84-64BD-4D98-BF8C-835BD225E219}"/>
    <cellStyle name="Normal 5 5 3 2 4 2" xfId="4472" xr:uid="{F8104517-9920-482C-AA06-91CEBD4A73DE}"/>
    <cellStyle name="Normal 5 5 3 2 5" xfId="2901" xr:uid="{B7054550-01C9-4BA9-95A5-D7BBA16C4737}"/>
    <cellStyle name="Normal 5 5 3 2 6" xfId="2902" xr:uid="{680574DC-CFE9-4C05-98F3-7C458D412F6D}"/>
    <cellStyle name="Normal 5 5 3 3" xfId="307" xr:uid="{F960E1D1-6770-4D6B-850A-82001FC750D7}"/>
    <cellStyle name="Normal 5 5 3 3 2" xfId="1363" xr:uid="{98381A26-2F1E-4947-9044-FECD20E98460}"/>
    <cellStyle name="Normal 5 5 3 3 2 2" xfId="1364" xr:uid="{B0631448-21B7-4117-99C9-7C6AF5CFF424}"/>
    <cellStyle name="Normal 5 5 3 3 2 2 2" xfId="4473" xr:uid="{942AD930-7729-483B-B193-07DB9A91EB0C}"/>
    <cellStyle name="Normal 5 5 3 3 2 3" xfId="2903" xr:uid="{D4AD1D9A-CD7A-454E-921E-E21EFBE5F6F7}"/>
    <cellStyle name="Normal 5 5 3 3 2 4" xfId="2904" xr:uid="{14836264-4768-4740-B570-485AA59E1722}"/>
    <cellStyle name="Normal 5 5 3 3 3" xfId="1365" xr:uid="{A688501B-C590-40D6-A86D-37D52D1592BA}"/>
    <cellStyle name="Normal 5 5 3 3 3 2" xfId="4474" xr:uid="{41FBEBCA-E7A0-48C4-AC69-06AD0779ACFA}"/>
    <cellStyle name="Normal 5 5 3 3 4" xfId="2905" xr:uid="{9E4E2501-929E-43FE-8A4B-CED8D50487C3}"/>
    <cellStyle name="Normal 5 5 3 3 5" xfId="2906" xr:uid="{B292DF0E-3B93-49BD-931A-FD1CE2F59BB1}"/>
    <cellStyle name="Normal 5 5 3 4" xfId="1366" xr:uid="{11CD18C0-1996-492A-AF97-4F86F6F530D6}"/>
    <cellStyle name="Normal 5 5 3 4 2" xfId="1367" xr:uid="{865336EA-8EF6-4E73-B8F4-D2A753060A68}"/>
    <cellStyle name="Normal 5 5 3 4 2 2" xfId="4475" xr:uid="{0E42A430-EA65-4856-A991-BFBBD7AD0788}"/>
    <cellStyle name="Normal 5 5 3 4 3" xfId="2907" xr:uid="{445A72E2-B4CF-4067-9DDC-3DBF53A00B3B}"/>
    <cellStyle name="Normal 5 5 3 4 4" xfId="2908" xr:uid="{5B5C600B-F6AF-49B3-AB79-456B4C2C4F06}"/>
    <cellStyle name="Normal 5 5 3 5" xfId="1368" xr:uid="{A658CEA3-8AB9-4DCF-A691-4BDF00EEF652}"/>
    <cellStyle name="Normal 5 5 3 5 2" xfId="2909" xr:uid="{5DC51F23-CA33-403C-B224-F64226391D47}"/>
    <cellStyle name="Normal 5 5 3 5 3" xfId="2910" xr:uid="{EDC11163-3D51-4A29-BEE2-8285FA4E1689}"/>
    <cellStyle name="Normal 5 5 3 5 4" xfId="2911" xr:uid="{CCA96430-96FE-49E7-8829-1D00710C661B}"/>
    <cellStyle name="Normal 5 5 3 6" xfId="2912" xr:uid="{997D3340-5EB2-4A51-8684-D6E1E442895B}"/>
    <cellStyle name="Normal 5 5 3 7" xfId="2913" xr:uid="{56B3A1E3-5926-401E-9CDD-65596E67C666}"/>
    <cellStyle name="Normal 5 5 3 8" xfId="2914" xr:uid="{8A7B12C4-E28B-4F06-923B-6BFF8F3E48FD}"/>
    <cellStyle name="Normal 5 5 4" xfId="103" xr:uid="{B2A18D0A-F4F1-4DEB-8D2E-FF957AC031CE}"/>
    <cellStyle name="Normal 5 5 4 2" xfId="569" xr:uid="{B60B06A2-D8D0-4665-944B-8A411D0B072B}"/>
    <cellStyle name="Normal 5 5 4 2 2" xfId="570" xr:uid="{DF5B5770-E4E9-4539-97E1-A380F2353F80}"/>
    <cellStyle name="Normal 5 5 4 2 2 2" xfId="1369" xr:uid="{5CE64E03-3C44-4941-B9FA-5E3A66809ACD}"/>
    <cellStyle name="Normal 5 5 4 2 2 2 2" xfId="1370" xr:uid="{CE3AEDC0-D35D-4027-811C-A6135BCB42D9}"/>
    <cellStyle name="Normal 5 5 4 2 2 3" xfId="1371" xr:uid="{ACC751CB-2D12-4F99-AC7A-BF8A1BA04BDD}"/>
    <cellStyle name="Normal 5 5 4 2 2 4" xfId="2915" xr:uid="{C82F7CCA-92E5-41EA-BC95-CC461427B6FF}"/>
    <cellStyle name="Normal 5 5 4 2 3" xfId="1372" xr:uid="{46E96840-35AB-4B06-9C2E-0AAF884A0B64}"/>
    <cellStyle name="Normal 5 5 4 2 3 2" xfId="1373" xr:uid="{72C66030-53BD-4DB7-8974-D6C375790F2D}"/>
    <cellStyle name="Normal 5 5 4 2 4" xfId="1374" xr:uid="{E7657E15-E61E-444A-94E7-7683F298340D}"/>
    <cellStyle name="Normal 5 5 4 2 5" xfId="2916" xr:uid="{C752412F-9094-400C-A771-1E8D360052D8}"/>
    <cellStyle name="Normal 5 5 4 3" xfId="571" xr:uid="{073DA946-A7EA-4D78-B8A9-7391830B84CA}"/>
    <cellStyle name="Normal 5 5 4 3 2" xfId="1375" xr:uid="{56AA7088-729B-48D8-AD6B-934CB29E6DF5}"/>
    <cellStyle name="Normal 5 5 4 3 2 2" xfId="1376" xr:uid="{46443AAA-D441-4285-8C4F-51D66942B757}"/>
    <cellStyle name="Normal 5 5 4 3 3" xfId="1377" xr:uid="{5E296315-EBFA-4A8A-B8A3-608F469C6013}"/>
    <cellStyle name="Normal 5 5 4 3 4" xfId="2917" xr:uid="{D1C2C17F-82E3-4A83-BF31-E17B6784BDD5}"/>
    <cellStyle name="Normal 5 5 4 4" xfId="1378" xr:uid="{9117ED1E-4712-4C6D-9AEE-119B0E08299D}"/>
    <cellStyle name="Normal 5 5 4 4 2" xfId="1379" xr:uid="{7BE56C1E-F598-4333-A163-E816914A6EDA}"/>
    <cellStyle name="Normal 5 5 4 4 3" xfId="2918" xr:uid="{DCDAC64C-AB80-4743-8CB8-A2AD9D5FC0EB}"/>
    <cellStyle name="Normal 5 5 4 4 4" xfId="2919" xr:uid="{B4EB0E74-65AB-4580-AE6D-64D0E325E143}"/>
    <cellStyle name="Normal 5 5 4 5" xfId="1380" xr:uid="{7B48970D-8DF2-40FE-B4E1-B5E48C2C2476}"/>
    <cellStyle name="Normal 5 5 4 6" xfId="2920" xr:uid="{A0E06209-9F28-4559-8E0B-52ACED6E91B1}"/>
    <cellStyle name="Normal 5 5 4 7" xfId="2921" xr:uid="{094D3AC5-5609-45DF-92DA-99955DF08DB2}"/>
    <cellStyle name="Normal 5 5 5" xfId="308" xr:uid="{5F36ADA2-92F1-46A9-A870-5E75920B6EC0}"/>
    <cellStyle name="Normal 5 5 5 2" xfId="572" xr:uid="{F95496AA-12F3-44B8-996D-EFD37613D34D}"/>
    <cellStyle name="Normal 5 5 5 2 2" xfId="1381" xr:uid="{9FAFC89E-1861-41E7-B5BE-D6C3E4E2C80A}"/>
    <cellStyle name="Normal 5 5 5 2 2 2" xfId="1382" xr:uid="{DF36E6B1-9994-483B-BB3A-FD8526CBB514}"/>
    <cellStyle name="Normal 5 5 5 2 3" xfId="1383" xr:uid="{42C6759A-2362-4F98-ACB5-6E6AE6A714A2}"/>
    <cellStyle name="Normal 5 5 5 2 4" xfId="2922" xr:uid="{8A471498-751B-462D-951B-8ADB408E5413}"/>
    <cellStyle name="Normal 5 5 5 3" xfId="1384" xr:uid="{9A90A61D-C354-4A1B-ABD2-56CDA6E975AF}"/>
    <cellStyle name="Normal 5 5 5 3 2" xfId="1385" xr:uid="{C9850F56-1D5C-49DF-8186-E7288241022A}"/>
    <cellStyle name="Normal 5 5 5 3 3" xfId="2923" xr:uid="{A1724877-DCF5-4568-A9E5-AFF92EF5FE3F}"/>
    <cellStyle name="Normal 5 5 5 3 4" xfId="2924" xr:uid="{EFFF08EB-57D4-4FA5-876A-090D221635D2}"/>
    <cellStyle name="Normal 5 5 5 4" xfId="1386" xr:uid="{5AA7F8C0-E9E2-41C5-B71C-E9CC5D6D80FB}"/>
    <cellStyle name="Normal 5 5 5 5" xfId="2925" xr:uid="{B6617B81-C9C9-444E-B8AE-B6B13312EFDA}"/>
    <cellStyle name="Normal 5 5 5 6" xfId="2926" xr:uid="{28A62392-B841-4E6E-8E88-F9C02A84A6F9}"/>
    <cellStyle name="Normal 5 5 6" xfId="309" xr:uid="{E9CFDCE5-A3DC-49F5-944C-0715ACDAFA9B}"/>
    <cellStyle name="Normal 5 5 6 2" xfId="1387" xr:uid="{A6A067EA-0BD8-4BFD-B22C-F8A1139265BD}"/>
    <cellStyle name="Normal 5 5 6 2 2" xfId="1388" xr:uid="{CFB05D5D-03AA-47D2-9673-7E05C0E03B8A}"/>
    <cellStyle name="Normal 5 5 6 2 3" xfId="2927" xr:uid="{9036599C-37B2-4C68-AE0E-135B287F63B8}"/>
    <cellStyle name="Normal 5 5 6 2 4" xfId="2928" xr:uid="{289CB4A6-5DC4-4949-AECF-2EE531613A08}"/>
    <cellStyle name="Normal 5 5 6 3" xfId="1389" xr:uid="{C93A520D-ADF7-44B4-A81B-B1C62A62C9AB}"/>
    <cellStyle name="Normal 5 5 6 4" xfId="2929" xr:uid="{36E16A5C-D4E5-4820-91F9-75ECB4D2B949}"/>
    <cellStyle name="Normal 5 5 6 5" xfId="2930" xr:uid="{3FADB07B-3270-4B1E-BB05-7FAE18F40E2F}"/>
    <cellStyle name="Normal 5 5 7" xfId="1390" xr:uid="{F7E55254-4104-412B-9188-D5637F7E3284}"/>
    <cellStyle name="Normal 5 5 7 2" xfId="1391" xr:uid="{FDD139FC-79F7-4013-8D5F-A43F16D0B733}"/>
    <cellStyle name="Normal 5 5 7 3" xfId="2931" xr:uid="{1E1900F4-2800-4625-B32A-3A44DA828B6D}"/>
    <cellStyle name="Normal 5 5 7 4" xfId="2932" xr:uid="{54DF2BB1-2016-497C-AA1B-E3731B2F6B8A}"/>
    <cellStyle name="Normal 5 5 8" xfId="1392" xr:uid="{FCC11E36-55FF-4323-9A99-6EF06861E939}"/>
    <cellStyle name="Normal 5 5 8 2" xfId="2933" xr:uid="{A1E20238-CD51-4133-8B67-A7DE548FDD80}"/>
    <cellStyle name="Normal 5 5 8 3" xfId="2934" xr:uid="{7450E08A-1318-44DE-90A5-467C028EC3A3}"/>
    <cellStyle name="Normal 5 5 8 4" xfId="2935" xr:uid="{B84C6A7A-30DD-4734-BCE4-1FA491EEB857}"/>
    <cellStyle name="Normal 5 5 9" xfId="2936" xr:uid="{024523DD-E6C4-4EBF-8094-F6644270B1D9}"/>
    <cellStyle name="Normal 5 6" xfId="104" xr:uid="{AF55001D-81AC-4AF7-BEA3-14EDDC201DB9}"/>
    <cellStyle name="Normal 5 6 10" xfId="2937" xr:uid="{EC10A8CB-1147-4FCF-B38F-4015FCB30216}"/>
    <cellStyle name="Normal 5 6 11" xfId="2938" xr:uid="{AD8C1BE1-97B4-4988-8709-B7E6C94500C1}"/>
    <cellStyle name="Normal 5 6 2" xfId="105" xr:uid="{6EA047E0-11FA-4737-9AC1-5A351A568A34}"/>
    <cellStyle name="Normal 5 6 2 2" xfId="310" xr:uid="{B3FD507A-C486-4347-A7F5-47456A74AE4A}"/>
    <cellStyle name="Normal 5 6 2 2 2" xfId="573" xr:uid="{8234EBB4-B676-4936-98A3-85B68BE61A09}"/>
    <cellStyle name="Normal 5 6 2 2 2 2" xfId="574" xr:uid="{8BCECEEF-750E-47F0-A3E9-D165F268E824}"/>
    <cellStyle name="Normal 5 6 2 2 2 2 2" xfId="1393" xr:uid="{11E07DA0-3534-4CA8-ADF1-F971A6E30057}"/>
    <cellStyle name="Normal 5 6 2 2 2 2 3" xfId="2939" xr:uid="{278A8DF3-EE5F-4F7D-A614-E098B593130C}"/>
    <cellStyle name="Normal 5 6 2 2 2 2 4" xfId="2940" xr:uid="{4D7F4B2D-7FD0-4645-9564-A708950C7864}"/>
    <cellStyle name="Normal 5 6 2 2 2 3" xfId="1394" xr:uid="{B5FEF641-648D-4C26-9CDB-802CF3FC1303}"/>
    <cellStyle name="Normal 5 6 2 2 2 3 2" xfId="2941" xr:uid="{5A3C5A8C-6836-4BA8-B72D-EFE50DD02FBE}"/>
    <cellStyle name="Normal 5 6 2 2 2 3 3" xfId="2942" xr:uid="{1DF5BFD9-5277-4A09-B102-E0F132BC9F14}"/>
    <cellStyle name="Normal 5 6 2 2 2 3 4" xfId="2943" xr:uid="{BBDEB29C-E3FB-49D7-AD57-7367DF7B6817}"/>
    <cellStyle name="Normal 5 6 2 2 2 4" xfId="2944" xr:uid="{655642A0-C289-49A4-9FDC-6C514C916252}"/>
    <cellStyle name="Normal 5 6 2 2 2 5" xfId="2945" xr:uid="{1A783F05-C655-48A7-ACB7-EA9CEAD03B3A}"/>
    <cellStyle name="Normal 5 6 2 2 2 6" xfId="2946" xr:uid="{9C0210AE-3F8C-42E2-820B-318F53130FF7}"/>
    <cellStyle name="Normal 5 6 2 2 3" xfId="575" xr:uid="{F54E50E4-5F64-4ACB-93EE-1707B754DBC1}"/>
    <cellStyle name="Normal 5 6 2 2 3 2" xfId="1395" xr:uid="{782EEE6E-31E1-44F8-9A1D-4296201AF37E}"/>
    <cellStyle name="Normal 5 6 2 2 3 2 2" xfId="2947" xr:uid="{0B0018FD-2471-4B89-9CC8-BD1ED637283A}"/>
    <cellStyle name="Normal 5 6 2 2 3 2 3" xfId="2948" xr:uid="{F6A231C1-E633-4372-AA4E-B525B852666C}"/>
    <cellStyle name="Normal 5 6 2 2 3 2 4" xfId="2949" xr:uid="{3FF0B7E7-7DD2-45A7-A164-BEB2BEA03901}"/>
    <cellStyle name="Normal 5 6 2 2 3 3" xfId="2950" xr:uid="{1A46112E-997A-4F26-9179-2E8C7C736119}"/>
    <cellStyle name="Normal 5 6 2 2 3 4" xfId="2951" xr:uid="{B9035D29-BD30-4A80-B861-273E0041114F}"/>
    <cellStyle name="Normal 5 6 2 2 3 5" xfId="2952" xr:uid="{3BF98168-C9A1-4995-9D4D-C79DAF751E8A}"/>
    <cellStyle name="Normal 5 6 2 2 4" xfId="1396" xr:uid="{028867B7-AAAF-4F0B-89E5-4D6096A8654E}"/>
    <cellStyle name="Normal 5 6 2 2 4 2" xfId="2953" xr:uid="{6FF05AC1-F4F8-4BF8-A672-365329760769}"/>
    <cellStyle name="Normal 5 6 2 2 4 3" xfId="2954" xr:uid="{8FC23677-F2F5-4B8B-AF27-0E48908F2C90}"/>
    <cellStyle name="Normal 5 6 2 2 4 4" xfId="2955" xr:uid="{97E7673B-4FFE-45C1-8FD6-8E1BB4C71AAC}"/>
    <cellStyle name="Normal 5 6 2 2 5" xfId="2956" xr:uid="{9AFADBF5-1058-45F7-9A5D-EDF7210B94FF}"/>
    <cellStyle name="Normal 5 6 2 2 5 2" xfId="2957" xr:uid="{DD1A982E-1233-4C39-8287-B37D92C6A882}"/>
    <cellStyle name="Normal 5 6 2 2 5 3" xfId="2958" xr:uid="{7D23ED98-1A06-459A-BF44-CE24B5475A10}"/>
    <cellStyle name="Normal 5 6 2 2 5 4" xfId="2959" xr:uid="{B41B1C8C-54F0-48DA-8012-347784CDCEC4}"/>
    <cellStyle name="Normal 5 6 2 2 6" xfId="2960" xr:uid="{FF8AE0B1-3361-4A0C-8632-C8A60C3EC92A}"/>
    <cellStyle name="Normal 5 6 2 2 7" xfId="2961" xr:uid="{14684217-FBC4-4700-BC52-6CC2773FA0E3}"/>
    <cellStyle name="Normal 5 6 2 2 8" xfId="2962" xr:uid="{16058DC7-402C-45D6-83AE-EC8E3A886632}"/>
    <cellStyle name="Normal 5 6 2 3" xfId="576" xr:uid="{6D7966D0-EDD0-492E-BEB0-19B3EC5012AE}"/>
    <cellStyle name="Normal 5 6 2 3 2" xfId="577" xr:uid="{1EBFBFBA-B72A-4608-B520-764425D5FC75}"/>
    <cellStyle name="Normal 5 6 2 3 2 2" xfId="578" xr:uid="{49698500-888D-4FA4-A632-8493D3B4D0D3}"/>
    <cellStyle name="Normal 5 6 2 3 2 3" xfId="2963" xr:uid="{473F33E0-0D44-44AA-AE59-BEE4FFE7747D}"/>
    <cellStyle name="Normal 5 6 2 3 2 4" xfId="2964" xr:uid="{880B2DB6-B64E-494B-A860-588C6EE0C19A}"/>
    <cellStyle name="Normal 5 6 2 3 3" xfId="579" xr:uid="{CA72F029-762B-4B9C-80A2-B02AC988E50E}"/>
    <cellStyle name="Normal 5 6 2 3 3 2" xfId="2965" xr:uid="{AF6373CB-9B03-4ABC-8830-F82E7B6CE8D3}"/>
    <cellStyle name="Normal 5 6 2 3 3 3" xfId="2966" xr:uid="{E2193ADF-C58A-44D7-8C36-1D80CA9636AD}"/>
    <cellStyle name="Normal 5 6 2 3 3 4" xfId="2967" xr:uid="{A77F0B8F-D582-4269-A4EE-039445856CB2}"/>
    <cellStyle name="Normal 5 6 2 3 4" xfId="2968" xr:uid="{F73614E7-11FB-4977-BB1C-A685D9423D89}"/>
    <cellStyle name="Normal 5 6 2 3 5" xfId="2969" xr:uid="{A1D46EA6-455A-43EB-904F-532471AA9C61}"/>
    <cellStyle name="Normal 5 6 2 3 6" xfId="2970" xr:uid="{670D24B0-B667-47AB-BF23-7A4438E5E09F}"/>
    <cellStyle name="Normal 5 6 2 4" xfId="580" xr:uid="{0B61914A-5BBF-469E-AF08-B912F5129BAB}"/>
    <cellStyle name="Normal 5 6 2 4 2" xfId="581" xr:uid="{F7054CBD-3398-427F-8396-9A8BCAC5262E}"/>
    <cellStyle name="Normal 5 6 2 4 2 2" xfId="2971" xr:uid="{A32176DD-563B-484C-AD3B-65BCBB64FC80}"/>
    <cellStyle name="Normal 5 6 2 4 2 3" xfId="2972" xr:uid="{69CF003D-9692-409B-85C0-0583473C2DA2}"/>
    <cellStyle name="Normal 5 6 2 4 2 4" xfId="2973" xr:uid="{87BAF0DF-4E37-4067-B2E9-505112712780}"/>
    <cellStyle name="Normal 5 6 2 4 3" xfId="2974" xr:uid="{DA0FECA4-52D2-43F7-8E1A-352CC05AF84E}"/>
    <cellStyle name="Normal 5 6 2 4 4" xfId="2975" xr:uid="{DA760AA1-D070-440B-A3A9-A06C3FE3EC6C}"/>
    <cellStyle name="Normal 5 6 2 4 5" xfId="2976" xr:uid="{84E1CA1E-E492-4D85-80F2-89C73616B283}"/>
    <cellStyle name="Normal 5 6 2 5" xfId="582" xr:uid="{28BDF773-D998-4A82-97FE-CE906A2A8B8B}"/>
    <cellStyle name="Normal 5 6 2 5 2" xfId="2977" xr:uid="{9F8CBFB7-BF12-4B78-A765-0941EE26E100}"/>
    <cellStyle name="Normal 5 6 2 5 3" xfId="2978" xr:uid="{74BFB89B-7200-4646-AB60-6C536C8F1D9D}"/>
    <cellStyle name="Normal 5 6 2 5 4" xfId="2979" xr:uid="{9409EE79-4D8D-41B8-BF67-DD765045C955}"/>
    <cellStyle name="Normal 5 6 2 6" xfId="2980" xr:uid="{AF9E521E-F923-422B-9245-E3AB83676666}"/>
    <cellStyle name="Normal 5 6 2 6 2" xfId="2981" xr:uid="{C143AFC1-B445-47CD-ABDD-68C9A69CB5AC}"/>
    <cellStyle name="Normal 5 6 2 6 3" xfId="2982" xr:uid="{CDD8CC54-5BF9-4D26-8C27-49AEFC841654}"/>
    <cellStyle name="Normal 5 6 2 6 4" xfId="2983" xr:uid="{A2D46CAB-1605-40FC-B0F7-28CEDEB99A2D}"/>
    <cellStyle name="Normal 5 6 2 7" xfId="2984" xr:uid="{65546A02-F1DD-4328-B64C-25AC57049235}"/>
    <cellStyle name="Normal 5 6 2 8" xfId="2985" xr:uid="{9E3CAC10-1496-4DDC-BF9B-26CF6C5F81E8}"/>
    <cellStyle name="Normal 5 6 2 9" xfId="2986" xr:uid="{D1658F11-C15C-4050-9E4E-969E3D7BBA0D}"/>
    <cellStyle name="Normal 5 6 3" xfId="311" xr:uid="{730A255C-8B10-4D43-8F09-D215B0C03F9D}"/>
    <cellStyle name="Normal 5 6 3 2" xfId="583" xr:uid="{3FD6968D-B4B0-4F1D-A069-5185EAD619C6}"/>
    <cellStyle name="Normal 5 6 3 2 2" xfId="584" xr:uid="{4420FEED-D3B9-498A-B316-D2C0B0201F3C}"/>
    <cellStyle name="Normal 5 6 3 2 2 2" xfId="1397" xr:uid="{585F8B63-FBB7-46C2-AB08-F6AA34848EA9}"/>
    <cellStyle name="Normal 5 6 3 2 2 2 2" xfId="1398" xr:uid="{09C169F4-E85A-4818-B000-0BFF6EE3C27E}"/>
    <cellStyle name="Normal 5 6 3 2 2 3" xfId="1399" xr:uid="{A223CDCD-9846-470D-901C-B0EB7C1972FC}"/>
    <cellStyle name="Normal 5 6 3 2 2 4" xfId="2987" xr:uid="{79D38551-D397-47AB-88B2-D4127437D6F4}"/>
    <cellStyle name="Normal 5 6 3 2 3" xfId="1400" xr:uid="{D9530505-AC30-4D9C-BF60-CFC5768FA733}"/>
    <cellStyle name="Normal 5 6 3 2 3 2" xfId="1401" xr:uid="{5F5FEE4F-97A1-44DD-AD6D-07C0DA0EBD96}"/>
    <cellStyle name="Normal 5 6 3 2 3 3" xfId="2988" xr:uid="{3B09D018-D7EC-4771-99B4-660686790698}"/>
    <cellStyle name="Normal 5 6 3 2 3 4" xfId="2989" xr:uid="{7D8A9CC8-8425-4125-AF69-3FED858C3FDC}"/>
    <cellStyle name="Normal 5 6 3 2 4" xfId="1402" xr:uid="{80B2A19A-44BC-40BD-AABC-E7E2DC68531E}"/>
    <cellStyle name="Normal 5 6 3 2 5" xfId="2990" xr:uid="{54CCED23-B11E-4B5D-BCF7-B5F5F7BDE49A}"/>
    <cellStyle name="Normal 5 6 3 2 6" xfId="2991" xr:uid="{4DC16047-5470-4BF2-A7FB-75648821BCA2}"/>
    <cellStyle name="Normal 5 6 3 3" xfId="585" xr:uid="{AA2D7C11-2B74-4486-967C-1BC34C4E8FD8}"/>
    <cellStyle name="Normal 5 6 3 3 2" xfId="1403" xr:uid="{5AEAE2BD-C81E-48FB-8A99-E58A40425B14}"/>
    <cellStyle name="Normal 5 6 3 3 2 2" xfId="1404" xr:uid="{A3A93560-7E02-43CC-899F-B0FB5F0827CC}"/>
    <cellStyle name="Normal 5 6 3 3 2 3" xfId="2992" xr:uid="{CA63D744-2829-4170-AC2B-83D15D07004A}"/>
    <cellStyle name="Normal 5 6 3 3 2 4" xfId="2993" xr:uid="{0B0EC04C-7097-4F04-9C40-2B1C9F188378}"/>
    <cellStyle name="Normal 5 6 3 3 3" xfId="1405" xr:uid="{DF112450-FA73-44D6-BD3D-5B36065811D5}"/>
    <cellStyle name="Normal 5 6 3 3 4" xfId="2994" xr:uid="{B7A16337-C576-4D60-9A77-F577611692CF}"/>
    <cellStyle name="Normal 5 6 3 3 5" xfId="2995" xr:uid="{D04FB368-7296-4C85-8FB3-72923263CF7F}"/>
    <cellStyle name="Normal 5 6 3 4" xfId="1406" xr:uid="{11D9DE98-A720-4568-B015-1E37343DB2C7}"/>
    <cellStyle name="Normal 5 6 3 4 2" xfId="1407" xr:uid="{E87D374D-30E2-46E4-93DD-FCA59B7F7C80}"/>
    <cellStyle name="Normal 5 6 3 4 3" xfId="2996" xr:uid="{84F0964C-FF1F-45B0-9232-D59AD7BBDCA1}"/>
    <cellStyle name="Normal 5 6 3 4 4" xfId="2997" xr:uid="{18CDC53A-E708-4440-8EDE-63210177287D}"/>
    <cellStyle name="Normal 5 6 3 5" xfId="1408" xr:uid="{6E0CB497-DF36-4CC2-9A61-226198DAA7DD}"/>
    <cellStyle name="Normal 5 6 3 5 2" xfId="2998" xr:uid="{28A1101C-231D-4B08-B114-66603ECE06D2}"/>
    <cellStyle name="Normal 5 6 3 5 3" xfId="2999" xr:uid="{C0A08657-9881-4F90-995E-95020A8FFDEE}"/>
    <cellStyle name="Normal 5 6 3 5 4" xfId="3000" xr:uid="{6A86DF63-C0F7-4EE0-8AFE-258A6477CEB6}"/>
    <cellStyle name="Normal 5 6 3 6" xfId="3001" xr:uid="{C3C87B49-F072-4F54-96CC-67D5660BE00A}"/>
    <cellStyle name="Normal 5 6 3 7" xfId="3002" xr:uid="{A88AC179-7309-4988-900A-F0CFEF5B976F}"/>
    <cellStyle name="Normal 5 6 3 8" xfId="3003" xr:uid="{5F8EDDAA-1B25-41A0-8403-8312135EA93E}"/>
    <cellStyle name="Normal 5 6 4" xfId="312" xr:uid="{CD9598A5-582E-4949-886E-4AFEE77847A7}"/>
    <cellStyle name="Normal 5 6 4 2" xfId="586" xr:uid="{6364355A-A911-4389-B9F1-DB513CB5DE55}"/>
    <cellStyle name="Normal 5 6 4 2 2" xfId="587" xr:uid="{E1C5080B-52E9-4939-8265-12872D0B057E}"/>
    <cellStyle name="Normal 5 6 4 2 2 2" xfId="1409" xr:uid="{9FABED57-69FC-46A0-A3AB-B04659ABE234}"/>
    <cellStyle name="Normal 5 6 4 2 2 3" xfId="3004" xr:uid="{E751CF80-2F5A-4402-A2C9-1223CB8DE1EC}"/>
    <cellStyle name="Normal 5 6 4 2 2 4" xfId="3005" xr:uid="{1A807D38-48B8-4478-978D-74E29B0ABD69}"/>
    <cellStyle name="Normal 5 6 4 2 3" xfId="1410" xr:uid="{7FFEABE8-5F89-41EA-9D81-12584035A875}"/>
    <cellStyle name="Normal 5 6 4 2 4" xfId="3006" xr:uid="{827165C9-D12C-4FF9-A2FB-471EA9F0B5DD}"/>
    <cellStyle name="Normal 5 6 4 2 5" xfId="3007" xr:uid="{FACFE79E-2D81-4941-8C37-91DC1C9E852F}"/>
    <cellStyle name="Normal 5 6 4 3" xfId="588" xr:uid="{40CFEC78-A7CE-4CC8-8F62-519DF204A141}"/>
    <cellStyle name="Normal 5 6 4 3 2" xfId="1411" xr:uid="{22E826CF-892D-49EF-AD94-39C70831DD14}"/>
    <cellStyle name="Normal 5 6 4 3 3" xfId="3008" xr:uid="{BF378196-A487-4613-BE44-720EF33D6E7B}"/>
    <cellStyle name="Normal 5 6 4 3 4" xfId="3009" xr:uid="{430E0590-C766-4F65-92AE-1252896D8DD0}"/>
    <cellStyle name="Normal 5 6 4 4" xfId="1412" xr:uid="{C62651D5-DC0E-4045-9714-6D82662D0C48}"/>
    <cellStyle name="Normal 5 6 4 4 2" xfId="3010" xr:uid="{AF08650F-EFF3-46CB-AF03-E81F64CF8799}"/>
    <cellStyle name="Normal 5 6 4 4 3" xfId="3011" xr:uid="{4F2C9A89-179D-44A0-B4EE-04F7FE1C0113}"/>
    <cellStyle name="Normal 5 6 4 4 4" xfId="3012" xr:uid="{85E2D20A-82FA-4CA0-940F-642A6F02CEF3}"/>
    <cellStyle name="Normal 5 6 4 5" xfId="3013" xr:uid="{C3FD1821-CE46-4ED9-9447-C69B186C08E2}"/>
    <cellStyle name="Normal 5 6 4 6" xfId="3014" xr:uid="{0D71B8B1-2F2F-409A-9699-685A32FA3B5F}"/>
    <cellStyle name="Normal 5 6 4 7" xfId="3015" xr:uid="{A9656335-CB05-42D9-BA46-C72816A8706D}"/>
    <cellStyle name="Normal 5 6 5" xfId="313" xr:uid="{BDDBB388-F30E-4903-9F43-19A142729418}"/>
    <cellStyle name="Normal 5 6 5 2" xfId="589" xr:uid="{2B7DB557-21E4-40A0-BB1B-5ADABFDCB448}"/>
    <cellStyle name="Normal 5 6 5 2 2" xfId="1413" xr:uid="{BFAC32E9-DD8E-4865-B832-38D93480E8D6}"/>
    <cellStyle name="Normal 5 6 5 2 3" xfId="3016" xr:uid="{86EEDC09-D614-4CDD-B27C-DC4DADDDE793}"/>
    <cellStyle name="Normal 5 6 5 2 4" xfId="3017" xr:uid="{F34E35FD-C0DD-486E-9F4E-FFA39018CDF2}"/>
    <cellStyle name="Normal 5 6 5 3" xfId="1414" xr:uid="{4CEB0D73-0995-4AE3-9CE4-B6DE3542214A}"/>
    <cellStyle name="Normal 5 6 5 3 2" xfId="3018" xr:uid="{4A346405-5EDE-45EA-A34F-185111B18CB8}"/>
    <cellStyle name="Normal 5 6 5 3 3" xfId="3019" xr:uid="{4295140A-8A7F-45A5-A4DD-0A34279E4197}"/>
    <cellStyle name="Normal 5 6 5 3 4" xfId="3020" xr:uid="{CFC66171-82AD-4C1A-8A28-77FEFBF7AF3C}"/>
    <cellStyle name="Normal 5 6 5 4" xfId="3021" xr:uid="{75E0FFE3-4967-4565-A043-6FD356F896A2}"/>
    <cellStyle name="Normal 5 6 5 5" xfId="3022" xr:uid="{FE0B826F-A0F7-4AFE-8936-B0C7804F843D}"/>
    <cellStyle name="Normal 5 6 5 6" xfId="3023" xr:uid="{1584ABB1-BA97-4736-A2EC-EDB407F48AD2}"/>
    <cellStyle name="Normal 5 6 6" xfId="590" xr:uid="{21890449-8A3A-4131-ADD9-771DEEB2EED3}"/>
    <cellStyle name="Normal 5 6 6 2" xfId="1415" xr:uid="{471F8673-20A4-47C0-9EF0-F2533235B203}"/>
    <cellStyle name="Normal 5 6 6 2 2" xfId="3024" xr:uid="{4BAF77DC-0A0F-45A4-89F0-7F564F1044C4}"/>
    <cellStyle name="Normal 5 6 6 2 3" xfId="3025" xr:uid="{01D4AC4E-6DEF-4068-A955-A92262ABFABD}"/>
    <cellStyle name="Normal 5 6 6 2 4" xfId="3026" xr:uid="{690BBF2F-5974-4EA7-91DA-E3E06B261FED}"/>
    <cellStyle name="Normal 5 6 6 3" xfId="3027" xr:uid="{9B736249-303D-4B8B-8EA7-EF0AE1C9BACB}"/>
    <cellStyle name="Normal 5 6 6 4" xfId="3028" xr:uid="{BD4AC956-3DBB-4580-9261-9F4DCC4DB652}"/>
    <cellStyle name="Normal 5 6 6 5" xfId="3029" xr:uid="{6AD79E32-5BE1-4991-9842-BDF930F112E6}"/>
    <cellStyle name="Normal 5 6 7" xfId="1416" xr:uid="{60A53008-1D0F-4E6B-9D94-7A261A979020}"/>
    <cellStyle name="Normal 5 6 7 2" xfId="3030" xr:uid="{FD3D3E3E-7BD3-4825-89E9-6BC29002385C}"/>
    <cellStyle name="Normal 5 6 7 3" xfId="3031" xr:uid="{4B682B3B-475C-47BE-841D-6BEC5E328DBD}"/>
    <cellStyle name="Normal 5 6 7 4" xfId="3032" xr:uid="{37E7395E-8133-4AF0-B0B4-4E1C3FBC97DF}"/>
    <cellStyle name="Normal 5 6 8" xfId="3033" xr:uid="{37D12078-ABB4-48B2-93BA-CF076E9DC767}"/>
    <cellStyle name="Normal 5 6 8 2" xfId="3034" xr:uid="{B551B3E7-17B9-49E7-9B88-BA18BFB039C7}"/>
    <cellStyle name="Normal 5 6 8 3" xfId="3035" xr:uid="{AA0B1171-9129-4968-89C7-BD8C71D39F25}"/>
    <cellStyle name="Normal 5 6 8 4" xfId="3036" xr:uid="{B7E8E085-9A8D-4014-A548-25101DB93C46}"/>
    <cellStyle name="Normal 5 6 9" xfId="3037" xr:uid="{1AD1736B-9AFF-4216-913C-C97A0F3FCC6F}"/>
    <cellStyle name="Normal 5 7" xfId="106" xr:uid="{9ACCD5FA-778F-4137-ACAD-1EE985EAC612}"/>
    <cellStyle name="Normal 5 7 2" xfId="107" xr:uid="{C9F83095-33D2-42B1-B2D8-F478CE1548FD}"/>
    <cellStyle name="Normal 5 7 2 2" xfId="314" xr:uid="{CDC3BC33-DCFB-4358-8F08-AF9390A676CB}"/>
    <cellStyle name="Normal 5 7 2 2 2" xfId="591" xr:uid="{14B95DF3-AA5D-4461-9165-528D306E8D21}"/>
    <cellStyle name="Normal 5 7 2 2 2 2" xfId="1417" xr:uid="{EA50F18D-C598-4FC0-8C48-7CC3185F033E}"/>
    <cellStyle name="Normal 5 7 2 2 2 3" xfId="3038" xr:uid="{916987F0-B5FE-4609-8D50-600A63B58BB7}"/>
    <cellStyle name="Normal 5 7 2 2 2 4" xfId="3039" xr:uid="{91A5256E-19C1-45A1-A633-87EA6030BB2A}"/>
    <cellStyle name="Normal 5 7 2 2 3" xfId="1418" xr:uid="{8C901B6A-D93E-4A78-9F77-A990626114B0}"/>
    <cellStyle name="Normal 5 7 2 2 3 2" xfId="3040" xr:uid="{22926334-C900-41D5-8B31-315D3A30F761}"/>
    <cellStyle name="Normal 5 7 2 2 3 3" xfId="3041" xr:uid="{6602C791-CD94-4310-939C-CC773F1DC9DD}"/>
    <cellStyle name="Normal 5 7 2 2 3 4" xfId="3042" xr:uid="{51547BD5-242A-4C03-ADD8-9FAA46C31D02}"/>
    <cellStyle name="Normal 5 7 2 2 4" xfId="3043" xr:uid="{CD81C0F7-25BE-4387-AA21-FD1EE06B15B4}"/>
    <cellStyle name="Normal 5 7 2 2 5" xfId="3044" xr:uid="{5C980EC9-5F77-479F-9C0D-90C1657EFF71}"/>
    <cellStyle name="Normal 5 7 2 2 6" xfId="3045" xr:uid="{999CC792-E428-4419-9201-9A1C0483CA28}"/>
    <cellStyle name="Normal 5 7 2 3" xfId="592" xr:uid="{3CF881B8-2C20-4B7A-906B-DF86681974EE}"/>
    <cellStyle name="Normal 5 7 2 3 2" xfId="1419" xr:uid="{929885B5-79D0-429F-AEC4-9F786BFE2B78}"/>
    <cellStyle name="Normal 5 7 2 3 2 2" xfId="3046" xr:uid="{249D8019-ED13-43BC-BFD0-63AF16D75AD6}"/>
    <cellStyle name="Normal 5 7 2 3 2 3" xfId="3047" xr:uid="{CD432C72-07B7-490C-BF37-D7D5C6886697}"/>
    <cellStyle name="Normal 5 7 2 3 2 4" xfId="3048" xr:uid="{B2E8A476-E0E7-4FA9-A9BC-302399602F94}"/>
    <cellStyle name="Normal 5 7 2 3 3" xfId="3049" xr:uid="{4E0B6270-E58E-4718-A7A9-2F35299137E1}"/>
    <cellStyle name="Normal 5 7 2 3 4" xfId="3050" xr:uid="{207ABAD1-4C3E-4CE0-BBCB-7E28D7E22C80}"/>
    <cellStyle name="Normal 5 7 2 3 5" xfId="3051" xr:uid="{EB0737F2-F9C4-4ABC-B105-E80FADDB8217}"/>
    <cellStyle name="Normal 5 7 2 4" xfId="1420" xr:uid="{3F0BADDB-30A2-42D7-95DE-4C9AE35BCCFA}"/>
    <cellStyle name="Normal 5 7 2 4 2" xfId="3052" xr:uid="{11C31007-E91B-4D24-B92C-066A275AE23F}"/>
    <cellStyle name="Normal 5 7 2 4 3" xfId="3053" xr:uid="{51E046E4-08F2-445E-991E-51497553C99F}"/>
    <cellStyle name="Normal 5 7 2 4 4" xfId="3054" xr:uid="{FD507C85-C6D2-4593-8A32-D9D2902C48BC}"/>
    <cellStyle name="Normal 5 7 2 5" xfId="3055" xr:uid="{AFBDDB9E-73CC-4E65-B10F-D37B80237A90}"/>
    <cellStyle name="Normal 5 7 2 5 2" xfId="3056" xr:uid="{88E98B8A-C035-4D47-B9E0-70FA437A1791}"/>
    <cellStyle name="Normal 5 7 2 5 3" xfId="3057" xr:uid="{E905D72E-3312-4DEE-A09B-946FDEA8879A}"/>
    <cellStyle name="Normal 5 7 2 5 4" xfId="3058" xr:uid="{5A0186F0-C0C8-4DDE-8379-4C273E80DF04}"/>
    <cellStyle name="Normal 5 7 2 6" xfId="3059" xr:uid="{80BAAB47-339E-48EF-BAE4-84BC047142B4}"/>
    <cellStyle name="Normal 5 7 2 7" xfId="3060" xr:uid="{95E8EB58-D1E5-4D24-B516-C96349CD8005}"/>
    <cellStyle name="Normal 5 7 2 8" xfId="3061" xr:uid="{42543DC0-5795-49B3-8F7C-75D44FE18E7F}"/>
    <cellStyle name="Normal 5 7 3" xfId="315" xr:uid="{684C233E-95B4-448E-A33A-A2B4263E8F59}"/>
    <cellStyle name="Normal 5 7 3 2" xfId="593" xr:uid="{A08764AB-4879-4C7F-8766-011E1509EAE5}"/>
    <cellStyle name="Normal 5 7 3 2 2" xfId="594" xr:uid="{C45005C1-0A76-4476-ADA5-67C4FF10EA7B}"/>
    <cellStyle name="Normal 5 7 3 2 3" xfId="3062" xr:uid="{F4FF7735-5792-4653-8B48-C31C819704B6}"/>
    <cellStyle name="Normal 5 7 3 2 4" xfId="3063" xr:uid="{435E4E9D-FF26-44F1-BF98-F9956C71F920}"/>
    <cellStyle name="Normal 5 7 3 3" xfId="595" xr:uid="{254D64FB-6EED-4DD5-894D-D4334F3D52A3}"/>
    <cellStyle name="Normal 5 7 3 3 2" xfId="3064" xr:uid="{1E731603-B7AB-4874-9B1E-8FAA574836CE}"/>
    <cellStyle name="Normal 5 7 3 3 3" xfId="3065" xr:uid="{436C36DD-9542-4212-815B-11D1FFC5B92C}"/>
    <cellStyle name="Normal 5 7 3 3 4" xfId="3066" xr:uid="{7E78FDE3-6E14-4972-9AD8-384CD822CBA5}"/>
    <cellStyle name="Normal 5 7 3 4" xfId="3067" xr:uid="{E0D21432-ED7B-4884-B909-1D872207E1C1}"/>
    <cellStyle name="Normal 5 7 3 5" xfId="3068" xr:uid="{E36281D3-8708-4554-AB73-08D2982DC7CD}"/>
    <cellStyle name="Normal 5 7 3 6" xfId="3069" xr:uid="{5A5AF92E-6BF5-4DCB-A833-F467B6179BAB}"/>
    <cellStyle name="Normal 5 7 4" xfId="316" xr:uid="{FC807EC3-E1D0-4A1A-88BD-B766B1108BAD}"/>
    <cellStyle name="Normal 5 7 4 2" xfId="596" xr:uid="{07EEF53E-BFF1-43CE-BB08-33CAB8C32B45}"/>
    <cellStyle name="Normal 5 7 4 2 2" xfId="3070" xr:uid="{9A713FF9-B947-4461-9DD8-C59010B87A47}"/>
    <cellStyle name="Normal 5 7 4 2 3" xfId="3071" xr:uid="{EB09849F-6994-4776-BC51-CDD32C0E0D36}"/>
    <cellStyle name="Normal 5 7 4 2 4" xfId="3072" xr:uid="{14C0CAD6-015D-41AC-BD66-82F893D2B20A}"/>
    <cellStyle name="Normal 5 7 4 3" xfId="3073" xr:uid="{97694CB7-BBDB-40BF-9C40-B2B33EE4F1CF}"/>
    <cellStyle name="Normal 5 7 4 4" xfId="3074" xr:uid="{EEBCBC2F-6A14-4B03-BA2C-09145DFA3085}"/>
    <cellStyle name="Normal 5 7 4 5" xfId="3075" xr:uid="{101CD5BF-68DE-4EB2-BCA7-E0B7DAE27D6D}"/>
    <cellStyle name="Normal 5 7 5" xfId="597" xr:uid="{7796AE06-AF4C-4DE3-8E4D-B5DB13F5C750}"/>
    <cellStyle name="Normal 5 7 5 2" xfId="3076" xr:uid="{D4D093B4-C03D-4E49-9EDF-3EA5BC8A5FCF}"/>
    <cellStyle name="Normal 5 7 5 3" xfId="3077" xr:uid="{926E49B6-9349-4A68-890D-46560B6E0071}"/>
    <cellStyle name="Normal 5 7 5 4" xfId="3078" xr:uid="{BAD2253B-76C9-403F-AD69-D2ECE65DE4FB}"/>
    <cellStyle name="Normal 5 7 6" xfId="3079" xr:uid="{E9ED5CC7-55D8-4800-9A96-6BFB3EEE1E7B}"/>
    <cellStyle name="Normal 5 7 6 2" xfId="3080" xr:uid="{4578FD7B-D5F8-49E1-B895-2852E144E82F}"/>
    <cellStyle name="Normal 5 7 6 3" xfId="3081" xr:uid="{83F332A0-D354-40E7-A64B-088D31E610E7}"/>
    <cellStyle name="Normal 5 7 6 4" xfId="3082" xr:uid="{5A1E9B67-37CD-4098-8F9A-AF4D0383B57B}"/>
    <cellStyle name="Normal 5 7 7" xfId="3083" xr:uid="{AC085D59-3E32-4265-9D35-09246111337F}"/>
    <cellStyle name="Normal 5 7 8" xfId="3084" xr:uid="{44EE7DF9-B496-4DB7-B233-13D569C2F619}"/>
    <cellStyle name="Normal 5 7 9" xfId="3085" xr:uid="{684EBD9D-A93E-4226-A55B-5EB55389829B}"/>
    <cellStyle name="Normal 5 8" xfId="108" xr:uid="{D1835493-C7F3-4B21-BDF9-3E37ACEA827F}"/>
    <cellStyle name="Normal 5 8 2" xfId="317" xr:uid="{37E72A46-4846-4B83-888B-5D7E64A709CD}"/>
    <cellStyle name="Normal 5 8 2 2" xfId="598" xr:uid="{8C08FC2E-445F-4C75-95DD-84EE37AD55A8}"/>
    <cellStyle name="Normal 5 8 2 2 2" xfId="1421" xr:uid="{50FF4CE6-7824-44DC-A472-82DABCDEC826}"/>
    <cellStyle name="Normal 5 8 2 2 2 2" xfId="1422" xr:uid="{49EF3488-1F5D-4325-B60B-3234ED65E75C}"/>
    <cellStyle name="Normal 5 8 2 2 3" xfId="1423" xr:uid="{BB3C86A4-2C05-4A6F-A62F-1ACABD63320F}"/>
    <cellStyle name="Normal 5 8 2 2 4" xfId="3086" xr:uid="{FF784176-97E8-4F6D-B701-A7BCE4E235F3}"/>
    <cellStyle name="Normal 5 8 2 3" xfId="1424" xr:uid="{4253687F-D0FD-4E13-8AA0-28A2B2CE2649}"/>
    <cellStyle name="Normal 5 8 2 3 2" xfId="1425" xr:uid="{D05D1A4D-67DD-4D1A-8335-E99CBE762E3E}"/>
    <cellStyle name="Normal 5 8 2 3 3" xfId="3087" xr:uid="{40F146C9-9AF8-4219-BD64-44620EA3A26B}"/>
    <cellStyle name="Normal 5 8 2 3 4" xfId="3088" xr:uid="{149E566D-B5E5-4E75-92CF-1C6862C9E116}"/>
    <cellStyle name="Normal 5 8 2 4" xfId="1426" xr:uid="{C8D444A2-4D69-4242-A702-646610E39839}"/>
    <cellStyle name="Normal 5 8 2 5" xfId="3089" xr:uid="{1798E476-7CB1-44EF-98A3-9EACE7EDFEA4}"/>
    <cellStyle name="Normal 5 8 2 6" xfId="3090" xr:uid="{636BE111-1181-4FF7-8787-057A5F602F96}"/>
    <cellStyle name="Normal 5 8 3" xfId="599" xr:uid="{3F68A89C-9FF6-4681-9063-6E1B3ED62213}"/>
    <cellStyle name="Normal 5 8 3 2" xfId="1427" xr:uid="{07A0DA45-DB3A-400E-BF93-09D7F322EC8D}"/>
    <cellStyle name="Normal 5 8 3 2 2" xfId="1428" xr:uid="{F3A522A8-9615-4703-8E9A-581EE5E87420}"/>
    <cellStyle name="Normal 5 8 3 2 3" xfId="3091" xr:uid="{B95B8678-D282-4EB1-AC36-5FB90F105A52}"/>
    <cellStyle name="Normal 5 8 3 2 4" xfId="3092" xr:uid="{98FFF48C-A7EB-4F13-810F-9DCC838A8C76}"/>
    <cellStyle name="Normal 5 8 3 3" xfId="1429" xr:uid="{D6F44F61-30A0-412E-8ECB-0A7EB48FE8FD}"/>
    <cellStyle name="Normal 5 8 3 4" xfId="3093" xr:uid="{9E634C81-7720-476F-8D3D-1CCEEDC906F5}"/>
    <cellStyle name="Normal 5 8 3 5" xfId="3094" xr:uid="{E3C54D9A-9726-4DB7-BF07-75E9215C60B1}"/>
    <cellStyle name="Normal 5 8 4" xfId="1430" xr:uid="{7AFE1921-D056-49E9-A5EE-416217DB135F}"/>
    <cellStyle name="Normal 5 8 4 2" xfId="1431" xr:uid="{24725FF4-A96D-4279-A847-505760D50FE5}"/>
    <cellStyle name="Normal 5 8 4 3" xfId="3095" xr:uid="{E02E9308-888F-40EA-BC43-60DDC9B2AC42}"/>
    <cellStyle name="Normal 5 8 4 4" xfId="3096" xr:uid="{0FB8FB0C-FF2D-4B9C-9849-F994D2019AD2}"/>
    <cellStyle name="Normal 5 8 5" xfId="1432" xr:uid="{E220725E-CAAF-491C-A98E-B7A15B204409}"/>
    <cellStyle name="Normal 5 8 5 2" xfId="3097" xr:uid="{D8595C9C-687E-4012-B870-0B4863D835EA}"/>
    <cellStyle name="Normal 5 8 5 3" xfId="3098" xr:uid="{66C052D2-86A5-425B-9CA0-B7F386DC8A87}"/>
    <cellStyle name="Normal 5 8 5 4" xfId="3099" xr:uid="{B5132BF7-B2CA-40DD-BADC-BD5462FD7AEC}"/>
    <cellStyle name="Normal 5 8 6" xfId="3100" xr:uid="{B772B127-0F88-425D-97C2-FF734D749BEA}"/>
    <cellStyle name="Normal 5 8 7" xfId="3101" xr:uid="{B50FCBC0-D046-41BF-B0F6-51FB3F7ED666}"/>
    <cellStyle name="Normal 5 8 8" xfId="3102" xr:uid="{0BD97AC0-C6A4-4354-84E1-CF0E2C238293}"/>
    <cellStyle name="Normal 5 9" xfId="318" xr:uid="{66A6EC72-C30D-4EB1-9557-A972D88CE2F7}"/>
    <cellStyle name="Normal 5 9 2" xfId="600" xr:uid="{BCF4FE5A-9F47-4C2B-B6E2-E95F293A2F4B}"/>
    <cellStyle name="Normal 5 9 2 2" xfId="601" xr:uid="{D12C0C24-38AF-4F67-A6E1-04D2D6D34351}"/>
    <cellStyle name="Normal 5 9 2 2 2" xfId="1433" xr:uid="{15BD734A-9C62-4440-8D07-1B53DCA4D597}"/>
    <cellStyle name="Normal 5 9 2 2 3" xfId="3103" xr:uid="{CCD597AA-887A-42D5-B819-46E6DF9B26E7}"/>
    <cellStyle name="Normal 5 9 2 2 4" xfId="3104" xr:uid="{BCEDAB27-14AD-4B32-A3F2-82560E3F8B74}"/>
    <cellStyle name="Normal 5 9 2 3" xfId="1434" xr:uid="{E3CDDBE0-E390-4419-949E-7EBABBB9F79F}"/>
    <cellStyle name="Normal 5 9 2 4" xfId="3105" xr:uid="{E2562B39-302B-42EA-A93D-0AD4482C6E80}"/>
    <cellStyle name="Normal 5 9 2 5" xfId="3106" xr:uid="{9133DF41-C264-4CEE-B915-CC68DD361E78}"/>
    <cellStyle name="Normal 5 9 3" xfId="602" xr:uid="{97BACC48-6554-4954-9BBC-45DFEC5A7CEF}"/>
    <cellStyle name="Normal 5 9 3 2" xfId="1435" xr:uid="{8B2301C8-A6A9-47F4-BB98-5D41095555EA}"/>
    <cellStyle name="Normal 5 9 3 3" xfId="3107" xr:uid="{7A9FDFE1-F58C-4FA1-8681-0060D2F06045}"/>
    <cellStyle name="Normal 5 9 3 4" xfId="3108" xr:uid="{E460C46B-6FAF-4A70-A747-36354B2E854E}"/>
    <cellStyle name="Normal 5 9 4" xfId="1436" xr:uid="{C05378B1-5CE3-4EE7-89CA-80E6EBDB3190}"/>
    <cellStyle name="Normal 5 9 4 2" xfId="3109" xr:uid="{D1D8787C-7559-4CCB-98DB-07281232B74D}"/>
    <cellStyle name="Normal 5 9 4 3" xfId="3110" xr:uid="{7D416E64-955C-4F32-978C-61B980473365}"/>
    <cellStyle name="Normal 5 9 4 4" xfId="3111" xr:uid="{361C4F99-43AA-4125-A02B-89DC28873542}"/>
    <cellStyle name="Normal 5 9 5" xfId="3112" xr:uid="{1446081E-C8CB-43B1-ABD2-957EC9C97313}"/>
    <cellStyle name="Normal 5 9 6" xfId="3113" xr:uid="{E29228E3-FC29-4EE2-BA1B-89B47C5BCB60}"/>
    <cellStyle name="Normal 5 9 7" xfId="3114" xr:uid="{87A212C1-87AC-4AFC-A119-56B4600460D9}"/>
    <cellStyle name="Normal 6" xfId="109" xr:uid="{98D9B61A-52DF-41F5-AB17-BD6F96412B28}"/>
    <cellStyle name="Normal 6 10" xfId="319" xr:uid="{638C30BE-1850-4EA6-AE29-5830A675919E}"/>
    <cellStyle name="Normal 6 10 2" xfId="1437" xr:uid="{9BB08D51-631B-497E-9231-C2CC19AD5ADB}"/>
    <cellStyle name="Normal 6 10 2 2" xfId="3115" xr:uid="{FADDEE5C-0920-43F8-BC42-60F7AEF1F052}"/>
    <cellStyle name="Normal 6 10 2 2 2" xfId="4588" xr:uid="{0E3A085D-A7C2-4BC7-BF66-4A728117837D}"/>
    <cellStyle name="Normal 6 10 2 3" xfId="3116" xr:uid="{4B159808-2A09-4CF9-8390-31D0F130602A}"/>
    <cellStyle name="Normal 6 10 2 4" xfId="3117" xr:uid="{0B27D9D0-71B3-46E7-A7F0-B4CD6E404E37}"/>
    <cellStyle name="Normal 6 10 3" xfId="3118" xr:uid="{3AE12547-C2A9-48BE-95DB-B0F88FEC3B0D}"/>
    <cellStyle name="Normal 6 10 4" xfId="3119" xr:uid="{F56C1E6C-100F-4FDB-B83E-AF3841E19854}"/>
    <cellStyle name="Normal 6 10 5" xfId="3120" xr:uid="{692EEAEF-7C4A-41BC-80B4-7233D1344E7E}"/>
    <cellStyle name="Normal 6 11" xfId="1438" xr:uid="{1B4CA49A-0B2C-4365-88C7-3205003CB05A}"/>
    <cellStyle name="Normal 6 11 2" xfId="3121" xr:uid="{2D83E74D-AC93-4226-9FBF-029285652D50}"/>
    <cellStyle name="Normal 6 11 3" xfId="3122" xr:uid="{8E3D53CF-FA60-4821-A4A0-468EE4AFA98A}"/>
    <cellStyle name="Normal 6 11 4" xfId="3123" xr:uid="{2FDE8075-F330-4142-878C-B4E92954B426}"/>
    <cellStyle name="Normal 6 12" xfId="902" xr:uid="{A5B2E97D-DB18-4E10-A0E6-7AF904E40316}"/>
    <cellStyle name="Normal 6 12 2" xfId="3124" xr:uid="{520EED3A-C375-4FB6-9355-DE64DE66C252}"/>
    <cellStyle name="Normal 6 12 3" xfId="3125" xr:uid="{DEB9142C-5690-4735-8874-3462AD1D282A}"/>
    <cellStyle name="Normal 6 12 4" xfId="3126" xr:uid="{671EB699-C497-4136-80F3-2772EB49A577}"/>
    <cellStyle name="Normal 6 13" xfId="899" xr:uid="{38FE42B0-B945-41F1-9219-510024F5578D}"/>
    <cellStyle name="Normal 6 13 2" xfId="3128" xr:uid="{390C8896-5F1A-4F9A-9E5B-778CE7DD2686}"/>
    <cellStyle name="Normal 6 13 3" xfId="4315" xr:uid="{EAF4CBDA-337A-48BF-91CC-704FF74D0CF3}"/>
    <cellStyle name="Normal 6 13 4" xfId="3127" xr:uid="{EF25E0BC-F91B-46E9-B3CA-CD9D37D2BDE0}"/>
    <cellStyle name="Normal 6 13 5" xfId="5319" xr:uid="{E93D78E6-B1AE-4BE3-9412-5405E3A6EBC8}"/>
    <cellStyle name="Normal 6 14" xfId="3129" xr:uid="{C4BA4058-7F43-41AF-B043-5797DB08E383}"/>
    <cellStyle name="Normal 6 15" xfId="3130" xr:uid="{DC892C5D-4B94-4DA4-9B5E-2846F971A3B3}"/>
    <cellStyle name="Normal 6 16" xfId="3131" xr:uid="{6C767BE3-9577-4447-9D72-61A76B9784B8}"/>
    <cellStyle name="Normal 6 2" xfId="110" xr:uid="{9DF42BB6-13BD-46A4-B3A4-CB8CB0B31578}"/>
    <cellStyle name="Normal 6 2 2" xfId="320" xr:uid="{95682B9C-E5FA-40BF-874B-2045C9E0B05D}"/>
    <cellStyle name="Normal 6 2 2 2" xfId="4671" xr:uid="{4967378D-21D5-44F9-AF23-98440FCA233F}"/>
    <cellStyle name="Normal 6 2 3" xfId="4560" xr:uid="{EDAD93A1-AD19-4583-BA97-2C6D86A2EB1E}"/>
    <cellStyle name="Normal 6 3" xfId="111" xr:uid="{DCC0172A-D12B-4A77-9677-EEA001BDC2A5}"/>
    <cellStyle name="Normal 6 3 10" xfId="3132" xr:uid="{A2C08642-E030-44D6-B21E-03B78665FB1C}"/>
    <cellStyle name="Normal 6 3 11" xfId="3133" xr:uid="{22A077C5-093A-4842-8850-A4D7CDEF67E9}"/>
    <cellStyle name="Normal 6 3 2" xfId="112" xr:uid="{E88C1B51-E346-4F41-A9A4-591958994E8D}"/>
    <cellStyle name="Normal 6 3 2 2" xfId="113" xr:uid="{BA06475C-1258-459D-A863-F76471AEA897}"/>
    <cellStyle name="Normal 6 3 2 2 2" xfId="321" xr:uid="{B0620B2B-79A7-4F80-B2AB-783E0F76BC6D}"/>
    <cellStyle name="Normal 6 3 2 2 2 2" xfId="603" xr:uid="{A2D7213A-4995-44A5-AB51-601855E94DBC}"/>
    <cellStyle name="Normal 6 3 2 2 2 2 2" xfId="604" xr:uid="{CC808B25-E562-4599-8270-4F2585623BB5}"/>
    <cellStyle name="Normal 6 3 2 2 2 2 2 2" xfId="1439" xr:uid="{8D966183-2274-421F-9A5B-1520ACD1750A}"/>
    <cellStyle name="Normal 6 3 2 2 2 2 2 2 2" xfId="1440" xr:uid="{DB063E50-1ACB-4BF0-BB29-EFCD77998298}"/>
    <cellStyle name="Normal 6 3 2 2 2 2 2 3" xfId="1441" xr:uid="{29B96570-A26E-4588-9722-35D69D04A182}"/>
    <cellStyle name="Normal 6 3 2 2 2 2 3" xfId="1442" xr:uid="{2A99BA87-630B-4877-AC9C-79FB74C7A618}"/>
    <cellStyle name="Normal 6 3 2 2 2 2 3 2" xfId="1443" xr:uid="{5DD133AB-28C1-4C2D-B801-682E6B35FDE0}"/>
    <cellStyle name="Normal 6 3 2 2 2 2 4" xfId="1444" xr:uid="{A7ACD774-062C-4364-99F1-A03FA82BDE7F}"/>
    <cellStyle name="Normal 6 3 2 2 2 3" xfId="605" xr:uid="{1BD2DFE4-3439-4959-8BD0-20776E676660}"/>
    <cellStyle name="Normal 6 3 2 2 2 3 2" xfId="1445" xr:uid="{F6E8294D-895B-42EF-8B22-822BD15799B9}"/>
    <cellStyle name="Normal 6 3 2 2 2 3 2 2" xfId="1446" xr:uid="{3C98C7E7-AB23-428F-A9C2-ADAE9F2A9BC0}"/>
    <cellStyle name="Normal 6 3 2 2 2 3 3" xfId="1447" xr:uid="{5C380AC5-3551-4CA8-B9EC-39670CE3551D}"/>
    <cellStyle name="Normal 6 3 2 2 2 3 4" xfId="3134" xr:uid="{1EA784EA-BEB3-4462-A661-373CD282AF43}"/>
    <cellStyle name="Normal 6 3 2 2 2 4" xfId="1448" xr:uid="{7FB3607F-EA47-4591-9BC8-5A4769D7926C}"/>
    <cellStyle name="Normal 6 3 2 2 2 4 2" xfId="1449" xr:uid="{84480E52-BE1A-411F-8C52-3E74ED0C4F13}"/>
    <cellStyle name="Normal 6 3 2 2 2 5" xfId="1450" xr:uid="{8122419D-A670-4957-B643-ED76A336D6D3}"/>
    <cellStyle name="Normal 6 3 2 2 2 6" xfId="3135" xr:uid="{571C31F7-A0FD-4CCF-B941-C6C24F41DCD4}"/>
    <cellStyle name="Normal 6 3 2 2 3" xfId="322" xr:uid="{A3D9F6C1-66AF-4A9F-AA1C-977ABA5656FD}"/>
    <cellStyle name="Normal 6 3 2 2 3 2" xfId="606" xr:uid="{9962E46C-3DED-41A3-A822-2A0BF61007B4}"/>
    <cellStyle name="Normal 6 3 2 2 3 2 2" xfId="607" xr:uid="{F424CE1B-AEEE-4C74-A3B3-0194902CF466}"/>
    <cellStyle name="Normal 6 3 2 2 3 2 2 2" xfId="1451" xr:uid="{F14CA9A3-4E3B-4C56-98FF-8378FF6F5CD4}"/>
    <cellStyle name="Normal 6 3 2 2 3 2 2 2 2" xfId="1452" xr:uid="{9646D011-B2B2-4C31-9C87-0543E9F3A7FF}"/>
    <cellStyle name="Normal 6 3 2 2 3 2 2 3" xfId="1453" xr:uid="{1C68FA82-F183-4EDE-8704-EF2B6A196287}"/>
    <cellStyle name="Normal 6 3 2 2 3 2 3" xfId="1454" xr:uid="{7537131A-DAAF-4CC2-8DA5-71ED98C80E71}"/>
    <cellStyle name="Normal 6 3 2 2 3 2 3 2" xfId="1455" xr:uid="{BC56B4A8-D715-48A9-BF13-183B8764DB07}"/>
    <cellStyle name="Normal 6 3 2 2 3 2 4" xfId="1456" xr:uid="{50C87A8F-4908-4B4D-8ADD-F3E383394E9E}"/>
    <cellStyle name="Normal 6 3 2 2 3 3" xfId="608" xr:uid="{2D107CDC-7E36-4BF9-BC93-23E36420EADC}"/>
    <cellStyle name="Normal 6 3 2 2 3 3 2" xfId="1457" xr:uid="{8E3B13F5-E512-4CFC-861A-46963AE624DA}"/>
    <cellStyle name="Normal 6 3 2 2 3 3 2 2" xfId="1458" xr:uid="{B098C430-7BB5-4D6F-8E22-C34B29A7A875}"/>
    <cellStyle name="Normal 6 3 2 2 3 3 3" xfId="1459" xr:uid="{0F437548-9D93-4385-A3D9-90D41CE3A04E}"/>
    <cellStyle name="Normal 6 3 2 2 3 4" xfId="1460" xr:uid="{EA89053D-ED07-4987-9ADD-8E4B017424EF}"/>
    <cellStyle name="Normal 6 3 2 2 3 4 2" xfId="1461" xr:uid="{B5904188-9301-4618-9800-81C4A17AD079}"/>
    <cellStyle name="Normal 6 3 2 2 3 5" xfId="1462" xr:uid="{E592169E-988D-4C71-99FB-5BDE7402E4D1}"/>
    <cellStyle name="Normal 6 3 2 2 4" xfId="609" xr:uid="{5AB1074C-CA04-42E7-8008-1DCA9659093B}"/>
    <cellStyle name="Normal 6 3 2 2 4 2" xfId="610" xr:uid="{69952EF5-1A3B-4A55-9599-6D77961B4121}"/>
    <cellStyle name="Normal 6 3 2 2 4 2 2" xfId="1463" xr:uid="{90EC0AF1-3F1F-45F0-A012-DA6750E0017C}"/>
    <cellStyle name="Normal 6 3 2 2 4 2 2 2" xfId="1464" xr:uid="{1A6FFDD4-DE0C-4DED-99A8-2304A186F517}"/>
    <cellStyle name="Normal 6 3 2 2 4 2 3" xfId="1465" xr:uid="{09C6E91B-ED0D-4EC4-B29C-FAA885E161E5}"/>
    <cellStyle name="Normal 6 3 2 2 4 3" xfId="1466" xr:uid="{CBBE602E-F2B4-473F-A154-89FD507780B9}"/>
    <cellStyle name="Normal 6 3 2 2 4 3 2" xfId="1467" xr:uid="{81ED6163-3B48-4094-9D3A-8353C73BB50D}"/>
    <cellStyle name="Normal 6 3 2 2 4 4" xfId="1468" xr:uid="{8B72861C-E518-4119-8CEC-BD552031AC5C}"/>
    <cellStyle name="Normal 6 3 2 2 5" xfId="611" xr:uid="{B0FB4894-292B-4CDB-997F-F431D916F547}"/>
    <cellStyle name="Normal 6 3 2 2 5 2" xfId="1469" xr:uid="{A160B3AE-A5C3-4C21-ACA5-F26162BB688E}"/>
    <cellStyle name="Normal 6 3 2 2 5 2 2" xfId="1470" xr:uid="{DF630BB3-2FE7-4631-B8F3-BC0E7F4E60C2}"/>
    <cellStyle name="Normal 6 3 2 2 5 3" xfId="1471" xr:uid="{F80479D2-337C-4C8D-B0C0-27E152DAE326}"/>
    <cellStyle name="Normal 6 3 2 2 5 4" xfId="3136" xr:uid="{3B37AAC2-4088-436D-8F1F-4733C50280DB}"/>
    <cellStyle name="Normal 6 3 2 2 6" xfId="1472" xr:uid="{70E87309-AE2B-4E33-BF78-F8B5E161579D}"/>
    <cellStyle name="Normal 6 3 2 2 6 2" xfId="1473" xr:uid="{34017C36-3FBF-483A-9755-8CD7D685819F}"/>
    <cellStyle name="Normal 6 3 2 2 7" xfId="1474" xr:uid="{2CE15FC0-15E4-4124-928B-4E826BAA949D}"/>
    <cellStyle name="Normal 6 3 2 2 8" xfId="3137" xr:uid="{700C5A66-33D1-4D55-A349-318866553052}"/>
    <cellStyle name="Normal 6 3 2 3" xfId="323" xr:uid="{D7DCF9A8-5E43-4643-A6EB-E5834CDE6246}"/>
    <cellStyle name="Normal 6 3 2 3 2" xfId="612" xr:uid="{20227D16-C251-43F2-9F61-3E3664E9D5B1}"/>
    <cellStyle name="Normal 6 3 2 3 2 2" xfId="613" xr:uid="{1656C562-629F-4DBF-A4FC-9037BDE81E02}"/>
    <cellStyle name="Normal 6 3 2 3 2 2 2" xfId="1475" xr:uid="{76F30729-3152-4AEE-8E76-2239909B2ABC}"/>
    <cellStyle name="Normal 6 3 2 3 2 2 2 2" xfId="1476" xr:uid="{4063FE30-DB8B-4D44-94B0-4ADCD97969A9}"/>
    <cellStyle name="Normal 6 3 2 3 2 2 3" xfId="1477" xr:uid="{4AED433E-D741-4670-90B4-735734ABD588}"/>
    <cellStyle name="Normal 6 3 2 3 2 3" xfId="1478" xr:uid="{BB200383-2DD1-4E91-9A78-1DA5AC6419AD}"/>
    <cellStyle name="Normal 6 3 2 3 2 3 2" xfId="1479" xr:uid="{24A6021A-5C54-485C-B7D6-10202B1AE494}"/>
    <cellStyle name="Normal 6 3 2 3 2 4" xfId="1480" xr:uid="{99665B17-E647-4753-8825-8FC4E18D096C}"/>
    <cellStyle name="Normal 6 3 2 3 3" xfId="614" xr:uid="{9B23E446-8E06-49BA-8DBC-B38F19E67DE7}"/>
    <cellStyle name="Normal 6 3 2 3 3 2" xfId="1481" xr:uid="{AF5AF347-7220-46E0-8B0A-FE57CA3D0BD1}"/>
    <cellStyle name="Normal 6 3 2 3 3 2 2" xfId="1482" xr:uid="{419C8D57-E984-4E29-BA8E-2106AB03622A}"/>
    <cellStyle name="Normal 6 3 2 3 3 3" xfId="1483" xr:uid="{8779151B-A77C-4595-9754-599AF6D0AB91}"/>
    <cellStyle name="Normal 6 3 2 3 3 4" xfId="3138" xr:uid="{CB9A22FA-AB54-4337-886F-9E5B52835E32}"/>
    <cellStyle name="Normal 6 3 2 3 4" xfId="1484" xr:uid="{4307E802-A29C-492C-B371-707E7327CABA}"/>
    <cellStyle name="Normal 6 3 2 3 4 2" xfId="1485" xr:uid="{796278E9-0FC8-4054-8B34-2F20E846B812}"/>
    <cellStyle name="Normal 6 3 2 3 5" xfId="1486" xr:uid="{619C8A87-8B88-46CC-B17D-5EEF97DC5D5B}"/>
    <cellStyle name="Normal 6 3 2 3 6" xfId="3139" xr:uid="{B30F549B-1149-4239-9C82-7B3963C65BD8}"/>
    <cellStyle name="Normal 6 3 2 4" xfId="324" xr:uid="{BD5DA1D0-7C62-4891-A7C2-CB66B3C32849}"/>
    <cellStyle name="Normal 6 3 2 4 2" xfId="615" xr:uid="{21BA8C77-163A-42A9-B2FE-EC33641CE31E}"/>
    <cellStyle name="Normal 6 3 2 4 2 2" xfId="616" xr:uid="{F0663F28-CEAC-4FD9-B05A-C178B4B32B84}"/>
    <cellStyle name="Normal 6 3 2 4 2 2 2" xfId="1487" xr:uid="{57237D1A-1033-4111-BBD8-FF628C8EB940}"/>
    <cellStyle name="Normal 6 3 2 4 2 2 2 2" xfId="1488" xr:uid="{43ECF5E9-907F-43F4-B651-929E482973F5}"/>
    <cellStyle name="Normal 6 3 2 4 2 2 3" xfId="1489" xr:uid="{E5BB921E-790C-4249-9C68-7C3F6C6F6E75}"/>
    <cellStyle name="Normal 6 3 2 4 2 3" xfId="1490" xr:uid="{CD9E3E6D-429F-4A7B-A3A0-9A6FE656A061}"/>
    <cellStyle name="Normal 6 3 2 4 2 3 2" xfId="1491" xr:uid="{EE43A996-883D-4D9D-95DB-C9BA655D9B28}"/>
    <cellStyle name="Normal 6 3 2 4 2 4" xfId="1492" xr:uid="{01C2924B-A021-4464-9A3C-CBC4B235F954}"/>
    <cellStyle name="Normal 6 3 2 4 3" xfId="617" xr:uid="{772BDA19-ED90-4276-91BC-30A689BF3DB5}"/>
    <cellStyle name="Normal 6 3 2 4 3 2" xfId="1493" xr:uid="{955629BC-EF20-48B4-9A33-83A5F33F5432}"/>
    <cellStyle name="Normal 6 3 2 4 3 2 2" xfId="1494" xr:uid="{3484F9D9-DD43-4CB3-A52D-49671C056A6A}"/>
    <cellStyle name="Normal 6 3 2 4 3 3" xfId="1495" xr:uid="{1F6C9C55-9EE4-4C69-8891-9A54B700371D}"/>
    <cellStyle name="Normal 6 3 2 4 4" xfId="1496" xr:uid="{F76C7CD5-000C-45EF-B4FE-59E8DC7FC01A}"/>
    <cellStyle name="Normal 6 3 2 4 4 2" xfId="1497" xr:uid="{1B817F57-B963-4E08-8831-7FC6BE1BC5EB}"/>
    <cellStyle name="Normal 6 3 2 4 5" xfId="1498" xr:uid="{3B958809-7940-4D3C-8362-80D95757F138}"/>
    <cellStyle name="Normal 6 3 2 5" xfId="325" xr:uid="{FC7CD615-36D6-41BF-8C12-692BA7E93A91}"/>
    <cellStyle name="Normal 6 3 2 5 2" xfId="618" xr:uid="{3C4D2EF5-940A-43C0-90C4-9EE4F023E662}"/>
    <cellStyle name="Normal 6 3 2 5 2 2" xfId="1499" xr:uid="{B972A79F-73B8-4EC2-9357-DA6BA8C06921}"/>
    <cellStyle name="Normal 6 3 2 5 2 2 2" xfId="1500" xr:uid="{7987689F-77D2-4C50-B241-80AB5B08B53C}"/>
    <cellStyle name="Normal 6 3 2 5 2 3" xfId="1501" xr:uid="{AD97F634-6DDC-4AB1-BEE4-30B419E3A658}"/>
    <cellStyle name="Normal 6 3 2 5 3" xfId="1502" xr:uid="{87DEDBDF-C31D-4E63-ACA0-2553B91A0FD1}"/>
    <cellStyle name="Normal 6 3 2 5 3 2" xfId="1503" xr:uid="{E59E62B4-525F-4452-954B-5A31EFC9F38C}"/>
    <cellStyle name="Normal 6 3 2 5 4" xfId="1504" xr:uid="{413D68C2-FC75-4486-9C56-2D0E3E9873F0}"/>
    <cellStyle name="Normal 6 3 2 6" xfId="619" xr:uid="{6B647719-079E-44FE-B14D-A83182A58D54}"/>
    <cellStyle name="Normal 6 3 2 6 2" xfId="1505" xr:uid="{973D94E0-5464-4B45-93BD-3E791273799D}"/>
    <cellStyle name="Normal 6 3 2 6 2 2" xfId="1506" xr:uid="{1C1467AE-9543-4591-8AB2-D13180378AC8}"/>
    <cellStyle name="Normal 6 3 2 6 3" xfId="1507" xr:uid="{CFFAA2BB-CA14-442A-BB5C-980531AFCFF2}"/>
    <cellStyle name="Normal 6 3 2 6 4" xfId="3140" xr:uid="{8B933846-6072-44CD-94C5-8EA1E447919C}"/>
    <cellStyle name="Normal 6 3 2 7" xfId="1508" xr:uid="{09B6E671-E494-4BAB-8A1D-A68AA557D696}"/>
    <cellStyle name="Normal 6 3 2 7 2" xfId="1509" xr:uid="{F0F5239B-79B3-4776-B631-A99492BC4D13}"/>
    <cellStyle name="Normal 6 3 2 8" xfId="1510" xr:uid="{42EBA70F-7299-4ACC-A6BA-2548A5AD0B6B}"/>
    <cellStyle name="Normal 6 3 2 9" xfId="3141" xr:uid="{48BE2F0A-1689-4CCC-8892-0FE96997BB4B}"/>
    <cellStyle name="Normal 6 3 3" xfId="114" xr:uid="{47C0672D-4D6C-428E-9B56-989685FBCF1F}"/>
    <cellStyle name="Normal 6 3 3 2" xfId="115" xr:uid="{5B557AB9-EFEF-4C57-826F-A0ED204E94F1}"/>
    <cellStyle name="Normal 6 3 3 2 2" xfId="620" xr:uid="{B9923C00-31AD-4F48-B596-A2B208050BB4}"/>
    <cellStyle name="Normal 6 3 3 2 2 2" xfId="621" xr:uid="{A6140AFF-0A1A-4F42-8644-D4C4252B3320}"/>
    <cellStyle name="Normal 6 3 3 2 2 2 2" xfId="1511" xr:uid="{DD21BA8A-2E06-4A12-A7BC-61F497A70B4D}"/>
    <cellStyle name="Normal 6 3 3 2 2 2 2 2" xfId="1512" xr:uid="{07109FA8-C236-4EF7-90F8-BDB47209B7C7}"/>
    <cellStyle name="Normal 6 3 3 2 2 2 3" xfId="1513" xr:uid="{D1CB7E12-2516-49C1-8A17-48EF775B0D86}"/>
    <cellStyle name="Normal 6 3 3 2 2 3" xfId="1514" xr:uid="{B894B4C1-9724-4765-BFB2-6B9C256295F8}"/>
    <cellStyle name="Normal 6 3 3 2 2 3 2" xfId="1515" xr:uid="{7D63B6D0-C053-43C9-B4AD-02C821466357}"/>
    <cellStyle name="Normal 6 3 3 2 2 4" xfId="1516" xr:uid="{0C74A752-1F81-43E0-BD58-856985026C4B}"/>
    <cellStyle name="Normal 6 3 3 2 3" xfId="622" xr:uid="{BD771728-88A2-424C-BA33-DB764C837326}"/>
    <cellStyle name="Normal 6 3 3 2 3 2" xfId="1517" xr:uid="{18FBE654-9D97-4F37-915B-2CC998DC56FD}"/>
    <cellStyle name="Normal 6 3 3 2 3 2 2" xfId="1518" xr:uid="{3A85EF98-C475-4120-BFCE-4E9B90E3ABD5}"/>
    <cellStyle name="Normal 6 3 3 2 3 3" xfId="1519" xr:uid="{448DE721-3666-4A2F-BD29-594348D6C61D}"/>
    <cellStyle name="Normal 6 3 3 2 3 4" xfId="3142" xr:uid="{3D1D3F23-1594-4C7D-B242-45CC8F3F643C}"/>
    <cellStyle name="Normal 6 3 3 2 4" xfId="1520" xr:uid="{D1924274-45EB-4C39-8CE9-43304ABAADC2}"/>
    <cellStyle name="Normal 6 3 3 2 4 2" xfId="1521" xr:uid="{17ACBDE2-3C97-4EFE-BA7D-CC64A919B9C0}"/>
    <cellStyle name="Normal 6 3 3 2 5" xfId="1522" xr:uid="{4D6CEC20-B819-478B-8170-22AF1DDED6AC}"/>
    <cellStyle name="Normal 6 3 3 2 6" xfId="3143" xr:uid="{02A88C14-AD5F-4508-A46A-423CF2C6BEF5}"/>
    <cellStyle name="Normal 6 3 3 3" xfId="326" xr:uid="{2E0D240F-FF2A-4250-A81B-0D83888C3A6B}"/>
    <cellStyle name="Normal 6 3 3 3 2" xfId="623" xr:uid="{6752B7F4-A724-4790-9077-2153687C3FDA}"/>
    <cellStyle name="Normal 6 3 3 3 2 2" xfId="624" xr:uid="{8ADDF933-A6BD-4730-8B59-C69877AB5FFC}"/>
    <cellStyle name="Normal 6 3 3 3 2 2 2" xfId="1523" xr:uid="{56512613-1AFC-4379-889A-20DE811FED71}"/>
    <cellStyle name="Normal 6 3 3 3 2 2 2 2" xfId="1524" xr:uid="{8BD7FF1E-AEFF-45AB-8CE1-4286A1E2F221}"/>
    <cellStyle name="Normal 6 3 3 3 2 2 3" xfId="1525" xr:uid="{327B7E24-6104-4EF6-A72C-A24F8F8F5D7D}"/>
    <cellStyle name="Normal 6 3 3 3 2 3" xfId="1526" xr:uid="{632E45EA-9675-4CBD-B75C-75A6142BBA6D}"/>
    <cellStyle name="Normal 6 3 3 3 2 3 2" xfId="1527" xr:uid="{E7E61B36-63C2-4698-BCAF-B38C2795028A}"/>
    <cellStyle name="Normal 6 3 3 3 2 4" xfId="1528" xr:uid="{FF334A72-E6C5-47D8-96C1-2256D6F5B1AF}"/>
    <cellStyle name="Normal 6 3 3 3 3" xfId="625" xr:uid="{B47C11F7-E63A-415A-8003-9F9E06CD0AD0}"/>
    <cellStyle name="Normal 6 3 3 3 3 2" xfId="1529" xr:uid="{65ED2895-5A99-4474-A111-B19304666B43}"/>
    <cellStyle name="Normal 6 3 3 3 3 2 2" xfId="1530" xr:uid="{FA03854B-6D21-4DC2-83C0-14260294C540}"/>
    <cellStyle name="Normal 6 3 3 3 3 3" xfId="1531" xr:uid="{9D18EC0A-777F-498C-A7BA-AC3C29C7F80B}"/>
    <cellStyle name="Normal 6 3 3 3 4" xfId="1532" xr:uid="{B8D477A9-1B71-4DAE-A9C2-09A0F7DA5187}"/>
    <cellStyle name="Normal 6 3 3 3 4 2" xfId="1533" xr:uid="{D226F18E-2F4F-42C2-B3C4-DD19A6EC6FA4}"/>
    <cellStyle name="Normal 6 3 3 3 5" xfId="1534" xr:uid="{64E09E62-4B86-462B-A26A-1E2A4C83487E}"/>
    <cellStyle name="Normal 6 3 3 4" xfId="327" xr:uid="{AE84B4F1-D441-4216-A359-54A45FCB0306}"/>
    <cellStyle name="Normal 6 3 3 4 2" xfId="626" xr:uid="{AE3DC263-3AD6-4DCD-AFBF-E0EAC00A040B}"/>
    <cellStyle name="Normal 6 3 3 4 2 2" xfId="1535" xr:uid="{868C5216-F645-4CE7-BF76-168D95CF8518}"/>
    <cellStyle name="Normal 6 3 3 4 2 2 2" xfId="1536" xr:uid="{3A055F3C-FB3B-465C-BEF2-C38945164E9A}"/>
    <cellStyle name="Normal 6 3 3 4 2 3" xfId="1537" xr:uid="{74253BEA-8AD5-46D5-91B8-12F8FBFE4CB5}"/>
    <cellStyle name="Normal 6 3 3 4 3" xfId="1538" xr:uid="{3BF9B0C9-F343-4786-A522-FAF56170C713}"/>
    <cellStyle name="Normal 6 3 3 4 3 2" xfId="1539" xr:uid="{E80CCBA9-B5EB-475C-B623-F311657DB2A1}"/>
    <cellStyle name="Normal 6 3 3 4 4" xfId="1540" xr:uid="{96A8B5DE-C949-4DE6-98B4-26E494CF5337}"/>
    <cellStyle name="Normal 6 3 3 5" xfId="627" xr:uid="{2812785B-583D-428A-8C49-ADED1CED60E7}"/>
    <cellStyle name="Normal 6 3 3 5 2" xfId="1541" xr:uid="{E176B072-74E1-4E8B-8D4E-E6AB24C3325D}"/>
    <cellStyle name="Normal 6 3 3 5 2 2" xfId="1542" xr:uid="{4D1CF3B4-5115-4251-9BEA-0F02B4D081E0}"/>
    <cellStyle name="Normal 6 3 3 5 3" xfId="1543" xr:uid="{F7FDC291-67BD-4260-B7B0-3771FBE0E092}"/>
    <cellStyle name="Normal 6 3 3 5 4" xfId="3144" xr:uid="{21773915-37F3-488B-A571-66C409EDF302}"/>
    <cellStyle name="Normal 6 3 3 6" xfId="1544" xr:uid="{1C99FA32-06D2-487C-89BC-2212D8EFA79B}"/>
    <cellStyle name="Normal 6 3 3 6 2" xfId="1545" xr:uid="{998FEE84-FC2E-4018-9451-72DF8255F884}"/>
    <cellStyle name="Normal 6 3 3 7" xfId="1546" xr:uid="{EC41561A-7CFB-4EEF-8CBC-B25BCC93D7E2}"/>
    <cellStyle name="Normal 6 3 3 8" xfId="3145" xr:uid="{FA908647-119B-4109-9B8B-ACE22B501A6F}"/>
    <cellStyle name="Normal 6 3 4" xfId="116" xr:uid="{82A457A4-5708-4171-8EC0-626A8F1505F5}"/>
    <cellStyle name="Normal 6 3 4 2" xfId="447" xr:uid="{C5C63816-664D-4052-8D0D-FB9E09762A4F}"/>
    <cellStyle name="Normal 6 3 4 2 2" xfId="628" xr:uid="{F88171CF-D5AC-4D75-A34F-18F109425304}"/>
    <cellStyle name="Normal 6 3 4 2 2 2" xfId="1547" xr:uid="{655D20A9-78D3-4888-919A-B27285621A7F}"/>
    <cellStyle name="Normal 6 3 4 2 2 2 2" xfId="1548" xr:uid="{D47BD82D-4BB8-41C3-9D1B-ED65FFEBB1C4}"/>
    <cellStyle name="Normal 6 3 4 2 2 3" xfId="1549" xr:uid="{561BC186-8FF7-426F-8D1C-F61014A509C5}"/>
    <cellStyle name="Normal 6 3 4 2 2 4" xfId="3146" xr:uid="{B3513005-E3F2-4A55-AA91-9FB58AB4F57F}"/>
    <cellStyle name="Normal 6 3 4 2 3" xfId="1550" xr:uid="{015CB405-3420-456B-91DD-D15125A984B1}"/>
    <cellStyle name="Normal 6 3 4 2 3 2" xfId="1551" xr:uid="{57A0EC17-72B0-40A1-9FC0-385E22A1FA9C}"/>
    <cellStyle name="Normal 6 3 4 2 4" xfId="1552" xr:uid="{F2E4A82F-5C5E-4DC9-A4EC-5C0C1679F837}"/>
    <cellStyle name="Normal 6 3 4 2 5" xfId="3147" xr:uid="{BC24FC55-3961-455B-86F4-C63E51A1954D}"/>
    <cellStyle name="Normal 6 3 4 3" xfId="629" xr:uid="{68D2696E-97D9-4492-AD5E-19AA90B5FE66}"/>
    <cellStyle name="Normal 6 3 4 3 2" xfId="1553" xr:uid="{9B4D0F08-957D-4992-80F8-17C6AFE31B54}"/>
    <cellStyle name="Normal 6 3 4 3 2 2" xfId="1554" xr:uid="{DB960F23-18F7-4E38-9D1D-2CD573012EBD}"/>
    <cellStyle name="Normal 6 3 4 3 3" xfId="1555" xr:uid="{1B76330C-0F5D-40D5-ADC3-ECD0B6D64B1C}"/>
    <cellStyle name="Normal 6 3 4 3 4" xfId="3148" xr:uid="{FD0D481E-B9FF-43E8-AE11-B9DD2534EFB8}"/>
    <cellStyle name="Normal 6 3 4 4" xfId="1556" xr:uid="{4A8AC00B-AED5-402A-8971-563D5A9BC4D4}"/>
    <cellStyle name="Normal 6 3 4 4 2" xfId="1557" xr:uid="{33E2166E-1127-4F33-8CC2-9C8BD29DAECF}"/>
    <cellStyle name="Normal 6 3 4 4 3" xfId="3149" xr:uid="{C0EC6B47-44A8-444E-8FC6-880545CCF176}"/>
    <cellStyle name="Normal 6 3 4 4 4" xfId="3150" xr:uid="{7BC60FF0-90C7-4CC9-92D6-D837064B3CFB}"/>
    <cellStyle name="Normal 6 3 4 5" xfId="1558" xr:uid="{5858BC76-87E2-4666-9A92-C53B7E40E6BC}"/>
    <cellStyle name="Normal 6 3 4 6" xfId="3151" xr:uid="{38373F0D-356A-426F-AA98-6860C5EDC95A}"/>
    <cellStyle name="Normal 6 3 4 7" xfId="3152" xr:uid="{DC3648E3-4B2E-42AB-96B6-55035283C5BD}"/>
    <cellStyle name="Normal 6 3 5" xfId="328" xr:uid="{5180AFFE-C97F-4E64-BC1A-755CCF50280E}"/>
    <cellStyle name="Normal 6 3 5 2" xfId="630" xr:uid="{E632E1A8-9DED-4900-BB41-0C2B516A5203}"/>
    <cellStyle name="Normal 6 3 5 2 2" xfId="631" xr:uid="{685F5B05-ADCD-489C-B754-E111D240D4B1}"/>
    <cellStyle name="Normal 6 3 5 2 2 2" xfId="1559" xr:uid="{3648009B-EB3E-4E5F-8DCD-6EDCF32D9407}"/>
    <cellStyle name="Normal 6 3 5 2 2 2 2" xfId="1560" xr:uid="{7D27E01A-B6BE-404E-B57F-D5447F93F867}"/>
    <cellStyle name="Normal 6 3 5 2 2 3" xfId="1561" xr:uid="{A5362EC1-BDA6-459D-BD63-DF5FCB6118A9}"/>
    <cellStyle name="Normal 6 3 5 2 3" xfId="1562" xr:uid="{288350C5-1DD9-4092-ABB4-445DAF2373AB}"/>
    <cellStyle name="Normal 6 3 5 2 3 2" xfId="1563" xr:uid="{9A77C955-CDB9-4304-B16A-1F89E1AE235E}"/>
    <cellStyle name="Normal 6 3 5 2 4" xfId="1564" xr:uid="{CDE4287C-ECF3-4012-AFED-A582C1FB8A70}"/>
    <cellStyle name="Normal 6 3 5 3" xfId="632" xr:uid="{455C8956-7BE9-4CC1-A4E2-98A6BAD6EFFF}"/>
    <cellStyle name="Normal 6 3 5 3 2" xfId="1565" xr:uid="{F282F3FE-9C4D-4874-9FFA-51B66B6DA0F9}"/>
    <cellStyle name="Normal 6 3 5 3 2 2" xfId="1566" xr:uid="{223D9DB7-BD6B-49B0-B9CA-F243D8409B4D}"/>
    <cellStyle name="Normal 6 3 5 3 3" xfId="1567" xr:uid="{F44F4E12-BD96-4BB7-B4C4-88D0D3E2BF8E}"/>
    <cellStyle name="Normal 6 3 5 3 4" xfId="3153" xr:uid="{A6295E2E-082E-4F2C-877B-C085AD826A49}"/>
    <cellStyle name="Normal 6 3 5 4" xfId="1568" xr:uid="{501B287F-45FE-4AD3-9C38-9FEE88CF4441}"/>
    <cellStyle name="Normal 6 3 5 4 2" xfId="1569" xr:uid="{C1F7DCB0-12FE-4F8F-BC1C-1C95E759EF3F}"/>
    <cellStyle name="Normal 6 3 5 5" xfId="1570" xr:uid="{FECBAE7E-B926-43BC-B0C8-F111818C1A1C}"/>
    <cellStyle name="Normal 6 3 5 6" xfId="3154" xr:uid="{C91AFD5A-E48C-4636-BE1A-4B9E412A08FC}"/>
    <cellStyle name="Normal 6 3 6" xfId="329" xr:uid="{C43D4CE7-0260-4D26-82F1-BEB58633D248}"/>
    <cellStyle name="Normal 6 3 6 2" xfId="633" xr:uid="{C961CC38-9EDE-4538-B9C5-AAEE5E9B178F}"/>
    <cellStyle name="Normal 6 3 6 2 2" xfId="1571" xr:uid="{1693BAD5-D0F2-4D8F-9CCF-A490C5840FFE}"/>
    <cellStyle name="Normal 6 3 6 2 2 2" xfId="1572" xr:uid="{F703F26E-5745-4A4F-9350-18E62447796A}"/>
    <cellStyle name="Normal 6 3 6 2 3" xfId="1573" xr:uid="{275A0F9E-4365-4534-B5D4-7F6D9AEAABFB}"/>
    <cellStyle name="Normal 6 3 6 2 4" xfId="3155" xr:uid="{E7B00F1E-E140-4152-B722-9AC8365110D3}"/>
    <cellStyle name="Normal 6 3 6 3" xfId="1574" xr:uid="{7B169533-E897-4873-84F3-5075AFB2E237}"/>
    <cellStyle name="Normal 6 3 6 3 2" xfId="1575" xr:uid="{8F42DD38-D662-4255-B815-3AB50E9E1ACD}"/>
    <cellStyle name="Normal 6 3 6 4" xfId="1576" xr:uid="{5B969221-36BD-44B0-A82A-4918C5F96700}"/>
    <cellStyle name="Normal 6 3 6 5" xfId="3156" xr:uid="{C54B7AE6-C907-42EF-8C94-9CFEA0CA4066}"/>
    <cellStyle name="Normal 6 3 7" xfId="634" xr:uid="{D28DAA47-BD61-4063-8E1F-80801BBB8A19}"/>
    <cellStyle name="Normal 6 3 7 2" xfId="1577" xr:uid="{3DD821B0-212B-44E8-AC90-D317978163A3}"/>
    <cellStyle name="Normal 6 3 7 2 2" xfId="1578" xr:uid="{9A52890E-D84A-489A-94F0-C724A8837C61}"/>
    <cellStyle name="Normal 6 3 7 3" xfId="1579" xr:uid="{7FD25656-BA17-489F-9FBA-C6836E16DEAB}"/>
    <cellStyle name="Normal 6 3 7 4" xfId="3157" xr:uid="{99555896-7645-4098-90E2-8E78082C66BA}"/>
    <cellStyle name="Normal 6 3 8" xfId="1580" xr:uid="{DBDC1F09-7133-40FB-B884-DA53DB34E51F}"/>
    <cellStyle name="Normal 6 3 8 2" xfId="1581" xr:uid="{E5CF244D-C20A-4576-8448-1EEAAB634533}"/>
    <cellStyle name="Normal 6 3 8 3" xfId="3158" xr:uid="{1E0D3401-AF48-4F19-8F2D-84A7014D052D}"/>
    <cellStyle name="Normal 6 3 8 4" xfId="3159" xr:uid="{EA0B873C-A994-486A-AB96-4AF9AE7E24BA}"/>
    <cellStyle name="Normal 6 3 9" xfId="1582" xr:uid="{8396875B-8130-4E84-9278-9125D35A18C8}"/>
    <cellStyle name="Normal 6 3 9 2" xfId="4718" xr:uid="{725B09F2-69C3-4089-8800-83752A532F27}"/>
    <cellStyle name="Normal 6 4" xfId="117" xr:uid="{241DB09C-8801-4B13-8DE4-3B88D5A5B571}"/>
    <cellStyle name="Normal 6 4 10" xfId="3160" xr:uid="{B0043B95-B974-4550-9402-7807DBA07B13}"/>
    <cellStyle name="Normal 6 4 11" xfId="3161" xr:uid="{222E9CD6-A98B-4DBC-87FA-46E757BAD94E}"/>
    <cellStyle name="Normal 6 4 2" xfId="118" xr:uid="{CB611D29-3E18-44AA-9417-B2792DB7F661}"/>
    <cellStyle name="Normal 6 4 2 2" xfId="119" xr:uid="{97F26025-3E7B-440B-8C57-C5C0D21856FB}"/>
    <cellStyle name="Normal 6 4 2 2 2" xfId="330" xr:uid="{AC81BED9-0623-4415-8B8A-1A49C43FAA8F}"/>
    <cellStyle name="Normal 6 4 2 2 2 2" xfId="635" xr:uid="{6EA4E923-1565-4AF0-A6E7-6BAD56B2BC9B}"/>
    <cellStyle name="Normal 6 4 2 2 2 2 2" xfId="1583" xr:uid="{0DB5FEA8-99DE-4067-A6CF-E21C19C1D42C}"/>
    <cellStyle name="Normal 6 4 2 2 2 2 2 2" xfId="1584" xr:uid="{ADA1D01B-8AF5-428E-B92A-CBE4638976DB}"/>
    <cellStyle name="Normal 6 4 2 2 2 2 3" xfId="1585" xr:uid="{1D2C629D-E6EE-4D63-8F23-5E8805BE67AC}"/>
    <cellStyle name="Normal 6 4 2 2 2 2 4" xfId="3162" xr:uid="{4A902157-94CC-40F1-858F-061D042F585D}"/>
    <cellStyle name="Normal 6 4 2 2 2 3" xfId="1586" xr:uid="{E745C694-5132-4E60-BAF8-F15A5E06B2E1}"/>
    <cellStyle name="Normal 6 4 2 2 2 3 2" xfId="1587" xr:uid="{8485DE0C-B210-44B1-925C-7ED723A8CD14}"/>
    <cellStyle name="Normal 6 4 2 2 2 3 3" xfId="3163" xr:uid="{98615830-A2DA-4CEF-8C5F-48D3068D0976}"/>
    <cellStyle name="Normal 6 4 2 2 2 3 4" xfId="3164" xr:uid="{70F1653B-E8E5-4E7E-AF71-8F2BB76229CD}"/>
    <cellStyle name="Normal 6 4 2 2 2 4" xfId="1588" xr:uid="{3C22FDC3-154F-473A-BD25-49BB8635EF35}"/>
    <cellStyle name="Normal 6 4 2 2 2 5" xfId="3165" xr:uid="{6E511E34-CA77-45BA-8727-55EC999332E6}"/>
    <cellStyle name="Normal 6 4 2 2 2 6" xfId="3166" xr:uid="{A6CA8886-6597-426F-88D8-98EAA0ECFD10}"/>
    <cellStyle name="Normal 6 4 2 2 3" xfId="636" xr:uid="{851E6911-107B-41D0-AE19-5A9A4068E7ED}"/>
    <cellStyle name="Normal 6 4 2 2 3 2" xfId="1589" xr:uid="{62302412-F196-4AD7-960F-5608002FF34A}"/>
    <cellStyle name="Normal 6 4 2 2 3 2 2" xfId="1590" xr:uid="{EE065B8C-BCC8-4275-AA9C-A9FD6046DE93}"/>
    <cellStyle name="Normal 6 4 2 2 3 2 3" xfId="3167" xr:uid="{1F3F80C9-C25C-47A0-821B-F6CA6FF2AB65}"/>
    <cellStyle name="Normal 6 4 2 2 3 2 4" xfId="3168" xr:uid="{BAB5C5C8-948B-4652-B44B-BE533A1B2857}"/>
    <cellStyle name="Normal 6 4 2 2 3 3" xfId="1591" xr:uid="{A2D8EDF8-C61E-42A2-AE81-2678E92355E9}"/>
    <cellStyle name="Normal 6 4 2 2 3 4" xfId="3169" xr:uid="{8710B75C-A2FD-4678-BB8D-64F302ECADEA}"/>
    <cellStyle name="Normal 6 4 2 2 3 5" xfId="3170" xr:uid="{66A3C0F0-6197-4EE4-B9FD-70A76B8DC2D8}"/>
    <cellStyle name="Normal 6 4 2 2 4" xfId="1592" xr:uid="{7F07C371-5DD2-4BE7-95F9-E79855699AF1}"/>
    <cellStyle name="Normal 6 4 2 2 4 2" xfId="1593" xr:uid="{25E945FF-3834-436F-AFEF-AD0DB324BE35}"/>
    <cellStyle name="Normal 6 4 2 2 4 3" xfId="3171" xr:uid="{31AE880F-7F30-4B07-A855-8444A564CCEF}"/>
    <cellStyle name="Normal 6 4 2 2 4 4" xfId="3172" xr:uid="{6C96E929-E7EA-473B-B29E-9F1B3C3DDC35}"/>
    <cellStyle name="Normal 6 4 2 2 5" xfId="1594" xr:uid="{B4039C16-067B-4CCD-8F12-6E80A828E31D}"/>
    <cellStyle name="Normal 6 4 2 2 5 2" xfId="3173" xr:uid="{6326F9C5-F598-4AAF-92A4-D4098B6B611E}"/>
    <cellStyle name="Normal 6 4 2 2 5 3" xfId="3174" xr:uid="{1E222E57-2E78-4C7D-896D-296A454AA75E}"/>
    <cellStyle name="Normal 6 4 2 2 5 4" xfId="3175" xr:uid="{E171D537-EB14-4547-B026-DEEF3E63E0A3}"/>
    <cellStyle name="Normal 6 4 2 2 6" xfId="3176" xr:uid="{25109D60-E3E2-4C47-81DA-AB6B95521203}"/>
    <cellStyle name="Normal 6 4 2 2 7" xfId="3177" xr:uid="{2C12F726-08AE-4E18-9B74-8A14DC5D612D}"/>
    <cellStyle name="Normal 6 4 2 2 8" xfId="3178" xr:uid="{EB32A630-DA46-4DA1-A87B-4575DD4ACC67}"/>
    <cellStyle name="Normal 6 4 2 3" xfId="331" xr:uid="{7AE53786-D6B9-4297-A682-605623F6EC05}"/>
    <cellStyle name="Normal 6 4 2 3 2" xfId="637" xr:uid="{9599D2C0-F10B-4EC9-B861-6382AC01D3CD}"/>
    <cellStyle name="Normal 6 4 2 3 2 2" xfId="638" xr:uid="{ADA2EE3C-8DEE-41D8-8D78-590E86A45947}"/>
    <cellStyle name="Normal 6 4 2 3 2 2 2" xfId="1595" xr:uid="{5A439CF8-244E-4623-A7A7-46279891DEB9}"/>
    <cellStyle name="Normal 6 4 2 3 2 2 2 2" xfId="1596" xr:uid="{4EBA39AB-119A-4A48-8151-BFB0C2E9D58D}"/>
    <cellStyle name="Normal 6 4 2 3 2 2 3" xfId="1597" xr:uid="{AA1A5817-5F28-412F-A0BC-6015F13E66E5}"/>
    <cellStyle name="Normal 6 4 2 3 2 3" xfId="1598" xr:uid="{BFBE8CAC-6334-4B43-8554-C82D07E37730}"/>
    <cellStyle name="Normal 6 4 2 3 2 3 2" xfId="1599" xr:uid="{5B1FCF47-E342-474B-9B55-1C192F1B368A}"/>
    <cellStyle name="Normal 6 4 2 3 2 4" xfId="1600" xr:uid="{1584C9E7-AF2C-4828-88EF-D2C1ABD4831E}"/>
    <cellStyle name="Normal 6 4 2 3 3" xfId="639" xr:uid="{1A75FE3F-149A-436C-A6C9-7D326D5D51DB}"/>
    <cellStyle name="Normal 6 4 2 3 3 2" xfId="1601" xr:uid="{766D1E9E-2AD3-4D8A-AD66-29B45EA8F174}"/>
    <cellStyle name="Normal 6 4 2 3 3 2 2" xfId="1602" xr:uid="{4FDDA459-3BFF-41BF-B6FD-548E060199DF}"/>
    <cellStyle name="Normal 6 4 2 3 3 3" xfId="1603" xr:uid="{9EA10695-5CC9-4E8B-8289-14BB8390059F}"/>
    <cellStyle name="Normal 6 4 2 3 3 4" xfId="3179" xr:uid="{135554E6-AD4F-4081-910D-14B7C655948E}"/>
    <cellStyle name="Normal 6 4 2 3 4" xfId="1604" xr:uid="{DB7CBA99-F05E-4F89-8B01-76B3D508B64F}"/>
    <cellStyle name="Normal 6 4 2 3 4 2" xfId="1605" xr:uid="{F67D2F42-89A4-4D5F-AA02-665243E69B27}"/>
    <cellStyle name="Normal 6 4 2 3 5" xfId="1606" xr:uid="{ADE3720A-C105-4AF9-91B4-B815BEF36069}"/>
    <cellStyle name="Normal 6 4 2 3 6" xfId="3180" xr:uid="{ABB10947-8183-4276-A3AE-726490277064}"/>
    <cellStyle name="Normal 6 4 2 4" xfId="332" xr:uid="{56AE75A4-6A0F-4DD1-B3E0-2C6D93FC932D}"/>
    <cellStyle name="Normal 6 4 2 4 2" xfId="640" xr:uid="{CE43B296-2632-45AB-B14F-0876BBBF4CA7}"/>
    <cellStyle name="Normal 6 4 2 4 2 2" xfId="1607" xr:uid="{64F8E1A3-2D13-47F8-8585-41F00356019B}"/>
    <cellStyle name="Normal 6 4 2 4 2 2 2" xfId="1608" xr:uid="{4E176CA4-424B-48E3-AA26-D342CE9B8AFA}"/>
    <cellStyle name="Normal 6 4 2 4 2 3" xfId="1609" xr:uid="{0479270F-7681-41EA-94C3-721CC8B29AD9}"/>
    <cellStyle name="Normal 6 4 2 4 2 4" xfId="3181" xr:uid="{B3D4FAA2-20BD-4604-BD82-486D860F3AA1}"/>
    <cellStyle name="Normal 6 4 2 4 3" xfId="1610" xr:uid="{AB250B72-EEA6-4EBF-BA9C-7EAB1B244021}"/>
    <cellStyle name="Normal 6 4 2 4 3 2" xfId="1611" xr:uid="{A92FAB2B-7234-4F4F-A7EB-E4D62BC32BBF}"/>
    <cellStyle name="Normal 6 4 2 4 4" xfId="1612" xr:uid="{9C634E0C-6EB4-4590-A592-174B29D13F20}"/>
    <cellStyle name="Normal 6 4 2 4 5" xfId="3182" xr:uid="{D5684481-DCCA-434A-A25D-59DFFC44CAAA}"/>
    <cellStyle name="Normal 6 4 2 5" xfId="333" xr:uid="{81A9CC49-4B6C-42EB-B269-3F6BF51D0B4A}"/>
    <cellStyle name="Normal 6 4 2 5 2" xfId="1613" xr:uid="{8BAF5F63-F015-4EBA-80BF-392E8091F440}"/>
    <cellStyle name="Normal 6 4 2 5 2 2" xfId="1614" xr:uid="{A3ACDD62-FEF8-4F8C-8BA3-B5D2C2930610}"/>
    <cellStyle name="Normal 6 4 2 5 3" xfId="1615" xr:uid="{D6874CEF-9CF4-4A62-96BA-40E53E7CB7DC}"/>
    <cellStyle name="Normal 6 4 2 5 4" xfId="3183" xr:uid="{4EE25C99-1FE4-4925-B560-5E7062B7FE7D}"/>
    <cellStyle name="Normal 6 4 2 6" xfId="1616" xr:uid="{7ED705B4-C995-4E42-8849-964615003663}"/>
    <cellStyle name="Normal 6 4 2 6 2" xfId="1617" xr:uid="{012823E7-AD72-4151-9D01-6756D6546540}"/>
    <cellStyle name="Normal 6 4 2 6 3" xfId="3184" xr:uid="{77CCFF39-FB5E-4954-8F4D-6D18531EE911}"/>
    <cellStyle name="Normal 6 4 2 6 4" xfId="3185" xr:uid="{E288E8AC-1AA0-4547-AC04-ED71A3FEA453}"/>
    <cellStyle name="Normal 6 4 2 7" xfId="1618" xr:uid="{5E1C5EC0-51D2-458D-9595-097E8EA0B23C}"/>
    <cellStyle name="Normal 6 4 2 8" xfId="3186" xr:uid="{C82D9508-04FD-4537-AD49-8ECBDA9ED2CB}"/>
    <cellStyle name="Normal 6 4 2 9" xfId="3187" xr:uid="{3F0771BE-23BB-4767-A0B6-5683A6402A0B}"/>
    <cellStyle name="Normal 6 4 3" xfId="120" xr:uid="{4C471702-803F-447D-9A84-9AACD31CA04B}"/>
    <cellStyle name="Normal 6 4 3 2" xfId="121" xr:uid="{703FA923-3480-4E52-B5E5-93C5CC73B2E4}"/>
    <cellStyle name="Normal 6 4 3 2 2" xfId="641" xr:uid="{2EAC01CA-F2F3-4928-A1DD-5B61136D2DD8}"/>
    <cellStyle name="Normal 6 4 3 2 2 2" xfId="1619" xr:uid="{6756C37F-52CD-4C58-B9FE-72622CCE0726}"/>
    <cellStyle name="Normal 6 4 3 2 2 2 2" xfId="1620" xr:uid="{7ADCA7B2-A934-4899-857A-2AEFD1792A5B}"/>
    <cellStyle name="Normal 6 4 3 2 2 2 2 2" xfId="4476" xr:uid="{F99410E1-5EF9-4979-84F7-0BCE53648E4A}"/>
    <cellStyle name="Normal 6 4 3 2 2 2 3" xfId="4477" xr:uid="{B03BA805-BF6A-4C22-B441-85E5E47CCFB2}"/>
    <cellStyle name="Normal 6 4 3 2 2 3" xfId="1621" xr:uid="{D0174004-709A-4CF3-9E8C-959A6CD709F9}"/>
    <cellStyle name="Normal 6 4 3 2 2 3 2" xfId="4478" xr:uid="{175C835A-2CF8-45A0-96B0-6F91CBFC4CC9}"/>
    <cellStyle name="Normal 6 4 3 2 2 4" xfId="3188" xr:uid="{697E9CA6-14F2-4C28-A8FE-26ACEE8B4C4F}"/>
    <cellStyle name="Normal 6 4 3 2 3" xfId="1622" xr:uid="{F28B04D0-0312-4F1C-8075-C425AF3C2347}"/>
    <cellStyle name="Normal 6 4 3 2 3 2" xfId="1623" xr:uid="{32468BEA-4627-4B65-8F32-AFDCB3C4E263}"/>
    <cellStyle name="Normal 6 4 3 2 3 2 2" xfId="4479" xr:uid="{1FEE77FF-212B-4833-8C1A-80C24BECB74F}"/>
    <cellStyle name="Normal 6 4 3 2 3 3" xfId="3189" xr:uid="{551A6330-1803-4E35-BFDD-1B79E3DD4536}"/>
    <cellStyle name="Normal 6 4 3 2 3 4" xfId="3190" xr:uid="{73E4B670-B0A5-4A8B-89B9-3A57E64C49B3}"/>
    <cellStyle name="Normal 6 4 3 2 4" xfId="1624" xr:uid="{68620355-32A9-4475-9F60-A54CFF62FC60}"/>
    <cellStyle name="Normal 6 4 3 2 4 2" xfId="4480" xr:uid="{72FABDC9-7AF9-443A-A6B2-8584803E0EEC}"/>
    <cellStyle name="Normal 6 4 3 2 5" xfId="3191" xr:uid="{6C8BD70F-7F15-4427-9639-CF5639A77C44}"/>
    <cellStyle name="Normal 6 4 3 2 6" xfId="3192" xr:uid="{DCE1C638-E16F-4D1F-9751-EC10C1EB9079}"/>
    <cellStyle name="Normal 6 4 3 3" xfId="334" xr:uid="{CF7E91CD-95B4-489C-A85F-2DCF78BDABA9}"/>
    <cellStyle name="Normal 6 4 3 3 2" xfId="1625" xr:uid="{89A5CCF4-6ADE-4907-BF06-53F5AF98B145}"/>
    <cellStyle name="Normal 6 4 3 3 2 2" xfId="1626" xr:uid="{9D160C4D-85B9-4BA4-BFD5-298988A76938}"/>
    <cellStyle name="Normal 6 4 3 3 2 2 2" xfId="4481" xr:uid="{E895B44F-2CFB-4D87-9A8C-B6FFB1FEFCB1}"/>
    <cellStyle name="Normal 6 4 3 3 2 3" xfId="3193" xr:uid="{B2964553-94BE-4C70-9456-C53C35150F7B}"/>
    <cellStyle name="Normal 6 4 3 3 2 4" xfId="3194" xr:uid="{E29A518B-D466-44AE-A86E-186720CBEF61}"/>
    <cellStyle name="Normal 6 4 3 3 3" xfId="1627" xr:uid="{FAC4B2BF-A120-4851-9045-C5BE1F5B40B5}"/>
    <cellStyle name="Normal 6 4 3 3 3 2" xfId="4482" xr:uid="{1904AA0B-8B60-4738-A7A3-9EFBA284C57E}"/>
    <cellStyle name="Normal 6 4 3 3 4" xfId="3195" xr:uid="{7B673774-E364-4724-88F5-6975CF3F9FF3}"/>
    <cellStyle name="Normal 6 4 3 3 5" xfId="3196" xr:uid="{9425EF5F-7FFE-4CF1-B084-147E2036FFF6}"/>
    <cellStyle name="Normal 6 4 3 4" xfId="1628" xr:uid="{C51FE8DD-05CC-4EF4-B566-583A5E75B642}"/>
    <cellStyle name="Normal 6 4 3 4 2" xfId="1629" xr:uid="{DD2514BF-6BD5-494E-A814-0ABA0B626446}"/>
    <cellStyle name="Normal 6 4 3 4 2 2" xfId="4483" xr:uid="{3EE4FED5-49AD-43DA-A230-6F4F78D45C2D}"/>
    <cellStyle name="Normal 6 4 3 4 3" xfId="3197" xr:uid="{8133919B-F135-4D70-9FFD-A1086449A882}"/>
    <cellStyle name="Normal 6 4 3 4 4" xfId="3198" xr:uid="{3060A4E7-5967-49A0-AADB-FAFC577D4B20}"/>
    <cellStyle name="Normal 6 4 3 5" xfId="1630" xr:uid="{7428202C-9B1A-40A1-B413-569CCED27DF3}"/>
    <cellStyle name="Normal 6 4 3 5 2" xfId="3199" xr:uid="{E64D92C0-032E-4DF1-9F5D-9B4421FC4B26}"/>
    <cellStyle name="Normal 6 4 3 5 3" xfId="3200" xr:uid="{07AC2E2B-3118-4528-B5AC-BA141CB3A35F}"/>
    <cellStyle name="Normal 6 4 3 5 4" xfId="3201" xr:uid="{B37DA6EF-D84D-4E25-91FE-F1C087D58D0E}"/>
    <cellStyle name="Normal 6 4 3 6" xfId="3202" xr:uid="{24E81688-B9F4-43E2-81E8-62CB5394C661}"/>
    <cellStyle name="Normal 6 4 3 7" xfId="3203" xr:uid="{539017B8-C2C5-4EF7-963A-9E3BCC3822BC}"/>
    <cellStyle name="Normal 6 4 3 8" xfId="3204" xr:uid="{39EFACDA-6DE8-4C4F-9563-88781A17E2FA}"/>
    <cellStyle name="Normal 6 4 4" xfId="122" xr:uid="{FAE93FD8-EF2F-4539-A49F-BD89321E8F6B}"/>
    <cellStyle name="Normal 6 4 4 2" xfId="642" xr:uid="{53FFA8B3-C5F4-4EB1-9C61-43B6604D3548}"/>
    <cellStyle name="Normal 6 4 4 2 2" xfId="643" xr:uid="{84A36310-B4B7-487B-A764-7AE2968AAB31}"/>
    <cellStyle name="Normal 6 4 4 2 2 2" xfId="1631" xr:uid="{35F275D9-69E0-4E44-A7F0-C75757D91405}"/>
    <cellStyle name="Normal 6 4 4 2 2 2 2" xfId="1632" xr:uid="{CAFCCBB4-0708-4B66-B712-3596EB2442DF}"/>
    <cellStyle name="Normal 6 4 4 2 2 3" xfId="1633" xr:uid="{74CC37D8-C12A-4D6B-B6C1-E7AA15896832}"/>
    <cellStyle name="Normal 6 4 4 2 2 4" xfId="3205" xr:uid="{849C9FD2-7893-405F-894F-2BA3403CA10F}"/>
    <cellStyle name="Normal 6 4 4 2 3" xfId="1634" xr:uid="{3B1D487F-9F32-40EE-BA0B-555138C03B0B}"/>
    <cellStyle name="Normal 6 4 4 2 3 2" xfId="1635" xr:uid="{1A04FBD5-8BA0-4DFF-86D9-478540F8C1B2}"/>
    <cellStyle name="Normal 6 4 4 2 4" xfId="1636" xr:uid="{98312905-B5E3-4CF5-A7B4-7117960ED753}"/>
    <cellStyle name="Normal 6 4 4 2 5" xfId="3206" xr:uid="{B61E6EF2-E552-4303-AC79-764A2082B030}"/>
    <cellStyle name="Normal 6 4 4 3" xfId="644" xr:uid="{87115123-75DF-47F8-A64E-FE826C9DB33A}"/>
    <cellStyle name="Normal 6 4 4 3 2" xfId="1637" xr:uid="{001FF747-4301-4DEF-AD18-27565041FCD3}"/>
    <cellStyle name="Normal 6 4 4 3 2 2" xfId="1638" xr:uid="{5A913AD5-1BFD-4FD8-BEC3-D137C23CF689}"/>
    <cellStyle name="Normal 6 4 4 3 3" xfId="1639" xr:uid="{9C054430-7C3F-4648-8B9E-5154B1CCEFE6}"/>
    <cellStyle name="Normal 6 4 4 3 4" xfId="3207" xr:uid="{16FFFA7E-3771-441F-BB5B-781B84D60283}"/>
    <cellStyle name="Normal 6 4 4 4" xfId="1640" xr:uid="{24DF01AB-5231-429A-8CC3-D41E9B28D8C3}"/>
    <cellStyle name="Normal 6 4 4 4 2" xfId="1641" xr:uid="{EACFEC6A-CDD8-4574-9965-2EA03DB7CF29}"/>
    <cellStyle name="Normal 6 4 4 4 3" xfId="3208" xr:uid="{2E5AAAC4-FDD4-4C7F-A167-A97C7388CEED}"/>
    <cellStyle name="Normal 6 4 4 4 4" xfId="3209" xr:uid="{1A101555-7679-4718-98EF-8D33FFF0EF92}"/>
    <cellStyle name="Normal 6 4 4 5" xfId="1642" xr:uid="{D196CE8B-AE8D-4A21-A381-E7A46E4CCECA}"/>
    <cellStyle name="Normal 6 4 4 6" xfId="3210" xr:uid="{C9331128-53A7-4964-9331-1DBD4DAC7853}"/>
    <cellStyle name="Normal 6 4 4 7" xfId="3211" xr:uid="{5B4B48B7-125D-4BE1-82A1-8BCF543301F6}"/>
    <cellStyle name="Normal 6 4 5" xfId="335" xr:uid="{DD163789-B9EA-4E3B-8C8B-C99198D90627}"/>
    <cellStyle name="Normal 6 4 5 2" xfId="645" xr:uid="{5190E530-A9B6-475A-ACCB-D15BDE9425E1}"/>
    <cellStyle name="Normal 6 4 5 2 2" xfId="1643" xr:uid="{5342442C-C8DC-42F4-8BE3-A272240074A4}"/>
    <cellStyle name="Normal 6 4 5 2 2 2" xfId="1644" xr:uid="{8CFFEA82-9271-4678-9A18-8FDB27F6F241}"/>
    <cellStyle name="Normal 6 4 5 2 3" xfId="1645" xr:uid="{7EC2E83E-C8BD-4598-B1D8-DC48C326E7EB}"/>
    <cellStyle name="Normal 6 4 5 2 4" xfId="3212" xr:uid="{504D204D-640C-4D13-8C31-BFF5630F692B}"/>
    <cellStyle name="Normal 6 4 5 3" xfId="1646" xr:uid="{5D8138F1-0B80-4F71-848A-247896323068}"/>
    <cellStyle name="Normal 6 4 5 3 2" xfId="1647" xr:uid="{25AAE33D-45C1-48AE-8103-9A729F4A6011}"/>
    <cellStyle name="Normal 6 4 5 3 3" xfId="3213" xr:uid="{B8781799-147C-43DA-B37A-8DC05ED99BD8}"/>
    <cellStyle name="Normal 6 4 5 3 4" xfId="3214" xr:uid="{7EA22D3D-90AB-4D74-BC91-179A358D4A7C}"/>
    <cellStyle name="Normal 6 4 5 4" xfId="1648" xr:uid="{0C9909DC-EFBC-49A9-8A91-7509FC21D8F2}"/>
    <cellStyle name="Normal 6 4 5 5" xfId="3215" xr:uid="{57FF911B-C8F1-4E13-A8B0-F2EFBF3208E1}"/>
    <cellStyle name="Normal 6 4 5 6" xfId="3216" xr:uid="{44FB278D-C59E-4968-965B-9681B9FA5859}"/>
    <cellStyle name="Normal 6 4 6" xfId="336" xr:uid="{8C9DC0C6-7D12-4815-822F-048F0CB894AC}"/>
    <cellStyle name="Normal 6 4 6 2" xfId="1649" xr:uid="{E39AF3EA-184F-473C-B698-0DC7722D9556}"/>
    <cellStyle name="Normal 6 4 6 2 2" xfId="1650" xr:uid="{E2E2EF1B-E28F-46F1-9094-D42ED1C7BF44}"/>
    <cellStyle name="Normal 6 4 6 2 3" xfId="3217" xr:uid="{F510C575-9813-4981-8391-4B8CF79D1786}"/>
    <cellStyle name="Normal 6 4 6 2 4" xfId="3218" xr:uid="{60543D6F-3E16-477D-9EF0-F8FA32155A3C}"/>
    <cellStyle name="Normal 6 4 6 3" xfId="1651" xr:uid="{20AB601A-BCDA-4909-93F8-1B45149677D5}"/>
    <cellStyle name="Normal 6 4 6 4" xfId="3219" xr:uid="{6A304E3A-A0F2-45ED-9838-9C17B2554D1D}"/>
    <cellStyle name="Normal 6 4 6 5" xfId="3220" xr:uid="{16E0F246-5887-4B91-AF9D-8585DF65D340}"/>
    <cellStyle name="Normal 6 4 7" xfId="1652" xr:uid="{BBADE55D-0EA9-4C31-9FB1-E8B2491B0C43}"/>
    <cellStyle name="Normal 6 4 7 2" xfId="1653" xr:uid="{88CD1208-0454-4396-AAAB-F420925E1B3D}"/>
    <cellStyle name="Normal 6 4 7 3" xfId="3221" xr:uid="{E65A64AC-51F5-4F33-A40C-EF6142CC57D6}"/>
    <cellStyle name="Normal 6 4 7 3 2" xfId="4407" xr:uid="{338E8095-8A8A-4338-820A-E478DED9EF24}"/>
    <cellStyle name="Normal 6 4 7 3 3" xfId="4685" xr:uid="{B0DDB943-84D2-40BD-AFB7-65594BC7FD35}"/>
    <cellStyle name="Normal 6 4 7 4" xfId="3222" xr:uid="{8E6565D4-09BA-40D9-9B09-2927A87BF89A}"/>
    <cellStyle name="Normal 6 4 8" xfId="1654" xr:uid="{522368DE-EF36-424A-AB68-5C0F98838DD1}"/>
    <cellStyle name="Normal 6 4 8 2" xfId="3223" xr:uid="{2C97300A-4A35-4E33-AE0F-78447D0002F6}"/>
    <cellStyle name="Normal 6 4 8 3" xfId="3224" xr:uid="{07D2A066-3B55-4CE5-B158-2C6CA93CD702}"/>
    <cellStyle name="Normal 6 4 8 4" xfId="3225" xr:uid="{21BC882F-6250-4FEE-8D46-B41A2CA49174}"/>
    <cellStyle name="Normal 6 4 9" xfId="3226" xr:uid="{912AD07E-A8F0-4D93-8182-BC521CDF2C54}"/>
    <cellStyle name="Normal 6 5" xfId="123" xr:uid="{783EAF8F-9B27-46FC-9FAA-8428746BF25B}"/>
    <cellStyle name="Normal 6 5 10" xfId="3227" xr:uid="{3BD856BD-A72A-43C0-B9E6-B68D67D00681}"/>
    <cellStyle name="Normal 6 5 11" xfId="3228" xr:uid="{5F399057-1006-4819-8B49-DDA599A42812}"/>
    <cellStyle name="Normal 6 5 2" xfId="124" xr:uid="{C3845D01-59BC-4829-A056-6F4285BD18B6}"/>
    <cellStyle name="Normal 6 5 2 2" xfId="337" xr:uid="{AD17F519-47BC-4DF6-9812-A7BC9F5946E2}"/>
    <cellStyle name="Normal 6 5 2 2 2" xfId="646" xr:uid="{A54C026B-F626-49E5-97A0-546C262E1E66}"/>
    <cellStyle name="Normal 6 5 2 2 2 2" xfId="647" xr:uid="{4E45788C-CD52-4264-958C-4C071E3A3A07}"/>
    <cellStyle name="Normal 6 5 2 2 2 2 2" xfId="1655" xr:uid="{545EFDCE-06FA-494B-89D3-B7D025A44670}"/>
    <cellStyle name="Normal 6 5 2 2 2 2 3" xfId="3229" xr:uid="{6335B523-0274-4A51-B669-4FC5A002C557}"/>
    <cellStyle name="Normal 6 5 2 2 2 2 4" xfId="3230" xr:uid="{7F234E4F-112A-48BD-A15B-A3C10109B630}"/>
    <cellStyle name="Normal 6 5 2 2 2 3" xfId="1656" xr:uid="{20FD8923-8EA0-41D7-AAFE-79B5F98E65E4}"/>
    <cellStyle name="Normal 6 5 2 2 2 3 2" xfId="3231" xr:uid="{2CA7D4A3-3A9F-4186-8272-965F72AC5952}"/>
    <cellStyle name="Normal 6 5 2 2 2 3 3" xfId="3232" xr:uid="{F986C944-C79A-4475-B236-D258A8BCC6F0}"/>
    <cellStyle name="Normal 6 5 2 2 2 3 4" xfId="3233" xr:uid="{FAE061EA-5762-4832-9977-09D634394A9B}"/>
    <cellStyle name="Normal 6 5 2 2 2 4" xfId="3234" xr:uid="{1796FB22-0D7E-4222-BBEA-8E198AB339F4}"/>
    <cellStyle name="Normal 6 5 2 2 2 5" xfId="3235" xr:uid="{F6DD4274-DB7F-4CF2-A1BA-6125F8517069}"/>
    <cellStyle name="Normal 6 5 2 2 2 6" xfId="3236" xr:uid="{7DC182C3-08D9-4AC8-A371-C8D20AA4A2E3}"/>
    <cellStyle name="Normal 6 5 2 2 3" xfId="648" xr:uid="{B5656A01-C94E-432F-A34B-2555B7CB2035}"/>
    <cellStyle name="Normal 6 5 2 2 3 2" xfId="1657" xr:uid="{D328A558-65EE-449C-ABFA-1CD8C4898F61}"/>
    <cellStyle name="Normal 6 5 2 2 3 2 2" xfId="3237" xr:uid="{C8999464-AF68-4E79-A60D-2BE359C049F0}"/>
    <cellStyle name="Normal 6 5 2 2 3 2 3" xfId="3238" xr:uid="{543FE77C-29F2-4AE0-8342-16D530999D89}"/>
    <cellStyle name="Normal 6 5 2 2 3 2 4" xfId="3239" xr:uid="{6325BE77-B8D5-4741-A465-C775E58768AA}"/>
    <cellStyle name="Normal 6 5 2 2 3 3" xfId="3240" xr:uid="{C15F6AA2-2710-4143-B6CA-4BDBE31730B8}"/>
    <cellStyle name="Normal 6 5 2 2 3 4" xfId="3241" xr:uid="{68117F22-4D22-498F-911B-32999B61E7C5}"/>
    <cellStyle name="Normal 6 5 2 2 3 5" xfId="3242" xr:uid="{A06750F3-7E00-4491-B8EB-6005A3BE7FB6}"/>
    <cellStyle name="Normal 6 5 2 2 4" xfId="1658" xr:uid="{B22FF352-5C83-4D45-8FCB-047060EE4996}"/>
    <cellStyle name="Normal 6 5 2 2 4 2" xfId="3243" xr:uid="{54DC5346-9483-488F-9C00-71367E9C4EAC}"/>
    <cellStyle name="Normal 6 5 2 2 4 3" xfId="3244" xr:uid="{B25D325C-3268-461A-BFB4-DC6689D06CA0}"/>
    <cellStyle name="Normal 6 5 2 2 4 4" xfId="3245" xr:uid="{D87DC0BE-1B6F-4222-8D0A-E658D91FB09E}"/>
    <cellStyle name="Normal 6 5 2 2 5" xfId="3246" xr:uid="{207BCC78-3F4C-410E-B828-3739064D3ECF}"/>
    <cellStyle name="Normal 6 5 2 2 5 2" xfId="3247" xr:uid="{44CEF670-537E-42D0-8B58-663C48E1E4BD}"/>
    <cellStyle name="Normal 6 5 2 2 5 3" xfId="3248" xr:uid="{09B6E7B1-96BE-4B46-B785-8CD4FF84F5A6}"/>
    <cellStyle name="Normal 6 5 2 2 5 4" xfId="3249" xr:uid="{2744A790-A6CF-462F-B9A7-18152B0FEBC2}"/>
    <cellStyle name="Normal 6 5 2 2 6" xfId="3250" xr:uid="{9D438E63-84E2-42A1-BBCB-1F628DBF06FD}"/>
    <cellStyle name="Normal 6 5 2 2 7" xfId="3251" xr:uid="{61CA775D-DFB4-45BD-B1A0-72CA65EE6496}"/>
    <cellStyle name="Normal 6 5 2 2 8" xfId="3252" xr:uid="{0CF43FB5-CF5C-4E2D-9245-AD39ADFEF4A2}"/>
    <cellStyle name="Normal 6 5 2 3" xfId="649" xr:uid="{F461BE88-F9F1-4E44-924A-2800F8CB57F0}"/>
    <cellStyle name="Normal 6 5 2 3 2" xfId="650" xr:uid="{01D68686-91B2-4C33-A6CD-728683656A55}"/>
    <cellStyle name="Normal 6 5 2 3 2 2" xfId="651" xr:uid="{D045CF66-5568-4498-9FAD-17EA07AC95E7}"/>
    <cellStyle name="Normal 6 5 2 3 2 3" xfId="3253" xr:uid="{E4088ECD-2640-4B8B-AED3-89E7C3BAF2CB}"/>
    <cellStyle name="Normal 6 5 2 3 2 4" xfId="3254" xr:uid="{DA441D2E-B455-4091-953D-A704635E6F4C}"/>
    <cellStyle name="Normal 6 5 2 3 3" xfId="652" xr:uid="{EB1538B6-13AB-448B-8BF9-F5F37DDA7B11}"/>
    <cellStyle name="Normal 6 5 2 3 3 2" xfId="3255" xr:uid="{FD1E8FEF-C04A-4A26-824C-B71BABAD9926}"/>
    <cellStyle name="Normal 6 5 2 3 3 3" xfId="3256" xr:uid="{8114CC15-36C4-456C-AF51-0B1F4CDEE0B5}"/>
    <cellStyle name="Normal 6 5 2 3 3 4" xfId="3257" xr:uid="{C73C558E-DC44-4089-88B2-B9460FCF3D90}"/>
    <cellStyle name="Normal 6 5 2 3 4" xfId="3258" xr:uid="{41EA1A96-2376-49CB-A08D-C0A56E335DD0}"/>
    <cellStyle name="Normal 6 5 2 3 5" xfId="3259" xr:uid="{350DE220-F85B-4029-90A6-C02E7F851D5C}"/>
    <cellStyle name="Normal 6 5 2 3 6" xfId="3260" xr:uid="{84435FD1-8E9E-4519-BDDD-364AF01D96ED}"/>
    <cellStyle name="Normal 6 5 2 4" xfId="653" xr:uid="{8D62B5EB-9F5D-4780-8789-3FB97BCA138D}"/>
    <cellStyle name="Normal 6 5 2 4 2" xfId="654" xr:uid="{E5E4E5D4-7A14-4516-91D7-35ED85AAFBAE}"/>
    <cellStyle name="Normal 6 5 2 4 2 2" xfId="3261" xr:uid="{8525A0B6-8848-4E66-BD74-057381D9D987}"/>
    <cellStyle name="Normal 6 5 2 4 2 3" xfId="3262" xr:uid="{630F1ECC-AED2-4065-A28E-4AE37B1460D4}"/>
    <cellStyle name="Normal 6 5 2 4 2 4" xfId="3263" xr:uid="{3A0850A5-9380-42C3-A9E4-79CD040E969A}"/>
    <cellStyle name="Normal 6 5 2 4 3" xfId="3264" xr:uid="{1785FFDD-FBE9-47B2-AB33-512FB0539267}"/>
    <cellStyle name="Normal 6 5 2 4 4" xfId="3265" xr:uid="{AF777927-29D6-4979-AB30-BDA8F75E7578}"/>
    <cellStyle name="Normal 6 5 2 4 5" xfId="3266" xr:uid="{BA324AFE-6456-4243-9B37-9435A2678583}"/>
    <cellStyle name="Normal 6 5 2 5" xfId="655" xr:uid="{E3B30C5B-4160-413D-8C03-243EE0ED0F3E}"/>
    <cellStyle name="Normal 6 5 2 5 2" xfId="3267" xr:uid="{2B38DF45-A5AA-4F20-A860-BB4D4F49E153}"/>
    <cellStyle name="Normal 6 5 2 5 3" xfId="3268" xr:uid="{A8135C3A-55C4-43C3-90ED-3FE912C32848}"/>
    <cellStyle name="Normal 6 5 2 5 4" xfId="3269" xr:uid="{004D9AC1-7E42-410E-99A5-669FF0A2BF01}"/>
    <cellStyle name="Normal 6 5 2 6" xfId="3270" xr:uid="{766AA4B0-031B-416B-B64B-96CC54882E8F}"/>
    <cellStyle name="Normal 6 5 2 6 2" xfId="3271" xr:uid="{A81CD025-D119-46D0-8BD9-AF476342B4E3}"/>
    <cellStyle name="Normal 6 5 2 6 3" xfId="3272" xr:uid="{EC0C333A-9335-4284-B446-EDCD83D263F1}"/>
    <cellStyle name="Normal 6 5 2 6 4" xfId="3273" xr:uid="{A6659A16-7251-4F0E-84F0-9C9AABBFDE73}"/>
    <cellStyle name="Normal 6 5 2 7" xfId="3274" xr:uid="{65BCC99C-C4FF-474E-8DF4-999D0F934185}"/>
    <cellStyle name="Normal 6 5 2 8" xfId="3275" xr:uid="{9305C873-3A2E-47D7-B8E3-B42A86C396F5}"/>
    <cellStyle name="Normal 6 5 2 9" xfId="3276" xr:uid="{20F2CBF1-5047-4743-AECE-B850600484DA}"/>
    <cellStyle name="Normal 6 5 3" xfId="338" xr:uid="{D5B17957-6F09-4C3D-8AF4-EA1B49B2B1AF}"/>
    <cellStyle name="Normal 6 5 3 2" xfId="656" xr:uid="{371DFD73-B9AE-40E0-9879-AA17B463BC96}"/>
    <cellStyle name="Normal 6 5 3 2 2" xfId="657" xr:uid="{4C9A0171-03D6-472F-8F58-A00F41D3CF06}"/>
    <cellStyle name="Normal 6 5 3 2 2 2" xfId="1659" xr:uid="{F7686CEC-AA83-4692-A76F-4AB827ADE0AB}"/>
    <cellStyle name="Normal 6 5 3 2 2 2 2" xfId="1660" xr:uid="{A4F30ECF-6C70-404E-B94F-C8B23978C533}"/>
    <cellStyle name="Normal 6 5 3 2 2 3" xfId="1661" xr:uid="{A8A91E61-2894-4821-A30F-D91BB8DBDF67}"/>
    <cellStyle name="Normal 6 5 3 2 2 4" xfId="3277" xr:uid="{06D60AA1-CF24-4B79-A603-C685F6B15292}"/>
    <cellStyle name="Normal 6 5 3 2 3" xfId="1662" xr:uid="{48179282-26E9-46CD-B534-7D1D6EEA82EF}"/>
    <cellStyle name="Normal 6 5 3 2 3 2" xfId="1663" xr:uid="{C2DCF05F-C28E-4FB6-AC24-FDCC37F3B448}"/>
    <cellStyle name="Normal 6 5 3 2 3 3" xfId="3278" xr:uid="{5FB6361A-5D85-42DE-AE57-543A4E5345D6}"/>
    <cellStyle name="Normal 6 5 3 2 3 4" xfId="3279" xr:uid="{8894CFE9-FF8D-49B5-8BA6-D5BC088386D4}"/>
    <cellStyle name="Normal 6 5 3 2 4" xfId="1664" xr:uid="{71CC2AA0-CE5B-4774-B360-328513F9FAAE}"/>
    <cellStyle name="Normal 6 5 3 2 5" xfId="3280" xr:uid="{B1387808-380D-4D51-8E41-46035855DDA4}"/>
    <cellStyle name="Normal 6 5 3 2 6" xfId="3281" xr:uid="{EC47E608-01C3-4EFB-A5CB-FF356550EA92}"/>
    <cellStyle name="Normal 6 5 3 3" xfId="658" xr:uid="{8E212D8C-ECE3-4AA6-B73F-7B6D674B0E26}"/>
    <cellStyle name="Normal 6 5 3 3 2" xfId="1665" xr:uid="{92009936-FCDD-4260-9980-CDCCD0C41121}"/>
    <cellStyle name="Normal 6 5 3 3 2 2" xfId="1666" xr:uid="{59C981E2-C92C-4231-836C-AD5665168CC4}"/>
    <cellStyle name="Normal 6 5 3 3 2 3" xfId="3282" xr:uid="{EF05C10F-50AB-4D54-8BAB-D0A4327E351D}"/>
    <cellStyle name="Normal 6 5 3 3 2 4" xfId="3283" xr:uid="{C562E9A1-E305-4DDC-A7F4-AEF21D1EB730}"/>
    <cellStyle name="Normal 6 5 3 3 3" xfId="1667" xr:uid="{5478715D-A48A-4527-BA03-45D16802F11C}"/>
    <cellStyle name="Normal 6 5 3 3 4" xfId="3284" xr:uid="{9EB3FEA4-B72B-43F7-9A9E-05C9DC8F5AC6}"/>
    <cellStyle name="Normal 6 5 3 3 5" xfId="3285" xr:uid="{B24D9D87-F63B-468A-92BF-A35DB9355F40}"/>
    <cellStyle name="Normal 6 5 3 4" xfId="1668" xr:uid="{E3668503-6867-469F-BCB5-A9835CF42163}"/>
    <cellStyle name="Normal 6 5 3 4 2" xfId="1669" xr:uid="{E2BEC516-FCEE-48B1-92A6-BF6CCCDCCD9F}"/>
    <cellStyle name="Normal 6 5 3 4 3" xfId="3286" xr:uid="{DEDA2AA6-D3E4-43CC-88DC-2D935E70FF3A}"/>
    <cellStyle name="Normal 6 5 3 4 4" xfId="3287" xr:uid="{57612987-1B5D-41E3-99E8-A7F8107168E2}"/>
    <cellStyle name="Normal 6 5 3 5" xfId="1670" xr:uid="{A25AE0F7-A7DB-4A49-8024-D11EB46D96A9}"/>
    <cellStyle name="Normal 6 5 3 5 2" xfId="3288" xr:uid="{733E6619-E25D-4B68-80B6-1179A3AE874C}"/>
    <cellStyle name="Normal 6 5 3 5 3" xfId="3289" xr:uid="{97270FDB-A6EC-438B-BE6A-89D8B3D1AEEC}"/>
    <cellStyle name="Normal 6 5 3 5 4" xfId="3290" xr:uid="{7C2D3CDA-0FA6-4843-B021-94DED73A2017}"/>
    <cellStyle name="Normal 6 5 3 6" xfId="3291" xr:uid="{330FEC26-9BD8-4B12-A70D-88ECF1FC10D5}"/>
    <cellStyle name="Normal 6 5 3 7" xfId="3292" xr:uid="{5349F3EE-699F-493F-9D5F-B15E7A5B8BA3}"/>
    <cellStyle name="Normal 6 5 3 8" xfId="3293" xr:uid="{FC2438B6-2770-4DD6-8034-8A594CCA1DEB}"/>
    <cellStyle name="Normal 6 5 4" xfId="339" xr:uid="{1239AB8E-37B0-4559-9EFB-A45FCCF0BA5A}"/>
    <cellStyle name="Normal 6 5 4 2" xfId="659" xr:uid="{A7CE59A2-F6C4-4D24-B686-5D72B50C2A27}"/>
    <cellStyle name="Normal 6 5 4 2 2" xfId="660" xr:uid="{4ECC7CD3-03A9-4C5D-9D9E-DA8CA1824B83}"/>
    <cellStyle name="Normal 6 5 4 2 2 2" xfId="1671" xr:uid="{75C66046-E43B-47B6-ACAE-D243E6759AB9}"/>
    <cellStyle name="Normal 6 5 4 2 2 3" xfId="3294" xr:uid="{589FA5C1-44E6-4C22-9E60-25BD36401652}"/>
    <cellStyle name="Normal 6 5 4 2 2 4" xfId="3295" xr:uid="{F0EEF2CE-EE34-430F-9CA6-2B0F706A35B8}"/>
    <cellStyle name="Normal 6 5 4 2 3" xfId="1672" xr:uid="{02B9F16D-2431-4F33-AA4E-DFE091F719C0}"/>
    <cellStyle name="Normal 6 5 4 2 4" xfId="3296" xr:uid="{B8066789-41A0-4312-BDF5-5EDE11704859}"/>
    <cellStyle name="Normal 6 5 4 2 5" xfId="3297" xr:uid="{0D0AC22A-72A3-4ADF-B9B9-1B404DA6C68C}"/>
    <cellStyle name="Normal 6 5 4 3" xfId="661" xr:uid="{47CD4775-569A-4EAE-A89D-EC91B1FCBA30}"/>
    <cellStyle name="Normal 6 5 4 3 2" xfId="1673" xr:uid="{05A3C9BF-F5EA-4474-9E55-8A628B117955}"/>
    <cellStyle name="Normal 6 5 4 3 3" xfId="3298" xr:uid="{48FB187F-4546-44E9-993A-91BD3EA0A658}"/>
    <cellStyle name="Normal 6 5 4 3 4" xfId="3299" xr:uid="{BD41D397-6945-4E0D-93B4-33934ED90583}"/>
    <cellStyle name="Normal 6 5 4 4" xfId="1674" xr:uid="{B4D066AA-8E6D-49DC-9861-25FDFB236852}"/>
    <cellStyle name="Normal 6 5 4 4 2" xfId="3300" xr:uid="{C85BC082-92E8-4141-A49A-F0102439D4E8}"/>
    <cellStyle name="Normal 6 5 4 4 3" xfId="3301" xr:uid="{7EE94BF1-DD98-4B65-97A9-5FE3A80635A7}"/>
    <cellStyle name="Normal 6 5 4 4 4" xfId="3302" xr:uid="{6A6DD29F-17BD-4965-915A-BB88BBDA0D3E}"/>
    <cellStyle name="Normal 6 5 4 5" xfId="3303" xr:uid="{5F58C2C2-BDB2-4F61-82C6-4ECDDDF24449}"/>
    <cellStyle name="Normal 6 5 4 6" xfId="3304" xr:uid="{04495368-F246-484A-A9F8-FAA2BBEB6E15}"/>
    <cellStyle name="Normal 6 5 4 7" xfId="3305" xr:uid="{2BF67169-9EF1-45D9-BDD7-9B0E97F084FD}"/>
    <cellStyle name="Normal 6 5 5" xfId="340" xr:uid="{85115338-6B5A-49D5-9E9A-9EE77D79E382}"/>
    <cellStyle name="Normal 6 5 5 2" xfId="662" xr:uid="{41A1AB08-6D9D-4FA8-B77D-856CC02EBFC0}"/>
    <cellStyle name="Normal 6 5 5 2 2" xfId="1675" xr:uid="{A29AEBD2-E73A-4976-AF65-A165ECB03CDE}"/>
    <cellStyle name="Normal 6 5 5 2 3" xfId="3306" xr:uid="{1E5B9512-FC94-46D0-BD5E-AED8F511F7D3}"/>
    <cellStyle name="Normal 6 5 5 2 4" xfId="3307" xr:uid="{78938C63-84C0-4ACC-8FB0-CF43A052FBCE}"/>
    <cellStyle name="Normal 6 5 5 3" xfId="1676" xr:uid="{B1C4952F-5FEF-4B33-807F-893F59C05521}"/>
    <cellStyle name="Normal 6 5 5 3 2" xfId="3308" xr:uid="{CA03A254-FD69-4583-BF4A-B1E97A99B00C}"/>
    <cellStyle name="Normal 6 5 5 3 3" xfId="3309" xr:uid="{CBF87A99-752B-4093-A443-E0A97C394BCB}"/>
    <cellStyle name="Normal 6 5 5 3 4" xfId="3310" xr:uid="{BC327F16-F771-4B00-851F-8ECCB7B7A766}"/>
    <cellStyle name="Normal 6 5 5 4" xfId="3311" xr:uid="{0010656B-BA38-4F6F-B638-E0C793273274}"/>
    <cellStyle name="Normal 6 5 5 5" xfId="3312" xr:uid="{35D2626C-29B3-4732-A5C2-803E637D994C}"/>
    <cellStyle name="Normal 6 5 5 6" xfId="3313" xr:uid="{2AF781CF-905F-41B0-AD68-C169F870AD4F}"/>
    <cellStyle name="Normal 6 5 6" xfId="663" xr:uid="{35DD5DCA-9462-46DE-82D5-DDA434270B12}"/>
    <cellStyle name="Normal 6 5 6 2" xfId="1677" xr:uid="{C428BF87-C25A-4FB1-A68E-D5A2A38A5E2D}"/>
    <cellStyle name="Normal 6 5 6 2 2" xfId="3314" xr:uid="{008065FB-D9D7-430D-AED5-E5EF8A15C09E}"/>
    <cellStyle name="Normal 6 5 6 2 3" xfId="3315" xr:uid="{41F408BD-56EC-4A90-844C-113A355C7F89}"/>
    <cellStyle name="Normal 6 5 6 2 4" xfId="3316" xr:uid="{ABF8028A-DC23-41CC-93C4-66840F0FD895}"/>
    <cellStyle name="Normal 6 5 6 3" xfId="3317" xr:uid="{CFD30096-977F-4081-8196-028E7A4B80EC}"/>
    <cellStyle name="Normal 6 5 6 4" xfId="3318" xr:uid="{06AEF00C-E2B6-4EBF-9ED6-03EFF5BC5D3A}"/>
    <cellStyle name="Normal 6 5 6 5" xfId="3319" xr:uid="{13E8C255-427B-4657-971D-7DF80BB6E1A5}"/>
    <cellStyle name="Normal 6 5 7" xfId="1678" xr:uid="{6A675339-FA2B-4930-8A21-7BB0303F143C}"/>
    <cellStyle name="Normal 6 5 7 2" xfId="3320" xr:uid="{434B04E9-4A31-41D0-A021-9997115110F8}"/>
    <cellStyle name="Normal 6 5 7 3" xfId="3321" xr:uid="{801B1AF3-F1DD-4261-8694-B6EFF8C29232}"/>
    <cellStyle name="Normal 6 5 7 4" xfId="3322" xr:uid="{888BD76D-F9F6-4A1C-B65D-CCBEADC755FE}"/>
    <cellStyle name="Normal 6 5 8" xfId="3323" xr:uid="{EB971581-8760-46B7-BD38-277533CBA12E}"/>
    <cellStyle name="Normal 6 5 8 2" xfId="3324" xr:uid="{04DDC651-59EA-47CE-936A-C1F4884D1759}"/>
    <cellStyle name="Normal 6 5 8 3" xfId="3325" xr:uid="{1B8CCEAD-F7C9-4BCE-893C-09AA8CD6914E}"/>
    <cellStyle name="Normal 6 5 8 4" xfId="3326" xr:uid="{9F535942-3524-4E77-8D55-2C8196EB8A38}"/>
    <cellStyle name="Normal 6 5 9" xfId="3327" xr:uid="{AA3C8037-6176-416C-B097-C41D2746EADC}"/>
    <cellStyle name="Normal 6 6" xfId="125" xr:uid="{7A5990CB-D8EC-4978-B950-33974E212F7E}"/>
    <cellStyle name="Normal 6 6 2" xfId="126" xr:uid="{BF0BF4A7-0D26-4DDC-A2C2-B4B212F985E7}"/>
    <cellStyle name="Normal 6 6 2 2" xfId="341" xr:uid="{498CD596-A5EC-4BD2-AE88-C50FA59DCCE9}"/>
    <cellStyle name="Normal 6 6 2 2 2" xfId="664" xr:uid="{0D963B68-7829-464E-B1CC-17EE95CFA940}"/>
    <cellStyle name="Normal 6 6 2 2 2 2" xfId="1679" xr:uid="{7C7BE745-890E-433E-909D-A267567ADD05}"/>
    <cellStyle name="Normal 6 6 2 2 2 3" xfId="3328" xr:uid="{BF43E6D3-97A9-4067-8EA2-10825D1A4EAC}"/>
    <cellStyle name="Normal 6 6 2 2 2 4" xfId="3329" xr:uid="{FDC5DF57-52F3-4F77-82BB-DE9C21C72397}"/>
    <cellStyle name="Normal 6 6 2 2 3" xfId="1680" xr:uid="{63DDBB63-9174-4045-8387-B3F36A848F59}"/>
    <cellStyle name="Normal 6 6 2 2 3 2" xfId="3330" xr:uid="{5AC81D36-8620-47E8-93B8-F278B1A69DDE}"/>
    <cellStyle name="Normal 6 6 2 2 3 3" xfId="3331" xr:uid="{E6D24D4C-568C-4B41-B68C-A69529E20235}"/>
    <cellStyle name="Normal 6 6 2 2 3 4" xfId="3332" xr:uid="{BDF9D95E-85F1-4D67-A165-4225A305A7E7}"/>
    <cellStyle name="Normal 6 6 2 2 4" xfId="3333" xr:uid="{369A5764-F0E9-480F-91D9-076709B3E6C2}"/>
    <cellStyle name="Normal 6 6 2 2 5" xfId="3334" xr:uid="{6FE5B83D-D2E2-48F8-B7DE-79F653607EDF}"/>
    <cellStyle name="Normal 6 6 2 2 6" xfId="3335" xr:uid="{E9C5E7A4-411C-4837-A4A2-6736A93085BB}"/>
    <cellStyle name="Normal 6 6 2 3" xfId="665" xr:uid="{75282067-BCD3-4EFF-B1BE-3329CAEB52A6}"/>
    <cellStyle name="Normal 6 6 2 3 2" xfId="1681" xr:uid="{9D6A289F-7547-4FAE-8E1A-C94D45D97A28}"/>
    <cellStyle name="Normal 6 6 2 3 2 2" xfId="3336" xr:uid="{71DDAA76-185E-4B0D-B23C-20CB1A2DEFF4}"/>
    <cellStyle name="Normal 6 6 2 3 2 3" xfId="3337" xr:uid="{DA4C854D-B121-4C80-8C4E-32789BB9B252}"/>
    <cellStyle name="Normal 6 6 2 3 2 4" xfId="3338" xr:uid="{D83572F2-F6D8-46EB-82F1-EFC7E2317772}"/>
    <cellStyle name="Normal 6 6 2 3 3" xfId="3339" xr:uid="{E1104422-EA84-4AEC-9AA3-469539103030}"/>
    <cellStyle name="Normal 6 6 2 3 4" xfId="3340" xr:uid="{11D08521-D8E7-4433-BAE8-C2F8B68532ED}"/>
    <cellStyle name="Normal 6 6 2 3 5" xfId="3341" xr:uid="{634F6A07-3825-4F17-A0C9-C0643F20F002}"/>
    <cellStyle name="Normal 6 6 2 4" xfId="1682" xr:uid="{4C60C804-E3D7-4009-87D5-37BCA308E628}"/>
    <cellStyle name="Normal 6 6 2 4 2" xfId="3342" xr:uid="{F6815DA2-7C54-4E1E-8D43-9E49F5C734C3}"/>
    <cellStyle name="Normal 6 6 2 4 3" xfId="3343" xr:uid="{9B7C1CB3-4F2F-4FF9-86D1-F09822E4D24D}"/>
    <cellStyle name="Normal 6 6 2 4 4" xfId="3344" xr:uid="{0E3EC3F9-5456-4739-8D77-C722B2C668D9}"/>
    <cellStyle name="Normal 6 6 2 5" xfId="3345" xr:uid="{2BBFC609-62EA-45DD-B5E3-E558385841A9}"/>
    <cellStyle name="Normal 6 6 2 5 2" xfId="3346" xr:uid="{6C2648D9-5FB0-4E87-8293-A0E2E3CFC71F}"/>
    <cellStyle name="Normal 6 6 2 5 3" xfId="3347" xr:uid="{3C32F34D-C131-45A6-83AF-F9492EF6946B}"/>
    <cellStyle name="Normal 6 6 2 5 4" xfId="3348" xr:uid="{122DCAD0-426D-486B-BC3A-E155C923B5CA}"/>
    <cellStyle name="Normal 6 6 2 6" xfId="3349" xr:uid="{5D3A5335-AB73-4E52-874A-4632ACA1C446}"/>
    <cellStyle name="Normal 6 6 2 7" xfId="3350" xr:uid="{819A1EA2-A47B-4D5D-B9EA-0AC84ACED356}"/>
    <cellStyle name="Normal 6 6 2 8" xfId="3351" xr:uid="{8153D56A-110F-4CB6-99BB-13D3CC2BD508}"/>
    <cellStyle name="Normal 6 6 3" xfId="342" xr:uid="{BCCD22B7-6643-4BDC-9DAE-5968A99D04F9}"/>
    <cellStyle name="Normal 6 6 3 2" xfId="666" xr:uid="{6FC710D1-4C46-4EA7-B52D-43B8EEC1C1FC}"/>
    <cellStyle name="Normal 6 6 3 2 2" xfId="667" xr:uid="{C7FCE845-768D-41B0-80AF-3FA9CC33D52C}"/>
    <cellStyle name="Normal 6 6 3 2 3" xfId="3352" xr:uid="{053AF201-8549-4870-9205-29E9AAB28F8D}"/>
    <cellStyle name="Normal 6 6 3 2 4" xfId="3353" xr:uid="{CA5A9048-EEE3-4754-9ED9-B1278BA07C44}"/>
    <cellStyle name="Normal 6 6 3 3" xfId="668" xr:uid="{C1F5349C-63CB-49CE-9F70-2138709555A6}"/>
    <cellStyle name="Normal 6 6 3 3 2" xfId="3354" xr:uid="{F972A046-C80F-4045-A531-A1E3617CE7DD}"/>
    <cellStyle name="Normal 6 6 3 3 3" xfId="3355" xr:uid="{A313D969-D97A-4B16-A027-78F213A2AFE3}"/>
    <cellStyle name="Normal 6 6 3 3 4" xfId="3356" xr:uid="{BB8B489F-0470-406A-85A6-1D6F5F181830}"/>
    <cellStyle name="Normal 6 6 3 4" xfId="3357" xr:uid="{126BA905-0E8C-44A2-BB17-345AB96DF75C}"/>
    <cellStyle name="Normal 6 6 3 5" xfId="3358" xr:uid="{D8A5905A-B04B-4326-A4E6-8C7049B1FF5A}"/>
    <cellStyle name="Normal 6 6 3 6" xfId="3359" xr:uid="{F1650A2D-A2A3-4B98-9127-CAF54A1326D7}"/>
    <cellStyle name="Normal 6 6 4" xfId="343" xr:uid="{B4800B0E-3BFB-4CC4-A99B-CE4E3FF8368F}"/>
    <cellStyle name="Normal 6 6 4 2" xfId="669" xr:uid="{DEE4B317-748A-4044-B506-D052AC1B717E}"/>
    <cellStyle name="Normal 6 6 4 2 2" xfId="3360" xr:uid="{8C32538E-73A1-4A5F-A2FA-EE3379B1E500}"/>
    <cellStyle name="Normal 6 6 4 2 3" xfId="3361" xr:uid="{2159E7AF-AAED-4736-9797-1DACD1654F7E}"/>
    <cellStyle name="Normal 6 6 4 2 4" xfId="3362" xr:uid="{4C375D3E-A49F-429F-A2D8-56E6C7FB84C8}"/>
    <cellStyle name="Normal 6 6 4 3" xfId="3363" xr:uid="{12D49C37-E52C-49F5-B7AB-84F4CDB50F60}"/>
    <cellStyle name="Normal 6 6 4 4" xfId="3364" xr:uid="{1C50ECCA-65A8-416E-A565-793EC698A90D}"/>
    <cellStyle name="Normal 6 6 4 5" xfId="3365" xr:uid="{B582A6B3-5969-4144-A9D4-B2DC3B341308}"/>
    <cellStyle name="Normal 6 6 5" xfId="670" xr:uid="{3F74BCEF-B0F4-4707-B2FD-27A7B28BB461}"/>
    <cellStyle name="Normal 6 6 5 2" xfId="3366" xr:uid="{A777D3FB-D437-4583-AA4A-1BCD0143B9BF}"/>
    <cellStyle name="Normal 6 6 5 3" xfId="3367" xr:uid="{253E85DC-8F29-4029-AB50-1A7141C86191}"/>
    <cellStyle name="Normal 6 6 5 4" xfId="3368" xr:uid="{C6233A82-4212-4DD4-B562-D0A671F97640}"/>
    <cellStyle name="Normal 6 6 6" xfId="3369" xr:uid="{8F741864-BC18-44A4-A747-573ECA2EAD29}"/>
    <cellStyle name="Normal 6 6 6 2" xfId="3370" xr:uid="{5F2CB8E9-1FC5-49F5-9693-D8ED1EE984CD}"/>
    <cellStyle name="Normal 6 6 6 3" xfId="3371" xr:uid="{E25EAD4F-691E-4C1F-9507-5C1CB42CCD1B}"/>
    <cellStyle name="Normal 6 6 6 4" xfId="3372" xr:uid="{5BABBC3E-EFB3-476A-A9A1-3E28A634881A}"/>
    <cellStyle name="Normal 6 6 7" xfId="3373" xr:uid="{E2CD9163-1E31-42A2-BB28-BF6574C58EC5}"/>
    <cellStyle name="Normal 6 6 8" xfId="3374" xr:uid="{B047AEFB-C44E-4C90-920B-D9CBE202D88B}"/>
    <cellStyle name="Normal 6 6 9" xfId="3375" xr:uid="{ABCE0688-D78B-4AB6-95D2-12C7409AB5AB}"/>
    <cellStyle name="Normal 6 7" xfId="127" xr:uid="{A2390D6F-F818-4902-9378-A8364E1322BE}"/>
    <cellStyle name="Normal 6 7 2" xfId="344" xr:uid="{D4A96946-7083-453B-8FB0-81F3EF126302}"/>
    <cellStyle name="Normal 6 7 2 2" xfId="671" xr:uid="{02098FB2-5CB4-4180-8E35-84E8C3E47CF4}"/>
    <cellStyle name="Normal 6 7 2 2 2" xfId="1683" xr:uid="{5A770717-562A-4086-BE1C-96176CF1CB9B}"/>
    <cellStyle name="Normal 6 7 2 2 2 2" xfId="1684" xr:uid="{152E82CA-1D77-4F4B-A57C-9FCB579007D9}"/>
    <cellStyle name="Normal 6 7 2 2 3" xfId="1685" xr:uid="{79AD62F8-8DD4-40A2-A403-A0853C83F8C6}"/>
    <cellStyle name="Normal 6 7 2 2 4" xfId="3376" xr:uid="{5A9C1C08-8AE5-4158-B984-13A85D96421E}"/>
    <cellStyle name="Normal 6 7 2 3" xfId="1686" xr:uid="{6BA0BA12-A50B-44E0-BE19-D22CA5458B90}"/>
    <cellStyle name="Normal 6 7 2 3 2" xfId="1687" xr:uid="{0EAE23D1-C770-40CE-8A2F-FFE9D87741A1}"/>
    <cellStyle name="Normal 6 7 2 3 3" xfId="3377" xr:uid="{2450C2C7-108B-4D3D-8EA6-F156EF28734B}"/>
    <cellStyle name="Normal 6 7 2 3 4" xfId="3378" xr:uid="{60476FD7-512C-4859-8660-5046245CE1E0}"/>
    <cellStyle name="Normal 6 7 2 4" xfId="1688" xr:uid="{AC050345-813D-4982-A6CF-F11D3ADD183F}"/>
    <cellStyle name="Normal 6 7 2 5" xfId="3379" xr:uid="{D6117B32-3936-4A8D-9D32-349EE5ADD6BC}"/>
    <cellStyle name="Normal 6 7 2 6" xfId="3380" xr:uid="{E933AC8C-7A6A-4F0F-B1D1-D8BA25D2E445}"/>
    <cellStyle name="Normal 6 7 3" xfId="672" xr:uid="{8CA40CAC-1C3B-4EC6-877C-A12FD8163A99}"/>
    <cellStyle name="Normal 6 7 3 2" xfId="1689" xr:uid="{212146E0-B31E-4C8C-9157-3D515F5485F0}"/>
    <cellStyle name="Normal 6 7 3 2 2" xfId="1690" xr:uid="{2E8C8452-A6B2-4FED-9F45-7B8A727F1A2D}"/>
    <cellStyle name="Normal 6 7 3 2 3" xfId="3381" xr:uid="{B4091CC8-C6DC-452D-A475-291E8DB69D56}"/>
    <cellStyle name="Normal 6 7 3 2 4" xfId="3382" xr:uid="{566EDF9A-E946-4C1D-AD32-0359D5E49CD0}"/>
    <cellStyle name="Normal 6 7 3 3" xfId="1691" xr:uid="{1D6E273A-B80E-4E9E-8681-0190C74C2C6D}"/>
    <cellStyle name="Normal 6 7 3 4" xfId="3383" xr:uid="{D8D6B8D0-C4CC-4716-A00F-C6847666AB33}"/>
    <cellStyle name="Normal 6 7 3 5" xfId="3384" xr:uid="{5CB18835-9DEA-418D-AFDE-C2B5031A5432}"/>
    <cellStyle name="Normal 6 7 4" xfId="1692" xr:uid="{8E843BA8-EA0B-4D05-A5E7-9355A4695E4F}"/>
    <cellStyle name="Normal 6 7 4 2" xfId="1693" xr:uid="{E570A796-E06B-4C5D-91EF-444D72322797}"/>
    <cellStyle name="Normal 6 7 4 3" xfId="3385" xr:uid="{398C3FD1-B858-4BC6-9443-1341B32B670E}"/>
    <cellStyle name="Normal 6 7 4 4" xfId="3386" xr:uid="{B25DE9E9-73DE-4E88-A63C-BB211A083DB3}"/>
    <cellStyle name="Normal 6 7 5" xfId="1694" xr:uid="{FC97E17A-9425-41F9-B668-FAAEBE725D53}"/>
    <cellStyle name="Normal 6 7 5 2" xfId="3387" xr:uid="{4D0077CD-0ADC-4F61-BEFA-EE1060C26EBA}"/>
    <cellStyle name="Normal 6 7 5 3" xfId="3388" xr:uid="{0ED6DF4B-EB7C-4D3E-B19F-D10236F184B7}"/>
    <cellStyle name="Normal 6 7 5 4" xfId="3389" xr:uid="{25E35186-9A13-4E56-91B6-D89C1DA9A2CB}"/>
    <cellStyle name="Normal 6 7 6" xfId="3390" xr:uid="{AE8C2A4D-6429-47D2-B4F5-77289848B923}"/>
    <cellStyle name="Normal 6 7 7" xfId="3391" xr:uid="{22FFC3A2-7951-4167-B38E-471F707E1139}"/>
    <cellStyle name="Normal 6 7 8" xfId="3392" xr:uid="{205ACD1C-31C8-461C-BF1A-E69C6D6ADB37}"/>
    <cellStyle name="Normal 6 8" xfId="345" xr:uid="{B609780B-FE3B-42E5-9A75-8C450DAA6A03}"/>
    <cellStyle name="Normal 6 8 2" xfId="673" xr:uid="{23FC8AD5-D908-4057-9E11-2EA1F0BE3194}"/>
    <cellStyle name="Normal 6 8 2 2" xfId="674" xr:uid="{367E3289-210F-40A6-B893-98B28257C147}"/>
    <cellStyle name="Normal 6 8 2 2 2" xfId="1695" xr:uid="{8E297D15-AB14-4836-B6CE-829F10F8F5CB}"/>
    <cellStyle name="Normal 6 8 2 2 3" xfId="3393" xr:uid="{05D724EC-9695-4BC0-B0EF-602529EB3A73}"/>
    <cellStyle name="Normal 6 8 2 2 4" xfId="3394" xr:uid="{1052D959-1358-4813-8EDE-DAB65A50A56B}"/>
    <cellStyle name="Normal 6 8 2 3" xfId="1696" xr:uid="{67FFA00C-861C-42FE-96D6-2B3B4EB892C5}"/>
    <cellStyle name="Normal 6 8 2 4" xfId="3395" xr:uid="{BFB9B11E-C038-4585-A2AE-2DF063766412}"/>
    <cellStyle name="Normal 6 8 2 5" xfId="3396" xr:uid="{0ACDD7A0-4E46-43E5-B6E6-257E546CA832}"/>
    <cellStyle name="Normal 6 8 3" xfId="675" xr:uid="{0A85F3AA-E615-4C62-81D7-8620D877E215}"/>
    <cellStyle name="Normal 6 8 3 2" xfId="1697" xr:uid="{089A4862-E9B3-4422-A0DD-E48311FA9D4B}"/>
    <cellStyle name="Normal 6 8 3 3" xfId="3397" xr:uid="{6A8219E9-098A-4824-ABDC-088AFD66878D}"/>
    <cellStyle name="Normal 6 8 3 4" xfId="3398" xr:uid="{5FA140B4-745C-4FFB-B2A9-6C4B7269E250}"/>
    <cellStyle name="Normal 6 8 4" xfId="1698" xr:uid="{1B1F746F-EE6B-47DE-B4C7-5DA16447AAF6}"/>
    <cellStyle name="Normal 6 8 4 2" xfId="3399" xr:uid="{7FA8EE8F-F48A-4434-8A6B-FF6C62F000EE}"/>
    <cellStyle name="Normal 6 8 4 3" xfId="3400" xr:uid="{E274487B-0387-4D5C-BF76-DC4555348B8D}"/>
    <cellStyle name="Normal 6 8 4 4" xfId="3401" xr:uid="{0931CFD6-DB6E-4F6F-87B1-4A745EE5C4C2}"/>
    <cellStyle name="Normal 6 8 5" xfId="3402" xr:uid="{7D57B9A3-4892-4EB3-B001-CF70A767D6D2}"/>
    <cellStyle name="Normal 6 8 6" xfId="3403" xr:uid="{8C8CC64D-D32B-43B8-B7DB-9E1C86048C92}"/>
    <cellStyle name="Normal 6 8 7" xfId="3404" xr:uid="{B3F07544-B496-481E-9713-68B69A6869C7}"/>
    <cellStyle name="Normal 6 9" xfId="346" xr:uid="{E625CF60-1BAB-449C-8AB4-B0A61843107F}"/>
    <cellStyle name="Normal 6 9 2" xfId="676" xr:uid="{2C17F0B6-ECA5-4B55-98B0-2FE8899D6A51}"/>
    <cellStyle name="Normal 6 9 2 2" xfId="1699" xr:uid="{0F6091FD-BEE6-4247-A9B3-B522518EFB5A}"/>
    <cellStyle name="Normal 6 9 2 3" xfId="3405" xr:uid="{F0DD2D9E-4EDF-49FC-A28D-CDA73842AF3F}"/>
    <cellStyle name="Normal 6 9 2 4" xfId="3406" xr:uid="{7E33CD5B-896E-427D-A3C7-513835B2425F}"/>
    <cellStyle name="Normal 6 9 3" xfId="1700" xr:uid="{3D5275BA-5A2C-432C-91FE-97C237EDEC54}"/>
    <cellStyle name="Normal 6 9 3 2" xfId="3407" xr:uid="{F6062A77-4AC1-4B4B-9A4E-38C68FDF04B7}"/>
    <cellStyle name="Normal 6 9 3 3" xfId="3408" xr:uid="{A9F7F42C-7B72-42D5-907E-61AA46076D1B}"/>
    <cellStyle name="Normal 6 9 3 4" xfId="3409" xr:uid="{BBD83045-4293-46EE-9BA2-7DEB9627874D}"/>
    <cellStyle name="Normal 6 9 4" xfId="3410" xr:uid="{A2B9311D-A1BF-4DE2-A004-CD211FCD0361}"/>
    <cellStyle name="Normal 6 9 5" xfId="3411" xr:uid="{50851EBA-11CB-4075-83C4-6D0AE58760C6}"/>
    <cellStyle name="Normal 6 9 6" xfId="3412" xr:uid="{C7705A83-D2A1-4300-AEA4-6FF6B98026C3}"/>
    <cellStyle name="Normal 7" xfId="128" xr:uid="{121031A2-2086-48C2-8549-1C91BB0FDD9A}"/>
    <cellStyle name="Normal 7 10" xfId="1701" xr:uid="{5878EE7B-1E17-4600-90A5-4A7BDF741647}"/>
    <cellStyle name="Normal 7 10 2" xfId="3413" xr:uid="{BC977420-0C21-4CB8-BA64-8A40FFC294DC}"/>
    <cellStyle name="Normal 7 10 3" xfId="3414" xr:uid="{99BAB03C-5707-415B-8338-28FFE105FD30}"/>
    <cellStyle name="Normal 7 10 4" xfId="3415" xr:uid="{0BDFFA6F-FFE4-4F4C-85D7-424FA8E3EB88}"/>
    <cellStyle name="Normal 7 11" xfId="3416" xr:uid="{DB6C461F-3382-46D3-98F0-BED222F1FB2C}"/>
    <cellStyle name="Normal 7 11 2" xfId="3417" xr:uid="{8DB4C610-934B-4428-988D-76711AFBDC5A}"/>
    <cellStyle name="Normal 7 11 3" xfId="3418" xr:uid="{F03C5E97-F26B-47C7-A772-5297B117DABD}"/>
    <cellStyle name="Normal 7 11 4" xfId="3419" xr:uid="{4B8761F3-F015-48BD-87BE-FBC682633996}"/>
    <cellStyle name="Normal 7 12" xfId="3420" xr:uid="{DE8035B7-0AA8-45E7-BAF2-1F5956BC41A8}"/>
    <cellStyle name="Normal 7 12 2" xfId="3421" xr:uid="{D099344D-6E85-4A7E-8B7C-93187267A110}"/>
    <cellStyle name="Normal 7 13" xfId="3422" xr:uid="{6163852D-9F0C-4947-9AF4-9E4CB78B5D9D}"/>
    <cellStyle name="Normal 7 14" xfId="3423" xr:uid="{B67B8E4F-CF9B-4D3C-BFE0-A5CA18F6D142}"/>
    <cellStyle name="Normal 7 15" xfId="3424" xr:uid="{BC061E9B-5F86-4952-90AD-E25276B07695}"/>
    <cellStyle name="Normal 7 2" xfId="129" xr:uid="{37F0A689-6E60-488F-B310-01430F431845}"/>
    <cellStyle name="Normal 7 2 10" xfId="3425" xr:uid="{31875406-F913-401D-B0ED-7DB3065DF54A}"/>
    <cellStyle name="Normal 7 2 11" xfId="3426" xr:uid="{12792926-D4E3-4345-81EE-A439A5C7A589}"/>
    <cellStyle name="Normal 7 2 2" xfId="130" xr:uid="{901F084E-7A94-4060-81AA-60FEB3775984}"/>
    <cellStyle name="Normal 7 2 2 2" xfId="131" xr:uid="{1382D363-C007-4773-87BF-077281D626FD}"/>
    <cellStyle name="Normal 7 2 2 2 2" xfId="347" xr:uid="{C2B27241-9CFE-4FE9-A96D-A4E8493AC0E2}"/>
    <cellStyle name="Normal 7 2 2 2 2 2" xfId="677" xr:uid="{705E55CE-C44D-4649-BE93-B66EA874C139}"/>
    <cellStyle name="Normal 7 2 2 2 2 2 2" xfId="678" xr:uid="{BCF22932-FC1D-44CF-9EB5-C9598656D34E}"/>
    <cellStyle name="Normal 7 2 2 2 2 2 2 2" xfId="1702" xr:uid="{B6429179-4D83-47E7-B980-DBA80ECCD584}"/>
    <cellStyle name="Normal 7 2 2 2 2 2 2 2 2" xfId="1703" xr:uid="{9276940F-4005-4A9B-B0F6-9EED147F36E7}"/>
    <cellStyle name="Normal 7 2 2 2 2 2 2 3" xfId="1704" xr:uid="{D73704ED-5690-457F-A100-EB5E8DBD67BF}"/>
    <cellStyle name="Normal 7 2 2 2 2 2 3" xfId="1705" xr:uid="{960ABD22-ED21-4DE3-B52B-318FB3E40B44}"/>
    <cellStyle name="Normal 7 2 2 2 2 2 3 2" xfId="1706" xr:uid="{BA5D0F33-334B-4341-BF3B-0B45D9F28276}"/>
    <cellStyle name="Normal 7 2 2 2 2 2 4" xfId="1707" xr:uid="{AAC46C72-95D6-4A5B-90E8-4F74C3464F38}"/>
    <cellStyle name="Normal 7 2 2 2 2 3" xfId="679" xr:uid="{E45D23E4-EF68-474E-AC58-25E29BAA71AA}"/>
    <cellStyle name="Normal 7 2 2 2 2 3 2" xfId="1708" xr:uid="{D4FF375F-C21F-4166-9C05-A078FA8E201E}"/>
    <cellStyle name="Normal 7 2 2 2 2 3 2 2" xfId="1709" xr:uid="{89957046-DBB4-447B-B0C8-A6F7ED377C3F}"/>
    <cellStyle name="Normal 7 2 2 2 2 3 3" xfId="1710" xr:uid="{D1438C1C-9241-412A-8994-D084132C97FE}"/>
    <cellStyle name="Normal 7 2 2 2 2 3 4" xfId="3427" xr:uid="{74472C36-EC34-4C1C-85EE-78C9DEBF531E}"/>
    <cellStyle name="Normal 7 2 2 2 2 4" xfId="1711" xr:uid="{177B5BF7-2145-4748-8EA2-DD5945B18E87}"/>
    <cellStyle name="Normal 7 2 2 2 2 4 2" xfId="1712" xr:uid="{45ADC1FD-A08F-46D7-8DA0-FAD3F593FA18}"/>
    <cellStyle name="Normal 7 2 2 2 2 5" xfId="1713" xr:uid="{4F39FCEF-5D46-40D0-96A4-72B8DCB6F90F}"/>
    <cellStyle name="Normal 7 2 2 2 2 6" xfId="3428" xr:uid="{81293A23-6033-4716-8838-C871612C0706}"/>
    <cellStyle name="Normal 7 2 2 2 3" xfId="348" xr:uid="{A704ACCF-A155-49CE-9FE6-BBAE2BEF9A4D}"/>
    <cellStyle name="Normal 7 2 2 2 3 2" xfId="680" xr:uid="{FA306DD3-0672-4E00-BA2D-ED3034BA432A}"/>
    <cellStyle name="Normal 7 2 2 2 3 2 2" xfId="681" xr:uid="{B7809BDE-2BC2-4C2B-A379-59EB4E2FDE3D}"/>
    <cellStyle name="Normal 7 2 2 2 3 2 2 2" xfId="1714" xr:uid="{C1FC96F0-C97E-4E53-B066-0811AB66EBAE}"/>
    <cellStyle name="Normal 7 2 2 2 3 2 2 2 2" xfId="1715" xr:uid="{3AE0894F-F30B-487F-BD43-C4110C77A1B6}"/>
    <cellStyle name="Normal 7 2 2 2 3 2 2 3" xfId="1716" xr:uid="{12F265F7-E695-47F2-88A6-10F9BF3C3AC3}"/>
    <cellStyle name="Normal 7 2 2 2 3 2 3" xfId="1717" xr:uid="{125AF43E-8154-4336-B51F-A2DC8B23A36C}"/>
    <cellStyle name="Normal 7 2 2 2 3 2 3 2" xfId="1718" xr:uid="{B3D5FA78-0DC6-4F64-B40C-B6A72F0A6CC2}"/>
    <cellStyle name="Normal 7 2 2 2 3 2 4" xfId="1719" xr:uid="{6EAAD48D-6204-4311-97D5-70C496D3D730}"/>
    <cellStyle name="Normal 7 2 2 2 3 3" xfId="682" xr:uid="{3F698F64-2D52-4242-A604-7C32E21163F3}"/>
    <cellStyle name="Normal 7 2 2 2 3 3 2" xfId="1720" xr:uid="{CA7E7D09-0E67-4802-A235-7285E251963F}"/>
    <cellStyle name="Normal 7 2 2 2 3 3 2 2" xfId="1721" xr:uid="{AF6E52F0-B4F2-45BE-874B-E0F99F55CAB4}"/>
    <cellStyle name="Normal 7 2 2 2 3 3 3" xfId="1722" xr:uid="{2357D2D7-C22C-4AF8-9C20-70BB86A1CE91}"/>
    <cellStyle name="Normal 7 2 2 2 3 4" xfId="1723" xr:uid="{561252C4-44EB-4B6A-BE95-D6004E551A03}"/>
    <cellStyle name="Normal 7 2 2 2 3 4 2" xfId="1724" xr:uid="{39BF3050-47C8-45D2-843D-62A81E96B1AB}"/>
    <cellStyle name="Normal 7 2 2 2 3 5" xfId="1725" xr:uid="{5E63295E-83FE-4FBF-AE74-8957A7F9B6E4}"/>
    <cellStyle name="Normal 7 2 2 2 4" xfId="683" xr:uid="{5B79CDD5-69FD-48C5-80D0-096C48AE1543}"/>
    <cellStyle name="Normal 7 2 2 2 4 2" xfId="684" xr:uid="{F096A2EC-5260-4D56-AAEB-17110CB83885}"/>
    <cellStyle name="Normal 7 2 2 2 4 2 2" xfId="1726" xr:uid="{1E056979-0C8E-44DE-8868-0A620277DA08}"/>
    <cellStyle name="Normal 7 2 2 2 4 2 2 2" xfId="1727" xr:uid="{64BF669B-59CC-4190-B4BB-87B13C1B4E44}"/>
    <cellStyle name="Normal 7 2 2 2 4 2 3" xfId="1728" xr:uid="{1571DFB6-BF2F-405D-AD19-A7ECB956DA0F}"/>
    <cellStyle name="Normal 7 2 2 2 4 3" xfId="1729" xr:uid="{628B9800-3D53-4C1D-B338-0096EACDC726}"/>
    <cellStyle name="Normal 7 2 2 2 4 3 2" xfId="1730" xr:uid="{BDC7ABED-7C7E-4FC4-89DF-6F1E20F78818}"/>
    <cellStyle name="Normal 7 2 2 2 4 4" xfId="1731" xr:uid="{8F471A65-A87F-47E1-BD81-6CBD305CB167}"/>
    <cellStyle name="Normal 7 2 2 2 5" xfId="685" xr:uid="{55FADE57-C659-41EC-B373-F2B4D915207D}"/>
    <cellStyle name="Normal 7 2 2 2 5 2" xfId="1732" xr:uid="{ADD87C17-AFE6-40E3-8954-6A0519E6671F}"/>
    <cellStyle name="Normal 7 2 2 2 5 2 2" xfId="1733" xr:uid="{EEBC264A-3088-4382-9527-B0F0EBE62EA1}"/>
    <cellStyle name="Normal 7 2 2 2 5 3" xfId="1734" xr:uid="{F8728A4C-33A1-4EE0-BD94-FBCD61D0233E}"/>
    <cellStyle name="Normal 7 2 2 2 5 4" xfId="3429" xr:uid="{03D0F54D-83C1-4E3D-AADE-4922B1DE7184}"/>
    <cellStyle name="Normal 7 2 2 2 6" xfId="1735" xr:uid="{35A8C62E-E1B2-4DF1-825B-DEF28ED8F6C8}"/>
    <cellStyle name="Normal 7 2 2 2 6 2" xfId="1736" xr:uid="{884FA10C-37A3-4CBD-B9FA-9F333BCB4698}"/>
    <cellStyle name="Normal 7 2 2 2 7" xfId="1737" xr:uid="{9AE5ED81-4B64-48C3-BF91-74A50F13339A}"/>
    <cellStyle name="Normal 7 2 2 2 8" xfId="3430" xr:uid="{C358AC39-0B7E-4940-B379-D0600CB949BF}"/>
    <cellStyle name="Normal 7 2 2 3" xfId="349" xr:uid="{BF60E62E-78D2-48F5-9330-667FAEE26CE3}"/>
    <cellStyle name="Normal 7 2 2 3 2" xfId="686" xr:uid="{DD14CA07-D0EF-4545-B431-A73FA6C158F5}"/>
    <cellStyle name="Normal 7 2 2 3 2 2" xfId="687" xr:uid="{6761B996-0007-4962-8806-6A28863E7CD6}"/>
    <cellStyle name="Normal 7 2 2 3 2 2 2" xfId="1738" xr:uid="{8F8BB50A-A309-48ED-93FF-08535D5AEE7E}"/>
    <cellStyle name="Normal 7 2 2 3 2 2 2 2" xfId="1739" xr:uid="{4EE7F3CF-D4B8-48B0-BA6B-23D32E319C35}"/>
    <cellStyle name="Normal 7 2 2 3 2 2 3" xfId="1740" xr:uid="{29BD54F0-AF11-4D96-A1EB-BDBC0AE3A5A6}"/>
    <cellStyle name="Normal 7 2 2 3 2 3" xfId="1741" xr:uid="{6178EBF0-9460-495E-AAF9-74E3087E9A05}"/>
    <cellStyle name="Normal 7 2 2 3 2 3 2" xfId="1742" xr:uid="{2DE987F0-938B-4F2C-A063-5026D62FE25C}"/>
    <cellStyle name="Normal 7 2 2 3 2 4" xfId="1743" xr:uid="{90103B43-B6B1-46EF-82D2-9E3BFAC9E74A}"/>
    <cellStyle name="Normal 7 2 2 3 3" xfId="688" xr:uid="{75D53280-9A69-40C1-807A-9E526085D646}"/>
    <cellStyle name="Normal 7 2 2 3 3 2" xfId="1744" xr:uid="{723DDA80-719E-4794-9285-DB1AD9648C00}"/>
    <cellStyle name="Normal 7 2 2 3 3 2 2" xfId="1745" xr:uid="{69116283-98E8-4BED-ADF5-F1725B5E15B2}"/>
    <cellStyle name="Normal 7 2 2 3 3 3" xfId="1746" xr:uid="{0357015B-B8C2-4479-AD99-A66A9673FEE9}"/>
    <cellStyle name="Normal 7 2 2 3 3 4" xfId="3431" xr:uid="{FACAE4B7-23A7-4924-AA71-653AE5B5F4BE}"/>
    <cellStyle name="Normal 7 2 2 3 4" xfId="1747" xr:uid="{AE7F0D3F-C22B-494C-ADA1-840A58FACC13}"/>
    <cellStyle name="Normal 7 2 2 3 4 2" xfId="1748" xr:uid="{5D0C5665-F874-4DFE-9D9A-0E3E62A6F098}"/>
    <cellStyle name="Normal 7 2 2 3 5" xfId="1749" xr:uid="{DA5296DF-F7FF-4F3F-A904-74BF9DE05F16}"/>
    <cellStyle name="Normal 7 2 2 3 6" xfId="3432" xr:uid="{77137BE3-7F9D-48B7-83AA-3CECF1E3963F}"/>
    <cellStyle name="Normal 7 2 2 4" xfId="350" xr:uid="{5A430119-6AB8-4824-8D79-85CB6249CB40}"/>
    <cellStyle name="Normal 7 2 2 4 2" xfId="689" xr:uid="{D4EB5BE7-A14B-4B40-9B05-8FF82DEF9477}"/>
    <cellStyle name="Normal 7 2 2 4 2 2" xfId="690" xr:uid="{44800927-A4F5-4D2D-863C-84894DB6F719}"/>
    <cellStyle name="Normal 7 2 2 4 2 2 2" xfId="1750" xr:uid="{1B9E7B60-7206-473A-9835-1153F5D751DC}"/>
    <cellStyle name="Normal 7 2 2 4 2 2 2 2" xfId="1751" xr:uid="{C1BE79F3-015F-43DD-ACD3-F2C8C914E501}"/>
    <cellStyle name="Normal 7 2 2 4 2 2 3" xfId="1752" xr:uid="{F04026C9-B069-477D-836E-1F7E1DFF33FF}"/>
    <cellStyle name="Normal 7 2 2 4 2 3" xfId="1753" xr:uid="{3F4C1C74-170F-4906-A622-AEB779D48593}"/>
    <cellStyle name="Normal 7 2 2 4 2 3 2" xfId="1754" xr:uid="{1FDE33FC-A9E7-4278-966B-E18D7499633F}"/>
    <cellStyle name="Normal 7 2 2 4 2 4" xfId="1755" xr:uid="{0FDAC5A1-4ACC-4A70-B8B7-784BD930F644}"/>
    <cellStyle name="Normal 7 2 2 4 3" xfId="691" xr:uid="{FBBC8295-78DA-4B10-B4D5-23A241EBAF01}"/>
    <cellStyle name="Normal 7 2 2 4 3 2" xfId="1756" xr:uid="{2E21FD51-DA84-463A-883D-AD2E04DE0BF5}"/>
    <cellStyle name="Normal 7 2 2 4 3 2 2" xfId="1757" xr:uid="{71BBE7A8-A54D-44E8-9D3C-F9F8A5F6F749}"/>
    <cellStyle name="Normal 7 2 2 4 3 3" xfId="1758" xr:uid="{4F39D6B8-97B3-4DCC-BF67-CF93BE5385A4}"/>
    <cellStyle name="Normal 7 2 2 4 4" xfId="1759" xr:uid="{F722EFF4-664B-475E-B237-F7AE6E477F67}"/>
    <cellStyle name="Normal 7 2 2 4 4 2" xfId="1760" xr:uid="{9C5C23DA-0159-436A-8C38-9C14B9563F5A}"/>
    <cellStyle name="Normal 7 2 2 4 5" xfId="1761" xr:uid="{E01CBBA6-EFFA-4ACF-9C62-177930923AC1}"/>
    <cellStyle name="Normal 7 2 2 5" xfId="351" xr:uid="{A1C560C8-7AF8-424E-A053-A83CD1F1BC24}"/>
    <cellStyle name="Normal 7 2 2 5 2" xfId="692" xr:uid="{380EF116-0E5F-4177-A6B8-C02B1911CBCE}"/>
    <cellStyle name="Normal 7 2 2 5 2 2" xfId="1762" xr:uid="{2F1BFDDB-71E3-4B60-ADB8-1D3136AD232F}"/>
    <cellStyle name="Normal 7 2 2 5 2 2 2" xfId="1763" xr:uid="{6683A9C8-B49A-4543-848C-904B2AFC08CB}"/>
    <cellStyle name="Normal 7 2 2 5 2 3" xfId="1764" xr:uid="{949A931A-1B00-4750-B58C-ACD686A2369B}"/>
    <cellStyle name="Normal 7 2 2 5 3" xfId="1765" xr:uid="{F4C31A4D-0A6D-47EC-8E6F-991D86190CEE}"/>
    <cellStyle name="Normal 7 2 2 5 3 2" xfId="1766" xr:uid="{03957B3F-A262-4955-8E05-7B7075085BBB}"/>
    <cellStyle name="Normal 7 2 2 5 4" xfId="1767" xr:uid="{0E3F0D19-0F5B-46F3-8766-151E81C4F264}"/>
    <cellStyle name="Normal 7 2 2 6" xfId="693" xr:uid="{61444EC8-18A2-4BF9-B805-CDA3D9451C71}"/>
    <cellStyle name="Normal 7 2 2 6 2" xfId="1768" xr:uid="{A844EEA8-6252-44B4-B68F-A97A241158F4}"/>
    <cellStyle name="Normal 7 2 2 6 2 2" xfId="1769" xr:uid="{EE952A6F-1376-4A8B-8B9A-18FDC60D2C3A}"/>
    <cellStyle name="Normal 7 2 2 6 3" xfId="1770" xr:uid="{EFACAF35-EEF9-40D7-BF19-D98BBCA03F14}"/>
    <cellStyle name="Normal 7 2 2 6 4" xfId="3433" xr:uid="{E25FA534-550F-422A-A1D8-B41E57F00143}"/>
    <cellStyle name="Normal 7 2 2 7" xfId="1771" xr:uid="{B46073E1-B7BD-47FC-AF2B-06C013A2079F}"/>
    <cellStyle name="Normal 7 2 2 7 2" xfId="1772" xr:uid="{2E8B14DF-BA12-49FE-85A6-E8C492A8C248}"/>
    <cellStyle name="Normal 7 2 2 8" xfId="1773" xr:uid="{AF6B0150-7B77-4257-8C9B-74BF45F1F792}"/>
    <cellStyle name="Normal 7 2 2 9" xfId="3434" xr:uid="{3298400B-2B11-4B31-8444-03DF351E9DEF}"/>
    <cellStyle name="Normal 7 2 3" xfId="132" xr:uid="{DF130B9A-12C9-40DA-89B1-C666BC440B80}"/>
    <cellStyle name="Normal 7 2 3 2" xfId="133" xr:uid="{A09B1C4E-A412-4EA7-A3F8-A3356D83E535}"/>
    <cellStyle name="Normal 7 2 3 2 2" xfId="694" xr:uid="{36D9686B-6193-4F3E-BC27-DB80F41C0893}"/>
    <cellStyle name="Normal 7 2 3 2 2 2" xfId="695" xr:uid="{DDE9BF18-B10F-4256-9612-319939A80EA2}"/>
    <cellStyle name="Normal 7 2 3 2 2 2 2" xfId="1774" xr:uid="{6F43D6B9-E93C-479B-A8A2-1F3886D061FC}"/>
    <cellStyle name="Normal 7 2 3 2 2 2 2 2" xfId="1775" xr:uid="{BB1844E5-3967-45B4-9225-ACF41D17E706}"/>
    <cellStyle name="Normal 7 2 3 2 2 2 3" xfId="1776" xr:uid="{AD9FDBB1-154F-4B96-A7C3-07584B9098B4}"/>
    <cellStyle name="Normal 7 2 3 2 2 3" xfId="1777" xr:uid="{A8E00963-C9C3-4D4D-B6CF-43C30C602301}"/>
    <cellStyle name="Normal 7 2 3 2 2 3 2" xfId="1778" xr:uid="{02021C9C-BFD4-47B1-A1FB-6B707C6A4F1F}"/>
    <cellStyle name="Normal 7 2 3 2 2 4" xfId="1779" xr:uid="{D07225BB-FFFD-4F20-B355-18233592D8E3}"/>
    <cellStyle name="Normal 7 2 3 2 3" xfId="696" xr:uid="{AA3C2944-78FB-49CD-A30F-32D97925C0B4}"/>
    <cellStyle name="Normal 7 2 3 2 3 2" xfId="1780" xr:uid="{F21E387D-EAC4-4C05-A12B-FB54A2ED0ACC}"/>
    <cellStyle name="Normal 7 2 3 2 3 2 2" xfId="1781" xr:uid="{682029D0-FBC3-402D-AEA8-1424DFDC12BE}"/>
    <cellStyle name="Normal 7 2 3 2 3 3" xfId="1782" xr:uid="{726D2962-7DF7-40FE-9D5D-A8767772876D}"/>
    <cellStyle name="Normal 7 2 3 2 3 4" xfId="3435" xr:uid="{F907B17E-12D9-4C13-85DB-34242D771D9B}"/>
    <cellStyle name="Normal 7 2 3 2 4" xfId="1783" xr:uid="{EC271C90-5097-4B0A-888E-4681D361DCB8}"/>
    <cellStyle name="Normal 7 2 3 2 4 2" xfId="1784" xr:uid="{3D17359E-A837-4E45-A7B4-4150D4FADBD0}"/>
    <cellStyle name="Normal 7 2 3 2 5" xfId="1785" xr:uid="{F06AD743-F804-4566-A7B0-B1874026A250}"/>
    <cellStyle name="Normal 7 2 3 2 6" xfId="3436" xr:uid="{31B91D2A-129A-4CFE-A288-1E47C9C81E0B}"/>
    <cellStyle name="Normal 7 2 3 3" xfId="352" xr:uid="{45DBB934-D758-4A61-9022-CA656A5CCA6C}"/>
    <cellStyle name="Normal 7 2 3 3 2" xfId="697" xr:uid="{331C6D8B-646D-42DA-BD97-D0055DE45CDF}"/>
    <cellStyle name="Normal 7 2 3 3 2 2" xfId="698" xr:uid="{16AE1268-045F-4FD8-B915-9B4FB782429C}"/>
    <cellStyle name="Normal 7 2 3 3 2 2 2" xfId="1786" xr:uid="{6CA8494E-60B9-4092-97ED-598C34EC96C2}"/>
    <cellStyle name="Normal 7 2 3 3 2 2 2 2" xfId="1787" xr:uid="{0248B67F-9A72-428B-AFB8-804479A8D960}"/>
    <cellStyle name="Normal 7 2 3 3 2 2 3" xfId="1788" xr:uid="{344CAB27-E662-4B54-AA24-26ABD51341DF}"/>
    <cellStyle name="Normal 7 2 3 3 2 3" xfId="1789" xr:uid="{23C217D7-C8F9-4946-BB30-08D7D0D4CFF5}"/>
    <cellStyle name="Normal 7 2 3 3 2 3 2" xfId="1790" xr:uid="{E91B310D-A946-49FB-8283-ACBEC42F6C5A}"/>
    <cellStyle name="Normal 7 2 3 3 2 4" xfId="1791" xr:uid="{732135F9-DD61-4387-A542-AAEFE1D72DF5}"/>
    <cellStyle name="Normal 7 2 3 3 3" xfId="699" xr:uid="{FF569F29-09A3-4F89-941D-A9D112F990A8}"/>
    <cellStyle name="Normal 7 2 3 3 3 2" xfId="1792" xr:uid="{36D8EA89-6437-40DF-A8F5-C877B3C5D791}"/>
    <cellStyle name="Normal 7 2 3 3 3 2 2" xfId="1793" xr:uid="{1D66B861-AF8C-4DC5-A546-A08F69233C1D}"/>
    <cellStyle name="Normal 7 2 3 3 3 3" xfId="1794" xr:uid="{7348D614-6FF6-4A2B-A630-DB4A02ECD810}"/>
    <cellStyle name="Normal 7 2 3 3 4" xfId="1795" xr:uid="{9E176F13-9BD5-44DA-8632-8DD8B15BA94E}"/>
    <cellStyle name="Normal 7 2 3 3 4 2" xfId="1796" xr:uid="{211A2DFF-83D2-4F02-B267-9DE725804D2A}"/>
    <cellStyle name="Normal 7 2 3 3 5" xfId="1797" xr:uid="{AE02392D-BC9A-424A-BAED-C3C7F4DE5429}"/>
    <cellStyle name="Normal 7 2 3 4" xfId="353" xr:uid="{2F4B804E-3406-4923-9705-F68FC5D643CD}"/>
    <cellStyle name="Normal 7 2 3 4 2" xfId="700" xr:uid="{2B793839-9677-4F2D-9EC4-81887A855F3B}"/>
    <cellStyle name="Normal 7 2 3 4 2 2" xfId="1798" xr:uid="{ED712838-7483-48F6-8F85-3BA058AF69FD}"/>
    <cellStyle name="Normal 7 2 3 4 2 2 2" xfId="1799" xr:uid="{4A7B2D8D-5B45-4856-868C-9DA41FC1B9F6}"/>
    <cellStyle name="Normal 7 2 3 4 2 3" xfId="1800" xr:uid="{6674F98C-E5D6-48F1-8BB3-7C6495028E4A}"/>
    <cellStyle name="Normal 7 2 3 4 3" xfId="1801" xr:uid="{A54C0C9D-63A5-4709-A1A4-B2E5F35BF71C}"/>
    <cellStyle name="Normal 7 2 3 4 3 2" xfId="1802" xr:uid="{99436CA1-4191-433F-9571-A039106862EF}"/>
    <cellStyle name="Normal 7 2 3 4 4" xfId="1803" xr:uid="{92EAA67F-C090-4BEE-BACA-F52D846061B5}"/>
    <cellStyle name="Normal 7 2 3 5" xfId="701" xr:uid="{77717477-E3AD-4A3D-AEF4-E5DF2C981B9D}"/>
    <cellStyle name="Normal 7 2 3 5 2" xfId="1804" xr:uid="{06358A07-9BD4-48F6-B470-CAFC04A73A5F}"/>
    <cellStyle name="Normal 7 2 3 5 2 2" xfId="1805" xr:uid="{5F39CE27-402B-4022-83AD-25D11E2624B7}"/>
    <cellStyle name="Normal 7 2 3 5 3" xfId="1806" xr:uid="{C4500154-A33E-4C30-99CB-97565B5AEB23}"/>
    <cellStyle name="Normal 7 2 3 5 4" xfId="3437" xr:uid="{1A8B010D-E783-46EB-95D6-366BF8178478}"/>
    <cellStyle name="Normal 7 2 3 6" xfId="1807" xr:uid="{11BD2F82-C653-4FCF-9795-0A82FE21C2BF}"/>
    <cellStyle name="Normal 7 2 3 6 2" xfId="1808" xr:uid="{513B3801-239F-4FD8-9D54-F473F969E0B3}"/>
    <cellStyle name="Normal 7 2 3 7" xfId="1809" xr:uid="{711895A1-0C67-4B13-81BE-42A19F4DA59F}"/>
    <cellStyle name="Normal 7 2 3 8" xfId="3438" xr:uid="{D490D9CC-30FB-4DFA-859F-73502F4D6FD9}"/>
    <cellStyle name="Normal 7 2 4" xfId="134" xr:uid="{0E6CDC89-DEA0-4212-A8A3-C47AD4C9C5F6}"/>
    <cellStyle name="Normal 7 2 4 2" xfId="448" xr:uid="{39C4FEC3-CD73-45A9-BAB0-D12A0B49A01F}"/>
    <cellStyle name="Normal 7 2 4 2 2" xfId="702" xr:uid="{08945008-9021-4FE0-B464-24B91FFACE10}"/>
    <cellStyle name="Normal 7 2 4 2 2 2" xfId="1810" xr:uid="{822A8162-8E53-44B7-A061-AD7D99F04D0C}"/>
    <cellStyle name="Normal 7 2 4 2 2 2 2" xfId="1811" xr:uid="{E948F29B-5C59-4706-9CA7-C2926DCCB258}"/>
    <cellStyle name="Normal 7 2 4 2 2 3" xfId="1812" xr:uid="{D567DE53-CA67-47F9-B665-84438AB55F27}"/>
    <cellStyle name="Normal 7 2 4 2 2 4" xfId="3439" xr:uid="{6E696EB3-FA77-41C3-9D7B-265CE4982EAA}"/>
    <cellStyle name="Normal 7 2 4 2 3" xfId="1813" xr:uid="{46124217-C2D3-425A-A6CC-AE571E47496F}"/>
    <cellStyle name="Normal 7 2 4 2 3 2" xfId="1814" xr:uid="{5A74148E-2747-4FEF-8B7A-4144D5114228}"/>
    <cellStyle name="Normal 7 2 4 2 4" xfId="1815" xr:uid="{AB942432-B26F-4CD3-BE80-402CE24D6A6C}"/>
    <cellStyle name="Normal 7 2 4 2 5" xfId="3440" xr:uid="{71C6D3C4-BFD7-4301-BB11-ADCA8426D190}"/>
    <cellStyle name="Normal 7 2 4 3" xfId="703" xr:uid="{815864F5-4F7A-46CC-8726-DBD5B48E2459}"/>
    <cellStyle name="Normal 7 2 4 3 2" xfId="1816" xr:uid="{C5F809D0-5E2C-4913-8814-FC6CB0B71287}"/>
    <cellStyle name="Normal 7 2 4 3 2 2" xfId="1817" xr:uid="{BA95C3AD-A7F2-41BB-98CB-2ABCC014F700}"/>
    <cellStyle name="Normal 7 2 4 3 3" xfId="1818" xr:uid="{1146B90A-5011-452C-B6D0-A796FEED3279}"/>
    <cellStyle name="Normal 7 2 4 3 4" xfId="3441" xr:uid="{7CFB05B8-72D3-4E8D-9C17-D7DE5F6D681F}"/>
    <cellStyle name="Normal 7 2 4 4" xfId="1819" xr:uid="{ACB463B3-4E9B-49EA-8EFE-C4A8B26F511C}"/>
    <cellStyle name="Normal 7 2 4 4 2" xfId="1820" xr:uid="{31681414-1D5F-4DBA-AF0F-A9C015670B53}"/>
    <cellStyle name="Normal 7 2 4 4 3" xfId="3442" xr:uid="{66131A47-CA95-4096-88D6-DB6BB259B747}"/>
    <cellStyle name="Normal 7 2 4 4 4" xfId="3443" xr:uid="{8C35C7B7-A1C3-4717-BC7F-02CF1C1228E3}"/>
    <cellStyle name="Normal 7 2 4 5" xfId="1821" xr:uid="{6FF55199-1403-47D3-A97D-D6F0E88D312F}"/>
    <cellStyle name="Normal 7 2 4 6" xfId="3444" xr:uid="{094F7B3F-3EC2-4DE5-9F9D-2A6584A77114}"/>
    <cellStyle name="Normal 7 2 4 7" xfId="3445" xr:uid="{074CF083-E320-4B1D-A6D2-5726F5918CBC}"/>
    <cellStyle name="Normal 7 2 5" xfId="354" xr:uid="{CE6F054C-D673-4B97-9993-2A2DA95E8AF1}"/>
    <cellStyle name="Normal 7 2 5 2" xfId="704" xr:uid="{BF330CB4-CB39-44E1-9854-3DCFD9C02762}"/>
    <cellStyle name="Normal 7 2 5 2 2" xfId="705" xr:uid="{90A026F2-B5CA-4168-A005-F1605413BC5E}"/>
    <cellStyle name="Normal 7 2 5 2 2 2" xfId="1822" xr:uid="{155D54F7-9526-4F68-804B-7F454443BF4B}"/>
    <cellStyle name="Normal 7 2 5 2 2 2 2" xfId="1823" xr:uid="{E397E76E-E3D8-4C34-9FD2-76B43C6E68FF}"/>
    <cellStyle name="Normal 7 2 5 2 2 3" xfId="1824" xr:uid="{47E4B27F-048E-4DC7-8BD9-00BBC69B883C}"/>
    <cellStyle name="Normal 7 2 5 2 3" xfId="1825" xr:uid="{29B39C54-F4F3-402B-AC1A-F286EE793D36}"/>
    <cellStyle name="Normal 7 2 5 2 3 2" xfId="1826" xr:uid="{C20738E3-A213-4861-AEB5-80731EE34360}"/>
    <cellStyle name="Normal 7 2 5 2 4" xfId="1827" xr:uid="{43171C29-CA5C-4C30-9780-D6FE8057B689}"/>
    <cellStyle name="Normal 7 2 5 3" xfId="706" xr:uid="{51EFC9AD-2AD8-473D-99B8-37076498C134}"/>
    <cellStyle name="Normal 7 2 5 3 2" xfId="1828" xr:uid="{A8A9F7E0-3FB1-4091-A381-CD30EE4EEDAE}"/>
    <cellStyle name="Normal 7 2 5 3 2 2" xfId="1829" xr:uid="{E3EB7858-B9B6-497E-A8C0-3535EABCA6B9}"/>
    <cellStyle name="Normal 7 2 5 3 3" xfId="1830" xr:uid="{CF63C5A3-03A1-490D-BF53-C9FF1C95DFE5}"/>
    <cellStyle name="Normal 7 2 5 3 4" xfId="3446" xr:uid="{DA95B46B-9140-47CB-A868-4CB55D081715}"/>
    <cellStyle name="Normal 7 2 5 4" xfId="1831" xr:uid="{28E298F0-48D8-4D2F-898B-D71B229E4EAD}"/>
    <cellStyle name="Normal 7 2 5 4 2" xfId="1832" xr:uid="{C5053FC2-D67F-4996-9FFD-F84C814CF318}"/>
    <cellStyle name="Normal 7 2 5 5" xfId="1833" xr:uid="{D0BA0233-1BFF-4805-8836-9FE020D5DE8E}"/>
    <cellStyle name="Normal 7 2 5 6" xfId="3447" xr:uid="{4049BCAF-6A7F-4C92-828B-BE534677B408}"/>
    <cellStyle name="Normal 7 2 6" xfId="355" xr:uid="{B2857B1A-1AF0-45FD-9633-4A9F582703F3}"/>
    <cellStyle name="Normal 7 2 6 2" xfId="707" xr:uid="{635E66E0-2DA3-4700-B7EA-FF358227CB56}"/>
    <cellStyle name="Normal 7 2 6 2 2" xfId="1834" xr:uid="{3E7C9411-0FED-4CD3-88F7-D8DCFC4677B1}"/>
    <cellStyle name="Normal 7 2 6 2 2 2" xfId="1835" xr:uid="{AA5EF952-F1CC-4085-8D2C-0A0101AA3B5F}"/>
    <cellStyle name="Normal 7 2 6 2 3" xfId="1836" xr:uid="{A8388399-14E9-4605-92C7-6BC4B15BD404}"/>
    <cellStyle name="Normal 7 2 6 2 4" xfId="3448" xr:uid="{61B82E1D-8BBD-4A3D-B5C8-CB14E97C2437}"/>
    <cellStyle name="Normal 7 2 6 3" xfId="1837" xr:uid="{C7C7DA57-0FAD-49CD-B421-B3E319AE54B9}"/>
    <cellStyle name="Normal 7 2 6 3 2" xfId="1838" xr:uid="{6DABB97F-26E3-41AD-B977-1232DBF11C03}"/>
    <cellStyle name="Normal 7 2 6 4" xfId="1839" xr:uid="{BF95E0E6-6B34-48E6-A90B-C37D54988825}"/>
    <cellStyle name="Normal 7 2 6 5" xfId="3449" xr:uid="{D252396D-1BCF-4B9C-97F0-36DC80A7A3B2}"/>
    <cellStyle name="Normal 7 2 7" xfId="708" xr:uid="{D604843C-472D-451C-8D9B-3A9629877429}"/>
    <cellStyle name="Normal 7 2 7 2" xfId="1840" xr:uid="{96D2F1C0-B75F-492B-887D-5F87E87E94E3}"/>
    <cellStyle name="Normal 7 2 7 2 2" xfId="1841" xr:uid="{B5EDABF7-073B-4553-8D8C-E87B5729475A}"/>
    <cellStyle name="Normal 7 2 7 2 3" xfId="4409" xr:uid="{49AF5812-51E9-4070-BF29-0CA7A12CBEE4}"/>
    <cellStyle name="Normal 7 2 7 3" xfId="1842" xr:uid="{207A13CB-C438-4104-BE7D-10394E7F982B}"/>
    <cellStyle name="Normal 7 2 7 4" xfId="3450" xr:uid="{A379573C-1ADB-4826-B5BE-764C556264D1}"/>
    <cellStyle name="Normal 7 2 7 4 2" xfId="4579" xr:uid="{2949802E-C758-4DF7-909E-473266F24D5D}"/>
    <cellStyle name="Normal 7 2 7 4 3" xfId="4686" xr:uid="{2145470E-96D7-4DFE-9E17-F17D0CA4187E}"/>
    <cellStyle name="Normal 7 2 7 4 4" xfId="4608" xr:uid="{04662501-0ED0-4019-8B19-E03448CA6A0B}"/>
    <cellStyle name="Normal 7 2 8" xfId="1843" xr:uid="{53D062AE-419A-4A65-8031-35E4D3BC6D7A}"/>
    <cellStyle name="Normal 7 2 8 2" xfId="1844" xr:uid="{6C97CB9C-F182-4D39-99AD-ACD6A8FCF344}"/>
    <cellStyle name="Normal 7 2 8 3" xfId="3451" xr:uid="{E3E2F924-B196-4883-97B6-B5E31CA572B0}"/>
    <cellStyle name="Normal 7 2 8 4" xfId="3452" xr:uid="{CB9738FC-B78A-4920-B756-D1C870A55E7C}"/>
    <cellStyle name="Normal 7 2 9" xfId="1845" xr:uid="{ED621347-8408-4B3D-8172-8C03C89F45C8}"/>
    <cellStyle name="Normal 7 3" xfId="135" xr:uid="{9ED06D81-EDB8-4974-BC7A-F51C105D526E}"/>
    <cellStyle name="Normal 7 3 10" xfId="3453" xr:uid="{BA2FB3D8-B3BF-4C5F-947A-F4D8AB058A55}"/>
    <cellStyle name="Normal 7 3 11" xfId="3454" xr:uid="{5E035656-90DC-4BCA-8692-AFFA27BA5A41}"/>
    <cellStyle name="Normal 7 3 2" xfId="136" xr:uid="{C6BCC2E9-9378-4030-9E59-2D54514C047F}"/>
    <cellStyle name="Normal 7 3 2 2" xfId="137" xr:uid="{57F9FE60-097C-49EC-90C3-633E7FE6ACE2}"/>
    <cellStyle name="Normal 7 3 2 2 2" xfId="356" xr:uid="{A941F11E-4D27-4EF6-9454-EE7FEE3D00B2}"/>
    <cellStyle name="Normal 7 3 2 2 2 2" xfId="709" xr:uid="{88F8D2BE-9C09-46BA-974D-F4FF2DF50118}"/>
    <cellStyle name="Normal 7 3 2 2 2 2 2" xfId="1846" xr:uid="{11550302-128D-4E1F-BDD2-D1A9121D1D86}"/>
    <cellStyle name="Normal 7 3 2 2 2 2 2 2" xfId="1847" xr:uid="{CC0480EC-73C3-41A1-ACFA-5A6EA2935930}"/>
    <cellStyle name="Normal 7 3 2 2 2 2 3" xfId="1848" xr:uid="{1D51362C-7095-4E85-99A9-9BDD69288977}"/>
    <cellStyle name="Normal 7 3 2 2 2 2 4" xfId="3455" xr:uid="{D8B8C3EF-B35A-41F0-9DA2-B9C2D48CF06C}"/>
    <cellStyle name="Normal 7 3 2 2 2 3" xfId="1849" xr:uid="{C19350BE-B000-4D6D-AD1E-82A4E73A867C}"/>
    <cellStyle name="Normal 7 3 2 2 2 3 2" xfId="1850" xr:uid="{5ADF66E1-372E-4494-85D2-10A98701EA60}"/>
    <cellStyle name="Normal 7 3 2 2 2 3 3" xfId="3456" xr:uid="{1FFDD49E-2591-4278-8EC9-7FF482B1F34A}"/>
    <cellStyle name="Normal 7 3 2 2 2 3 4" xfId="3457" xr:uid="{F05BB269-5B9A-4964-A20B-EC8A67151A70}"/>
    <cellStyle name="Normal 7 3 2 2 2 4" xfId="1851" xr:uid="{D363E828-AB13-4429-B52F-996F9FDFF684}"/>
    <cellStyle name="Normal 7 3 2 2 2 5" xfId="3458" xr:uid="{169B9629-F431-41C7-9F85-D3BF861136D6}"/>
    <cellStyle name="Normal 7 3 2 2 2 6" xfId="3459" xr:uid="{539937C5-23EB-4F61-9C19-2C4CD83CFCC5}"/>
    <cellStyle name="Normal 7 3 2 2 3" xfId="710" xr:uid="{799DF891-4DD3-41F8-AF72-740513821E9F}"/>
    <cellStyle name="Normal 7 3 2 2 3 2" xfId="1852" xr:uid="{EAC4975B-DB3B-4CF4-A20A-93A7BCA1B96C}"/>
    <cellStyle name="Normal 7 3 2 2 3 2 2" xfId="1853" xr:uid="{E01EAE19-8B02-4557-9FCB-14116C46CC79}"/>
    <cellStyle name="Normal 7 3 2 2 3 2 3" xfId="3460" xr:uid="{30CD52C3-E178-48F5-91B7-B3EB5CB9C9F2}"/>
    <cellStyle name="Normal 7 3 2 2 3 2 4" xfId="3461" xr:uid="{E93AE75D-536C-4208-B2B6-CA0BE11C1743}"/>
    <cellStyle name="Normal 7 3 2 2 3 3" xfId="1854" xr:uid="{7768836E-8AEB-4DAF-816F-3D615A5FE41E}"/>
    <cellStyle name="Normal 7 3 2 2 3 4" xfId="3462" xr:uid="{E84886CE-2AB2-4ECE-A4A2-D96DAFA9EFB5}"/>
    <cellStyle name="Normal 7 3 2 2 3 5" xfId="3463" xr:uid="{8CCD4DCE-F24D-4D4C-9425-444F29152F1F}"/>
    <cellStyle name="Normal 7 3 2 2 4" xfId="1855" xr:uid="{A1000C8A-A1FE-4C4E-A9F1-D5BF6DEEE304}"/>
    <cellStyle name="Normal 7 3 2 2 4 2" xfId="1856" xr:uid="{EA10F936-6C95-4456-BB19-BF6126E5FA0E}"/>
    <cellStyle name="Normal 7 3 2 2 4 3" xfId="3464" xr:uid="{6765CD60-46CF-40E2-827F-266D09742979}"/>
    <cellStyle name="Normal 7 3 2 2 4 4" xfId="3465" xr:uid="{C43CC7B1-6341-43BD-9E81-A21DEC2A5111}"/>
    <cellStyle name="Normal 7 3 2 2 5" xfId="1857" xr:uid="{C3FA1410-6F4A-494B-A23C-3278AD50AB11}"/>
    <cellStyle name="Normal 7 3 2 2 5 2" xfId="3466" xr:uid="{2B71D98C-020B-4F74-8201-7CD0E31A2312}"/>
    <cellStyle name="Normal 7 3 2 2 5 3" xfId="3467" xr:uid="{30FA5FD9-E971-4396-87A6-AC5E737E920E}"/>
    <cellStyle name="Normal 7 3 2 2 5 4" xfId="3468" xr:uid="{C2017EA3-92B9-4EC6-86D7-42854F0267F0}"/>
    <cellStyle name="Normal 7 3 2 2 6" xfId="3469" xr:uid="{AC2D3682-322B-486B-A6E3-892B271BD2E7}"/>
    <cellStyle name="Normal 7 3 2 2 7" xfId="3470" xr:uid="{5B848D36-BF62-4E54-AAED-42C494303F33}"/>
    <cellStyle name="Normal 7 3 2 2 8" xfId="3471" xr:uid="{4A746DAE-8F01-453B-9323-FCF29C85E442}"/>
    <cellStyle name="Normal 7 3 2 3" xfId="357" xr:uid="{5E85E4B3-722F-42CA-BBAC-C83078116E9B}"/>
    <cellStyle name="Normal 7 3 2 3 2" xfId="711" xr:uid="{88DF3975-B0EC-4507-B2DC-261AD8A270C7}"/>
    <cellStyle name="Normal 7 3 2 3 2 2" xfId="712" xr:uid="{E2BFEF26-C140-4389-AC8E-740BCAD991E9}"/>
    <cellStyle name="Normal 7 3 2 3 2 2 2" xfId="1858" xr:uid="{3A754958-58B5-4C3A-B70E-7738DA6E4131}"/>
    <cellStyle name="Normal 7 3 2 3 2 2 2 2" xfId="1859" xr:uid="{D2B34048-FEA8-4F63-B53E-F0CA05C17348}"/>
    <cellStyle name="Normal 7 3 2 3 2 2 3" xfId="1860" xr:uid="{49907F37-D2C6-4326-8795-1E20643E9B4F}"/>
    <cellStyle name="Normal 7 3 2 3 2 3" xfId="1861" xr:uid="{92778363-6742-4677-B734-369C5083BDE0}"/>
    <cellStyle name="Normal 7 3 2 3 2 3 2" xfId="1862" xr:uid="{FE59E634-13D2-4CEB-9EC6-52FE56BD257F}"/>
    <cellStyle name="Normal 7 3 2 3 2 4" xfId="1863" xr:uid="{0AFFDBA5-C62F-4F7A-BF84-E00C6C90C8FF}"/>
    <cellStyle name="Normal 7 3 2 3 3" xfId="713" xr:uid="{E1AAD1CB-7C08-4CB2-A4CF-D487242FC6E0}"/>
    <cellStyle name="Normal 7 3 2 3 3 2" xfId="1864" xr:uid="{C2794486-C5E1-4D8F-896B-8AA25F872F5D}"/>
    <cellStyle name="Normal 7 3 2 3 3 2 2" xfId="1865" xr:uid="{F7346DBF-0549-4F6C-A78D-6ADF1502D8B2}"/>
    <cellStyle name="Normal 7 3 2 3 3 3" xfId="1866" xr:uid="{79BE818E-782D-4CED-A0C4-A5C8F02D891D}"/>
    <cellStyle name="Normal 7 3 2 3 3 4" xfId="3472" xr:uid="{4F7D9834-2874-4094-9FB2-C6693BD52D7D}"/>
    <cellStyle name="Normal 7 3 2 3 4" xfId="1867" xr:uid="{E6C7FB62-8421-4037-ABAC-0AEB7D0EF48F}"/>
    <cellStyle name="Normal 7 3 2 3 4 2" xfId="1868" xr:uid="{C7A2EDF7-6352-4D47-9E85-2A01F56C5848}"/>
    <cellStyle name="Normal 7 3 2 3 5" xfId="1869" xr:uid="{F811D292-BC80-4E01-BF68-B776F7D4F339}"/>
    <cellStyle name="Normal 7 3 2 3 6" xfId="3473" xr:uid="{D6B289F1-1201-4103-A148-02312859D058}"/>
    <cellStyle name="Normal 7 3 2 4" xfId="358" xr:uid="{31FAA614-05A8-4891-A415-E51C901388B4}"/>
    <cellStyle name="Normal 7 3 2 4 2" xfId="714" xr:uid="{C537ED88-80AA-4F75-846F-B6EB8B6FE7FB}"/>
    <cellStyle name="Normal 7 3 2 4 2 2" xfId="1870" xr:uid="{581A78BA-6171-4E21-9ABA-18B760D45D86}"/>
    <cellStyle name="Normal 7 3 2 4 2 2 2" xfId="1871" xr:uid="{FA28D7B6-5ACE-4494-944B-3561EFED57F7}"/>
    <cellStyle name="Normal 7 3 2 4 2 3" xfId="1872" xr:uid="{11F87F93-F1A7-43E0-9B38-7B8B0E3CB4C2}"/>
    <cellStyle name="Normal 7 3 2 4 2 4" xfId="3474" xr:uid="{8358F253-7361-40E8-9C65-CC4A4D567F42}"/>
    <cellStyle name="Normal 7 3 2 4 3" xfId="1873" xr:uid="{DE4506F9-CA94-4492-AEAA-40D8A00E5C48}"/>
    <cellStyle name="Normal 7 3 2 4 3 2" xfId="1874" xr:uid="{382F5F6F-1FB8-4708-AE98-EE2A72368CAF}"/>
    <cellStyle name="Normal 7 3 2 4 4" xfId="1875" xr:uid="{F018AE81-14DF-4A95-AF1A-449BD5B2CF04}"/>
    <cellStyle name="Normal 7 3 2 4 5" xfId="3475" xr:uid="{F929274D-58DB-437E-9095-7DD253300871}"/>
    <cellStyle name="Normal 7 3 2 5" xfId="359" xr:uid="{E24CE292-CEB5-40B2-A425-13EB8684EC8F}"/>
    <cellStyle name="Normal 7 3 2 5 2" xfId="1876" xr:uid="{08E46ECF-0B5E-4EC1-83F7-6D0B2EF9BCA1}"/>
    <cellStyle name="Normal 7 3 2 5 2 2" xfId="1877" xr:uid="{2530B964-7BFC-4700-AED2-6AEBD0166F70}"/>
    <cellStyle name="Normal 7 3 2 5 3" xfId="1878" xr:uid="{E93E21FB-AB0A-4397-8E2F-AA367132BE13}"/>
    <cellStyle name="Normal 7 3 2 5 4" xfId="3476" xr:uid="{97D012B1-D0B6-4886-83D7-35225813239C}"/>
    <cellStyle name="Normal 7 3 2 6" xfId="1879" xr:uid="{C654FF17-A42D-4D64-B19F-37AEFA3903E2}"/>
    <cellStyle name="Normal 7 3 2 6 2" xfId="1880" xr:uid="{CC1318A5-A199-49DD-B19A-33186DB284DB}"/>
    <cellStyle name="Normal 7 3 2 6 3" xfId="3477" xr:uid="{EDDEE4E3-8627-4872-BD3B-9414E3BAB915}"/>
    <cellStyle name="Normal 7 3 2 6 4" xfId="3478" xr:uid="{8ED28EFB-B0E5-4EC7-8767-A16E86D5FA35}"/>
    <cellStyle name="Normal 7 3 2 7" xfId="1881" xr:uid="{EBE81717-6BF3-45B2-80B7-C4EDFB519065}"/>
    <cellStyle name="Normal 7 3 2 8" xfId="3479" xr:uid="{CA3DD1FF-9211-49E8-9EAB-DDC89E70F4C6}"/>
    <cellStyle name="Normal 7 3 2 9" xfId="3480" xr:uid="{97DA7CBD-EC97-4EAA-8334-3596BF222F81}"/>
    <cellStyle name="Normal 7 3 3" xfId="138" xr:uid="{385FA951-16DB-4F14-B96B-581A597B62E1}"/>
    <cellStyle name="Normal 7 3 3 2" xfId="139" xr:uid="{0D505562-0DB4-46F0-9341-42F461D0BE9E}"/>
    <cellStyle name="Normal 7 3 3 2 2" xfId="715" xr:uid="{1326BA86-B7BB-4658-B702-0A49D4CFDAB6}"/>
    <cellStyle name="Normal 7 3 3 2 2 2" xfId="1882" xr:uid="{6CFFDD22-980E-49F7-8DDE-10EDF2394E07}"/>
    <cellStyle name="Normal 7 3 3 2 2 2 2" xfId="1883" xr:uid="{C16A62CB-61A9-4571-BED8-5CB26FEC6A82}"/>
    <cellStyle name="Normal 7 3 3 2 2 2 2 2" xfId="4484" xr:uid="{E8DE4D32-12CB-4D5F-B4F7-5E184A7534DA}"/>
    <cellStyle name="Normal 7 3 3 2 2 2 3" xfId="4485" xr:uid="{5FD95707-C66D-4CCF-95D1-C1A25A1EDAF3}"/>
    <cellStyle name="Normal 7 3 3 2 2 3" xfId="1884" xr:uid="{2D427442-299C-4807-ABAA-F15DE562D636}"/>
    <cellStyle name="Normal 7 3 3 2 2 3 2" xfId="4486" xr:uid="{E94D29E4-E229-4413-B4E5-73EC039B962C}"/>
    <cellStyle name="Normal 7 3 3 2 2 4" xfId="3481" xr:uid="{FB7C9416-571D-4525-A0B1-94076964D96F}"/>
    <cellStyle name="Normal 7 3 3 2 3" xfId="1885" xr:uid="{D406E0B1-4F93-4571-80A5-C409A60ECF89}"/>
    <cellStyle name="Normal 7 3 3 2 3 2" xfId="1886" xr:uid="{9650CD0F-0CE2-4F44-8EEA-9CF1D6F69174}"/>
    <cellStyle name="Normal 7 3 3 2 3 2 2" xfId="4487" xr:uid="{FE28B4C2-FC8F-4BE4-B88E-EF689B99838A}"/>
    <cellStyle name="Normal 7 3 3 2 3 3" xfId="3482" xr:uid="{01EB4660-CF6E-4F8F-B85F-4577709B55D9}"/>
    <cellStyle name="Normal 7 3 3 2 3 4" xfId="3483" xr:uid="{64154318-232B-4693-90CD-79C6183351A0}"/>
    <cellStyle name="Normal 7 3 3 2 4" xfId="1887" xr:uid="{6F509401-5801-48ED-BC97-D1C3DED17B4C}"/>
    <cellStyle name="Normal 7 3 3 2 4 2" xfId="4488" xr:uid="{DE03EFC7-CAC4-418B-928B-AE2FB661F0E7}"/>
    <cellStyle name="Normal 7 3 3 2 5" xfId="3484" xr:uid="{79B36A6C-1D1F-4D8D-80AD-2A226568B3D7}"/>
    <cellStyle name="Normal 7 3 3 2 6" xfId="3485" xr:uid="{AA536EEF-2117-48DB-AC54-96BCEFCC2D9F}"/>
    <cellStyle name="Normal 7 3 3 3" xfId="360" xr:uid="{AA106E3E-86EF-48EA-8667-E918C1EC5FE6}"/>
    <cellStyle name="Normal 7 3 3 3 2" xfId="1888" xr:uid="{926B83DD-AC0E-49E1-BE3C-6DBF2217946A}"/>
    <cellStyle name="Normal 7 3 3 3 2 2" xfId="1889" xr:uid="{E9B52AC7-F977-41BD-9CE8-3B45BDA21A47}"/>
    <cellStyle name="Normal 7 3 3 3 2 2 2" xfId="4489" xr:uid="{D2D2D0C9-A105-48C5-B1DE-DEC7997FE6C3}"/>
    <cellStyle name="Normal 7 3 3 3 2 3" xfId="3486" xr:uid="{1CF98399-ED45-4777-A5A9-5777852D7B77}"/>
    <cellStyle name="Normal 7 3 3 3 2 4" xfId="3487" xr:uid="{E3CB0AA9-C1C2-4E82-B8AE-E5311BEDF26B}"/>
    <cellStyle name="Normal 7 3 3 3 3" xfId="1890" xr:uid="{2584A4EE-C792-496B-8135-D5219AA6F612}"/>
    <cellStyle name="Normal 7 3 3 3 3 2" xfId="4490" xr:uid="{FF61460D-2C0F-4602-A779-E6E0446D75F5}"/>
    <cellStyle name="Normal 7 3 3 3 4" xfId="3488" xr:uid="{EC935A6D-B2F8-46D0-AB57-1B69A3F54BB0}"/>
    <cellStyle name="Normal 7 3 3 3 5" xfId="3489" xr:uid="{93830EC1-7010-45A2-86B4-A398D74792CE}"/>
    <cellStyle name="Normal 7 3 3 4" xfId="1891" xr:uid="{7BF74F01-173D-4B1B-8D4B-DB1A2E8B696E}"/>
    <cellStyle name="Normal 7 3 3 4 2" xfId="1892" xr:uid="{F9F65BA5-6026-4164-806F-69B04A006925}"/>
    <cellStyle name="Normal 7 3 3 4 2 2" xfId="4491" xr:uid="{E0FB7DAB-B1B0-454C-90B8-19E6F94E4FB4}"/>
    <cellStyle name="Normal 7 3 3 4 3" xfId="3490" xr:uid="{612D69A7-6A5F-4C29-BC48-A0439D5A33A8}"/>
    <cellStyle name="Normal 7 3 3 4 4" xfId="3491" xr:uid="{DA5B0624-7869-4DD1-98D6-735D10E8BDCB}"/>
    <cellStyle name="Normal 7 3 3 5" xfId="1893" xr:uid="{3729D41F-D5C1-49C5-BBD4-ACFD7CED1BFB}"/>
    <cellStyle name="Normal 7 3 3 5 2" xfId="3492" xr:uid="{9177A9A1-C338-43B5-981A-1AB181F523EE}"/>
    <cellStyle name="Normal 7 3 3 5 3" xfId="3493" xr:uid="{482C18A2-8460-4805-B53A-F5C1F7864B80}"/>
    <cellStyle name="Normal 7 3 3 5 4" xfId="3494" xr:uid="{776D0007-F070-4C34-B8E2-FE18567692B7}"/>
    <cellStyle name="Normal 7 3 3 6" xfId="3495" xr:uid="{AAC2CD04-85B8-4970-8732-3E7F273B6140}"/>
    <cellStyle name="Normal 7 3 3 7" xfId="3496" xr:uid="{CBFD4720-A4B8-4B5E-848A-823A5E15FB5B}"/>
    <cellStyle name="Normal 7 3 3 8" xfId="3497" xr:uid="{6B25B26A-5E2F-4B4C-AC08-2C8A0D9373D7}"/>
    <cellStyle name="Normal 7 3 4" xfId="140" xr:uid="{E4FCCA71-E091-49BB-B0AE-537CB41F798E}"/>
    <cellStyle name="Normal 7 3 4 2" xfId="716" xr:uid="{BA0ECF01-A01C-489E-96E8-955FFAC41271}"/>
    <cellStyle name="Normal 7 3 4 2 2" xfId="717" xr:uid="{45D59C23-EAD2-4FC1-8A5D-4D36EE330322}"/>
    <cellStyle name="Normal 7 3 4 2 2 2" xfId="1894" xr:uid="{B3A5E327-D171-4083-A9F6-5A0EE4A21F08}"/>
    <cellStyle name="Normal 7 3 4 2 2 2 2" xfId="1895" xr:uid="{207C5BAC-3175-469D-BF35-BA85BEF48719}"/>
    <cellStyle name="Normal 7 3 4 2 2 3" xfId="1896" xr:uid="{A1645AED-665C-4500-9E51-1F6B53CEDE27}"/>
    <cellStyle name="Normal 7 3 4 2 2 4" xfId="3498" xr:uid="{AB6AA06F-E151-4131-8D49-56B41F6255D4}"/>
    <cellStyle name="Normal 7 3 4 2 3" xfId="1897" xr:uid="{53F305E7-95FA-4180-8954-D604AF9C6820}"/>
    <cellStyle name="Normal 7 3 4 2 3 2" xfId="1898" xr:uid="{D6449A38-4A1C-4C92-A5B9-D36FF6F1FA8E}"/>
    <cellStyle name="Normal 7 3 4 2 4" xfId="1899" xr:uid="{2A082DF2-7536-4583-BC69-63589AC2AC33}"/>
    <cellStyle name="Normal 7 3 4 2 5" xfId="3499" xr:uid="{A4AE16E7-330C-494A-98AF-3B636FF4DD5F}"/>
    <cellStyle name="Normal 7 3 4 3" xfId="718" xr:uid="{80FA6A34-3757-4C60-B52B-7A18C77E74F7}"/>
    <cellStyle name="Normal 7 3 4 3 2" xfId="1900" xr:uid="{9B28F04A-D92E-4725-966C-A70AF0EB58DE}"/>
    <cellStyle name="Normal 7 3 4 3 2 2" xfId="1901" xr:uid="{D7A85129-6CCF-47EA-9665-4D99B51AA77F}"/>
    <cellStyle name="Normal 7 3 4 3 3" xfId="1902" xr:uid="{3DE3B736-D8E6-400D-8A09-5A64E2FF70CC}"/>
    <cellStyle name="Normal 7 3 4 3 4" xfId="3500" xr:uid="{F938076E-D348-45E7-AD42-B147C05CCF17}"/>
    <cellStyle name="Normal 7 3 4 4" xfId="1903" xr:uid="{25826BD1-39E2-4508-A64E-FAADCDDBCC14}"/>
    <cellStyle name="Normal 7 3 4 4 2" xfId="1904" xr:uid="{ABCE3260-0EDA-4B44-A91A-92F2A8859F63}"/>
    <cellStyle name="Normal 7 3 4 4 3" xfId="3501" xr:uid="{A95AC133-BAC1-4421-A4D3-ECC50D7AFE7A}"/>
    <cellStyle name="Normal 7 3 4 4 4" xfId="3502" xr:uid="{244FC285-9AE0-4072-B704-86D3C1D8DE07}"/>
    <cellStyle name="Normal 7 3 4 5" xfId="1905" xr:uid="{8F9E5A34-F866-4F3B-88A5-F802FC6727C1}"/>
    <cellStyle name="Normal 7 3 4 6" xfId="3503" xr:uid="{5CF9F0DE-5AE9-48D4-9A85-17EB0B7BDDED}"/>
    <cellStyle name="Normal 7 3 4 7" xfId="3504" xr:uid="{3BB24212-2B96-4B60-83AE-1D7368F35E26}"/>
    <cellStyle name="Normal 7 3 5" xfId="361" xr:uid="{72E1210A-03AA-4BEF-A69C-009A9FE506E4}"/>
    <cellStyle name="Normal 7 3 5 2" xfId="719" xr:uid="{BD14BD9A-2A4A-4FFC-8577-DDE07FB3189D}"/>
    <cellStyle name="Normal 7 3 5 2 2" xfId="1906" xr:uid="{CF80EDF7-AE99-4B39-A957-B9FC256FAA2B}"/>
    <cellStyle name="Normal 7 3 5 2 2 2" xfId="1907" xr:uid="{BBCD26AD-9BFE-4B0B-928D-39AAFE6247B0}"/>
    <cellStyle name="Normal 7 3 5 2 3" xfId="1908" xr:uid="{24C8F093-923E-4C9C-9600-F28878AD1776}"/>
    <cellStyle name="Normal 7 3 5 2 4" xfId="3505" xr:uid="{F407C0A4-E4E6-4EC4-814B-6242B023844E}"/>
    <cellStyle name="Normal 7 3 5 3" xfId="1909" xr:uid="{C2CAA748-BFA0-47EF-8544-9CD4FECB38BF}"/>
    <cellStyle name="Normal 7 3 5 3 2" xfId="1910" xr:uid="{C8DD4579-D9C4-4964-882A-C5942D6F4F40}"/>
    <cellStyle name="Normal 7 3 5 3 3" xfId="3506" xr:uid="{6C5B0F60-F41E-4F2C-B32A-28F0147E91BA}"/>
    <cellStyle name="Normal 7 3 5 3 4" xfId="3507" xr:uid="{9A14D04A-B60F-4A86-8E1D-0774864B3AC2}"/>
    <cellStyle name="Normal 7 3 5 4" xfId="1911" xr:uid="{6C6E4F53-D24D-4FA4-BBC7-DCEE450B7315}"/>
    <cellStyle name="Normal 7 3 5 5" xfId="3508" xr:uid="{3853A697-9DA6-4C8A-B693-B67F16A65915}"/>
    <cellStyle name="Normal 7 3 5 6" xfId="3509" xr:uid="{B0D7EBA2-C611-4A05-9576-EC0F4CF3FFE8}"/>
    <cellStyle name="Normal 7 3 6" xfId="362" xr:uid="{F70B87AD-5E05-41AD-A69A-F5EAD5B9124B}"/>
    <cellStyle name="Normal 7 3 6 2" xfId="1912" xr:uid="{F4540B81-2E4E-4F4A-9878-7444B5E77329}"/>
    <cellStyle name="Normal 7 3 6 2 2" xfId="1913" xr:uid="{99160C34-A7EA-403B-8A4C-CC3D76A2C4D2}"/>
    <cellStyle name="Normal 7 3 6 2 3" xfId="3510" xr:uid="{5C96EE14-A2D7-46B3-85FC-C0C075BD9C2C}"/>
    <cellStyle name="Normal 7 3 6 2 4" xfId="3511" xr:uid="{81A855D0-17FC-43C6-BA16-BD008945BE04}"/>
    <cellStyle name="Normal 7 3 6 3" xfId="1914" xr:uid="{80ABC876-7ADB-4E5F-BD30-8717D720D9CC}"/>
    <cellStyle name="Normal 7 3 6 4" xfId="3512" xr:uid="{17A3A01D-AC36-481E-A1D8-BE03E8BDFD9D}"/>
    <cellStyle name="Normal 7 3 6 5" xfId="3513" xr:uid="{7F169CED-6890-469B-BC99-F751A3BBEEE8}"/>
    <cellStyle name="Normal 7 3 7" xfId="1915" xr:uid="{33A804E7-3DD9-451F-BFF3-AE11149D63FD}"/>
    <cellStyle name="Normal 7 3 7 2" xfId="1916" xr:uid="{F33E7F93-7C2B-4712-8C84-1C6687C457CA}"/>
    <cellStyle name="Normal 7 3 7 3" xfId="3514" xr:uid="{A18EF993-534E-45DA-B91A-182651405D9B}"/>
    <cellStyle name="Normal 7 3 7 4" xfId="3515" xr:uid="{FE68E4DD-A15B-4455-A30A-5204642E6AD9}"/>
    <cellStyle name="Normal 7 3 8" xfId="1917" xr:uid="{BE8C8751-7EC9-4F1B-9962-717B5FDDE9C6}"/>
    <cellStyle name="Normal 7 3 8 2" xfId="3516" xr:uid="{A4EA94ED-18C1-436B-81DE-89045C46D699}"/>
    <cellStyle name="Normal 7 3 8 3" xfId="3517" xr:uid="{F5610907-BA21-4F72-B5E1-CE5C71C23F94}"/>
    <cellStyle name="Normal 7 3 8 4" xfId="3518" xr:uid="{82AFC270-940B-400D-8B7A-F899248357D9}"/>
    <cellStyle name="Normal 7 3 9" xfId="3519" xr:uid="{37C06725-FA92-4DB3-BC48-6951E705FDFB}"/>
    <cellStyle name="Normal 7 4" xfId="141" xr:uid="{6A9F105B-22AD-462A-9218-355CD6D0F677}"/>
    <cellStyle name="Normal 7 4 10" xfId="3520" xr:uid="{BF5EF185-575D-4FCD-8E4D-BB0AF6B30ECA}"/>
    <cellStyle name="Normal 7 4 11" xfId="3521" xr:uid="{4DEB7C59-E586-4531-9C35-D60D74856401}"/>
    <cellStyle name="Normal 7 4 2" xfId="142" xr:uid="{6F275E4B-3CBA-4E2D-B42C-ACE671EF1793}"/>
    <cellStyle name="Normal 7 4 2 2" xfId="363" xr:uid="{1408ADBC-E30A-465C-89EB-77503CCE872C}"/>
    <cellStyle name="Normal 7 4 2 2 2" xfId="720" xr:uid="{5AFC92DB-6DC9-4FDA-8938-D3A8F88FC3CE}"/>
    <cellStyle name="Normal 7 4 2 2 2 2" xfId="721" xr:uid="{C1764DA2-17AB-4B2D-BE1B-69302A0A5D69}"/>
    <cellStyle name="Normal 7 4 2 2 2 2 2" xfId="1918" xr:uid="{C94FFD93-9456-4883-A86D-C15D4029E112}"/>
    <cellStyle name="Normal 7 4 2 2 2 2 3" xfId="3522" xr:uid="{67AB69E6-019A-483F-B662-D3D1E68C071E}"/>
    <cellStyle name="Normal 7 4 2 2 2 2 4" xfId="3523" xr:uid="{588E2591-81C3-4FFA-B6CF-908D5DC39120}"/>
    <cellStyle name="Normal 7 4 2 2 2 3" xfId="1919" xr:uid="{F3F03167-A3DC-4976-8C9C-3EBB5B62D7EE}"/>
    <cellStyle name="Normal 7 4 2 2 2 3 2" xfId="3524" xr:uid="{6449E796-7B97-4B9A-AED3-4D40F0E397DD}"/>
    <cellStyle name="Normal 7 4 2 2 2 3 3" xfId="3525" xr:uid="{5EFD4579-A7E6-435B-BDA0-B74131B7A024}"/>
    <cellStyle name="Normal 7 4 2 2 2 3 4" xfId="3526" xr:uid="{12067109-B529-46D2-9E7A-D75AE294979D}"/>
    <cellStyle name="Normal 7 4 2 2 2 4" xfId="3527" xr:uid="{2CB99369-F203-4965-AAAB-B058D3C16E9E}"/>
    <cellStyle name="Normal 7 4 2 2 2 5" xfId="3528" xr:uid="{CBD358FE-0B33-4E29-9287-559AAAB921CB}"/>
    <cellStyle name="Normal 7 4 2 2 2 6" xfId="3529" xr:uid="{F2362833-540F-4A81-904E-F3AF7D025682}"/>
    <cellStyle name="Normal 7 4 2 2 3" xfId="722" xr:uid="{622E03CE-0618-49D7-9AF4-C474C355708F}"/>
    <cellStyle name="Normal 7 4 2 2 3 2" xfId="1920" xr:uid="{7BABE845-7270-442C-AECD-780230945E42}"/>
    <cellStyle name="Normal 7 4 2 2 3 2 2" xfId="3530" xr:uid="{2817BCE8-980D-4F3A-BD18-7CAC9312CFA8}"/>
    <cellStyle name="Normal 7 4 2 2 3 2 3" xfId="3531" xr:uid="{E87928F7-1942-4603-B906-88054D7298DD}"/>
    <cellStyle name="Normal 7 4 2 2 3 2 4" xfId="3532" xr:uid="{FF685F7A-D175-4317-8D14-86BCF9A4599E}"/>
    <cellStyle name="Normal 7 4 2 2 3 3" xfId="3533" xr:uid="{A7259BBA-9F1D-4676-8A79-EA69963A72FF}"/>
    <cellStyle name="Normal 7 4 2 2 3 4" xfId="3534" xr:uid="{D77447D7-51BE-4824-9F67-16E9AAD8F859}"/>
    <cellStyle name="Normal 7 4 2 2 3 5" xfId="3535" xr:uid="{8A45EA80-CC4E-4254-9A0F-2437A7582F08}"/>
    <cellStyle name="Normal 7 4 2 2 4" xfId="1921" xr:uid="{97ADBA29-B51C-42D0-8228-C412E0E482C6}"/>
    <cellStyle name="Normal 7 4 2 2 4 2" xfId="3536" xr:uid="{E795309E-E3C0-4327-A412-BD880E3089B5}"/>
    <cellStyle name="Normal 7 4 2 2 4 3" xfId="3537" xr:uid="{8181927C-37DC-45EF-A254-2AF4B9509539}"/>
    <cellStyle name="Normal 7 4 2 2 4 4" xfId="3538" xr:uid="{13F42F03-3029-4AFE-8F16-ADE50E23879C}"/>
    <cellStyle name="Normal 7 4 2 2 5" xfId="3539" xr:uid="{A04745B5-F2F5-4FAC-B712-6929E5722EDE}"/>
    <cellStyle name="Normal 7 4 2 2 5 2" xfId="3540" xr:uid="{FDE3A2D4-A933-4144-9183-DBB4F1122BEC}"/>
    <cellStyle name="Normal 7 4 2 2 5 3" xfId="3541" xr:uid="{4F90C1B0-B39A-4EBF-BCD2-EB10A16B7F61}"/>
    <cellStyle name="Normal 7 4 2 2 5 4" xfId="3542" xr:uid="{0BCF5143-ECA0-4FF1-B86F-4705ADA63DBB}"/>
    <cellStyle name="Normal 7 4 2 2 6" xfId="3543" xr:uid="{962F2104-F744-4A5B-B66F-744A292B747F}"/>
    <cellStyle name="Normal 7 4 2 2 7" xfId="3544" xr:uid="{CC86BEFC-2307-484E-8ECC-EB7ED9332E94}"/>
    <cellStyle name="Normal 7 4 2 2 8" xfId="3545" xr:uid="{C7E4AD70-FBAB-4E9C-913D-DA2DBCEFD76F}"/>
    <cellStyle name="Normal 7 4 2 3" xfId="723" xr:uid="{28859645-5169-4C36-A466-5142C3355D50}"/>
    <cellStyle name="Normal 7 4 2 3 2" xfId="724" xr:uid="{931D1C69-E197-49DE-A177-538F3CAD0FFD}"/>
    <cellStyle name="Normal 7 4 2 3 2 2" xfId="725" xr:uid="{FFFFB680-3AE9-4282-8D56-3F1FC3BE900E}"/>
    <cellStyle name="Normal 7 4 2 3 2 3" xfId="3546" xr:uid="{012FA7EC-C189-45AF-943C-173FE330EA5E}"/>
    <cellStyle name="Normal 7 4 2 3 2 4" xfId="3547" xr:uid="{82615718-7021-40A1-B6D0-616157493CB0}"/>
    <cellStyle name="Normal 7 4 2 3 3" xfId="726" xr:uid="{C90EA735-0534-4F98-8E0E-34183ED25FC9}"/>
    <cellStyle name="Normal 7 4 2 3 3 2" xfId="3548" xr:uid="{6EB63D20-0866-48F3-B3C2-ECBE682B4325}"/>
    <cellStyle name="Normal 7 4 2 3 3 3" xfId="3549" xr:uid="{3702860D-6F1F-40C6-91B4-0199291FE1AC}"/>
    <cellStyle name="Normal 7 4 2 3 3 4" xfId="3550" xr:uid="{62026016-5294-417D-8208-7B2A1857B7B8}"/>
    <cellStyle name="Normal 7 4 2 3 4" xfId="3551" xr:uid="{8BC1A84F-F6F8-43FD-82B2-5B3429624834}"/>
    <cellStyle name="Normal 7 4 2 3 5" xfId="3552" xr:uid="{7B7EC38A-B738-46E7-936C-CE5ED9720C2B}"/>
    <cellStyle name="Normal 7 4 2 3 6" xfId="3553" xr:uid="{EEBFF5EE-0DDF-4F13-84D6-B1C3F83551EF}"/>
    <cellStyle name="Normal 7 4 2 4" xfId="727" xr:uid="{CB4EA913-879D-4390-8A4C-6E4C2CA10B99}"/>
    <cellStyle name="Normal 7 4 2 4 2" xfId="728" xr:uid="{54423703-8437-4F37-A91E-3464AD57E991}"/>
    <cellStyle name="Normal 7 4 2 4 2 2" xfId="3554" xr:uid="{7A25756D-3BDC-43EF-96C7-AEDC734382CA}"/>
    <cellStyle name="Normal 7 4 2 4 2 3" xfId="3555" xr:uid="{40CF2F84-8BF0-432C-83E2-237277806B81}"/>
    <cellStyle name="Normal 7 4 2 4 2 4" xfId="3556" xr:uid="{17BAA8DB-8993-43F2-BFC5-6DBD6F5A9963}"/>
    <cellStyle name="Normal 7 4 2 4 3" xfId="3557" xr:uid="{5289E16F-0730-4415-B69D-9E49B72A6A89}"/>
    <cellStyle name="Normal 7 4 2 4 4" xfId="3558" xr:uid="{3BA82D5C-2CD8-4F2A-BFEC-CF7A94CE623A}"/>
    <cellStyle name="Normal 7 4 2 4 5" xfId="3559" xr:uid="{5B011527-7401-4C9A-859A-ADE691FCC869}"/>
    <cellStyle name="Normal 7 4 2 5" xfId="729" xr:uid="{E313EFE6-AA7E-4F20-93AD-DE5B015D8AD4}"/>
    <cellStyle name="Normal 7 4 2 5 2" xfId="3560" xr:uid="{04C68A6F-9F8F-4CC4-82D1-5A4927E44BC8}"/>
    <cellStyle name="Normal 7 4 2 5 3" xfId="3561" xr:uid="{7E99C27F-9230-4CE1-92E4-B849873BC6CC}"/>
    <cellStyle name="Normal 7 4 2 5 4" xfId="3562" xr:uid="{A92C1640-28A0-4FE1-B98E-358EACEC6F89}"/>
    <cellStyle name="Normal 7 4 2 6" xfId="3563" xr:uid="{B0C39EE1-95CB-45A2-BD5D-B73ACF9E8B73}"/>
    <cellStyle name="Normal 7 4 2 6 2" xfId="3564" xr:uid="{8ABBFA31-F41B-4DCF-88E8-97D31408E441}"/>
    <cellStyle name="Normal 7 4 2 6 3" xfId="3565" xr:uid="{87740199-4278-4078-9700-D6735E0A33E2}"/>
    <cellStyle name="Normal 7 4 2 6 4" xfId="3566" xr:uid="{7D5A24FB-4B52-47A9-87D1-D34FD4A2A892}"/>
    <cellStyle name="Normal 7 4 2 7" xfId="3567" xr:uid="{07A5C04F-38DB-4556-9A72-55E019E30493}"/>
    <cellStyle name="Normal 7 4 2 8" xfId="3568" xr:uid="{4246A44F-330A-4FCE-BA47-5B852F025014}"/>
    <cellStyle name="Normal 7 4 2 9" xfId="3569" xr:uid="{7E43E6A1-BC03-488C-B37D-57B97D58FEAF}"/>
    <cellStyle name="Normal 7 4 3" xfId="364" xr:uid="{22F856AA-C1F4-45BD-941B-E55EDB66E437}"/>
    <cellStyle name="Normal 7 4 3 2" xfId="730" xr:uid="{87281DA6-4413-4606-9873-E47F51ACAEA0}"/>
    <cellStyle name="Normal 7 4 3 2 2" xfId="731" xr:uid="{8605CE05-2A4B-4414-AE46-B7553C038E4E}"/>
    <cellStyle name="Normal 7 4 3 2 2 2" xfId="1922" xr:uid="{CDE21F7F-6705-4DAC-B3EF-58F3093284A7}"/>
    <cellStyle name="Normal 7 4 3 2 2 2 2" xfId="1923" xr:uid="{5D8C591D-C22B-43BD-8E42-9F99A68D7626}"/>
    <cellStyle name="Normal 7 4 3 2 2 3" xfId="1924" xr:uid="{9D9DB5E9-3C30-435C-AA7B-D6C656D39F91}"/>
    <cellStyle name="Normal 7 4 3 2 2 4" xfId="3570" xr:uid="{A24C412B-934D-4164-92EA-A47E9BCE968B}"/>
    <cellStyle name="Normal 7 4 3 2 3" xfId="1925" xr:uid="{603B0BBE-6013-43C0-A467-828B6EFD1710}"/>
    <cellStyle name="Normal 7 4 3 2 3 2" xfId="1926" xr:uid="{22751029-8AF3-4DAF-80F9-9A4A374551B0}"/>
    <cellStyle name="Normal 7 4 3 2 3 3" xfId="3571" xr:uid="{AED6F039-634E-49B5-860A-698E3AE15745}"/>
    <cellStyle name="Normal 7 4 3 2 3 4" xfId="3572" xr:uid="{8875933C-A549-45F6-99A5-94F49D2F3982}"/>
    <cellStyle name="Normal 7 4 3 2 4" xfId="1927" xr:uid="{CC27855D-D7CB-45C9-8385-E82A036693C8}"/>
    <cellStyle name="Normal 7 4 3 2 5" xfId="3573" xr:uid="{200B9667-FF72-49BD-94C0-A2F18213FDF5}"/>
    <cellStyle name="Normal 7 4 3 2 6" xfId="3574" xr:uid="{8B495B81-34C0-49C7-937E-C2255628469D}"/>
    <cellStyle name="Normal 7 4 3 3" xfId="732" xr:uid="{747E5E67-FC12-4550-BDE8-503A1530AF49}"/>
    <cellStyle name="Normal 7 4 3 3 2" xfId="1928" xr:uid="{A73C70BA-51D1-44DD-A6FC-C90440B04390}"/>
    <cellStyle name="Normal 7 4 3 3 2 2" xfId="1929" xr:uid="{2AEAF439-3545-4F75-8918-0B0FAE5AB291}"/>
    <cellStyle name="Normal 7 4 3 3 2 3" xfId="3575" xr:uid="{9507F967-285A-4AF6-B298-D46B33BE1CF5}"/>
    <cellStyle name="Normal 7 4 3 3 2 4" xfId="3576" xr:uid="{990544F9-13BC-4778-B593-C34E962131BF}"/>
    <cellStyle name="Normal 7 4 3 3 3" xfId="1930" xr:uid="{051A4CD9-3269-4B96-B190-F36C9A78B176}"/>
    <cellStyle name="Normal 7 4 3 3 4" xfId="3577" xr:uid="{8BABCE8D-43A8-485D-952A-0965689A7B0F}"/>
    <cellStyle name="Normal 7 4 3 3 5" xfId="3578" xr:uid="{A4ED5970-D444-4E6F-8F2B-22FA05C6FD62}"/>
    <cellStyle name="Normal 7 4 3 4" xfId="1931" xr:uid="{002327C0-D2B1-4754-AB4E-41FECE5DBA40}"/>
    <cellStyle name="Normal 7 4 3 4 2" xfId="1932" xr:uid="{ACA5D5E8-316D-4350-A321-DA42B55294DF}"/>
    <cellStyle name="Normal 7 4 3 4 3" xfId="3579" xr:uid="{9269F17B-22B9-4ECD-BF5B-EF370B5A1142}"/>
    <cellStyle name="Normal 7 4 3 4 4" xfId="3580" xr:uid="{B333A061-1B8C-4342-9ECC-CAE5C4DC91EE}"/>
    <cellStyle name="Normal 7 4 3 5" xfId="1933" xr:uid="{856094CB-B525-4B70-B5C7-E06F45937CDF}"/>
    <cellStyle name="Normal 7 4 3 5 2" xfId="3581" xr:uid="{5BFC56D4-0758-4E7B-9F75-C641056EBE00}"/>
    <cellStyle name="Normal 7 4 3 5 3" xfId="3582" xr:uid="{89B35EE3-B75D-4ECA-A470-39500C6FD073}"/>
    <cellStyle name="Normal 7 4 3 5 4" xfId="3583" xr:uid="{D99E005A-E4CD-42DC-9B1A-54C48D530FBA}"/>
    <cellStyle name="Normal 7 4 3 6" xfId="3584" xr:uid="{85ECBB68-C41B-43A9-AB46-B77510A42F24}"/>
    <cellStyle name="Normal 7 4 3 7" xfId="3585" xr:uid="{08A34B8D-1E13-4833-815A-CD6998B458C1}"/>
    <cellStyle name="Normal 7 4 3 8" xfId="3586" xr:uid="{1B407658-95FA-47A3-9FBE-4B04C00C1A2F}"/>
    <cellStyle name="Normal 7 4 4" xfId="365" xr:uid="{60EF88FE-8266-41CA-92D4-E416154AE1B2}"/>
    <cellStyle name="Normal 7 4 4 2" xfId="733" xr:uid="{664D20F5-E333-4F8C-B554-4F2249E6F112}"/>
    <cellStyle name="Normal 7 4 4 2 2" xfId="734" xr:uid="{132F0AAE-927A-429A-86B0-1CFEA2BF2C6D}"/>
    <cellStyle name="Normal 7 4 4 2 2 2" xfId="1934" xr:uid="{CFCB91D6-3B93-4E36-BACD-7563C85F6729}"/>
    <cellStyle name="Normal 7 4 4 2 2 3" xfId="3587" xr:uid="{B3223861-A941-47AB-910B-FA1DF6DDA542}"/>
    <cellStyle name="Normal 7 4 4 2 2 4" xfId="3588" xr:uid="{21E09824-ABCC-4EA2-AD30-6A5F3CF7897A}"/>
    <cellStyle name="Normal 7 4 4 2 3" xfId="1935" xr:uid="{9D0848DE-E661-497A-A14B-16F2FA48B1BC}"/>
    <cellStyle name="Normal 7 4 4 2 4" xfId="3589" xr:uid="{5174BB63-D7B5-4F16-9008-F03FAA4EC1B2}"/>
    <cellStyle name="Normal 7 4 4 2 5" xfId="3590" xr:uid="{69C0AFBF-B5BA-4F2D-B8B3-113127F654A4}"/>
    <cellStyle name="Normal 7 4 4 3" xfId="735" xr:uid="{A775A11F-A702-4F88-94EC-37268327FC7F}"/>
    <cellStyle name="Normal 7 4 4 3 2" xfId="1936" xr:uid="{B7D4C8F5-FB2C-41F9-8440-94FAB7B86A7D}"/>
    <cellStyle name="Normal 7 4 4 3 3" xfId="3591" xr:uid="{3C60B8AF-68F3-4D4F-8006-DCFD904A5B00}"/>
    <cellStyle name="Normal 7 4 4 3 4" xfId="3592" xr:uid="{7DA7D20A-30AD-43E0-A90E-FC97447D07E5}"/>
    <cellStyle name="Normal 7 4 4 4" xfId="1937" xr:uid="{4D5D7BCF-AE86-4509-982A-AF6E22511424}"/>
    <cellStyle name="Normal 7 4 4 4 2" xfId="3593" xr:uid="{702DB268-DA9F-4BDA-8BF9-8E26564DDED6}"/>
    <cellStyle name="Normal 7 4 4 4 3" xfId="3594" xr:uid="{42E9FA2C-6AF6-4F10-8C88-B56A6918ABD7}"/>
    <cellStyle name="Normal 7 4 4 4 4" xfId="3595" xr:uid="{BB3F0E2C-A95B-4078-923F-19857DC0A95C}"/>
    <cellStyle name="Normal 7 4 4 5" xfId="3596" xr:uid="{17EA1FB4-24E3-40C2-95A9-208AD59FCBB6}"/>
    <cellStyle name="Normal 7 4 4 6" xfId="3597" xr:uid="{7F389142-34A7-4D72-A802-B22EE6173FD7}"/>
    <cellStyle name="Normal 7 4 4 7" xfId="3598" xr:uid="{18FD5048-A656-4E64-B5D8-8544B7EC9C93}"/>
    <cellStyle name="Normal 7 4 5" xfId="366" xr:uid="{775AD1C0-0078-4C79-A908-0E0BC8A15C05}"/>
    <cellStyle name="Normal 7 4 5 2" xfId="736" xr:uid="{AC6F903B-2F07-4330-8C9B-DEE90D5E6903}"/>
    <cellStyle name="Normal 7 4 5 2 2" xfId="1938" xr:uid="{43373C70-3AB5-4DC2-AAFB-693FBF82A028}"/>
    <cellStyle name="Normal 7 4 5 2 3" xfId="3599" xr:uid="{D035EA9B-D3C6-4C71-A05C-D592C0522858}"/>
    <cellStyle name="Normal 7 4 5 2 4" xfId="3600" xr:uid="{8AAB1307-0550-4EA6-BBB4-D520284F7E05}"/>
    <cellStyle name="Normal 7 4 5 3" xfId="1939" xr:uid="{8ED4B0FD-BE5A-4217-8F04-AC746137E300}"/>
    <cellStyle name="Normal 7 4 5 3 2" xfId="3601" xr:uid="{0A69130F-5044-4F6F-889E-2C31CDFD7369}"/>
    <cellStyle name="Normal 7 4 5 3 3" xfId="3602" xr:uid="{814401F0-3500-4C74-B784-197BA0F7E395}"/>
    <cellStyle name="Normal 7 4 5 3 4" xfId="3603" xr:uid="{469B3F2C-88BF-44A5-8207-61A405E14D54}"/>
    <cellStyle name="Normal 7 4 5 4" xfId="3604" xr:uid="{1101F34C-9C80-4A02-A71D-DC4961B16798}"/>
    <cellStyle name="Normal 7 4 5 5" xfId="3605" xr:uid="{B41C82FF-A1F5-457B-8B6E-17BF9E023924}"/>
    <cellStyle name="Normal 7 4 5 6" xfId="3606" xr:uid="{15F647B8-E03B-41A7-808D-41B73B859720}"/>
    <cellStyle name="Normal 7 4 6" xfId="737" xr:uid="{712A3E03-20A1-4969-BA7E-F8849B754229}"/>
    <cellStyle name="Normal 7 4 6 2" xfId="1940" xr:uid="{2AC73663-3852-42DC-A4B3-C9D54DF9A82E}"/>
    <cellStyle name="Normal 7 4 6 2 2" xfId="3607" xr:uid="{C99A0305-745C-40D8-ACF1-78F2978D0521}"/>
    <cellStyle name="Normal 7 4 6 2 3" xfId="3608" xr:uid="{C4196245-A4E1-4768-830E-B67424D05614}"/>
    <cellStyle name="Normal 7 4 6 2 4" xfId="3609" xr:uid="{71BB29BB-81E0-4EF6-8A94-1CC2BA6989B3}"/>
    <cellStyle name="Normal 7 4 6 3" xfId="3610" xr:uid="{0F611925-3A27-4F2C-ABEA-A764E0ED257F}"/>
    <cellStyle name="Normal 7 4 6 4" xfId="3611" xr:uid="{A8A479D2-C167-450C-AC61-8FE9A29B4762}"/>
    <cellStyle name="Normal 7 4 6 5" xfId="3612" xr:uid="{A931BB33-0DD3-4A87-870A-1A9F0212FE49}"/>
    <cellStyle name="Normal 7 4 7" xfId="1941" xr:uid="{115F624D-E82B-4C1D-971C-2BC8EA1E3AB0}"/>
    <cellStyle name="Normal 7 4 7 2" xfId="3613" xr:uid="{24AD0BE1-149A-477A-AE2D-2275788E3FBE}"/>
    <cellStyle name="Normal 7 4 7 3" xfId="3614" xr:uid="{104DB9DD-41B9-4AE6-9174-47F7017B1D88}"/>
    <cellStyle name="Normal 7 4 7 4" xfId="3615" xr:uid="{C4E27622-C1C1-48C3-9616-878BA63DB987}"/>
    <cellStyle name="Normal 7 4 8" xfId="3616" xr:uid="{02498CC5-B040-4386-A8F3-8C05FA61374D}"/>
    <cellStyle name="Normal 7 4 8 2" xfId="3617" xr:uid="{FCFE7FD9-423E-43F9-9726-378D3AE5DA50}"/>
    <cellStyle name="Normal 7 4 8 3" xfId="3618" xr:uid="{CDA64859-A7F6-4907-9ABE-381328AEFBCD}"/>
    <cellStyle name="Normal 7 4 8 4" xfId="3619" xr:uid="{F8C06F2B-2A9C-47DB-9D1D-39890DCFD2C2}"/>
    <cellStyle name="Normal 7 4 9" xfId="3620" xr:uid="{4D5807A5-93D0-4DE3-ADD7-55667D98A6E4}"/>
    <cellStyle name="Normal 7 5" xfId="143" xr:uid="{A3E2AD33-4F50-430E-856A-278B62443328}"/>
    <cellStyle name="Normal 7 5 2" xfId="144" xr:uid="{1043AFAE-6B81-43C5-8F5B-378140B336B3}"/>
    <cellStyle name="Normal 7 5 2 2" xfId="367" xr:uid="{D7CE31CD-4DA6-40DB-AF70-3C24E96D02F4}"/>
    <cellStyle name="Normal 7 5 2 2 2" xfId="738" xr:uid="{BC5E05C0-0E59-4BDA-AFC6-E6C586EE6495}"/>
    <cellStyle name="Normal 7 5 2 2 2 2" xfId="1942" xr:uid="{802965E3-89F6-42E4-A03A-4F19EFA1F95F}"/>
    <cellStyle name="Normal 7 5 2 2 2 3" xfId="3621" xr:uid="{476C1E5C-46A7-4162-9A96-B166859B0C9E}"/>
    <cellStyle name="Normal 7 5 2 2 2 4" xfId="3622" xr:uid="{75DEEF1B-5792-4ECA-A9AB-422C5642C912}"/>
    <cellStyle name="Normal 7 5 2 2 3" xfId="1943" xr:uid="{B5736D22-81DE-4D19-86FC-3E271727AA41}"/>
    <cellStyle name="Normal 7 5 2 2 3 2" xfId="3623" xr:uid="{ADA719C6-E2B8-4333-9570-F99CD7127E6B}"/>
    <cellStyle name="Normal 7 5 2 2 3 3" xfId="3624" xr:uid="{4FFF4B8B-102B-4D0E-8C81-84D74A236215}"/>
    <cellStyle name="Normal 7 5 2 2 3 4" xfId="3625" xr:uid="{599FCCD4-6F52-4C2A-84C6-5D7F658D89DE}"/>
    <cellStyle name="Normal 7 5 2 2 4" xfId="3626" xr:uid="{2324BE80-F063-44C5-B53B-B31730F5BE5F}"/>
    <cellStyle name="Normal 7 5 2 2 5" xfId="3627" xr:uid="{0CAA8170-4AE6-4196-B1CD-E16225BF43FC}"/>
    <cellStyle name="Normal 7 5 2 2 6" xfId="3628" xr:uid="{287F775A-C53C-4CE8-9BD5-37475B178E3D}"/>
    <cellStyle name="Normal 7 5 2 3" xfId="739" xr:uid="{BC674B0C-E1B3-40A9-ADAA-530AA9BA52D4}"/>
    <cellStyle name="Normal 7 5 2 3 2" xfId="1944" xr:uid="{9B8EDDBA-8A11-46F5-82BC-D830B2060770}"/>
    <cellStyle name="Normal 7 5 2 3 2 2" xfId="3629" xr:uid="{888CD80C-DD01-46AB-B9EE-F8332A1E50E3}"/>
    <cellStyle name="Normal 7 5 2 3 2 3" xfId="3630" xr:uid="{EE5D2BD0-A812-4C3B-B37B-5A0E8DFB73BD}"/>
    <cellStyle name="Normal 7 5 2 3 2 4" xfId="3631" xr:uid="{560CFD62-C4FC-43E2-B6BA-4974C93D4DE8}"/>
    <cellStyle name="Normal 7 5 2 3 3" xfId="3632" xr:uid="{2B1AC0A9-3D2B-41D4-BB74-DC439CE3C647}"/>
    <cellStyle name="Normal 7 5 2 3 4" xfId="3633" xr:uid="{A5B249DB-31AB-42D7-8294-81B3BB15215D}"/>
    <cellStyle name="Normal 7 5 2 3 5" xfId="3634" xr:uid="{8656D39F-74A7-4044-889F-ECE516676B41}"/>
    <cellStyle name="Normal 7 5 2 4" xfId="1945" xr:uid="{5DBE61CF-8590-404D-9846-E0D65BA9B6AD}"/>
    <cellStyle name="Normal 7 5 2 4 2" xfId="3635" xr:uid="{86ED1364-3519-43F6-B10D-679BC3F198D1}"/>
    <cellStyle name="Normal 7 5 2 4 3" xfId="3636" xr:uid="{710F8762-2C18-4C32-AAA8-D552BA9A40A1}"/>
    <cellStyle name="Normal 7 5 2 4 4" xfId="3637" xr:uid="{FFDE1B55-44EA-4BD1-9E3E-170C99839840}"/>
    <cellStyle name="Normal 7 5 2 5" xfId="3638" xr:uid="{550DD0FB-7E75-45B8-864F-3636EC5AFBE4}"/>
    <cellStyle name="Normal 7 5 2 5 2" xfId="3639" xr:uid="{5FCF2E49-298E-4159-84A7-E40CD8266635}"/>
    <cellStyle name="Normal 7 5 2 5 3" xfId="3640" xr:uid="{DC6C8D86-D99D-4C56-A6FC-1F9228A1AF70}"/>
    <cellStyle name="Normal 7 5 2 5 4" xfId="3641" xr:uid="{AA688816-2D46-4F0B-8F46-64CA15F45B32}"/>
    <cellStyle name="Normal 7 5 2 6" xfId="3642" xr:uid="{998BF74C-38D3-45CF-8044-62747616F4B8}"/>
    <cellStyle name="Normal 7 5 2 7" xfId="3643" xr:uid="{807A1B0A-CB63-4FB4-8154-537FD0C20885}"/>
    <cellStyle name="Normal 7 5 2 8" xfId="3644" xr:uid="{9C443D98-E158-40E0-AFCD-B26BF42579FC}"/>
    <cellStyle name="Normal 7 5 3" xfId="368" xr:uid="{1E9C5495-5C79-4298-A9D6-FA724F4D707A}"/>
    <cellStyle name="Normal 7 5 3 2" xfId="740" xr:uid="{C60F6BED-6E9E-46BF-89ED-E6ED5C2457CB}"/>
    <cellStyle name="Normal 7 5 3 2 2" xfId="741" xr:uid="{519A76FD-89FD-474E-9DB9-E03070986603}"/>
    <cellStyle name="Normal 7 5 3 2 3" xfId="3645" xr:uid="{0A9EC5C5-977A-4C50-A660-ABF8E1261DA3}"/>
    <cellStyle name="Normal 7 5 3 2 4" xfId="3646" xr:uid="{DF723FAC-1C15-4D81-8603-E4959F0B269D}"/>
    <cellStyle name="Normal 7 5 3 3" xfId="742" xr:uid="{3C4E8DDF-6ECE-41DF-8716-A49DDF84847B}"/>
    <cellStyle name="Normal 7 5 3 3 2" xfId="3647" xr:uid="{3235205C-B354-4930-ADEC-BEF0148B5A6F}"/>
    <cellStyle name="Normal 7 5 3 3 3" xfId="3648" xr:uid="{DAEBF3CF-4C1F-4468-81E5-3E0C2765D243}"/>
    <cellStyle name="Normal 7 5 3 3 4" xfId="3649" xr:uid="{1F503F54-D054-47F1-AF95-A2172F2FDEDB}"/>
    <cellStyle name="Normal 7 5 3 4" xfId="3650" xr:uid="{F6AB152B-5A63-424D-8D6C-42CB8748F57B}"/>
    <cellStyle name="Normal 7 5 3 5" xfId="3651" xr:uid="{8E3953D5-E4A0-4C0D-BA59-0CE734ED7AF2}"/>
    <cellStyle name="Normal 7 5 3 6" xfId="3652" xr:uid="{4FE5331C-4347-4007-B475-80E7C63281C7}"/>
    <cellStyle name="Normal 7 5 4" xfId="369" xr:uid="{070046D8-9B83-4BC6-830F-64DA5C8FC4EC}"/>
    <cellStyle name="Normal 7 5 4 2" xfId="743" xr:uid="{2CFB8160-23AE-49B6-B30C-0D3DFD57E2B1}"/>
    <cellStyle name="Normal 7 5 4 2 2" xfId="3653" xr:uid="{BD603426-3268-4AE7-92E0-77205235BE07}"/>
    <cellStyle name="Normal 7 5 4 2 3" xfId="3654" xr:uid="{A9954D44-41B3-4823-A337-289D09B2B698}"/>
    <cellStyle name="Normal 7 5 4 2 4" xfId="3655" xr:uid="{225A42D6-F125-451B-80D7-8B3C807A99AA}"/>
    <cellStyle name="Normal 7 5 4 3" xfId="3656" xr:uid="{219DD9D0-0D2E-40A3-BF90-8A9097B35484}"/>
    <cellStyle name="Normal 7 5 4 4" xfId="3657" xr:uid="{1669F72D-2795-42E1-BA4D-6AE33BAA324D}"/>
    <cellStyle name="Normal 7 5 4 5" xfId="3658" xr:uid="{84B29B9B-B596-4AE2-AC48-7F4C91C6BC70}"/>
    <cellStyle name="Normal 7 5 5" xfId="744" xr:uid="{A5BC22DB-39A3-4655-9854-47FD1AACDD55}"/>
    <cellStyle name="Normal 7 5 5 2" xfId="3659" xr:uid="{D726CE39-DD2F-4837-A68E-D40CECF900E5}"/>
    <cellStyle name="Normal 7 5 5 3" xfId="3660" xr:uid="{79071F28-D58C-45E7-8DAC-61BC774AB7E2}"/>
    <cellStyle name="Normal 7 5 5 4" xfId="3661" xr:uid="{35448AC3-54E3-450D-8174-253587F89FFD}"/>
    <cellStyle name="Normal 7 5 6" xfId="3662" xr:uid="{927445D7-DEB9-49AE-8F7C-1D74BD251470}"/>
    <cellStyle name="Normal 7 5 6 2" xfId="3663" xr:uid="{67DFBFFB-B660-4815-BDDB-CE82200BB11E}"/>
    <cellStyle name="Normal 7 5 6 3" xfId="3664" xr:uid="{0D17EB00-C32A-4719-8FBE-C9D63F204DC0}"/>
    <cellStyle name="Normal 7 5 6 4" xfId="3665" xr:uid="{E82ED2C4-BF8D-4F95-B6A6-2C1297F5696B}"/>
    <cellStyle name="Normal 7 5 7" xfId="3666" xr:uid="{9B16136C-D68E-4213-BD93-1A4AD7EB873E}"/>
    <cellStyle name="Normal 7 5 8" xfId="3667" xr:uid="{60DA674A-69B2-4F37-B0C8-AFF41B02BE3C}"/>
    <cellStyle name="Normal 7 5 9" xfId="3668" xr:uid="{831AD649-7C8C-4979-97E3-D0C508456D20}"/>
    <cellStyle name="Normal 7 6" xfId="145" xr:uid="{38571CC2-680A-4B15-9AB2-EB38AE31CB8C}"/>
    <cellStyle name="Normal 7 6 2" xfId="370" xr:uid="{912ABA0B-C1A8-40BF-A43C-549E09EC2EFD}"/>
    <cellStyle name="Normal 7 6 2 2" xfId="745" xr:uid="{02E94917-1565-47E8-B2F2-3B4B94F982B5}"/>
    <cellStyle name="Normal 7 6 2 2 2" xfId="1946" xr:uid="{37A17697-C1A9-450F-B558-A936A831BD68}"/>
    <cellStyle name="Normal 7 6 2 2 2 2" xfId="1947" xr:uid="{2B5B6432-827E-4458-B7A0-2471A5379B9E}"/>
    <cellStyle name="Normal 7 6 2 2 3" xfId="1948" xr:uid="{4452B579-CAF7-4794-B7FD-C884E853FD1E}"/>
    <cellStyle name="Normal 7 6 2 2 4" xfId="3669" xr:uid="{11735D7A-7D62-41FF-BC6C-8AE4EF19ABB4}"/>
    <cellStyle name="Normal 7 6 2 3" xfId="1949" xr:uid="{3ABEAE69-99B6-4543-928C-F05E8CEFDA49}"/>
    <cellStyle name="Normal 7 6 2 3 2" xfId="1950" xr:uid="{7EE481FB-C836-462C-AA20-683B5A75B9A6}"/>
    <cellStyle name="Normal 7 6 2 3 3" xfId="3670" xr:uid="{64930F6D-BF8A-41C2-B07D-51DB4347980C}"/>
    <cellStyle name="Normal 7 6 2 3 4" xfId="3671" xr:uid="{93600A84-FB8F-4218-9244-F1A870828476}"/>
    <cellStyle name="Normal 7 6 2 4" xfId="1951" xr:uid="{63342F08-32C8-4F56-8E5E-42BEEE5FF4FD}"/>
    <cellStyle name="Normal 7 6 2 5" xfId="3672" xr:uid="{51B0A220-2D9E-4593-B60F-DDE2D6586742}"/>
    <cellStyle name="Normal 7 6 2 6" xfId="3673" xr:uid="{4E7926D2-D1A5-4D33-9157-8E66E6B83B51}"/>
    <cellStyle name="Normal 7 6 3" xfId="746" xr:uid="{2FA7AD2B-498C-4B6E-93FA-FA5DA382CA91}"/>
    <cellStyle name="Normal 7 6 3 2" xfId="1952" xr:uid="{48F6D598-022A-4E36-B9FA-8E552F596766}"/>
    <cellStyle name="Normal 7 6 3 2 2" xfId="1953" xr:uid="{29DEE0F4-F34C-4471-AF06-79FC55782DF2}"/>
    <cellStyle name="Normal 7 6 3 2 3" xfId="3674" xr:uid="{CD6FD71E-2CC8-4C41-8C6F-B683911FF10F}"/>
    <cellStyle name="Normal 7 6 3 2 4" xfId="3675" xr:uid="{D6AF456A-ABEE-4A5B-9879-0CBD17DA6F1A}"/>
    <cellStyle name="Normal 7 6 3 3" xfId="1954" xr:uid="{703708BF-94DB-4481-9149-6E201AB9B2D8}"/>
    <cellStyle name="Normal 7 6 3 4" xfId="3676" xr:uid="{6540A778-3DC4-42EB-BBB8-9A6EC0DA1B6D}"/>
    <cellStyle name="Normal 7 6 3 5" xfId="3677" xr:uid="{39E93B8F-9214-4988-AEF8-1F2F5B5B2244}"/>
    <cellStyle name="Normal 7 6 4" xfId="1955" xr:uid="{B8E5606A-0C2B-4885-A574-D95FB317C99A}"/>
    <cellStyle name="Normal 7 6 4 2" xfId="1956" xr:uid="{DC33763E-584F-4E47-981C-56BF3B71BF2A}"/>
    <cellStyle name="Normal 7 6 4 3" xfId="3678" xr:uid="{B4A2B6D2-1CE8-4EE5-863F-86B30FA4C2BD}"/>
    <cellStyle name="Normal 7 6 4 4" xfId="3679" xr:uid="{69AF8BD0-0F32-4D4B-83FB-EF4ACAA7F34C}"/>
    <cellStyle name="Normal 7 6 5" xfId="1957" xr:uid="{3A6CF800-4B92-4533-8A83-4FD7F91CAF49}"/>
    <cellStyle name="Normal 7 6 5 2" xfId="3680" xr:uid="{31CD2319-78A9-4F0A-89A1-A234B2365402}"/>
    <cellStyle name="Normal 7 6 5 3" xfId="3681" xr:uid="{59014EC8-4A9F-4E9A-BE75-4B9F4D559C94}"/>
    <cellStyle name="Normal 7 6 5 4" xfId="3682" xr:uid="{51C3CE4E-545B-4DBB-9186-A935D8825683}"/>
    <cellStyle name="Normal 7 6 6" xfId="3683" xr:uid="{95B343A7-E235-495F-AC80-24671CA6725D}"/>
    <cellStyle name="Normal 7 6 7" xfId="3684" xr:uid="{CFC45E95-65D2-459F-976C-03F3A867B36F}"/>
    <cellStyle name="Normal 7 6 8" xfId="3685" xr:uid="{BB881798-2188-46BF-9D7B-BCBAE7F32AF5}"/>
    <cellStyle name="Normal 7 7" xfId="371" xr:uid="{CB871B9F-C235-41F0-B126-5A9A99B6C13E}"/>
    <cellStyle name="Normal 7 7 2" xfId="747" xr:uid="{56DF9CF9-17AD-4B94-AA3A-6A644D8D05BE}"/>
    <cellStyle name="Normal 7 7 2 2" xfId="748" xr:uid="{E119A1F5-8851-4425-B0FC-2C5B895528CE}"/>
    <cellStyle name="Normal 7 7 2 2 2" xfId="1958" xr:uid="{C280439B-D5B6-4CA0-9628-523EC27EA55A}"/>
    <cellStyle name="Normal 7 7 2 2 3" xfId="3686" xr:uid="{D4700205-D86C-4449-8636-3FADDD8BD054}"/>
    <cellStyle name="Normal 7 7 2 2 4" xfId="3687" xr:uid="{E7F228AE-E1E2-427F-B690-7C154ED3D98C}"/>
    <cellStyle name="Normal 7 7 2 3" xfId="1959" xr:uid="{C443D1B5-D466-4D96-A87D-069F84A04DDB}"/>
    <cellStyle name="Normal 7 7 2 4" xfId="3688" xr:uid="{32D915EC-1E5D-4438-BEFB-2259813C92B4}"/>
    <cellStyle name="Normal 7 7 2 5" xfId="3689" xr:uid="{92428912-9A36-4AFB-BBA5-30AFBE953A35}"/>
    <cellStyle name="Normal 7 7 3" xfId="749" xr:uid="{E1F9482B-46C3-44D3-AEDB-1F9B4297BCB5}"/>
    <cellStyle name="Normal 7 7 3 2" xfId="1960" xr:uid="{88EAF608-79DF-4845-BAC7-76F41D7F111E}"/>
    <cellStyle name="Normal 7 7 3 3" xfId="3690" xr:uid="{B4AFB5EA-5787-44CB-9B9F-6E0A454FA193}"/>
    <cellStyle name="Normal 7 7 3 4" xfId="3691" xr:uid="{03230DE9-28CE-4E2C-8098-62173199F3D4}"/>
    <cellStyle name="Normal 7 7 4" xfId="1961" xr:uid="{31E20270-43A8-4A66-BED6-93B8E6833BB9}"/>
    <cellStyle name="Normal 7 7 4 2" xfId="3692" xr:uid="{2B890A99-9BBF-4532-83AE-538D82867F78}"/>
    <cellStyle name="Normal 7 7 4 3" xfId="3693" xr:uid="{5B738C58-8FB5-41B1-AD53-8913023AD4C5}"/>
    <cellStyle name="Normal 7 7 4 4" xfId="3694" xr:uid="{F95018C7-5970-48F4-B256-6EDFE755C2C7}"/>
    <cellStyle name="Normal 7 7 5" xfId="3695" xr:uid="{670B00EB-C694-4890-99F4-221EA1354BE2}"/>
    <cellStyle name="Normal 7 7 6" xfId="3696" xr:uid="{FE9D6B48-9B2D-47A1-857C-A48A6D74F471}"/>
    <cellStyle name="Normal 7 7 7" xfId="3697" xr:uid="{34E39330-E06E-4BF9-A482-CCBCEF1E293F}"/>
    <cellStyle name="Normal 7 8" xfId="372" xr:uid="{9ABEAA2F-3E50-4A51-9BD6-700095D278FE}"/>
    <cellStyle name="Normal 7 8 2" xfId="750" xr:uid="{E0134C83-725C-48C7-AC33-81D327CD4B9D}"/>
    <cellStyle name="Normal 7 8 2 2" xfId="1962" xr:uid="{58629A9F-3F5F-41DD-95F8-9A0208B87269}"/>
    <cellStyle name="Normal 7 8 2 3" xfId="3698" xr:uid="{CAA9DD40-6451-4733-9368-96A9A5FF8F12}"/>
    <cellStyle name="Normal 7 8 2 4" xfId="3699" xr:uid="{8B517006-5F16-4A07-A477-0C2641DBEA1E}"/>
    <cellStyle name="Normal 7 8 3" xfId="1963" xr:uid="{4A6C04D2-3FA7-45D0-B0D4-782432E99881}"/>
    <cellStyle name="Normal 7 8 3 2" xfId="3700" xr:uid="{4FA1DBB4-CFF2-4AC9-AF39-20805F472884}"/>
    <cellStyle name="Normal 7 8 3 3" xfId="3701" xr:uid="{B945F491-678D-4D0A-A23A-361EAC48C9ED}"/>
    <cellStyle name="Normal 7 8 3 4" xfId="3702" xr:uid="{6C649ABD-4484-4285-B911-FDCE8FF77D21}"/>
    <cellStyle name="Normal 7 8 4" xfId="3703" xr:uid="{1934CE94-389D-44C5-A31C-AAFB6E92D617}"/>
    <cellStyle name="Normal 7 8 5" xfId="3704" xr:uid="{840E19FA-2BA9-4113-A2A5-8BEF1F5B2DFF}"/>
    <cellStyle name="Normal 7 8 6" xfId="3705" xr:uid="{0C7A513D-4FF1-438F-A4CF-E018AFE1F08D}"/>
    <cellStyle name="Normal 7 9" xfId="373" xr:uid="{84210F31-6992-4696-8997-411312458F0C}"/>
    <cellStyle name="Normal 7 9 2" xfId="1964" xr:uid="{7BFD798E-AA04-4AB3-A91B-29C256483C00}"/>
    <cellStyle name="Normal 7 9 2 2" xfId="3706" xr:uid="{5DD5AC56-FDDB-451C-A4A9-004EF6238C9A}"/>
    <cellStyle name="Normal 7 9 2 2 2" xfId="4408" xr:uid="{49CE0676-C826-43B6-99FC-13C1A2299B57}"/>
    <cellStyle name="Normal 7 9 2 2 3" xfId="4687" xr:uid="{91FE4D03-E453-4E69-B101-39C1A6B66FAF}"/>
    <cellStyle name="Normal 7 9 2 3" xfId="3707" xr:uid="{6D9370C5-E926-40D2-955B-BFD0248E2764}"/>
    <cellStyle name="Normal 7 9 2 4" xfId="3708" xr:uid="{5AEBE65F-FCD4-4D85-A81D-76CEBC0CD20D}"/>
    <cellStyle name="Normal 7 9 3" xfId="3709" xr:uid="{777EC1CA-0035-4B7C-9DAE-EFC0ED2F67D3}"/>
    <cellStyle name="Normal 7 9 3 2" xfId="5343" xr:uid="{9449E4A7-1179-4A3A-98DE-09B48D466234}"/>
    <cellStyle name="Normal 7 9 4" xfId="3710" xr:uid="{B328939E-0408-4B82-AAA9-42091A60EA43}"/>
    <cellStyle name="Normal 7 9 4 2" xfId="4578" xr:uid="{EFF3761A-5F13-4107-A199-2F1586ECB516}"/>
    <cellStyle name="Normal 7 9 4 3" xfId="4688" xr:uid="{EF02BB28-82ED-474E-AA72-1FBCB9995DF8}"/>
    <cellStyle name="Normal 7 9 4 4" xfId="4607" xr:uid="{36F965A4-1DC1-492E-A369-27C5B4FFF006}"/>
    <cellStyle name="Normal 7 9 5" xfId="3711" xr:uid="{D0A49386-40D3-4462-94AF-9348913E5197}"/>
    <cellStyle name="Normal 8" xfId="146" xr:uid="{83537A82-E04F-4C9D-A13D-D70C1887BABF}"/>
    <cellStyle name="Normal 8 10" xfId="1965" xr:uid="{531F173D-BD83-4BC4-9AF8-914DEEE4705A}"/>
    <cellStyle name="Normal 8 10 2" xfId="3712" xr:uid="{E985A229-F988-44C7-8844-D50DFDEB4F37}"/>
    <cellStyle name="Normal 8 10 3" xfId="3713" xr:uid="{59CF3D03-D54E-4240-8FEE-36F83E20712D}"/>
    <cellStyle name="Normal 8 10 4" xfId="3714" xr:uid="{10EA8C52-3F9F-4B57-9377-7D72A3416493}"/>
    <cellStyle name="Normal 8 11" xfId="3715" xr:uid="{13F6CC69-3742-42A9-8612-293835C05AD1}"/>
    <cellStyle name="Normal 8 11 2" xfId="3716" xr:uid="{6F472FF6-5EB5-4A06-9B99-376FC3250092}"/>
    <cellStyle name="Normal 8 11 3" xfId="3717" xr:uid="{D6A840BB-0719-4648-831D-5F71436FD76C}"/>
    <cellStyle name="Normal 8 11 4" xfId="3718" xr:uid="{C09C758C-079A-4373-A057-F086CC549A4F}"/>
    <cellStyle name="Normal 8 12" xfId="3719" xr:uid="{E8628ED8-A82B-4A0F-B839-CE63367DFCB7}"/>
    <cellStyle name="Normal 8 12 2" xfId="3720" xr:uid="{9187ADE8-D1AE-4423-B0AC-21DCBD191BC7}"/>
    <cellStyle name="Normal 8 13" xfId="3721" xr:uid="{AE0549E3-F28B-4764-92B9-76770DFEDBE6}"/>
    <cellStyle name="Normal 8 14" xfId="3722" xr:uid="{97ECA471-D378-4F16-B64B-F16CD0D462C7}"/>
    <cellStyle name="Normal 8 15" xfId="3723" xr:uid="{B80D6D06-DE24-471C-98D2-FD9385D56A61}"/>
    <cellStyle name="Normal 8 2" xfId="147" xr:uid="{19C19082-5635-4AB3-97F0-519F68704BC2}"/>
    <cellStyle name="Normal 8 2 10" xfId="3724" xr:uid="{970AF13B-F047-45B4-B6A8-22FF83AC31A7}"/>
    <cellStyle name="Normal 8 2 11" xfId="3725" xr:uid="{8CDC5952-6897-440B-AC1E-F7116D60F3E7}"/>
    <cellStyle name="Normal 8 2 2" xfId="148" xr:uid="{F88E49D6-8300-40B2-9FBA-A9B428FF503C}"/>
    <cellStyle name="Normal 8 2 2 2" xfId="149" xr:uid="{5D883817-7875-48B5-913D-FA37FE8BC7FE}"/>
    <cellStyle name="Normal 8 2 2 2 2" xfId="374" xr:uid="{31FFBD01-9517-433D-BB3B-737BCF82D578}"/>
    <cellStyle name="Normal 8 2 2 2 2 2" xfId="751" xr:uid="{A7A77AD9-BF6E-42F8-8CB9-62A24415B5AE}"/>
    <cellStyle name="Normal 8 2 2 2 2 2 2" xfId="752" xr:uid="{A5FED691-0336-40EC-BF07-486A251EF7B8}"/>
    <cellStyle name="Normal 8 2 2 2 2 2 2 2" xfId="1966" xr:uid="{5292B8C7-4A82-4FDC-A8C8-FEBA9FF92D5A}"/>
    <cellStyle name="Normal 8 2 2 2 2 2 2 2 2" xfId="1967" xr:uid="{C333654C-9C71-4AA6-A0A4-3798471B24EF}"/>
    <cellStyle name="Normal 8 2 2 2 2 2 2 3" xfId="1968" xr:uid="{50431A6B-837D-4923-A6C4-F33BA4A102A2}"/>
    <cellStyle name="Normal 8 2 2 2 2 2 3" xfId="1969" xr:uid="{B7E854F4-97F3-40A8-9025-C425E9FA1399}"/>
    <cellStyle name="Normal 8 2 2 2 2 2 3 2" xfId="1970" xr:uid="{67DCC19B-0C47-4436-8F42-A94DAE327FBB}"/>
    <cellStyle name="Normal 8 2 2 2 2 2 4" xfId="1971" xr:uid="{63F8C36E-2319-4EC9-87C7-8480331B5529}"/>
    <cellStyle name="Normal 8 2 2 2 2 3" xfId="753" xr:uid="{F77984D9-A8FD-47BF-8732-60C0CC05B746}"/>
    <cellStyle name="Normal 8 2 2 2 2 3 2" xfId="1972" xr:uid="{BFDB4816-2F46-4219-91AE-202309110DAC}"/>
    <cellStyle name="Normal 8 2 2 2 2 3 2 2" xfId="1973" xr:uid="{4D99F355-3403-4FD9-9412-29BEFF280298}"/>
    <cellStyle name="Normal 8 2 2 2 2 3 3" xfId="1974" xr:uid="{6533BC62-8A25-4DC0-B308-E0E48729E7B0}"/>
    <cellStyle name="Normal 8 2 2 2 2 3 4" xfId="3726" xr:uid="{742B3CD9-FAA9-4777-81DF-35D25366FC67}"/>
    <cellStyle name="Normal 8 2 2 2 2 4" xfId="1975" xr:uid="{43AECA88-D79C-42AA-BCC6-B374930BDE22}"/>
    <cellStyle name="Normal 8 2 2 2 2 4 2" xfId="1976" xr:uid="{C4B69941-0783-4367-9000-1AD8698E8376}"/>
    <cellStyle name="Normal 8 2 2 2 2 5" xfId="1977" xr:uid="{3BF09BEC-185B-40E5-8A93-1E8046BF9B51}"/>
    <cellStyle name="Normal 8 2 2 2 2 6" xfId="3727" xr:uid="{2C0791E8-3E51-451D-8D52-CDF123713C84}"/>
    <cellStyle name="Normal 8 2 2 2 3" xfId="375" xr:uid="{56A6BD31-B452-441D-8A30-43C37EC0AFCD}"/>
    <cellStyle name="Normal 8 2 2 2 3 2" xfId="754" xr:uid="{263C5E3E-510B-4445-B8A9-84240BB6E0EC}"/>
    <cellStyle name="Normal 8 2 2 2 3 2 2" xfId="755" xr:uid="{B549F3E3-0E8B-462C-A59A-CB80D6AE7075}"/>
    <cellStyle name="Normal 8 2 2 2 3 2 2 2" xfId="1978" xr:uid="{EC13EE6A-C9FC-4DDE-9069-8A572168B11D}"/>
    <cellStyle name="Normal 8 2 2 2 3 2 2 2 2" xfId="1979" xr:uid="{6FE2FF2F-AA10-4694-BE44-9F2D98DBF850}"/>
    <cellStyle name="Normal 8 2 2 2 3 2 2 3" xfId="1980" xr:uid="{8AA08E96-8902-4BA2-B2A0-F6EFB22B5CBF}"/>
    <cellStyle name="Normal 8 2 2 2 3 2 3" xfId="1981" xr:uid="{6FB7CDBE-865C-4C15-AE85-85FFF5D6A755}"/>
    <cellStyle name="Normal 8 2 2 2 3 2 3 2" xfId="1982" xr:uid="{B70C6E42-1BA7-4751-9FF3-9E7729EF96E8}"/>
    <cellStyle name="Normal 8 2 2 2 3 2 4" xfId="1983" xr:uid="{1EF8A1F0-B996-46EE-B722-FD006D87FF8E}"/>
    <cellStyle name="Normal 8 2 2 2 3 3" xfId="756" xr:uid="{02E74D1D-14AD-474E-8E8E-8CCA31984F5B}"/>
    <cellStyle name="Normal 8 2 2 2 3 3 2" xfId="1984" xr:uid="{A7016052-1B27-4CEA-937D-85995F224825}"/>
    <cellStyle name="Normal 8 2 2 2 3 3 2 2" xfId="1985" xr:uid="{9B5BE54A-EE69-4EF4-B045-22CDAAB69016}"/>
    <cellStyle name="Normal 8 2 2 2 3 3 3" xfId="1986" xr:uid="{9B6E6281-C9CB-4ADF-B4A6-AE1617E61732}"/>
    <cellStyle name="Normal 8 2 2 2 3 4" xfId="1987" xr:uid="{62A10C47-3217-4AE0-AF15-8D5E92FBE545}"/>
    <cellStyle name="Normal 8 2 2 2 3 4 2" xfId="1988" xr:uid="{8BCBDDFD-6BBE-4028-BEB9-10DDE2A2954B}"/>
    <cellStyle name="Normal 8 2 2 2 3 5" xfId="1989" xr:uid="{2629FADE-7CB2-4BDD-87F5-D30ACECC6E0E}"/>
    <cellStyle name="Normal 8 2 2 2 4" xfId="757" xr:uid="{072F40BD-8F67-4428-AB63-3971201C8C50}"/>
    <cellStyle name="Normal 8 2 2 2 4 2" xfId="758" xr:uid="{F649982B-A056-4F9F-962E-9B8F636E072F}"/>
    <cellStyle name="Normal 8 2 2 2 4 2 2" xfId="1990" xr:uid="{D3F26BCA-A1BC-4A27-A530-546126B70827}"/>
    <cellStyle name="Normal 8 2 2 2 4 2 2 2" xfId="1991" xr:uid="{6660F8BF-0AF6-474E-8047-F76B6EEDF04C}"/>
    <cellStyle name="Normal 8 2 2 2 4 2 3" xfId="1992" xr:uid="{C9B713F2-1C9F-4E68-B39D-114E6AF92364}"/>
    <cellStyle name="Normal 8 2 2 2 4 3" xfId="1993" xr:uid="{D0CB6496-2AF9-4AD5-8CAB-7C1A91832DC2}"/>
    <cellStyle name="Normal 8 2 2 2 4 3 2" xfId="1994" xr:uid="{220672D9-B4A7-42C5-8756-413F3E0916B6}"/>
    <cellStyle name="Normal 8 2 2 2 4 4" xfId="1995" xr:uid="{3B7FA867-030B-4890-97B4-62E6191D7D38}"/>
    <cellStyle name="Normal 8 2 2 2 5" xfId="759" xr:uid="{37C750B8-8FBF-406A-A79C-4A8956904224}"/>
    <cellStyle name="Normal 8 2 2 2 5 2" xfId="1996" xr:uid="{6E900F34-8160-4C6F-9C2B-3A6C683A2A7F}"/>
    <cellStyle name="Normal 8 2 2 2 5 2 2" xfId="1997" xr:uid="{8A5A90B9-5EE9-4075-B7E4-3AB20188DB73}"/>
    <cellStyle name="Normal 8 2 2 2 5 3" xfId="1998" xr:uid="{F6687413-C7C6-49DB-9D80-AF773A0C1790}"/>
    <cellStyle name="Normal 8 2 2 2 5 4" xfId="3728" xr:uid="{A5ADD9E7-B655-4974-AA4E-F73F01794F13}"/>
    <cellStyle name="Normal 8 2 2 2 6" xfId="1999" xr:uid="{58B44030-85B8-46F7-9E05-6B3A250D61A9}"/>
    <cellStyle name="Normal 8 2 2 2 6 2" xfId="2000" xr:uid="{ABE7BE77-161A-4EC9-BD7F-8EDDD93710EE}"/>
    <cellStyle name="Normal 8 2 2 2 7" xfId="2001" xr:uid="{F4231823-FC42-4C35-85BD-D90E278FB709}"/>
    <cellStyle name="Normal 8 2 2 2 8" xfId="3729" xr:uid="{ACC29A10-7AAF-41A0-9DC6-BBE7B34CA859}"/>
    <cellStyle name="Normal 8 2 2 3" xfId="376" xr:uid="{36C77A0E-5B51-4E00-8792-A33E3FA1E40E}"/>
    <cellStyle name="Normal 8 2 2 3 2" xfId="760" xr:uid="{8AD4A997-8CE6-4D25-89E1-211B1BABC8BA}"/>
    <cellStyle name="Normal 8 2 2 3 2 2" xfId="761" xr:uid="{00900963-BA9B-4B37-AA1C-D2BF482BF7F0}"/>
    <cellStyle name="Normal 8 2 2 3 2 2 2" xfId="2002" xr:uid="{5A87686B-AFB8-4C08-B4C3-094C3CADC3F1}"/>
    <cellStyle name="Normal 8 2 2 3 2 2 2 2" xfId="2003" xr:uid="{1A079E5F-93F7-4F0B-A8C8-5CE5328B12DC}"/>
    <cellStyle name="Normal 8 2 2 3 2 2 3" xfId="2004" xr:uid="{FD03DF80-093C-443B-BBC2-75ECA75D18EA}"/>
    <cellStyle name="Normal 8 2 2 3 2 3" xfId="2005" xr:uid="{6EACB9A8-F9BB-4798-A640-0F5361B16854}"/>
    <cellStyle name="Normal 8 2 2 3 2 3 2" xfId="2006" xr:uid="{29424617-84AB-4572-8397-4BDECD357078}"/>
    <cellStyle name="Normal 8 2 2 3 2 4" xfId="2007" xr:uid="{33B942CD-E02E-4940-A8E9-EFF56E8DC7C7}"/>
    <cellStyle name="Normal 8 2 2 3 3" xfId="762" xr:uid="{81E07CB8-2CF1-4D25-AC88-4858C49AFD8D}"/>
    <cellStyle name="Normal 8 2 2 3 3 2" xfId="2008" xr:uid="{81BF845F-84D8-40AC-8515-EE24B472AD6B}"/>
    <cellStyle name="Normal 8 2 2 3 3 2 2" xfId="2009" xr:uid="{D4087726-2D48-43B4-B44A-7A8987C24E1A}"/>
    <cellStyle name="Normal 8 2 2 3 3 3" xfId="2010" xr:uid="{7E4378E1-FF5B-46FC-AF7B-591FC6ACC463}"/>
    <cellStyle name="Normal 8 2 2 3 3 4" xfId="3730" xr:uid="{C76280BF-E07E-400C-AC53-11164ACC9323}"/>
    <cellStyle name="Normal 8 2 2 3 4" xfId="2011" xr:uid="{AFB2F959-415C-4271-959B-89CBBC08A8AA}"/>
    <cellStyle name="Normal 8 2 2 3 4 2" xfId="2012" xr:uid="{5D7DBD2F-966D-449E-AECE-C0D1572F951A}"/>
    <cellStyle name="Normal 8 2 2 3 5" xfId="2013" xr:uid="{D133DA5C-9138-4E61-9E5F-2223DEF211C8}"/>
    <cellStyle name="Normal 8 2 2 3 6" xfId="3731" xr:uid="{32FD9005-F424-4530-A70E-0DFCC6C308D3}"/>
    <cellStyle name="Normal 8 2 2 4" xfId="377" xr:uid="{6545CAF3-A0DF-4859-B81A-C86BC73B59D4}"/>
    <cellStyle name="Normal 8 2 2 4 2" xfId="763" xr:uid="{3F34797B-3E04-4448-B974-C931B69B115C}"/>
    <cellStyle name="Normal 8 2 2 4 2 2" xfId="764" xr:uid="{F76A7E9D-7FE8-43EC-A4EF-08FDE9CA11E3}"/>
    <cellStyle name="Normal 8 2 2 4 2 2 2" xfId="2014" xr:uid="{93AA2EBD-DABA-4E3C-B075-6A9B9E7F77C7}"/>
    <cellStyle name="Normal 8 2 2 4 2 2 2 2" xfId="2015" xr:uid="{9639611B-E5CA-4428-913A-322FBFC872A2}"/>
    <cellStyle name="Normal 8 2 2 4 2 2 3" xfId="2016" xr:uid="{7D19B87F-0F9F-4B80-BE7D-3F77F459DE33}"/>
    <cellStyle name="Normal 8 2 2 4 2 3" xfId="2017" xr:uid="{931B20F5-086D-406D-8901-724AEDCC494D}"/>
    <cellStyle name="Normal 8 2 2 4 2 3 2" xfId="2018" xr:uid="{BF537C78-C887-48CB-8983-191A18B928EF}"/>
    <cellStyle name="Normal 8 2 2 4 2 4" xfId="2019" xr:uid="{65BA28E6-3207-4950-806A-E85A0BBCD8C7}"/>
    <cellStyle name="Normal 8 2 2 4 3" xfId="765" xr:uid="{0EE46714-A96F-4CBA-AAF7-BA8207027FD6}"/>
    <cellStyle name="Normal 8 2 2 4 3 2" xfId="2020" xr:uid="{3E830608-7323-4D13-92A4-3CAD620F071B}"/>
    <cellStyle name="Normal 8 2 2 4 3 2 2" xfId="2021" xr:uid="{34AE6AD0-DAE6-4DEB-B850-29AB1AD88DD0}"/>
    <cellStyle name="Normal 8 2 2 4 3 3" xfId="2022" xr:uid="{85ED9C57-9371-4DC6-B1F2-A64C7CB35ED9}"/>
    <cellStyle name="Normal 8 2 2 4 4" xfId="2023" xr:uid="{478673B9-3286-49B1-A896-6848D3B530DA}"/>
    <cellStyle name="Normal 8 2 2 4 4 2" xfId="2024" xr:uid="{A6CE9261-C96A-4200-B49F-C18B2542CE62}"/>
    <cellStyle name="Normal 8 2 2 4 5" xfId="2025" xr:uid="{ACCEF489-EC5E-4E69-802F-8C72F3EAA286}"/>
    <cellStyle name="Normal 8 2 2 5" xfId="378" xr:uid="{FE82F384-44D8-4A86-A527-FC9D446C5AEA}"/>
    <cellStyle name="Normal 8 2 2 5 2" xfId="766" xr:uid="{A9C201B2-30C0-40E2-8D27-0C595FD1C68C}"/>
    <cellStyle name="Normal 8 2 2 5 2 2" xfId="2026" xr:uid="{502F1A24-21A3-4BE0-8B06-9B10702FC7C5}"/>
    <cellStyle name="Normal 8 2 2 5 2 2 2" xfId="2027" xr:uid="{76B86900-0D34-49E3-8022-725BA49CF1B6}"/>
    <cellStyle name="Normal 8 2 2 5 2 3" xfId="2028" xr:uid="{EAA63E87-A8D2-4E5A-9370-799EDF58A70B}"/>
    <cellStyle name="Normal 8 2 2 5 3" xfId="2029" xr:uid="{02FF2B05-9CBC-4CB0-B7CC-6D29AF92435F}"/>
    <cellStyle name="Normal 8 2 2 5 3 2" xfId="2030" xr:uid="{C4117208-DEA0-41AE-8398-D57DCADC0CD8}"/>
    <cellStyle name="Normal 8 2 2 5 4" xfId="2031" xr:uid="{05C93A3C-5BF2-4709-9D53-580EC0F5E197}"/>
    <cellStyle name="Normal 8 2 2 6" xfId="767" xr:uid="{39F8ECF4-9B05-4A4A-B223-25D06184FD89}"/>
    <cellStyle name="Normal 8 2 2 6 2" xfId="2032" xr:uid="{510C31E1-0165-4666-B95A-D7D2EB4AC276}"/>
    <cellStyle name="Normal 8 2 2 6 2 2" xfId="2033" xr:uid="{CEEC225C-D321-4F95-BBCC-4BC91635CD14}"/>
    <cellStyle name="Normal 8 2 2 6 3" xfId="2034" xr:uid="{091BB753-2A0F-4C75-853D-CDA4779FD8D0}"/>
    <cellStyle name="Normal 8 2 2 6 4" xfId="3732" xr:uid="{B8D79EE4-3494-49FE-BCC9-0841D5D81AB7}"/>
    <cellStyle name="Normal 8 2 2 7" xfId="2035" xr:uid="{CA208ECB-AF5F-4532-8E9F-0A0F05D5A539}"/>
    <cellStyle name="Normal 8 2 2 7 2" xfId="2036" xr:uid="{CCAAE021-EB98-45A6-B88D-384665331FC8}"/>
    <cellStyle name="Normal 8 2 2 8" xfId="2037" xr:uid="{088B6BD5-BB1B-4DFE-B81C-59EC24F32694}"/>
    <cellStyle name="Normal 8 2 2 9" xfId="3733" xr:uid="{0DA217CF-05FF-4B44-A5F0-588793237A9B}"/>
    <cellStyle name="Normal 8 2 3" xfId="150" xr:uid="{D470DE75-F4EE-4783-B550-7C7CB2040B46}"/>
    <cellStyle name="Normal 8 2 3 2" xfId="151" xr:uid="{74602096-057B-4B06-B595-AD684D4588FC}"/>
    <cellStyle name="Normal 8 2 3 2 2" xfId="768" xr:uid="{A56E25FC-9646-41E4-9DFE-F66CC7C92DDA}"/>
    <cellStyle name="Normal 8 2 3 2 2 2" xfId="769" xr:uid="{384364EC-C321-44B7-8767-605E70534B8A}"/>
    <cellStyle name="Normal 8 2 3 2 2 2 2" xfId="2038" xr:uid="{12E0BF96-82BF-4C68-B02F-0817141D88B6}"/>
    <cellStyle name="Normal 8 2 3 2 2 2 2 2" xfId="2039" xr:uid="{8A6E58BA-E9C0-4F02-9854-EF0C29FAFEEA}"/>
    <cellStyle name="Normal 8 2 3 2 2 2 3" xfId="2040" xr:uid="{FE3D1832-0149-4A2A-ABF8-9FBDFE00F6AA}"/>
    <cellStyle name="Normal 8 2 3 2 2 3" xfId="2041" xr:uid="{682B1E13-AAAC-43F2-A76D-7B65002796BA}"/>
    <cellStyle name="Normal 8 2 3 2 2 3 2" xfId="2042" xr:uid="{0D368B28-1531-42B4-9467-3CDC92C06453}"/>
    <cellStyle name="Normal 8 2 3 2 2 4" xfId="2043" xr:uid="{1544D84D-ADEB-4991-B6C4-A8205E6E0EDC}"/>
    <cellStyle name="Normal 8 2 3 2 3" xfId="770" xr:uid="{3251F72D-1A75-43FA-AAED-52E7F801B878}"/>
    <cellStyle name="Normal 8 2 3 2 3 2" xfId="2044" xr:uid="{F4650961-540E-4DE4-94C0-DC1B0A654A3E}"/>
    <cellStyle name="Normal 8 2 3 2 3 2 2" xfId="2045" xr:uid="{5F7B7988-2270-47EC-8460-5FDE6B770149}"/>
    <cellStyle name="Normal 8 2 3 2 3 3" xfId="2046" xr:uid="{FE59EC46-6A92-4439-877F-9FFE06CB9B6A}"/>
    <cellStyle name="Normal 8 2 3 2 3 4" xfId="3734" xr:uid="{2BED1F71-A95A-483D-8CCD-328E132691EE}"/>
    <cellStyle name="Normal 8 2 3 2 4" xfId="2047" xr:uid="{E7F786EB-BF14-4402-BD3E-03BCBE675A97}"/>
    <cellStyle name="Normal 8 2 3 2 4 2" xfId="2048" xr:uid="{4ECE39A5-4DA1-4200-8119-59AC7C1E55C5}"/>
    <cellStyle name="Normal 8 2 3 2 5" xfId="2049" xr:uid="{B02E4570-A187-45A0-BE7A-5A2DF700F1D2}"/>
    <cellStyle name="Normal 8 2 3 2 6" xfId="3735" xr:uid="{A951E1D1-7CCA-4C9C-95D3-88D7E38D232F}"/>
    <cellStyle name="Normal 8 2 3 3" xfId="379" xr:uid="{5F1E6D38-CEE9-4F41-A1CF-AC39B4625589}"/>
    <cellStyle name="Normal 8 2 3 3 2" xfId="771" xr:uid="{6683F865-37A1-4662-990D-A1ABEC2D664E}"/>
    <cellStyle name="Normal 8 2 3 3 2 2" xfId="772" xr:uid="{73AD606C-A5F3-4A21-A983-E58376BCEA42}"/>
    <cellStyle name="Normal 8 2 3 3 2 2 2" xfId="2050" xr:uid="{D4C7FFD3-E17C-407D-B8ED-D0E378AE1B06}"/>
    <cellStyle name="Normal 8 2 3 3 2 2 2 2" xfId="2051" xr:uid="{4EE3B979-13CD-4140-9953-26788A8122F5}"/>
    <cellStyle name="Normal 8 2 3 3 2 2 3" xfId="2052" xr:uid="{927DD8CE-E854-4DE8-9234-1FB8D0498F9D}"/>
    <cellStyle name="Normal 8 2 3 3 2 3" xfId="2053" xr:uid="{A6565F7F-FB04-4EC5-A2D0-41477053E4BF}"/>
    <cellStyle name="Normal 8 2 3 3 2 3 2" xfId="2054" xr:uid="{A53A0613-9F13-4F84-8687-E2C1F7EED1A0}"/>
    <cellStyle name="Normal 8 2 3 3 2 4" xfId="2055" xr:uid="{19A8DBB9-87A1-4EF1-9762-E1F51914C766}"/>
    <cellStyle name="Normal 8 2 3 3 3" xfId="773" xr:uid="{8E247ED0-5A01-420F-812B-8F270C963693}"/>
    <cellStyle name="Normal 8 2 3 3 3 2" xfId="2056" xr:uid="{BC53895B-2346-49D0-BC00-F0CA1E81B7F9}"/>
    <cellStyle name="Normal 8 2 3 3 3 2 2" xfId="2057" xr:uid="{895AAC0D-E0ED-4556-9054-1346B3600EFA}"/>
    <cellStyle name="Normal 8 2 3 3 3 3" xfId="2058" xr:uid="{C21FD1EA-EE2A-4138-8903-9D3D3AB326D6}"/>
    <cellStyle name="Normal 8 2 3 3 4" xfId="2059" xr:uid="{983B0022-A39C-420C-96FA-418AB86CC417}"/>
    <cellStyle name="Normal 8 2 3 3 4 2" xfId="2060" xr:uid="{6CA20CEE-D305-4E82-BF37-AD7A0D9EE42D}"/>
    <cellStyle name="Normal 8 2 3 3 5" xfId="2061" xr:uid="{B1657B82-A43B-4D02-A25C-4E68BBBE8919}"/>
    <cellStyle name="Normal 8 2 3 4" xfId="380" xr:uid="{93F271C3-F5DA-4B26-8C27-9632C0A8EADB}"/>
    <cellStyle name="Normal 8 2 3 4 2" xfId="774" xr:uid="{DE9EDCFF-4CB2-4A07-9CDA-03DE187FD78E}"/>
    <cellStyle name="Normal 8 2 3 4 2 2" xfId="2062" xr:uid="{47F0FFED-D419-47A1-AFDC-284E06A83761}"/>
    <cellStyle name="Normal 8 2 3 4 2 2 2" xfId="2063" xr:uid="{AC934CD6-7DD2-425B-9499-C9C0AD0914DB}"/>
    <cellStyle name="Normal 8 2 3 4 2 3" xfId="2064" xr:uid="{6EE33760-ED90-4A33-8A1D-ACAD758DDC9F}"/>
    <cellStyle name="Normal 8 2 3 4 3" xfId="2065" xr:uid="{CF661AE5-7810-49EE-BE92-EFF5DECF981B}"/>
    <cellStyle name="Normal 8 2 3 4 3 2" xfId="2066" xr:uid="{72A5CF2E-5AF1-4224-AB9E-ED5CCC7A8A8E}"/>
    <cellStyle name="Normal 8 2 3 4 4" xfId="2067" xr:uid="{05DB4515-47BD-4BBB-9BD6-BD8D1CB28B91}"/>
    <cellStyle name="Normal 8 2 3 5" xfId="775" xr:uid="{86AF55B5-C7F1-41FA-B970-C8FD4B6C83A6}"/>
    <cellStyle name="Normal 8 2 3 5 2" xfId="2068" xr:uid="{D77899B1-D9B8-4A53-B069-056C3C83EC65}"/>
    <cellStyle name="Normal 8 2 3 5 2 2" xfId="2069" xr:uid="{C6EF9F5E-B285-4BEE-A2EC-40262FE12FA6}"/>
    <cellStyle name="Normal 8 2 3 5 3" xfId="2070" xr:uid="{027E8E43-C7F3-479E-850E-83402C4507FA}"/>
    <cellStyle name="Normal 8 2 3 5 4" xfId="3736" xr:uid="{C903F5E4-ADEC-404C-B43E-9753B1FCBFB0}"/>
    <cellStyle name="Normal 8 2 3 6" xfId="2071" xr:uid="{5D405E9B-7A05-4BBD-981E-4FE2036EE682}"/>
    <cellStyle name="Normal 8 2 3 6 2" xfId="2072" xr:uid="{96D15F32-EC51-418F-996B-FE6BE6FDF4E9}"/>
    <cellStyle name="Normal 8 2 3 7" xfId="2073" xr:uid="{50E4CB91-4283-4492-80F6-C657F4174274}"/>
    <cellStyle name="Normal 8 2 3 8" xfId="3737" xr:uid="{AC096AE0-F170-4203-A374-F518377D64D6}"/>
    <cellStyle name="Normal 8 2 4" xfId="152" xr:uid="{8000CE71-88D8-4196-8A34-D57FCD029CE3}"/>
    <cellStyle name="Normal 8 2 4 2" xfId="449" xr:uid="{6E4E2E81-CA9C-4949-82FF-C10412621932}"/>
    <cellStyle name="Normal 8 2 4 2 2" xfId="776" xr:uid="{64FE0E21-A3B7-470A-91CC-C99E7D0A92C5}"/>
    <cellStyle name="Normal 8 2 4 2 2 2" xfId="2074" xr:uid="{7C7EE913-F614-4E3C-9416-75F6AED0A77E}"/>
    <cellStyle name="Normal 8 2 4 2 2 2 2" xfId="2075" xr:uid="{E49BEF13-A9AB-493B-A0EE-AA292521E43F}"/>
    <cellStyle name="Normal 8 2 4 2 2 3" xfId="2076" xr:uid="{00BCE3DC-D14F-43D8-A17F-F7272326FE47}"/>
    <cellStyle name="Normal 8 2 4 2 2 4" xfId="3738" xr:uid="{80E0AA3D-7E9D-409F-9617-31E80593D227}"/>
    <cellStyle name="Normal 8 2 4 2 3" xfId="2077" xr:uid="{EBF7DC1C-F761-4FF1-8C3E-685AD894CDEF}"/>
    <cellStyle name="Normal 8 2 4 2 3 2" xfId="2078" xr:uid="{D462977D-3DB4-4A07-B1E0-64151CD59053}"/>
    <cellStyle name="Normal 8 2 4 2 4" xfId="2079" xr:uid="{B22E2713-F824-498A-82CE-5A1DB60D2C6F}"/>
    <cellStyle name="Normal 8 2 4 2 5" xfId="3739" xr:uid="{98940BC1-E148-459B-8489-F27B83F22754}"/>
    <cellStyle name="Normal 8 2 4 3" xfId="777" xr:uid="{F2E0DBA4-F421-4E27-857C-C9ECFE7B5BE1}"/>
    <cellStyle name="Normal 8 2 4 3 2" xfId="2080" xr:uid="{6949CAC0-4F1F-4FD1-A840-7552EBD70D3C}"/>
    <cellStyle name="Normal 8 2 4 3 2 2" xfId="2081" xr:uid="{E6115A9F-3865-420E-B56E-71E4427E7627}"/>
    <cellStyle name="Normal 8 2 4 3 3" xfId="2082" xr:uid="{15271DDE-D806-4309-B416-3F3442FFEA64}"/>
    <cellStyle name="Normal 8 2 4 3 4" xfId="3740" xr:uid="{94B7250A-4F84-4260-9F03-5692D10C8639}"/>
    <cellStyle name="Normal 8 2 4 4" xfId="2083" xr:uid="{CCBEC442-0F40-4B2C-90DD-0EFDE66805A9}"/>
    <cellStyle name="Normal 8 2 4 4 2" xfId="2084" xr:uid="{BEA302D5-6F81-4F7B-A664-8774DBC90FC1}"/>
    <cellStyle name="Normal 8 2 4 4 3" xfId="3741" xr:uid="{E4BF7F8E-1091-4F4E-97CA-96975AC77542}"/>
    <cellStyle name="Normal 8 2 4 4 4" xfId="3742" xr:uid="{69690D36-3156-4106-A2E2-E36C3FC5CF63}"/>
    <cellStyle name="Normal 8 2 4 5" xfId="2085" xr:uid="{5234A050-8566-42BC-942A-513E7E422ECE}"/>
    <cellStyle name="Normal 8 2 4 6" xfId="3743" xr:uid="{530C8F58-1430-40E1-9290-7E6E19D07DBE}"/>
    <cellStyle name="Normal 8 2 4 7" xfId="3744" xr:uid="{B008BC8E-1526-4880-ABEA-C89D5E2D0131}"/>
    <cellStyle name="Normal 8 2 5" xfId="381" xr:uid="{07C3687C-F44C-4C99-B350-E215AA883555}"/>
    <cellStyle name="Normal 8 2 5 2" xfId="778" xr:uid="{04214E73-981F-4744-9C1B-60A834CBC26C}"/>
    <cellStyle name="Normal 8 2 5 2 2" xfId="779" xr:uid="{16854D16-30D6-4621-A0F3-A9270F8C5092}"/>
    <cellStyle name="Normal 8 2 5 2 2 2" xfId="2086" xr:uid="{A0D31889-3B99-42C6-B558-E44462416A03}"/>
    <cellStyle name="Normal 8 2 5 2 2 2 2" xfId="2087" xr:uid="{02EA68B7-133C-4A85-90C6-3290CBE68816}"/>
    <cellStyle name="Normal 8 2 5 2 2 3" xfId="2088" xr:uid="{2457FEC3-5935-4A85-9287-7DD63897640D}"/>
    <cellStyle name="Normal 8 2 5 2 3" xfId="2089" xr:uid="{E9E20EF9-B134-4363-9EF4-2881B1B5EE66}"/>
    <cellStyle name="Normal 8 2 5 2 3 2" xfId="2090" xr:uid="{119A2C01-FCD0-40D4-BE0D-60086EEBEAE1}"/>
    <cellStyle name="Normal 8 2 5 2 4" xfId="2091" xr:uid="{31624F08-626C-492D-A0D4-1C00C784D48E}"/>
    <cellStyle name="Normal 8 2 5 3" xfId="780" xr:uid="{4C2A6617-4D63-4CE0-9265-341C31737E19}"/>
    <cellStyle name="Normal 8 2 5 3 2" xfId="2092" xr:uid="{B31B8BAE-3CB0-4B67-A570-D92442FC4CA5}"/>
    <cellStyle name="Normal 8 2 5 3 2 2" xfId="2093" xr:uid="{40FE60DA-E60A-4B7C-A580-24030B074FBD}"/>
    <cellStyle name="Normal 8 2 5 3 3" xfId="2094" xr:uid="{4D5511FB-A506-4651-80E9-AF1FB52D62B0}"/>
    <cellStyle name="Normal 8 2 5 3 4" xfId="3745" xr:uid="{AAC713D0-B01E-449A-B5B2-84076D3B8F48}"/>
    <cellStyle name="Normal 8 2 5 4" xfId="2095" xr:uid="{43FA5D46-2183-45E2-9198-B991E1DF22BE}"/>
    <cellStyle name="Normal 8 2 5 4 2" xfId="2096" xr:uid="{9747804B-39D7-40E9-80D8-94E4D6212C1A}"/>
    <cellStyle name="Normal 8 2 5 5" xfId="2097" xr:uid="{2D817B81-0F72-423A-812B-956E11967B7F}"/>
    <cellStyle name="Normal 8 2 5 6" xfId="3746" xr:uid="{F21085F1-E30A-48A1-B4AC-7B5C37B5192C}"/>
    <cellStyle name="Normal 8 2 6" xfId="382" xr:uid="{3B5EAE22-CFFD-45B6-8BEF-80053A1FA545}"/>
    <cellStyle name="Normal 8 2 6 2" xfId="781" xr:uid="{CCF2956E-F9AC-4C76-BAFC-943C87E55E04}"/>
    <cellStyle name="Normal 8 2 6 2 2" xfId="2098" xr:uid="{C0150FAF-BE74-4BBF-BD66-92AAA86B77F5}"/>
    <cellStyle name="Normal 8 2 6 2 2 2" xfId="2099" xr:uid="{4EB29CB7-B9F6-4724-A252-B66C952397E3}"/>
    <cellStyle name="Normal 8 2 6 2 3" xfId="2100" xr:uid="{2078C761-5059-4CA0-95CB-938B7096F7DA}"/>
    <cellStyle name="Normal 8 2 6 2 4" xfId="3747" xr:uid="{77F4D2D6-02C9-4C2F-A2AF-1B69FE8B8F32}"/>
    <cellStyle name="Normal 8 2 6 3" xfId="2101" xr:uid="{B326A134-8408-4101-A8BA-787C5E1C4AFE}"/>
    <cellStyle name="Normal 8 2 6 3 2" xfId="2102" xr:uid="{78B3E022-F947-4688-BD73-1540B53660B4}"/>
    <cellStyle name="Normal 8 2 6 4" xfId="2103" xr:uid="{AFBA92F3-76BF-4F85-8AA5-26C3000661CB}"/>
    <cellStyle name="Normal 8 2 6 5" xfId="3748" xr:uid="{742EDB4F-28C6-4ABA-BFF0-F4B79F5E5247}"/>
    <cellStyle name="Normal 8 2 7" xfId="782" xr:uid="{26462024-1C1B-45E5-8F30-062B6EF789DA}"/>
    <cellStyle name="Normal 8 2 7 2" xfId="2104" xr:uid="{E302983D-1A9D-45A3-9137-9A718ECA7573}"/>
    <cellStyle name="Normal 8 2 7 2 2" xfId="2105" xr:uid="{7E69141A-F213-4A31-BC9B-3317686CE892}"/>
    <cellStyle name="Normal 8 2 7 3" xfId="2106" xr:uid="{F821720D-45AB-49B5-90F9-3FC78B39FFE7}"/>
    <cellStyle name="Normal 8 2 7 4" xfId="3749" xr:uid="{6F688932-9FC9-4B4F-A76D-4DFF92C2D3D6}"/>
    <cellStyle name="Normal 8 2 8" xfId="2107" xr:uid="{FA6A447B-3D53-48EF-8F62-149DAC116677}"/>
    <cellStyle name="Normal 8 2 8 2" xfId="2108" xr:uid="{434C801C-BBC3-4430-B9FF-523E561E4ED9}"/>
    <cellStyle name="Normal 8 2 8 3" xfId="3750" xr:uid="{0AC84CE5-846D-494A-B52B-1EF04713750B}"/>
    <cellStyle name="Normal 8 2 8 4" xfId="3751" xr:uid="{E0D6C083-971F-4318-811A-99FDE4C55D86}"/>
    <cellStyle name="Normal 8 2 9" xfId="2109" xr:uid="{D436BA14-6EC2-4447-82FC-4A882F0BAB92}"/>
    <cellStyle name="Normal 8 3" xfId="153" xr:uid="{CB583BDE-6D37-4924-BE00-64F8F81671CF}"/>
    <cellStyle name="Normal 8 3 10" xfId="3752" xr:uid="{DBE11881-F1F7-4E33-B20D-ABBB94E9C44D}"/>
    <cellStyle name="Normal 8 3 11" xfId="3753" xr:uid="{CF4ABD68-30BE-4AAC-91EC-2BA8D6B28BD5}"/>
    <cellStyle name="Normal 8 3 2" xfId="154" xr:uid="{A5FC26F5-3314-424B-97CB-99013FF18F85}"/>
    <cellStyle name="Normal 8 3 2 2" xfId="155" xr:uid="{496AB4C9-0986-4F99-8FE2-30FEE87D9E4D}"/>
    <cellStyle name="Normal 8 3 2 2 2" xfId="383" xr:uid="{3AA30B2E-1387-4CEB-86B2-A6E535F98D8B}"/>
    <cellStyle name="Normal 8 3 2 2 2 2" xfId="783" xr:uid="{053EA0ED-F84B-4A95-843C-E34DDC837ADA}"/>
    <cellStyle name="Normal 8 3 2 2 2 2 2" xfId="2110" xr:uid="{1B1970C6-1903-4D31-9D29-13E7DE40A784}"/>
    <cellStyle name="Normal 8 3 2 2 2 2 2 2" xfId="2111" xr:uid="{B070651C-C939-4775-B6A1-BE9BD49631E3}"/>
    <cellStyle name="Normal 8 3 2 2 2 2 3" xfId="2112" xr:uid="{AA412B5A-7FBB-470B-8692-D38E0D668E2D}"/>
    <cellStyle name="Normal 8 3 2 2 2 2 4" xfId="3754" xr:uid="{0ABC7E4F-208D-407E-9C1B-C40BC8FBF54A}"/>
    <cellStyle name="Normal 8 3 2 2 2 3" xfId="2113" xr:uid="{C9411936-0DD6-4E67-B707-48735BBBB45D}"/>
    <cellStyle name="Normal 8 3 2 2 2 3 2" xfId="2114" xr:uid="{5820C29C-3B1F-4CCE-97E0-7F24586499BF}"/>
    <cellStyle name="Normal 8 3 2 2 2 3 3" xfId="3755" xr:uid="{F0277564-54DE-4FB3-8D57-81CBE707CA88}"/>
    <cellStyle name="Normal 8 3 2 2 2 3 4" xfId="3756" xr:uid="{568CD142-A253-4A8D-8D63-05A80A40817C}"/>
    <cellStyle name="Normal 8 3 2 2 2 4" xfId="2115" xr:uid="{58535029-8075-473E-9551-0F712DE467E7}"/>
    <cellStyle name="Normal 8 3 2 2 2 5" xfId="3757" xr:uid="{4AC3D38C-6C28-46C7-A175-4BB271B60CB8}"/>
    <cellStyle name="Normal 8 3 2 2 2 6" xfId="3758" xr:uid="{A6B2D086-7A9B-4B1D-8C22-8AA84DB6627E}"/>
    <cellStyle name="Normal 8 3 2 2 3" xfId="784" xr:uid="{2A63134A-29F9-4147-BC6C-C8F079CB3122}"/>
    <cellStyle name="Normal 8 3 2 2 3 2" xfId="2116" xr:uid="{4AE59561-D42A-4A5D-A266-B450F0DE27AB}"/>
    <cellStyle name="Normal 8 3 2 2 3 2 2" xfId="2117" xr:uid="{FA0689F9-27F7-4E54-99EE-2D933B72E077}"/>
    <cellStyle name="Normal 8 3 2 2 3 2 3" xfId="3759" xr:uid="{05E8325B-86DB-4754-BB47-8092BD2A4D60}"/>
    <cellStyle name="Normal 8 3 2 2 3 2 4" xfId="3760" xr:uid="{42C61981-AA43-4628-8F93-73CE91F1203B}"/>
    <cellStyle name="Normal 8 3 2 2 3 3" xfId="2118" xr:uid="{64ECC95D-2616-4D14-A7F5-13BEF359F5FF}"/>
    <cellStyle name="Normal 8 3 2 2 3 4" xfId="3761" xr:uid="{1A97E97D-F793-4CFC-ADBD-20CC586D58E2}"/>
    <cellStyle name="Normal 8 3 2 2 3 5" xfId="3762" xr:uid="{FC4FAF4F-A06F-45CB-A398-B304E0D3ED02}"/>
    <cellStyle name="Normal 8 3 2 2 4" xfId="2119" xr:uid="{CE06E267-671A-488A-9284-C9FA55F98EC6}"/>
    <cellStyle name="Normal 8 3 2 2 4 2" xfId="2120" xr:uid="{E6945C05-42DD-4021-AFEA-0DA5B7811FEC}"/>
    <cellStyle name="Normal 8 3 2 2 4 3" xfId="3763" xr:uid="{BA0F853E-D4A6-4C10-BE89-26C4927EF307}"/>
    <cellStyle name="Normal 8 3 2 2 4 4" xfId="3764" xr:uid="{83E082B5-46C0-45E4-B942-DAB4D00D7A07}"/>
    <cellStyle name="Normal 8 3 2 2 5" xfId="2121" xr:uid="{DDF11A9C-69A8-458D-8FFC-475944FCC4D9}"/>
    <cellStyle name="Normal 8 3 2 2 5 2" xfId="3765" xr:uid="{27C44F73-A47A-4D5F-8B58-8CACB856B630}"/>
    <cellStyle name="Normal 8 3 2 2 5 3" xfId="3766" xr:uid="{21274BDF-21A1-48B1-96E7-68B0D18C6331}"/>
    <cellStyle name="Normal 8 3 2 2 5 4" xfId="3767" xr:uid="{9870080A-08E0-4988-9C6D-F77CAE716586}"/>
    <cellStyle name="Normal 8 3 2 2 6" xfId="3768" xr:uid="{EC89DACB-D358-47D3-87AB-1DCC84D14444}"/>
    <cellStyle name="Normal 8 3 2 2 7" xfId="3769" xr:uid="{8E532AC0-2988-43C4-B708-C85637690CCC}"/>
    <cellStyle name="Normal 8 3 2 2 8" xfId="3770" xr:uid="{3BA6A405-CA44-4DBD-A759-7248BB66B99F}"/>
    <cellStyle name="Normal 8 3 2 3" xfId="384" xr:uid="{5157E6C5-BAAC-4D7A-A4A6-04D6B88BF4FA}"/>
    <cellStyle name="Normal 8 3 2 3 2" xfId="785" xr:uid="{6E498CAD-49A4-4DAE-9ED4-CE3D7E87B610}"/>
    <cellStyle name="Normal 8 3 2 3 2 2" xfId="786" xr:uid="{E8109F8F-0FE7-415C-BA66-EF2CD6F413F8}"/>
    <cellStyle name="Normal 8 3 2 3 2 2 2" xfId="2122" xr:uid="{D1D0AF60-5164-4035-9AC7-8E5B437FD8B9}"/>
    <cellStyle name="Normal 8 3 2 3 2 2 2 2" xfId="2123" xr:uid="{6BB8D216-0894-4BC5-A0AD-EC9D0DEC1670}"/>
    <cellStyle name="Normal 8 3 2 3 2 2 3" xfId="2124" xr:uid="{5EEF064A-4973-4E15-97F8-3BC974881599}"/>
    <cellStyle name="Normal 8 3 2 3 2 3" xfId="2125" xr:uid="{90DDB5A7-51FC-4AAD-BC08-40DD4D773939}"/>
    <cellStyle name="Normal 8 3 2 3 2 3 2" xfId="2126" xr:uid="{897134C1-5C8A-4C84-A7F8-F4FBE7A294D9}"/>
    <cellStyle name="Normal 8 3 2 3 2 4" xfId="2127" xr:uid="{5FDB5936-7284-4BCE-BDE9-091238CA3284}"/>
    <cellStyle name="Normal 8 3 2 3 3" xfId="787" xr:uid="{E82FAAD3-233D-4276-AC79-E755EDC78F76}"/>
    <cellStyle name="Normal 8 3 2 3 3 2" xfId="2128" xr:uid="{739C1575-4002-4BF9-8702-2306D7CF0FA6}"/>
    <cellStyle name="Normal 8 3 2 3 3 2 2" xfId="2129" xr:uid="{787FB5FE-EE97-4058-AB41-8AABD4022708}"/>
    <cellStyle name="Normal 8 3 2 3 3 3" xfId="2130" xr:uid="{15C6D375-7001-4E07-8D24-9410215C3365}"/>
    <cellStyle name="Normal 8 3 2 3 3 4" xfId="3771" xr:uid="{4BEA2F44-6ED4-4E15-93CD-EF07E4CD5A6B}"/>
    <cellStyle name="Normal 8 3 2 3 4" xfId="2131" xr:uid="{C19A4074-15FE-4B50-83E0-6E0CB4E4E2AA}"/>
    <cellStyle name="Normal 8 3 2 3 4 2" xfId="2132" xr:uid="{769FF84E-A987-4AC2-B1C1-DA6207A6C545}"/>
    <cellStyle name="Normal 8 3 2 3 5" xfId="2133" xr:uid="{725EED46-06DF-4DE3-976B-E916C13C2E23}"/>
    <cellStyle name="Normal 8 3 2 3 6" xfId="3772" xr:uid="{7730A641-82CD-496E-A750-A688E49C977F}"/>
    <cellStyle name="Normal 8 3 2 4" xfId="385" xr:uid="{BCC78A62-8324-44E9-A337-DE58BAF3334F}"/>
    <cellStyle name="Normal 8 3 2 4 2" xfId="788" xr:uid="{B12CA5F0-C44A-4E82-AA06-7DF36D331247}"/>
    <cellStyle name="Normal 8 3 2 4 2 2" xfId="2134" xr:uid="{0DB46B1B-8358-4D08-8842-7B07EBC9E35A}"/>
    <cellStyle name="Normal 8 3 2 4 2 2 2" xfId="2135" xr:uid="{3362AD84-EEB4-4C2E-8355-51657ADD4F21}"/>
    <cellStyle name="Normal 8 3 2 4 2 3" xfId="2136" xr:uid="{A718D8EF-93FF-45DE-AA73-CC078BE433B7}"/>
    <cellStyle name="Normal 8 3 2 4 2 4" xfId="3773" xr:uid="{3D7678F8-4360-4DB2-9ACA-BFB16A806C02}"/>
    <cellStyle name="Normal 8 3 2 4 3" xfId="2137" xr:uid="{98ACB90A-82C0-496F-867F-A38E94730B91}"/>
    <cellStyle name="Normal 8 3 2 4 3 2" xfId="2138" xr:uid="{E6037FD0-8260-4073-854B-6B69AC23A6F0}"/>
    <cellStyle name="Normal 8 3 2 4 4" xfId="2139" xr:uid="{20A9B265-8D70-4094-8BC9-500C47C617DD}"/>
    <cellStyle name="Normal 8 3 2 4 5" xfId="3774" xr:uid="{A782500A-A519-47F0-A574-61D326ADBED4}"/>
    <cellStyle name="Normal 8 3 2 5" xfId="386" xr:uid="{3C8C3F78-0EE3-44F1-886B-A4A6722F525E}"/>
    <cellStyle name="Normal 8 3 2 5 2" xfId="2140" xr:uid="{D31880BB-EEE1-4F66-AD00-3920271F9266}"/>
    <cellStyle name="Normal 8 3 2 5 2 2" xfId="2141" xr:uid="{36D05ADA-3255-43B2-BD03-E762372E607E}"/>
    <cellStyle name="Normal 8 3 2 5 3" xfId="2142" xr:uid="{FF2AB31F-8F2A-4401-B002-12930CB3949E}"/>
    <cellStyle name="Normal 8 3 2 5 4" xfId="3775" xr:uid="{ADD60465-A5CC-4A7D-B83F-1C931B74C285}"/>
    <cellStyle name="Normal 8 3 2 6" xfId="2143" xr:uid="{FAB97CE5-E50D-41C1-B5DF-515B51BD2E62}"/>
    <cellStyle name="Normal 8 3 2 6 2" xfId="2144" xr:uid="{5CFCAD2C-F15C-4A09-96D8-D0FC2D08111F}"/>
    <cellStyle name="Normal 8 3 2 6 3" xfId="3776" xr:uid="{0D852936-BDF4-4D54-8A49-E032ECE29901}"/>
    <cellStyle name="Normal 8 3 2 6 4" xfId="3777" xr:uid="{BB0E9962-597C-4C55-8DEC-951260030CB5}"/>
    <cellStyle name="Normal 8 3 2 7" xfId="2145" xr:uid="{4E40B964-9D89-49D9-A224-A64E49370304}"/>
    <cellStyle name="Normal 8 3 2 8" xfId="3778" xr:uid="{ACCF26FE-0710-4753-AEC6-069ED6416406}"/>
    <cellStyle name="Normal 8 3 2 9" xfId="3779" xr:uid="{E79386D8-323F-427F-AA75-4C3902231C75}"/>
    <cellStyle name="Normal 8 3 3" xfId="156" xr:uid="{4F65B09A-BD7A-4F58-A837-B97C72ADEEB5}"/>
    <cellStyle name="Normal 8 3 3 2" xfId="157" xr:uid="{6A437DB1-65B7-4D37-88E0-7BE645C741E3}"/>
    <cellStyle name="Normal 8 3 3 2 2" xfId="789" xr:uid="{F523ACEC-CDC2-470F-899E-3F9D20ACDAFF}"/>
    <cellStyle name="Normal 8 3 3 2 2 2" xfId="2146" xr:uid="{B59C7187-FF03-4B1C-9C69-93DB4BB8E751}"/>
    <cellStyle name="Normal 8 3 3 2 2 2 2" xfId="2147" xr:uid="{B29753E2-3F69-49BD-BDCC-63A40FAABFA3}"/>
    <cellStyle name="Normal 8 3 3 2 2 2 2 2" xfId="4492" xr:uid="{DA3E1A2F-1FB6-4533-93C3-79B189494C6F}"/>
    <cellStyle name="Normal 8 3 3 2 2 2 3" xfId="4493" xr:uid="{ED7FEAE4-AC9F-452C-987E-6A4F39AD91F0}"/>
    <cellStyle name="Normal 8 3 3 2 2 3" xfId="2148" xr:uid="{EE9E2A2F-49B2-4EFB-9F7D-B837FAF8FE73}"/>
    <cellStyle name="Normal 8 3 3 2 2 3 2" xfId="4494" xr:uid="{ACD44755-1B4F-476D-857C-D994665B387E}"/>
    <cellStyle name="Normal 8 3 3 2 2 4" xfId="3780" xr:uid="{7C6C1571-6C4C-4E00-A29B-B329DE780D41}"/>
    <cellStyle name="Normal 8 3 3 2 3" xfId="2149" xr:uid="{20901FFC-E7E7-4A71-8BC1-31BBE4BBC8CA}"/>
    <cellStyle name="Normal 8 3 3 2 3 2" xfId="2150" xr:uid="{98C9E11F-1302-46B0-A3B2-45D49E6006DA}"/>
    <cellStyle name="Normal 8 3 3 2 3 2 2" xfId="4495" xr:uid="{29276DB3-B4FB-4E24-AAFB-60F48BCF866D}"/>
    <cellStyle name="Normal 8 3 3 2 3 3" xfId="3781" xr:uid="{3CD233E4-FB53-485B-AD8E-9FF36DE9A800}"/>
    <cellStyle name="Normal 8 3 3 2 3 4" xfId="3782" xr:uid="{47E24631-E79F-4E88-9C6A-94BDF0CFE168}"/>
    <cellStyle name="Normal 8 3 3 2 4" xfId="2151" xr:uid="{9CA78C64-06C2-40BE-BEA8-C87E10E83026}"/>
    <cellStyle name="Normal 8 3 3 2 4 2" xfId="4496" xr:uid="{E0F0C812-6469-452F-9B3B-2E951623A35B}"/>
    <cellStyle name="Normal 8 3 3 2 5" xfId="3783" xr:uid="{501505B3-F76F-41CA-8707-99206F9078C3}"/>
    <cellStyle name="Normal 8 3 3 2 6" xfId="3784" xr:uid="{84FBB024-16F9-4752-B985-2DF45B7A6895}"/>
    <cellStyle name="Normal 8 3 3 3" xfId="387" xr:uid="{67C7B669-04F7-411C-B8CA-5053D57E98F9}"/>
    <cellStyle name="Normal 8 3 3 3 2" xfId="2152" xr:uid="{0A836028-F652-49B5-A590-73D92E316CAC}"/>
    <cellStyle name="Normal 8 3 3 3 2 2" xfId="2153" xr:uid="{545E4B36-81E1-4153-8D67-AAAD283390AD}"/>
    <cellStyle name="Normal 8 3 3 3 2 2 2" xfId="4497" xr:uid="{F6B3B424-60DC-4F1A-B550-6C8503B4A347}"/>
    <cellStyle name="Normal 8 3 3 3 2 3" xfId="3785" xr:uid="{9C70556B-AD9C-4E4E-A720-8CF8F8951137}"/>
    <cellStyle name="Normal 8 3 3 3 2 4" xfId="3786" xr:uid="{9461EAE1-7AA9-4EB4-B6E2-7C840267DD3B}"/>
    <cellStyle name="Normal 8 3 3 3 3" xfId="2154" xr:uid="{B6C3977F-FF8F-4198-A350-1CA962C2B956}"/>
    <cellStyle name="Normal 8 3 3 3 3 2" xfId="4498" xr:uid="{3CD261B3-BFDB-4384-8E0C-E1EE92E75C2E}"/>
    <cellStyle name="Normal 8 3 3 3 4" xfId="3787" xr:uid="{942256FF-7FA8-4C5E-9ECA-371D12E72775}"/>
    <cellStyle name="Normal 8 3 3 3 5" xfId="3788" xr:uid="{378CD0D9-3C1B-4B81-AEDB-EF050A12029D}"/>
    <cellStyle name="Normal 8 3 3 4" xfId="2155" xr:uid="{C94E68CF-CC75-4621-9452-1D77249CC013}"/>
    <cellStyle name="Normal 8 3 3 4 2" xfId="2156" xr:uid="{3E73A2D3-77DD-490F-B33B-89468330F98D}"/>
    <cellStyle name="Normal 8 3 3 4 2 2" xfId="4499" xr:uid="{534BD09B-1E3E-4598-954D-F619946F7477}"/>
    <cellStyle name="Normal 8 3 3 4 3" xfId="3789" xr:uid="{80F7DEDD-9CB7-43ED-9231-5D5E53BBF29D}"/>
    <cellStyle name="Normal 8 3 3 4 4" xfId="3790" xr:uid="{C950085F-F9BD-476D-BB3C-4F93FFDFFD60}"/>
    <cellStyle name="Normal 8 3 3 5" xfId="2157" xr:uid="{CC52C4A7-56D0-4037-9F04-F2DC4100021D}"/>
    <cellStyle name="Normal 8 3 3 5 2" xfId="3791" xr:uid="{1296D494-6F40-437C-A942-CF8AC83546C7}"/>
    <cellStyle name="Normal 8 3 3 5 3" xfId="3792" xr:uid="{19D40835-7E0E-46C3-A6A8-6BDE410F761E}"/>
    <cellStyle name="Normal 8 3 3 5 4" xfId="3793" xr:uid="{DF411ADA-5F03-4702-B89F-F7FCA87D3539}"/>
    <cellStyle name="Normal 8 3 3 6" xfId="3794" xr:uid="{20DB1799-0DD8-4CEE-AD21-3AEE1FF8DF4F}"/>
    <cellStyle name="Normal 8 3 3 7" xfId="3795" xr:uid="{A4E8FE55-3ADF-4D98-A786-9C6FF10FED84}"/>
    <cellStyle name="Normal 8 3 3 8" xfId="3796" xr:uid="{B7F4F1E8-7B1F-40E6-8056-3F47F1F245D2}"/>
    <cellStyle name="Normal 8 3 4" xfId="158" xr:uid="{93E1CBA1-B8A7-4BAF-8491-7CC9B1BACE73}"/>
    <cellStyle name="Normal 8 3 4 2" xfId="790" xr:uid="{C79394BB-C56D-46C8-BF4B-7C23EE30B8CE}"/>
    <cellStyle name="Normal 8 3 4 2 2" xfId="791" xr:uid="{0B61F585-736C-45DA-899B-61439AD4EA67}"/>
    <cellStyle name="Normal 8 3 4 2 2 2" xfId="2158" xr:uid="{EAD823FF-AAB0-4AE4-B3B0-24C855FC676A}"/>
    <cellStyle name="Normal 8 3 4 2 2 2 2" xfId="2159" xr:uid="{B147AE14-E5CB-4ED1-A9B9-3EAD0C1602EB}"/>
    <cellStyle name="Normal 8 3 4 2 2 3" xfId="2160" xr:uid="{5DFB46BA-E325-4F3A-965E-673AAFE69DCF}"/>
    <cellStyle name="Normal 8 3 4 2 2 4" xfId="3797" xr:uid="{EDC7ACF2-6F35-4D51-8B22-87C0F066E5B9}"/>
    <cellStyle name="Normal 8 3 4 2 3" xfId="2161" xr:uid="{C3924994-077C-4A9C-B261-A0966AD87290}"/>
    <cellStyle name="Normal 8 3 4 2 3 2" xfId="2162" xr:uid="{6792BD67-44AE-48B3-801C-0582B443BB37}"/>
    <cellStyle name="Normal 8 3 4 2 4" xfId="2163" xr:uid="{E0EF346B-0A4B-4F6F-AD3E-A5E17C2E6468}"/>
    <cellStyle name="Normal 8 3 4 2 5" xfId="3798" xr:uid="{B78400DD-56E4-4910-B5E6-D98E2841A066}"/>
    <cellStyle name="Normal 8 3 4 3" xfId="792" xr:uid="{332A4B89-32F8-4EFF-A5B7-F5D22A267ED0}"/>
    <cellStyle name="Normal 8 3 4 3 2" xfId="2164" xr:uid="{4C1F9B8D-6209-4A3D-993A-FD290905F3E9}"/>
    <cellStyle name="Normal 8 3 4 3 2 2" xfId="2165" xr:uid="{AAD3DF0C-EFBC-47F9-AEBD-D459AF44973A}"/>
    <cellStyle name="Normal 8 3 4 3 3" xfId="2166" xr:uid="{048DA134-0EF6-443F-956B-020B195EA4E7}"/>
    <cellStyle name="Normal 8 3 4 3 4" xfId="3799" xr:uid="{3866E022-B1D8-47E2-8512-A448376FE7E1}"/>
    <cellStyle name="Normal 8 3 4 4" xfId="2167" xr:uid="{40AB7A20-5087-4FA4-AA5D-36CE3B381BC2}"/>
    <cellStyle name="Normal 8 3 4 4 2" xfId="2168" xr:uid="{20EA3F35-F120-4401-8511-6C14668E3E7E}"/>
    <cellStyle name="Normal 8 3 4 4 3" xfId="3800" xr:uid="{C29CBFCE-1035-4228-B4FA-32838CF3E586}"/>
    <cellStyle name="Normal 8 3 4 4 4" xfId="3801" xr:uid="{1AC09976-E65A-45BF-8CC9-0CB1F26BC185}"/>
    <cellStyle name="Normal 8 3 4 5" xfId="2169" xr:uid="{FB6AFF6F-CFF6-4A2D-8ADB-8CF5AEFB1368}"/>
    <cellStyle name="Normal 8 3 4 6" xfId="3802" xr:uid="{F82A615D-3DAE-4FFD-94C1-7D15BEEF47D1}"/>
    <cellStyle name="Normal 8 3 4 7" xfId="3803" xr:uid="{C688863C-98F0-467D-A3DF-2D318BD41CF5}"/>
    <cellStyle name="Normal 8 3 5" xfId="388" xr:uid="{E3BF2FC1-7899-4D7E-BBB0-5C22D90A9026}"/>
    <cellStyle name="Normal 8 3 5 2" xfId="793" xr:uid="{4A61606D-E30D-47B0-A6A8-4175E6032B93}"/>
    <cellStyle name="Normal 8 3 5 2 2" xfId="2170" xr:uid="{D5486D46-1FAC-4B94-8892-71B90574F8F8}"/>
    <cellStyle name="Normal 8 3 5 2 2 2" xfId="2171" xr:uid="{D5F351E2-B64F-4CA7-9D01-867EFB532602}"/>
    <cellStyle name="Normal 8 3 5 2 3" xfId="2172" xr:uid="{18D50487-4946-47F2-AF93-8FA9BE96B744}"/>
    <cellStyle name="Normal 8 3 5 2 4" xfId="3804" xr:uid="{6ADBBCD3-B7B2-4D22-BE7A-0FA71B491AFB}"/>
    <cellStyle name="Normal 8 3 5 3" xfId="2173" xr:uid="{A70270E9-BD55-47F7-8A3A-E7ED8C83FACA}"/>
    <cellStyle name="Normal 8 3 5 3 2" xfId="2174" xr:uid="{6F50FD74-127B-4765-AABA-8C540A4E7081}"/>
    <cellStyle name="Normal 8 3 5 3 3" xfId="3805" xr:uid="{524F5D5E-E5F2-478D-81CD-4C1C8C1F03A6}"/>
    <cellStyle name="Normal 8 3 5 3 4" xfId="3806" xr:uid="{B9EEE786-ED63-41E0-8CF8-59C2FD8EB671}"/>
    <cellStyle name="Normal 8 3 5 4" xfId="2175" xr:uid="{2261E83A-58C1-40E3-AF47-E28DAA55E524}"/>
    <cellStyle name="Normal 8 3 5 5" xfId="3807" xr:uid="{59DFECFA-F4F3-4DD1-B990-764152C0756A}"/>
    <cellStyle name="Normal 8 3 5 6" xfId="3808" xr:uid="{7E7BD686-A319-4A7F-BA2B-C629C2D568F8}"/>
    <cellStyle name="Normal 8 3 6" xfId="389" xr:uid="{189DC106-A014-4DDB-9019-5DA1F842C551}"/>
    <cellStyle name="Normal 8 3 6 2" xfId="2176" xr:uid="{DBB473D6-6794-4297-AB4D-4E2DA3C59C9E}"/>
    <cellStyle name="Normal 8 3 6 2 2" xfId="2177" xr:uid="{1F89C91C-C979-4835-8BE6-755D98E4641A}"/>
    <cellStyle name="Normal 8 3 6 2 3" xfId="3809" xr:uid="{0A544B26-1F10-47F0-9BF4-B980542DEA62}"/>
    <cellStyle name="Normal 8 3 6 2 4" xfId="3810" xr:uid="{CA3A298A-F282-4162-8CFA-88E41FF2BD11}"/>
    <cellStyle name="Normal 8 3 6 3" xfId="2178" xr:uid="{26C45051-DC76-4E3E-9B8F-95E3452F6131}"/>
    <cellStyle name="Normal 8 3 6 4" xfId="3811" xr:uid="{6AC71457-7BB9-4A07-8553-BEFE584CF227}"/>
    <cellStyle name="Normal 8 3 6 5" xfId="3812" xr:uid="{7A17ADC1-DC73-4188-9D7B-FE93EE84DB74}"/>
    <cellStyle name="Normal 8 3 7" xfId="2179" xr:uid="{7086E624-42EA-45BB-B8E0-50CB3CE3397F}"/>
    <cellStyle name="Normal 8 3 7 2" xfId="2180" xr:uid="{D1C1C87E-F488-4EC3-A879-B1073B0EFB5B}"/>
    <cellStyle name="Normal 8 3 7 3" xfId="3813" xr:uid="{A9440C02-47C8-4A91-84C3-DD0269C11BAB}"/>
    <cellStyle name="Normal 8 3 7 4" xfId="3814" xr:uid="{EC1AA4A9-F662-4146-A1CE-48734C8624D3}"/>
    <cellStyle name="Normal 8 3 8" xfId="2181" xr:uid="{8E3B0355-715A-4E9D-968C-7D087A682A93}"/>
    <cellStyle name="Normal 8 3 8 2" xfId="3815" xr:uid="{337060EF-96A1-4749-AEF2-FB899BC6F7CC}"/>
    <cellStyle name="Normal 8 3 8 3" xfId="3816" xr:uid="{1CDE82E4-7DE5-4CAC-A1FF-754FEDD25B9F}"/>
    <cellStyle name="Normal 8 3 8 4" xfId="3817" xr:uid="{B499B49C-657B-4CD1-9B72-572FCAC03F29}"/>
    <cellStyle name="Normal 8 3 9" xfId="3818" xr:uid="{B2282983-510F-432B-B8ED-C922FABD1E1A}"/>
    <cellStyle name="Normal 8 4" xfId="159" xr:uid="{EEAB2B07-7BC6-4402-9A99-0A0C1D699786}"/>
    <cellStyle name="Normal 8 4 10" xfId="3819" xr:uid="{0EDA29D4-3CCB-47DF-9D5D-B18C5624DF06}"/>
    <cellStyle name="Normal 8 4 11" xfId="3820" xr:uid="{E6E234F9-42E3-4957-8DD2-240C9CAD15C1}"/>
    <cellStyle name="Normal 8 4 2" xfId="160" xr:uid="{3D5FB0E8-B947-45FC-8A2B-1BDD13916AB1}"/>
    <cellStyle name="Normal 8 4 2 2" xfId="390" xr:uid="{01F90A7A-FD84-4141-9707-39A95D888AA2}"/>
    <cellStyle name="Normal 8 4 2 2 2" xfId="794" xr:uid="{943D670C-1FF3-41E5-9E94-898A2C8E4987}"/>
    <cellStyle name="Normal 8 4 2 2 2 2" xfId="795" xr:uid="{AC55D34A-1256-4529-B029-2F49F0460433}"/>
    <cellStyle name="Normal 8 4 2 2 2 2 2" xfId="2182" xr:uid="{B85521F5-6574-47E0-93A8-A3ED8016C914}"/>
    <cellStyle name="Normal 8 4 2 2 2 2 3" xfId="3821" xr:uid="{0671985F-2195-4692-8CAB-A6B65A2B8B83}"/>
    <cellStyle name="Normal 8 4 2 2 2 2 4" xfId="3822" xr:uid="{5A593B86-0D79-4348-8634-A3F1B5458175}"/>
    <cellStyle name="Normal 8 4 2 2 2 3" xfId="2183" xr:uid="{DA0DF79F-501B-4008-8133-7702F063B90F}"/>
    <cellStyle name="Normal 8 4 2 2 2 3 2" xfId="3823" xr:uid="{B23D2B05-83B9-401B-8606-7EBC7F2B590A}"/>
    <cellStyle name="Normal 8 4 2 2 2 3 3" xfId="3824" xr:uid="{36AC1248-BB37-4252-8069-35349A53C994}"/>
    <cellStyle name="Normal 8 4 2 2 2 3 4" xfId="3825" xr:uid="{0C6A1194-C202-4DF3-B131-0CD15FC8D44D}"/>
    <cellStyle name="Normal 8 4 2 2 2 4" xfId="3826" xr:uid="{D78BFD25-A3D3-4444-B284-5DF8ED7660C2}"/>
    <cellStyle name="Normal 8 4 2 2 2 5" xfId="3827" xr:uid="{081B7B45-4554-4C05-B4EB-1BA14606B303}"/>
    <cellStyle name="Normal 8 4 2 2 2 6" xfId="3828" xr:uid="{40425AD1-86CF-4AE6-9E8B-E236FC4BF8CD}"/>
    <cellStyle name="Normal 8 4 2 2 3" xfId="796" xr:uid="{A12E6AEC-FC92-449E-9503-D8179297E482}"/>
    <cellStyle name="Normal 8 4 2 2 3 2" xfId="2184" xr:uid="{F233F071-E2E4-4232-98B3-42617395E800}"/>
    <cellStyle name="Normal 8 4 2 2 3 2 2" xfId="3829" xr:uid="{51CFFDFD-565A-490A-B26D-DE73619C3B52}"/>
    <cellStyle name="Normal 8 4 2 2 3 2 3" xfId="3830" xr:uid="{D9894100-E284-4D32-AABE-55E9304EF2A4}"/>
    <cellStyle name="Normal 8 4 2 2 3 2 4" xfId="3831" xr:uid="{A1B324DB-0356-49C2-B815-6ABF9A0D1145}"/>
    <cellStyle name="Normal 8 4 2 2 3 3" xfId="3832" xr:uid="{4F8E2996-8100-462E-BA0C-C33BB0F1A4A3}"/>
    <cellStyle name="Normal 8 4 2 2 3 4" xfId="3833" xr:uid="{00F82417-CEB9-4CD9-81C1-B75D4353D77C}"/>
    <cellStyle name="Normal 8 4 2 2 3 5" xfId="3834" xr:uid="{B32276FA-44D4-4DD6-A9C6-7418D870BE66}"/>
    <cellStyle name="Normal 8 4 2 2 4" xfId="2185" xr:uid="{427B497B-11A3-42BA-AB11-E7A81340C800}"/>
    <cellStyle name="Normal 8 4 2 2 4 2" xfId="3835" xr:uid="{41ADB957-BEC6-4BA5-8568-B74409890ED1}"/>
    <cellStyle name="Normal 8 4 2 2 4 3" xfId="3836" xr:uid="{DCB4290B-8ED4-4F1C-A19A-FC74AA16F079}"/>
    <cellStyle name="Normal 8 4 2 2 4 4" xfId="3837" xr:uid="{F91AA2C8-CF80-480E-8D1F-29D73983F5DF}"/>
    <cellStyle name="Normal 8 4 2 2 5" xfId="3838" xr:uid="{2DD38A2E-17A8-41BF-AD7A-44B2CF03B02F}"/>
    <cellStyle name="Normal 8 4 2 2 5 2" xfId="3839" xr:uid="{C1A2F7F1-4B9D-4D42-9714-08E2719DE806}"/>
    <cellStyle name="Normal 8 4 2 2 5 3" xfId="3840" xr:uid="{C73F9C36-3852-4632-A972-62F37BD0FCAD}"/>
    <cellStyle name="Normal 8 4 2 2 5 4" xfId="3841" xr:uid="{8EFDAF86-5469-4420-96DF-5F96D33F1F98}"/>
    <cellStyle name="Normal 8 4 2 2 6" xfId="3842" xr:uid="{471C54AF-4972-4F14-B227-DD84DBE8F61E}"/>
    <cellStyle name="Normal 8 4 2 2 7" xfId="3843" xr:uid="{9EE5FF28-A827-44EC-A237-E671FAA89A11}"/>
    <cellStyle name="Normal 8 4 2 2 8" xfId="3844" xr:uid="{8D9989CD-A0D3-416A-B59D-810AC4CD296D}"/>
    <cellStyle name="Normal 8 4 2 3" xfId="797" xr:uid="{0BA4482A-7AD3-43DC-80DB-1510D91AC701}"/>
    <cellStyle name="Normal 8 4 2 3 2" xfId="798" xr:uid="{CF92269E-A9B3-4D77-9230-A193DC34EAFC}"/>
    <cellStyle name="Normal 8 4 2 3 2 2" xfId="799" xr:uid="{5AB78E52-7943-466C-ACE1-7745BF6C8F85}"/>
    <cellStyle name="Normal 8 4 2 3 2 3" xfId="3845" xr:uid="{B3A383C2-05D2-4078-BA3C-E57AA549BCD9}"/>
    <cellStyle name="Normal 8 4 2 3 2 4" xfId="3846" xr:uid="{3A1B7DF7-7D57-4C9B-9000-9EE6FB52B17E}"/>
    <cellStyle name="Normal 8 4 2 3 3" xfId="800" xr:uid="{378B23F7-3B39-4531-8CC6-820E6E0D3B7D}"/>
    <cellStyle name="Normal 8 4 2 3 3 2" xfId="3847" xr:uid="{45626C91-BA14-4229-8AD1-CF6A82018DB4}"/>
    <cellStyle name="Normal 8 4 2 3 3 3" xfId="3848" xr:uid="{DD56AD28-094D-4F55-8EE6-712B3AB917D8}"/>
    <cellStyle name="Normal 8 4 2 3 3 4" xfId="3849" xr:uid="{F206D718-C121-4CF9-9C8E-04F6E1504966}"/>
    <cellStyle name="Normal 8 4 2 3 4" xfId="3850" xr:uid="{CBA79095-CBEC-40F4-B86D-D28B6DFCA644}"/>
    <cellStyle name="Normal 8 4 2 3 5" xfId="3851" xr:uid="{14DC2798-5706-45A2-BD16-D6D4CC2D1F80}"/>
    <cellStyle name="Normal 8 4 2 3 6" xfId="3852" xr:uid="{49942687-CACC-43A1-A1A0-7EEEE2B1326E}"/>
    <cellStyle name="Normal 8 4 2 4" xfId="801" xr:uid="{221B4887-8079-4DFE-A6B4-2722257B300D}"/>
    <cellStyle name="Normal 8 4 2 4 2" xfId="802" xr:uid="{797BC726-1564-45D9-A5BD-AD3CD3C48CF4}"/>
    <cellStyle name="Normal 8 4 2 4 2 2" xfId="3853" xr:uid="{06A2FE8E-63E4-4AE0-84E6-D1486DC88D01}"/>
    <cellStyle name="Normal 8 4 2 4 2 3" xfId="3854" xr:uid="{A75EF590-83E8-4834-908F-F954CF68F22E}"/>
    <cellStyle name="Normal 8 4 2 4 2 4" xfId="3855" xr:uid="{A0A2EA52-6867-486B-9CB5-596E60F949DF}"/>
    <cellStyle name="Normal 8 4 2 4 3" xfId="3856" xr:uid="{C10B3BE9-CC9E-4572-98D5-79BE4CFC1D04}"/>
    <cellStyle name="Normal 8 4 2 4 4" xfId="3857" xr:uid="{7888FF8E-1D7C-4322-AC20-5FBFF6E37231}"/>
    <cellStyle name="Normal 8 4 2 4 5" xfId="3858" xr:uid="{59BEF4B3-8EE1-4FFD-94ED-E14C1A0CBCC6}"/>
    <cellStyle name="Normal 8 4 2 5" xfId="803" xr:uid="{D27C1D7A-0EF3-4202-8322-16DAEBA379AC}"/>
    <cellStyle name="Normal 8 4 2 5 2" xfId="3859" xr:uid="{548E4024-C1F2-43A0-B571-66672A8EB387}"/>
    <cellStyle name="Normal 8 4 2 5 3" xfId="3860" xr:uid="{034B5A4A-B651-4FC3-B6CE-2C7D04B0DBCE}"/>
    <cellStyle name="Normal 8 4 2 5 4" xfId="3861" xr:uid="{578D04B3-D153-47A0-812A-E017B06FE836}"/>
    <cellStyle name="Normal 8 4 2 6" xfId="3862" xr:uid="{4BE84B86-9B48-44D9-8F83-437A6A62B674}"/>
    <cellStyle name="Normal 8 4 2 6 2" xfId="3863" xr:uid="{A555FEB1-C271-4D00-A355-A5A991B85E1A}"/>
    <cellStyle name="Normal 8 4 2 6 3" xfId="3864" xr:uid="{1D1264B0-E279-4D61-AB19-9687B3369B95}"/>
    <cellStyle name="Normal 8 4 2 6 4" xfId="3865" xr:uid="{9F7F90CC-BC3B-4D68-B8B9-C5B82D17795A}"/>
    <cellStyle name="Normal 8 4 2 7" xfId="3866" xr:uid="{DCB3F8BC-4AAF-4A05-BD54-E3F281C7A34A}"/>
    <cellStyle name="Normal 8 4 2 8" xfId="3867" xr:uid="{F1934794-FA53-49A7-96E7-9ADA44A6FC53}"/>
    <cellStyle name="Normal 8 4 2 9" xfId="3868" xr:uid="{D0080F78-BFC8-4581-A3FA-C79FA110D4AA}"/>
    <cellStyle name="Normal 8 4 3" xfId="391" xr:uid="{78EAA80F-C0EE-4F60-9EA3-08FEFD9BF78C}"/>
    <cellStyle name="Normal 8 4 3 2" xfId="804" xr:uid="{006F928C-EE62-4586-8C47-D170638522BB}"/>
    <cellStyle name="Normal 8 4 3 2 2" xfId="805" xr:uid="{CA95FC54-7192-4849-BB42-3CC24D779DC4}"/>
    <cellStyle name="Normal 8 4 3 2 2 2" xfId="2186" xr:uid="{A34413E1-C759-4DC0-A857-A596C52A74FE}"/>
    <cellStyle name="Normal 8 4 3 2 2 2 2" xfId="2187" xr:uid="{12DE3870-5E76-418A-8CA0-3F139ECB5F7F}"/>
    <cellStyle name="Normal 8 4 3 2 2 3" xfId="2188" xr:uid="{7868394D-55DA-406D-9016-F713670A6F8E}"/>
    <cellStyle name="Normal 8 4 3 2 2 4" xfId="3869" xr:uid="{6F628658-8D8E-470A-95B8-1FC7C786A898}"/>
    <cellStyle name="Normal 8 4 3 2 3" xfId="2189" xr:uid="{A0CFD074-07E8-44DD-9950-B78F018F8AD6}"/>
    <cellStyle name="Normal 8 4 3 2 3 2" xfId="2190" xr:uid="{EE3C2BBD-6C00-4EA4-88BC-251C32460BC6}"/>
    <cellStyle name="Normal 8 4 3 2 3 3" xfId="3870" xr:uid="{E632BC2A-0552-45AB-BAEF-B8147D894810}"/>
    <cellStyle name="Normal 8 4 3 2 3 4" xfId="3871" xr:uid="{89ED73BE-46FD-485A-AB6E-DFBAA93C3D4C}"/>
    <cellStyle name="Normal 8 4 3 2 4" xfId="2191" xr:uid="{B8E5C652-6185-439C-8E88-95D80C17CAA4}"/>
    <cellStyle name="Normal 8 4 3 2 5" xfId="3872" xr:uid="{59CB5862-78DB-45B6-AD47-58EEC1F56CB6}"/>
    <cellStyle name="Normal 8 4 3 2 6" xfId="3873" xr:uid="{EA726916-8130-495C-9D10-2D8ADF002985}"/>
    <cellStyle name="Normal 8 4 3 3" xfId="806" xr:uid="{0B4B2F91-9EC9-4BDB-98E6-8694BD3C0612}"/>
    <cellStyle name="Normal 8 4 3 3 2" xfId="2192" xr:uid="{F7694CE3-5D8B-4F86-802B-AE7469FAE20F}"/>
    <cellStyle name="Normal 8 4 3 3 2 2" xfId="2193" xr:uid="{2C9307F8-4D5E-4DAD-B0BE-D921AC2F6CB6}"/>
    <cellStyle name="Normal 8 4 3 3 2 3" xfId="3874" xr:uid="{777E0813-1EF7-4F29-9C77-F3245277B765}"/>
    <cellStyle name="Normal 8 4 3 3 2 4" xfId="3875" xr:uid="{1B974E22-DA07-44C6-B8AC-186C008442A2}"/>
    <cellStyle name="Normal 8 4 3 3 3" xfId="2194" xr:uid="{F7AEB4B3-E756-4183-9361-3D9DE7FA20BA}"/>
    <cellStyle name="Normal 8 4 3 3 4" xfId="3876" xr:uid="{E29BC282-26C9-4C9F-8EE6-3C3AA9441A72}"/>
    <cellStyle name="Normal 8 4 3 3 5" xfId="3877" xr:uid="{58A583B7-D611-42CF-80B4-8440D82AEC64}"/>
    <cellStyle name="Normal 8 4 3 4" xfId="2195" xr:uid="{210F639C-0A55-4713-BE98-585599254BA5}"/>
    <cellStyle name="Normal 8 4 3 4 2" xfId="2196" xr:uid="{EDFF34E8-6F7F-432A-B134-BD2AF00CB8F7}"/>
    <cellStyle name="Normal 8 4 3 4 3" xfId="3878" xr:uid="{B01DA007-342F-4625-904E-F59435CA36DC}"/>
    <cellStyle name="Normal 8 4 3 4 4" xfId="3879" xr:uid="{CDB54538-FAA4-4EB2-BBB7-B3B8A337472F}"/>
    <cellStyle name="Normal 8 4 3 5" xfId="2197" xr:uid="{5968EF0E-13BE-49E6-9906-BB9E0DE47AAB}"/>
    <cellStyle name="Normal 8 4 3 5 2" xfId="3880" xr:uid="{B9F9594D-FC63-4052-AB24-5E9D0F68617C}"/>
    <cellStyle name="Normal 8 4 3 5 3" xfId="3881" xr:uid="{C3E1E600-3303-4DBD-A60D-08EDBFFC748F}"/>
    <cellStyle name="Normal 8 4 3 5 4" xfId="3882" xr:uid="{E967F81D-6D50-430A-BACA-EF9BAC2E9D40}"/>
    <cellStyle name="Normal 8 4 3 6" xfId="3883" xr:uid="{F194E2E3-9CCF-4256-A362-A5D2A02C15F0}"/>
    <cellStyle name="Normal 8 4 3 7" xfId="3884" xr:uid="{535F94F0-11E9-418A-B24C-1BA25E4DC144}"/>
    <cellStyle name="Normal 8 4 3 8" xfId="3885" xr:uid="{A020BCB8-D989-4640-B1B7-223D07D33A1B}"/>
    <cellStyle name="Normal 8 4 4" xfId="392" xr:uid="{34EE4AA8-C2EF-4A47-AE9E-E01FB94C0886}"/>
    <cellStyle name="Normal 8 4 4 2" xfId="807" xr:uid="{64BE7932-2AB2-4FB4-9EA8-C51EF3239423}"/>
    <cellStyle name="Normal 8 4 4 2 2" xfId="808" xr:uid="{776185AD-DE7C-4465-A594-1CC0C5764331}"/>
    <cellStyle name="Normal 8 4 4 2 2 2" xfId="2198" xr:uid="{D33C9F33-F2A8-44E5-84F1-3A0827EAA3C4}"/>
    <cellStyle name="Normal 8 4 4 2 2 3" xfId="3886" xr:uid="{BF85CC41-96B8-4BB6-ACCC-2997F09339B0}"/>
    <cellStyle name="Normal 8 4 4 2 2 4" xfId="3887" xr:uid="{795224B3-042A-45F2-95B7-3BEE42DB4009}"/>
    <cellStyle name="Normal 8 4 4 2 3" xfId="2199" xr:uid="{BC2FC53A-C6EF-4D68-A9D8-B0BA6286A6E1}"/>
    <cellStyle name="Normal 8 4 4 2 4" xfId="3888" xr:uid="{FC98AB10-22B6-48D0-83C6-C24EB86931CF}"/>
    <cellStyle name="Normal 8 4 4 2 5" xfId="3889" xr:uid="{79100FC4-6E9B-4763-8E6D-CCEC63A2FFCF}"/>
    <cellStyle name="Normal 8 4 4 3" xfId="809" xr:uid="{55AD379F-6B08-476E-BB7B-4A7DCD74C1A5}"/>
    <cellStyle name="Normal 8 4 4 3 2" xfId="2200" xr:uid="{777481EF-F37A-490E-8229-7F74A90A0425}"/>
    <cellStyle name="Normal 8 4 4 3 3" xfId="3890" xr:uid="{DAFF5C74-A371-4105-B9C9-10BF3374EED0}"/>
    <cellStyle name="Normal 8 4 4 3 4" xfId="3891" xr:uid="{290BBDAA-B557-4F58-8145-357C61F5864C}"/>
    <cellStyle name="Normal 8 4 4 4" xfId="2201" xr:uid="{C1447ABD-105B-44A0-AC57-6C1D3A165636}"/>
    <cellStyle name="Normal 8 4 4 4 2" xfId="3892" xr:uid="{C1F7FF2D-1961-456D-9039-D553B92AF9C1}"/>
    <cellStyle name="Normal 8 4 4 4 3" xfId="3893" xr:uid="{766011EF-501D-4556-97F7-E6493E974A36}"/>
    <cellStyle name="Normal 8 4 4 4 4" xfId="3894" xr:uid="{B5655E2B-6F8F-40DE-BE1A-FF227D3D02A7}"/>
    <cellStyle name="Normal 8 4 4 5" xfId="3895" xr:uid="{79EDD2E2-30FD-4AAC-90D2-1C7D9083F359}"/>
    <cellStyle name="Normal 8 4 4 6" xfId="3896" xr:uid="{5918B22A-CD20-4D33-9846-434FF61B5DC6}"/>
    <cellStyle name="Normal 8 4 4 7" xfId="3897" xr:uid="{5192B807-8102-4240-B31D-7A3069FC1FC8}"/>
    <cellStyle name="Normal 8 4 5" xfId="393" xr:uid="{525E7F57-9F7F-4306-9631-D0FEEE7419B1}"/>
    <cellStyle name="Normal 8 4 5 2" xfId="810" xr:uid="{783A3FB4-54A9-44CE-A48B-C02F6C932A7C}"/>
    <cellStyle name="Normal 8 4 5 2 2" xfId="2202" xr:uid="{42B1C94C-5530-4AE0-9EE9-6826E0F6DE03}"/>
    <cellStyle name="Normal 8 4 5 2 3" xfId="3898" xr:uid="{C3B4D77B-0617-44DD-BA45-AEB335CFD2BC}"/>
    <cellStyle name="Normal 8 4 5 2 4" xfId="3899" xr:uid="{B0AA8B2D-8AE2-4EF3-9593-3622A1BDAABB}"/>
    <cellStyle name="Normal 8 4 5 3" xfId="2203" xr:uid="{DC242FD6-76CE-48D7-9034-FA7137AE863E}"/>
    <cellStyle name="Normal 8 4 5 3 2" xfId="3900" xr:uid="{BC45A97B-A34A-4B93-B819-BAB65CEDCECB}"/>
    <cellStyle name="Normal 8 4 5 3 3" xfId="3901" xr:uid="{AFAE2164-E117-4FE8-94EE-46C3A8643ED0}"/>
    <cellStyle name="Normal 8 4 5 3 4" xfId="3902" xr:uid="{FAFF990C-248F-4194-856F-A6019355CE75}"/>
    <cellStyle name="Normal 8 4 5 4" xfId="3903" xr:uid="{F078C4DD-FF2D-4D78-93A0-F23C7529A927}"/>
    <cellStyle name="Normal 8 4 5 5" xfId="3904" xr:uid="{E6DF561C-D2B3-4A04-8B80-DF791178A5E8}"/>
    <cellStyle name="Normal 8 4 5 6" xfId="3905" xr:uid="{BDD06FDC-AE50-49BF-8897-14DD2D344E36}"/>
    <cellStyle name="Normal 8 4 6" xfId="811" xr:uid="{B7913836-4133-47FE-94B2-8BA866C30822}"/>
    <cellStyle name="Normal 8 4 6 2" xfId="2204" xr:uid="{4204A3F7-BE9A-44DF-B6A4-64ACC7DDD2A8}"/>
    <cellStyle name="Normal 8 4 6 2 2" xfId="3906" xr:uid="{602DBEAA-2544-44B1-A74C-B8DE86F3E1B6}"/>
    <cellStyle name="Normal 8 4 6 2 3" xfId="3907" xr:uid="{5A9DED39-42BD-4694-8AD5-474776EE4380}"/>
    <cellStyle name="Normal 8 4 6 2 4" xfId="3908" xr:uid="{3DE41CA0-C881-48B8-A152-1D82D1C537E5}"/>
    <cellStyle name="Normal 8 4 6 3" xfId="3909" xr:uid="{DFF71F9D-DC6D-42DC-8D68-86B07FE21AD4}"/>
    <cellStyle name="Normal 8 4 6 4" xfId="3910" xr:uid="{2E041451-8458-41A3-A98C-CE0DCDF3437D}"/>
    <cellStyle name="Normal 8 4 6 5" xfId="3911" xr:uid="{E7A5D2E7-9A5D-45A7-A984-C0CB341D2E15}"/>
    <cellStyle name="Normal 8 4 7" xfId="2205" xr:uid="{7B77508E-1245-4438-9582-ED2904EAA1F2}"/>
    <cellStyle name="Normal 8 4 7 2" xfId="3912" xr:uid="{DE5B36FF-8AE2-4D0A-AAD5-6B530D2F1ADD}"/>
    <cellStyle name="Normal 8 4 7 3" xfId="3913" xr:uid="{768B5C8B-0924-4378-BB43-4E013DFBE51F}"/>
    <cellStyle name="Normal 8 4 7 4" xfId="3914" xr:uid="{A5C21395-8E9A-43EB-B036-793EDCE82D8C}"/>
    <cellStyle name="Normal 8 4 8" xfId="3915" xr:uid="{CE011597-DEBE-49D3-9164-E0ED1684C35A}"/>
    <cellStyle name="Normal 8 4 8 2" xfId="3916" xr:uid="{03F2BA2B-9F25-4A30-99A8-C4C6CC3045E0}"/>
    <cellStyle name="Normal 8 4 8 3" xfId="3917" xr:uid="{51E2BE90-76CE-489C-8DA0-0E10E90F1BB7}"/>
    <cellStyle name="Normal 8 4 8 4" xfId="3918" xr:uid="{4FCBF688-F63B-44FD-A99A-7426C4A125E8}"/>
    <cellStyle name="Normal 8 4 9" xfId="3919" xr:uid="{960CAEFF-AB03-47FD-8650-463022934DBE}"/>
    <cellStyle name="Normal 8 5" xfId="161" xr:uid="{C266CDA1-5DB5-4FD1-9662-AC8B3806956D}"/>
    <cellStyle name="Normal 8 5 2" xfId="162" xr:uid="{F7386D8D-BFF9-4ECC-A3A0-F5EDBC8B2C09}"/>
    <cellStyle name="Normal 8 5 2 2" xfId="394" xr:uid="{C6761ABC-446E-4813-A30B-A12094F3AA59}"/>
    <cellStyle name="Normal 8 5 2 2 2" xfId="812" xr:uid="{67C23DF7-8AD3-4696-9FC1-36F37E2DB6E6}"/>
    <cellStyle name="Normal 8 5 2 2 2 2" xfId="2206" xr:uid="{A3F26145-BF40-42AF-A8C8-512BF80F6B3D}"/>
    <cellStyle name="Normal 8 5 2 2 2 3" xfId="3920" xr:uid="{FEEFC937-290B-4CA3-A29D-8317E4BB2B05}"/>
    <cellStyle name="Normal 8 5 2 2 2 4" xfId="3921" xr:uid="{9FE51E0E-A0E3-4921-AA33-397EA6281AEE}"/>
    <cellStyle name="Normal 8 5 2 2 3" xfId="2207" xr:uid="{CCA1B780-6243-490E-BC78-EF9BA51CCF0C}"/>
    <cellStyle name="Normal 8 5 2 2 3 2" xfId="3922" xr:uid="{8961E766-AD6E-4248-9959-2422D7C21E4C}"/>
    <cellStyle name="Normal 8 5 2 2 3 3" xfId="3923" xr:uid="{0C2FED72-B0A9-43E0-8375-5E26C33431FD}"/>
    <cellStyle name="Normal 8 5 2 2 3 4" xfId="3924" xr:uid="{4CF5B72C-E07F-437C-B838-3EAEBB404793}"/>
    <cellStyle name="Normal 8 5 2 2 4" xfId="3925" xr:uid="{AA4D29B5-03BD-4226-80B7-7B3AE89DD553}"/>
    <cellStyle name="Normal 8 5 2 2 5" xfId="3926" xr:uid="{7DAB2EE9-8AB5-4C43-89AB-DB771521CF3A}"/>
    <cellStyle name="Normal 8 5 2 2 6" xfId="3927" xr:uid="{F5BFB66C-4990-497E-9084-CE4E37FA8778}"/>
    <cellStyle name="Normal 8 5 2 3" xfId="813" xr:uid="{7F5E554F-8018-464D-8CE6-9FC058911E22}"/>
    <cellStyle name="Normal 8 5 2 3 2" xfId="2208" xr:uid="{1E0E78A5-EB11-495C-A35B-1B43AD2A1295}"/>
    <cellStyle name="Normal 8 5 2 3 2 2" xfId="3928" xr:uid="{F43E4D23-9BDB-4293-B267-FB1A797DAE35}"/>
    <cellStyle name="Normal 8 5 2 3 2 3" xfId="3929" xr:uid="{44FDADE5-656E-4425-91EE-93FAF9149472}"/>
    <cellStyle name="Normal 8 5 2 3 2 4" xfId="3930" xr:uid="{C6A83490-E305-4F58-99C8-D61524FC02B0}"/>
    <cellStyle name="Normal 8 5 2 3 3" xfId="3931" xr:uid="{D32EB053-F8AA-4DE2-B249-773E48A173A8}"/>
    <cellStyle name="Normal 8 5 2 3 4" xfId="3932" xr:uid="{CB97B6AA-2A6A-4041-9451-4263B29156A7}"/>
    <cellStyle name="Normal 8 5 2 3 5" xfId="3933" xr:uid="{806A3A60-DD7E-47E7-ABAF-B5EC2CD994EE}"/>
    <cellStyle name="Normal 8 5 2 4" xfId="2209" xr:uid="{7DA24451-DC76-4821-8174-1230EA9206BB}"/>
    <cellStyle name="Normal 8 5 2 4 2" xfId="3934" xr:uid="{D4C83560-73FB-4FFE-BD06-782AC9C5E514}"/>
    <cellStyle name="Normal 8 5 2 4 3" xfId="3935" xr:uid="{9C69DF3C-BE8E-4B41-8997-1D39401D5B95}"/>
    <cellStyle name="Normal 8 5 2 4 4" xfId="3936" xr:uid="{3159CC43-933E-4169-8794-41D4ED0509B0}"/>
    <cellStyle name="Normal 8 5 2 5" xfId="3937" xr:uid="{E09F897D-A7EF-4592-BE64-39F0CD345350}"/>
    <cellStyle name="Normal 8 5 2 5 2" xfId="3938" xr:uid="{891B23D2-E5AD-4551-890F-61EB27E14864}"/>
    <cellStyle name="Normal 8 5 2 5 3" xfId="3939" xr:uid="{90645838-AFA3-4FED-B722-91C58268962D}"/>
    <cellStyle name="Normal 8 5 2 5 4" xfId="3940" xr:uid="{29617D05-22B3-453B-A01F-ED8D4D62063B}"/>
    <cellStyle name="Normal 8 5 2 6" xfId="3941" xr:uid="{022B1151-65FD-49EC-A77F-AFC715AA5E8F}"/>
    <cellStyle name="Normal 8 5 2 7" xfId="3942" xr:uid="{FC21B375-9AA2-466E-932E-9433E91AAB0D}"/>
    <cellStyle name="Normal 8 5 2 8" xfId="3943" xr:uid="{D1C90879-C6BE-4D59-83E5-65F4B8C000E5}"/>
    <cellStyle name="Normal 8 5 3" xfId="395" xr:uid="{4575A308-585F-439A-9B27-4D152AD33BBB}"/>
    <cellStyle name="Normal 8 5 3 2" xfId="814" xr:uid="{3C821681-2AED-4590-A43D-19537EA5993B}"/>
    <cellStyle name="Normal 8 5 3 2 2" xfId="815" xr:uid="{F00A1174-6786-412C-A502-B5CEB13B17DA}"/>
    <cellStyle name="Normal 8 5 3 2 3" xfId="3944" xr:uid="{E1E836BC-643B-4435-A5D8-AE035896B6AC}"/>
    <cellStyle name="Normal 8 5 3 2 4" xfId="3945" xr:uid="{FD86B72F-A067-45B1-883C-50493C038A2B}"/>
    <cellStyle name="Normal 8 5 3 3" xfId="816" xr:uid="{1950DF29-127B-4237-BAF9-8487189C2EFB}"/>
    <cellStyle name="Normal 8 5 3 3 2" xfId="3946" xr:uid="{56ACBEAE-06C8-49E7-9C54-380409A18C59}"/>
    <cellStyle name="Normal 8 5 3 3 3" xfId="3947" xr:uid="{663F2654-A457-456A-A94A-91BCFCBF9E80}"/>
    <cellStyle name="Normal 8 5 3 3 4" xfId="3948" xr:uid="{DA83D4CF-EA40-42A8-8E44-4BD4C0E09F4A}"/>
    <cellStyle name="Normal 8 5 3 4" xfId="3949" xr:uid="{844E6DB8-95F5-463C-9AF2-B293E046EC27}"/>
    <cellStyle name="Normal 8 5 3 5" xfId="3950" xr:uid="{E1B05254-741D-4D1B-8B38-475A5C316457}"/>
    <cellStyle name="Normal 8 5 3 6" xfId="3951" xr:uid="{B8A46ECB-CF1A-4C89-ACC0-E78C984705CE}"/>
    <cellStyle name="Normal 8 5 4" xfId="396" xr:uid="{E50C50F3-EDDF-422A-A8EA-411C5A14C689}"/>
    <cellStyle name="Normal 8 5 4 2" xfId="817" xr:uid="{EE22278C-F7E9-4D8A-8625-F9CD6227087C}"/>
    <cellStyle name="Normal 8 5 4 2 2" xfId="3952" xr:uid="{E76A8177-E78B-4D54-B9E2-2EC741AF301D}"/>
    <cellStyle name="Normal 8 5 4 2 3" xfId="3953" xr:uid="{DFFAC72A-E540-4AD8-B3FE-9B0042C25FDB}"/>
    <cellStyle name="Normal 8 5 4 2 4" xfId="3954" xr:uid="{871A39C9-9BDF-4AF2-802A-D61CD931C8EF}"/>
    <cellStyle name="Normal 8 5 4 3" xfId="3955" xr:uid="{584E9C11-D518-4485-9FE4-A85BBFDC54E8}"/>
    <cellStyle name="Normal 8 5 4 4" xfId="3956" xr:uid="{F2F92E33-124C-423F-A11D-03F2DA398CFA}"/>
    <cellStyle name="Normal 8 5 4 5" xfId="3957" xr:uid="{5E109B06-7FAD-4661-ADEC-A719803F98BA}"/>
    <cellStyle name="Normal 8 5 5" xfId="818" xr:uid="{2548AFCF-5182-453D-B4A5-7748D21A2623}"/>
    <cellStyle name="Normal 8 5 5 2" xfId="3958" xr:uid="{7DB2A80A-BACD-41D4-8612-24E13703B02D}"/>
    <cellStyle name="Normal 8 5 5 3" xfId="3959" xr:uid="{89DCBA63-D12C-4697-AE5E-6638CABC2D6D}"/>
    <cellStyle name="Normal 8 5 5 4" xfId="3960" xr:uid="{5975DCA1-90AF-424B-92B4-FA10E24BF6BF}"/>
    <cellStyle name="Normal 8 5 6" xfId="3961" xr:uid="{AE3E375A-8161-4528-8EA6-1BC442922E39}"/>
    <cellStyle name="Normal 8 5 6 2" xfId="3962" xr:uid="{E860A033-34AD-47DB-AC08-6FC1D2A2F7A7}"/>
    <cellStyle name="Normal 8 5 6 3" xfId="3963" xr:uid="{0509EB75-3CB3-4E2D-9C33-5489676E42C0}"/>
    <cellStyle name="Normal 8 5 6 4" xfId="3964" xr:uid="{9C02323E-E972-4D9B-8FD6-61E9DF348E6C}"/>
    <cellStyle name="Normal 8 5 7" xfId="3965" xr:uid="{9C42B0AE-44CF-4ADC-AB06-EDC98C96AE83}"/>
    <cellStyle name="Normal 8 5 8" xfId="3966" xr:uid="{1B00067F-B1AB-4CB3-B360-274ED7DEB3BD}"/>
    <cellStyle name="Normal 8 5 9" xfId="3967" xr:uid="{5BD9737D-C1AE-49FA-8216-5BCBC7343EA3}"/>
    <cellStyle name="Normal 8 6" xfId="163" xr:uid="{B10A61A4-2174-4791-A2D2-5DD90384F6C8}"/>
    <cellStyle name="Normal 8 6 2" xfId="397" xr:uid="{C812E396-FB49-4243-81EE-9B7683C65845}"/>
    <cellStyle name="Normal 8 6 2 2" xfId="819" xr:uid="{33D23E6D-A956-405F-98A1-BAB84106DC10}"/>
    <cellStyle name="Normal 8 6 2 2 2" xfId="2210" xr:uid="{379BABDA-9A53-4540-89D7-4EEF46C65451}"/>
    <cellStyle name="Normal 8 6 2 2 2 2" xfId="2211" xr:uid="{54ADE87A-8944-4A22-957E-FA0524F7A3C9}"/>
    <cellStyle name="Normal 8 6 2 2 3" xfId="2212" xr:uid="{5A5271E8-B219-4574-8498-BB7517FCCAF2}"/>
    <cellStyle name="Normal 8 6 2 2 4" xfId="3968" xr:uid="{2B47A4E8-D499-4A5F-8007-0155F806B734}"/>
    <cellStyle name="Normal 8 6 2 3" xfId="2213" xr:uid="{0578EECF-4980-4B08-B7CC-76BB3A0E02A6}"/>
    <cellStyle name="Normal 8 6 2 3 2" xfId="2214" xr:uid="{035C9857-ABE6-4EA7-A785-74787216AD85}"/>
    <cellStyle name="Normal 8 6 2 3 3" xfId="3969" xr:uid="{7C7C4218-BEC1-4248-ACCC-E261B64A9B5F}"/>
    <cellStyle name="Normal 8 6 2 3 4" xfId="3970" xr:uid="{A95469EE-1AC2-45D3-9046-E0E5C80D2EFD}"/>
    <cellStyle name="Normal 8 6 2 4" xfId="2215" xr:uid="{8468CA80-2320-4E61-9391-E6DA8C2F2486}"/>
    <cellStyle name="Normal 8 6 2 5" xfId="3971" xr:uid="{DA5B2A43-DC1D-4B9B-A3DD-DD687DC90492}"/>
    <cellStyle name="Normal 8 6 2 6" xfId="3972" xr:uid="{5250EAF5-6BCE-4178-8B12-E8FBCCB08511}"/>
    <cellStyle name="Normal 8 6 3" xfId="820" xr:uid="{24D3D5A0-990A-41AA-B9C6-A10FF47B6EAA}"/>
    <cellStyle name="Normal 8 6 3 2" xfId="2216" xr:uid="{B26B3224-6F58-47E5-B1DA-2345419E8E33}"/>
    <cellStyle name="Normal 8 6 3 2 2" xfId="2217" xr:uid="{7EC13BE5-C088-4CD2-A269-467EBBBF4F92}"/>
    <cellStyle name="Normal 8 6 3 2 3" xfId="3973" xr:uid="{0990CE46-FD43-493F-BD0C-22BC04834683}"/>
    <cellStyle name="Normal 8 6 3 2 4" xfId="3974" xr:uid="{7D93E8FF-8F8A-44B6-9E12-7D7C0634AE42}"/>
    <cellStyle name="Normal 8 6 3 3" xfId="2218" xr:uid="{F12D86F1-12C2-42BB-AD25-CA08761D3164}"/>
    <cellStyle name="Normal 8 6 3 4" xfId="3975" xr:uid="{45784FCB-9DE7-4629-901A-1E3CA7008626}"/>
    <cellStyle name="Normal 8 6 3 5" xfId="3976" xr:uid="{044D1EC5-6C67-4546-89D8-6AC04D9E3BDD}"/>
    <cellStyle name="Normal 8 6 4" xfId="2219" xr:uid="{A0FE8A15-A66D-46C4-93CB-715F66E1C434}"/>
    <cellStyle name="Normal 8 6 4 2" xfId="2220" xr:uid="{39EDFA32-37BA-46C6-A560-FE7CB38D4AB4}"/>
    <cellStyle name="Normal 8 6 4 3" xfId="3977" xr:uid="{77BE6148-0AFC-4DBF-BDEC-8F2C646383E4}"/>
    <cellStyle name="Normal 8 6 4 4" xfId="3978" xr:uid="{E6C6DE9A-B8C0-43A3-B98F-D7026F8B73F9}"/>
    <cellStyle name="Normal 8 6 5" xfId="2221" xr:uid="{9DED3511-07A1-4485-A88D-076E340A5441}"/>
    <cellStyle name="Normal 8 6 5 2" xfId="3979" xr:uid="{F077F14C-AD37-4A78-98C1-097F974231B1}"/>
    <cellStyle name="Normal 8 6 5 3" xfId="3980" xr:uid="{D0D98E5E-C71E-4450-BD6C-EDEB872B4A9B}"/>
    <cellStyle name="Normal 8 6 5 4" xfId="3981" xr:uid="{3ABCA61E-813D-45B2-BDB1-5FFA451A7D14}"/>
    <cellStyle name="Normal 8 6 6" xfId="3982" xr:uid="{8CC44332-B551-400C-80E3-C484B13B964C}"/>
    <cellStyle name="Normal 8 6 7" xfId="3983" xr:uid="{C37E1ED2-DAF6-4200-BEE3-EA8020829FA8}"/>
    <cellStyle name="Normal 8 6 8" xfId="3984" xr:uid="{0F95EF4A-7A8F-40E7-8019-DC64B0CC29DE}"/>
    <cellStyle name="Normal 8 7" xfId="398" xr:uid="{79D9D951-EEBA-42F5-8411-F9F933DA6307}"/>
    <cellStyle name="Normal 8 7 2" xfId="821" xr:uid="{B7A6B5EF-5823-47E5-BA62-61406FF87D67}"/>
    <cellStyle name="Normal 8 7 2 2" xfId="822" xr:uid="{414DFB98-214F-4CD7-91A3-7581D78E028C}"/>
    <cellStyle name="Normal 8 7 2 2 2" xfId="2222" xr:uid="{7A583745-6150-4F46-8116-8D91B66BD670}"/>
    <cellStyle name="Normal 8 7 2 2 3" xfId="3985" xr:uid="{E747A81C-B9E7-4181-928F-8AFCE66E60B1}"/>
    <cellStyle name="Normal 8 7 2 2 4" xfId="3986" xr:uid="{991A59A1-A6A9-4082-AE01-243B19B9D142}"/>
    <cellStyle name="Normal 8 7 2 3" xfId="2223" xr:uid="{A450DBB8-14AA-4420-A5AC-A0B75F8F4D40}"/>
    <cellStyle name="Normal 8 7 2 4" xfId="3987" xr:uid="{88C5A62B-FE6E-43F8-B952-2AC3FDF2AB29}"/>
    <cellStyle name="Normal 8 7 2 5" xfId="3988" xr:uid="{7DCC6D31-9702-4299-A8CC-E4493E87656F}"/>
    <cellStyle name="Normal 8 7 3" xfId="823" xr:uid="{A81D0668-3444-4D2C-B033-5681B3253EB7}"/>
    <cellStyle name="Normal 8 7 3 2" xfId="2224" xr:uid="{2A90F754-FEB8-49AA-A578-6ABA4EC8D431}"/>
    <cellStyle name="Normal 8 7 3 3" xfId="3989" xr:uid="{0FD14306-5EE9-4C28-BC7E-C7BFCA1026AB}"/>
    <cellStyle name="Normal 8 7 3 4" xfId="3990" xr:uid="{32F6762C-091F-4843-BD21-D99A3E56B14C}"/>
    <cellStyle name="Normal 8 7 4" xfId="2225" xr:uid="{6405A5E2-2C47-4E15-AC20-DD18C1E4AC74}"/>
    <cellStyle name="Normal 8 7 4 2" xfId="3991" xr:uid="{091AFB0E-5854-4AAA-9E5F-FDA99A24F413}"/>
    <cellStyle name="Normal 8 7 4 3" xfId="3992" xr:uid="{3488318B-9D9F-418A-82E7-720CA8CA19DF}"/>
    <cellStyle name="Normal 8 7 4 4" xfId="3993" xr:uid="{340E7D83-2D40-4959-B17D-EB0200A3BB94}"/>
    <cellStyle name="Normal 8 7 5" xfId="3994" xr:uid="{BC171FAD-7318-4103-BBAD-3977D4857260}"/>
    <cellStyle name="Normal 8 7 6" xfId="3995" xr:uid="{5276045D-2219-4EF1-AE98-F8400AD10C77}"/>
    <cellStyle name="Normal 8 7 7" xfId="3996" xr:uid="{7AB65DE3-277A-4814-951E-BBDAD85D1F5E}"/>
    <cellStyle name="Normal 8 8" xfId="399" xr:uid="{75E28A4E-719B-4255-BEE4-F6DF462787B6}"/>
    <cellStyle name="Normal 8 8 2" xfId="824" xr:uid="{497E231F-B8B8-4574-8DD2-BF5C81D984B0}"/>
    <cellStyle name="Normal 8 8 2 2" xfId="2226" xr:uid="{B1A8491A-0989-490D-88C9-A0997F06A32D}"/>
    <cellStyle name="Normal 8 8 2 3" xfId="3997" xr:uid="{4DD2D392-5E30-4EAB-9DD5-F062455CDABA}"/>
    <cellStyle name="Normal 8 8 2 4" xfId="3998" xr:uid="{0CF52C3F-78D3-4580-802E-04DDBAC6C44B}"/>
    <cellStyle name="Normal 8 8 3" xfId="2227" xr:uid="{990D9AB1-5C56-4149-8DD1-35E62FA46AFA}"/>
    <cellStyle name="Normal 8 8 3 2" xfId="3999" xr:uid="{4B2BE57C-782C-4F4B-834F-C571C61EFAF7}"/>
    <cellStyle name="Normal 8 8 3 3" xfId="4000" xr:uid="{96FC7ADA-DD8D-47F1-B16B-C2F4E9AFF132}"/>
    <cellStyle name="Normal 8 8 3 4" xfId="4001" xr:uid="{5C0BA457-5DFD-4572-8658-55B994515A2C}"/>
    <cellStyle name="Normal 8 8 4" xfId="4002" xr:uid="{C45196A1-E0C6-4152-863F-D495D5F6C0A0}"/>
    <cellStyle name="Normal 8 8 5" xfId="4003" xr:uid="{E478C265-2230-4DF8-90CD-953671C48079}"/>
    <cellStyle name="Normal 8 8 6" xfId="4004" xr:uid="{AB7A12D5-FCC4-4464-9A2D-FB291BB7C6F8}"/>
    <cellStyle name="Normal 8 9" xfId="400" xr:uid="{056C0D5D-3099-47B2-9974-2DDD6737FBF5}"/>
    <cellStyle name="Normal 8 9 2" xfId="2228" xr:uid="{BDFAA694-EB7E-4113-9C1E-480634E61500}"/>
    <cellStyle name="Normal 8 9 2 2" xfId="4005" xr:uid="{1DA9C58E-0359-4D38-B70F-BFB76C7BAED7}"/>
    <cellStyle name="Normal 8 9 2 2 2" xfId="4410" xr:uid="{B9C3F24B-6D52-44C0-A2F6-7CBE0FB15D4C}"/>
    <cellStyle name="Normal 8 9 2 2 3" xfId="4689" xr:uid="{671F2596-42E5-4ED0-AC44-C588DA83FD0C}"/>
    <cellStyle name="Normal 8 9 2 3" xfId="4006" xr:uid="{19F026C2-ADC5-4325-B038-B1FC972F0CB9}"/>
    <cellStyle name="Normal 8 9 2 4" xfId="4007" xr:uid="{B3EFF1B1-D244-40D9-A09C-EDC1FBA1F5EF}"/>
    <cellStyle name="Normal 8 9 3" xfId="4008" xr:uid="{134F32B6-8CD2-4EA8-B2B3-17B86C49EB50}"/>
    <cellStyle name="Normal 8 9 3 2" xfId="5347" xr:uid="{3DEF9F5A-084E-46DF-A15D-786A35DA7873}"/>
    <cellStyle name="Normal 8 9 4" xfId="4009" xr:uid="{DFA55FC6-4249-4E2C-95B4-2C431F70A16A}"/>
    <cellStyle name="Normal 8 9 4 2" xfId="4580" xr:uid="{867C1027-1A1F-449A-AA31-995FD2D30536}"/>
    <cellStyle name="Normal 8 9 4 3" xfId="4690" xr:uid="{F5B8219B-A15D-45EA-976C-90837D5577A2}"/>
    <cellStyle name="Normal 8 9 4 4" xfId="4609" xr:uid="{6E04AD6F-BB8E-4E44-AC06-4E5E0DC6E2F2}"/>
    <cellStyle name="Normal 8 9 5" xfId="4010" xr:uid="{9C81C391-F20E-4E02-879C-47BFADC789F1}"/>
    <cellStyle name="Normal 9" xfId="164" xr:uid="{8D68C9F2-88C4-4A99-AAD6-718BF0C4ACD1}"/>
    <cellStyle name="Normal 9 10" xfId="401" xr:uid="{BB6AE67E-C52F-4C33-B112-4CFB20F30AAE}"/>
    <cellStyle name="Normal 9 10 2" xfId="2229" xr:uid="{A72BA2C1-8DE5-4236-96D8-EB18760C1D39}"/>
    <cellStyle name="Normal 9 10 2 2" xfId="4011" xr:uid="{F226E9C7-4CB5-4E93-BEF0-654C2955C6F3}"/>
    <cellStyle name="Normal 9 10 2 3" xfId="4012" xr:uid="{83E54AFB-2E33-4BE9-940B-0641E0DC2A70}"/>
    <cellStyle name="Normal 9 10 2 4" xfId="4013" xr:uid="{816EE32C-1BF5-431E-8800-62F87FC11A3A}"/>
    <cellStyle name="Normal 9 10 3" xfId="4014" xr:uid="{4EAE1497-18FB-442D-81D1-3FDDB729EE6F}"/>
    <cellStyle name="Normal 9 10 4" xfId="4015" xr:uid="{AB97F0FE-B130-435C-9E3E-D14AA9CFA1C0}"/>
    <cellStyle name="Normal 9 10 5" xfId="4016" xr:uid="{05720727-C383-4E50-BC8A-5FAD576606E3}"/>
    <cellStyle name="Normal 9 11" xfId="2230" xr:uid="{A311E99E-9990-465C-AE36-246C63EBBDCC}"/>
    <cellStyle name="Normal 9 11 2" xfId="4017" xr:uid="{82F9C1BF-3425-4E22-9DD0-01B3BD7A29B3}"/>
    <cellStyle name="Normal 9 11 3" xfId="4018" xr:uid="{79C51CAC-50AE-4E7B-AB9C-744E1A08E39F}"/>
    <cellStyle name="Normal 9 11 4" xfId="4019" xr:uid="{DFE6B27B-5607-4A2E-8EBC-A2C7647208EE}"/>
    <cellStyle name="Normal 9 12" xfId="4020" xr:uid="{C926D562-44CC-4469-850D-B294854A136F}"/>
    <cellStyle name="Normal 9 12 2" xfId="4021" xr:uid="{1576C1D6-B03D-4A6B-920D-11249A8050AC}"/>
    <cellStyle name="Normal 9 12 3" xfId="4022" xr:uid="{0280A22E-8C56-461F-A60F-C06074EFB7F3}"/>
    <cellStyle name="Normal 9 12 4" xfId="4023" xr:uid="{524844CD-816D-4CBE-8890-76A92F76E435}"/>
    <cellStyle name="Normal 9 13" xfId="4024" xr:uid="{50EDB16C-9641-4EF2-A5DE-2BAC2C8C00E0}"/>
    <cellStyle name="Normal 9 13 2" xfId="4025" xr:uid="{355848A2-424E-451E-BF87-C5681C8AE32F}"/>
    <cellStyle name="Normal 9 14" xfId="4026" xr:uid="{2E332A9F-3C11-440A-AA83-37B4B3587BA8}"/>
    <cellStyle name="Normal 9 15" xfId="4027" xr:uid="{88D731A4-87BB-4FA2-8E5E-24316D83DEA9}"/>
    <cellStyle name="Normal 9 16" xfId="4028" xr:uid="{B1EA4C4D-A665-4EEF-8BA2-53E76ED23045}"/>
    <cellStyle name="Normal 9 2" xfId="165" xr:uid="{21021A22-06D7-4F4F-BBCE-8D841C1F843C}"/>
    <cellStyle name="Normal 9 2 2" xfId="402" xr:uid="{520CA201-52A3-4B8D-AB0B-9BA6FE10F86D}"/>
    <cellStyle name="Normal 9 2 2 2" xfId="4672" xr:uid="{F3FEEE2D-4BDC-40E9-9609-F1251717171D}"/>
    <cellStyle name="Normal 9 2 3" xfId="4561" xr:uid="{AD3D3A44-B690-4A4F-99CD-6AAE13367859}"/>
    <cellStyle name="Normal 9 3" xfId="166" xr:uid="{949BB2DE-7893-4FDA-A6CF-9837F3348FF4}"/>
    <cellStyle name="Normal 9 3 10" xfId="4029" xr:uid="{DFDD5DBD-ADE2-4325-830B-059CEB85406C}"/>
    <cellStyle name="Normal 9 3 11" xfId="4030" xr:uid="{4B95C6FD-CCFD-4D00-B529-E3B11ECC746E}"/>
    <cellStyle name="Normal 9 3 2" xfId="167" xr:uid="{350CE06E-951C-4507-A87D-DACF22AB40EF}"/>
    <cellStyle name="Normal 9 3 2 2" xfId="168" xr:uid="{20EFFA9C-F9F9-4445-A3EB-70F8CAB03454}"/>
    <cellStyle name="Normal 9 3 2 2 2" xfId="403" xr:uid="{C225F4B9-D4BC-4F4A-BC56-5D21BBB6D571}"/>
    <cellStyle name="Normal 9 3 2 2 2 2" xfId="825" xr:uid="{E59681B1-DE96-48D3-A16D-2E52764B34BC}"/>
    <cellStyle name="Normal 9 3 2 2 2 2 2" xfId="826" xr:uid="{00345328-C389-4143-BF33-7D0BCA8EC6E1}"/>
    <cellStyle name="Normal 9 3 2 2 2 2 2 2" xfId="2231" xr:uid="{A2600251-B34F-4DD0-88D0-C473E2493BD1}"/>
    <cellStyle name="Normal 9 3 2 2 2 2 2 2 2" xfId="2232" xr:uid="{4205B2CF-1CC1-4E26-BA37-6D845369D020}"/>
    <cellStyle name="Normal 9 3 2 2 2 2 2 3" xfId="2233" xr:uid="{1A0EF5BE-CDEF-46B1-944F-A4712D636D3B}"/>
    <cellStyle name="Normal 9 3 2 2 2 2 3" xfId="2234" xr:uid="{F43580E5-7D50-44C2-9798-9D12DC145302}"/>
    <cellStyle name="Normal 9 3 2 2 2 2 3 2" xfId="2235" xr:uid="{4DED0358-C388-4EBC-BECF-E0DC9A996403}"/>
    <cellStyle name="Normal 9 3 2 2 2 2 4" xfId="2236" xr:uid="{E6809770-73B2-4129-88EC-6FBD098C810F}"/>
    <cellStyle name="Normal 9 3 2 2 2 3" xfId="827" xr:uid="{5DDB975F-9323-48CF-A758-225729DB342D}"/>
    <cellStyle name="Normal 9 3 2 2 2 3 2" xfId="2237" xr:uid="{0CE305DE-6EB0-4489-88BF-ADA90B594C6D}"/>
    <cellStyle name="Normal 9 3 2 2 2 3 2 2" xfId="2238" xr:uid="{AE7EDAE1-21C7-4B36-8AFC-2AD6A3937348}"/>
    <cellStyle name="Normal 9 3 2 2 2 3 3" xfId="2239" xr:uid="{929A8992-AE0C-4782-B5E8-25B38387ADFC}"/>
    <cellStyle name="Normal 9 3 2 2 2 3 4" xfId="4031" xr:uid="{0B16C678-B3AA-42FC-8794-99EFF15C74B5}"/>
    <cellStyle name="Normal 9 3 2 2 2 4" xfId="2240" xr:uid="{767A99C0-FAB9-4038-88BF-98628AB00AD4}"/>
    <cellStyle name="Normal 9 3 2 2 2 4 2" xfId="2241" xr:uid="{FA74739C-C549-41BB-BEF3-483B03A51443}"/>
    <cellStyle name="Normal 9 3 2 2 2 5" xfId="2242" xr:uid="{AA538BA4-68B3-4A48-80BE-478A85850B57}"/>
    <cellStyle name="Normal 9 3 2 2 2 6" xfId="4032" xr:uid="{0AD4D63C-00D4-4673-B9FF-49EF66F4A37B}"/>
    <cellStyle name="Normal 9 3 2 2 3" xfId="404" xr:uid="{1EBCD6D9-4DF4-46C7-AF59-14C30899A779}"/>
    <cellStyle name="Normal 9 3 2 2 3 2" xfId="828" xr:uid="{3767F847-6300-4393-BBA1-FB399F04FE84}"/>
    <cellStyle name="Normal 9 3 2 2 3 2 2" xfId="829" xr:uid="{E36F39CA-A03B-412F-912B-DEA5C7D00414}"/>
    <cellStyle name="Normal 9 3 2 2 3 2 2 2" xfId="2243" xr:uid="{AF5E247E-3D6B-4EF1-ADBF-AA231505474F}"/>
    <cellStyle name="Normal 9 3 2 2 3 2 2 2 2" xfId="2244" xr:uid="{923E4196-44F4-4EA1-90D7-B6BE3FA40218}"/>
    <cellStyle name="Normal 9 3 2 2 3 2 2 3" xfId="2245" xr:uid="{99B67D03-D3F7-4809-BE5C-7A9CA98E6ED9}"/>
    <cellStyle name="Normal 9 3 2 2 3 2 3" xfId="2246" xr:uid="{A25F4618-BB41-45F9-93AE-B1FD1A6EF6FE}"/>
    <cellStyle name="Normal 9 3 2 2 3 2 3 2" xfId="2247" xr:uid="{5DA8DCF4-0A21-40CC-974E-6E59AFBCFC1B}"/>
    <cellStyle name="Normal 9 3 2 2 3 2 4" xfId="2248" xr:uid="{83ED166D-EA1C-4941-9DDA-CBCC42FD77AF}"/>
    <cellStyle name="Normal 9 3 2 2 3 3" xfId="830" xr:uid="{C46945EB-4980-48AD-A6F1-8A73F304CC4D}"/>
    <cellStyle name="Normal 9 3 2 2 3 3 2" xfId="2249" xr:uid="{2F8B3979-6CBD-4121-8129-3470E532F42A}"/>
    <cellStyle name="Normal 9 3 2 2 3 3 2 2" xfId="2250" xr:uid="{C5A06E7A-DFF9-43E2-B5E5-266D75475D51}"/>
    <cellStyle name="Normal 9 3 2 2 3 3 3" xfId="2251" xr:uid="{059BC9B5-A839-4AFD-AE0C-6424EB328080}"/>
    <cellStyle name="Normal 9 3 2 2 3 4" xfId="2252" xr:uid="{FCEE6C07-A17A-4E3F-88DC-D613759D408B}"/>
    <cellStyle name="Normal 9 3 2 2 3 4 2" xfId="2253" xr:uid="{D78478FF-74DD-4269-95F8-886F9DAFAE28}"/>
    <cellStyle name="Normal 9 3 2 2 3 5" xfId="2254" xr:uid="{CA43985B-7FB8-4990-AA39-BFF5D473F103}"/>
    <cellStyle name="Normal 9 3 2 2 4" xfId="831" xr:uid="{2B1B753A-254E-475B-A39F-82381AB1E966}"/>
    <cellStyle name="Normal 9 3 2 2 4 2" xfId="832" xr:uid="{1566F52A-5232-4F4F-9B64-5A7494654845}"/>
    <cellStyle name="Normal 9 3 2 2 4 2 2" xfId="2255" xr:uid="{1E304131-0977-4ECB-94C7-A99579099373}"/>
    <cellStyle name="Normal 9 3 2 2 4 2 2 2" xfId="2256" xr:uid="{763E7DCD-4C87-4CB0-9F21-D37DD1CB0BA4}"/>
    <cellStyle name="Normal 9 3 2 2 4 2 3" xfId="2257" xr:uid="{99E062C8-C933-4FCB-B95A-BDF0063B19CA}"/>
    <cellStyle name="Normal 9 3 2 2 4 3" xfId="2258" xr:uid="{A2D10143-3628-421E-B100-615AB903BE15}"/>
    <cellStyle name="Normal 9 3 2 2 4 3 2" xfId="2259" xr:uid="{19D35060-8AB8-4D0C-8D22-6FC5A9977255}"/>
    <cellStyle name="Normal 9 3 2 2 4 4" xfId="2260" xr:uid="{C50410C2-6E37-4FFA-81F2-4FB9464635D1}"/>
    <cellStyle name="Normal 9 3 2 2 5" xfId="833" xr:uid="{07A23216-8EB0-4B38-9673-78F2209E41C7}"/>
    <cellStyle name="Normal 9 3 2 2 5 2" xfId="2261" xr:uid="{040AB5D2-1428-4792-B033-F2DD88813D22}"/>
    <cellStyle name="Normal 9 3 2 2 5 2 2" xfId="2262" xr:uid="{8874D7E4-6798-4932-879C-2E23E9CB55D7}"/>
    <cellStyle name="Normal 9 3 2 2 5 3" xfId="2263" xr:uid="{BCBBD835-E5C4-4E7F-90D2-B6222B8697D8}"/>
    <cellStyle name="Normal 9 3 2 2 5 4" xfId="4033" xr:uid="{C5AAC1DC-7623-45E9-91A3-C277A2B589A6}"/>
    <cellStyle name="Normal 9 3 2 2 6" xfId="2264" xr:uid="{43F57432-6F10-45EE-B9BD-90BD153B5E54}"/>
    <cellStyle name="Normal 9 3 2 2 6 2" xfId="2265" xr:uid="{9D694177-B9D5-481C-8A21-C7B353A8C8C8}"/>
    <cellStyle name="Normal 9 3 2 2 7" xfId="2266" xr:uid="{67C79570-5AB1-46F3-B81E-A9573709E882}"/>
    <cellStyle name="Normal 9 3 2 2 8" xfId="4034" xr:uid="{042ABF09-58FF-494F-910D-E460591D21C2}"/>
    <cellStyle name="Normal 9 3 2 3" xfId="405" xr:uid="{24AC794D-DDF9-4936-8B86-616974F21E00}"/>
    <cellStyle name="Normal 9 3 2 3 2" xfId="834" xr:uid="{4833EBE3-FBDF-4E61-9236-8DAB6F0D1F36}"/>
    <cellStyle name="Normal 9 3 2 3 2 2" xfId="835" xr:uid="{1D134242-BC23-4251-A4F1-F8013DC00957}"/>
    <cellStyle name="Normal 9 3 2 3 2 2 2" xfId="2267" xr:uid="{6EB87EAC-5A39-45F4-8142-2E6BF2948C30}"/>
    <cellStyle name="Normal 9 3 2 3 2 2 2 2" xfId="2268" xr:uid="{7FE33946-38C1-4F82-8A2C-0295D0FE5285}"/>
    <cellStyle name="Normal 9 3 2 3 2 2 3" xfId="2269" xr:uid="{CCCFE343-889C-4B62-8861-D5A275125492}"/>
    <cellStyle name="Normal 9 3 2 3 2 3" xfId="2270" xr:uid="{2E75E2B5-34F9-4FB3-AE52-CBD25B26D76F}"/>
    <cellStyle name="Normal 9 3 2 3 2 3 2" xfId="2271" xr:uid="{B3AFB330-4DC0-4EEC-A09D-479C54B05282}"/>
    <cellStyle name="Normal 9 3 2 3 2 4" xfId="2272" xr:uid="{6025D516-55A5-4994-9474-F41E4EA87B7E}"/>
    <cellStyle name="Normal 9 3 2 3 3" xfId="836" xr:uid="{19159C7A-3263-47A8-9F38-BEB9A9391ECC}"/>
    <cellStyle name="Normal 9 3 2 3 3 2" xfId="2273" xr:uid="{A47510C9-384D-4DBB-BBC5-DE5984131A38}"/>
    <cellStyle name="Normal 9 3 2 3 3 2 2" xfId="2274" xr:uid="{3AFAF09D-0F95-4407-916F-FD1CCA1C6C6A}"/>
    <cellStyle name="Normal 9 3 2 3 3 3" xfId="2275" xr:uid="{A67614C5-7360-46B4-9EC2-935D02BA8A21}"/>
    <cellStyle name="Normal 9 3 2 3 3 4" xfId="4035" xr:uid="{499A61A7-2C9B-4F57-91B4-F4264435D754}"/>
    <cellStyle name="Normal 9 3 2 3 4" xfId="2276" xr:uid="{834CFDC1-5D44-4F41-80F5-C7C5A026E65A}"/>
    <cellStyle name="Normal 9 3 2 3 4 2" xfId="2277" xr:uid="{0F73C18E-D1FA-4872-BA05-4FBE7D516858}"/>
    <cellStyle name="Normal 9 3 2 3 5" xfId="2278" xr:uid="{BB222E9D-A25A-478E-B032-BD34A2AB6B9B}"/>
    <cellStyle name="Normal 9 3 2 3 6" xfId="4036" xr:uid="{B1C6D8A6-DC51-4F33-98B8-9918124615D8}"/>
    <cellStyle name="Normal 9 3 2 4" xfId="406" xr:uid="{F513EE10-9A7B-472F-ABC1-3105F9C8610E}"/>
    <cellStyle name="Normal 9 3 2 4 2" xfId="837" xr:uid="{CD1A0D76-FC74-4A23-9845-A9F9E6B4C243}"/>
    <cellStyle name="Normal 9 3 2 4 2 2" xfId="838" xr:uid="{0502F707-A1F2-4A11-AB4A-E6832C9A883A}"/>
    <cellStyle name="Normal 9 3 2 4 2 2 2" xfId="2279" xr:uid="{2326BA95-69CF-4FF2-B262-15FDFC0CB9E1}"/>
    <cellStyle name="Normal 9 3 2 4 2 2 2 2" xfId="2280" xr:uid="{D59D16DA-64AE-41EE-BC77-B0B895400CD1}"/>
    <cellStyle name="Normal 9 3 2 4 2 2 3" xfId="2281" xr:uid="{4C21EF54-555C-48E5-8C21-48ED1CFD7DAB}"/>
    <cellStyle name="Normal 9 3 2 4 2 3" xfId="2282" xr:uid="{CA0F610E-CA4A-49AE-9B0D-814AAD015DA9}"/>
    <cellStyle name="Normal 9 3 2 4 2 3 2" xfId="2283" xr:uid="{39797000-6897-4FC5-A5EC-955BD2932F06}"/>
    <cellStyle name="Normal 9 3 2 4 2 4" xfId="2284" xr:uid="{C002D820-9184-48A9-BBD5-B03C3B2E9AEA}"/>
    <cellStyle name="Normal 9 3 2 4 3" xfId="839" xr:uid="{998650E3-03E1-4162-84CE-183D03A80B74}"/>
    <cellStyle name="Normal 9 3 2 4 3 2" xfId="2285" xr:uid="{2C6EA7E1-F3B4-4CC6-A1A3-1F50E4BE50E1}"/>
    <cellStyle name="Normal 9 3 2 4 3 2 2" xfId="2286" xr:uid="{A69358BE-F5AA-475F-A900-E3DD2D86A152}"/>
    <cellStyle name="Normal 9 3 2 4 3 3" xfId="2287" xr:uid="{960B6772-968F-4417-A8BA-A3ACC46A9B10}"/>
    <cellStyle name="Normal 9 3 2 4 4" xfId="2288" xr:uid="{57FFA952-1AB3-4A1A-8073-B810F45915F1}"/>
    <cellStyle name="Normal 9 3 2 4 4 2" xfId="2289" xr:uid="{FB50AA2A-F059-42C7-A43D-04F4C1B4495C}"/>
    <cellStyle name="Normal 9 3 2 4 5" xfId="2290" xr:uid="{A1182571-524E-41B7-BD78-D03854CFA678}"/>
    <cellStyle name="Normal 9 3 2 5" xfId="407" xr:uid="{3882D23E-64D6-4F3D-AC8A-6331A745692F}"/>
    <cellStyle name="Normal 9 3 2 5 2" xfId="840" xr:uid="{25A7F09A-0995-4A23-8B39-B69898E571F4}"/>
    <cellStyle name="Normal 9 3 2 5 2 2" xfId="2291" xr:uid="{A6E6CAD0-6A0A-446F-91F6-A767E7095B8A}"/>
    <cellStyle name="Normal 9 3 2 5 2 2 2" xfId="2292" xr:uid="{5C58FAE2-957E-4B04-975E-140E2C237ED5}"/>
    <cellStyle name="Normal 9 3 2 5 2 3" xfId="2293" xr:uid="{8D907307-F111-4E3F-8DB8-276CB821147A}"/>
    <cellStyle name="Normal 9 3 2 5 3" xfId="2294" xr:uid="{4153CC91-387A-4E29-A27A-14D52F1D7CFB}"/>
    <cellStyle name="Normal 9 3 2 5 3 2" xfId="2295" xr:uid="{B26EA466-24CD-44FD-BDA4-F6656084FF42}"/>
    <cellStyle name="Normal 9 3 2 5 4" xfId="2296" xr:uid="{1528B946-2705-4281-95D3-ECE98B1E0280}"/>
    <cellStyle name="Normal 9 3 2 6" xfId="841" xr:uid="{FD4DA2B9-704E-4BD6-A26C-28E50E92F2E8}"/>
    <cellStyle name="Normal 9 3 2 6 2" xfId="2297" xr:uid="{37EE9E71-ECDE-44E6-AE39-2B9B98D89FE6}"/>
    <cellStyle name="Normal 9 3 2 6 2 2" xfId="2298" xr:uid="{435FB2D8-DF31-4A39-A8BE-1AD9D56950CE}"/>
    <cellStyle name="Normal 9 3 2 6 3" xfId="2299" xr:uid="{205D252E-BE26-441B-862D-05D1887755B6}"/>
    <cellStyle name="Normal 9 3 2 6 4" xfId="4037" xr:uid="{AC7A4CA6-DEC4-4356-A5C8-062AE542BE04}"/>
    <cellStyle name="Normal 9 3 2 7" xfId="2300" xr:uid="{C3E36229-FC8F-4BF6-8A64-71694FA1CC53}"/>
    <cellStyle name="Normal 9 3 2 7 2" xfId="2301" xr:uid="{EE4C0616-C5B2-4FF3-BF84-1C1C995FD5D8}"/>
    <cellStyle name="Normal 9 3 2 8" xfId="2302" xr:uid="{E42BD7ED-DE6C-43DD-A4E0-2A7341E5455E}"/>
    <cellStyle name="Normal 9 3 2 9" xfId="4038" xr:uid="{0020F925-7C0A-4E77-B837-F6A77EF535E9}"/>
    <cellStyle name="Normal 9 3 3" xfId="169" xr:uid="{996EEBF9-9267-431C-88EA-E4F788B1A07F}"/>
    <cellStyle name="Normal 9 3 3 2" xfId="170" xr:uid="{7DC4FE9D-F4E8-4338-9683-276B92F85CCE}"/>
    <cellStyle name="Normal 9 3 3 2 2" xfId="842" xr:uid="{919A1297-F458-436C-B9D6-E05160E0C8E4}"/>
    <cellStyle name="Normal 9 3 3 2 2 2" xfId="843" xr:uid="{5B1CD25E-F240-473F-B4E1-443DC3F433F9}"/>
    <cellStyle name="Normal 9 3 3 2 2 2 2" xfId="2303" xr:uid="{8E424699-EB22-4178-9500-47FCE86B5E3D}"/>
    <cellStyle name="Normal 9 3 3 2 2 2 2 2" xfId="2304" xr:uid="{B925F2EC-806C-4A6B-9EB7-19DE6858DC15}"/>
    <cellStyle name="Normal 9 3 3 2 2 2 3" xfId="2305" xr:uid="{54E1C3EF-73C2-422B-B8BB-BC817BA7D2E4}"/>
    <cellStyle name="Normal 9 3 3 2 2 3" xfId="2306" xr:uid="{0DF4A3F6-6A7E-4A65-8A21-A15AEFD9BF28}"/>
    <cellStyle name="Normal 9 3 3 2 2 3 2" xfId="2307" xr:uid="{ECF8DB3E-7E0C-4A4C-990D-E0140C47A4F7}"/>
    <cellStyle name="Normal 9 3 3 2 2 4" xfId="2308" xr:uid="{564025F4-E4CE-4588-9DBC-BB529F58BCE7}"/>
    <cellStyle name="Normal 9 3 3 2 3" xfId="844" xr:uid="{4974F61F-BF6F-435F-89DA-754EA65682E5}"/>
    <cellStyle name="Normal 9 3 3 2 3 2" xfId="2309" xr:uid="{A74D1200-41F1-4458-AB93-2413BC59F67B}"/>
    <cellStyle name="Normal 9 3 3 2 3 2 2" xfId="2310" xr:uid="{3492FB61-4B1B-4E2C-AB25-2CA15C8733B1}"/>
    <cellStyle name="Normal 9 3 3 2 3 3" xfId="2311" xr:uid="{E3655D4D-6AE1-4CD9-9069-75626E33A336}"/>
    <cellStyle name="Normal 9 3 3 2 3 4" xfId="4039" xr:uid="{0B1EE4E0-3763-4B26-A282-D928FB64562E}"/>
    <cellStyle name="Normal 9 3 3 2 4" xfId="2312" xr:uid="{303705ED-0C7F-4F2A-BEB6-4BE81427286A}"/>
    <cellStyle name="Normal 9 3 3 2 4 2" xfId="2313" xr:uid="{87600348-0579-4870-9B13-A3AC81108825}"/>
    <cellStyle name="Normal 9 3 3 2 5" xfId="2314" xr:uid="{A5463DA7-08F3-4F82-8B2A-FB7A5AB77316}"/>
    <cellStyle name="Normal 9 3 3 2 6" xfId="4040" xr:uid="{359E1519-CEDE-4EE7-920E-6C1A6199DF8E}"/>
    <cellStyle name="Normal 9 3 3 3" xfId="408" xr:uid="{824A3E6C-630A-41AE-9DF0-A02C0240D226}"/>
    <cellStyle name="Normal 9 3 3 3 2" xfId="845" xr:uid="{17E604E0-EF27-40A3-9E82-0574F4770912}"/>
    <cellStyle name="Normal 9 3 3 3 2 2" xfId="846" xr:uid="{FB91E405-1E41-4143-BA2F-87C790F9ADBC}"/>
    <cellStyle name="Normal 9 3 3 3 2 2 2" xfId="2315" xr:uid="{EE009CE0-E71F-4D4D-9B6A-B34183C944EA}"/>
    <cellStyle name="Normal 9 3 3 3 2 2 2 2" xfId="2316" xr:uid="{C98BBDA8-09E9-4358-98E2-8A38E0950850}"/>
    <cellStyle name="Normal 9 3 3 3 2 2 2 2 2" xfId="4765" xr:uid="{B77D9B3B-FACF-4760-A5A4-D16F6CFA24CE}"/>
    <cellStyle name="Normal 9 3 3 3 2 2 3" xfId="2317" xr:uid="{D2EC8616-83A9-4365-9C4E-A8A892920651}"/>
    <cellStyle name="Normal 9 3 3 3 2 2 3 2" xfId="4766" xr:uid="{75CFED60-0F6E-46D5-9B0D-E45E08826BE5}"/>
    <cellStyle name="Normal 9 3 3 3 2 3" xfId="2318" xr:uid="{10B38D2D-4F8C-4F88-B611-718217A11B9F}"/>
    <cellStyle name="Normal 9 3 3 3 2 3 2" xfId="2319" xr:uid="{99A0709B-3C19-466B-B97B-2256AC4E2921}"/>
    <cellStyle name="Normal 9 3 3 3 2 3 2 2" xfId="4768" xr:uid="{02E55394-FB8E-4094-A32F-3AD1AA24C444}"/>
    <cellStyle name="Normal 9 3 3 3 2 3 3" xfId="4767" xr:uid="{85F3A4BE-7BA0-46F3-A725-24274F3B1A9C}"/>
    <cellStyle name="Normal 9 3 3 3 2 4" xfId="2320" xr:uid="{99A8ED7A-658C-490D-881E-ABA2D475BE40}"/>
    <cellStyle name="Normal 9 3 3 3 2 4 2" xfId="4769" xr:uid="{D5D4CA40-E862-4364-82A4-816DF1322F15}"/>
    <cellStyle name="Normal 9 3 3 3 3" xfId="847" xr:uid="{90B57CEA-014B-46E2-932D-1A4CBF18743C}"/>
    <cellStyle name="Normal 9 3 3 3 3 2" xfId="2321" xr:uid="{B021378F-BA6F-40C8-8543-C9BB48CCC746}"/>
    <cellStyle name="Normal 9 3 3 3 3 2 2" xfId="2322" xr:uid="{67A02A0E-4653-4CF7-ABFE-E99F7F640240}"/>
    <cellStyle name="Normal 9 3 3 3 3 2 2 2" xfId="4772" xr:uid="{5BAA9F29-C0AE-4A50-B978-2846E0D7F5D8}"/>
    <cellStyle name="Normal 9 3 3 3 3 2 3" xfId="4771" xr:uid="{A9E52AB0-4DD2-4D14-8454-F66E84F01FC4}"/>
    <cellStyle name="Normal 9 3 3 3 3 3" xfId="2323" xr:uid="{D9E62AD2-B483-4B37-9428-6A58B0E9D9CE}"/>
    <cellStyle name="Normal 9 3 3 3 3 3 2" xfId="4773" xr:uid="{B3E2F453-4C32-49AB-9AE4-77840BCB0D9E}"/>
    <cellStyle name="Normal 9 3 3 3 3 4" xfId="4770" xr:uid="{6A3C9735-ADC6-4F3C-9C17-29EDFD1B7E03}"/>
    <cellStyle name="Normal 9 3 3 3 4" xfId="2324" xr:uid="{95F90BEA-573F-49FB-A2F7-C41DAC896F96}"/>
    <cellStyle name="Normal 9 3 3 3 4 2" xfId="2325" xr:uid="{A888E2FF-5528-4DFB-B766-8070D7C0D1D0}"/>
    <cellStyle name="Normal 9 3 3 3 4 2 2" xfId="4775" xr:uid="{8D5D29F2-7244-48CB-85EA-14A8EFA23EFD}"/>
    <cellStyle name="Normal 9 3 3 3 4 3" xfId="4774" xr:uid="{C532460E-FAFD-4754-B45B-E800A1809B0E}"/>
    <cellStyle name="Normal 9 3 3 3 5" xfId="2326" xr:uid="{36C184C9-6787-41E5-9FBB-97F5F92FDED9}"/>
    <cellStyle name="Normal 9 3 3 3 5 2" xfId="4776" xr:uid="{ADA42D57-653B-436B-8A95-CF8ABEF965EB}"/>
    <cellStyle name="Normal 9 3 3 4" xfId="409" xr:uid="{271F4972-F692-4D2C-896B-B9247E89DB72}"/>
    <cellStyle name="Normal 9 3 3 4 2" xfId="848" xr:uid="{813F7003-1A33-4F86-A6B4-EF0B44C4FE38}"/>
    <cellStyle name="Normal 9 3 3 4 2 2" xfId="2327" xr:uid="{2566DFFD-5A35-4EB6-BD35-E53EBE3370EA}"/>
    <cellStyle name="Normal 9 3 3 4 2 2 2" xfId="2328" xr:uid="{04CF621E-3263-4296-8EB1-A053D50FD721}"/>
    <cellStyle name="Normal 9 3 3 4 2 2 2 2" xfId="4780" xr:uid="{66A3CAE5-8D83-4299-9210-ACF2951C1095}"/>
    <cellStyle name="Normal 9 3 3 4 2 2 3" xfId="4779" xr:uid="{3AC30477-6109-4458-8823-74F76D589379}"/>
    <cellStyle name="Normal 9 3 3 4 2 3" xfId="2329" xr:uid="{D51DC130-0F33-4B2E-830A-63564FC20B49}"/>
    <cellStyle name="Normal 9 3 3 4 2 3 2" xfId="4781" xr:uid="{8CEB9E8D-D0CB-49C6-8792-9AFDB2EC6B78}"/>
    <cellStyle name="Normal 9 3 3 4 2 4" xfId="4778" xr:uid="{A104F06F-A96C-4957-BF89-2E6CFF452F20}"/>
    <cellStyle name="Normal 9 3 3 4 3" xfId="2330" xr:uid="{652A2025-4ABE-4FC6-8C7D-2A207889F144}"/>
    <cellStyle name="Normal 9 3 3 4 3 2" xfId="2331" xr:uid="{489EA4E8-0ABE-49CB-91C8-BD2839AF36B7}"/>
    <cellStyle name="Normal 9 3 3 4 3 2 2" xfId="4783" xr:uid="{78462DAB-2D07-4C35-AAAF-8245EE21547B}"/>
    <cellStyle name="Normal 9 3 3 4 3 3" xfId="4782" xr:uid="{4DCB8CB9-3942-4D97-8D9B-9A19580D711B}"/>
    <cellStyle name="Normal 9 3 3 4 4" xfId="2332" xr:uid="{BAAB5920-25BD-42FF-A3D0-2D8081C6CED8}"/>
    <cellStyle name="Normal 9 3 3 4 4 2" xfId="4784" xr:uid="{30B2BB4D-2D6E-486F-89E6-F61CC510D132}"/>
    <cellStyle name="Normal 9 3 3 4 5" xfId="4777" xr:uid="{12621AB2-F11D-45F4-A4F7-5E2F399B26F7}"/>
    <cellStyle name="Normal 9 3 3 5" xfId="849" xr:uid="{FCD7BEAD-BBEE-4F19-97D9-98F387372465}"/>
    <cellStyle name="Normal 9 3 3 5 2" xfId="2333" xr:uid="{3FA873E4-F0C1-431B-8174-A37270A47356}"/>
    <cellStyle name="Normal 9 3 3 5 2 2" xfId="2334" xr:uid="{170392CB-0B75-4990-A327-7C6B0A63F890}"/>
    <cellStyle name="Normal 9 3 3 5 2 2 2" xfId="4787" xr:uid="{A1E96BA6-3AE3-44B4-A3F6-07E4C227BAEF}"/>
    <cellStyle name="Normal 9 3 3 5 2 3" xfId="4786" xr:uid="{5FDF2A8B-8D05-4F32-85E0-472ED657636A}"/>
    <cellStyle name="Normal 9 3 3 5 3" xfId="2335" xr:uid="{9F5906C1-8F5A-4D9C-BFB8-BAC67979D7A1}"/>
    <cellStyle name="Normal 9 3 3 5 3 2" xfId="4788" xr:uid="{367C5776-545C-4EA3-83A3-24D95601410E}"/>
    <cellStyle name="Normal 9 3 3 5 4" xfId="4041" xr:uid="{5205A97E-2F0D-4290-A25F-9DED7FDCD162}"/>
    <cellStyle name="Normal 9 3 3 5 4 2" xfId="4789" xr:uid="{08B33EFE-765E-41F0-9136-4392266857E7}"/>
    <cellStyle name="Normal 9 3 3 5 5" xfId="4785" xr:uid="{533B4695-71BF-40FE-B26B-2EE12877B411}"/>
    <cellStyle name="Normal 9 3 3 6" xfId="2336" xr:uid="{17F316E1-3BA6-42CB-B8D0-FDD961714C34}"/>
    <cellStyle name="Normal 9 3 3 6 2" xfId="2337" xr:uid="{2A1471CF-F994-4469-B1E8-A1388A16C2EB}"/>
    <cellStyle name="Normal 9 3 3 6 2 2" xfId="4791" xr:uid="{ED4F764F-CB68-4F45-B0D3-5FF8B8ED9690}"/>
    <cellStyle name="Normal 9 3 3 6 3" xfId="4790" xr:uid="{EC133CEE-A4A6-4C89-AE4F-55EA2CF4DD91}"/>
    <cellStyle name="Normal 9 3 3 7" xfId="2338" xr:uid="{4CFB8A08-4A5C-4604-AB8A-0885942FA4E7}"/>
    <cellStyle name="Normal 9 3 3 7 2" xfId="4792" xr:uid="{F6FBAFC3-91D1-4BC2-AC19-4C5F98EF9617}"/>
    <cellStyle name="Normal 9 3 3 8" xfId="4042" xr:uid="{7628B930-755F-4165-B781-57A4C89377FB}"/>
    <cellStyle name="Normal 9 3 3 8 2" xfId="4793" xr:uid="{F6AC8249-2761-4323-B9BD-7480E083E1ED}"/>
    <cellStyle name="Normal 9 3 4" xfId="171" xr:uid="{A5FA1713-86A5-42F9-A128-6D1FF01991FD}"/>
    <cellStyle name="Normal 9 3 4 2" xfId="450" xr:uid="{D3875B57-F825-4171-BBF1-8A4634165CEF}"/>
    <cellStyle name="Normal 9 3 4 2 2" xfId="850" xr:uid="{AC6226D2-0DCC-4B1A-BB8C-5333A0282081}"/>
    <cellStyle name="Normal 9 3 4 2 2 2" xfId="2339" xr:uid="{1363F8C3-1009-448E-ADC2-CF2986E7B898}"/>
    <cellStyle name="Normal 9 3 4 2 2 2 2" xfId="2340" xr:uid="{D0F53069-14ED-4E38-86F5-4336C025AD78}"/>
    <cellStyle name="Normal 9 3 4 2 2 2 2 2" xfId="4798" xr:uid="{249889CC-1BAC-4A37-AEDB-7E499002DDBA}"/>
    <cellStyle name="Normal 9 3 4 2 2 2 3" xfId="4797" xr:uid="{F9460A81-4DCF-4581-9D9B-867E8B317DD9}"/>
    <cellStyle name="Normal 9 3 4 2 2 3" xfId="2341" xr:uid="{EEEF58DB-C2D8-48B0-96A4-CFC382327031}"/>
    <cellStyle name="Normal 9 3 4 2 2 3 2" xfId="4799" xr:uid="{329F49DC-F604-4A88-89BB-968FC44A54B3}"/>
    <cellStyle name="Normal 9 3 4 2 2 4" xfId="4043" xr:uid="{875E3BEB-5055-4046-B5A1-4A89B9C077AD}"/>
    <cellStyle name="Normal 9 3 4 2 2 4 2" xfId="4800" xr:uid="{5A622D99-59D9-4D47-9113-8993A6AE8149}"/>
    <cellStyle name="Normal 9 3 4 2 2 5" xfId="4796" xr:uid="{2B693FC5-5DF3-472E-A276-6EF5CE2A1433}"/>
    <cellStyle name="Normal 9 3 4 2 3" xfId="2342" xr:uid="{BC27D15F-1584-460A-B0F1-80A7EE54E303}"/>
    <cellStyle name="Normal 9 3 4 2 3 2" xfId="2343" xr:uid="{DF4AE914-B0F2-4535-83DA-8FE8436FD4C6}"/>
    <cellStyle name="Normal 9 3 4 2 3 2 2" xfId="4802" xr:uid="{7C976088-6955-435A-964E-73FEBC80EF33}"/>
    <cellStyle name="Normal 9 3 4 2 3 3" xfId="4801" xr:uid="{667EE454-5A0A-49BB-BFBB-D8BB6A32F482}"/>
    <cellStyle name="Normal 9 3 4 2 4" xfId="2344" xr:uid="{20A87AA0-AB61-42BA-BB21-055DC9A9D255}"/>
    <cellStyle name="Normal 9 3 4 2 4 2" xfId="4803" xr:uid="{4DFAB04F-A468-43C9-9271-652E69072DE8}"/>
    <cellStyle name="Normal 9 3 4 2 5" xfId="4044" xr:uid="{E7E8E348-AB29-4BA9-8985-18E776ED8BD0}"/>
    <cellStyle name="Normal 9 3 4 2 5 2" xfId="4804" xr:uid="{A52C4A57-9293-43BF-97E6-7090FC96BA35}"/>
    <cellStyle name="Normal 9 3 4 2 6" xfId="4795" xr:uid="{2BC6FCAD-39E5-483B-8009-41B8CCE1369E}"/>
    <cellStyle name="Normal 9 3 4 3" xfId="851" xr:uid="{9387534A-AD2F-494B-AD5B-CBAF67D7E54F}"/>
    <cellStyle name="Normal 9 3 4 3 2" xfId="2345" xr:uid="{134E21D3-BBF5-4D45-90A2-468FC1E195B3}"/>
    <cellStyle name="Normal 9 3 4 3 2 2" xfId="2346" xr:uid="{63DCD652-503E-42B7-83A9-BB8E31D578C8}"/>
    <cellStyle name="Normal 9 3 4 3 2 2 2" xfId="4807" xr:uid="{8BB53280-BCE7-4344-B9FC-660334D11747}"/>
    <cellStyle name="Normal 9 3 4 3 2 3" xfId="4806" xr:uid="{4912FD93-71CA-4F38-904D-C94C6B6B5175}"/>
    <cellStyle name="Normal 9 3 4 3 3" xfId="2347" xr:uid="{D43D384B-AEB8-4364-A4E4-C84F2FCADF5A}"/>
    <cellStyle name="Normal 9 3 4 3 3 2" xfId="4808" xr:uid="{CD33415A-8E7F-43BD-ABFD-19781F2B7102}"/>
    <cellStyle name="Normal 9 3 4 3 4" xfId="4045" xr:uid="{CD577295-CB04-4B34-8893-2972E5E65021}"/>
    <cellStyle name="Normal 9 3 4 3 4 2" xfId="4809" xr:uid="{A0354786-372F-4A39-806F-9831305742DB}"/>
    <cellStyle name="Normal 9 3 4 3 5" xfId="4805" xr:uid="{D916F9E0-944F-44BE-BE5E-BD192A8919C1}"/>
    <cellStyle name="Normal 9 3 4 4" xfId="2348" xr:uid="{D3F514B6-6C58-4B92-B62D-23069E748607}"/>
    <cellStyle name="Normal 9 3 4 4 2" xfId="2349" xr:uid="{8D82B675-99F7-491C-9A26-4EF2FBC41E6D}"/>
    <cellStyle name="Normal 9 3 4 4 2 2" xfId="4811" xr:uid="{E36BDBBA-DBF6-4B96-8AA0-03E4B691CC0F}"/>
    <cellStyle name="Normal 9 3 4 4 3" xfId="4046" xr:uid="{AD38FFD4-F76D-4A6C-8203-1D93CE9BED53}"/>
    <cellStyle name="Normal 9 3 4 4 3 2" xfId="4812" xr:uid="{B5944306-8E2A-424A-9E80-F5AA9F2ABEA8}"/>
    <cellStyle name="Normal 9 3 4 4 4" xfId="4047" xr:uid="{96FB9981-7C0F-4EF6-ADBF-2CDB7A11861F}"/>
    <cellStyle name="Normal 9 3 4 4 4 2" xfId="4813" xr:uid="{4A7F9DB9-0576-42C9-AC97-48A5B1AFC321}"/>
    <cellStyle name="Normal 9 3 4 4 5" xfId="4810" xr:uid="{1C8B68D1-385A-4333-B224-19DB1DF7F622}"/>
    <cellStyle name="Normal 9 3 4 5" xfId="2350" xr:uid="{86935C9C-54EE-4FDF-B402-48AB3481EBE9}"/>
    <cellStyle name="Normal 9 3 4 5 2" xfId="4814" xr:uid="{121A4928-E773-463C-AFAE-0A463CFE49E9}"/>
    <cellStyle name="Normal 9 3 4 6" xfId="4048" xr:uid="{A62AE4F6-CCC4-41F8-A473-822DDF2E38ED}"/>
    <cellStyle name="Normal 9 3 4 6 2" xfId="4815" xr:uid="{5C8288ED-6F1B-41AD-AEF7-7CBAB6C81F2D}"/>
    <cellStyle name="Normal 9 3 4 7" xfId="4049" xr:uid="{36FAB824-4C75-4869-8547-9C64701A3B0E}"/>
    <cellStyle name="Normal 9 3 4 7 2" xfId="4816" xr:uid="{0C477897-7499-4CCE-BF8B-F733DB3E9AF9}"/>
    <cellStyle name="Normal 9 3 4 8" xfId="4794" xr:uid="{0D404690-693A-48C1-B332-C67733375177}"/>
    <cellStyle name="Normal 9 3 5" xfId="410" xr:uid="{2D482B7A-23D6-42DA-A089-ADD593209214}"/>
    <cellStyle name="Normal 9 3 5 2" xfId="852" xr:uid="{CBF70F6E-93B4-49C6-BB15-C2D571DDD850}"/>
    <cellStyle name="Normal 9 3 5 2 2" xfId="853" xr:uid="{534AAB3D-FC3F-4E9A-8FDB-7456AAEC4588}"/>
    <cellStyle name="Normal 9 3 5 2 2 2" xfId="2351" xr:uid="{8375E5D1-FF0D-4741-8E21-9704D1B8C034}"/>
    <cellStyle name="Normal 9 3 5 2 2 2 2" xfId="2352" xr:uid="{73BD6D7C-8C70-44F6-9A6B-EF4E943FEB5D}"/>
    <cellStyle name="Normal 9 3 5 2 2 2 2 2" xfId="4821" xr:uid="{14ED34FE-78AE-4C95-AEE2-48E04F0A703B}"/>
    <cellStyle name="Normal 9 3 5 2 2 2 3" xfId="4820" xr:uid="{7E6884FE-46E1-46A2-8CB3-6044E3A8C359}"/>
    <cellStyle name="Normal 9 3 5 2 2 3" xfId="2353" xr:uid="{67BE59BD-D6BE-4C4C-8658-30C42FCA02D2}"/>
    <cellStyle name="Normal 9 3 5 2 2 3 2" xfId="4822" xr:uid="{A22EE97E-6BD6-4E78-A0C5-46D5C1E3A8A4}"/>
    <cellStyle name="Normal 9 3 5 2 2 4" xfId="4819" xr:uid="{173AB9D2-D790-46DE-B336-A7DB4DE7FAB4}"/>
    <cellStyle name="Normal 9 3 5 2 3" xfId="2354" xr:uid="{D088BC1F-A9E3-4A1F-9F1C-AEF5ADCE524E}"/>
    <cellStyle name="Normal 9 3 5 2 3 2" xfId="2355" xr:uid="{824DBD2B-06BF-4477-AA44-DFC5C16ECDA9}"/>
    <cellStyle name="Normal 9 3 5 2 3 2 2" xfId="4824" xr:uid="{9B543E68-5647-4949-8EC3-BE513C7989D9}"/>
    <cellStyle name="Normal 9 3 5 2 3 3" xfId="4823" xr:uid="{0C80BD64-C593-4B1D-93BC-C5509A5CBE1F}"/>
    <cellStyle name="Normal 9 3 5 2 4" xfId="2356" xr:uid="{F41D0261-A5E0-4BDA-AFD2-20B43B7CC6BB}"/>
    <cellStyle name="Normal 9 3 5 2 4 2" xfId="4825" xr:uid="{BEDBF047-9D2B-49B1-ACF2-1326AE030289}"/>
    <cellStyle name="Normal 9 3 5 2 5" xfId="4818" xr:uid="{DB2BC856-4811-403F-A498-7ACC24AA44A1}"/>
    <cellStyle name="Normal 9 3 5 3" xfId="854" xr:uid="{29D7AA71-FEDF-4815-921D-B82B0F2FBB64}"/>
    <cellStyle name="Normal 9 3 5 3 2" xfId="2357" xr:uid="{9D29F811-CE8C-4E52-9EA0-1770CF672B89}"/>
    <cellStyle name="Normal 9 3 5 3 2 2" xfId="2358" xr:uid="{DE1A14B1-5ADB-4EE2-9334-A1C6489FDD2F}"/>
    <cellStyle name="Normal 9 3 5 3 2 2 2" xfId="4828" xr:uid="{289C6673-ABA2-4E92-9409-08A62E7A2523}"/>
    <cellStyle name="Normal 9 3 5 3 2 3" xfId="4827" xr:uid="{1B1A7AF0-C057-4ACF-8FA3-F247C0A4355B}"/>
    <cellStyle name="Normal 9 3 5 3 3" xfId="2359" xr:uid="{035F97E5-D8F0-4ABD-BEB1-0DEF9AF41019}"/>
    <cellStyle name="Normal 9 3 5 3 3 2" xfId="4829" xr:uid="{A5C0E580-4558-4B38-8ED0-689FF6954C81}"/>
    <cellStyle name="Normal 9 3 5 3 4" xfId="4050" xr:uid="{928551A3-AA47-4F9C-856A-72CD068253DA}"/>
    <cellStyle name="Normal 9 3 5 3 4 2" xfId="4830" xr:uid="{A7268737-F871-42AD-B341-E9E64D935490}"/>
    <cellStyle name="Normal 9 3 5 3 5" xfId="4826" xr:uid="{F1F64435-7CD6-469A-A47B-9E74D65D9971}"/>
    <cellStyle name="Normal 9 3 5 4" xfId="2360" xr:uid="{0C732BB6-3AE6-41E6-9A51-12BE3D4DD11D}"/>
    <cellStyle name="Normal 9 3 5 4 2" xfId="2361" xr:uid="{C2EF2DA3-5FAC-4D51-A52D-0AC2347E997A}"/>
    <cellStyle name="Normal 9 3 5 4 2 2" xfId="4832" xr:uid="{308ECF72-639D-4A68-90B3-65A1D424B918}"/>
    <cellStyle name="Normal 9 3 5 4 3" xfId="4831" xr:uid="{D8511D9D-C233-43DC-B284-9963F7A24128}"/>
    <cellStyle name="Normal 9 3 5 5" xfId="2362" xr:uid="{29A9088E-E56F-4FA7-BEE1-F2E5A984C54F}"/>
    <cellStyle name="Normal 9 3 5 5 2" xfId="4833" xr:uid="{76025D5F-F99A-4A2D-9EDD-183BF70870F4}"/>
    <cellStyle name="Normal 9 3 5 6" xfId="4051" xr:uid="{877979BA-84BF-485C-9B04-87FFA54912E0}"/>
    <cellStyle name="Normal 9 3 5 6 2" xfId="4834" xr:uid="{7F8F0964-C4EE-402D-8667-E21F1366F5F5}"/>
    <cellStyle name="Normal 9 3 5 7" xfId="4817" xr:uid="{88EAF2DE-EA8F-4C3F-AA17-A4A936743154}"/>
    <cellStyle name="Normal 9 3 6" xfId="411" xr:uid="{677EF4FD-AB3F-42FB-9D7F-D557ECECE777}"/>
    <cellStyle name="Normal 9 3 6 2" xfId="855" xr:uid="{827BC03A-19B3-4E78-8ACD-8BF17C3399C6}"/>
    <cellStyle name="Normal 9 3 6 2 2" xfId="2363" xr:uid="{2A5A0D9E-23E9-4291-ADE2-33DFC8ACEA2A}"/>
    <cellStyle name="Normal 9 3 6 2 2 2" xfId="2364" xr:uid="{66B02BE6-0B80-4F0B-98AC-98E7C166CBDC}"/>
    <cellStyle name="Normal 9 3 6 2 2 2 2" xfId="4838" xr:uid="{E20F44C9-D9EF-4EB6-9781-E4D48ED84A2D}"/>
    <cellStyle name="Normal 9 3 6 2 2 3" xfId="4837" xr:uid="{1E53E173-4E58-4EB3-A126-0575FCC92747}"/>
    <cellStyle name="Normal 9 3 6 2 3" xfId="2365" xr:uid="{F15F0253-C127-40FF-8FA1-11257F9A6669}"/>
    <cellStyle name="Normal 9 3 6 2 3 2" xfId="4839" xr:uid="{47D10D80-01A6-498D-BF2F-7170154F378F}"/>
    <cellStyle name="Normal 9 3 6 2 4" xfId="4052" xr:uid="{9FBE4DAE-78CD-42A4-B67E-CDC67B8DDB66}"/>
    <cellStyle name="Normal 9 3 6 2 4 2" xfId="4840" xr:uid="{C36EE8F8-5F24-4D3E-8F61-CF9698AD5AD0}"/>
    <cellStyle name="Normal 9 3 6 2 5" xfId="4836" xr:uid="{CD0B4E6A-9B84-4F41-959E-5AAC566DBC0E}"/>
    <cellStyle name="Normal 9 3 6 3" xfId="2366" xr:uid="{E6028FF6-DBF7-4F86-A5FA-38AC41B1F77F}"/>
    <cellStyle name="Normal 9 3 6 3 2" xfId="2367" xr:uid="{29AD9F2B-AE84-4074-B052-22D64E62AA4A}"/>
    <cellStyle name="Normal 9 3 6 3 2 2" xfId="4842" xr:uid="{CDCB78DB-5093-4605-B016-641A73E3ECC1}"/>
    <cellStyle name="Normal 9 3 6 3 3" xfId="4841" xr:uid="{25012416-EF79-47D3-BC99-618D3B3A8D96}"/>
    <cellStyle name="Normal 9 3 6 4" xfId="2368" xr:uid="{7BF016A9-F11A-4A0C-B932-A84DD2E7DEB7}"/>
    <cellStyle name="Normal 9 3 6 4 2" xfId="4843" xr:uid="{BBC0D860-4D87-4F62-9A08-5D4FAB12AE94}"/>
    <cellStyle name="Normal 9 3 6 5" xfId="4053" xr:uid="{BD8B28D5-2A70-4F7B-840E-E82A43DF4AA2}"/>
    <cellStyle name="Normal 9 3 6 5 2" xfId="4844" xr:uid="{6CC55938-C07D-494F-9780-F69407D93C9C}"/>
    <cellStyle name="Normal 9 3 6 6" xfId="4835" xr:uid="{EB067D1D-4490-48A0-8666-4170F866652D}"/>
    <cellStyle name="Normal 9 3 7" xfId="856" xr:uid="{A18B6A0D-A042-4ED3-ABCE-9597CE83ECE6}"/>
    <cellStyle name="Normal 9 3 7 2" xfId="2369" xr:uid="{81380C44-38A1-4A8F-9ABC-BCD35782D9E9}"/>
    <cellStyle name="Normal 9 3 7 2 2" xfId="2370" xr:uid="{D542A276-23AC-4EFC-B347-B6402D20710C}"/>
    <cellStyle name="Normal 9 3 7 2 2 2" xfId="4847" xr:uid="{7E16F6F5-DBC3-4325-86F3-8D3CF9C34D82}"/>
    <cellStyle name="Normal 9 3 7 2 3" xfId="4846" xr:uid="{5A46A364-E90A-475A-9E3B-6BB67D36BA62}"/>
    <cellStyle name="Normal 9 3 7 3" xfId="2371" xr:uid="{CC1330F5-487A-4727-B981-1A213FAEAC44}"/>
    <cellStyle name="Normal 9 3 7 3 2" xfId="4848" xr:uid="{E510532B-9339-4ED9-A4A2-B7B8E194A3DE}"/>
    <cellStyle name="Normal 9 3 7 4" xfId="4054" xr:uid="{3F6FE851-02B5-4070-90BD-EDD3352B021D}"/>
    <cellStyle name="Normal 9 3 7 4 2" xfId="4849" xr:uid="{B310E6F7-80AB-4F5D-AFB0-4DB15A039146}"/>
    <cellStyle name="Normal 9 3 7 5" xfId="4845" xr:uid="{7227C3C8-08D5-4BF7-AF2F-4E4A3AC0565F}"/>
    <cellStyle name="Normal 9 3 8" xfId="2372" xr:uid="{67B98CFF-FAE9-471A-B637-F65EE39586EC}"/>
    <cellStyle name="Normal 9 3 8 2" xfId="2373" xr:uid="{D002C41B-7890-4DFD-B689-E2C869DB620F}"/>
    <cellStyle name="Normal 9 3 8 2 2" xfId="4851" xr:uid="{263A4259-FD30-4EF1-B784-FF370432C21A}"/>
    <cellStyle name="Normal 9 3 8 3" xfId="4055" xr:uid="{4F75ECF1-AD97-406F-B7B0-202B13C78C68}"/>
    <cellStyle name="Normal 9 3 8 3 2" xfId="4852" xr:uid="{B94C50AC-E18B-4C26-9985-B67C4133487C}"/>
    <cellStyle name="Normal 9 3 8 4" xfId="4056" xr:uid="{BD053F83-02D9-4DC5-815E-6469B8255B11}"/>
    <cellStyle name="Normal 9 3 8 4 2" xfId="4853" xr:uid="{B11FE18E-DD79-46DF-9F1F-837DA447F2E7}"/>
    <cellStyle name="Normal 9 3 8 5" xfId="4850" xr:uid="{57C3F444-3D55-4B15-A185-16EA9F037D94}"/>
    <cellStyle name="Normal 9 3 9" xfId="2374" xr:uid="{5C423505-EAF5-41E4-82B4-9B4666D812EF}"/>
    <cellStyle name="Normal 9 3 9 2" xfId="4854" xr:uid="{B3E48AAC-AD31-4C79-A7BD-962E2FD83FEF}"/>
    <cellStyle name="Normal 9 4" xfId="172" xr:uid="{4C0F1FA0-5D65-4EA6-8DB9-A9B2FF5FF440}"/>
    <cellStyle name="Normal 9 4 10" xfId="4057" xr:uid="{3438F7FF-3602-4F37-8C99-B570EBC7CF0A}"/>
    <cellStyle name="Normal 9 4 10 2" xfId="4856" xr:uid="{78401B11-2CE4-473F-B5DD-E22AEFE1C48E}"/>
    <cellStyle name="Normal 9 4 11" xfId="4058" xr:uid="{E55EDBE8-0BFB-4927-9A4E-1F8401BFE82B}"/>
    <cellStyle name="Normal 9 4 11 2" xfId="4857" xr:uid="{D26EEF50-E1EE-400B-B3D1-E910C9F4E5F6}"/>
    <cellStyle name="Normal 9 4 12" xfId="4855" xr:uid="{9FB71750-2EC9-4BD4-9923-6D2F84F3D42E}"/>
    <cellStyle name="Normal 9 4 2" xfId="173" xr:uid="{73C8A1C6-0056-42CF-B407-6823224CEE36}"/>
    <cellStyle name="Normal 9 4 2 10" xfId="4858" xr:uid="{CFD95765-2FEF-4E10-A24A-40A1E46BEB16}"/>
    <cellStyle name="Normal 9 4 2 2" xfId="174" xr:uid="{4FB20125-AD57-41B3-A0D6-0DCF6D2C8C28}"/>
    <cellStyle name="Normal 9 4 2 2 2" xfId="412" xr:uid="{BD356A27-201A-44AA-9BC4-5A039A0587F5}"/>
    <cellStyle name="Normal 9 4 2 2 2 2" xfId="857" xr:uid="{792164AE-BB14-4F50-B218-556948FE0714}"/>
    <cellStyle name="Normal 9 4 2 2 2 2 2" xfId="2375" xr:uid="{9BCF0E20-015B-4F9C-8A75-29B6129E1CD0}"/>
    <cellStyle name="Normal 9 4 2 2 2 2 2 2" xfId="2376" xr:uid="{499DBAFD-3D1D-4719-A3A4-BCCC16B03C6A}"/>
    <cellStyle name="Normal 9 4 2 2 2 2 2 2 2" xfId="4863" xr:uid="{753A23CD-7D45-45CD-BCA5-AE38B5BF6250}"/>
    <cellStyle name="Normal 9 4 2 2 2 2 2 3" xfId="4862" xr:uid="{E2DE58C8-94F1-4E2D-8E94-01B0165AF860}"/>
    <cellStyle name="Normal 9 4 2 2 2 2 3" xfId="2377" xr:uid="{283E18A3-353B-41E4-8B0F-5B47E0C7D4D0}"/>
    <cellStyle name="Normal 9 4 2 2 2 2 3 2" xfId="4864" xr:uid="{1F71906C-DE22-4930-B98C-52859B9572EC}"/>
    <cellStyle name="Normal 9 4 2 2 2 2 4" xfId="4059" xr:uid="{198977C8-072D-43F4-8C2E-97D60B2B7D10}"/>
    <cellStyle name="Normal 9 4 2 2 2 2 4 2" xfId="4865" xr:uid="{060BCFB4-43C9-461C-AE83-28275DA4FBAB}"/>
    <cellStyle name="Normal 9 4 2 2 2 2 5" xfId="4861" xr:uid="{17413D89-6D10-4559-ACFD-1CE84951D702}"/>
    <cellStyle name="Normal 9 4 2 2 2 3" xfId="2378" xr:uid="{A88FDE84-879E-4C8D-A31E-38646CEC7CC2}"/>
    <cellStyle name="Normal 9 4 2 2 2 3 2" xfId="2379" xr:uid="{9A62C336-146C-4958-8D91-190A5A333BF3}"/>
    <cellStyle name="Normal 9 4 2 2 2 3 2 2" xfId="4867" xr:uid="{CDC6C35C-6B70-4CEA-BB07-B4F5A3B154CD}"/>
    <cellStyle name="Normal 9 4 2 2 2 3 3" xfId="4060" xr:uid="{2B4F3541-5E09-4D2A-99DC-EF7F1644F2B7}"/>
    <cellStyle name="Normal 9 4 2 2 2 3 3 2" xfId="4868" xr:uid="{D258A3B7-A721-4FBE-8AA1-AACA3241070B}"/>
    <cellStyle name="Normal 9 4 2 2 2 3 4" xfId="4061" xr:uid="{F795AB81-03E1-4A93-82CD-FA25AB925FD2}"/>
    <cellStyle name="Normal 9 4 2 2 2 3 4 2" xfId="4869" xr:uid="{1366E832-833D-4793-90DB-FD28526125E3}"/>
    <cellStyle name="Normal 9 4 2 2 2 3 5" xfId="4866" xr:uid="{F8134091-2024-4E39-95DB-77AF9272C24E}"/>
    <cellStyle name="Normal 9 4 2 2 2 4" xfId="2380" xr:uid="{DDB4A871-1916-434B-8653-F5032B09B0EC}"/>
    <cellStyle name="Normal 9 4 2 2 2 4 2" xfId="4870" xr:uid="{823CC284-87E5-4EF6-9785-2998FCC33A48}"/>
    <cellStyle name="Normal 9 4 2 2 2 5" xfId="4062" xr:uid="{C66BF38A-64BC-4329-BE3F-EF6D8C0BE442}"/>
    <cellStyle name="Normal 9 4 2 2 2 5 2" xfId="4871" xr:uid="{D45ACB52-65B0-49CD-8D80-5E398C0C6FB2}"/>
    <cellStyle name="Normal 9 4 2 2 2 6" xfId="4063" xr:uid="{35746146-A94B-4E29-85FD-D0161B326506}"/>
    <cellStyle name="Normal 9 4 2 2 2 6 2" xfId="4872" xr:uid="{799CB209-9349-4BC8-B016-47130D84139B}"/>
    <cellStyle name="Normal 9 4 2 2 2 7" xfId="4860" xr:uid="{DB92B1A9-9AB8-4894-BC1B-6B2F04B50BED}"/>
    <cellStyle name="Normal 9 4 2 2 3" xfId="858" xr:uid="{55D51D6D-16EF-49D3-A358-1C8CD245062F}"/>
    <cellStyle name="Normal 9 4 2 2 3 2" xfId="2381" xr:uid="{6BD663A6-9D99-4F94-8FFB-ED451FB8A0C4}"/>
    <cellStyle name="Normal 9 4 2 2 3 2 2" xfId="2382" xr:uid="{829FD2A8-FDD2-4D21-9FAE-426C755AC1E1}"/>
    <cellStyle name="Normal 9 4 2 2 3 2 2 2" xfId="4875" xr:uid="{62914811-46BB-4D24-9B07-CBEBD254A976}"/>
    <cellStyle name="Normal 9 4 2 2 3 2 3" xfId="4064" xr:uid="{ED233DBA-A485-4A3D-A2BF-95FC4C4FAEDF}"/>
    <cellStyle name="Normal 9 4 2 2 3 2 3 2" xfId="4876" xr:uid="{1BC64208-24FC-4DDC-8DF5-E605BB5A25E7}"/>
    <cellStyle name="Normal 9 4 2 2 3 2 4" xfId="4065" xr:uid="{CA5C476A-AD7E-40A4-8AD3-B555E78957CD}"/>
    <cellStyle name="Normal 9 4 2 2 3 2 4 2" xfId="4877" xr:uid="{96FFFA8C-11A4-4134-9000-3206138351A5}"/>
    <cellStyle name="Normal 9 4 2 2 3 2 5" xfId="4874" xr:uid="{9E2B9692-AB78-494C-8095-854A05C2C10D}"/>
    <cellStyle name="Normal 9 4 2 2 3 3" xfId="2383" xr:uid="{46EE2133-8F8A-482A-A81E-5043A5D40A6A}"/>
    <cellStyle name="Normal 9 4 2 2 3 3 2" xfId="4878" xr:uid="{B7E11440-A62B-45BA-926E-D867FA1806A8}"/>
    <cellStyle name="Normal 9 4 2 2 3 4" xfId="4066" xr:uid="{5B974056-2E0D-4FC6-8901-B232297B99A6}"/>
    <cellStyle name="Normal 9 4 2 2 3 4 2" xfId="4879" xr:uid="{E6C96048-61C2-4BD6-B2D2-80D19FFFB6BD}"/>
    <cellStyle name="Normal 9 4 2 2 3 5" xfId="4067" xr:uid="{BCABD388-8BA7-4A43-B457-296DC553ECE5}"/>
    <cellStyle name="Normal 9 4 2 2 3 5 2" xfId="4880" xr:uid="{9ABC8C06-ECCE-4FC8-9F4D-FE8666C8BAD5}"/>
    <cellStyle name="Normal 9 4 2 2 3 6" xfId="4873" xr:uid="{B442703B-8121-4696-812D-6B96B22D1351}"/>
    <cellStyle name="Normal 9 4 2 2 4" xfId="2384" xr:uid="{93BCACD8-7A72-411C-B985-7AF9E1C73223}"/>
    <cellStyle name="Normal 9 4 2 2 4 2" xfId="2385" xr:uid="{1101E576-FA79-4530-AA30-565E71A26577}"/>
    <cellStyle name="Normal 9 4 2 2 4 2 2" xfId="4882" xr:uid="{CE96DC9E-9492-4685-ABFA-01E71827B292}"/>
    <cellStyle name="Normal 9 4 2 2 4 3" xfId="4068" xr:uid="{64BF482E-3B77-4AC5-982D-2D7BD8D57A12}"/>
    <cellStyle name="Normal 9 4 2 2 4 3 2" xfId="4883" xr:uid="{CF95A6AF-FE81-4061-B7AF-E48D0F6E334F}"/>
    <cellStyle name="Normal 9 4 2 2 4 4" xfId="4069" xr:uid="{898BD957-10A8-4CCF-B3E7-D28ECE9B45C0}"/>
    <cellStyle name="Normal 9 4 2 2 4 4 2" xfId="4884" xr:uid="{1B5D9A5F-53CD-440B-8178-616EBB7DC869}"/>
    <cellStyle name="Normal 9 4 2 2 4 5" xfId="4881" xr:uid="{427A463A-2E98-4B8D-8D29-20ED0E741883}"/>
    <cellStyle name="Normal 9 4 2 2 5" xfId="2386" xr:uid="{ADBBCE8B-9CB2-46FF-8791-A3364903514D}"/>
    <cellStyle name="Normal 9 4 2 2 5 2" xfId="4070" xr:uid="{0CE66443-6E3C-4B80-9C0B-B946B634BEE8}"/>
    <cellStyle name="Normal 9 4 2 2 5 2 2" xfId="4886" xr:uid="{56F52521-4831-4502-B678-8844009FE477}"/>
    <cellStyle name="Normal 9 4 2 2 5 3" xfId="4071" xr:uid="{3FB12CD5-7B52-4E0F-AFC4-CC6F77C6AFD8}"/>
    <cellStyle name="Normal 9 4 2 2 5 3 2" xfId="4887" xr:uid="{CBBDA104-0FE2-4D1A-977B-D27248922F55}"/>
    <cellStyle name="Normal 9 4 2 2 5 4" xfId="4072" xr:uid="{A839F0CE-F33B-436B-8C3B-994230AAEB82}"/>
    <cellStyle name="Normal 9 4 2 2 5 4 2" xfId="4888" xr:uid="{5BAC2D25-DEDF-4099-901A-36AA8581EF42}"/>
    <cellStyle name="Normal 9 4 2 2 5 5" xfId="4885" xr:uid="{FADB9B1C-493F-4ACD-9CD2-524A54DF1580}"/>
    <cellStyle name="Normal 9 4 2 2 6" xfId="4073" xr:uid="{7FD7EBCC-D394-4BF9-AD6C-0DC20AF6CD73}"/>
    <cellStyle name="Normal 9 4 2 2 6 2" xfId="4889" xr:uid="{D32398AB-3205-4381-9363-4BCF61733431}"/>
    <cellStyle name="Normal 9 4 2 2 7" xfId="4074" xr:uid="{96903F13-4FB3-4A10-9812-CCFC4441A7E2}"/>
    <cellStyle name="Normal 9 4 2 2 7 2" xfId="4890" xr:uid="{5A7C4845-F47D-42B3-A058-45CD8CCC61C2}"/>
    <cellStyle name="Normal 9 4 2 2 8" xfId="4075" xr:uid="{1E950760-3F70-49DD-B6BA-1861E379987D}"/>
    <cellStyle name="Normal 9 4 2 2 8 2" xfId="4891" xr:uid="{192B505D-9D7E-4708-BED4-1F76325F85D4}"/>
    <cellStyle name="Normal 9 4 2 2 9" xfId="4859" xr:uid="{2B82C3D1-A31D-438C-85CC-DEF9DCF577F0}"/>
    <cellStyle name="Normal 9 4 2 3" xfId="413" xr:uid="{1926839B-0301-4C09-800B-A3AF9E0DCFF0}"/>
    <cellStyle name="Normal 9 4 2 3 2" xfId="859" xr:uid="{B6E77DB5-2010-478D-80F7-5E591656E42D}"/>
    <cellStyle name="Normal 9 4 2 3 2 2" xfId="860" xr:uid="{94F1CD06-E08F-4CF8-B96D-67AADF05622A}"/>
    <cellStyle name="Normal 9 4 2 3 2 2 2" xfId="2387" xr:uid="{7BCF697A-C72A-4966-B4B4-9D890174A3BA}"/>
    <cellStyle name="Normal 9 4 2 3 2 2 2 2" xfId="2388" xr:uid="{84967A46-2C05-4A36-8B95-2DAD1C81920B}"/>
    <cellStyle name="Normal 9 4 2 3 2 2 2 2 2" xfId="4896" xr:uid="{C3507B50-0AF5-4E04-89C6-6946A5B560DA}"/>
    <cellStyle name="Normal 9 4 2 3 2 2 2 3" xfId="4895" xr:uid="{F847E529-40CE-4F59-94A3-02FA98D7B137}"/>
    <cellStyle name="Normal 9 4 2 3 2 2 3" xfId="2389" xr:uid="{1EA3AF39-89FB-403B-8E8E-C5F5850A2F3D}"/>
    <cellStyle name="Normal 9 4 2 3 2 2 3 2" xfId="4897" xr:uid="{CC701A85-8ED4-4992-AEAA-DB4E0EF8ACF8}"/>
    <cellStyle name="Normal 9 4 2 3 2 2 4" xfId="4894" xr:uid="{C5FEE96D-170A-4D40-B41F-DA6B0230B635}"/>
    <cellStyle name="Normal 9 4 2 3 2 3" xfId="2390" xr:uid="{80C4D0B3-523E-4750-AAE0-C166FAB12A5C}"/>
    <cellStyle name="Normal 9 4 2 3 2 3 2" xfId="2391" xr:uid="{7A2033F0-2889-4856-8305-F37A85FB275D}"/>
    <cellStyle name="Normal 9 4 2 3 2 3 2 2" xfId="4899" xr:uid="{22320E7E-E89D-46C7-9DEA-845A7E8ED95F}"/>
    <cellStyle name="Normal 9 4 2 3 2 3 3" xfId="4898" xr:uid="{A4C2D742-D8A8-4E1A-B919-D4BF2D027B94}"/>
    <cellStyle name="Normal 9 4 2 3 2 4" xfId="2392" xr:uid="{E01A8D04-051B-45FC-BCEB-8A6B4FE75348}"/>
    <cellStyle name="Normal 9 4 2 3 2 4 2" xfId="4900" xr:uid="{A002B33C-7FD8-446E-B0A9-9D1D441981DB}"/>
    <cellStyle name="Normal 9 4 2 3 2 5" xfId="4893" xr:uid="{28D33734-1C81-4B6F-8943-1B4048E8D793}"/>
    <cellStyle name="Normal 9 4 2 3 3" xfId="861" xr:uid="{32F8C331-8708-47A9-929B-8348E1D87F12}"/>
    <cellStyle name="Normal 9 4 2 3 3 2" xfId="2393" xr:uid="{1424278F-5658-4548-B53B-72B0ADCF1CF9}"/>
    <cellStyle name="Normal 9 4 2 3 3 2 2" xfId="2394" xr:uid="{BBBB7C9F-2DC3-49A2-A435-1A3B452D6D0B}"/>
    <cellStyle name="Normal 9 4 2 3 3 2 2 2" xfId="4903" xr:uid="{DD67AFAA-FD92-4B86-A5FC-E6AB8BFE7C0B}"/>
    <cellStyle name="Normal 9 4 2 3 3 2 3" xfId="4902" xr:uid="{71FACB4C-3AED-4147-A488-171E81CCB15E}"/>
    <cellStyle name="Normal 9 4 2 3 3 3" xfId="2395" xr:uid="{78FA99A7-F741-4206-BB44-D8448E0EDC23}"/>
    <cellStyle name="Normal 9 4 2 3 3 3 2" xfId="4904" xr:uid="{8C486F17-A671-4F8E-9019-8C9727EF30ED}"/>
    <cellStyle name="Normal 9 4 2 3 3 4" xfId="4076" xr:uid="{92009D5B-C55C-4963-8739-99CAB10E5E72}"/>
    <cellStyle name="Normal 9 4 2 3 3 4 2" xfId="4905" xr:uid="{48F63DF9-0A3A-41D8-8CE6-D443F24AB5E4}"/>
    <cellStyle name="Normal 9 4 2 3 3 5" xfId="4901" xr:uid="{56392F05-F770-4AF8-BFEF-E3F37490E21D}"/>
    <cellStyle name="Normal 9 4 2 3 4" xfId="2396" xr:uid="{7492CEC5-B5E2-4BDA-94B4-D79F68524309}"/>
    <cellStyle name="Normal 9 4 2 3 4 2" xfId="2397" xr:uid="{A27F177E-6728-40B7-B7B8-21A145414C8C}"/>
    <cellStyle name="Normal 9 4 2 3 4 2 2" xfId="4907" xr:uid="{72585F87-F9B2-4B69-9936-E066186808F8}"/>
    <cellStyle name="Normal 9 4 2 3 4 3" xfId="4906" xr:uid="{C0CA4C39-F64A-4594-8D70-0625431876D7}"/>
    <cellStyle name="Normal 9 4 2 3 5" xfId="2398" xr:uid="{C7DD0A9F-350A-42B4-BFE3-8A71E7D447C7}"/>
    <cellStyle name="Normal 9 4 2 3 5 2" xfId="4908" xr:uid="{20F47A60-B90E-45BD-89CB-75662A04D1A7}"/>
    <cellStyle name="Normal 9 4 2 3 6" xfId="4077" xr:uid="{C0C2A342-CF2D-4C5C-8EA3-4A01B4498BA3}"/>
    <cellStyle name="Normal 9 4 2 3 6 2" xfId="4909" xr:uid="{030EC7A4-73CF-4058-97D9-47891388052C}"/>
    <cellStyle name="Normal 9 4 2 3 7" xfId="4892" xr:uid="{CF644BDC-C390-4CCF-A40E-EB8C1AA5B5BB}"/>
    <cellStyle name="Normal 9 4 2 4" xfId="414" xr:uid="{A0272CB1-CEBE-4366-BA8F-E8491C70F447}"/>
    <cellStyle name="Normal 9 4 2 4 2" xfId="862" xr:uid="{C4AF0460-E230-472E-9B90-9340CA0F91C1}"/>
    <cellStyle name="Normal 9 4 2 4 2 2" xfId="2399" xr:uid="{561599BD-4841-4F57-9E33-A8F66FE536E5}"/>
    <cellStyle name="Normal 9 4 2 4 2 2 2" xfId="2400" xr:uid="{3A53ABD2-BB75-42E8-80F0-BC7F98DACC73}"/>
    <cellStyle name="Normal 9 4 2 4 2 2 2 2" xfId="4913" xr:uid="{866DA91D-F98F-4547-933A-ECD1C7D5ACE4}"/>
    <cellStyle name="Normal 9 4 2 4 2 2 3" xfId="4912" xr:uid="{0FF35E5B-4DE3-47CF-9ED9-62CAAD426545}"/>
    <cellStyle name="Normal 9 4 2 4 2 3" xfId="2401" xr:uid="{5C86AB79-5E75-421B-9F92-B5154370AAB0}"/>
    <cellStyle name="Normal 9 4 2 4 2 3 2" xfId="4914" xr:uid="{FF9C9980-2074-4A82-960B-C797D435035E}"/>
    <cellStyle name="Normal 9 4 2 4 2 4" xfId="4078" xr:uid="{6B70E04B-0D5F-41D0-BBE8-BF71DF732944}"/>
    <cellStyle name="Normal 9 4 2 4 2 4 2" xfId="4915" xr:uid="{45C909BB-428C-4926-ACAB-5CD37411B8FD}"/>
    <cellStyle name="Normal 9 4 2 4 2 5" xfId="4911" xr:uid="{3881A97E-19F5-4226-BB18-793FF4E178F5}"/>
    <cellStyle name="Normal 9 4 2 4 3" xfId="2402" xr:uid="{D7518B30-5A94-48A9-8563-AC4DA1FDFE8B}"/>
    <cellStyle name="Normal 9 4 2 4 3 2" xfId="2403" xr:uid="{E4C114EF-5014-4546-B095-E47B052CE9EA}"/>
    <cellStyle name="Normal 9 4 2 4 3 2 2" xfId="4917" xr:uid="{18D3B0B8-95ED-4ABC-B66D-544C75AA0188}"/>
    <cellStyle name="Normal 9 4 2 4 3 3" xfId="4916" xr:uid="{F6782ABF-3308-4C41-84FF-0AD7F30A2530}"/>
    <cellStyle name="Normal 9 4 2 4 4" xfId="2404" xr:uid="{C3E4DB35-5AC5-4E6B-AB55-DE04C3D9CFCE}"/>
    <cellStyle name="Normal 9 4 2 4 4 2" xfId="4918" xr:uid="{7E9AAFA6-4D8E-4D8F-A7F6-7A7B6B93C7B2}"/>
    <cellStyle name="Normal 9 4 2 4 5" xfId="4079" xr:uid="{65F16F2E-C779-4F6D-B41F-8BD180C65A28}"/>
    <cellStyle name="Normal 9 4 2 4 5 2" xfId="4919" xr:uid="{CD2D2809-919A-4D77-AD1D-570D563AA793}"/>
    <cellStyle name="Normal 9 4 2 4 6" xfId="4910" xr:uid="{7FF16430-2650-40AE-A75E-A8971B98F3B1}"/>
    <cellStyle name="Normal 9 4 2 5" xfId="415" xr:uid="{65CAF52C-654E-4229-A445-C1D020C9046A}"/>
    <cellStyle name="Normal 9 4 2 5 2" xfId="2405" xr:uid="{3DA646A1-2232-4826-A7F6-381206CB4ED9}"/>
    <cellStyle name="Normal 9 4 2 5 2 2" xfId="2406" xr:uid="{ECBCCC40-26B9-4DFB-A671-D01C1D1F4C25}"/>
    <cellStyle name="Normal 9 4 2 5 2 2 2" xfId="4922" xr:uid="{BA2FB0E8-9D61-44C8-A2B5-2D3211D1204A}"/>
    <cellStyle name="Normal 9 4 2 5 2 3" xfId="4921" xr:uid="{F0229C24-0537-4A6F-A2AB-E255C303D425}"/>
    <cellStyle name="Normal 9 4 2 5 3" xfId="2407" xr:uid="{4713B673-BE26-4CE9-961D-FEED169DC7BA}"/>
    <cellStyle name="Normal 9 4 2 5 3 2" xfId="4923" xr:uid="{70E6536F-7265-43A9-AF24-FCBBC8850B56}"/>
    <cellStyle name="Normal 9 4 2 5 4" xfId="4080" xr:uid="{82FA6052-567E-43AD-B7AD-977D05A0E307}"/>
    <cellStyle name="Normal 9 4 2 5 4 2" xfId="4924" xr:uid="{1B192E45-7629-4DCD-B0A3-033E812B0CE7}"/>
    <cellStyle name="Normal 9 4 2 5 5" xfId="4920" xr:uid="{D933DEE3-776C-4975-A599-A5C50C95153E}"/>
    <cellStyle name="Normal 9 4 2 6" xfId="2408" xr:uid="{4EC3B19E-C33C-45CD-9B70-B58CB015118B}"/>
    <cellStyle name="Normal 9 4 2 6 2" xfId="2409" xr:uid="{9F6D591B-C19B-44BC-B75A-D21B80D05617}"/>
    <cellStyle name="Normal 9 4 2 6 2 2" xfId="4926" xr:uid="{C247705B-DB8A-4C82-A910-2D88CDA9677C}"/>
    <cellStyle name="Normal 9 4 2 6 3" xfId="4081" xr:uid="{82173846-84E0-45F5-8DC7-C65FEFF03A4E}"/>
    <cellStyle name="Normal 9 4 2 6 3 2" xfId="4927" xr:uid="{5CED7946-A431-4AA9-8F31-C97E7282B487}"/>
    <cellStyle name="Normal 9 4 2 6 4" xfId="4082" xr:uid="{73FE055C-E82E-4D35-8845-A56A160FA3FC}"/>
    <cellStyle name="Normal 9 4 2 6 4 2" xfId="4928" xr:uid="{B5EE6AEB-9B42-4876-94BA-D0700E6E8B32}"/>
    <cellStyle name="Normal 9 4 2 6 5" xfId="4925" xr:uid="{2CD718B6-C8D5-451F-A1A9-F733F5BCD37A}"/>
    <cellStyle name="Normal 9 4 2 7" xfId="2410" xr:uid="{FC3F12AF-8B44-4FCC-814B-56BD8D8544C2}"/>
    <cellStyle name="Normal 9 4 2 7 2" xfId="4929" xr:uid="{D472B37B-370C-4E33-BF82-A64D4634363E}"/>
    <cellStyle name="Normal 9 4 2 8" xfId="4083" xr:uid="{D269D1FA-3173-4989-BCDC-0DD1A47D608B}"/>
    <cellStyle name="Normal 9 4 2 8 2" xfId="4930" xr:uid="{DF451688-B1E8-47A8-90E5-2C557C271B50}"/>
    <cellStyle name="Normal 9 4 2 9" xfId="4084" xr:uid="{B6343652-25BF-47DA-9B9B-D5157167109B}"/>
    <cellStyle name="Normal 9 4 2 9 2" xfId="4931" xr:uid="{6B58B27C-DE51-4FD9-85A3-8AE2ABE7924C}"/>
    <cellStyle name="Normal 9 4 3" xfId="175" xr:uid="{E9EFFE18-7CA6-4875-B4DA-CDAE9DDEE62D}"/>
    <cellStyle name="Normal 9 4 3 2" xfId="176" xr:uid="{C0C33158-416C-4D63-893B-38315CA0DB8D}"/>
    <cellStyle name="Normal 9 4 3 2 2" xfId="863" xr:uid="{2229FEC6-B4F2-4E42-A1BD-24089903FE4E}"/>
    <cellStyle name="Normal 9 4 3 2 2 2" xfId="2411" xr:uid="{386442AB-3398-4D46-BC27-265B3D4BFDBB}"/>
    <cellStyle name="Normal 9 4 3 2 2 2 2" xfId="2412" xr:uid="{C901E8A7-9155-4782-8B6D-CB1F2CA3F6C8}"/>
    <cellStyle name="Normal 9 4 3 2 2 2 2 2" xfId="4500" xr:uid="{4D6624CC-68F1-4FA6-A3A3-EDB223A8ADE4}"/>
    <cellStyle name="Normal 9 4 3 2 2 2 2 2 2" xfId="5307" xr:uid="{B32B0AFC-F88C-431D-B603-25D7AFE22345}"/>
    <cellStyle name="Normal 9 4 3 2 2 2 2 2 3" xfId="4936" xr:uid="{85E98EC3-F316-42E3-9ADD-F59A1819531D}"/>
    <cellStyle name="Normal 9 4 3 2 2 2 3" xfId="4501" xr:uid="{21AB5871-B9D8-4C91-BE99-9A65B4BC4AF3}"/>
    <cellStyle name="Normal 9 4 3 2 2 2 3 2" xfId="5308" xr:uid="{38AD1295-60D0-440F-8CEC-3794261768B6}"/>
    <cellStyle name="Normal 9 4 3 2 2 2 3 3" xfId="4935" xr:uid="{837D0A82-9480-4427-8A47-7120ABD8AEBD}"/>
    <cellStyle name="Normal 9 4 3 2 2 3" xfId="2413" xr:uid="{80536B35-A797-4BE6-BDE1-209B3F187B36}"/>
    <cellStyle name="Normal 9 4 3 2 2 3 2" xfId="4502" xr:uid="{5F08BC90-56D1-44E3-A6D5-D754E731A54E}"/>
    <cellStyle name="Normal 9 4 3 2 2 3 2 2" xfId="5309" xr:uid="{72888D35-AEEA-41E6-BDD2-94C4E373FAAC}"/>
    <cellStyle name="Normal 9 4 3 2 2 3 2 3" xfId="4937" xr:uid="{C0FA97B5-F69C-45FF-BF81-36B16D2F88DD}"/>
    <cellStyle name="Normal 9 4 3 2 2 4" xfId="4085" xr:uid="{55C559F0-BC23-4FE7-9DDD-5E7DBC57460A}"/>
    <cellStyle name="Normal 9 4 3 2 2 4 2" xfId="4938" xr:uid="{58A56720-43AA-4EDB-99BE-FE71615804C6}"/>
    <cellStyle name="Normal 9 4 3 2 2 5" xfId="4934" xr:uid="{01E78BD4-6301-49F8-8F73-5394B1DDFD8D}"/>
    <cellStyle name="Normal 9 4 3 2 3" xfId="2414" xr:uid="{BB6A4962-4683-4169-A378-194CA981971E}"/>
    <cellStyle name="Normal 9 4 3 2 3 2" xfId="2415" xr:uid="{51E1CB9A-3AFF-4D3E-8B9E-9F7E9C2EB218}"/>
    <cellStyle name="Normal 9 4 3 2 3 2 2" xfId="4503" xr:uid="{1FDF6147-1930-4D7F-9E6D-CB92E90832A8}"/>
    <cellStyle name="Normal 9 4 3 2 3 2 2 2" xfId="5310" xr:uid="{DD1B136B-0394-4B09-8A9E-04743ABE074F}"/>
    <cellStyle name="Normal 9 4 3 2 3 2 2 3" xfId="4940" xr:uid="{4B88EF26-FB7B-4133-B3A1-EE08A16EC1F8}"/>
    <cellStyle name="Normal 9 4 3 2 3 3" xfId="4086" xr:uid="{544EC32C-71C8-45DB-B794-B5EEEAB6C43F}"/>
    <cellStyle name="Normal 9 4 3 2 3 3 2" xfId="4941" xr:uid="{502EB995-0D17-4747-AD0F-6A1607836B10}"/>
    <cellStyle name="Normal 9 4 3 2 3 4" xfId="4087" xr:uid="{3DD36B68-4015-48BB-85B0-2AE0029BD1DA}"/>
    <cellStyle name="Normal 9 4 3 2 3 4 2" xfId="4942" xr:uid="{D2C423C1-0947-4A94-AC4F-FB84A2B784CD}"/>
    <cellStyle name="Normal 9 4 3 2 3 5" xfId="4939" xr:uid="{EC53F724-38F7-4C78-B853-69CA64ACD956}"/>
    <cellStyle name="Normal 9 4 3 2 4" xfId="2416" xr:uid="{B6D8FE64-DB78-48CA-B3BA-E6AEDBD948DB}"/>
    <cellStyle name="Normal 9 4 3 2 4 2" xfId="4504" xr:uid="{56DFB0E8-D051-4EF8-B09D-6452D42E5398}"/>
    <cellStyle name="Normal 9 4 3 2 4 2 2" xfId="5311" xr:uid="{33D84637-CC23-4C3E-9D39-50C111A23C38}"/>
    <cellStyle name="Normal 9 4 3 2 4 2 3" xfId="4943" xr:uid="{C711DE24-7EF7-40EC-8AF3-22DAD1D90C86}"/>
    <cellStyle name="Normal 9 4 3 2 5" xfId="4088" xr:uid="{4E959E1F-DC25-46D8-8AD6-A63150983B4D}"/>
    <cellStyle name="Normal 9 4 3 2 5 2" xfId="4944" xr:uid="{2FA2DC88-F858-4FE4-BB87-2AA531855664}"/>
    <cellStyle name="Normal 9 4 3 2 6" xfId="4089" xr:uid="{306F7712-CEBF-46A2-ADB4-818041448E42}"/>
    <cellStyle name="Normal 9 4 3 2 6 2" xfId="4945" xr:uid="{F5D3096E-E0B3-4824-8CD2-F590AC3DD8A2}"/>
    <cellStyle name="Normal 9 4 3 2 7" xfId="4933" xr:uid="{9770A725-0124-4C75-878E-C163DA90CDD5}"/>
    <cellStyle name="Normal 9 4 3 3" xfId="416" xr:uid="{45A97DA8-B4E9-4A05-B043-391765D22BFA}"/>
    <cellStyle name="Normal 9 4 3 3 2" xfId="2417" xr:uid="{0E56D6AD-2F66-48A3-9085-CCD79772D3F9}"/>
    <cellStyle name="Normal 9 4 3 3 2 2" xfId="2418" xr:uid="{942CCE99-3BF4-44A1-BE3D-BCFDD84B5A6E}"/>
    <cellStyle name="Normal 9 4 3 3 2 2 2" xfId="4505" xr:uid="{24EA3F1D-8408-4595-A6F7-29FBFD126CCC}"/>
    <cellStyle name="Normal 9 4 3 3 2 2 2 2" xfId="5312" xr:uid="{14D252BB-B89F-42A5-B740-38EED75318B4}"/>
    <cellStyle name="Normal 9 4 3 3 2 2 2 3" xfId="4948" xr:uid="{749EAB3D-8ED4-4630-823B-01F029A47D86}"/>
    <cellStyle name="Normal 9 4 3 3 2 3" xfId="4090" xr:uid="{D87CC718-1FA4-4CF4-89DD-CCE086F405F8}"/>
    <cellStyle name="Normal 9 4 3 3 2 3 2" xfId="4949" xr:uid="{67EA3F3C-738D-42AD-B0D4-EB69AA9A6C1B}"/>
    <cellStyle name="Normal 9 4 3 3 2 4" xfId="4091" xr:uid="{56BC6EFA-CD9E-4620-96C6-CA98DFF2C752}"/>
    <cellStyle name="Normal 9 4 3 3 2 4 2" xfId="4950" xr:uid="{7338C9AA-D09C-406C-BF2D-EF04A583BD3D}"/>
    <cellStyle name="Normal 9 4 3 3 2 5" xfId="4947" xr:uid="{9A6447A6-9291-49C8-8486-A44448B3C7EF}"/>
    <cellStyle name="Normal 9 4 3 3 3" xfId="2419" xr:uid="{6E497E51-0EE9-479D-9140-103B50426A9B}"/>
    <cellStyle name="Normal 9 4 3 3 3 2" xfId="4506" xr:uid="{F5F23D56-6C43-43E7-889B-D0BBCBA5F293}"/>
    <cellStyle name="Normal 9 4 3 3 3 2 2" xfId="5313" xr:uid="{630B62A1-0006-4117-8FE4-CCEFE46A5A89}"/>
    <cellStyle name="Normal 9 4 3 3 3 2 3" xfId="4951" xr:uid="{E1D9A022-A6B1-47FC-8EB0-BECE90E6A6AF}"/>
    <cellStyle name="Normal 9 4 3 3 4" xfId="4092" xr:uid="{C7A11404-74F0-40AE-B18F-D7F09152B97F}"/>
    <cellStyle name="Normal 9 4 3 3 4 2" xfId="4952" xr:uid="{99AB4EF5-25B9-47F6-BB9B-DB09811DD99E}"/>
    <cellStyle name="Normal 9 4 3 3 5" xfId="4093" xr:uid="{C44C92F5-B1D3-4B41-BB04-3BC7189A3022}"/>
    <cellStyle name="Normal 9 4 3 3 5 2" xfId="4953" xr:uid="{79ACE960-190D-4FD8-B5BA-45E44B3F9C55}"/>
    <cellStyle name="Normal 9 4 3 3 6" xfId="4946" xr:uid="{9E4550A2-18E3-49C6-82EF-B2B44F6B63B3}"/>
    <cellStyle name="Normal 9 4 3 4" xfId="2420" xr:uid="{8FB3D0AB-BF10-4609-B7F1-BCCBE5E03890}"/>
    <cellStyle name="Normal 9 4 3 4 2" xfId="2421" xr:uid="{8D96FF53-701B-4EFC-92AA-E5EAD05788C3}"/>
    <cellStyle name="Normal 9 4 3 4 2 2" xfId="4507" xr:uid="{AAD11F76-0F5A-4C3B-BAE7-5C737ED8E01E}"/>
    <cellStyle name="Normal 9 4 3 4 2 2 2" xfId="5314" xr:uid="{FD2D5123-6BC4-40B1-B069-F66EB9CE27AF}"/>
    <cellStyle name="Normal 9 4 3 4 2 2 3" xfId="4955" xr:uid="{AF99A148-84F7-4D1A-B95D-650EA5F5B33B}"/>
    <cellStyle name="Normal 9 4 3 4 3" xfId="4094" xr:uid="{5F09D5F1-F22E-4DED-B7D7-F78BDECDBEA5}"/>
    <cellStyle name="Normal 9 4 3 4 3 2" xfId="4956" xr:uid="{D0352523-8F4D-4AC6-8248-FA2B45F0F8CD}"/>
    <cellStyle name="Normal 9 4 3 4 4" xfId="4095" xr:uid="{0028B8FA-6988-4626-AD47-98492F1C7EE4}"/>
    <cellStyle name="Normal 9 4 3 4 4 2" xfId="4957" xr:uid="{AC81DDF6-6F5B-4B73-BAF3-AE55D807619C}"/>
    <cellStyle name="Normal 9 4 3 4 5" xfId="4954" xr:uid="{77A233B1-26D7-4965-ACF4-FECDA9518AE2}"/>
    <cellStyle name="Normal 9 4 3 5" xfId="2422" xr:uid="{FEEB802A-1F54-4D6F-B956-63B4671A9432}"/>
    <cellStyle name="Normal 9 4 3 5 2" xfId="4096" xr:uid="{958972FE-891A-4F46-AD13-E2DE261D48F4}"/>
    <cellStyle name="Normal 9 4 3 5 2 2" xfId="4959" xr:uid="{87068A44-4078-4A0E-B214-151295662614}"/>
    <cellStyle name="Normal 9 4 3 5 3" xfId="4097" xr:uid="{03EF239D-2BC4-4223-8D03-8CD846768EB9}"/>
    <cellStyle name="Normal 9 4 3 5 3 2" xfId="4960" xr:uid="{377CC4BA-DEC1-4CC1-BD9D-1C910777F13E}"/>
    <cellStyle name="Normal 9 4 3 5 4" xfId="4098" xr:uid="{C23FECC7-73DA-495F-8A3A-51AD30A806BB}"/>
    <cellStyle name="Normal 9 4 3 5 4 2" xfId="4961" xr:uid="{35FFF99F-4191-45EA-8A56-37A63A2A078C}"/>
    <cellStyle name="Normal 9 4 3 5 5" xfId="4958" xr:uid="{DE144C6C-3625-4EEC-B086-80C79028857B}"/>
    <cellStyle name="Normal 9 4 3 6" xfId="4099" xr:uid="{331C5F83-FBD7-4060-BD06-71EC646EA5BA}"/>
    <cellStyle name="Normal 9 4 3 6 2" xfId="4962" xr:uid="{472EE8B5-606C-40F5-850E-C2E3375A4AE6}"/>
    <cellStyle name="Normal 9 4 3 7" xfId="4100" xr:uid="{665FA99A-B659-4A63-9105-270380593EF1}"/>
    <cellStyle name="Normal 9 4 3 7 2" xfId="4963" xr:uid="{6912EE45-CB70-4AE9-BC39-77E7C359ADBC}"/>
    <cellStyle name="Normal 9 4 3 8" xfId="4101" xr:uid="{AAEC5882-5514-4B11-9861-8B002998B1C1}"/>
    <cellStyle name="Normal 9 4 3 8 2" xfId="4964" xr:uid="{A24F3CDE-C1DD-48D8-A66F-A18D0CEEDD2C}"/>
    <cellStyle name="Normal 9 4 3 9" xfId="4932" xr:uid="{36D87605-2B51-4CA3-89BA-9289E0F5A112}"/>
    <cellStyle name="Normal 9 4 4" xfId="177" xr:uid="{DAA3523E-FAF6-4511-A244-697E10AD37B1}"/>
    <cellStyle name="Normal 9 4 4 2" xfId="864" xr:uid="{E92BB720-A42A-49FE-8400-AFD7B901AE22}"/>
    <cellStyle name="Normal 9 4 4 2 2" xfId="865" xr:uid="{908DA959-7CF6-45D1-8494-D0D3AD2BD14D}"/>
    <cellStyle name="Normal 9 4 4 2 2 2" xfId="2423" xr:uid="{53FF5B44-E434-4FDF-B3BA-7F053807C114}"/>
    <cellStyle name="Normal 9 4 4 2 2 2 2" xfId="2424" xr:uid="{798E0284-C230-4343-8054-E223D65015BF}"/>
    <cellStyle name="Normal 9 4 4 2 2 2 2 2" xfId="4969" xr:uid="{47C03497-6B21-451E-92ED-07EDC2C82C9A}"/>
    <cellStyle name="Normal 9 4 4 2 2 2 3" xfId="4968" xr:uid="{59F34131-9C37-41FC-8062-8AE7A956BD33}"/>
    <cellStyle name="Normal 9 4 4 2 2 3" xfId="2425" xr:uid="{DE0BC52E-C6F3-459E-8891-682E86377C7A}"/>
    <cellStyle name="Normal 9 4 4 2 2 3 2" xfId="4970" xr:uid="{0955F80A-F711-49A0-94D1-14394D773618}"/>
    <cellStyle name="Normal 9 4 4 2 2 4" xfId="4102" xr:uid="{B62AFB39-9FD9-485D-9180-39D779A1147E}"/>
    <cellStyle name="Normal 9 4 4 2 2 4 2" xfId="4971" xr:uid="{77B91DFA-AA7E-4F40-9FBA-B6BECFF09EF2}"/>
    <cellStyle name="Normal 9 4 4 2 2 5" xfId="4967" xr:uid="{D20FA8A0-239E-4245-A862-CB63B7F6B202}"/>
    <cellStyle name="Normal 9 4 4 2 3" xfId="2426" xr:uid="{66480E44-ED2B-404F-8228-460100156E8D}"/>
    <cellStyle name="Normal 9 4 4 2 3 2" xfId="2427" xr:uid="{D53C2B67-C034-45CC-8B63-BA10F53478E2}"/>
    <cellStyle name="Normal 9 4 4 2 3 2 2" xfId="4973" xr:uid="{9410EF21-6F62-49A6-A4E0-5F2E5E90CDF8}"/>
    <cellStyle name="Normal 9 4 4 2 3 3" xfId="4972" xr:uid="{9FD39CB0-ACDA-449E-A64C-1067D57B43E3}"/>
    <cellStyle name="Normal 9 4 4 2 4" xfId="2428" xr:uid="{296A5817-BB83-44FA-8D5F-E1CAC692FA0D}"/>
    <cellStyle name="Normal 9 4 4 2 4 2" xfId="4974" xr:uid="{C421CB8D-375F-49F3-829B-08887FC88A15}"/>
    <cellStyle name="Normal 9 4 4 2 5" xfId="4103" xr:uid="{93994686-AD73-4C7A-9A16-1259A0B4C6F1}"/>
    <cellStyle name="Normal 9 4 4 2 5 2" xfId="4975" xr:uid="{4D73081E-27F2-4F01-931D-F6E4AC59B044}"/>
    <cellStyle name="Normal 9 4 4 2 6" xfId="4966" xr:uid="{913DC244-A51F-45F9-B701-53975A19E5F4}"/>
    <cellStyle name="Normal 9 4 4 3" xfId="866" xr:uid="{173F4DFA-5AB2-4E1C-BB68-F87D2E0A4991}"/>
    <cellStyle name="Normal 9 4 4 3 2" xfId="2429" xr:uid="{B4BEB4EA-489D-4CF9-B1A9-284559E6DFB8}"/>
    <cellStyle name="Normal 9 4 4 3 2 2" xfId="2430" xr:uid="{3E5F0B62-E0C9-450B-81CF-DFE982EF158F}"/>
    <cellStyle name="Normal 9 4 4 3 2 2 2" xfId="4978" xr:uid="{347A9835-0762-40F2-A8A1-C26907E15648}"/>
    <cellStyle name="Normal 9 4 4 3 2 3" xfId="4977" xr:uid="{2A456A28-CBC6-4455-A069-4AC625BFE515}"/>
    <cellStyle name="Normal 9 4 4 3 3" xfId="2431" xr:uid="{53A9AE45-4DB7-459C-B90E-CAC7C5AF3C46}"/>
    <cellStyle name="Normal 9 4 4 3 3 2" xfId="4979" xr:uid="{F22D5E18-F270-4747-AD37-5566B82D8ED1}"/>
    <cellStyle name="Normal 9 4 4 3 4" xfId="4104" xr:uid="{CD642E24-3EC5-42B9-9CC8-2DA8ACE87B2A}"/>
    <cellStyle name="Normal 9 4 4 3 4 2" xfId="4980" xr:uid="{8B96AD6D-A7F9-4B2C-B305-566705D53A4C}"/>
    <cellStyle name="Normal 9 4 4 3 5" xfId="4976" xr:uid="{8641ABF9-3D1A-4AD7-9345-287770A099ED}"/>
    <cellStyle name="Normal 9 4 4 4" xfId="2432" xr:uid="{4A238233-B9F4-4B1C-A5DE-E58050D7CAF9}"/>
    <cellStyle name="Normal 9 4 4 4 2" xfId="2433" xr:uid="{0EFE82EE-8DB7-41FE-9691-3E32B406F144}"/>
    <cellStyle name="Normal 9 4 4 4 2 2" xfId="4982" xr:uid="{3116275C-0EE8-4D3A-B988-F94469685E7C}"/>
    <cellStyle name="Normal 9 4 4 4 3" xfId="4105" xr:uid="{0C2B4AF6-1F1B-4FEC-B177-16730102E6CE}"/>
    <cellStyle name="Normal 9 4 4 4 3 2" xfId="4983" xr:uid="{A370F219-34A9-4B75-B8C7-EDBE092D0B44}"/>
    <cellStyle name="Normal 9 4 4 4 4" xfId="4106" xr:uid="{2DDC718E-692D-48C8-8A63-53579A76A4F6}"/>
    <cellStyle name="Normal 9 4 4 4 4 2" xfId="4984" xr:uid="{CE242F7F-9B08-4F4E-B6BB-83ED1C53CD94}"/>
    <cellStyle name="Normal 9 4 4 4 5" xfId="4981" xr:uid="{D92C7F6F-BED9-45CE-9CD5-EAADC750EA75}"/>
    <cellStyle name="Normal 9 4 4 5" xfId="2434" xr:uid="{52CB277F-7DE9-4BD4-92AE-F825ABBFCBC6}"/>
    <cellStyle name="Normal 9 4 4 5 2" xfId="4985" xr:uid="{6B375ABD-BECF-46F2-90BB-25C6BD08F3BE}"/>
    <cellStyle name="Normal 9 4 4 6" xfId="4107" xr:uid="{D3D5BE13-EC43-4803-8238-D149179A4EB0}"/>
    <cellStyle name="Normal 9 4 4 6 2" xfId="4986" xr:uid="{9E1E9A6B-9F60-4160-AB54-E4250CBD0861}"/>
    <cellStyle name="Normal 9 4 4 7" xfId="4108" xr:uid="{12CE4591-E2A4-404F-99E3-6551F97C7DD5}"/>
    <cellStyle name="Normal 9 4 4 7 2" xfId="4987" xr:uid="{FA1C5536-3D24-4F9D-9E30-35024DE97F8F}"/>
    <cellStyle name="Normal 9 4 4 8" xfId="4965" xr:uid="{C0A74E95-2775-46AD-A9E1-00F1C7ECDAEB}"/>
    <cellStyle name="Normal 9 4 5" xfId="417" xr:uid="{B28D43D8-8A78-44AE-9AB3-D485D7CA379D}"/>
    <cellStyle name="Normal 9 4 5 2" xfId="867" xr:uid="{9A579942-ED32-4127-82AD-9C406452AA1F}"/>
    <cellStyle name="Normal 9 4 5 2 2" xfId="2435" xr:uid="{359020AB-40A9-4DF6-A040-32D42986C2C4}"/>
    <cellStyle name="Normal 9 4 5 2 2 2" xfId="2436" xr:uid="{F80C3D4E-AADD-4528-B57E-A6C7578A4B5F}"/>
    <cellStyle name="Normal 9 4 5 2 2 2 2" xfId="4991" xr:uid="{C3C2B065-106F-48B7-867E-45885A359274}"/>
    <cellStyle name="Normal 9 4 5 2 2 3" xfId="4990" xr:uid="{6E6C1CE0-37C2-49AF-A444-FC6BC9D8DECA}"/>
    <cellStyle name="Normal 9 4 5 2 3" xfId="2437" xr:uid="{4662FD36-A0D3-49E2-A044-757C37FF2D5E}"/>
    <cellStyle name="Normal 9 4 5 2 3 2" xfId="4992" xr:uid="{ED460CF3-A0D8-43A1-99DC-B99515AF18E1}"/>
    <cellStyle name="Normal 9 4 5 2 4" xfId="4109" xr:uid="{EB783269-6835-40E1-9F78-F32C8864949B}"/>
    <cellStyle name="Normal 9 4 5 2 4 2" xfId="4993" xr:uid="{E05849E1-D2F4-4A47-AD0A-A4160B15D5DD}"/>
    <cellStyle name="Normal 9 4 5 2 5" xfId="4989" xr:uid="{D7917068-23C2-4F15-9851-F4A6A3CBED6A}"/>
    <cellStyle name="Normal 9 4 5 3" xfId="2438" xr:uid="{0F7A1493-44CE-4B65-A919-E4537FF140D0}"/>
    <cellStyle name="Normal 9 4 5 3 2" xfId="2439" xr:uid="{847BBB5D-3932-4491-9500-8363B7A0514E}"/>
    <cellStyle name="Normal 9 4 5 3 2 2" xfId="4995" xr:uid="{0299AFE0-0363-49FE-ABDB-F03947F45E42}"/>
    <cellStyle name="Normal 9 4 5 3 3" xfId="4110" xr:uid="{C85AAF45-907F-4D43-A6DA-7E1BCE1161E2}"/>
    <cellStyle name="Normal 9 4 5 3 3 2" xfId="4996" xr:uid="{5EEB5DCB-61F2-4FC3-804F-585C70A58D78}"/>
    <cellStyle name="Normal 9 4 5 3 4" xfId="4111" xr:uid="{E24557DE-EA3F-4D8E-B1F1-7E7B46C04E7D}"/>
    <cellStyle name="Normal 9 4 5 3 4 2" xfId="4997" xr:uid="{B325363F-8A2E-40AA-A5A6-CA8046DCACE2}"/>
    <cellStyle name="Normal 9 4 5 3 5" xfId="4994" xr:uid="{6430D4AB-793F-4E87-9BED-132ECB08D148}"/>
    <cellStyle name="Normal 9 4 5 4" xfId="2440" xr:uid="{AC414703-AECB-4E27-8FA2-23553C51AA99}"/>
    <cellStyle name="Normal 9 4 5 4 2" xfId="4998" xr:uid="{38943D76-70C4-4C15-A808-E84E05D11A87}"/>
    <cellStyle name="Normal 9 4 5 5" xfId="4112" xr:uid="{5FA52A5F-1030-443B-8E98-58AC6ADE3B6C}"/>
    <cellStyle name="Normal 9 4 5 5 2" xfId="4999" xr:uid="{4C6FF2F6-1FF7-4F39-8393-0DD70BC6957A}"/>
    <cellStyle name="Normal 9 4 5 6" xfId="4113" xr:uid="{E89BFE9C-27C5-4089-9497-F5C3C7FFF436}"/>
    <cellStyle name="Normal 9 4 5 6 2" xfId="5000" xr:uid="{320E150D-CBE2-44D8-B392-0EC98C57D514}"/>
    <cellStyle name="Normal 9 4 5 7" xfId="4988" xr:uid="{54DD2F4E-0831-4DFA-829D-7D207F28D68F}"/>
    <cellStyle name="Normal 9 4 6" xfId="418" xr:uid="{55E3562A-7213-46C1-A356-CC4975BA21C0}"/>
    <cellStyle name="Normal 9 4 6 2" xfId="2441" xr:uid="{A20834CE-9126-437D-8B73-6E8FE5B4B1E2}"/>
    <cellStyle name="Normal 9 4 6 2 2" xfId="2442" xr:uid="{A374D5BD-DF29-4C8E-8A62-B6E44B3E63DC}"/>
    <cellStyle name="Normal 9 4 6 2 2 2" xfId="5003" xr:uid="{F33705A0-FECA-4FFF-A13C-3EFE8422D42C}"/>
    <cellStyle name="Normal 9 4 6 2 3" xfId="4114" xr:uid="{3AEDD231-C88D-46C8-BE34-F64EED756C27}"/>
    <cellStyle name="Normal 9 4 6 2 3 2" xfId="5004" xr:uid="{8FF1CDEA-F7DF-4A6A-8399-4DA9B5502BC5}"/>
    <cellStyle name="Normal 9 4 6 2 4" xfId="4115" xr:uid="{BCE839FF-79D3-405F-9D29-5A19308B9627}"/>
    <cellStyle name="Normal 9 4 6 2 4 2" xfId="5005" xr:uid="{7FF9D039-1649-420D-B31F-9CF6D6CD97C9}"/>
    <cellStyle name="Normal 9 4 6 2 5" xfId="5002" xr:uid="{69DBD3A7-72DA-4C0E-9D81-5E755624D0F6}"/>
    <cellStyle name="Normal 9 4 6 3" xfId="2443" xr:uid="{27581129-E17B-4EC5-A110-44DF17375FEE}"/>
    <cellStyle name="Normal 9 4 6 3 2" xfId="5006" xr:uid="{F7AE3CED-6DFF-47B3-A630-AB13AF7E87B8}"/>
    <cellStyle name="Normal 9 4 6 4" xfId="4116" xr:uid="{89320E39-BDCD-4A62-B4FE-0AF3B281C7BC}"/>
    <cellStyle name="Normal 9 4 6 4 2" xfId="5007" xr:uid="{8554FC8D-5557-473E-9FB8-DE51882630B7}"/>
    <cellStyle name="Normal 9 4 6 5" xfId="4117" xr:uid="{D1BED347-8412-4CC1-A9DF-656F9BBAC48B}"/>
    <cellStyle name="Normal 9 4 6 5 2" xfId="5008" xr:uid="{5D7331B0-5A83-4539-8913-D7270ACF7E79}"/>
    <cellStyle name="Normal 9 4 6 6" xfId="5001" xr:uid="{B74141AA-C6F1-4572-B13E-9059B84C4F55}"/>
    <cellStyle name="Normal 9 4 7" xfId="2444" xr:uid="{AA84E598-FB53-4BA4-AA46-E7F849FAB304}"/>
    <cellStyle name="Normal 9 4 7 2" xfId="2445" xr:uid="{F873B319-021F-49ED-AF47-BF51889D553A}"/>
    <cellStyle name="Normal 9 4 7 2 2" xfId="5010" xr:uid="{024217B5-FFF4-462E-BB22-2432EA6AA646}"/>
    <cellStyle name="Normal 9 4 7 3" xfId="4118" xr:uid="{E4B5293C-5FC2-46FF-B23F-3DE7091119BE}"/>
    <cellStyle name="Normal 9 4 7 3 2" xfId="5011" xr:uid="{BA66A754-B98D-4FE7-A93F-895883715674}"/>
    <cellStyle name="Normal 9 4 7 4" xfId="4119" xr:uid="{7D5D57EB-05FF-4F98-AFB0-6BC029F71559}"/>
    <cellStyle name="Normal 9 4 7 4 2" xfId="5012" xr:uid="{E1F18562-1B53-4C33-BE2F-D4F1F77BBDDC}"/>
    <cellStyle name="Normal 9 4 7 5" xfId="5009" xr:uid="{A3F98ECF-4823-420F-83D1-48F1F6104C00}"/>
    <cellStyle name="Normal 9 4 8" xfId="2446" xr:uid="{6602EC1D-D0BB-491D-8B94-12B5C1572578}"/>
    <cellStyle name="Normal 9 4 8 2" xfId="4120" xr:uid="{D5010A6E-931E-4658-863F-0D838A75A250}"/>
    <cellStyle name="Normal 9 4 8 2 2" xfId="5014" xr:uid="{A535D758-1D79-40A3-9167-9D6A91997F68}"/>
    <cellStyle name="Normal 9 4 8 3" xfId="4121" xr:uid="{556968FF-5072-4A89-8D78-0AFB6756A703}"/>
    <cellStyle name="Normal 9 4 8 3 2" xfId="5015" xr:uid="{1A6843BA-9786-45C3-82E8-F88FC3872434}"/>
    <cellStyle name="Normal 9 4 8 4" xfId="4122" xr:uid="{D94846F4-41D6-466E-99C8-AECE5A40C1FD}"/>
    <cellStyle name="Normal 9 4 8 4 2" xfId="5016" xr:uid="{70DC033E-1669-4B33-9D30-E9ECCF467B00}"/>
    <cellStyle name="Normal 9 4 8 5" xfId="5013" xr:uid="{DDFEF458-C4E7-45DB-A489-4C7C89811338}"/>
    <cellStyle name="Normal 9 4 9" xfId="4123" xr:uid="{8DD448A8-2B4B-4233-8BE0-BEFA51857279}"/>
    <cellStyle name="Normal 9 4 9 2" xfId="5017" xr:uid="{505C8D4A-9726-4FD5-A6A7-E4535C0B7D4C}"/>
    <cellStyle name="Normal 9 5" xfId="178" xr:uid="{50A15334-7FB2-4CBA-AB87-D6ADD0F9A12D}"/>
    <cellStyle name="Normal 9 5 10" xfId="4124" xr:uid="{3D45E3BA-19D3-446C-B779-395707F68E94}"/>
    <cellStyle name="Normal 9 5 10 2" xfId="5019" xr:uid="{2266FA6B-EE4A-42AA-929B-1FCF83213AA9}"/>
    <cellStyle name="Normal 9 5 11" xfId="4125" xr:uid="{09823F8B-C005-4A0D-ACE6-87657036F5CE}"/>
    <cellStyle name="Normal 9 5 11 2" xfId="5020" xr:uid="{078B41E8-1D3D-49D5-A7C9-0060477457F6}"/>
    <cellStyle name="Normal 9 5 12" xfId="5018" xr:uid="{5510A572-C881-4D18-A11D-97D496B21461}"/>
    <cellStyle name="Normal 9 5 2" xfId="179" xr:uid="{36AE253A-C108-4A8A-9C89-124A07EAA1A5}"/>
    <cellStyle name="Normal 9 5 2 10" xfId="5021" xr:uid="{9F8608D4-E283-4DB1-A1CB-0DC06146857E}"/>
    <cellStyle name="Normal 9 5 2 2" xfId="419" xr:uid="{4C41C73D-07A5-4EC2-988A-063A2BA2FA27}"/>
    <cellStyle name="Normal 9 5 2 2 2" xfId="868" xr:uid="{4146BE7B-1E18-4CDF-9822-06A0A9915C5E}"/>
    <cellStyle name="Normal 9 5 2 2 2 2" xfId="869" xr:uid="{00E03556-F827-4CE1-969B-B0CB70C545A7}"/>
    <cellStyle name="Normal 9 5 2 2 2 2 2" xfId="2447" xr:uid="{30E56618-0327-40AE-AAAD-39BC071EE292}"/>
    <cellStyle name="Normal 9 5 2 2 2 2 2 2" xfId="5025" xr:uid="{316922AC-A7C3-4CFE-A0CB-74EFCDDF85C5}"/>
    <cellStyle name="Normal 9 5 2 2 2 2 3" xfId="4126" xr:uid="{7FE3FCE6-AE9E-459A-A469-FA3C94378780}"/>
    <cellStyle name="Normal 9 5 2 2 2 2 3 2" xfId="5026" xr:uid="{E892775E-0F51-435B-B973-8CB3EA1A2779}"/>
    <cellStyle name="Normal 9 5 2 2 2 2 4" xfId="4127" xr:uid="{E637794C-6854-4069-8735-B504F4B6E8B8}"/>
    <cellStyle name="Normal 9 5 2 2 2 2 4 2" xfId="5027" xr:uid="{2924FCFD-A70A-415C-9324-7816C720AF8F}"/>
    <cellStyle name="Normal 9 5 2 2 2 2 5" xfId="5024" xr:uid="{311E4E3B-C2CD-4DAC-832B-18AE8F2E7437}"/>
    <cellStyle name="Normal 9 5 2 2 2 3" xfId="2448" xr:uid="{F2FE865E-FC4A-47CD-B8F6-CA6E05779D46}"/>
    <cellStyle name="Normal 9 5 2 2 2 3 2" xfId="4128" xr:uid="{5277651A-BD12-4905-9F5D-D88F3F52175D}"/>
    <cellStyle name="Normal 9 5 2 2 2 3 2 2" xfId="5029" xr:uid="{E4268574-3E53-48A9-9903-8D4F0E2CF5BE}"/>
    <cellStyle name="Normal 9 5 2 2 2 3 3" xfId="4129" xr:uid="{77283092-93B3-43A3-B43B-128C92D374BE}"/>
    <cellStyle name="Normal 9 5 2 2 2 3 3 2" xfId="5030" xr:uid="{0EB6D5D3-F79A-42D2-AB8D-5EFDA5293D73}"/>
    <cellStyle name="Normal 9 5 2 2 2 3 4" xfId="4130" xr:uid="{03318AA5-F47F-43A2-92A5-679F84171FDF}"/>
    <cellStyle name="Normal 9 5 2 2 2 3 4 2" xfId="5031" xr:uid="{5559C697-5523-431A-8B91-CC61ABF23B4B}"/>
    <cellStyle name="Normal 9 5 2 2 2 3 5" xfId="5028" xr:uid="{266DC491-8857-46FF-9EE5-EA5C57BF080F}"/>
    <cellStyle name="Normal 9 5 2 2 2 4" xfId="4131" xr:uid="{E2947242-9126-4098-996F-D1F038BB3A9A}"/>
    <cellStyle name="Normal 9 5 2 2 2 4 2" xfId="5032" xr:uid="{AEB37AD3-90BC-49F3-AD10-52325821341E}"/>
    <cellStyle name="Normal 9 5 2 2 2 5" xfId="4132" xr:uid="{CE5B497B-C965-4059-A7A5-4DAF28B5FD27}"/>
    <cellStyle name="Normal 9 5 2 2 2 5 2" xfId="5033" xr:uid="{BE53AC96-C832-4AA6-8024-B1214E514C6B}"/>
    <cellStyle name="Normal 9 5 2 2 2 6" xfId="4133" xr:uid="{7148884B-05B6-406E-84AA-C510F5CEB9E3}"/>
    <cellStyle name="Normal 9 5 2 2 2 6 2" xfId="5034" xr:uid="{92C9D458-34EE-4E32-890F-AE6195D21EC3}"/>
    <cellStyle name="Normal 9 5 2 2 2 7" xfId="5023" xr:uid="{D9E714F4-4551-4EFE-9A56-E73B75661C8E}"/>
    <cellStyle name="Normal 9 5 2 2 3" xfId="870" xr:uid="{FEE3A90E-0694-4AFF-A8FE-B64FA5EBBD8B}"/>
    <cellStyle name="Normal 9 5 2 2 3 2" xfId="2449" xr:uid="{0BF92005-341F-4F6F-8363-1AEFA6838AA2}"/>
    <cellStyle name="Normal 9 5 2 2 3 2 2" xfId="4134" xr:uid="{FDF894BC-298B-4FD4-9BEF-BF8F84F9A0C8}"/>
    <cellStyle name="Normal 9 5 2 2 3 2 2 2" xfId="5037" xr:uid="{C034E36B-CA43-47D7-BF4B-2E67EA59FA90}"/>
    <cellStyle name="Normal 9 5 2 2 3 2 3" xfId="4135" xr:uid="{08730C3E-E71C-4456-B431-583B332634B6}"/>
    <cellStyle name="Normal 9 5 2 2 3 2 3 2" xfId="5038" xr:uid="{E1BBCB9D-E073-47AC-94E6-5BBAA762A899}"/>
    <cellStyle name="Normal 9 5 2 2 3 2 4" xfId="4136" xr:uid="{61B325E0-7EE7-4F99-AB2A-D3BBA479BA7A}"/>
    <cellStyle name="Normal 9 5 2 2 3 2 4 2" xfId="5039" xr:uid="{527D31C1-B0C9-49DE-AAF1-D5420AB41B42}"/>
    <cellStyle name="Normal 9 5 2 2 3 2 5" xfId="5036" xr:uid="{0B1D9210-BCAC-44A0-89A9-BA95E5538BB3}"/>
    <cellStyle name="Normal 9 5 2 2 3 3" xfId="4137" xr:uid="{619A7501-6A48-461B-840E-CDF393BBA444}"/>
    <cellStyle name="Normal 9 5 2 2 3 3 2" xfId="5040" xr:uid="{3A66603C-2F84-4281-8D68-C5373E1EB229}"/>
    <cellStyle name="Normal 9 5 2 2 3 4" xfId="4138" xr:uid="{DCCB0811-F605-4882-9083-82C364CD873A}"/>
    <cellStyle name="Normal 9 5 2 2 3 4 2" xfId="5041" xr:uid="{4C4CF49A-6221-4AB6-BFF9-9123860D2C7F}"/>
    <cellStyle name="Normal 9 5 2 2 3 5" xfId="4139" xr:uid="{79C455DA-6928-47CB-8224-328B7C08B9ED}"/>
    <cellStyle name="Normal 9 5 2 2 3 5 2" xfId="5042" xr:uid="{C72B578E-4E41-4D38-84BB-0026AEB2E995}"/>
    <cellStyle name="Normal 9 5 2 2 3 6" xfId="5035" xr:uid="{77A84955-992F-4D0B-8B0E-040CB3D49A24}"/>
    <cellStyle name="Normal 9 5 2 2 4" xfId="2450" xr:uid="{97C1CCB7-B62C-426B-808C-BC94D59EBAF7}"/>
    <cellStyle name="Normal 9 5 2 2 4 2" xfId="4140" xr:uid="{F21205CC-E2E4-4EC0-B6C0-8E9A0AE50F72}"/>
    <cellStyle name="Normal 9 5 2 2 4 2 2" xfId="5044" xr:uid="{F50103E8-03B8-46C7-8FDD-21D93B0B0C25}"/>
    <cellStyle name="Normal 9 5 2 2 4 3" xfId="4141" xr:uid="{A5A31C77-07E1-4728-B6CF-57EBB26CB753}"/>
    <cellStyle name="Normal 9 5 2 2 4 3 2" xfId="5045" xr:uid="{B9BCD254-E472-4BD9-84D8-EE0F9EB84542}"/>
    <cellStyle name="Normal 9 5 2 2 4 4" xfId="4142" xr:uid="{C02C5F06-FE38-4812-BF7F-2BE2A629D124}"/>
    <cellStyle name="Normal 9 5 2 2 4 4 2" xfId="5046" xr:uid="{8FD703CB-9087-45B8-A1E4-6A6E3DC619B6}"/>
    <cellStyle name="Normal 9 5 2 2 4 5" xfId="5043" xr:uid="{10DB6AA2-F501-45A4-863C-240986A9FDF9}"/>
    <cellStyle name="Normal 9 5 2 2 5" xfId="4143" xr:uid="{77C77457-66F3-4F1D-8497-F3C2014D8001}"/>
    <cellStyle name="Normal 9 5 2 2 5 2" xfId="4144" xr:uid="{206ECBC2-ED1A-4DFB-A51F-64255756A9D5}"/>
    <cellStyle name="Normal 9 5 2 2 5 2 2" xfId="5048" xr:uid="{5B5F49C4-3392-46D5-B14A-7CAE3C0218A7}"/>
    <cellStyle name="Normal 9 5 2 2 5 3" xfId="4145" xr:uid="{9D42C67B-A745-45BB-B3C1-42CD396182D3}"/>
    <cellStyle name="Normal 9 5 2 2 5 3 2" xfId="5049" xr:uid="{2F1B629F-E145-455B-BB2F-B60F2D87DC19}"/>
    <cellStyle name="Normal 9 5 2 2 5 4" xfId="4146" xr:uid="{BFD768EC-4825-4498-8599-7C633D21F6E4}"/>
    <cellStyle name="Normal 9 5 2 2 5 4 2" xfId="5050" xr:uid="{7700FB17-9A00-4B6C-A31E-C272654C4093}"/>
    <cellStyle name="Normal 9 5 2 2 5 5" xfId="5047" xr:uid="{8D825D07-D612-462D-B600-5840A6EC9332}"/>
    <cellStyle name="Normal 9 5 2 2 6" xfId="4147" xr:uid="{3AB66A64-B1BA-4C9A-990D-83C7F5739DA2}"/>
    <cellStyle name="Normal 9 5 2 2 6 2" xfId="5051" xr:uid="{5EA9986B-D5FD-45F7-98D3-A27BD68915D3}"/>
    <cellStyle name="Normal 9 5 2 2 7" xfId="4148" xr:uid="{9EFF000B-690D-4942-8640-6C91539BA852}"/>
    <cellStyle name="Normal 9 5 2 2 7 2" xfId="5052" xr:uid="{C64B0D31-8CAA-4222-A799-A1A5BC305B05}"/>
    <cellStyle name="Normal 9 5 2 2 8" xfId="4149" xr:uid="{62BE0AD7-F58F-4187-B479-D5256577F085}"/>
    <cellStyle name="Normal 9 5 2 2 8 2" xfId="5053" xr:uid="{947B52E8-865E-4F4C-9500-BFE091068956}"/>
    <cellStyle name="Normal 9 5 2 2 9" xfId="5022" xr:uid="{7EC0AA98-02BB-4520-BF96-E9071F08F042}"/>
    <cellStyle name="Normal 9 5 2 3" xfId="871" xr:uid="{EF63AA1D-CCB3-4DD2-BA2E-B4DB7B859926}"/>
    <cellStyle name="Normal 9 5 2 3 2" xfId="872" xr:uid="{30744D60-E4E4-4E68-95CB-DF05A6E82508}"/>
    <cellStyle name="Normal 9 5 2 3 2 2" xfId="873" xr:uid="{3070E81C-2E67-4390-8925-A1D171DB4110}"/>
    <cellStyle name="Normal 9 5 2 3 2 2 2" xfId="5056" xr:uid="{0018889A-0EB3-444B-B698-83937F1734E2}"/>
    <cellStyle name="Normal 9 5 2 3 2 3" xfId="4150" xr:uid="{07A82E0D-FAB3-4FE1-9DE4-C3B3FF914A6D}"/>
    <cellStyle name="Normal 9 5 2 3 2 3 2" xfId="5057" xr:uid="{0B00ABA8-4294-48FC-8389-80E4725D1108}"/>
    <cellStyle name="Normal 9 5 2 3 2 4" xfId="4151" xr:uid="{671CF0FD-4F57-444E-BA04-A05830C527C3}"/>
    <cellStyle name="Normal 9 5 2 3 2 4 2" xfId="5058" xr:uid="{8D6BFA3E-8E5F-45DB-9EEC-106E2A871A71}"/>
    <cellStyle name="Normal 9 5 2 3 2 5" xfId="5055" xr:uid="{A765DDCE-B6A8-498C-A96A-FB7771360BFB}"/>
    <cellStyle name="Normal 9 5 2 3 3" xfId="874" xr:uid="{A7CF9DCA-3813-4C1C-8F7A-8C19F05293B1}"/>
    <cellStyle name="Normal 9 5 2 3 3 2" xfId="4152" xr:uid="{271B4449-E628-4323-939E-1D48F6240B16}"/>
    <cellStyle name="Normal 9 5 2 3 3 2 2" xfId="5060" xr:uid="{E68777F6-BD43-4391-B155-BCADA38318CE}"/>
    <cellStyle name="Normal 9 5 2 3 3 3" xfId="4153" xr:uid="{813E6776-67AB-4FA6-A858-3393ED94C062}"/>
    <cellStyle name="Normal 9 5 2 3 3 3 2" xfId="5061" xr:uid="{54A65F42-B609-44E2-80BF-9C42E50D1324}"/>
    <cellStyle name="Normal 9 5 2 3 3 4" xfId="4154" xr:uid="{E780FF2E-761F-4CF6-ACD0-777903ECE02D}"/>
    <cellStyle name="Normal 9 5 2 3 3 4 2" xfId="5062" xr:uid="{EB267D60-B60F-4034-AAA3-2A183B1BF2BC}"/>
    <cellStyle name="Normal 9 5 2 3 3 5" xfId="5059" xr:uid="{2B3BF47F-8DDB-4DF9-873F-195E95FD453B}"/>
    <cellStyle name="Normal 9 5 2 3 4" xfId="4155" xr:uid="{D0EEB092-A3E6-4911-B0C3-28F59E21B53D}"/>
    <cellStyle name="Normal 9 5 2 3 4 2" xfId="5063" xr:uid="{006FBCA9-6C02-41A3-8FDF-F09CCC056B35}"/>
    <cellStyle name="Normal 9 5 2 3 5" xfId="4156" xr:uid="{E5705956-B532-427B-AF39-55D3E1E3141B}"/>
    <cellStyle name="Normal 9 5 2 3 5 2" xfId="5064" xr:uid="{3CD98E21-6472-41A8-AED9-AB7FAE5E7F86}"/>
    <cellStyle name="Normal 9 5 2 3 6" xfId="4157" xr:uid="{E3705156-110A-46A3-A9C9-83A67AF30250}"/>
    <cellStyle name="Normal 9 5 2 3 6 2" xfId="5065" xr:uid="{8C85A832-0C2E-4C86-8939-7104A99594E9}"/>
    <cellStyle name="Normal 9 5 2 3 7" xfId="5054" xr:uid="{762A9B24-47A0-46D0-B6B4-7D63108E29C9}"/>
    <cellStyle name="Normal 9 5 2 4" xfId="875" xr:uid="{DBD1B4A7-4645-488D-A5A3-1461A1750287}"/>
    <cellStyle name="Normal 9 5 2 4 2" xfId="876" xr:uid="{9875F8D8-0D40-4D29-9EC9-4FE4CB9898BE}"/>
    <cellStyle name="Normal 9 5 2 4 2 2" xfId="4158" xr:uid="{8C9AE4E8-11BC-4584-9EA7-E9BD00D94096}"/>
    <cellStyle name="Normal 9 5 2 4 2 2 2" xfId="5068" xr:uid="{9613AE8B-6A03-4134-A3F0-79F0D9CA183B}"/>
    <cellStyle name="Normal 9 5 2 4 2 3" xfId="4159" xr:uid="{A210098C-88C3-42C6-AB9B-DD04921CFE5D}"/>
    <cellStyle name="Normal 9 5 2 4 2 3 2" xfId="5069" xr:uid="{80D521A1-1C00-4460-B5E7-EA78676139D3}"/>
    <cellStyle name="Normal 9 5 2 4 2 4" xfId="4160" xr:uid="{3C6CF280-8AAC-43A4-83FA-75E1E8CD6924}"/>
    <cellStyle name="Normal 9 5 2 4 2 4 2" xfId="5070" xr:uid="{852CB4B4-04E8-4CDA-83B8-968F5129F0CD}"/>
    <cellStyle name="Normal 9 5 2 4 2 5" xfId="5067" xr:uid="{39329FDE-1329-4EAE-9145-C4150D3A4AA7}"/>
    <cellStyle name="Normal 9 5 2 4 3" xfId="4161" xr:uid="{D0061B25-A02C-4EAD-B2EB-6650EAAF7F70}"/>
    <cellStyle name="Normal 9 5 2 4 3 2" xfId="5071" xr:uid="{B27F8455-2198-4614-847A-E916682806BA}"/>
    <cellStyle name="Normal 9 5 2 4 4" xfId="4162" xr:uid="{47DF895F-E1DA-4D42-934E-76FA39779B6A}"/>
    <cellStyle name="Normal 9 5 2 4 4 2" xfId="5072" xr:uid="{DF5C2550-3469-4ED8-8A6D-5EDC9F62176B}"/>
    <cellStyle name="Normal 9 5 2 4 5" xfId="4163" xr:uid="{8BE06B37-1DCE-4350-8601-93EAF1348615}"/>
    <cellStyle name="Normal 9 5 2 4 5 2" xfId="5073" xr:uid="{C8A3BDF7-3486-4A8F-929C-4C05F3CEFBC3}"/>
    <cellStyle name="Normal 9 5 2 4 6" xfId="5066" xr:uid="{BA94B006-D0D8-4D75-9481-1DA46F59CFDB}"/>
    <cellStyle name="Normal 9 5 2 5" xfId="877" xr:uid="{85E22A8F-5224-4FC6-9EDC-533A19292E7B}"/>
    <cellStyle name="Normal 9 5 2 5 2" xfId="4164" xr:uid="{21205B06-DD30-4B6F-B3C9-8E84EBA9EDEA}"/>
    <cellStyle name="Normal 9 5 2 5 2 2" xfId="5075" xr:uid="{128749AF-C9A0-4829-9094-9A754C7DBC14}"/>
    <cellStyle name="Normal 9 5 2 5 3" xfId="4165" xr:uid="{958FA010-21EB-4887-94B1-6CD12CE656D8}"/>
    <cellStyle name="Normal 9 5 2 5 3 2" xfId="5076" xr:uid="{D960BB52-75A0-4D7B-BF45-98B401B7D415}"/>
    <cellStyle name="Normal 9 5 2 5 4" xfId="4166" xr:uid="{CE076FBB-A535-4495-963F-4E829D4BF7DA}"/>
    <cellStyle name="Normal 9 5 2 5 4 2" xfId="5077" xr:uid="{744D7F2E-ADB2-4533-A1E0-D15453051923}"/>
    <cellStyle name="Normal 9 5 2 5 5" xfId="5074" xr:uid="{47B8D038-7060-4969-BDE0-DDCC6FDE53B8}"/>
    <cellStyle name="Normal 9 5 2 6" xfId="4167" xr:uid="{A92E54A1-E717-4150-90CE-9EEE55F1D10A}"/>
    <cellStyle name="Normal 9 5 2 6 2" xfId="4168" xr:uid="{D4246B48-C1C2-4D25-A8C8-85B8D2931E0A}"/>
    <cellStyle name="Normal 9 5 2 6 2 2" xfId="5079" xr:uid="{12FB841C-A450-4739-B70C-72A23F679DFE}"/>
    <cellStyle name="Normal 9 5 2 6 3" xfId="4169" xr:uid="{048E271E-DF4E-4FD6-9FA9-139CF017F565}"/>
    <cellStyle name="Normal 9 5 2 6 3 2" xfId="5080" xr:uid="{0AB31314-CEB2-4335-B9EF-06691669A61A}"/>
    <cellStyle name="Normal 9 5 2 6 4" xfId="4170" xr:uid="{E959EAE3-9D39-47CF-8474-B5966795C7B3}"/>
    <cellStyle name="Normal 9 5 2 6 4 2" xfId="5081" xr:uid="{B16E7B38-4CAB-45E1-8869-13CFA66C75C4}"/>
    <cellStyle name="Normal 9 5 2 6 5" xfId="5078" xr:uid="{D82E5A02-30EE-4F69-A7DE-F2D6D68976A3}"/>
    <cellStyle name="Normal 9 5 2 7" xfId="4171" xr:uid="{21926C44-9BC1-43C3-8B1F-52FCA98182B7}"/>
    <cellStyle name="Normal 9 5 2 7 2" xfId="5082" xr:uid="{F5F6550C-739A-4166-84B7-CE75B09D02AE}"/>
    <cellStyle name="Normal 9 5 2 8" xfId="4172" xr:uid="{F2620369-AE7D-42B5-B560-2AABCCC11CB7}"/>
    <cellStyle name="Normal 9 5 2 8 2" xfId="5083" xr:uid="{7D618338-AEA5-42D3-AB15-0089A99CB7F6}"/>
    <cellStyle name="Normal 9 5 2 9" xfId="4173" xr:uid="{7B48C102-4611-48A8-9824-6157E6371251}"/>
    <cellStyle name="Normal 9 5 2 9 2" xfId="5084" xr:uid="{072DE698-E761-48C1-B8AB-5A04A535EB74}"/>
    <cellStyle name="Normal 9 5 3" xfId="420" xr:uid="{7E8FE5A1-CECE-4A8C-A686-F20365C47CA1}"/>
    <cellStyle name="Normal 9 5 3 2" xfId="878" xr:uid="{865F7D87-D0BC-4AEC-AEF4-362C09AE9825}"/>
    <cellStyle name="Normal 9 5 3 2 2" xfId="879" xr:uid="{4EAAAFA8-9DD5-468A-A39F-908A55695E1F}"/>
    <cellStyle name="Normal 9 5 3 2 2 2" xfId="2451" xr:uid="{C0030FA0-FC89-4DF2-A16D-7374DE607AE7}"/>
    <cellStyle name="Normal 9 5 3 2 2 2 2" xfId="2452" xr:uid="{06C3190D-5305-4307-90BD-5435770B5AD4}"/>
    <cellStyle name="Normal 9 5 3 2 2 2 2 2" xfId="5089" xr:uid="{DBE54CB0-05DF-43FD-B27F-B27994BA4860}"/>
    <cellStyle name="Normal 9 5 3 2 2 2 3" xfId="5088" xr:uid="{11F2ECC6-EE10-4B03-B2CC-4260788078A6}"/>
    <cellStyle name="Normal 9 5 3 2 2 3" xfId="2453" xr:uid="{8E85EA6B-2998-4AC9-8027-6C38516B194C}"/>
    <cellStyle name="Normal 9 5 3 2 2 3 2" xfId="5090" xr:uid="{4A677445-D216-42AE-930E-862B395F86D9}"/>
    <cellStyle name="Normal 9 5 3 2 2 4" xfId="4174" xr:uid="{CBCD74DB-9E5F-441C-9ACA-914BB8B59672}"/>
    <cellStyle name="Normal 9 5 3 2 2 4 2" xfId="5091" xr:uid="{FFD40F18-71E1-4179-9EC4-F6788EC44CB0}"/>
    <cellStyle name="Normal 9 5 3 2 2 5" xfId="5087" xr:uid="{C930DC45-6BB1-4750-AE88-A4D75CF70C11}"/>
    <cellStyle name="Normal 9 5 3 2 3" xfId="2454" xr:uid="{E2E7023C-87BA-4C68-8612-06E47FC3517D}"/>
    <cellStyle name="Normal 9 5 3 2 3 2" xfId="2455" xr:uid="{C3929DCC-F71F-41D0-BAA3-EAAE80027C47}"/>
    <cellStyle name="Normal 9 5 3 2 3 2 2" xfId="5093" xr:uid="{CA8EA83D-EDCB-43D3-A3EC-75DE54933F5B}"/>
    <cellStyle name="Normal 9 5 3 2 3 3" xfId="4175" xr:uid="{4A31108E-2412-4182-9D59-F830FC8386CB}"/>
    <cellStyle name="Normal 9 5 3 2 3 3 2" xfId="5094" xr:uid="{A0CD767D-EA28-44A5-9F25-30D6F3CA9C0C}"/>
    <cellStyle name="Normal 9 5 3 2 3 4" xfId="4176" xr:uid="{36C1C357-E251-4C0E-9506-952BAEAB2BBB}"/>
    <cellStyle name="Normal 9 5 3 2 3 4 2" xfId="5095" xr:uid="{B702E4F0-5D04-4105-B52C-AA301C5C4784}"/>
    <cellStyle name="Normal 9 5 3 2 3 5" xfId="5092" xr:uid="{6E96E8F6-5F2B-47C9-8C8B-A49907510C04}"/>
    <cellStyle name="Normal 9 5 3 2 4" xfId="2456" xr:uid="{DBA0B010-9A02-4DC5-A7D0-260EF8C76094}"/>
    <cellStyle name="Normal 9 5 3 2 4 2" xfId="5096" xr:uid="{CC8F1E89-8442-435C-BF80-54DB314A7D3C}"/>
    <cellStyle name="Normal 9 5 3 2 5" xfId="4177" xr:uid="{22DC828C-7EE5-4FAC-A50F-48E3689901C8}"/>
    <cellStyle name="Normal 9 5 3 2 5 2" xfId="5097" xr:uid="{980585F3-872B-44DF-B8E9-EC59E3274973}"/>
    <cellStyle name="Normal 9 5 3 2 6" xfId="4178" xr:uid="{F601AE43-491B-4043-AF20-E6A0027FC3DB}"/>
    <cellStyle name="Normal 9 5 3 2 6 2" xfId="5098" xr:uid="{70A1C928-2F00-4EB5-B48D-A18B323778DD}"/>
    <cellStyle name="Normal 9 5 3 2 7" xfId="5086" xr:uid="{BC73028E-4A53-48EA-8F83-408B6FBD77D9}"/>
    <cellStyle name="Normal 9 5 3 3" xfId="880" xr:uid="{F6BDF830-85BB-4569-AE0A-66A79C56798C}"/>
    <cellStyle name="Normal 9 5 3 3 2" xfId="2457" xr:uid="{A60FBCD2-2FD8-4788-9E4E-0B9AB5A41A18}"/>
    <cellStyle name="Normal 9 5 3 3 2 2" xfId="2458" xr:uid="{2852B43A-3A44-4B56-BE65-C49C8668D840}"/>
    <cellStyle name="Normal 9 5 3 3 2 2 2" xfId="5101" xr:uid="{F75D7585-3CD9-4958-A2F1-28D8420BE36A}"/>
    <cellStyle name="Normal 9 5 3 3 2 3" xfId="4179" xr:uid="{E923277E-4864-481F-9E8F-5648D302E371}"/>
    <cellStyle name="Normal 9 5 3 3 2 3 2" xfId="5102" xr:uid="{0EAE21B0-C413-4392-B953-5247F4428089}"/>
    <cellStyle name="Normal 9 5 3 3 2 4" xfId="4180" xr:uid="{B59DEF48-5BFB-4E07-963F-07326165F74A}"/>
    <cellStyle name="Normal 9 5 3 3 2 4 2" xfId="5103" xr:uid="{77A00CEB-5096-495D-B360-66198D45C008}"/>
    <cellStyle name="Normal 9 5 3 3 2 5" xfId="5100" xr:uid="{62D8A3AC-37E6-412B-9A24-B599DE79F61F}"/>
    <cellStyle name="Normal 9 5 3 3 3" xfId="2459" xr:uid="{96268649-1E58-433D-A768-16C2F3A771C4}"/>
    <cellStyle name="Normal 9 5 3 3 3 2" xfId="5104" xr:uid="{9BF5DEA8-BC65-41DD-8ED3-6AFD98867171}"/>
    <cellStyle name="Normal 9 5 3 3 4" xfId="4181" xr:uid="{8A14C66D-D648-4BA9-A98A-680EB6317C8E}"/>
    <cellStyle name="Normal 9 5 3 3 4 2" xfId="5105" xr:uid="{12606239-BEDE-4B8E-A5AA-512F99AD43ED}"/>
    <cellStyle name="Normal 9 5 3 3 5" xfId="4182" xr:uid="{90253431-3E7B-420A-B01C-F8DA8C173B72}"/>
    <cellStyle name="Normal 9 5 3 3 5 2" xfId="5106" xr:uid="{6867A164-D9A9-48BE-9227-91E18E813F89}"/>
    <cellStyle name="Normal 9 5 3 3 6" xfId="5099" xr:uid="{4773455F-E908-445C-B940-E53CA42433B5}"/>
    <cellStyle name="Normal 9 5 3 4" xfId="2460" xr:uid="{6A6108C7-DB81-4854-AEF6-CD8A5BFA7F58}"/>
    <cellStyle name="Normal 9 5 3 4 2" xfId="2461" xr:uid="{04AF4D04-466C-4EF5-B1DB-8B3BCCF1E968}"/>
    <cellStyle name="Normal 9 5 3 4 2 2" xfId="5108" xr:uid="{21E7ECD6-77CA-4445-B1E0-7D44D1F32BA9}"/>
    <cellStyle name="Normal 9 5 3 4 3" xfId="4183" xr:uid="{D7D40ECF-D8F9-4D4A-B115-F863408D9A3A}"/>
    <cellStyle name="Normal 9 5 3 4 3 2" xfId="5109" xr:uid="{4970562E-6218-47A9-8E3D-1019AE540E01}"/>
    <cellStyle name="Normal 9 5 3 4 4" xfId="4184" xr:uid="{BE0DCAB2-743E-4EF2-B2E0-A7CAE6AD28C7}"/>
    <cellStyle name="Normal 9 5 3 4 4 2" xfId="5110" xr:uid="{CA0AD838-11E8-4B1E-BE20-0F892BC8A193}"/>
    <cellStyle name="Normal 9 5 3 4 5" xfId="5107" xr:uid="{70EBA0BF-B607-4C3D-B567-A40A7BCB1EB4}"/>
    <cellStyle name="Normal 9 5 3 5" xfId="2462" xr:uid="{B6BDF14B-FD54-4EDA-BE01-FA277AA9261B}"/>
    <cellStyle name="Normal 9 5 3 5 2" xfId="4185" xr:uid="{6D36976A-A35D-4D18-A843-B53EF09F5092}"/>
    <cellStyle name="Normal 9 5 3 5 2 2" xfId="5112" xr:uid="{E521017E-C4CF-40D4-BA3C-1919F2899478}"/>
    <cellStyle name="Normal 9 5 3 5 3" xfId="4186" xr:uid="{56B9B9AC-F07A-496A-B64C-24503645E734}"/>
    <cellStyle name="Normal 9 5 3 5 3 2" xfId="5113" xr:uid="{A882911B-9EE7-414A-B403-153E32A8684F}"/>
    <cellStyle name="Normal 9 5 3 5 4" xfId="4187" xr:uid="{A98B6703-C2CB-4BC9-A358-549EC2BB7295}"/>
    <cellStyle name="Normal 9 5 3 5 4 2" xfId="5114" xr:uid="{EC652613-7731-4A58-8C63-F3B38304F127}"/>
    <cellStyle name="Normal 9 5 3 5 5" xfId="5111" xr:uid="{A34DA32E-3A39-4C6C-BCD8-D28F693598E7}"/>
    <cellStyle name="Normal 9 5 3 6" xfId="4188" xr:uid="{C0FD478F-79EC-46FB-AA68-DF4FDF01DAB2}"/>
    <cellStyle name="Normal 9 5 3 6 2" xfId="5115" xr:uid="{B3E1AA99-D83A-4F83-8C1B-1C37BEE63683}"/>
    <cellStyle name="Normal 9 5 3 7" xfId="4189" xr:uid="{2E95CC23-1D8C-45ED-AB40-FA2EBF0E2A29}"/>
    <cellStyle name="Normal 9 5 3 7 2" xfId="5116" xr:uid="{131C2496-2199-4192-A235-38B9CCDC7348}"/>
    <cellStyle name="Normal 9 5 3 8" xfId="4190" xr:uid="{22820C9D-FCA2-4049-B1B9-7A5906522039}"/>
    <cellStyle name="Normal 9 5 3 8 2" xfId="5117" xr:uid="{2502F343-7C14-4E7E-B53F-F39423689D56}"/>
    <cellStyle name="Normal 9 5 3 9" xfId="5085" xr:uid="{CE26832B-9E3F-4E6D-BC05-F5EA6DE5A9B8}"/>
    <cellStyle name="Normal 9 5 4" xfId="421" xr:uid="{37AC4698-7155-485A-8C4B-4EBF8A67036F}"/>
    <cellStyle name="Normal 9 5 4 2" xfId="881" xr:uid="{4A304F80-099C-4D3E-948B-CBC756B969E6}"/>
    <cellStyle name="Normal 9 5 4 2 2" xfId="882" xr:uid="{0763D379-F98A-4634-9319-74314219ED33}"/>
    <cellStyle name="Normal 9 5 4 2 2 2" xfId="2463" xr:uid="{29E1A07C-8BDC-4B18-A8C9-2EBB7E29A0C8}"/>
    <cellStyle name="Normal 9 5 4 2 2 2 2" xfId="5121" xr:uid="{40B32290-B13D-4AF9-857E-901ABE2E96BB}"/>
    <cellStyle name="Normal 9 5 4 2 2 3" xfId="4191" xr:uid="{3FF0AF98-BA9A-4607-B61D-8BF85152ED85}"/>
    <cellStyle name="Normal 9 5 4 2 2 3 2" xfId="5122" xr:uid="{C51B04A4-EF97-4F86-9EAE-55B524F0074D}"/>
    <cellStyle name="Normal 9 5 4 2 2 4" xfId="4192" xr:uid="{E1CE7259-1BC5-464E-A7E4-D049288C0EE5}"/>
    <cellStyle name="Normal 9 5 4 2 2 4 2" xfId="5123" xr:uid="{F147A922-AAEF-4C0A-8054-26112A81C394}"/>
    <cellStyle name="Normal 9 5 4 2 2 5" xfId="5120" xr:uid="{434D023C-87CC-4E8E-A970-07F347CCFC7D}"/>
    <cellStyle name="Normal 9 5 4 2 3" xfId="2464" xr:uid="{91778054-A3A9-47B6-B34D-2760D3F7F7A0}"/>
    <cellStyle name="Normal 9 5 4 2 3 2" xfId="5124" xr:uid="{19478F84-95E8-411D-AF56-4E53FE881582}"/>
    <cellStyle name="Normal 9 5 4 2 4" xfId="4193" xr:uid="{25149EDD-1B70-46E2-A893-C484154BD3A5}"/>
    <cellStyle name="Normal 9 5 4 2 4 2" xfId="5125" xr:uid="{A736EC39-7267-417C-978C-5D011BF82658}"/>
    <cellStyle name="Normal 9 5 4 2 5" xfId="4194" xr:uid="{EB2D7ADB-02F3-4404-A846-55F86A9E69CB}"/>
    <cellStyle name="Normal 9 5 4 2 5 2" xfId="5126" xr:uid="{5EC1FD5C-F75C-4808-A222-CFCF7FF8BDFD}"/>
    <cellStyle name="Normal 9 5 4 2 6" xfId="5119" xr:uid="{49194EE6-395F-4827-AC26-6F18EB08D6F1}"/>
    <cellStyle name="Normal 9 5 4 3" xfId="883" xr:uid="{CC52799F-74A8-41F7-9D5B-363BF61185E9}"/>
    <cellStyle name="Normal 9 5 4 3 2" xfId="2465" xr:uid="{E3D4AC71-E0F3-4332-BD86-32D5B3505996}"/>
    <cellStyle name="Normal 9 5 4 3 2 2" xfId="5128" xr:uid="{E9D9118E-6850-41A2-8CE4-A4C40E08FE0A}"/>
    <cellStyle name="Normal 9 5 4 3 3" xfId="4195" xr:uid="{0185111D-355B-4A1C-8CB7-D5EB52CCC2CE}"/>
    <cellStyle name="Normal 9 5 4 3 3 2" xfId="5129" xr:uid="{7D1E4191-B312-40D4-865E-CF1EBC3372F5}"/>
    <cellStyle name="Normal 9 5 4 3 4" xfId="4196" xr:uid="{E6F0229A-A845-43D7-ABA3-D5D93349209E}"/>
    <cellStyle name="Normal 9 5 4 3 4 2" xfId="5130" xr:uid="{6438C3F0-3465-4BEF-94E7-532516DC5E6C}"/>
    <cellStyle name="Normal 9 5 4 3 5" xfId="5127" xr:uid="{27ADC9FA-879D-4B82-BD02-7BD3D7A926A4}"/>
    <cellStyle name="Normal 9 5 4 4" xfId="2466" xr:uid="{C38260BE-0907-49A4-ADDE-88E5DC66381F}"/>
    <cellStyle name="Normal 9 5 4 4 2" xfId="4197" xr:uid="{EEB1B553-DA54-4E27-9CE1-5FF0165FF1E8}"/>
    <cellStyle name="Normal 9 5 4 4 2 2" xfId="5132" xr:uid="{3B0903E3-08F6-450A-9AE8-A98D747AFA61}"/>
    <cellStyle name="Normal 9 5 4 4 3" xfId="4198" xr:uid="{2B7A94C8-F41D-4206-A90B-2361416F7182}"/>
    <cellStyle name="Normal 9 5 4 4 3 2" xfId="5133" xr:uid="{90051687-B49F-4503-845F-FFA3496ECC8A}"/>
    <cellStyle name="Normal 9 5 4 4 4" xfId="4199" xr:uid="{56535CBB-0686-4182-A319-C1B8B177AF83}"/>
    <cellStyle name="Normal 9 5 4 4 4 2" xfId="5134" xr:uid="{24F6ABFB-E83E-4129-8094-1ECE5324C731}"/>
    <cellStyle name="Normal 9 5 4 4 5" xfId="5131" xr:uid="{C09089B3-F6E6-442E-8677-8C378E53AB57}"/>
    <cellStyle name="Normal 9 5 4 5" xfId="4200" xr:uid="{4454FC23-6DC6-4066-A48A-1ECE8FE278D9}"/>
    <cellStyle name="Normal 9 5 4 5 2" xfId="5135" xr:uid="{885BEF39-1F5E-4BAF-AAF7-113D084FEBAF}"/>
    <cellStyle name="Normal 9 5 4 6" xfId="4201" xr:uid="{6F4806F4-B8D2-4572-84A2-921A7D314329}"/>
    <cellStyle name="Normal 9 5 4 6 2" xfId="5136" xr:uid="{6D64453C-BC33-4FC3-B3C6-054CF1847F73}"/>
    <cellStyle name="Normal 9 5 4 7" xfId="4202" xr:uid="{5820AAA2-CB67-42BE-9EC9-708D7B97AE55}"/>
    <cellStyle name="Normal 9 5 4 7 2" xfId="5137" xr:uid="{CF4596DE-514F-4DA3-9DF4-0F6264A7E7A9}"/>
    <cellStyle name="Normal 9 5 4 8" xfId="5118" xr:uid="{2F0CD690-C2B0-4261-B7F9-C48145595E8B}"/>
    <cellStyle name="Normal 9 5 5" xfId="422" xr:uid="{D5015A96-21FF-4A8A-91D4-A5A34625BE62}"/>
    <cellStyle name="Normal 9 5 5 2" xfId="884" xr:uid="{281C13E4-F3CE-4B75-9ECB-32D1878B881D}"/>
    <cellStyle name="Normal 9 5 5 2 2" xfId="2467" xr:uid="{E8C82E45-6EAE-452D-A498-57F19CCC8993}"/>
    <cellStyle name="Normal 9 5 5 2 2 2" xfId="5140" xr:uid="{7609F677-DE5D-43EA-A113-DECB6622DD71}"/>
    <cellStyle name="Normal 9 5 5 2 3" xfId="4203" xr:uid="{A8F343C8-DBAC-4C2E-8FC5-468D615BD91A}"/>
    <cellStyle name="Normal 9 5 5 2 3 2" xfId="5141" xr:uid="{2B1FA9C0-7422-4205-B8E2-0AB87863A28C}"/>
    <cellStyle name="Normal 9 5 5 2 4" xfId="4204" xr:uid="{6BDECAFA-E232-47BE-8047-584EFF3FE9DE}"/>
    <cellStyle name="Normal 9 5 5 2 4 2" xfId="5142" xr:uid="{80393C8B-5E8A-4374-8745-B367B6B714B4}"/>
    <cellStyle name="Normal 9 5 5 2 5" xfId="5139" xr:uid="{EEA61402-C284-4AF3-96D4-C60E24AC584C}"/>
    <cellStyle name="Normal 9 5 5 3" xfId="2468" xr:uid="{CEA5865D-A539-45CA-ACE0-63E428D72B49}"/>
    <cellStyle name="Normal 9 5 5 3 2" xfId="4205" xr:uid="{EF476D1F-D7D2-4B68-ABEB-57998D854EF7}"/>
    <cellStyle name="Normal 9 5 5 3 2 2" xfId="5144" xr:uid="{32523815-5B05-4ED4-8AA3-7ED37271D643}"/>
    <cellStyle name="Normal 9 5 5 3 3" xfId="4206" xr:uid="{126B49DA-2EAC-4A84-A2CC-B30A650D5387}"/>
    <cellStyle name="Normal 9 5 5 3 3 2" xfId="5145" xr:uid="{7787397C-8066-4EAB-A9FD-DB448B582C03}"/>
    <cellStyle name="Normal 9 5 5 3 4" xfId="4207" xr:uid="{4298EC70-4991-4936-84E8-869CD78B61C5}"/>
    <cellStyle name="Normal 9 5 5 3 4 2" xfId="5146" xr:uid="{212548FA-F0BE-4DF4-9AE3-1DBA49973E4E}"/>
    <cellStyle name="Normal 9 5 5 3 5" xfId="5143" xr:uid="{7843D256-99E8-4D06-B03B-02B13AB27528}"/>
    <cellStyle name="Normal 9 5 5 4" xfId="4208" xr:uid="{6F5FFFBF-E4B4-465B-A06D-67047F418700}"/>
    <cellStyle name="Normal 9 5 5 4 2" xfId="5147" xr:uid="{AE1AFAF6-9750-4DED-B6E5-D62E506D510E}"/>
    <cellStyle name="Normal 9 5 5 5" xfId="4209" xr:uid="{FF1ACF34-3A85-49A3-BDCF-D1247B250C61}"/>
    <cellStyle name="Normal 9 5 5 5 2" xfId="5148" xr:uid="{FCB73785-D562-4108-A3BF-2485B6590080}"/>
    <cellStyle name="Normal 9 5 5 6" xfId="4210" xr:uid="{CF3A7CA2-7AC6-4835-AD2D-72D5FD32BB23}"/>
    <cellStyle name="Normal 9 5 5 6 2" xfId="5149" xr:uid="{D8539BE8-6728-487B-A210-7C6CD3D63930}"/>
    <cellStyle name="Normal 9 5 5 7" xfId="5138" xr:uid="{6522079F-8761-4A5D-B897-96AF74E66C63}"/>
    <cellStyle name="Normal 9 5 6" xfId="885" xr:uid="{3C04CD6E-648F-458C-8D3F-85D5D5D8193C}"/>
    <cellStyle name="Normal 9 5 6 2" xfId="2469" xr:uid="{A425CB33-0372-4E9F-ACBD-8E7E854660D7}"/>
    <cellStyle name="Normal 9 5 6 2 2" xfId="4211" xr:uid="{C7CEC0CB-5393-41D3-9B3D-ED42365C86BB}"/>
    <cellStyle name="Normal 9 5 6 2 2 2" xfId="5152" xr:uid="{A8910EEC-DBF8-461D-95B0-EB3374EE01F0}"/>
    <cellStyle name="Normal 9 5 6 2 3" xfId="4212" xr:uid="{22E618B0-2BA7-4053-B61D-312692011498}"/>
    <cellStyle name="Normal 9 5 6 2 3 2" xfId="5153" xr:uid="{49D8FAA3-3827-4796-8120-5ECACE3BDCB3}"/>
    <cellStyle name="Normal 9 5 6 2 4" xfId="4213" xr:uid="{43AAAE0F-D456-4894-921B-2A34E8BB98D2}"/>
    <cellStyle name="Normal 9 5 6 2 4 2" xfId="5154" xr:uid="{C7AE894F-0BD2-4BA3-BB84-F47A94D439E6}"/>
    <cellStyle name="Normal 9 5 6 2 5" xfId="5151" xr:uid="{B5EF3581-E0E5-4AB0-89A6-4A6BCAF7AF77}"/>
    <cellStyle name="Normal 9 5 6 3" xfId="4214" xr:uid="{61123D07-E924-4516-B220-708B2846A6D7}"/>
    <cellStyle name="Normal 9 5 6 3 2" xfId="5155" xr:uid="{701C8736-ADE5-420D-AD30-35F379FF3A00}"/>
    <cellStyle name="Normal 9 5 6 4" xfId="4215" xr:uid="{B21D9817-D6C8-4D9B-8C4A-15407BFAC94E}"/>
    <cellStyle name="Normal 9 5 6 4 2" xfId="5156" xr:uid="{B7C42C6F-4B2F-4839-92F4-9238BDC63CE6}"/>
    <cellStyle name="Normal 9 5 6 5" xfId="4216" xr:uid="{A025F7A7-ED12-493A-A6FA-1F0EF16E42C0}"/>
    <cellStyle name="Normal 9 5 6 5 2" xfId="5157" xr:uid="{FD09B559-0CAA-41D0-AE76-3ADEC3F50FC6}"/>
    <cellStyle name="Normal 9 5 6 6" xfId="5150" xr:uid="{C9E60F34-CC6A-41A1-B13D-738A2E1F1A0F}"/>
    <cellStyle name="Normal 9 5 7" xfId="2470" xr:uid="{1140161C-1959-4094-8607-883A33CC3BFB}"/>
    <cellStyle name="Normal 9 5 7 2" xfId="4217" xr:uid="{A6619B5D-4F6A-4167-A8E3-5FE045579ABD}"/>
    <cellStyle name="Normal 9 5 7 2 2" xfId="5159" xr:uid="{353E1D0F-17A5-4CCD-85C3-E8B1B6DF276F}"/>
    <cellStyle name="Normal 9 5 7 3" xfId="4218" xr:uid="{A859BD0E-F69C-4FA0-AE3E-0B0AAE2CC785}"/>
    <cellStyle name="Normal 9 5 7 3 2" xfId="5160" xr:uid="{CAC6442D-4B7A-4392-993D-BAF81A7B2A58}"/>
    <cellStyle name="Normal 9 5 7 4" xfId="4219" xr:uid="{34AFDCD2-E51C-4BF4-BFF4-D482B1FA5856}"/>
    <cellStyle name="Normal 9 5 7 4 2" xfId="5161" xr:uid="{46E2B925-8019-4657-8F7D-6EBD64665C12}"/>
    <cellStyle name="Normal 9 5 7 5" xfId="5158" xr:uid="{1CCA26F9-CDC0-48A7-9120-F6F6ABD8D5AB}"/>
    <cellStyle name="Normal 9 5 8" xfId="4220" xr:uid="{C3147884-4BCF-4E84-934F-6636E1A315B0}"/>
    <cellStyle name="Normal 9 5 8 2" xfId="4221" xr:uid="{B2FC51A4-C718-4E78-A903-3A45F08F7A1C}"/>
    <cellStyle name="Normal 9 5 8 2 2" xfId="5163" xr:uid="{F07911BD-AC10-42F8-90C3-25A91ACE8C37}"/>
    <cellStyle name="Normal 9 5 8 3" xfId="4222" xr:uid="{A0F7C9BE-324B-4CFA-841A-C587632FF0E4}"/>
    <cellStyle name="Normal 9 5 8 3 2" xfId="5164" xr:uid="{297E9803-C0D4-44FA-9E9E-0F9D38027D54}"/>
    <cellStyle name="Normal 9 5 8 4" xfId="4223" xr:uid="{0041123A-D856-48CB-BF5F-13913B8CC251}"/>
    <cellStyle name="Normal 9 5 8 4 2" xfId="5165" xr:uid="{840A9D47-AF8A-448F-BBA3-5C8C47D6F011}"/>
    <cellStyle name="Normal 9 5 8 5" xfId="5162" xr:uid="{6682C80B-C702-4121-81F3-BB1A757011E3}"/>
    <cellStyle name="Normal 9 5 9" xfId="4224" xr:uid="{FE345DC2-2EEB-4BAB-8BAF-BDE43DA45593}"/>
    <cellStyle name="Normal 9 5 9 2" xfId="5166" xr:uid="{AF7922F0-3839-46EB-8FB8-23911CE3BDA7}"/>
    <cellStyle name="Normal 9 6" xfId="180" xr:uid="{0E777021-5D67-4B4C-86EF-BADB4E518A24}"/>
    <cellStyle name="Normal 9 6 10" xfId="5167" xr:uid="{D114D20E-611B-4D03-950B-DF23E7DBA834}"/>
    <cellStyle name="Normal 9 6 2" xfId="181" xr:uid="{5130E935-51B7-41B6-B493-D4C5B1823CA9}"/>
    <cellStyle name="Normal 9 6 2 2" xfId="423" xr:uid="{09B8ABD9-6557-48FC-85B9-45D5430D766A}"/>
    <cellStyle name="Normal 9 6 2 2 2" xfId="886" xr:uid="{08624B5F-9B1D-412D-8462-DD26268B3977}"/>
    <cellStyle name="Normal 9 6 2 2 2 2" xfId="2471" xr:uid="{8A618851-7220-4913-90BC-7EFC8A089FD3}"/>
    <cellStyle name="Normal 9 6 2 2 2 2 2" xfId="5171" xr:uid="{BED9ED80-B82E-40D3-9721-AC55738A7ACD}"/>
    <cellStyle name="Normal 9 6 2 2 2 3" xfId="4225" xr:uid="{6FC5CA2B-17F3-4ED0-B044-7DED0B1AC5E5}"/>
    <cellStyle name="Normal 9 6 2 2 2 3 2" xfId="5172" xr:uid="{EF3C17C0-A8C0-48B1-A719-F30814EC909B}"/>
    <cellStyle name="Normal 9 6 2 2 2 4" xfId="4226" xr:uid="{EF828B90-0C81-4F68-9D08-4CD803316F4C}"/>
    <cellStyle name="Normal 9 6 2 2 2 4 2" xfId="5173" xr:uid="{2D16BC03-3906-4034-A2FD-1BF0A1901942}"/>
    <cellStyle name="Normal 9 6 2 2 2 5" xfId="5170" xr:uid="{A05E1034-DD62-430E-A86E-3DDF79A03EEC}"/>
    <cellStyle name="Normal 9 6 2 2 3" xfId="2472" xr:uid="{EFF7AA9C-4AA2-4926-B5F0-26AC02FE0963}"/>
    <cellStyle name="Normal 9 6 2 2 3 2" xfId="4227" xr:uid="{6CA53DCC-2519-447D-89BC-C43C4290F925}"/>
    <cellStyle name="Normal 9 6 2 2 3 2 2" xfId="5175" xr:uid="{2B141958-50ED-4ECB-A43B-53DEFE28A62F}"/>
    <cellStyle name="Normal 9 6 2 2 3 3" xfId="4228" xr:uid="{144424AD-71AD-4ED1-9FE0-35E84DEAF0A4}"/>
    <cellStyle name="Normal 9 6 2 2 3 3 2" xfId="5176" xr:uid="{6821D875-C0D8-4FDE-8B73-513E594B9CEF}"/>
    <cellStyle name="Normal 9 6 2 2 3 4" xfId="4229" xr:uid="{C2E8A521-DA36-4DFD-B1E4-4D0399C2E974}"/>
    <cellStyle name="Normal 9 6 2 2 3 4 2" xfId="5177" xr:uid="{3EEDF4C5-3577-4AD9-AF54-6E6BBAE40E1D}"/>
    <cellStyle name="Normal 9 6 2 2 3 5" xfId="5174" xr:uid="{064FADA8-40B4-4C9C-A019-77952E2EBE18}"/>
    <cellStyle name="Normal 9 6 2 2 4" xfId="4230" xr:uid="{1CB012D8-2AA9-411A-9716-A5F740C16C9D}"/>
    <cellStyle name="Normal 9 6 2 2 4 2" xfId="5178" xr:uid="{B2BF9011-F6B9-4F47-97A7-62F45E08EACB}"/>
    <cellStyle name="Normal 9 6 2 2 5" xfId="4231" xr:uid="{BCF28AA1-E992-4883-A9D6-4C876B2E28FA}"/>
    <cellStyle name="Normal 9 6 2 2 5 2" xfId="5179" xr:uid="{934B247F-0066-49FC-A2E0-B58E7D29F4A3}"/>
    <cellStyle name="Normal 9 6 2 2 6" xfId="4232" xr:uid="{BD743C8F-F13F-4C1A-9A1E-8161FB24C9C5}"/>
    <cellStyle name="Normal 9 6 2 2 6 2" xfId="5180" xr:uid="{04F2BEE2-CAFC-4225-AAFB-D44EF4BEBBAF}"/>
    <cellStyle name="Normal 9 6 2 2 7" xfId="5169" xr:uid="{0E73E09F-963C-45B7-B092-7AEFD5FBFAFB}"/>
    <cellStyle name="Normal 9 6 2 3" xfId="887" xr:uid="{45410E2E-F7D1-40C8-B2D1-BA2C68F6C3F5}"/>
    <cellStyle name="Normal 9 6 2 3 2" xfId="2473" xr:uid="{1401D787-389A-489A-8D65-2EBE912F04D4}"/>
    <cellStyle name="Normal 9 6 2 3 2 2" xfId="4233" xr:uid="{EFDD6DBE-CA60-473A-A06D-F5840ECF5208}"/>
    <cellStyle name="Normal 9 6 2 3 2 2 2" xfId="5183" xr:uid="{DFED6DC2-BB82-4571-ABAC-B0B498C8393B}"/>
    <cellStyle name="Normal 9 6 2 3 2 3" xfId="4234" xr:uid="{11595214-0DA2-41E5-A49B-A28D191655A0}"/>
    <cellStyle name="Normal 9 6 2 3 2 3 2" xfId="5184" xr:uid="{0F32BBFB-8CE7-4AC0-8BF4-A6D8A905B6D0}"/>
    <cellStyle name="Normal 9 6 2 3 2 4" xfId="4235" xr:uid="{C11CA754-002C-444B-809F-452F4F655725}"/>
    <cellStyle name="Normal 9 6 2 3 2 4 2" xfId="5185" xr:uid="{C804BBE2-AE5F-4173-B1F9-B821D4A148AF}"/>
    <cellStyle name="Normal 9 6 2 3 2 5" xfId="5182" xr:uid="{50ADB337-3E71-4304-B727-1A097DDB6D0D}"/>
    <cellStyle name="Normal 9 6 2 3 3" xfId="4236" xr:uid="{410DAEC2-20D7-4C8D-9B5B-D42B5EA5E8A9}"/>
    <cellStyle name="Normal 9 6 2 3 3 2" xfId="5186" xr:uid="{D959FA08-1134-4F1F-9E56-704561FC52D8}"/>
    <cellStyle name="Normal 9 6 2 3 4" xfId="4237" xr:uid="{E334A2DD-855A-4DEF-A7DA-00591ECBD417}"/>
    <cellStyle name="Normal 9 6 2 3 4 2" xfId="5187" xr:uid="{9437BE19-496F-44A7-A060-29372ED35CE8}"/>
    <cellStyle name="Normal 9 6 2 3 5" xfId="4238" xr:uid="{AA9B9F88-946B-4506-B69A-3DA562397F84}"/>
    <cellStyle name="Normal 9 6 2 3 5 2" xfId="5188" xr:uid="{EB9F1F03-4C5D-4574-858B-F0BC3B614A23}"/>
    <cellStyle name="Normal 9 6 2 3 6" xfId="5181" xr:uid="{167DB694-8771-4075-A510-C2A159915DEF}"/>
    <cellStyle name="Normal 9 6 2 4" xfId="2474" xr:uid="{4A733CB2-4F2C-40A8-AE52-F88130B12543}"/>
    <cellStyle name="Normal 9 6 2 4 2" xfId="4239" xr:uid="{64FD70E7-F630-494A-AC86-20D14409193A}"/>
    <cellStyle name="Normal 9 6 2 4 2 2" xfId="5190" xr:uid="{D6802574-51DA-4FBA-9620-D7A2A533CB7E}"/>
    <cellStyle name="Normal 9 6 2 4 3" xfId="4240" xr:uid="{263AE03C-35E4-4635-B780-0F487D3BBC82}"/>
    <cellStyle name="Normal 9 6 2 4 3 2" xfId="5191" xr:uid="{AB049238-3B1E-4995-A23B-775194B7113E}"/>
    <cellStyle name="Normal 9 6 2 4 4" xfId="4241" xr:uid="{0C65B657-AC2F-4EF8-A9DA-C17E00250DCA}"/>
    <cellStyle name="Normal 9 6 2 4 4 2" xfId="5192" xr:uid="{F6AC3744-CF98-44F7-8481-D0D941C68A78}"/>
    <cellStyle name="Normal 9 6 2 4 5" xfId="5189" xr:uid="{0103A097-2A8A-430C-B227-DFA9D419A292}"/>
    <cellStyle name="Normal 9 6 2 5" xfId="4242" xr:uid="{3146DD00-79C8-40B2-BD34-15BAB0A3687F}"/>
    <cellStyle name="Normal 9 6 2 5 2" xfId="4243" xr:uid="{EB40105B-CC42-48E1-ACA2-A62F747FA8EC}"/>
    <cellStyle name="Normal 9 6 2 5 2 2" xfId="5194" xr:uid="{07DDE23D-EF1D-4284-ABA9-BAB29DBC59CA}"/>
    <cellStyle name="Normal 9 6 2 5 3" xfId="4244" xr:uid="{AE360BF5-1B9A-4F9A-A59B-A131979AAB6E}"/>
    <cellStyle name="Normal 9 6 2 5 3 2" xfId="5195" xr:uid="{3C0F11E6-8EEC-4256-BAC6-30C3AACF95FA}"/>
    <cellStyle name="Normal 9 6 2 5 4" xfId="4245" xr:uid="{58CBAB82-8CFC-4819-9400-141FE7FEC6B1}"/>
    <cellStyle name="Normal 9 6 2 5 4 2" xfId="5196" xr:uid="{8F564A2D-EB3E-4562-8DC5-5F4ECC4ECAF5}"/>
    <cellStyle name="Normal 9 6 2 5 5" xfId="5193" xr:uid="{C8188B92-37D1-489D-80C0-ABF0F2B2ECE3}"/>
    <cellStyle name="Normal 9 6 2 6" xfId="4246" xr:uid="{6B8FB41A-D670-423E-AB55-0E22FAF926E3}"/>
    <cellStyle name="Normal 9 6 2 6 2" xfId="5197" xr:uid="{045D8E3D-A8FD-4449-94C8-96C4BE8EECF6}"/>
    <cellStyle name="Normal 9 6 2 7" xfId="4247" xr:uid="{363C333C-F909-4613-8862-95BD36EEB4F8}"/>
    <cellStyle name="Normal 9 6 2 7 2" xfId="5198" xr:uid="{228C19F8-8C6E-467C-A8AA-7113C0005A43}"/>
    <cellStyle name="Normal 9 6 2 8" xfId="4248" xr:uid="{1A807A4E-940D-4DB1-BAD4-2B31B82921D3}"/>
    <cellStyle name="Normal 9 6 2 8 2" xfId="5199" xr:uid="{94940361-AD9E-414B-A281-1F80E088ECFB}"/>
    <cellStyle name="Normal 9 6 2 9" xfId="5168" xr:uid="{E4E942C5-C1D7-4C38-9175-B259D6440375}"/>
    <cellStyle name="Normal 9 6 3" xfId="424" xr:uid="{07440495-7E22-47C2-9AD6-C43215B0BC65}"/>
    <cellStyle name="Normal 9 6 3 2" xfId="888" xr:uid="{092C68A8-BFAA-4288-B08C-390AA4EE22F2}"/>
    <cellStyle name="Normal 9 6 3 2 2" xfId="889" xr:uid="{A354328A-4750-4BE9-B753-B4F62D0D3998}"/>
    <cellStyle name="Normal 9 6 3 2 2 2" xfId="5202" xr:uid="{F0FC7356-975F-443E-A5D3-18F316213FD9}"/>
    <cellStyle name="Normal 9 6 3 2 3" xfId="4249" xr:uid="{91873164-BFF8-4651-9707-7DF229E4375C}"/>
    <cellStyle name="Normal 9 6 3 2 3 2" xfId="5203" xr:uid="{E86F126E-61B0-48FF-8890-C1CBE6F44C04}"/>
    <cellStyle name="Normal 9 6 3 2 4" xfId="4250" xr:uid="{69639BFD-1C63-4F02-BE3B-ED44307F4E40}"/>
    <cellStyle name="Normal 9 6 3 2 4 2" xfId="5204" xr:uid="{3E089E9F-92AE-4E0A-A90D-7637413394D2}"/>
    <cellStyle name="Normal 9 6 3 2 5" xfId="5201" xr:uid="{2E48E36C-35CA-4689-9312-0F4AA56BA231}"/>
    <cellStyle name="Normal 9 6 3 3" xfId="890" xr:uid="{1242B560-932C-48AF-AE87-788DCC6DAA3A}"/>
    <cellStyle name="Normal 9 6 3 3 2" xfId="4251" xr:uid="{51B85043-F3DD-41F5-B4CE-BC3FB667895C}"/>
    <cellStyle name="Normal 9 6 3 3 2 2" xfId="5206" xr:uid="{9FF01163-F072-4622-AA1D-C2888996FA09}"/>
    <cellStyle name="Normal 9 6 3 3 3" xfId="4252" xr:uid="{2878F166-72A9-4B41-BC5F-76B2294509E9}"/>
    <cellStyle name="Normal 9 6 3 3 3 2" xfId="5207" xr:uid="{030B07BC-8750-4133-A07F-3D09B6B37033}"/>
    <cellStyle name="Normal 9 6 3 3 4" xfId="4253" xr:uid="{EE05C3D3-BAE0-40EA-BD82-1CB4AC1B0565}"/>
    <cellStyle name="Normal 9 6 3 3 4 2" xfId="5208" xr:uid="{37C89D63-9EDF-42CE-B2EB-964237602872}"/>
    <cellStyle name="Normal 9 6 3 3 5" xfId="5205" xr:uid="{BDA33FC2-0572-445C-B827-4F3C99B94355}"/>
    <cellStyle name="Normal 9 6 3 4" xfId="4254" xr:uid="{D827D651-BE6E-441C-BCA0-09DD4BACF073}"/>
    <cellStyle name="Normal 9 6 3 4 2" xfId="5209" xr:uid="{5C5CA417-AE9D-44AC-84B7-B43C43F4B63D}"/>
    <cellStyle name="Normal 9 6 3 5" xfId="4255" xr:uid="{6FF6AC24-9D13-4562-A4E0-A0DEA266C51C}"/>
    <cellStyle name="Normal 9 6 3 5 2" xfId="5210" xr:uid="{B9087152-FBC2-4824-B0CD-406CC0A9EF02}"/>
    <cellStyle name="Normal 9 6 3 6" xfId="4256" xr:uid="{47779D89-2784-4DE3-81C5-0EFDF9450EA7}"/>
    <cellStyle name="Normal 9 6 3 6 2" xfId="5211" xr:uid="{E4F8DF96-308D-4FB8-B49E-CF1AAB178365}"/>
    <cellStyle name="Normal 9 6 3 7" xfId="5200" xr:uid="{693304D0-89EB-464B-ADF6-93EB536C5720}"/>
    <cellStyle name="Normal 9 6 4" xfId="425" xr:uid="{D8083FCC-3DF4-4B4D-8F12-3262061FFDD3}"/>
    <cellStyle name="Normal 9 6 4 2" xfId="891" xr:uid="{7BAD224A-02F7-439A-8B3D-781338BE8B32}"/>
    <cellStyle name="Normal 9 6 4 2 2" xfId="4257" xr:uid="{CDDCC597-21D6-414F-A24B-136782C78EF5}"/>
    <cellStyle name="Normal 9 6 4 2 2 2" xfId="5214" xr:uid="{3614C942-209C-4B31-9AD0-AF4AD4EFA644}"/>
    <cellStyle name="Normal 9 6 4 2 3" xfId="4258" xr:uid="{4CE735CD-05AA-496D-81EC-7851624C3506}"/>
    <cellStyle name="Normal 9 6 4 2 3 2" xfId="5215" xr:uid="{24CCF503-D203-4188-A8CA-2D128E974AF1}"/>
    <cellStyle name="Normal 9 6 4 2 4" xfId="4259" xr:uid="{8D4F1452-D415-4924-9F6B-D473FDFB1581}"/>
    <cellStyle name="Normal 9 6 4 2 4 2" xfId="5216" xr:uid="{EDFB2528-520A-46E4-8820-46B4AC0C0D91}"/>
    <cellStyle name="Normal 9 6 4 2 5" xfId="5213" xr:uid="{5B779028-4A4C-4171-9C13-D5F5BFAB3B48}"/>
    <cellStyle name="Normal 9 6 4 3" xfId="4260" xr:uid="{7526301D-BD79-4EFA-B0AD-D7D57B2E2CE2}"/>
    <cellStyle name="Normal 9 6 4 3 2" xfId="5217" xr:uid="{D7A59B30-CAA1-4B61-9D32-BAA86AFE78DF}"/>
    <cellStyle name="Normal 9 6 4 4" xfId="4261" xr:uid="{8C7C9B81-7F6A-44D7-B8C0-F8C828B7F9B1}"/>
    <cellStyle name="Normal 9 6 4 4 2" xfId="5218" xr:uid="{2FFBB634-5731-4425-B4EB-2B23C4100E2A}"/>
    <cellStyle name="Normal 9 6 4 5" xfId="4262" xr:uid="{06CD6832-C53F-40E7-8ED8-E2C9C45687B2}"/>
    <cellStyle name="Normal 9 6 4 5 2" xfId="5219" xr:uid="{64F409D3-44DE-4FE4-91A4-BBE1F665E7AB}"/>
    <cellStyle name="Normal 9 6 4 6" xfId="5212" xr:uid="{145F8842-8BC3-4659-A236-F768DB2F28BF}"/>
    <cellStyle name="Normal 9 6 5" xfId="892" xr:uid="{988E0BC8-9040-4388-88FE-419C51FC71C0}"/>
    <cellStyle name="Normal 9 6 5 2" xfId="4263" xr:uid="{B9CA1E80-F09C-4C57-98D2-33768B72C345}"/>
    <cellStyle name="Normal 9 6 5 2 2" xfId="5221" xr:uid="{A4ECE3EB-983A-47E0-A0AB-5B6F6AD41997}"/>
    <cellStyle name="Normal 9 6 5 3" xfId="4264" xr:uid="{F651E496-C7A5-4BB2-B8B7-7B22329AC88B}"/>
    <cellStyle name="Normal 9 6 5 3 2" xfId="5222" xr:uid="{FE0E9758-F179-4844-986A-09AD89B5A0C1}"/>
    <cellStyle name="Normal 9 6 5 4" xfId="4265" xr:uid="{753866CB-CF45-4DA4-9D35-FDB44DB6C659}"/>
    <cellStyle name="Normal 9 6 5 4 2" xfId="5223" xr:uid="{8D8DAD76-121F-4B60-83B8-6EAE9C822476}"/>
    <cellStyle name="Normal 9 6 5 5" xfId="5220" xr:uid="{228F5328-342D-4B31-81E4-1F6D0D99002F}"/>
    <cellStyle name="Normal 9 6 6" xfId="4266" xr:uid="{ACDCD6F2-B468-4537-B0E3-10FA10BE2AAA}"/>
    <cellStyle name="Normal 9 6 6 2" xfId="4267" xr:uid="{347444AA-BF8E-4A72-BA4E-4E378663C93C}"/>
    <cellStyle name="Normal 9 6 6 2 2" xfId="5225" xr:uid="{DAFFC958-BDDC-4D4E-9AE2-0F5E0F4DF3DD}"/>
    <cellStyle name="Normal 9 6 6 3" xfId="4268" xr:uid="{7FB52DF3-A2C6-49AE-9995-D3DE1B3B5A26}"/>
    <cellStyle name="Normal 9 6 6 3 2" xfId="5226" xr:uid="{8CD7C028-468E-42F9-91AA-00403A3B7916}"/>
    <cellStyle name="Normal 9 6 6 4" xfId="4269" xr:uid="{F5139772-B559-45E8-B604-17B82EB5D805}"/>
    <cellStyle name="Normal 9 6 6 4 2" xfId="5227" xr:uid="{9567F495-7EC5-452C-900D-C16A7ECCE9BC}"/>
    <cellStyle name="Normal 9 6 6 5" xfId="5224" xr:uid="{8E74B685-D740-4DC0-B2FE-40C68A2F03C5}"/>
    <cellStyle name="Normal 9 6 7" xfId="4270" xr:uid="{E70F9082-137B-4772-A576-AF80EFBE3AAA}"/>
    <cellStyle name="Normal 9 6 7 2" xfId="5228" xr:uid="{7E35AE42-EB6F-42DB-A5BF-FA001001FE3D}"/>
    <cellStyle name="Normal 9 6 8" xfId="4271" xr:uid="{5C4EB2B9-89CB-4E91-9655-C2626EE5538D}"/>
    <cellStyle name="Normal 9 6 8 2" xfId="5229" xr:uid="{7CBC44D7-4BC4-4237-8627-A8D4C7846B23}"/>
    <cellStyle name="Normal 9 6 9" xfId="4272" xr:uid="{E768CDA6-6F7B-47F3-AA86-7400C87AED1C}"/>
    <cellStyle name="Normal 9 6 9 2" xfId="5230" xr:uid="{563C69F6-0036-4522-958E-31FFC805A404}"/>
    <cellStyle name="Normal 9 7" xfId="182" xr:uid="{B4D0023E-CD81-4D09-8A70-F058D206D1A9}"/>
    <cellStyle name="Normal 9 7 2" xfId="426" xr:uid="{B11C2305-2E4B-4C23-AB5C-C2334487542F}"/>
    <cellStyle name="Normal 9 7 2 2" xfId="893" xr:uid="{68C96862-7489-4170-8023-FED6BBDA7478}"/>
    <cellStyle name="Normal 9 7 2 2 2" xfId="2475" xr:uid="{19C6CDBA-D392-41CA-811F-E3F6BFA7B161}"/>
    <cellStyle name="Normal 9 7 2 2 2 2" xfId="2476" xr:uid="{A4740413-BFE1-4DF1-8F28-6F8D3837CC10}"/>
    <cellStyle name="Normal 9 7 2 2 2 2 2" xfId="5235" xr:uid="{3EE74966-00AE-445E-9656-95F3D1CF30A6}"/>
    <cellStyle name="Normal 9 7 2 2 2 3" xfId="5234" xr:uid="{73DBDF38-D2EF-47A0-9600-420B607E9449}"/>
    <cellStyle name="Normal 9 7 2 2 3" xfId="2477" xr:uid="{2EB774E6-22F0-4ACF-82FB-51302BBC4444}"/>
    <cellStyle name="Normal 9 7 2 2 3 2" xfId="5236" xr:uid="{9A051653-0408-43B1-B5FB-CFA96070460C}"/>
    <cellStyle name="Normal 9 7 2 2 4" xfId="4273" xr:uid="{CFCC37DF-F113-4FD6-A2A9-D57B8BC2DCE2}"/>
    <cellStyle name="Normal 9 7 2 2 4 2" xfId="5237" xr:uid="{BCCB7593-E420-47D3-9CCD-CBD10D68FEC8}"/>
    <cellStyle name="Normal 9 7 2 2 5" xfId="5233" xr:uid="{8D385268-57FA-42C7-935C-4233662927DE}"/>
    <cellStyle name="Normal 9 7 2 3" xfId="2478" xr:uid="{1E62D619-78A1-4BF8-B42C-239C32953EA8}"/>
    <cellStyle name="Normal 9 7 2 3 2" xfId="2479" xr:uid="{7DE65C84-4E74-405B-B77E-6FBB054618E6}"/>
    <cellStyle name="Normal 9 7 2 3 2 2" xfId="5239" xr:uid="{1F9E32F3-717C-464B-A855-85CBE2637383}"/>
    <cellStyle name="Normal 9 7 2 3 3" xfId="4274" xr:uid="{9BB162B3-0F1E-425A-A544-44A6549645BE}"/>
    <cellStyle name="Normal 9 7 2 3 3 2" xfId="5240" xr:uid="{E0899649-0F46-42FF-B2DE-283BB50B3AF5}"/>
    <cellStyle name="Normal 9 7 2 3 4" xfId="4275" xr:uid="{C5FEF43C-52E0-4CBA-89C3-7462586A53BF}"/>
    <cellStyle name="Normal 9 7 2 3 4 2" xfId="5241" xr:uid="{F378A3AD-690E-4D60-AD14-A7D541C34C17}"/>
    <cellStyle name="Normal 9 7 2 3 5" xfId="5238" xr:uid="{C8191030-49E6-482A-AEF1-AC04B92DF52D}"/>
    <cellStyle name="Normal 9 7 2 4" xfId="2480" xr:uid="{990F16A6-78BF-4586-98C1-3ED43C0E3CB9}"/>
    <cellStyle name="Normal 9 7 2 4 2" xfId="5242" xr:uid="{4A7CE924-C918-44BD-BB4A-3C21975A8820}"/>
    <cellStyle name="Normal 9 7 2 5" xfId="4276" xr:uid="{69FFCD02-8518-4725-9E4C-96366AF7C2E2}"/>
    <cellStyle name="Normal 9 7 2 5 2" xfId="5243" xr:uid="{E6447ACA-8EB8-4795-B45A-B8FA2EA0FEAC}"/>
    <cellStyle name="Normal 9 7 2 6" xfId="4277" xr:uid="{C31726D8-645B-47BD-8520-194A1DB1E51D}"/>
    <cellStyle name="Normal 9 7 2 6 2" xfId="5244" xr:uid="{EDCAC5AE-0063-4514-B6A0-80E58EED835D}"/>
    <cellStyle name="Normal 9 7 2 7" xfId="5232" xr:uid="{BE8F9D7E-F4B2-4EC7-8D80-ED33C24E0445}"/>
    <cellStyle name="Normal 9 7 3" xfId="894" xr:uid="{9AB20849-A2F0-4B00-BC1C-A2E32CB70F38}"/>
    <cellStyle name="Normal 9 7 3 2" xfId="2481" xr:uid="{5B23181C-9166-4A78-8E60-0A15D46DFEFA}"/>
    <cellStyle name="Normal 9 7 3 2 2" xfId="2482" xr:uid="{55A5EE84-948D-4217-BEC6-7910083B85ED}"/>
    <cellStyle name="Normal 9 7 3 2 2 2" xfId="5247" xr:uid="{44120819-1861-4F58-8A1B-8B91F09DF78B}"/>
    <cellStyle name="Normal 9 7 3 2 3" xfId="4278" xr:uid="{B157D6FE-121C-4B64-826B-A613A2A19259}"/>
    <cellStyle name="Normal 9 7 3 2 3 2" xfId="5248" xr:uid="{A7D2F996-20FE-4DA3-A5E2-27BD5511800D}"/>
    <cellStyle name="Normal 9 7 3 2 4" xfId="4279" xr:uid="{5D8BA784-B910-4B6F-B46A-1A5CAB0BD05C}"/>
    <cellStyle name="Normal 9 7 3 2 4 2" xfId="5249" xr:uid="{57CFD187-78A0-4277-BA9E-7B53D16A70E3}"/>
    <cellStyle name="Normal 9 7 3 2 5" xfId="5246" xr:uid="{A0433BE2-7686-4579-9DA1-680DBBFE1676}"/>
    <cellStyle name="Normal 9 7 3 3" xfId="2483" xr:uid="{60624626-DA0B-41D4-B65D-3AFF232F3F3D}"/>
    <cellStyle name="Normal 9 7 3 3 2" xfId="5250" xr:uid="{403F097B-A6EE-48D1-9D05-8129C56A3E07}"/>
    <cellStyle name="Normal 9 7 3 4" xfId="4280" xr:uid="{7F867F92-C6D2-4974-AD04-F9D91F986224}"/>
    <cellStyle name="Normal 9 7 3 4 2" xfId="5251" xr:uid="{4DD136E6-9134-47A7-960C-91A37AE7A450}"/>
    <cellStyle name="Normal 9 7 3 5" xfId="4281" xr:uid="{9C759FEF-9E0B-47BB-8F46-2853EB2E6E69}"/>
    <cellStyle name="Normal 9 7 3 5 2" xfId="5252" xr:uid="{639FDA3A-FC33-4D5A-B06E-484E7BB95F57}"/>
    <cellStyle name="Normal 9 7 3 6" xfId="5245" xr:uid="{BDB78738-5BC5-478D-9563-E641A0DA67CA}"/>
    <cellStyle name="Normal 9 7 4" xfId="2484" xr:uid="{4A6B5BF1-980A-46E5-8377-5B7F48FF365A}"/>
    <cellStyle name="Normal 9 7 4 2" xfId="2485" xr:uid="{CFBFFE8C-235C-4861-8AB3-DE637F5815B5}"/>
    <cellStyle name="Normal 9 7 4 2 2" xfId="5254" xr:uid="{59E90337-B714-40CE-A30B-BF2C46E1C546}"/>
    <cellStyle name="Normal 9 7 4 3" xfId="4282" xr:uid="{0D10CB78-029C-4C78-8EDE-F5C9DBE40EB2}"/>
    <cellStyle name="Normal 9 7 4 3 2" xfId="5255" xr:uid="{0666B1C1-F7FF-45CF-BBCB-5419BC57B0E8}"/>
    <cellStyle name="Normal 9 7 4 4" xfId="4283" xr:uid="{5C6B4A7B-ADD1-4A4B-9753-1AA09BAE4C95}"/>
    <cellStyle name="Normal 9 7 4 4 2" xfId="5256" xr:uid="{DDDA6395-9EE2-4707-BECD-4A7E3DF339FE}"/>
    <cellStyle name="Normal 9 7 4 5" xfId="5253" xr:uid="{C02A8DF6-1C1F-4418-810F-FAE557EF3845}"/>
    <cellStyle name="Normal 9 7 5" xfId="2486" xr:uid="{3A27198B-5DF9-46A6-BDCF-D995505E989D}"/>
    <cellStyle name="Normal 9 7 5 2" xfId="4284" xr:uid="{21F2E67D-FB09-40B0-BD7F-3010A483D9DC}"/>
    <cellStyle name="Normal 9 7 5 2 2" xfId="5258" xr:uid="{4868CAA9-F4EA-4864-94BF-BD746D8BE3CA}"/>
    <cellStyle name="Normal 9 7 5 3" xfId="4285" xr:uid="{1B60AC09-1C93-486F-A745-DE4BAAE74B19}"/>
    <cellStyle name="Normal 9 7 5 3 2" xfId="5259" xr:uid="{16EB71EB-596E-4D69-8440-B652BBE85C7B}"/>
    <cellStyle name="Normal 9 7 5 4" xfId="4286" xr:uid="{D5D98B16-4FCC-4B7A-BCB6-B45927423331}"/>
    <cellStyle name="Normal 9 7 5 4 2" xfId="5260" xr:uid="{A1B9B1D3-FA31-4458-B01E-4D42EAB02669}"/>
    <cellStyle name="Normal 9 7 5 5" xfId="5257" xr:uid="{8047D5BE-CAB4-4044-B335-2EE0FBA64C17}"/>
    <cellStyle name="Normal 9 7 6" xfId="4287" xr:uid="{68A58A48-3B0D-491E-931C-8D1F72FD402A}"/>
    <cellStyle name="Normal 9 7 6 2" xfId="5261" xr:uid="{F5E558FB-907B-4CF4-BE25-B570DEE45479}"/>
    <cellStyle name="Normal 9 7 7" xfId="4288" xr:uid="{A0283F4D-E3D9-4A1D-B24E-6B50E2225B79}"/>
    <cellStyle name="Normal 9 7 7 2" xfId="5262" xr:uid="{35E6E412-35AC-4F96-A9CC-EE77DBF8CAAD}"/>
    <cellStyle name="Normal 9 7 8" xfId="4289" xr:uid="{F5025029-8826-40F1-83E8-DA5F5454809A}"/>
    <cellStyle name="Normal 9 7 8 2" xfId="5263" xr:uid="{2EDA8232-3817-4098-824B-8B00F71CAA45}"/>
    <cellStyle name="Normal 9 7 9" xfId="5231" xr:uid="{6F6547A7-4C24-4518-B55F-A041E44CD156}"/>
    <cellStyle name="Normal 9 8" xfId="427" xr:uid="{AD2BBCAF-4BEF-441D-A23E-8F137B2B5A71}"/>
    <cellStyle name="Normal 9 8 2" xfId="895" xr:uid="{B80D8A61-CF7A-4767-B2A8-703D4AD6FCEF}"/>
    <cellStyle name="Normal 9 8 2 2" xfId="896" xr:uid="{5510E941-8B3C-4B7F-92D1-241CCA0E4EB1}"/>
    <cellStyle name="Normal 9 8 2 2 2" xfId="2487" xr:uid="{176BAC67-4426-4591-86D5-A9CEADF05691}"/>
    <cellStyle name="Normal 9 8 2 2 2 2" xfId="5267" xr:uid="{BD0696DB-CD72-438E-9D5D-E0B90DBF8C22}"/>
    <cellStyle name="Normal 9 8 2 2 3" xfId="4290" xr:uid="{3E3FEF05-8D50-4BFF-9EB0-3D0ED75B2FA0}"/>
    <cellStyle name="Normal 9 8 2 2 3 2" xfId="5268" xr:uid="{B05D0981-3165-45CC-8944-B684BE9A599D}"/>
    <cellStyle name="Normal 9 8 2 2 4" xfId="4291" xr:uid="{1D35FF33-6E05-4404-BFFD-CDB36AD55B69}"/>
    <cellStyle name="Normal 9 8 2 2 4 2" xfId="5269" xr:uid="{F9626284-9A61-43AF-BA88-D97C8A143C93}"/>
    <cellStyle name="Normal 9 8 2 2 5" xfId="5266" xr:uid="{5DCAF47C-2EF1-4E80-8400-284CAEDBE522}"/>
    <cellStyle name="Normal 9 8 2 3" xfId="2488" xr:uid="{75A21181-D156-4709-A480-2C81D3D7D5A2}"/>
    <cellStyle name="Normal 9 8 2 3 2" xfId="5270" xr:uid="{95BBC5B7-25AF-4214-A0BF-2FE2C15C3470}"/>
    <cellStyle name="Normal 9 8 2 4" xfId="4292" xr:uid="{C1E71047-11FE-4A17-A09B-FBCEA7196097}"/>
    <cellStyle name="Normal 9 8 2 4 2" xfId="5271" xr:uid="{D81F0806-5AC4-45C1-82FD-562B77EB24EF}"/>
    <cellStyle name="Normal 9 8 2 5" xfId="4293" xr:uid="{07558B19-C44D-4A56-9502-29EE4CA4481D}"/>
    <cellStyle name="Normal 9 8 2 5 2" xfId="5272" xr:uid="{516FA013-DC33-4977-A99A-60016599EB6F}"/>
    <cellStyle name="Normal 9 8 2 6" xfId="5265" xr:uid="{83DB2B29-F662-4350-9BF4-725B84151BED}"/>
    <cellStyle name="Normal 9 8 3" xfId="897" xr:uid="{DD62F86F-43D1-47A6-A95E-1217669FB3FE}"/>
    <cellStyle name="Normal 9 8 3 2" xfId="2489" xr:uid="{803E9397-D915-4C14-8673-719DCA685C86}"/>
    <cellStyle name="Normal 9 8 3 2 2" xfId="5274" xr:uid="{1B0F18BE-7550-4D6E-BCA0-FC88A49A5964}"/>
    <cellStyle name="Normal 9 8 3 3" xfId="4294" xr:uid="{90AEF840-7D2D-4E07-9FA5-254BBED54E72}"/>
    <cellStyle name="Normal 9 8 3 3 2" xfId="5275" xr:uid="{29B77D75-9053-47D4-9E1C-605D95D29DA6}"/>
    <cellStyle name="Normal 9 8 3 4" xfId="4295" xr:uid="{832BA4A6-06E4-4E9B-8245-07D97FDC46A9}"/>
    <cellStyle name="Normal 9 8 3 4 2" xfId="5276" xr:uid="{E4138F2E-5DF8-4F7E-AF5C-6D1FD3050CE7}"/>
    <cellStyle name="Normal 9 8 3 5" xfId="5273" xr:uid="{8390B401-606F-4A25-8CB9-1CB3C7A205C0}"/>
    <cellStyle name="Normal 9 8 4" xfId="2490" xr:uid="{7C1E86D8-F57A-4507-9A57-8A4A8A9CF368}"/>
    <cellStyle name="Normal 9 8 4 2" xfId="4296" xr:uid="{F8B78915-A8C4-4EB9-A6C0-17F9BDFF11AA}"/>
    <cellStyle name="Normal 9 8 4 2 2" xfId="5278" xr:uid="{8CABB9FE-3594-42A1-8675-DADA48E3FDD7}"/>
    <cellStyle name="Normal 9 8 4 3" xfId="4297" xr:uid="{280F72FA-5C2F-4DE8-9657-093E684D3063}"/>
    <cellStyle name="Normal 9 8 4 3 2" xfId="5279" xr:uid="{A68A8067-4544-4148-9C93-C7314F148215}"/>
    <cellStyle name="Normal 9 8 4 4" xfId="4298" xr:uid="{29E3FB84-1D61-4772-83FB-9BD603733127}"/>
    <cellStyle name="Normal 9 8 4 4 2" xfId="5280" xr:uid="{41DBC442-18D7-4BA3-A290-F91AE67AA04B}"/>
    <cellStyle name="Normal 9 8 4 5" xfId="5277" xr:uid="{8B1700E6-A3EC-4672-AAB0-E6AC89046646}"/>
    <cellStyle name="Normal 9 8 5" xfId="4299" xr:uid="{E1F6A6A5-E12A-47D2-9547-645E10B5314B}"/>
    <cellStyle name="Normal 9 8 5 2" xfId="5281" xr:uid="{BF31CDF5-572A-405F-A519-36A35FC8B30F}"/>
    <cellStyle name="Normal 9 8 6" xfId="4300" xr:uid="{843DA2ED-FF7E-457A-A85D-E4502EFA1E05}"/>
    <cellStyle name="Normal 9 8 6 2" xfId="5282" xr:uid="{4E63C960-3EDD-40CD-AA01-7654DCAE11B1}"/>
    <cellStyle name="Normal 9 8 7" xfId="4301" xr:uid="{0A53CEEE-9132-4BE1-82F7-7B30DC0BCB5A}"/>
    <cellStyle name="Normal 9 8 7 2" xfId="5283" xr:uid="{A836AF0E-6D2D-435C-AE78-ECF07428B3D9}"/>
    <cellStyle name="Normal 9 8 8" xfId="5264" xr:uid="{5E052612-BC7F-4F69-AFE3-3886E9A034E0}"/>
    <cellStyle name="Normal 9 9" xfId="428" xr:uid="{68EE3E11-40C8-414D-82B3-2AD7160D738F}"/>
    <cellStyle name="Normal 9 9 2" xfId="898" xr:uid="{0A721401-94AF-4CD6-A044-29532518BFE7}"/>
    <cellStyle name="Normal 9 9 2 2" xfId="2491" xr:uid="{512253FA-5215-4AAF-836A-D2627A9690E8}"/>
    <cellStyle name="Normal 9 9 2 2 2" xfId="5286" xr:uid="{10029310-E4E2-4DDA-93D6-E8EE5BDF378F}"/>
    <cellStyle name="Normal 9 9 2 3" xfId="4302" xr:uid="{E2788685-B683-4A76-B4D8-89EB8B06FA90}"/>
    <cellStyle name="Normal 9 9 2 3 2" xfId="5287" xr:uid="{39CE6CD0-BF05-45E5-B27E-1F64EAC815E2}"/>
    <cellStyle name="Normal 9 9 2 4" xfId="4303" xr:uid="{3CB997B5-EF1D-4CA5-8173-0DA5A95B026E}"/>
    <cellStyle name="Normal 9 9 2 4 2" xfId="5288" xr:uid="{56ACC28A-A5AE-4629-BEBD-BC1C5FE74DA3}"/>
    <cellStyle name="Normal 9 9 2 5" xfId="5285" xr:uid="{9F758546-4B3D-4DC9-BBC1-893DEAC345AC}"/>
    <cellStyle name="Normal 9 9 3" xfId="2492" xr:uid="{DC797695-A80C-4685-B3FF-FC8FAEC22D73}"/>
    <cellStyle name="Normal 9 9 3 2" xfId="4304" xr:uid="{81C1BF60-4191-494B-9761-DD61CB82F889}"/>
    <cellStyle name="Normal 9 9 3 2 2" xfId="5290" xr:uid="{690ACDEC-FD84-4E86-A7B2-03424EC4AA37}"/>
    <cellStyle name="Normal 9 9 3 3" xfId="4305" xr:uid="{AA1332D0-1F0A-4900-AAE9-09C06CD5AF5D}"/>
    <cellStyle name="Normal 9 9 3 3 2" xfId="5291" xr:uid="{B1B56365-DFA2-4992-B136-F82E135D236F}"/>
    <cellStyle name="Normal 9 9 3 4" xfId="4306" xr:uid="{01CDC391-19AA-4C64-9D8C-65933CC0B804}"/>
    <cellStyle name="Normal 9 9 3 4 2" xfId="5292" xr:uid="{B9673371-958A-4A42-B87E-11D01F52048C}"/>
    <cellStyle name="Normal 9 9 3 5" xfId="5289" xr:uid="{BDBBC362-F96E-41D8-8A10-0C7A8B99C839}"/>
    <cellStyle name="Normal 9 9 4" xfId="4307" xr:uid="{A4993C73-278A-46DC-9FFA-0B9615D11972}"/>
    <cellStyle name="Normal 9 9 4 2" xfId="5293" xr:uid="{0A1D647D-F3D6-4AB6-B8B2-3F06EF8A6CA9}"/>
    <cellStyle name="Normal 9 9 5" xfId="4308" xr:uid="{0C547B4A-E82B-451C-A644-9FBB6B6D7AF6}"/>
    <cellStyle name="Normal 9 9 5 2" xfId="5294" xr:uid="{2ED4DAD6-D467-4CF2-974A-244D3A2A7404}"/>
    <cellStyle name="Normal 9 9 6" xfId="4309" xr:uid="{384DA318-5356-4A98-8EEE-2562AAFCE90B}"/>
    <cellStyle name="Normal 9 9 6 2" xfId="5295" xr:uid="{64E8565E-C69D-49EB-B8B8-33CF3E61AA19}"/>
    <cellStyle name="Normal 9 9 7" xfId="5284" xr:uid="{D9351819-072A-472C-8F99-828E84D49FC0}"/>
    <cellStyle name="Percent 2" xfId="183" xr:uid="{3A76A357-CDAA-4EF9-B3C4-890A08CF6909}"/>
    <cellStyle name="Percent 2 2" xfId="5296" xr:uid="{1DD4DCCB-4B4B-4E90-873D-DB7B95BC955D}"/>
    <cellStyle name="Percent 2 2 2" xfId="5358" xr:uid="{764A9E8B-283B-4F8D-9308-3E270009F55A}"/>
    <cellStyle name="Percent 2 3" xfId="5357" xr:uid="{01C83C44-2550-41B9-BBEB-3BDA22209CE5}"/>
    <cellStyle name="Гиперссылка 2" xfId="4" xr:uid="{49BAA0F8-B3D3-41B5-87DD-435502328B29}"/>
    <cellStyle name="Гиперссылка 2 2" xfId="5297" xr:uid="{8E0D4EDA-10B8-4BE7-81AA-F84005E77073}"/>
    <cellStyle name="Обычный 2" xfId="1" xr:uid="{A3CD5D5E-4502-4158-8112-08CDD679ACF5}"/>
    <cellStyle name="Обычный 2 2" xfId="5" xr:uid="{D19F253E-EE9B-4476-9D91-2EE3A6D7A3DC}"/>
    <cellStyle name="Обычный 2 2 2" xfId="5299" xr:uid="{62D0756C-9C28-4BA5-B478-6DA10A26D4E6}"/>
    <cellStyle name="Обычный 2 3" xfId="5298" xr:uid="{0EC61D71-FF12-4515-B28C-B2CCB07AA837}"/>
    <cellStyle name="常规_Sheet1_1" xfId="4411" xr:uid="{FAAA972B-99AB-4729-8252-AF0E1980DF75}"/>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36">
        <v>52581</v>
      </c>
      <c r="K10" s="115"/>
    </row>
    <row r="11" spans="1:11">
      <c r="A11" s="114"/>
      <c r="B11" s="114" t="s">
        <v>713</v>
      </c>
      <c r="C11" s="120"/>
      <c r="D11" s="120"/>
      <c r="E11" s="120"/>
      <c r="F11" s="115"/>
      <c r="G11" s="116"/>
      <c r="H11" s="116" t="s">
        <v>713</v>
      </c>
      <c r="I11" s="120"/>
      <c r="J11" s="137"/>
      <c r="K11" s="115"/>
    </row>
    <row r="12" spans="1:11">
      <c r="A12" s="114"/>
      <c r="B12" s="114" t="s">
        <v>714</v>
      </c>
      <c r="C12" s="120"/>
      <c r="D12" s="120"/>
      <c r="E12" s="120"/>
      <c r="F12" s="115"/>
      <c r="G12" s="116"/>
      <c r="H12" s="116" t="s">
        <v>714</v>
      </c>
      <c r="I12" s="120"/>
      <c r="J12" s="120"/>
      <c r="K12" s="115"/>
    </row>
    <row r="13" spans="1:11">
      <c r="A13" s="114"/>
      <c r="B13" s="116" t="s">
        <v>744</v>
      </c>
      <c r="C13" s="120"/>
      <c r="D13" s="120"/>
      <c r="E13" s="120"/>
      <c r="F13" s="115"/>
      <c r="G13" s="116"/>
      <c r="H13" s="116" t="s">
        <v>744</v>
      </c>
      <c r="I13" s="120"/>
      <c r="J13" s="99" t="s">
        <v>11</v>
      </c>
      <c r="K13" s="115"/>
    </row>
    <row r="14" spans="1:11" ht="15" customHeight="1">
      <c r="A14" s="114"/>
      <c r="B14" s="114" t="s">
        <v>710</v>
      </c>
      <c r="C14" s="120"/>
      <c r="D14" s="120"/>
      <c r="E14" s="120"/>
      <c r="F14" s="115"/>
      <c r="G14" s="116"/>
      <c r="H14" s="116" t="s">
        <v>710</v>
      </c>
      <c r="I14" s="120"/>
      <c r="J14" s="138">
        <v>45275</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41104</v>
      </c>
      <c r="K16" s="115"/>
    </row>
    <row r="17" spans="1:11">
      <c r="A17" s="114"/>
      <c r="B17" s="120" t="s">
        <v>716</v>
      </c>
      <c r="C17" s="120"/>
      <c r="D17" s="120"/>
      <c r="E17" s="120"/>
      <c r="F17" s="120"/>
      <c r="G17" s="120"/>
      <c r="H17" s="120"/>
      <c r="I17" s="123" t="s">
        <v>143</v>
      </c>
      <c r="J17" s="129" t="s">
        <v>743</v>
      </c>
      <c r="K17" s="115"/>
    </row>
    <row r="18" spans="1:11" ht="18">
      <c r="A18" s="114"/>
      <c r="B18" s="120" t="s">
        <v>717</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0" t="s">
        <v>201</v>
      </c>
      <c r="G20" s="141"/>
      <c r="H20" s="100" t="s">
        <v>169</v>
      </c>
      <c r="I20" s="100" t="s">
        <v>202</v>
      </c>
      <c r="J20" s="100" t="s">
        <v>21</v>
      </c>
      <c r="K20" s="115"/>
    </row>
    <row r="21" spans="1:11">
      <c r="A21" s="114"/>
      <c r="B21" s="105"/>
      <c r="C21" s="105"/>
      <c r="D21" s="106"/>
      <c r="E21" s="106"/>
      <c r="F21" s="142"/>
      <c r="G21" s="143"/>
      <c r="H21" s="105" t="s">
        <v>141</v>
      </c>
      <c r="I21" s="105"/>
      <c r="J21" s="105"/>
      <c r="K21" s="115"/>
    </row>
    <row r="22" spans="1:11" ht="24">
      <c r="A22" s="114"/>
      <c r="B22" s="107">
        <v>3</v>
      </c>
      <c r="C22" s="10" t="s">
        <v>718</v>
      </c>
      <c r="D22" s="118" t="s">
        <v>718</v>
      </c>
      <c r="E22" s="118" t="s">
        <v>23</v>
      </c>
      <c r="F22" s="144"/>
      <c r="G22" s="145"/>
      <c r="H22" s="11" t="s">
        <v>719</v>
      </c>
      <c r="I22" s="14">
        <v>3.54</v>
      </c>
      <c r="J22" s="109">
        <f t="shared" ref="J22:J37" si="0">I22*B22</f>
        <v>10.620000000000001</v>
      </c>
      <c r="K22" s="115"/>
    </row>
    <row r="23" spans="1:11" ht="24">
      <c r="A23" s="114"/>
      <c r="B23" s="107">
        <v>3</v>
      </c>
      <c r="C23" s="10" t="s">
        <v>718</v>
      </c>
      <c r="D23" s="118" t="s">
        <v>718</v>
      </c>
      <c r="E23" s="118" t="s">
        <v>25</v>
      </c>
      <c r="F23" s="144"/>
      <c r="G23" s="145"/>
      <c r="H23" s="11" t="s">
        <v>719</v>
      </c>
      <c r="I23" s="14">
        <v>3.54</v>
      </c>
      <c r="J23" s="109">
        <f t="shared" si="0"/>
        <v>10.620000000000001</v>
      </c>
      <c r="K23" s="115"/>
    </row>
    <row r="24" spans="1:11">
      <c r="A24" s="114"/>
      <c r="B24" s="107">
        <v>4</v>
      </c>
      <c r="C24" s="10" t="s">
        <v>473</v>
      </c>
      <c r="D24" s="118" t="s">
        <v>473</v>
      </c>
      <c r="E24" s="118" t="s">
        <v>298</v>
      </c>
      <c r="F24" s="144" t="s">
        <v>272</v>
      </c>
      <c r="G24" s="145"/>
      <c r="H24" s="11" t="s">
        <v>475</v>
      </c>
      <c r="I24" s="14">
        <v>3.8</v>
      </c>
      <c r="J24" s="109">
        <f t="shared" si="0"/>
        <v>15.2</v>
      </c>
      <c r="K24" s="115"/>
    </row>
    <row r="25" spans="1:11">
      <c r="A25" s="114"/>
      <c r="B25" s="107">
        <v>4</v>
      </c>
      <c r="C25" s="10" t="s">
        <v>473</v>
      </c>
      <c r="D25" s="118" t="s">
        <v>473</v>
      </c>
      <c r="E25" s="118" t="s">
        <v>294</v>
      </c>
      <c r="F25" s="144" t="s">
        <v>272</v>
      </c>
      <c r="G25" s="145"/>
      <c r="H25" s="11" t="s">
        <v>475</v>
      </c>
      <c r="I25" s="14">
        <v>3.8</v>
      </c>
      <c r="J25" s="109">
        <f t="shared" si="0"/>
        <v>15.2</v>
      </c>
      <c r="K25" s="115"/>
    </row>
    <row r="26" spans="1:11" ht="24">
      <c r="A26" s="114"/>
      <c r="B26" s="107">
        <v>1</v>
      </c>
      <c r="C26" s="10" t="s">
        <v>720</v>
      </c>
      <c r="D26" s="118" t="s">
        <v>720</v>
      </c>
      <c r="E26" s="118" t="s">
        <v>26</v>
      </c>
      <c r="F26" s="144"/>
      <c r="G26" s="145"/>
      <c r="H26" s="11" t="s">
        <v>721</v>
      </c>
      <c r="I26" s="14">
        <v>55.19</v>
      </c>
      <c r="J26" s="109">
        <f t="shared" si="0"/>
        <v>55.19</v>
      </c>
      <c r="K26" s="115"/>
    </row>
    <row r="27" spans="1:11" ht="24">
      <c r="A27" s="114"/>
      <c r="B27" s="107">
        <v>1</v>
      </c>
      <c r="C27" s="10" t="s">
        <v>720</v>
      </c>
      <c r="D27" s="118" t="s">
        <v>720</v>
      </c>
      <c r="E27" s="118" t="s">
        <v>50</v>
      </c>
      <c r="F27" s="144"/>
      <c r="G27" s="145"/>
      <c r="H27" s="11" t="s">
        <v>721</v>
      </c>
      <c r="I27" s="14">
        <v>55.19</v>
      </c>
      <c r="J27" s="109">
        <f t="shared" si="0"/>
        <v>55.19</v>
      </c>
      <c r="K27" s="115"/>
    </row>
    <row r="28" spans="1:11" ht="24">
      <c r="A28" s="114"/>
      <c r="B28" s="107">
        <v>2</v>
      </c>
      <c r="C28" s="10" t="s">
        <v>722</v>
      </c>
      <c r="D28" s="118" t="s">
        <v>722</v>
      </c>
      <c r="E28" s="118" t="s">
        <v>25</v>
      </c>
      <c r="F28" s="144"/>
      <c r="G28" s="145"/>
      <c r="H28" s="11" t="s">
        <v>723</v>
      </c>
      <c r="I28" s="14">
        <v>31.97</v>
      </c>
      <c r="J28" s="109">
        <f t="shared" si="0"/>
        <v>63.94</v>
      </c>
      <c r="K28" s="115"/>
    </row>
    <row r="29" spans="1:11" ht="36">
      <c r="A29" s="114"/>
      <c r="B29" s="107">
        <v>1</v>
      </c>
      <c r="C29" s="10" t="s">
        <v>724</v>
      </c>
      <c r="D29" s="118" t="s">
        <v>724</v>
      </c>
      <c r="E29" s="118" t="s">
        <v>26</v>
      </c>
      <c r="F29" s="144" t="s">
        <v>107</v>
      </c>
      <c r="G29" s="145"/>
      <c r="H29" s="11" t="s">
        <v>725</v>
      </c>
      <c r="I29" s="14">
        <v>78.569999999999993</v>
      </c>
      <c r="J29" s="109">
        <f t="shared" si="0"/>
        <v>78.569999999999993</v>
      </c>
      <c r="K29" s="115"/>
    </row>
    <row r="30" spans="1:11" ht="24">
      <c r="A30" s="114"/>
      <c r="B30" s="107">
        <v>2</v>
      </c>
      <c r="C30" s="10" t="s">
        <v>726</v>
      </c>
      <c r="D30" s="118" t="s">
        <v>726</v>
      </c>
      <c r="E30" s="118" t="s">
        <v>26</v>
      </c>
      <c r="F30" s="144"/>
      <c r="G30" s="145"/>
      <c r="H30" s="11" t="s">
        <v>727</v>
      </c>
      <c r="I30" s="14">
        <v>47.13</v>
      </c>
      <c r="J30" s="109">
        <f t="shared" si="0"/>
        <v>94.26</v>
      </c>
      <c r="K30" s="115"/>
    </row>
    <row r="31" spans="1:11">
      <c r="A31" s="114"/>
      <c r="B31" s="107">
        <v>5</v>
      </c>
      <c r="C31" s="10" t="s">
        <v>728</v>
      </c>
      <c r="D31" s="118" t="s">
        <v>728</v>
      </c>
      <c r="E31" s="118" t="s">
        <v>25</v>
      </c>
      <c r="F31" s="144"/>
      <c r="G31" s="145"/>
      <c r="H31" s="11" t="s">
        <v>729</v>
      </c>
      <c r="I31" s="14">
        <v>4.05</v>
      </c>
      <c r="J31" s="109">
        <f t="shared" si="0"/>
        <v>20.25</v>
      </c>
      <c r="K31" s="115"/>
    </row>
    <row r="32" spans="1:11">
      <c r="A32" s="114"/>
      <c r="B32" s="107">
        <v>4</v>
      </c>
      <c r="C32" s="10" t="s">
        <v>730</v>
      </c>
      <c r="D32" s="118" t="s">
        <v>730</v>
      </c>
      <c r="E32" s="118" t="s">
        <v>25</v>
      </c>
      <c r="F32" s="144"/>
      <c r="G32" s="145"/>
      <c r="H32" s="11" t="s">
        <v>731</v>
      </c>
      <c r="I32" s="14">
        <v>4.22</v>
      </c>
      <c r="J32" s="109">
        <f t="shared" si="0"/>
        <v>16.88</v>
      </c>
      <c r="K32" s="115"/>
    </row>
    <row r="33" spans="1:11" ht="24">
      <c r="A33" s="114"/>
      <c r="B33" s="107">
        <v>3</v>
      </c>
      <c r="C33" s="10" t="s">
        <v>732</v>
      </c>
      <c r="D33" s="118" t="s">
        <v>739</v>
      </c>
      <c r="E33" s="118" t="s">
        <v>733</v>
      </c>
      <c r="F33" s="144" t="s">
        <v>273</v>
      </c>
      <c r="G33" s="145"/>
      <c r="H33" s="11" t="s">
        <v>734</v>
      </c>
      <c r="I33" s="14">
        <v>4.7300000000000004</v>
      </c>
      <c r="J33" s="109">
        <f t="shared" si="0"/>
        <v>14.190000000000001</v>
      </c>
      <c r="K33" s="115"/>
    </row>
    <row r="34" spans="1:11" ht="24">
      <c r="A34" s="114"/>
      <c r="B34" s="107">
        <v>3</v>
      </c>
      <c r="C34" s="10" t="s">
        <v>732</v>
      </c>
      <c r="D34" s="118" t="s">
        <v>739</v>
      </c>
      <c r="E34" s="118" t="s">
        <v>733</v>
      </c>
      <c r="F34" s="144" t="s">
        <v>735</v>
      </c>
      <c r="G34" s="145"/>
      <c r="H34" s="11" t="s">
        <v>734</v>
      </c>
      <c r="I34" s="14">
        <v>4.7300000000000004</v>
      </c>
      <c r="J34" s="109">
        <f t="shared" si="0"/>
        <v>14.190000000000001</v>
      </c>
      <c r="K34" s="115"/>
    </row>
    <row r="35" spans="1:11" ht="24">
      <c r="A35" s="114"/>
      <c r="B35" s="107">
        <v>4</v>
      </c>
      <c r="C35" s="10" t="s">
        <v>732</v>
      </c>
      <c r="D35" s="118" t="s">
        <v>740</v>
      </c>
      <c r="E35" s="118" t="s">
        <v>736</v>
      </c>
      <c r="F35" s="144" t="s">
        <v>272</v>
      </c>
      <c r="G35" s="145"/>
      <c r="H35" s="11" t="s">
        <v>734</v>
      </c>
      <c r="I35" s="14">
        <v>4.9000000000000004</v>
      </c>
      <c r="J35" s="109">
        <f t="shared" si="0"/>
        <v>19.600000000000001</v>
      </c>
      <c r="K35" s="115"/>
    </row>
    <row r="36" spans="1:11" ht="36">
      <c r="A36" s="114"/>
      <c r="B36" s="107">
        <v>2</v>
      </c>
      <c r="C36" s="10" t="s">
        <v>737</v>
      </c>
      <c r="D36" s="118" t="s">
        <v>741</v>
      </c>
      <c r="E36" s="118" t="s">
        <v>572</v>
      </c>
      <c r="F36" s="144" t="s">
        <v>210</v>
      </c>
      <c r="G36" s="145"/>
      <c r="H36" s="11" t="s">
        <v>738</v>
      </c>
      <c r="I36" s="14">
        <v>3.02</v>
      </c>
      <c r="J36" s="109">
        <f t="shared" si="0"/>
        <v>6.04</v>
      </c>
      <c r="K36" s="115"/>
    </row>
    <row r="37" spans="1:11" ht="36">
      <c r="A37" s="114"/>
      <c r="B37" s="108">
        <v>2</v>
      </c>
      <c r="C37" s="12" t="s">
        <v>737</v>
      </c>
      <c r="D37" s="119" t="s">
        <v>741</v>
      </c>
      <c r="E37" s="119" t="s">
        <v>572</v>
      </c>
      <c r="F37" s="134" t="s">
        <v>214</v>
      </c>
      <c r="G37" s="135"/>
      <c r="H37" s="13" t="s">
        <v>738</v>
      </c>
      <c r="I37" s="15">
        <v>3.02</v>
      </c>
      <c r="J37" s="110">
        <f t="shared" si="0"/>
        <v>6.04</v>
      </c>
      <c r="K37" s="115"/>
    </row>
    <row r="38" spans="1:11">
      <c r="A38" s="114"/>
      <c r="B38" s="126"/>
      <c r="C38" s="126"/>
      <c r="D38" s="126"/>
      <c r="E38" s="126"/>
      <c r="F38" s="126"/>
      <c r="G38" s="126"/>
      <c r="H38" s="126"/>
      <c r="I38" s="127" t="s">
        <v>255</v>
      </c>
      <c r="J38" s="128">
        <f>SUM(J22:J37)</f>
        <v>495.98</v>
      </c>
      <c r="K38" s="115"/>
    </row>
    <row r="39" spans="1:11">
      <c r="A39" s="114"/>
      <c r="B39" s="126"/>
      <c r="C39" s="126"/>
      <c r="D39" s="126"/>
      <c r="E39" s="126"/>
      <c r="F39" s="126"/>
      <c r="G39" s="126"/>
      <c r="H39" s="126"/>
      <c r="I39" s="127" t="s">
        <v>745</v>
      </c>
      <c r="J39" s="128">
        <v>33.92</v>
      </c>
      <c r="K39" s="115"/>
    </row>
    <row r="40" spans="1:11" hidden="1" outlineLevel="1">
      <c r="A40" s="114"/>
      <c r="B40" s="126"/>
      <c r="C40" s="126"/>
      <c r="D40" s="126"/>
      <c r="E40" s="126"/>
      <c r="F40" s="126"/>
      <c r="G40" s="126"/>
      <c r="H40" s="126"/>
      <c r="I40" s="127" t="s">
        <v>185</v>
      </c>
      <c r="J40" s="128">
        <v>0</v>
      </c>
      <c r="K40" s="115"/>
    </row>
    <row r="41" spans="1:11" collapsed="1">
      <c r="A41" s="114"/>
      <c r="B41" s="126"/>
      <c r="C41" s="126"/>
      <c r="D41" s="126"/>
      <c r="E41" s="126"/>
      <c r="F41" s="126"/>
      <c r="G41" s="126"/>
      <c r="H41" s="126"/>
      <c r="I41" s="127" t="s">
        <v>257</v>
      </c>
      <c r="J41" s="128">
        <f>SUM(J38:J40)</f>
        <v>529.9</v>
      </c>
      <c r="K41" s="115"/>
    </row>
    <row r="42" spans="1:11">
      <c r="A42" s="6"/>
      <c r="B42" s="7"/>
      <c r="C42" s="7"/>
      <c r="D42" s="7"/>
      <c r="E42" s="7"/>
      <c r="F42" s="7"/>
      <c r="G42" s="7"/>
      <c r="H42" s="7" t="s">
        <v>742</v>
      </c>
      <c r="I42" s="7"/>
      <c r="J42" s="7"/>
      <c r="K42" s="8"/>
    </row>
    <row r="44" spans="1:11">
      <c r="H44" s="1" t="s">
        <v>746</v>
      </c>
      <c r="I44" s="130">
        <f>529.9</f>
        <v>529.9</v>
      </c>
    </row>
    <row r="45" spans="1:11" hidden="1">
      <c r="H45" s="131" t="s">
        <v>747</v>
      </c>
      <c r="I45" s="132">
        <f>I44-J41</f>
        <v>0</v>
      </c>
    </row>
    <row r="47" spans="1:11">
      <c r="H47" s="1" t="s">
        <v>711</v>
      </c>
      <c r="I47" s="91">
        <f>'Tax Invoice'!E14</f>
        <v>21.3</v>
      </c>
    </row>
    <row r="48" spans="1:11">
      <c r="H48" s="1" t="s">
        <v>705</v>
      </c>
      <c r="I48" s="91">
        <f>'Tax Invoice'!M11</f>
        <v>34.799999999999997</v>
      </c>
    </row>
    <row r="49" spans="8:9">
      <c r="H49" s="1" t="s">
        <v>708</v>
      </c>
      <c r="I49" s="91">
        <f>I51/I48</f>
        <v>303.57396551724145</v>
      </c>
    </row>
    <row r="50" spans="8:9">
      <c r="H50" s="1" t="s">
        <v>709</v>
      </c>
      <c r="I50" s="91">
        <f>I52/I48</f>
        <v>324.33534482758625</v>
      </c>
    </row>
    <row r="51" spans="8:9">
      <c r="H51" s="1" t="s">
        <v>706</v>
      </c>
      <c r="I51" s="91">
        <f>J38*I47</f>
        <v>10564.374000000002</v>
      </c>
    </row>
    <row r="52" spans="8:9">
      <c r="H52" s="1" t="s">
        <v>707</v>
      </c>
      <c r="I52" s="91">
        <f>J41*I47</f>
        <v>11286.87</v>
      </c>
    </row>
  </sheetData>
  <mergeCells count="20">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300" verticalDpi="30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44</v>
      </c>
      <c r="O1" t="s">
        <v>144</v>
      </c>
      <c r="T1" t="s">
        <v>255</v>
      </c>
      <c r="U1">
        <v>495.98</v>
      </c>
    </row>
    <row r="2" spans="1:21" ht="15.75">
      <c r="A2" s="114"/>
      <c r="B2" s="124" t="s">
        <v>134</v>
      </c>
      <c r="C2" s="120"/>
      <c r="D2" s="120"/>
      <c r="E2" s="120"/>
      <c r="F2" s="120"/>
      <c r="G2" s="120"/>
      <c r="H2" s="120"/>
      <c r="I2" s="125" t="s">
        <v>140</v>
      </c>
      <c r="J2" s="115"/>
      <c r="T2" t="s">
        <v>184</v>
      </c>
      <c r="U2">
        <v>33.92</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529.9</v>
      </c>
    </row>
    <row r="5" spans="1:21">
      <c r="A5" s="114"/>
      <c r="B5" s="121" t="s">
        <v>137</v>
      </c>
      <c r="C5" s="120"/>
      <c r="D5" s="120"/>
      <c r="E5" s="120"/>
      <c r="F5" s="120"/>
      <c r="G5" s="120"/>
      <c r="H5" s="120"/>
      <c r="I5" s="120"/>
      <c r="J5" s="115"/>
      <c r="S5" t="s">
        <v>742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6"/>
      <c r="J10" s="115"/>
    </row>
    <row r="11" spans="1:21">
      <c r="A11" s="114"/>
      <c r="B11" s="114" t="s">
        <v>713</v>
      </c>
      <c r="C11" s="120"/>
      <c r="D11" s="120"/>
      <c r="E11" s="115"/>
      <c r="F11" s="116"/>
      <c r="G11" s="116" t="s">
        <v>713</v>
      </c>
      <c r="H11" s="120"/>
      <c r="I11" s="137"/>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710</v>
      </c>
      <c r="C14" s="120"/>
      <c r="D14" s="120"/>
      <c r="E14" s="115"/>
      <c r="F14" s="116"/>
      <c r="G14" s="116" t="s">
        <v>710</v>
      </c>
      <c r="H14" s="120"/>
      <c r="I14" s="138">
        <v>45274</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41104</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168</v>
      </c>
      <c r="J18" s="115"/>
    </row>
    <row r="19" spans="1:16">
      <c r="A19" s="114"/>
      <c r="B19" s="120"/>
      <c r="C19" s="120"/>
      <c r="D19" s="120"/>
      <c r="E19" s="120"/>
      <c r="F19" s="120"/>
      <c r="G19" s="120"/>
      <c r="H19" s="120"/>
      <c r="I19" s="120"/>
      <c r="J19" s="115"/>
      <c r="P19">
        <v>45274</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96">
      <c r="A22" s="114"/>
      <c r="B22" s="107">
        <v>3</v>
      </c>
      <c r="C22" s="10" t="s">
        <v>718</v>
      </c>
      <c r="D22" s="118" t="s">
        <v>23</v>
      </c>
      <c r="E22" s="144"/>
      <c r="F22" s="145"/>
      <c r="G22" s="11" t="s">
        <v>719</v>
      </c>
      <c r="H22" s="14">
        <v>3.54</v>
      </c>
      <c r="I22" s="109">
        <f t="shared" ref="I22:I37" si="0">H22*B22</f>
        <v>10.620000000000001</v>
      </c>
      <c r="J22" s="115"/>
    </row>
    <row r="23" spans="1:16" ht="96">
      <c r="A23" s="114"/>
      <c r="B23" s="107">
        <v>3</v>
      </c>
      <c r="C23" s="10" t="s">
        <v>718</v>
      </c>
      <c r="D23" s="118" t="s">
        <v>25</v>
      </c>
      <c r="E23" s="144"/>
      <c r="F23" s="145"/>
      <c r="G23" s="11" t="s">
        <v>719</v>
      </c>
      <c r="H23" s="14">
        <v>3.54</v>
      </c>
      <c r="I23" s="109">
        <f t="shared" si="0"/>
        <v>10.620000000000001</v>
      </c>
      <c r="J23" s="115"/>
    </row>
    <row r="24" spans="1:16" ht="96">
      <c r="A24" s="114"/>
      <c r="B24" s="107">
        <v>4</v>
      </c>
      <c r="C24" s="10" t="s">
        <v>473</v>
      </c>
      <c r="D24" s="118" t="s">
        <v>298</v>
      </c>
      <c r="E24" s="144" t="s">
        <v>272</v>
      </c>
      <c r="F24" s="145"/>
      <c r="G24" s="11" t="s">
        <v>475</v>
      </c>
      <c r="H24" s="14">
        <v>3.8</v>
      </c>
      <c r="I24" s="109">
        <f t="shared" si="0"/>
        <v>15.2</v>
      </c>
      <c r="J24" s="115"/>
    </row>
    <row r="25" spans="1:16" ht="96">
      <c r="A25" s="114"/>
      <c r="B25" s="107">
        <v>4</v>
      </c>
      <c r="C25" s="10" t="s">
        <v>473</v>
      </c>
      <c r="D25" s="118" t="s">
        <v>294</v>
      </c>
      <c r="E25" s="144" t="s">
        <v>272</v>
      </c>
      <c r="F25" s="145"/>
      <c r="G25" s="11" t="s">
        <v>475</v>
      </c>
      <c r="H25" s="14">
        <v>3.8</v>
      </c>
      <c r="I25" s="109">
        <f t="shared" si="0"/>
        <v>15.2</v>
      </c>
      <c r="J25" s="115"/>
    </row>
    <row r="26" spans="1:16" ht="132">
      <c r="A26" s="114"/>
      <c r="B26" s="107">
        <v>1</v>
      </c>
      <c r="C26" s="10" t="s">
        <v>720</v>
      </c>
      <c r="D26" s="118" t="s">
        <v>26</v>
      </c>
      <c r="E26" s="144"/>
      <c r="F26" s="145"/>
      <c r="G26" s="11" t="s">
        <v>721</v>
      </c>
      <c r="H26" s="14">
        <v>55.19</v>
      </c>
      <c r="I26" s="109">
        <f t="shared" si="0"/>
        <v>55.19</v>
      </c>
      <c r="J26" s="115"/>
    </row>
    <row r="27" spans="1:16" ht="132">
      <c r="A27" s="114"/>
      <c r="B27" s="107">
        <v>1</v>
      </c>
      <c r="C27" s="10" t="s">
        <v>720</v>
      </c>
      <c r="D27" s="118" t="s">
        <v>50</v>
      </c>
      <c r="E27" s="144"/>
      <c r="F27" s="145"/>
      <c r="G27" s="11" t="s">
        <v>721</v>
      </c>
      <c r="H27" s="14">
        <v>55.19</v>
      </c>
      <c r="I27" s="109">
        <f t="shared" si="0"/>
        <v>55.19</v>
      </c>
      <c r="J27" s="115"/>
    </row>
    <row r="28" spans="1:16" ht="132">
      <c r="A28" s="114"/>
      <c r="B28" s="107">
        <v>2</v>
      </c>
      <c r="C28" s="10" t="s">
        <v>722</v>
      </c>
      <c r="D28" s="118" t="s">
        <v>25</v>
      </c>
      <c r="E28" s="144"/>
      <c r="F28" s="145"/>
      <c r="G28" s="11" t="s">
        <v>723</v>
      </c>
      <c r="H28" s="14">
        <v>31.97</v>
      </c>
      <c r="I28" s="109">
        <f t="shared" si="0"/>
        <v>63.94</v>
      </c>
      <c r="J28" s="115"/>
    </row>
    <row r="29" spans="1:16" ht="216">
      <c r="A29" s="114"/>
      <c r="B29" s="107">
        <v>1</v>
      </c>
      <c r="C29" s="10" t="s">
        <v>724</v>
      </c>
      <c r="D29" s="118" t="s">
        <v>26</v>
      </c>
      <c r="E29" s="144" t="s">
        <v>107</v>
      </c>
      <c r="F29" s="145"/>
      <c r="G29" s="11" t="s">
        <v>725</v>
      </c>
      <c r="H29" s="14">
        <v>78.569999999999993</v>
      </c>
      <c r="I29" s="109">
        <f t="shared" si="0"/>
        <v>78.569999999999993</v>
      </c>
      <c r="J29" s="115"/>
    </row>
    <row r="30" spans="1:16" ht="132">
      <c r="A30" s="114"/>
      <c r="B30" s="107">
        <v>2</v>
      </c>
      <c r="C30" s="10" t="s">
        <v>726</v>
      </c>
      <c r="D30" s="118" t="s">
        <v>26</v>
      </c>
      <c r="E30" s="144"/>
      <c r="F30" s="145"/>
      <c r="G30" s="11" t="s">
        <v>727</v>
      </c>
      <c r="H30" s="14">
        <v>47.13</v>
      </c>
      <c r="I30" s="109">
        <f t="shared" si="0"/>
        <v>94.26</v>
      </c>
      <c r="J30" s="115"/>
    </row>
    <row r="31" spans="1:16" ht="72">
      <c r="A31" s="114"/>
      <c r="B31" s="107">
        <v>5</v>
      </c>
      <c r="C31" s="10" t="s">
        <v>728</v>
      </c>
      <c r="D31" s="118" t="s">
        <v>25</v>
      </c>
      <c r="E31" s="144"/>
      <c r="F31" s="145"/>
      <c r="G31" s="11" t="s">
        <v>729</v>
      </c>
      <c r="H31" s="14">
        <v>4.05</v>
      </c>
      <c r="I31" s="109">
        <f t="shared" si="0"/>
        <v>20.25</v>
      </c>
      <c r="J31" s="115"/>
    </row>
    <row r="32" spans="1:16" ht="96">
      <c r="A32" s="114"/>
      <c r="B32" s="107">
        <v>4</v>
      </c>
      <c r="C32" s="10" t="s">
        <v>730</v>
      </c>
      <c r="D32" s="118" t="s">
        <v>25</v>
      </c>
      <c r="E32" s="144"/>
      <c r="F32" s="145"/>
      <c r="G32" s="11" t="s">
        <v>731</v>
      </c>
      <c r="H32" s="14">
        <v>4.22</v>
      </c>
      <c r="I32" s="109">
        <f t="shared" si="0"/>
        <v>16.88</v>
      </c>
      <c r="J32" s="115"/>
    </row>
    <row r="33" spans="1:10" ht="168">
      <c r="A33" s="114"/>
      <c r="B33" s="107">
        <v>3</v>
      </c>
      <c r="C33" s="10" t="s">
        <v>732</v>
      </c>
      <c r="D33" s="118" t="s">
        <v>733</v>
      </c>
      <c r="E33" s="144" t="s">
        <v>273</v>
      </c>
      <c r="F33" s="145"/>
      <c r="G33" s="11" t="s">
        <v>734</v>
      </c>
      <c r="H33" s="14">
        <v>4.7300000000000004</v>
      </c>
      <c r="I33" s="109">
        <f t="shared" si="0"/>
        <v>14.190000000000001</v>
      </c>
      <c r="J33" s="115"/>
    </row>
    <row r="34" spans="1:10" ht="168">
      <c r="A34" s="114"/>
      <c r="B34" s="107">
        <v>3</v>
      </c>
      <c r="C34" s="10" t="s">
        <v>732</v>
      </c>
      <c r="D34" s="118" t="s">
        <v>733</v>
      </c>
      <c r="E34" s="144" t="s">
        <v>735</v>
      </c>
      <c r="F34" s="145"/>
      <c r="G34" s="11" t="s">
        <v>734</v>
      </c>
      <c r="H34" s="14">
        <v>4.7300000000000004</v>
      </c>
      <c r="I34" s="109">
        <f t="shared" si="0"/>
        <v>14.190000000000001</v>
      </c>
      <c r="J34" s="115"/>
    </row>
    <row r="35" spans="1:10" ht="168">
      <c r="A35" s="114"/>
      <c r="B35" s="107">
        <v>4</v>
      </c>
      <c r="C35" s="10" t="s">
        <v>732</v>
      </c>
      <c r="D35" s="118" t="s">
        <v>736</v>
      </c>
      <c r="E35" s="144" t="s">
        <v>272</v>
      </c>
      <c r="F35" s="145"/>
      <c r="G35" s="11" t="s">
        <v>734</v>
      </c>
      <c r="H35" s="14">
        <v>4.9000000000000004</v>
      </c>
      <c r="I35" s="109">
        <f t="shared" si="0"/>
        <v>19.600000000000001</v>
      </c>
      <c r="J35" s="115"/>
    </row>
    <row r="36" spans="1:10" ht="252">
      <c r="A36" s="114"/>
      <c r="B36" s="107">
        <v>2</v>
      </c>
      <c r="C36" s="10" t="s">
        <v>737</v>
      </c>
      <c r="D36" s="118" t="s">
        <v>572</v>
      </c>
      <c r="E36" s="144" t="s">
        <v>210</v>
      </c>
      <c r="F36" s="145"/>
      <c r="G36" s="11" t="s">
        <v>738</v>
      </c>
      <c r="H36" s="14">
        <v>3.02</v>
      </c>
      <c r="I36" s="109">
        <f t="shared" si="0"/>
        <v>6.04</v>
      </c>
      <c r="J36" s="115"/>
    </row>
    <row r="37" spans="1:10" ht="252">
      <c r="A37" s="114"/>
      <c r="B37" s="108">
        <v>2</v>
      </c>
      <c r="C37" s="12" t="s">
        <v>737</v>
      </c>
      <c r="D37" s="119" t="s">
        <v>572</v>
      </c>
      <c r="E37" s="134" t="s">
        <v>214</v>
      </c>
      <c r="F37" s="135"/>
      <c r="G37" s="13" t="s">
        <v>738</v>
      </c>
      <c r="H37" s="15">
        <v>3.02</v>
      </c>
      <c r="I37" s="110">
        <f t="shared" si="0"/>
        <v>6.04</v>
      </c>
      <c r="J37" s="115"/>
    </row>
  </sheetData>
  <mergeCells count="20">
    <mergeCell ref="I10:I11"/>
    <mergeCell ref="I14:I15"/>
    <mergeCell ref="E20:F20"/>
    <mergeCell ref="E21:F21"/>
    <mergeCell ref="E22:F22"/>
    <mergeCell ref="E35:F35"/>
    <mergeCell ref="E36:F36"/>
    <mergeCell ref="E37:F37"/>
    <mergeCell ref="E23:F23"/>
    <mergeCell ref="E30:F30"/>
    <mergeCell ref="E31:F31"/>
    <mergeCell ref="E32:F32"/>
    <mergeCell ref="E33:F33"/>
    <mergeCell ref="E34:F34"/>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495.98</v>
      </c>
      <c r="O2" t="s">
        <v>182</v>
      </c>
    </row>
    <row r="3" spans="1:15" ht="12.75" customHeight="1">
      <c r="A3" s="114"/>
      <c r="B3" s="121" t="s">
        <v>135</v>
      </c>
      <c r="C3" s="120"/>
      <c r="D3" s="120"/>
      <c r="E3" s="120"/>
      <c r="F3" s="120"/>
      <c r="G3" s="120"/>
      <c r="H3" s="120"/>
      <c r="I3" s="120"/>
      <c r="J3" s="120"/>
      <c r="K3" s="120"/>
      <c r="L3" s="115"/>
      <c r="N3">
        <v>495.98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36">
        <f>IF(Invoice!J10&lt;&gt;"",Invoice!J10,"")</f>
        <v>52581</v>
      </c>
      <c r="L10" s="115"/>
    </row>
    <row r="11" spans="1:15" ht="12.75" customHeight="1">
      <c r="A11" s="114"/>
      <c r="B11" s="114" t="s">
        <v>713</v>
      </c>
      <c r="C11" s="120"/>
      <c r="D11" s="120"/>
      <c r="E11" s="120"/>
      <c r="F11" s="115"/>
      <c r="G11" s="116"/>
      <c r="H11" s="116" t="s">
        <v>713</v>
      </c>
      <c r="I11" s="120"/>
      <c r="J11" s="120"/>
      <c r="K11" s="137"/>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6" t="s">
        <v>744</v>
      </c>
      <c r="C13" s="120"/>
      <c r="D13" s="120"/>
      <c r="E13" s="120"/>
      <c r="F13" s="115"/>
      <c r="G13" s="116"/>
      <c r="H13" s="116" t="s">
        <v>744</v>
      </c>
      <c r="I13" s="120"/>
      <c r="J13" s="120"/>
      <c r="K13" s="99" t="s">
        <v>11</v>
      </c>
      <c r="L13" s="115"/>
    </row>
    <row r="14" spans="1:15" ht="15" customHeight="1">
      <c r="A14" s="114"/>
      <c r="B14" s="114" t="s">
        <v>710</v>
      </c>
      <c r="C14" s="120"/>
      <c r="D14" s="120"/>
      <c r="E14" s="120"/>
      <c r="F14" s="115"/>
      <c r="G14" s="116"/>
      <c r="H14" s="116" t="s">
        <v>710</v>
      </c>
      <c r="I14" s="120"/>
      <c r="J14" s="120"/>
      <c r="K14" s="138">
        <f>Invoice!J14</f>
        <v>45275</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41104</v>
      </c>
      <c r="L16" s="115"/>
    </row>
    <row r="17" spans="1:12" ht="12.75" customHeight="1">
      <c r="A17" s="114"/>
      <c r="B17" s="120" t="s">
        <v>716</v>
      </c>
      <c r="C17" s="120"/>
      <c r="D17" s="120"/>
      <c r="E17" s="120"/>
      <c r="F17" s="120"/>
      <c r="G17" s="120"/>
      <c r="H17" s="120"/>
      <c r="I17" s="123" t="s">
        <v>143</v>
      </c>
      <c r="J17" s="123" t="s">
        <v>143</v>
      </c>
      <c r="K17" s="129" t="str">
        <f>IF(Invoice!J17&lt;&gt;"",Invoice!J17,"")</f>
        <v>Didi</v>
      </c>
      <c r="L17" s="115"/>
    </row>
    <row r="18" spans="1:12" ht="18" customHeight="1">
      <c r="A18" s="114"/>
      <c r="B18" s="120" t="s">
        <v>717</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24" customHeight="1">
      <c r="A22" s="114"/>
      <c r="B22" s="107">
        <f>'Tax Invoice'!D18</f>
        <v>3</v>
      </c>
      <c r="C22" s="10" t="s">
        <v>718</v>
      </c>
      <c r="D22" s="10" t="s">
        <v>718</v>
      </c>
      <c r="E22" s="118" t="s">
        <v>23</v>
      </c>
      <c r="F22" s="144"/>
      <c r="G22" s="145"/>
      <c r="H22" s="11" t="s">
        <v>719</v>
      </c>
      <c r="I22" s="14">
        <f t="shared" ref="I22:I37" si="0">ROUNDUP(J22*$N$1,2)</f>
        <v>3.54</v>
      </c>
      <c r="J22" s="14">
        <v>3.54</v>
      </c>
      <c r="K22" s="109">
        <f t="shared" ref="K22:K37" si="1">I22*B22</f>
        <v>10.620000000000001</v>
      </c>
      <c r="L22" s="115"/>
    </row>
    <row r="23" spans="1:12" ht="24" customHeight="1">
      <c r="A23" s="114"/>
      <c r="B23" s="107">
        <f>'Tax Invoice'!D19</f>
        <v>3</v>
      </c>
      <c r="C23" s="10" t="s">
        <v>718</v>
      </c>
      <c r="D23" s="10" t="s">
        <v>718</v>
      </c>
      <c r="E23" s="118" t="s">
        <v>25</v>
      </c>
      <c r="F23" s="144"/>
      <c r="G23" s="145"/>
      <c r="H23" s="11" t="s">
        <v>719</v>
      </c>
      <c r="I23" s="14">
        <f t="shared" si="0"/>
        <v>3.54</v>
      </c>
      <c r="J23" s="14">
        <v>3.54</v>
      </c>
      <c r="K23" s="109">
        <f t="shared" si="1"/>
        <v>10.620000000000001</v>
      </c>
      <c r="L23" s="115"/>
    </row>
    <row r="24" spans="1:12" ht="12.75" customHeight="1">
      <c r="A24" s="114"/>
      <c r="B24" s="107">
        <f>'Tax Invoice'!D20</f>
        <v>4</v>
      </c>
      <c r="C24" s="10" t="s">
        <v>473</v>
      </c>
      <c r="D24" s="10" t="s">
        <v>473</v>
      </c>
      <c r="E24" s="118" t="s">
        <v>298</v>
      </c>
      <c r="F24" s="144" t="s">
        <v>272</v>
      </c>
      <c r="G24" s="145"/>
      <c r="H24" s="11" t="s">
        <v>475</v>
      </c>
      <c r="I24" s="14">
        <f t="shared" si="0"/>
        <v>3.8</v>
      </c>
      <c r="J24" s="14">
        <v>3.8</v>
      </c>
      <c r="K24" s="109">
        <f t="shared" si="1"/>
        <v>15.2</v>
      </c>
      <c r="L24" s="115"/>
    </row>
    <row r="25" spans="1:12" ht="12.75" customHeight="1">
      <c r="A25" s="114"/>
      <c r="B25" s="107">
        <f>'Tax Invoice'!D21</f>
        <v>4</v>
      </c>
      <c r="C25" s="10" t="s">
        <v>473</v>
      </c>
      <c r="D25" s="10" t="s">
        <v>473</v>
      </c>
      <c r="E25" s="118" t="s">
        <v>294</v>
      </c>
      <c r="F25" s="144" t="s">
        <v>272</v>
      </c>
      <c r="G25" s="145"/>
      <c r="H25" s="11" t="s">
        <v>475</v>
      </c>
      <c r="I25" s="14">
        <f t="shared" si="0"/>
        <v>3.8</v>
      </c>
      <c r="J25" s="14">
        <v>3.8</v>
      </c>
      <c r="K25" s="109">
        <f t="shared" si="1"/>
        <v>15.2</v>
      </c>
      <c r="L25" s="115"/>
    </row>
    <row r="26" spans="1:12" ht="24" customHeight="1">
      <c r="A26" s="114"/>
      <c r="B26" s="107">
        <f>'Tax Invoice'!D22</f>
        <v>1</v>
      </c>
      <c r="C26" s="10" t="s">
        <v>720</v>
      </c>
      <c r="D26" s="10" t="s">
        <v>720</v>
      </c>
      <c r="E26" s="118" t="s">
        <v>26</v>
      </c>
      <c r="F26" s="144"/>
      <c r="G26" s="145"/>
      <c r="H26" s="11" t="s">
        <v>721</v>
      </c>
      <c r="I26" s="14">
        <f t="shared" si="0"/>
        <v>55.19</v>
      </c>
      <c r="J26" s="14">
        <v>55.19</v>
      </c>
      <c r="K26" s="109">
        <f t="shared" si="1"/>
        <v>55.19</v>
      </c>
      <c r="L26" s="115"/>
    </row>
    <row r="27" spans="1:12" ht="24" customHeight="1">
      <c r="A27" s="114"/>
      <c r="B27" s="107">
        <f>'Tax Invoice'!D23</f>
        <v>1</v>
      </c>
      <c r="C27" s="10" t="s">
        <v>720</v>
      </c>
      <c r="D27" s="10" t="s">
        <v>720</v>
      </c>
      <c r="E27" s="118" t="s">
        <v>50</v>
      </c>
      <c r="F27" s="144"/>
      <c r="G27" s="145"/>
      <c r="H27" s="11" t="s">
        <v>721</v>
      </c>
      <c r="I27" s="14">
        <f t="shared" si="0"/>
        <v>55.19</v>
      </c>
      <c r="J27" s="14">
        <v>55.19</v>
      </c>
      <c r="K27" s="109">
        <f t="shared" si="1"/>
        <v>55.19</v>
      </c>
      <c r="L27" s="115"/>
    </row>
    <row r="28" spans="1:12" ht="24" customHeight="1">
      <c r="A28" s="114"/>
      <c r="B28" s="107">
        <f>'Tax Invoice'!D24</f>
        <v>2</v>
      </c>
      <c r="C28" s="10" t="s">
        <v>722</v>
      </c>
      <c r="D28" s="10" t="s">
        <v>722</v>
      </c>
      <c r="E28" s="118" t="s">
        <v>25</v>
      </c>
      <c r="F28" s="144"/>
      <c r="G28" s="145"/>
      <c r="H28" s="11" t="s">
        <v>723</v>
      </c>
      <c r="I28" s="14">
        <f t="shared" si="0"/>
        <v>31.97</v>
      </c>
      <c r="J28" s="14">
        <v>31.97</v>
      </c>
      <c r="K28" s="109">
        <f t="shared" si="1"/>
        <v>63.94</v>
      </c>
      <c r="L28" s="115"/>
    </row>
    <row r="29" spans="1:12" ht="36" customHeight="1">
      <c r="A29" s="114"/>
      <c r="B29" s="107">
        <f>'Tax Invoice'!D25</f>
        <v>1</v>
      </c>
      <c r="C29" s="10" t="s">
        <v>724</v>
      </c>
      <c r="D29" s="10" t="s">
        <v>724</v>
      </c>
      <c r="E29" s="118" t="s">
        <v>26</v>
      </c>
      <c r="F29" s="144" t="s">
        <v>107</v>
      </c>
      <c r="G29" s="145"/>
      <c r="H29" s="11" t="s">
        <v>725</v>
      </c>
      <c r="I29" s="14">
        <f t="shared" si="0"/>
        <v>78.569999999999993</v>
      </c>
      <c r="J29" s="14">
        <v>78.569999999999993</v>
      </c>
      <c r="K29" s="109">
        <f t="shared" si="1"/>
        <v>78.569999999999993</v>
      </c>
      <c r="L29" s="115"/>
    </row>
    <row r="30" spans="1:12" ht="24" customHeight="1">
      <c r="A30" s="114"/>
      <c r="B30" s="107">
        <f>'Tax Invoice'!D26</f>
        <v>2</v>
      </c>
      <c r="C30" s="10" t="s">
        <v>726</v>
      </c>
      <c r="D30" s="10" t="s">
        <v>726</v>
      </c>
      <c r="E30" s="118" t="s">
        <v>26</v>
      </c>
      <c r="F30" s="144"/>
      <c r="G30" s="145"/>
      <c r="H30" s="11" t="s">
        <v>727</v>
      </c>
      <c r="I30" s="14">
        <f t="shared" si="0"/>
        <v>47.13</v>
      </c>
      <c r="J30" s="14">
        <v>47.13</v>
      </c>
      <c r="K30" s="109">
        <f t="shared" si="1"/>
        <v>94.26</v>
      </c>
      <c r="L30" s="115"/>
    </row>
    <row r="31" spans="1:12" ht="12.75" customHeight="1">
      <c r="A31" s="114"/>
      <c r="B31" s="107">
        <f>'Tax Invoice'!D27</f>
        <v>5</v>
      </c>
      <c r="C31" s="10" t="s">
        <v>728</v>
      </c>
      <c r="D31" s="10" t="s">
        <v>728</v>
      </c>
      <c r="E31" s="118" t="s">
        <v>25</v>
      </c>
      <c r="F31" s="144"/>
      <c r="G31" s="145"/>
      <c r="H31" s="11" t="s">
        <v>729</v>
      </c>
      <c r="I31" s="14">
        <f t="shared" si="0"/>
        <v>4.05</v>
      </c>
      <c r="J31" s="14">
        <v>4.05</v>
      </c>
      <c r="K31" s="109">
        <f t="shared" si="1"/>
        <v>20.25</v>
      </c>
      <c r="L31" s="115"/>
    </row>
    <row r="32" spans="1:12" ht="12.75" customHeight="1">
      <c r="A32" s="114"/>
      <c r="B32" s="107">
        <f>'Tax Invoice'!D28</f>
        <v>4</v>
      </c>
      <c r="C32" s="10" t="s">
        <v>730</v>
      </c>
      <c r="D32" s="10" t="s">
        <v>730</v>
      </c>
      <c r="E32" s="118" t="s">
        <v>25</v>
      </c>
      <c r="F32" s="144"/>
      <c r="G32" s="145"/>
      <c r="H32" s="11" t="s">
        <v>731</v>
      </c>
      <c r="I32" s="14">
        <f t="shared" si="0"/>
        <v>4.22</v>
      </c>
      <c r="J32" s="14">
        <v>4.22</v>
      </c>
      <c r="K32" s="109">
        <f t="shared" si="1"/>
        <v>16.88</v>
      </c>
      <c r="L32" s="115"/>
    </row>
    <row r="33" spans="1:12" ht="24" customHeight="1">
      <c r="A33" s="114"/>
      <c r="B33" s="107">
        <f>'Tax Invoice'!D29</f>
        <v>3</v>
      </c>
      <c r="C33" s="10" t="s">
        <v>732</v>
      </c>
      <c r="D33" s="10" t="s">
        <v>739</v>
      </c>
      <c r="E33" s="118" t="s">
        <v>733</v>
      </c>
      <c r="F33" s="144" t="s">
        <v>273</v>
      </c>
      <c r="G33" s="145"/>
      <c r="H33" s="11" t="s">
        <v>734</v>
      </c>
      <c r="I33" s="14">
        <f t="shared" si="0"/>
        <v>4.7300000000000004</v>
      </c>
      <c r="J33" s="14">
        <v>4.7300000000000004</v>
      </c>
      <c r="K33" s="109">
        <f t="shared" si="1"/>
        <v>14.190000000000001</v>
      </c>
      <c r="L33" s="115"/>
    </row>
    <row r="34" spans="1:12" ht="24" customHeight="1">
      <c r="A34" s="114"/>
      <c r="B34" s="107">
        <f>'Tax Invoice'!D30</f>
        <v>3</v>
      </c>
      <c r="C34" s="10" t="s">
        <v>732</v>
      </c>
      <c r="D34" s="10" t="s">
        <v>739</v>
      </c>
      <c r="E34" s="118" t="s">
        <v>733</v>
      </c>
      <c r="F34" s="144" t="s">
        <v>735</v>
      </c>
      <c r="G34" s="145"/>
      <c r="H34" s="11" t="s">
        <v>734</v>
      </c>
      <c r="I34" s="14">
        <f t="shared" si="0"/>
        <v>4.7300000000000004</v>
      </c>
      <c r="J34" s="14">
        <v>4.7300000000000004</v>
      </c>
      <c r="K34" s="109">
        <f t="shared" si="1"/>
        <v>14.190000000000001</v>
      </c>
      <c r="L34" s="115"/>
    </row>
    <row r="35" spans="1:12" ht="24" customHeight="1">
      <c r="A35" s="114"/>
      <c r="B35" s="107">
        <f>'Tax Invoice'!D31</f>
        <v>4</v>
      </c>
      <c r="C35" s="10" t="s">
        <v>732</v>
      </c>
      <c r="D35" s="10" t="s">
        <v>740</v>
      </c>
      <c r="E35" s="118" t="s">
        <v>736</v>
      </c>
      <c r="F35" s="144" t="s">
        <v>272</v>
      </c>
      <c r="G35" s="145"/>
      <c r="H35" s="11" t="s">
        <v>734</v>
      </c>
      <c r="I35" s="14">
        <f t="shared" si="0"/>
        <v>4.9000000000000004</v>
      </c>
      <c r="J35" s="14">
        <v>4.9000000000000004</v>
      </c>
      <c r="K35" s="109">
        <f t="shared" si="1"/>
        <v>19.600000000000001</v>
      </c>
      <c r="L35" s="115"/>
    </row>
    <row r="36" spans="1:12" ht="36" customHeight="1">
      <c r="A36" s="114"/>
      <c r="B36" s="107">
        <f>'Tax Invoice'!D32</f>
        <v>2</v>
      </c>
      <c r="C36" s="10" t="s">
        <v>737</v>
      </c>
      <c r="D36" s="10" t="s">
        <v>741</v>
      </c>
      <c r="E36" s="118" t="s">
        <v>572</v>
      </c>
      <c r="F36" s="144" t="s">
        <v>210</v>
      </c>
      <c r="G36" s="145"/>
      <c r="H36" s="11" t="s">
        <v>738</v>
      </c>
      <c r="I36" s="14">
        <f t="shared" si="0"/>
        <v>3.02</v>
      </c>
      <c r="J36" s="14">
        <v>3.02</v>
      </c>
      <c r="K36" s="109">
        <f t="shared" si="1"/>
        <v>6.04</v>
      </c>
      <c r="L36" s="115"/>
    </row>
    <row r="37" spans="1:12" ht="36" customHeight="1">
      <c r="A37" s="114"/>
      <c r="B37" s="108">
        <f>'Tax Invoice'!D33</f>
        <v>2</v>
      </c>
      <c r="C37" s="12" t="s">
        <v>737</v>
      </c>
      <c r="D37" s="12" t="s">
        <v>741</v>
      </c>
      <c r="E37" s="119" t="s">
        <v>572</v>
      </c>
      <c r="F37" s="134" t="s">
        <v>214</v>
      </c>
      <c r="G37" s="135"/>
      <c r="H37" s="13" t="s">
        <v>738</v>
      </c>
      <c r="I37" s="15">
        <f t="shared" si="0"/>
        <v>3.02</v>
      </c>
      <c r="J37" s="15">
        <v>3.02</v>
      </c>
      <c r="K37" s="110">
        <f t="shared" si="1"/>
        <v>6.04</v>
      </c>
      <c r="L37" s="115"/>
    </row>
    <row r="38" spans="1:12" ht="12.75" customHeight="1">
      <c r="A38" s="114"/>
      <c r="B38" s="126"/>
      <c r="C38" s="126"/>
      <c r="D38" s="126"/>
      <c r="E38" s="126"/>
      <c r="F38" s="126"/>
      <c r="G38" s="126"/>
      <c r="H38" s="126"/>
      <c r="I38" s="127" t="s">
        <v>255</v>
      </c>
      <c r="J38" s="127" t="s">
        <v>255</v>
      </c>
      <c r="K38" s="128">
        <f>SUM(K22:K37)</f>
        <v>495.98</v>
      </c>
      <c r="L38" s="115"/>
    </row>
    <row r="39" spans="1:12" ht="12.75" customHeight="1">
      <c r="A39" s="114"/>
      <c r="B39" s="126"/>
      <c r="C39" s="126"/>
      <c r="D39" s="126"/>
      <c r="E39" s="126"/>
      <c r="F39" s="126"/>
      <c r="G39" s="126"/>
      <c r="H39" s="126"/>
      <c r="I39" s="127" t="s">
        <v>748</v>
      </c>
      <c r="J39" s="127" t="s">
        <v>184</v>
      </c>
      <c r="K39" s="128">
        <v>0</v>
      </c>
      <c r="L39" s="115"/>
    </row>
    <row r="40" spans="1:12" ht="12.75" hidden="1" customHeight="1" outlineLevel="1">
      <c r="A40" s="114"/>
      <c r="B40" s="126"/>
      <c r="C40" s="126"/>
      <c r="D40" s="126"/>
      <c r="E40" s="126"/>
      <c r="F40" s="126"/>
      <c r="G40" s="126"/>
      <c r="H40" s="126"/>
      <c r="I40" s="127" t="s">
        <v>185</v>
      </c>
      <c r="J40" s="127" t="s">
        <v>185</v>
      </c>
      <c r="K40" s="128">
        <f>Invoice!J40</f>
        <v>0</v>
      </c>
      <c r="L40" s="115"/>
    </row>
    <row r="41" spans="1:12" ht="12.75" customHeight="1" collapsed="1">
      <c r="A41" s="114"/>
      <c r="B41" s="133" t="s">
        <v>750</v>
      </c>
      <c r="C41" s="126"/>
      <c r="D41" s="126"/>
      <c r="E41" s="126"/>
      <c r="F41" s="126"/>
      <c r="G41" s="126"/>
      <c r="H41" s="126"/>
      <c r="I41" s="127" t="s">
        <v>257</v>
      </c>
      <c r="J41" s="127" t="s">
        <v>257</v>
      </c>
      <c r="K41" s="128">
        <f>SUM(K38:K40)</f>
        <v>495.98</v>
      </c>
      <c r="L41" s="115"/>
    </row>
    <row r="42" spans="1:12" ht="12.75" customHeight="1">
      <c r="A42" s="6"/>
      <c r="B42" s="7"/>
      <c r="C42" s="7"/>
      <c r="D42" s="7"/>
      <c r="E42" s="7"/>
      <c r="F42" s="7"/>
      <c r="G42" s="7"/>
      <c r="H42" s="7" t="s">
        <v>749</v>
      </c>
      <c r="I42" s="7"/>
      <c r="J42" s="7"/>
      <c r="K42" s="7"/>
      <c r="L42" s="8"/>
    </row>
    <row r="43" spans="1:12" ht="12.75" customHeight="1"/>
    <row r="44" spans="1:12" ht="12.75" customHeight="1"/>
    <row r="45" spans="1:12" ht="12.75" customHeight="1"/>
    <row r="46" spans="1:12" ht="12.75" customHeight="1"/>
    <row r="47" spans="1:12" ht="12.75" customHeight="1"/>
    <row r="48" spans="1:12" ht="12.75" customHeight="1"/>
    <row r="49" ht="12.75" customHeight="1"/>
  </sheetData>
  <mergeCells count="20">
    <mergeCell ref="F20:G20"/>
    <mergeCell ref="F21:G21"/>
    <mergeCell ref="F22:G22"/>
    <mergeCell ref="K10:K11"/>
    <mergeCell ref="K14:K15"/>
    <mergeCell ref="F23:G23"/>
    <mergeCell ref="F28:G28"/>
    <mergeCell ref="F29:G29"/>
    <mergeCell ref="F26:G26"/>
    <mergeCell ref="F27:G27"/>
    <mergeCell ref="F35:G35"/>
    <mergeCell ref="F36:G36"/>
    <mergeCell ref="F37:G37"/>
    <mergeCell ref="F24:G24"/>
    <mergeCell ref="F25:G25"/>
    <mergeCell ref="F33:G33"/>
    <mergeCell ref="F34:G34"/>
    <mergeCell ref="F30:G30"/>
    <mergeCell ref="F31:G31"/>
    <mergeCell ref="F32:G32"/>
  </mergeCells>
  <printOptions horizontalCentered="1"/>
  <pageMargins left="0.11" right="0.11" top="0.32" bottom="0.31" header="0.17" footer="0.12000000000000001"/>
  <pageSetup paperSize="9" scale="76" orientation="portrait" horizontalDpi="4294967293" verticalDpi="30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495.98</v>
      </c>
      <c r="O2" s="21" t="s">
        <v>259</v>
      </c>
    </row>
    <row r="3" spans="1:15" s="21" customFormat="1" ht="15" customHeight="1" thickBot="1">
      <c r="A3" s="22" t="s">
        <v>151</v>
      </c>
      <c r="G3" s="28">
        <v>45275</v>
      </c>
      <c r="H3" s="29"/>
      <c r="N3" s="21">
        <v>495.98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Amplify</v>
      </c>
      <c r="B10" s="37"/>
      <c r="C10" s="37"/>
      <c r="D10" s="37"/>
      <c r="F10" s="38" t="str">
        <f>'Copy paste to Here'!B10</f>
        <v>Amplify</v>
      </c>
      <c r="G10" s="39"/>
      <c r="H10" s="40"/>
      <c r="K10" s="95" t="s">
        <v>276</v>
      </c>
      <c r="L10" s="35" t="s">
        <v>276</v>
      </c>
      <c r="M10" s="21">
        <v>1</v>
      </c>
    </row>
    <row r="11" spans="1:15" s="21" customFormat="1" ht="15.75" thickBot="1">
      <c r="A11" s="41" t="str">
        <f>'Copy paste to Here'!G11</f>
        <v>Nicole Hellyer</v>
      </c>
      <c r="B11" s="42"/>
      <c r="C11" s="42"/>
      <c r="D11" s="42"/>
      <c r="F11" s="43" t="str">
        <f>'Copy paste to Here'!B11</f>
        <v>Nicole Hellyer</v>
      </c>
      <c r="G11" s="44"/>
      <c r="H11" s="45"/>
      <c r="K11" s="93" t="s">
        <v>158</v>
      </c>
      <c r="L11" s="46" t="s">
        <v>159</v>
      </c>
      <c r="M11" s="21">
        <f>VLOOKUP(G3,[1]Sheet1!$A$9:$I$7290,2,FALSE)</f>
        <v>34.799999999999997</v>
      </c>
    </row>
    <row r="12" spans="1:15" s="21" customFormat="1" ht="15.75" thickBot="1">
      <c r="A12" s="41" t="str">
        <f>'Copy paste to Here'!G12</f>
        <v>140 George Street Dunedin</v>
      </c>
      <c r="B12" s="42"/>
      <c r="C12" s="42"/>
      <c r="D12" s="42"/>
      <c r="E12" s="89"/>
      <c r="F12" s="43" t="str">
        <f>'Copy paste to Here'!B12</f>
        <v>140 George Street Dunedin</v>
      </c>
      <c r="G12" s="44"/>
      <c r="H12" s="45"/>
      <c r="K12" s="93" t="s">
        <v>160</v>
      </c>
      <c r="L12" s="46" t="s">
        <v>133</v>
      </c>
      <c r="M12" s="21">
        <f>VLOOKUP(G3,[1]Sheet1!$A$9:$I$7290,3,FALSE)</f>
        <v>38.049999999999997</v>
      </c>
    </row>
    <row r="13" spans="1:15" s="21" customFormat="1" ht="15.75" thickBot="1">
      <c r="A13" s="41" t="str">
        <f>'Copy paste to Here'!G13</f>
        <v>9018 Dunedin</v>
      </c>
      <c r="B13" s="42"/>
      <c r="C13" s="42"/>
      <c r="D13" s="42"/>
      <c r="E13" s="111" t="s">
        <v>168</v>
      </c>
      <c r="F13" s="43" t="str">
        <f>'Copy paste to Here'!B13</f>
        <v>9018 Dunedin</v>
      </c>
      <c r="G13" s="44"/>
      <c r="H13" s="45"/>
      <c r="K13" s="93" t="s">
        <v>161</v>
      </c>
      <c r="L13" s="46" t="s">
        <v>162</v>
      </c>
      <c r="M13" s="113">
        <f>VLOOKUP(G3,[1]Sheet1!$A$9:$I$7290,4,FALSE)</f>
        <v>44.16</v>
      </c>
    </row>
    <row r="14" spans="1:15" s="21" customFormat="1" ht="15.75" thickBot="1">
      <c r="A14" s="41" t="str">
        <f>'Copy paste to Here'!G14</f>
        <v>New Zealand</v>
      </c>
      <c r="B14" s="42"/>
      <c r="C14" s="42"/>
      <c r="D14" s="42"/>
      <c r="E14" s="111">
        <f>VLOOKUP(J9,$L$10:$M$17,2,FALSE)</f>
        <v>21.3</v>
      </c>
      <c r="F14" s="43" t="str">
        <f>'Copy paste to Here'!B14</f>
        <v>New Zealand</v>
      </c>
      <c r="G14" s="44"/>
      <c r="H14" s="45"/>
      <c r="K14" s="93" t="s">
        <v>163</v>
      </c>
      <c r="L14" s="46" t="s">
        <v>164</v>
      </c>
      <c r="M14" s="21">
        <f>VLOOKUP(G3,[1]Sheet1!$A$9:$I$7290,5,FALSE)</f>
        <v>22.92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25.77</v>
      </c>
    </row>
    <row r="16" spans="1:15" s="21" customFormat="1" ht="13.7" customHeight="1" thickBot="1">
      <c r="A16" s="52"/>
      <c r="K16" s="94" t="s">
        <v>167</v>
      </c>
      <c r="L16" s="51" t="s">
        <v>168</v>
      </c>
      <c r="M16" s="21">
        <f>VLOOKUP(G3,[1]Sheet1!$A$9:$I$7290,7,FALSE)</f>
        <v>21.3</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High polished surgical steel hinged segment ring, 20g (0.8mm) &amp; Length: 6mm  &amp;  </v>
      </c>
      <c r="B18" s="57" t="str">
        <f>'Copy paste to Here'!C22</f>
        <v>SEGH20</v>
      </c>
      <c r="C18" s="57" t="s">
        <v>718</v>
      </c>
      <c r="D18" s="58">
        <f>Invoice!B22</f>
        <v>3</v>
      </c>
      <c r="E18" s="59">
        <f>'Shipping Invoice'!J22*$N$1</f>
        <v>3.54</v>
      </c>
      <c r="F18" s="59">
        <f>D18*E18</f>
        <v>10.620000000000001</v>
      </c>
      <c r="G18" s="60">
        <f>E18*$E$14</f>
        <v>75.402000000000001</v>
      </c>
      <c r="H18" s="61">
        <f>D18*G18</f>
        <v>226.20600000000002</v>
      </c>
    </row>
    <row r="19" spans="1:13" s="62" customFormat="1" ht="24">
      <c r="A19" s="112" t="str">
        <f>IF((LEN('Copy paste to Here'!G23))&gt;5,((CONCATENATE('Copy paste to Here'!G23," &amp; ",'Copy paste to Here'!D23,"  &amp;  ",'Copy paste to Here'!E23))),"Empty Cell")</f>
        <v xml:space="preserve">High polished surgical steel hinged segment ring, 20g (0.8mm) &amp; Length: 8mm  &amp;  </v>
      </c>
      <c r="B19" s="57" t="str">
        <f>'Copy paste to Here'!C23</f>
        <v>SEGH20</v>
      </c>
      <c r="C19" s="57" t="s">
        <v>718</v>
      </c>
      <c r="D19" s="58">
        <f>Invoice!B23</f>
        <v>3</v>
      </c>
      <c r="E19" s="59">
        <f>'Shipping Invoice'!J23*$N$1</f>
        <v>3.54</v>
      </c>
      <c r="F19" s="59">
        <f t="shared" ref="F19:F82" si="0">D19*E19</f>
        <v>10.620000000000001</v>
      </c>
      <c r="G19" s="60">
        <f t="shared" ref="G19:G82" si="1">E19*$E$14</f>
        <v>75.402000000000001</v>
      </c>
      <c r="H19" s="63">
        <f t="shared" ref="H19:H82" si="2">D19*G19</f>
        <v>226.20600000000002</v>
      </c>
    </row>
    <row r="20" spans="1:13" s="62" customFormat="1" ht="25.5">
      <c r="A20" s="56" t="str">
        <f>IF((LEN('Copy paste to Here'!G24))&gt;5,((CONCATENATE('Copy paste to Here'!G24," &amp; ",'Copy paste to Here'!D24,"  &amp;  ",'Copy paste to Here'!E24))),"Empty Cell")</f>
        <v>PVD plated surgical steel hinged segment ring, 20g (0.8mm) &amp; Size: 6mm  &amp;  Color: Gold</v>
      </c>
      <c r="B20" s="57" t="str">
        <f>'Copy paste to Here'!C24</f>
        <v>SEGHT20</v>
      </c>
      <c r="C20" s="57" t="s">
        <v>473</v>
      </c>
      <c r="D20" s="58">
        <f>Invoice!B24</f>
        <v>4</v>
      </c>
      <c r="E20" s="59">
        <f>'Shipping Invoice'!J24*$N$1</f>
        <v>3.8</v>
      </c>
      <c r="F20" s="59">
        <f t="shared" si="0"/>
        <v>15.2</v>
      </c>
      <c r="G20" s="60">
        <f t="shared" si="1"/>
        <v>80.94</v>
      </c>
      <c r="H20" s="63">
        <f t="shared" si="2"/>
        <v>323.76</v>
      </c>
    </row>
    <row r="21" spans="1:13" s="62" customFormat="1" ht="25.5">
      <c r="A21" s="56" t="str">
        <f>IF((LEN('Copy paste to Here'!G25))&gt;5,((CONCATENATE('Copy paste to Here'!G25," &amp; ",'Copy paste to Here'!D25,"  &amp;  ",'Copy paste to Here'!E25))),"Empty Cell")</f>
        <v>PVD plated surgical steel hinged segment ring, 20g (0.8mm) &amp; Size: 8mm  &amp;  Color: Gold</v>
      </c>
      <c r="B21" s="57" t="str">
        <f>'Copy paste to Here'!C25</f>
        <v>SEGHT20</v>
      </c>
      <c r="C21" s="57" t="s">
        <v>473</v>
      </c>
      <c r="D21" s="58">
        <f>Invoice!B25</f>
        <v>4</v>
      </c>
      <c r="E21" s="59">
        <f>'Shipping Invoice'!J25*$N$1</f>
        <v>3.8</v>
      </c>
      <c r="F21" s="59">
        <f t="shared" si="0"/>
        <v>15.2</v>
      </c>
      <c r="G21" s="60">
        <f t="shared" si="1"/>
        <v>80.94</v>
      </c>
      <c r="H21" s="63">
        <f t="shared" si="2"/>
        <v>323.76</v>
      </c>
    </row>
    <row r="22" spans="1:13" s="62" customFormat="1" ht="24">
      <c r="A22" s="56" t="str">
        <f>IF((LEN('Copy paste to Here'!G26))&gt;5,((CONCATENATE('Copy paste to Here'!G26," &amp; ",'Copy paste to Here'!D26,"  &amp;  ",'Copy paste to Here'!E26))),"Empty Cell")</f>
        <v xml:space="preserve">Bulk body jewelry: 25 pcs. of Titanium G23 barbells, 14g (1.6mm) with two 5mm balls &amp; Length: 10mm  &amp;  </v>
      </c>
      <c r="B22" s="57" t="str">
        <f>'Copy paste to Here'!C26</f>
        <v>UBLK103</v>
      </c>
      <c r="C22" s="57" t="s">
        <v>720</v>
      </c>
      <c r="D22" s="58">
        <f>Invoice!B26</f>
        <v>1</v>
      </c>
      <c r="E22" s="59">
        <f>'Shipping Invoice'!J26*$N$1</f>
        <v>55.19</v>
      </c>
      <c r="F22" s="59">
        <f t="shared" si="0"/>
        <v>55.19</v>
      </c>
      <c r="G22" s="60">
        <f t="shared" si="1"/>
        <v>1175.547</v>
      </c>
      <c r="H22" s="63">
        <f t="shared" si="2"/>
        <v>1175.547</v>
      </c>
    </row>
    <row r="23" spans="1:13" s="62" customFormat="1" ht="24">
      <c r="A23" s="56" t="str">
        <f>IF((LEN('Copy paste to Here'!G27))&gt;5,((CONCATENATE('Copy paste to Here'!G27," &amp; ",'Copy paste to Here'!D27,"  &amp;  ",'Copy paste to Here'!E27))),"Empty Cell")</f>
        <v xml:space="preserve">Bulk body jewelry: 25 pcs. of Titanium G23 barbells, 14g (1.6mm) with two 5mm balls &amp; Length: 22mm  &amp;  </v>
      </c>
      <c r="B23" s="57" t="str">
        <f>'Copy paste to Here'!C27</f>
        <v>UBLK103</v>
      </c>
      <c r="C23" s="57" t="s">
        <v>720</v>
      </c>
      <c r="D23" s="58">
        <f>Invoice!B27</f>
        <v>1</v>
      </c>
      <c r="E23" s="59">
        <f>'Shipping Invoice'!J27*$N$1</f>
        <v>55.19</v>
      </c>
      <c r="F23" s="59">
        <f t="shared" si="0"/>
        <v>55.19</v>
      </c>
      <c r="G23" s="60">
        <f t="shared" si="1"/>
        <v>1175.547</v>
      </c>
      <c r="H23" s="63">
        <f t="shared" si="2"/>
        <v>1175.547</v>
      </c>
    </row>
    <row r="24" spans="1:13" s="62" customFormat="1" ht="24">
      <c r="A24" s="56" t="str">
        <f>IF((LEN('Copy paste to Here'!G28))&gt;5,((CONCATENATE('Copy paste to Here'!G28," &amp; ",'Copy paste to Here'!D28,"  &amp;  ",'Copy paste to Here'!E28))),"Empty Cell")</f>
        <v xml:space="preserve">Bulk body jewelry: 25 pcs. of Titanium G23 eyebrow banana, 16g (1.2mm) with 3mm balls &amp; Length: 8mm  &amp;  </v>
      </c>
      <c r="B24" s="57" t="str">
        <f>'Copy paste to Here'!C28</f>
        <v>UBLK18</v>
      </c>
      <c r="C24" s="57" t="s">
        <v>722</v>
      </c>
      <c r="D24" s="58">
        <f>Invoice!B28</f>
        <v>2</v>
      </c>
      <c r="E24" s="59">
        <f>'Shipping Invoice'!J28*$N$1</f>
        <v>31.97</v>
      </c>
      <c r="F24" s="59">
        <f t="shared" si="0"/>
        <v>63.94</v>
      </c>
      <c r="G24" s="60">
        <f t="shared" si="1"/>
        <v>680.96100000000001</v>
      </c>
      <c r="H24" s="63">
        <f t="shared" si="2"/>
        <v>1361.922</v>
      </c>
    </row>
    <row r="25" spans="1:13" s="62" customFormat="1" ht="36">
      <c r="A25" s="56" t="str">
        <f>IF((LEN('Copy paste to Here'!G29))&gt;5,((CONCATENATE('Copy paste to Here'!G29," &amp; ",'Copy paste to Here'!D29,"  &amp;  ",'Copy paste to Here'!E29))),"Empty Cell")</f>
        <v>Bulk body jewelry: 24 pcs. of Titanium G23 belly banana, 14g (1.6mm) with an 8mm bezel set jewel ball and an upper 5mm plain titanium ball &amp; Length: 10mm  &amp;  Crystal Color: Clear</v>
      </c>
      <c r="B25" s="57" t="str">
        <f>'Copy paste to Here'!C29</f>
        <v>UBLK20B</v>
      </c>
      <c r="C25" s="57" t="s">
        <v>724</v>
      </c>
      <c r="D25" s="58">
        <f>Invoice!B29</f>
        <v>1</v>
      </c>
      <c r="E25" s="59">
        <f>'Shipping Invoice'!J29*$N$1</f>
        <v>78.569999999999993</v>
      </c>
      <c r="F25" s="59">
        <f t="shared" si="0"/>
        <v>78.569999999999993</v>
      </c>
      <c r="G25" s="60">
        <f t="shared" si="1"/>
        <v>1673.5409999999999</v>
      </c>
      <c r="H25" s="63">
        <f t="shared" si="2"/>
        <v>1673.5409999999999</v>
      </c>
    </row>
    <row r="26" spans="1:13" s="62" customFormat="1" ht="24">
      <c r="A26" s="56" t="str">
        <f>IF((LEN('Copy paste to Here'!G30))&gt;5,((CONCATENATE('Copy paste to Here'!G30," &amp; ",'Copy paste to Here'!D30,"  &amp;  ",'Copy paste to Here'!E30))),"Empty Cell")</f>
        <v xml:space="preserve">Bulk body jewelry: 25 pcs. of Titanium G23 circular barbell, 16g (1.2mm) with 3mm balls &amp; Length: 10mm  &amp;  </v>
      </c>
      <c r="B26" s="57" t="str">
        <f>'Copy paste to Here'!C30</f>
        <v>UBLK22</v>
      </c>
      <c r="C26" s="57" t="s">
        <v>726</v>
      </c>
      <c r="D26" s="58">
        <f>Invoice!B30</f>
        <v>2</v>
      </c>
      <c r="E26" s="59">
        <f>'Shipping Invoice'!J30*$N$1</f>
        <v>47.13</v>
      </c>
      <c r="F26" s="59">
        <f t="shared" si="0"/>
        <v>94.26</v>
      </c>
      <c r="G26" s="60">
        <f t="shared" si="1"/>
        <v>1003.8690000000001</v>
      </c>
      <c r="H26" s="63">
        <f t="shared" si="2"/>
        <v>2007.7380000000003</v>
      </c>
    </row>
    <row r="27" spans="1:13" s="62" customFormat="1" ht="25.5">
      <c r="A27" s="56" t="str">
        <f>IF((LEN('Copy paste to Here'!G31))&gt;5,((CONCATENATE('Copy paste to Here'!G31," &amp; ",'Copy paste to Here'!D31,"  &amp;  ",'Copy paste to Here'!E31))),"Empty Cell")</f>
        <v xml:space="preserve">Titanium G23 hinged segment ring, 16g (1.2mm) &amp; Length: 8mm  &amp;  </v>
      </c>
      <c r="B27" s="57" t="str">
        <f>'Copy paste to Here'!C31</f>
        <v>USEGH16</v>
      </c>
      <c r="C27" s="57" t="s">
        <v>728</v>
      </c>
      <c r="D27" s="58">
        <f>Invoice!B31</f>
        <v>5</v>
      </c>
      <c r="E27" s="59">
        <f>'Shipping Invoice'!J31*$N$1</f>
        <v>4.05</v>
      </c>
      <c r="F27" s="59">
        <f t="shared" si="0"/>
        <v>20.25</v>
      </c>
      <c r="G27" s="60">
        <f t="shared" si="1"/>
        <v>86.265000000000001</v>
      </c>
      <c r="H27" s="63">
        <f t="shared" si="2"/>
        <v>431.32499999999999</v>
      </c>
    </row>
    <row r="28" spans="1:13" s="62" customFormat="1" ht="25.5">
      <c r="A28" s="56" t="str">
        <f>IF((LEN('Copy paste to Here'!G32))&gt;5,((CONCATENATE('Copy paste to Here'!G32," &amp; ",'Copy paste to Here'!D32,"  &amp;  ",'Copy paste to Here'!E32))),"Empty Cell")</f>
        <v xml:space="preserve">High polished titanium G23 hinged segment ring, 1mm (18g) &amp; Length: 8mm  &amp;  </v>
      </c>
      <c r="B28" s="57" t="str">
        <f>'Copy paste to Here'!C32</f>
        <v>USEGH18</v>
      </c>
      <c r="C28" s="57" t="s">
        <v>730</v>
      </c>
      <c r="D28" s="58">
        <f>Invoice!B32</f>
        <v>4</v>
      </c>
      <c r="E28" s="59">
        <f>'Shipping Invoice'!J32*$N$1</f>
        <v>4.22</v>
      </c>
      <c r="F28" s="59">
        <f t="shared" si="0"/>
        <v>16.88</v>
      </c>
      <c r="G28" s="60">
        <f t="shared" si="1"/>
        <v>89.885999999999996</v>
      </c>
      <c r="H28" s="63">
        <f t="shared" si="2"/>
        <v>359.54399999999998</v>
      </c>
    </row>
    <row r="29" spans="1:13" s="62" customFormat="1" ht="36">
      <c r="A29" s="56" t="str">
        <f>IF((LEN('Copy paste to Here'!G33))&gt;5,((CONCATENATE('Copy paste to Here'!G33," &amp; ",'Copy paste to Here'!D33,"  &amp;  ",'Copy paste to Here'!E33))),"Empty Cell")</f>
        <v>Anodized titanium G23 hinged segment ring, 1.6mm (14g), 1.2mm (16g), 1mm (18g), and 0.8mm (20g) &amp; Gauge: 1.2mm - 8mm length  &amp;  Color: Black</v>
      </c>
      <c r="B29" s="57" t="str">
        <f>'Copy paste to Here'!C33</f>
        <v>USEGHT</v>
      </c>
      <c r="C29" s="57" t="s">
        <v>739</v>
      </c>
      <c r="D29" s="58">
        <f>Invoice!B33</f>
        <v>3</v>
      </c>
      <c r="E29" s="59">
        <f>'Shipping Invoice'!J33*$N$1</f>
        <v>4.7300000000000004</v>
      </c>
      <c r="F29" s="59">
        <f t="shared" si="0"/>
        <v>14.190000000000001</v>
      </c>
      <c r="G29" s="60">
        <f t="shared" si="1"/>
        <v>100.74900000000001</v>
      </c>
      <c r="H29" s="63">
        <f t="shared" si="2"/>
        <v>302.24700000000001</v>
      </c>
    </row>
    <row r="30" spans="1:13" s="62" customFormat="1" ht="36">
      <c r="A30" s="56" t="str">
        <f>IF((LEN('Copy paste to Here'!G34))&gt;5,((CONCATENATE('Copy paste to Here'!G34," &amp; ",'Copy paste to Here'!D34,"  &amp;  ",'Copy paste to Here'!E34))),"Empty Cell")</f>
        <v>Anodized titanium G23 hinged segment ring, 1.6mm (14g), 1.2mm (16g), 1mm (18g), and 0.8mm (20g) &amp; Gauge: 1.2mm - 8mm length  &amp;  Color: Rose-gold</v>
      </c>
      <c r="B30" s="57" t="str">
        <f>'Copy paste to Here'!C34</f>
        <v>USEGHT</v>
      </c>
      <c r="C30" s="57" t="s">
        <v>739</v>
      </c>
      <c r="D30" s="58">
        <f>Invoice!B34</f>
        <v>3</v>
      </c>
      <c r="E30" s="59">
        <f>'Shipping Invoice'!J34*$N$1</f>
        <v>4.7300000000000004</v>
      </c>
      <c r="F30" s="59">
        <f t="shared" si="0"/>
        <v>14.190000000000001</v>
      </c>
      <c r="G30" s="60">
        <f t="shared" si="1"/>
        <v>100.74900000000001</v>
      </c>
      <c r="H30" s="63">
        <f t="shared" si="2"/>
        <v>302.24700000000001</v>
      </c>
    </row>
    <row r="31" spans="1:13" s="62" customFormat="1" ht="36">
      <c r="A31" s="56" t="str">
        <f>IF((LEN('Copy paste to Here'!G35))&gt;5,((CONCATENATE('Copy paste to Here'!G35," &amp; ",'Copy paste to Here'!D35,"  &amp;  ",'Copy paste to Here'!E35))),"Empty Cell")</f>
        <v>Anodized titanium G23 hinged segment ring, 1.6mm (14g), 1.2mm (16g), 1mm (18g), and 0.8mm (20g) &amp; Gauge: 1mm - 8mm length  &amp;  Color: Gold</v>
      </c>
      <c r="B31" s="57" t="str">
        <f>'Copy paste to Here'!C35</f>
        <v>USEGHT</v>
      </c>
      <c r="C31" s="57" t="s">
        <v>740</v>
      </c>
      <c r="D31" s="58">
        <f>Invoice!B35</f>
        <v>4</v>
      </c>
      <c r="E31" s="59">
        <f>'Shipping Invoice'!J35*$N$1</f>
        <v>4.9000000000000004</v>
      </c>
      <c r="F31" s="59">
        <f t="shared" si="0"/>
        <v>19.600000000000001</v>
      </c>
      <c r="G31" s="60">
        <f t="shared" si="1"/>
        <v>104.37</v>
      </c>
      <c r="H31" s="63">
        <f t="shared" si="2"/>
        <v>417.48</v>
      </c>
    </row>
    <row r="32" spans="1:13" s="62" customFormat="1" ht="48">
      <c r="A32" s="56" t="str">
        <f>IF((LEN('Copy paste to Here'!G36))&gt;5,((CONCATENATE('Copy paste to Here'!G36," &amp; ",'Copy paste to Here'!D36,"  &amp;  ",'Copy paste to Here'!E36))),"Empty Cell")</f>
        <v>Titanium G23 3mm to 5mm flat back bezel set crystal tops for 1.2mm (16g) internally threaded posts: XUBB16GI, XUBN16GI, XULB16GI, XUCB16GI / 2 pcs per pack &amp; Size: 3mm  &amp;  Crystal Color: AB</v>
      </c>
      <c r="B32" s="57" t="str">
        <f>'Copy paste to Here'!C36</f>
        <v>XUFBIN</v>
      </c>
      <c r="C32" s="57" t="s">
        <v>741</v>
      </c>
      <c r="D32" s="58">
        <f>Invoice!B36</f>
        <v>2</v>
      </c>
      <c r="E32" s="59">
        <f>'Shipping Invoice'!J36*$N$1</f>
        <v>3.02</v>
      </c>
      <c r="F32" s="59">
        <f t="shared" si="0"/>
        <v>6.04</v>
      </c>
      <c r="G32" s="60">
        <f t="shared" si="1"/>
        <v>64.326000000000008</v>
      </c>
      <c r="H32" s="63">
        <f t="shared" si="2"/>
        <v>128.65200000000002</v>
      </c>
    </row>
    <row r="33" spans="1:8" s="62" customFormat="1" ht="48">
      <c r="A33" s="56" t="str">
        <f>IF((LEN('Copy paste to Here'!G37))&gt;5,((CONCATENATE('Copy paste to Here'!G37," &amp; ",'Copy paste to Here'!D37,"  &amp;  ",'Copy paste to Here'!E37))),"Empty Cell")</f>
        <v>Titanium G23 3mm to 5mm flat back bezel set crystal tops for 1.2mm (16g) internally threaded posts: XUBB16GI, XUBN16GI, XULB16GI, XUCB16GI / 2 pcs per pack &amp; Size: 3mm  &amp;  Crystal Color: Aquamarine</v>
      </c>
      <c r="B33" s="57" t="str">
        <f>'Copy paste to Here'!C37</f>
        <v>XUFBIN</v>
      </c>
      <c r="C33" s="57" t="s">
        <v>741</v>
      </c>
      <c r="D33" s="58">
        <f>Invoice!B37</f>
        <v>2</v>
      </c>
      <c r="E33" s="59">
        <f>'Shipping Invoice'!J37*$N$1</f>
        <v>3.02</v>
      </c>
      <c r="F33" s="59">
        <f t="shared" si="0"/>
        <v>6.04</v>
      </c>
      <c r="G33" s="60">
        <f t="shared" si="1"/>
        <v>64.326000000000008</v>
      </c>
      <c r="H33" s="63">
        <f t="shared" si="2"/>
        <v>128.65200000000002</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495.98</v>
      </c>
      <c r="G1000" s="60"/>
      <c r="H1000" s="61">
        <f t="shared" ref="H1000:H1007" si="49">F1000*$E$14</f>
        <v>10564.374000000002</v>
      </c>
    </row>
    <row r="1001" spans="1:8" s="62" customFormat="1">
      <c r="A1001" s="56" t="str">
        <f>Invoice!I39</f>
        <v>Shipping cost to New Zealand via DHL:</v>
      </c>
      <c r="B1001" s="75"/>
      <c r="C1001" s="75"/>
      <c r="D1001" s="76"/>
      <c r="E1001" s="67"/>
      <c r="F1001" s="59">
        <f>Invoice!J39</f>
        <v>33.92</v>
      </c>
      <c r="G1001" s="60"/>
      <c r="H1001" s="61">
        <f t="shared" si="49"/>
        <v>722.49600000000009</v>
      </c>
    </row>
    <row r="1002" spans="1:8" s="62" customFormat="1" hidden="1" outlineLevel="1">
      <c r="A1002" s="56" t="str">
        <f>'[2]Copy paste to Here'!T3</f>
        <v>DISCOUNT</v>
      </c>
      <c r="B1002" s="75"/>
      <c r="C1002" s="75"/>
      <c r="D1002" s="76"/>
      <c r="E1002" s="67"/>
      <c r="F1002" s="59">
        <f>Invoice!J40</f>
        <v>0</v>
      </c>
      <c r="G1002" s="60"/>
      <c r="H1002" s="61">
        <f t="shared" si="49"/>
        <v>0</v>
      </c>
    </row>
    <row r="1003" spans="1:8" s="62" customFormat="1" collapsed="1">
      <c r="A1003" s="56" t="str">
        <f>'[2]Copy paste to Here'!T4</f>
        <v>Total:</v>
      </c>
      <c r="B1003" s="75"/>
      <c r="C1003" s="75"/>
      <c r="D1003" s="76"/>
      <c r="E1003" s="67"/>
      <c r="F1003" s="59">
        <f>SUM(F1000:F1002)</f>
        <v>529.9</v>
      </c>
      <c r="G1003" s="60"/>
      <c r="H1003" s="61">
        <f t="shared" si="49"/>
        <v>11286.87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10564.374</v>
      </c>
    </row>
    <row r="1010" spans="1:8" s="21" customFormat="1">
      <c r="A1010" s="22"/>
      <c r="E1010" s="21" t="s">
        <v>177</v>
      </c>
      <c r="H1010" s="84">
        <f>(SUMIF($A$1000:$A$1008,"Total:",$H$1000:$H$1008))</f>
        <v>11286.87</v>
      </c>
    </row>
    <row r="1011" spans="1:8" s="21" customFormat="1">
      <c r="E1011" s="21" t="s">
        <v>178</v>
      </c>
      <c r="H1011" s="85">
        <f>H1013-H1012</f>
        <v>10548.480000000001</v>
      </c>
    </row>
    <row r="1012" spans="1:8" s="21" customFormat="1">
      <c r="E1012" s="21" t="s">
        <v>179</v>
      </c>
      <c r="H1012" s="85">
        <f>ROUND((H1013*7)/107,2)</f>
        <v>738.39</v>
      </c>
    </row>
    <row r="1013" spans="1:8" s="21" customFormat="1">
      <c r="E1013" s="22" t="s">
        <v>180</v>
      </c>
      <c r="H1013" s="86">
        <f>ROUND((SUMIF($A$1000:$A$1008,"Total:",$H$1000:$H$1008)),2)</f>
        <v>11286.87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300"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sheetData>
    <row r="1" spans="1:1">
      <c r="A1" s="2" t="s">
        <v>718</v>
      </c>
    </row>
    <row r="2" spans="1:1">
      <c r="A2" s="2" t="s">
        <v>718</v>
      </c>
    </row>
    <row r="3" spans="1:1">
      <c r="A3" s="2" t="s">
        <v>473</v>
      </c>
    </row>
    <row r="4" spans="1:1">
      <c r="A4" s="2" t="s">
        <v>473</v>
      </c>
    </row>
    <row r="5" spans="1:1">
      <c r="A5" s="2" t="s">
        <v>720</v>
      </c>
    </row>
    <row r="6" spans="1:1">
      <c r="A6" s="2" t="s">
        <v>720</v>
      </c>
    </row>
    <row r="7" spans="1:1">
      <c r="A7" s="2" t="s">
        <v>722</v>
      </c>
    </row>
    <row r="8" spans="1:1">
      <c r="A8" s="2" t="s">
        <v>724</v>
      </c>
    </row>
    <row r="9" spans="1:1">
      <c r="A9" s="2" t="s">
        <v>726</v>
      </c>
    </row>
    <row r="10" spans="1:1">
      <c r="A10" s="2" t="s">
        <v>728</v>
      </c>
    </row>
    <row r="11" spans="1:1">
      <c r="A11" s="2" t="s">
        <v>730</v>
      </c>
    </row>
    <row r="12" spans="1:1">
      <c r="A12" s="2" t="s">
        <v>739</v>
      </c>
    </row>
    <row r="13" spans="1:1">
      <c r="A13" s="2" t="s">
        <v>739</v>
      </c>
    </row>
    <row r="14" spans="1:1">
      <c r="A14" s="2" t="s">
        <v>740</v>
      </c>
    </row>
    <row r="15" spans="1:1">
      <c r="A15" s="2" t="s">
        <v>741</v>
      </c>
    </row>
    <row r="16" spans="1:1">
      <c r="A16" s="2" t="s">
        <v>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2023-12-22T05:05:42Z</cp:lastPrinted>
  <dcterms:created xsi:type="dcterms:W3CDTF">2009-06-02T18:56:54Z</dcterms:created>
  <dcterms:modified xsi:type="dcterms:W3CDTF">2023-12-22T05:05:53Z</dcterms:modified>
</cp:coreProperties>
</file>