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28A1FC3F-3D5F-4FB3-B356-8E9FD9BF5F3C}" xr6:coauthVersionLast="47" xr6:coauthVersionMax="47" xr10:uidLastSave="{00000000-0000-0000-0000-000000000000}"/>
  <bookViews>
    <workbookView xWindow="28680" yWindow="-120" windowWidth="29040" windowHeight="1572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Invoice!$A$1:$K$47</definedName>
    <definedName name="_xlnm.Print_Area" localSheetId="2">'Shipping Invoice'!$A$1:$L$40</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2" i="6" l="1"/>
  <c r="E31" i="6"/>
  <c r="E30" i="6"/>
  <c r="E26" i="6"/>
  <c r="E25" i="6"/>
  <c r="E22" i="6"/>
  <c r="E21" i="6"/>
  <c r="E20" i="6"/>
  <c r="E19" i="6"/>
  <c r="E18" i="6"/>
  <c r="K14" i="7"/>
  <c r="K17" i="7"/>
  <c r="K10" i="7"/>
  <c r="B26" i="7"/>
  <c r="I33" i="7"/>
  <c r="N1" i="6"/>
  <c r="E23" i="6" s="1"/>
  <c r="F1001" i="6"/>
  <c r="D32" i="6"/>
  <c r="B36" i="7" s="1"/>
  <c r="D31" i="6"/>
  <c r="B35" i="7" s="1"/>
  <c r="D30" i="6"/>
  <c r="B34" i="7" s="1"/>
  <c r="D29" i="6"/>
  <c r="B33" i="7" s="1"/>
  <c r="D28" i="6"/>
  <c r="B32" i="7" s="1"/>
  <c r="D27" i="6"/>
  <c r="B31" i="7" s="1"/>
  <c r="D26" i="6"/>
  <c r="B30" i="7" s="1"/>
  <c r="D25" i="6"/>
  <c r="B29" i="7" s="1"/>
  <c r="D24" i="6"/>
  <c r="B28" i="7" s="1"/>
  <c r="D23" i="6"/>
  <c r="B27" i="7" s="1"/>
  <c r="D22" i="6"/>
  <c r="D21" i="6"/>
  <c r="B25" i="7" s="1"/>
  <c r="D20" i="6"/>
  <c r="B24" i="7" s="1"/>
  <c r="D19" i="6"/>
  <c r="B23" i="7" s="1"/>
  <c r="D18" i="6"/>
  <c r="B22" i="7" s="1"/>
  <c r="I36" i="5"/>
  <c r="I35" i="5"/>
  <c r="I34" i="5"/>
  <c r="I33" i="5"/>
  <c r="I32" i="5"/>
  <c r="I31" i="5"/>
  <c r="I30" i="5"/>
  <c r="I29" i="5"/>
  <c r="I28" i="5"/>
  <c r="I27" i="5"/>
  <c r="I26" i="5"/>
  <c r="I25" i="5"/>
  <c r="I24" i="5"/>
  <c r="I23" i="5"/>
  <c r="I22" i="5"/>
  <c r="J36" i="2"/>
  <c r="J35" i="2"/>
  <c r="J34" i="2"/>
  <c r="J33" i="2"/>
  <c r="J32" i="2"/>
  <c r="J31" i="2"/>
  <c r="J30" i="2"/>
  <c r="J29" i="2"/>
  <c r="J28" i="2"/>
  <c r="J27" i="2"/>
  <c r="J26" i="2"/>
  <c r="J25" i="2"/>
  <c r="J24" i="2"/>
  <c r="J23" i="2"/>
  <c r="J37" i="2" s="1"/>
  <c r="J22" i="2"/>
  <c r="A1007" i="6"/>
  <c r="A1006" i="6"/>
  <c r="A1005" i="6"/>
  <c r="F1004" i="6"/>
  <c r="A1004" i="6"/>
  <c r="A1003" i="6"/>
  <c r="A1002" i="6"/>
  <c r="A1001" i="6"/>
  <c r="I26" i="7" l="1"/>
  <c r="K26" i="7" s="1"/>
  <c r="I27" i="7"/>
  <c r="K27" i="7" s="1"/>
  <c r="I28" i="7"/>
  <c r="K28" i="7" s="1"/>
  <c r="I29" i="7"/>
  <c r="K29" i="7" s="1"/>
  <c r="I32" i="7"/>
  <c r="K32" i="7" s="1"/>
  <c r="I34" i="7"/>
  <c r="K34" i="7" s="1"/>
  <c r="I22" i="7"/>
  <c r="K22" i="7" s="1"/>
  <c r="I35" i="7"/>
  <c r="K35" i="7" s="1"/>
  <c r="I23" i="7"/>
  <c r="K23" i="7" s="1"/>
  <c r="I36" i="7"/>
  <c r="K36" i="7" s="1"/>
  <c r="I24" i="7"/>
  <c r="K24" i="7" s="1"/>
  <c r="I25" i="7"/>
  <c r="K25" i="7" s="1"/>
  <c r="K33" i="7"/>
  <c r="I30" i="7"/>
  <c r="K30" i="7" s="1"/>
  <c r="I31" i="7"/>
  <c r="K31" i="7" s="1"/>
  <c r="E24" i="6"/>
  <c r="E27" i="6"/>
  <c r="E28" i="6"/>
  <c r="E29" i="6"/>
  <c r="J39" i="2"/>
  <c r="M11" i="6"/>
  <c r="I43" i="2" s="1"/>
  <c r="K37" i="7" l="1"/>
  <c r="K39"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42" i="2" s="1"/>
  <c r="I46" i="2" l="1"/>
  <c r="I44" i="2" s="1"/>
  <c r="I47" i="2"/>
  <c r="I45"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<sst xmlns="http://schemas.openxmlformats.org/spreadsheetml/2006/main" count="2087" uniqueCount="738">
  <si>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</si>
  <si>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</si>
  <si>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</si>
  <si>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</si>
  <si>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</si>
  <si>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</si>
  <si>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</si>
  <si>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</si>
  <si>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</si>
  <si>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</si>
  <si>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</si>
  <si>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</si>
  <si>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</si>
  <si>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</si>
  <si>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</si>
  <si>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</si>
  <si>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</si>
  <si>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</si>
  <si>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</si>
  <si>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</si>
  <si>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</si>
  <si>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</si>
  <si>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</si>
  <si>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</si>
  <si>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</si>
  <si>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</si>
  <si>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</si>
  <si>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</si>
  <si>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</si>
  <si>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</si>
  <si>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</si>
  <si>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</si>
  <si>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</si>
  <si>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</si>
  <si>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</si>
  <si>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</si>
  <si>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</si>
  <si>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</si>
  <si>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</si>
  <si>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</si>
  <si>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</si>
  <si>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</si>
  <si>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</si>
  <si>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</si>
  <si>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</si>
  <si>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</si>
  <si>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</si>
  <si>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</si>
  <si>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</si>
  <si>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</si>
  <si>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</si>
  <si>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</si>
  <si>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</si>
  <si>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</si>
  <si>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</si>
  <si>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</si>
  <si>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</si>
  <si>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</si>
  <si>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</si>
  <si>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</si>
  <si>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</si>
  <si>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</si>
  <si>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</si>
  <si>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</si>
  <si>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</si>
  <si>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</si>
  <si>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</si>
  <si>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</si>
  <si>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</si>
  <si>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</si>
  <si>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</si>
  <si>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</si>
  <si>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</si>
  <si>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</si>
  <si>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</si>
  <si>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</si>
  <si>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</si>
  <si>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</si>
  <si>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</si>
  <si>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</si>
  <si>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</si>
  <si>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</si>
  <si>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</si>
  <si>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</si>
  <si>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</si>
  <si>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</si>
  <si>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</si>
  <si>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</si>
  <si>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</si>
  <si>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</si>
  <si>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</si>
  <si>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</si>
  <si>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</si>
  <si>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</si>
  <si>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</si>
  <si>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</si>
  <si>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</si>
  <si>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</si>
  <si>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</si>
  <si>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</si>
  <si>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</si>
  <si>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</si>
  <si>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</si>
  <si>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</si>
  <si>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</si>
  <si>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</si>
  <si>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</si>
  <si>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</si>
  <si>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</si>
  <si>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</si>
  <si>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</si>
  <si>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</si>
  <si>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</si>
  <si>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</si>
  <si>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</si>
  <si>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</si>
  <si>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</si>
  <si>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</si>
  <si>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</si>
  <si>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</si>
  <si>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</si>
  <si>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</si>
  <si>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</si>
  <si>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</si>
  <si>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</si>
  <si>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</si>
  <si>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</si>
  <si>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</si>
  <si>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</si>
  <si>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</si>
  <si>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</si>
  <si>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</si>
  <si>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</si>
  <si>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</si>
  <si>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</si>
  <si>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</si>
  <si>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</si>
  <si>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</si>
  <si>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</si>
  <si>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</si>
  <si>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</si>
  <si>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</si>
  <si>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</si>
  <si>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</si>
  <si>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</si>
  <si>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</si>
  <si>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</si>
  <si>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</si>
  <si>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</si>
  <si>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</si>
  <si>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</si>
  <si>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</si>
  <si>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</si>
  <si>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</si>
  <si>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</si>
  <si>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</si>
  <si>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</si>
  <si>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</si>
  <si>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</si>
  <si>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</si>
  <si>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</si>
  <si>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</si>
  <si>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</si>
  <si>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</si>
  <si>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</si>
  <si>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</si>
  <si>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</si>
  <si>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</si>
  <si>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</si>
  <si>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</si>
  <si>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</si>
  <si>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</si>
  <si>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</si>
  <si>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</si>
  <si>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</si>
  <si>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</si>
  <si>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</si>
  <si>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</si>
  <si>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</si>
  <si>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</si>
  <si>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</si>
  <si>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</si>
  <si>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</si>
  <si>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</si>
  <si>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</si>
  <si>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</si>
  <si>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</si>
  <si>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</si>
  <si>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</si>
  <si>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</si>
  <si>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</si>
  <si>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</si>
  <si>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</si>
  <si>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</si>
  <si>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</si>
  <si>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</si>
  <si>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</si>
  <si>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</si>
  <si>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</si>
  <si>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</si>
  <si>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</si>
  <si>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</si>
  <si>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</si>
  <si>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</si>
  <si>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</si>
  <si>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</si>
  <si>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</si>
  <si>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</si>
  <si>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</si>
  <si>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</si>
  <si>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</si>
  <si>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</si>
  <si>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</si>
  <si>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</si>
  <si>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</si>
  <si>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</si>
  <si>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</si>
  <si>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</si>
  <si>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</si>
  <si>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</si>
  <si>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</si>
  <si>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</si>
  <si>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</si>
  <si>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</si>
  <si>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</si>
  <si>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</si>
  <si>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</si>
  <si>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</si>
  <si>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</si>
  <si>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</si>
  <si>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</si>
  <si>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</si>
  <si>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</si>
  <si>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</si>
  <si>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</si>
  <si>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</si>
  <si>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</si>
  <si>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</si>
  <si>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</si>
  <si>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</si>
  <si>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</si>
  <si>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</si>
  <si>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</si>
  <si>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</si>
  <si>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</si>
  <si>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</si>
  <si>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</si>
  <si>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</si>
  <si>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</si>
  <si>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</si>
  <si>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</si>
  <si>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</si>
  <si>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</si>
  <si>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</si>
  <si>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</si>
  <si>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</si>
  <si>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</si>
  <si>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</si>
  <si>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</si>
  <si>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</si>
  <si>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</si>
  <si>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</si>
  <si>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</si>
  <si>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</si>
  <si>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</si>
  <si>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</si>
  <si>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</si>
  <si>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</si>
  <si>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</si>
  <si>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</si>
  <si>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</si>
  <si>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</si>
  <si>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</si>
  <si>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</si>
  <si>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</si>
  <si>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</si>
  <si>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</si>
  <si>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</si>
  <si>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</si>
  <si>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</si>
  <si>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</si>
  <si>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</si>
  <si>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</si>
  <si>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</si>
  <si>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</si>
  <si>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</si>
  <si>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</si>
  <si>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</si>
  <si>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</si>
  <si>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</si>
  <si>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</si>
  <si>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</si>
  <si>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</si>
  <si>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</si>
  <si>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</si>
  <si>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</si>
  <si>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</si>
  <si>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</si>
  <si>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</si>
  <si>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</si>
  <si>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</si>
  <si>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</si>
  <si>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</si>
  <si>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</si>
  <si>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</si>
  <si>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</si>
  <si>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</si>
  <si>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</si>
  <si>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</si>
  <si>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</si>
  <si>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</si>
  <si>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</si>
  <si>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</si>
  <si>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</si>
  <si>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</si>
  <si>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</si>
  <si>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</si>
  <si>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</si>
  <si>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</si>
  <si>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</si>
  <si>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</si>
  <si>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</si>
  <si>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</si>
  <si>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</si>
  <si>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</si>
  <si>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</si>
  <si>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</si>
  <si>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</si>
  <si>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</si>
  <si>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</si>
  <si>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</si>
  <si>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</si>
  <si>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</si>
  <si>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</si>
  <si>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</si>
  <si>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</si>
  <si>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</si>
  <si>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</si>
  <si>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</si>
  <si>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</si>
  <si>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</si>
  <si>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</si>
  <si>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</si>
  <si>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</si>
  <si>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</si>
  <si>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</si>
  <si>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</si>
  <si>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</si>
  <si>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</si>
  <si>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</si>
  <si>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</si>
  <si>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</si>
  <si>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</si>
  <si>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</si>
  <si>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</si>
  <si>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</si>
  <si>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</si>
  <si>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</si>
  <si>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</si>
  <si>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</si>
  <si>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</si>
  <si>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</si>
  <si>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</si>
  <si>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</si>
  <si>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</si>
  <si>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</si>
  <si>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</si>
  <si>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</si>
  <si>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</si>
  <si>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</si>
  <si>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</si>
  <si>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</si>
  <si>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</si>
  <si>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</si>
  <si>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</si>
  <si>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</si>
  <si>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</si>
  <si>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</si>
  <si>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</si>
  <si>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</si>
  <si>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</si>
  <si>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</si>
  <si>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</si>
  <si>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</si>
  <si>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</si>
  <si>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</si>
  <si>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</si>
  <si>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</si>
  <si>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</si>
  <si>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</si>
  <si>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</si>
  <si>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</si>
  <si>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</si>
  <si>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</si>
  <si>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</si>
  <si>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</si>
  <si>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</si>
  <si>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</si>
  <si>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</si>
  <si>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</si>
  <si>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</si>
  <si>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</si>
  <si>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</si>
  <si>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</si>
  <si>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</si>
  <si>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</si>
  <si>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</si>
  <si>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</si>
  <si>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</si>
  <si>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</si>
  <si>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</si>
  <si>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</si>
  <si>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</si>
  <si>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</si>
  <si>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</si>
  <si>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</si>
  <si>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</si>
  <si>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</si>
  <si>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</si>
  <si>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</si>
  <si>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</si>
  <si>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</si>
  <si>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</si>
  <si>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</si>
  <si>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</si>
  <si>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</si>
  <si>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</si>
  <si>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</si>
  <si>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</si>
  <si>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</si>
  <si>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</si>
  <si>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</si>
  <si>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</si>
  <si>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</si>
  <si>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</si>
  <si>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</si>
  <si>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</si>
  <si>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</si>
  <si>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</si>
  <si>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</si>
  <si>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</si>
  <si>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</si>
  <si>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</si>
  <si>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</si>
  <si>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</si>
  <si>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</si>
  <si>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</si>
  <si>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</si>
  <si>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</si>
  <si>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</si>
  <si>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</si>
  <si>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</si>
  <si>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</si>
  <si>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</si>
  <si>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</si>
  <si>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</si>
  <si>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</si>
  <si>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</si>
  <si>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</si>
  <si>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</si>
  <si>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</si>
  <si>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</si>
  <si>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</si>
  <si>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</si>
  <si>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</si>
  <si>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</si>
  <si>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</si>
  <si>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</si>
  <si>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</si>
  <si>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</si>
  <si>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</si>
  <si>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</si>
  <si>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</si>
  <si>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</si>
  <si>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</si>
  <si>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</si>
  <si>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</si>
  <si>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</si>
  <si>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</si>
  <si>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</si>
  <si>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</si>
  <si>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</si>
  <si>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</si>
  <si>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</si>
  <si>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</si>
  <si>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</si>
  <si>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</si>
  <si>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</si>
  <si>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</si>
  <si>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</si>
  <si>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</si>
  <si>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</si>
  <si>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</si>
  <si>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</si>
  <si>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</si>
  <si>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</si>
  <si>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</si>
  <si>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</si>
  <si>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</si>
  <si>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</si>
  <si>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</si>
  <si>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</si>
  <si>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</si>
  <si>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</si>
  <si>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</si>
  <si>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</si>
  <si>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</si>
  <si>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</si>
  <si>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</si>
  <si>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</si>
  <si>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</si>
  <si>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</si>
  <si>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</si>
  <si>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</si>
  <si>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</si>
  <si>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</si>
  <si>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</si>
  <si>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</si>
  <si>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</si>
  <si>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</si>
  <si>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</si>
  <si>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</si>
  <si>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</si>
  <si>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</si>
  <si>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</si>
  <si>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</si>
  <si>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</si>
  <si>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</si>
  <si>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</si>
  <si>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</si>
  <si>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</si>
  <si>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</si>
  <si>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</si>
  <si>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</si>
  <si>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</si>
  <si>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</si>
  <si>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</si>
  <si>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</si>
  <si>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</si>
  <si>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</si>
  <si>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</si>
  <si>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</si>
  <si>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</si>
  <si>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</si>
  <si>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</si>
  <si>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</si>
  <si>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</si>
  <si>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</si>
  <si>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</si>
  <si>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</si>
  <si>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</si>
  <si>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</si>
  <si>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</si>
  <si>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</si>
  <si>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</si>
  <si>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</si>
  <si>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</si>
  <si>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</si>
  <si>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</si>
  <si>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</si>
  <si>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</si>
  <si>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</si>
  <si>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</si>
  <si>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</si>
  <si>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</si>
  <si>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</si>
  <si>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</si>
  <si>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</si>
  <si>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</si>
  <si>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</si>
  <si>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</si>
  <si>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</si>
  <si>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</si>
  <si>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</si>
  <si>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</si>
  <si>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</si>
  <si>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</si>
  <si>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</si>
  <si>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</si>
  <si>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</si>
  <si>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</si>
  <si>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</si>
  <si>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</si>
  <si>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</si>
  <si>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</si>
  <si>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</si>
  <si>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</si>
  <si>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</si>
  <si>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</si>
  <si>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</si>
  <si>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</si>
  <si>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</si>
  <si>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</si>
  <si>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</si>
  <si>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</si>
  <si>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</si>
  <si>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</si>
  <si>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</si>
  <si>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</si>
  <si>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</si>
  <si>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</si>
  <si>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</si>
  <si>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</si>
  <si>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</si>
  <si>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</si>
  <si>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</si>
  <si>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</si>
  <si>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</si>
  <si>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</si>
  <si>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</si>
  <si>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</si>
  <si>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</si>
  <si>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</si>
  <si>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</si>
  <si>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</si>
  <si>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</si>
  <si>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</si>
  <si>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</si>
  <si>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</si>
  <si>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</si>
  <si>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</si>
  <si>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</si>
  <si>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</si>
  <si>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</si>
  <si>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</si>
  <si>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</si>
  <si>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</si>
  <si>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</si>
  <si>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</si>
  <si>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</si>
  <si>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</si>
  <si>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</si>
  <si>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</si>
  <si>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</si>
  <si>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</si>
  <si>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</si>
  <si>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</si>
  <si>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</si>
  <si>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</si>
  <si>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</si>
  <si>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</si>
  <si>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</si>
  <si>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</si>
  <si>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</si>
  <si>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</si>
  <si>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</si>
  <si>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</si>
  <si>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</si>
  <si>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</si>
  <si>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</si>
  <si>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</si>
  <si>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</si>
  <si>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</si>
  <si>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</si>
  <si>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</si>
  <si>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</si>
  <si>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</si>
  <si>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</si>
  <si>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</si>
  <si>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</si>
  <si>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</si>
  <si>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</si>
  <si>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</si>
  <si>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</si>
  <si>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</si>
  <si>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</si>
  <si>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</si>
  <si>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</si>
  <si>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</si>
  <si>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</si>
  <si>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</si>
  <si>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</si>
  <si>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</si>
  <si>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</si>
  <si>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</si>
  <si>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</si>
  <si>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</si>
  <si>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</si>
  <si>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</si>
  <si>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</si>
  <si>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</si>
  <si>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</si>
  <si>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</si>
  <si>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</si>
  <si>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</si>
  <si>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</si>
  <si>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</si>
  <si>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</si>
  <si>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</si>
  <si>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</si>
  <si>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</si>
  <si>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</si>
  <si>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</si>
  <si>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</si>
  <si>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</si>
  <si>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</si>
  <si>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</si>
  <si>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</si>
  <si>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</si>
  <si>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</si>
  <si>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</si>
  <si>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</si>
  <si>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</si>
  <si>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</si>
  <si>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</si>
  <si>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</si>
  <si>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</si>
  <si>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</si>
  <si>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</si>
  <si>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</si>
  <si>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atticus tattoo</t>
  </si>
  <si>
    <t>michelle ferber</t>
  </si>
  <si>
    <t>618 1st Ave NE</t>
  </si>
  <si>
    <t>T2E 0B6 Calgary</t>
  </si>
  <si>
    <t>Tel: +587-226-2400</t>
  </si>
  <si>
    <t>Email: michelle@atticustattoo.com</t>
  </si>
  <si>
    <t>BNRDZ8JBT</t>
  </si>
  <si>
    <t>CBETB4</t>
  </si>
  <si>
    <t>Anodized surgical steel circular barbell, 16g (1.2mm) with two 4mm balls</t>
  </si>
  <si>
    <t>Color: Rose-gold</t>
  </si>
  <si>
    <t>CBT20CN</t>
  </si>
  <si>
    <t>PVD plated surgical steel circular barbell 20g (0.8mm) with two 3mm cones</t>
  </si>
  <si>
    <t>ZBBEB</t>
  </si>
  <si>
    <t>EO gas sterilized piercing: 316L steel eyebrow or helix barbell, 16g (1.2mm) with two 3mm balls</t>
  </si>
  <si>
    <t>ZBBIND</t>
  </si>
  <si>
    <t>EO gas sterilized 316L steel industrial barbell, 14g (1.6mm) with two 5mm balls</t>
  </si>
  <si>
    <t>EO gas sterilized piercing: 316L steel labret, 16g (1.2mm) with 3mm bezel set jewel ball</t>
  </si>
  <si>
    <t>EO gas sterilized 316L steel nose screw, 0.8mm (20g) with 2mm bezel set color round crystal</t>
  </si>
  <si>
    <t>Three Hundred Forty Six and 65 cents CAD</t>
  </si>
  <si>
    <t>PVD plated 316L steel casting belly banana, 1.6mm (14g) with 8mm prong set Cubic Zirconia (CZ) stone and a 5mm bezel set jewel upper ball - length 3/8'' (10mm)</t>
  </si>
  <si>
    <t>Exchange Rate CAD-THB</t>
  </si>
  <si>
    <t>Mina</t>
  </si>
  <si>
    <t>Atticus Tattoo</t>
  </si>
  <si>
    <t>Michelle Ferber</t>
  </si>
  <si>
    <t>T2E 0B6 Calgary, Alberta</t>
  </si>
  <si>
    <t>Shipping cost to Canada via DHL:</t>
  </si>
  <si>
    <t>Free Shipping to Canada via DHL due to order over 80 CAD:</t>
  </si>
  <si>
    <t>Eighty One and 10 cents CAD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</si>
</sst>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1">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45">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5" fillId="0" borderId="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5" fillId="0" borderId="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11" fillId="0" borderId="0" applyNumberFormat="0" applyFill="0" applyBorder="0" applyAlignment="0" applyProtection="0">
      <alignment vertical="top"/>
      <protection locked="0"/>
    </xf>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2" fillId="0" borderId="0" applyFont="0" applyFill="0" applyBorder="0" applyAlignment="0" applyProtection="0"/>
    <xf numFmtId="0" fontId="5" fillId="0" borderId="0"/>
    <xf numFmtId="168" fontId="2" fillId="0" borderId="0" applyFon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1" fillId="0" borderId="0" applyFon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1"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30"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cellStyleXfs>
  <cellXfs count="143">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2" fontId="5" fillId="2" borderId="0" xfId="0" applyNumberFormat="1" applyFont="1" applyFill="1" applyAlignment="1">
      <alignment horizontal="right"/>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cellXfs>
  <cellStyles count="5345">
    <cellStyle name="Comma 2" xfId="7" xr:uid="{E9415B7C-0057-4A0C-A7E5-559E90812CE5}"/>
    <cellStyle name="Comma 2 2" xfId="4430" xr:uid="{77C50E23-DD8D-4F43-9263-E5DB9DF51CBE}"/>
    <cellStyle name="Comma 2 2 2" xfId="4755" xr:uid="{0798A5A5-CA96-4522-A4B2-A46A5C5C625A}"/>
    <cellStyle name="Comma 2 2 2 2" xfId="5326" xr:uid="{159086D6-FF46-4464-B986-5A6969993A34}"/>
    <cellStyle name="Comma 2 2 3" xfId="4591" xr:uid="{165EB1E8-C837-480E-9B77-9F4BC18FB4F2}"/>
    <cellStyle name="Comma 3" xfId="4318" xr:uid="{3E42B486-DF8E-4C71-9A8F-8B3B24047E1A}"/>
    <cellStyle name="Comma 3 2" xfId="4432" xr:uid="{DA1040F4-FAA8-48F1-8ECA-86211ECE1CCC}"/>
    <cellStyle name="Comma 3 2 2" xfId="4756" xr:uid="{D9B94A3D-1C79-4514-A06C-3FB708D33877}"/>
    <cellStyle name="Comma 3 2 2 2" xfId="5327" xr:uid="{5E08D993-9B51-4A28-AC78-E27B1D93A0BF}"/>
    <cellStyle name="Comma 3 2 3" xfId="5325" xr:uid="{DAF4749A-83C9-475C-A9F4-CD1E3E47D248}"/>
    <cellStyle name="Currency 10" xfId="8" xr:uid="{3963553A-807A-4A55-AACC-746E23899910}"/>
    <cellStyle name="Currency 10 2" xfId="9" xr:uid="{857F3EAC-7DCA-470D-8D47-CEB59710CDA2}"/>
    <cellStyle name="Currency 10 2 2" xfId="203" xr:uid="{8B8159AF-9583-4C1A-BF0D-C78F16372502}"/>
    <cellStyle name="Currency 10 2 2 2" xfId="4616" xr:uid="{315FB8BF-FD07-49F5-AE3A-7FA79E0E0C66}"/>
    <cellStyle name="Currency 10 2 3" xfId="4511" xr:uid="{58D7FDCC-DAA4-41B1-9235-E404F523333F}"/>
    <cellStyle name="Currency 10 3" xfId="10" xr:uid="{B18B7C41-0C33-4B71-B26E-484F35A0E3F5}"/>
    <cellStyle name="Currency 10 3 2" xfId="204" xr:uid="{6A86811C-0F9E-44B5-AAEF-4B19E7441CF5}"/>
    <cellStyle name="Currency 10 3 2 2" xfId="4617" xr:uid="{85B4FD90-54CA-4F71-9728-2F44FFC55513}"/>
    <cellStyle name="Currency 10 3 3" xfId="4512" xr:uid="{0E5E8945-5A70-45E2-B4FC-A7B8C79154D9}"/>
    <cellStyle name="Currency 10 4" xfId="205" xr:uid="{92D1AC3E-2849-4247-8A2A-D9D176AD6F35}"/>
    <cellStyle name="Currency 10 4 2" xfId="4618" xr:uid="{F3B71889-2B9D-4E94-B4C7-C4BFAACB44AE}"/>
    <cellStyle name="Currency 10 5" xfId="4437" xr:uid="{9441B5BE-325C-4D66-B297-50840DA18CE0}"/>
    <cellStyle name="Currency 10 6" xfId="4510" xr:uid="{DFF0FBBA-4D5B-402C-8C02-0060F0386083}"/>
    <cellStyle name="Currency 11" xfId="11" xr:uid="{A246A2FC-0DAB-4B96-B86B-FA741A4DFE6A}"/>
    <cellStyle name="Currency 11 2" xfId="12" xr:uid="{BD77D4FF-7FE7-48DF-947D-DE65319A431E}"/>
    <cellStyle name="Currency 11 2 2" xfId="206" xr:uid="{6C2E5C0B-2C4A-4B66-ADD6-E1C1D114CF1D}"/>
    <cellStyle name="Currency 11 2 2 2" xfId="4619" xr:uid="{CD7738FD-4290-4857-B4AF-38DEDBF05BB1}"/>
    <cellStyle name="Currency 11 2 3" xfId="4514" xr:uid="{912310A9-8D3A-486E-A34D-52CFDF956F45}"/>
    <cellStyle name="Currency 11 3" xfId="13" xr:uid="{23DE5495-BA1B-4C47-B02D-85080ED8FEB5}"/>
    <cellStyle name="Currency 11 3 2" xfId="207" xr:uid="{ACFF79F9-7434-4C0F-83BC-36EB7D43D197}"/>
    <cellStyle name="Currency 11 3 2 2" xfId="4620" xr:uid="{9AD875A0-D831-4B2F-8738-7A2812CB758E}"/>
    <cellStyle name="Currency 11 3 3" xfId="4515" xr:uid="{F5B28ECC-BCEB-4672-891A-546CBA4FA58A}"/>
    <cellStyle name="Currency 11 4" xfId="208" xr:uid="{6CA85D80-3F95-44B1-816C-DDF543F89EA5}"/>
    <cellStyle name="Currency 11 4 2" xfId="4621" xr:uid="{6C997728-7E82-42A6-AC5F-9FFFC531A7D6}"/>
    <cellStyle name="Currency 11 5" xfId="4319" xr:uid="{F40D80CE-826B-43C9-9957-B3182C58ED79}"/>
    <cellStyle name="Currency 11 5 2" xfId="4438" xr:uid="{245AC2F2-385A-4D74-886E-738D7A16669B}"/>
    <cellStyle name="Currency 11 5 3" xfId="4720" xr:uid="{9B67DD54-7860-4D7F-9B23-016E97BC5F44}"/>
    <cellStyle name="Currency 11 5 3 2" xfId="5315" xr:uid="{B2849B88-7AEA-4B25-BD83-7FF4D2E36325}"/>
    <cellStyle name="Currency 11 5 3 3" xfId="4757" xr:uid="{27244506-CEE8-4635-85C8-208EEADA0023}"/>
    <cellStyle name="Currency 11 5 4" xfId="4697" xr:uid="{0DC22673-9FD5-4B08-A0A4-39BCE8687C85}"/>
    <cellStyle name="Currency 11 6" xfId="4513" xr:uid="{421C74E0-5FB9-4D87-83F8-95530B2D2F86}"/>
    <cellStyle name="Currency 12" xfId="14" xr:uid="{DDD65B62-7D44-496D-B95A-B6B7DA5671A3}"/>
    <cellStyle name="Currency 12 2" xfId="15" xr:uid="{16D11691-33F6-4382-BA73-52B1BABB60F8}"/>
    <cellStyle name="Currency 12 2 2" xfId="209" xr:uid="{F23533EA-5F64-40AC-A3BB-88311E3EDC2D}"/>
    <cellStyle name="Currency 12 2 2 2" xfId="4622" xr:uid="{C7ADFEAE-10EC-485D-8007-F3C72591FE0F}"/>
    <cellStyle name="Currency 12 2 3" xfId="4517" xr:uid="{0786AA65-8D4A-4049-8E01-539A7691BAAC}"/>
    <cellStyle name="Currency 12 3" xfId="210" xr:uid="{6C548038-26B8-428E-9015-8C636781DA9D}"/>
    <cellStyle name="Currency 12 3 2" xfId="4623" xr:uid="{D75BCF11-74DE-4357-B0FF-D5AA360EBA05}"/>
    <cellStyle name="Currency 12 4" xfId="4516" xr:uid="{EE5302C5-F9D7-4A5C-AA5C-39D32A0D1DB9}"/>
    <cellStyle name="Currency 13" xfId="16" xr:uid="{755F59CD-EC96-4451-8B62-6723D816C61F}"/>
    <cellStyle name="Currency 13 2" xfId="4321" xr:uid="{CD91B6F8-AA27-4C35-9A24-B733A8D57736}"/>
    <cellStyle name="Currency 13 3" xfId="4322" xr:uid="{33FF5560-308A-4AE4-9004-95252B3F0F62}"/>
    <cellStyle name="Currency 13 3 2" xfId="4759" xr:uid="{FE73B481-0E11-453E-B9E3-E7F2C57D41A5}"/>
    <cellStyle name="Currency 13 4" xfId="4320" xr:uid="{9B5B95E6-EE0B-4644-8777-A01189CD0B25}"/>
    <cellStyle name="Currency 13 5" xfId="4758" xr:uid="{A474FB0E-1F63-40C1-BA4E-021741D9FFD3}"/>
    <cellStyle name="Currency 14" xfId="17" xr:uid="{D1638DBB-50D9-4D36-BA3A-773C0C00468A}"/>
    <cellStyle name="Currency 14 2" xfId="211" xr:uid="{960FFBA3-0543-44CE-8B97-EAD694E1C16C}"/>
    <cellStyle name="Currency 14 2 2" xfId="4624" xr:uid="{0DFF04C6-293C-4896-A4B5-E9D7370E444B}"/>
    <cellStyle name="Currency 14 3" xfId="4518" xr:uid="{381F7609-70DE-4562-9554-925F9065A6A5}"/>
    <cellStyle name="Currency 15" xfId="4414" xr:uid="{3C8407A6-BFC0-44D1-AFC3-B9087797319E}"/>
    <cellStyle name="Currency 17" xfId="4323" xr:uid="{534F5065-508D-4306-B510-3EF4824B5E55}"/>
    <cellStyle name="Currency 2" xfId="18" xr:uid="{03D856C7-6EF2-4697-8820-8D4D45B43DF3}"/>
    <cellStyle name="Currency 2 2" xfId="19" xr:uid="{C7F1EC73-639F-422B-8FC4-572B85F24388}"/>
    <cellStyle name="Currency 2 2 2" xfId="20" xr:uid="{9EC93CDF-82A0-4147-8809-FC29AE66B67B}"/>
    <cellStyle name="Currency 2 2 2 2" xfId="21" xr:uid="{F03EF7E9-86E4-44AC-92AF-825FD9AC2605}"/>
    <cellStyle name="Currency 2 2 2 2 2" xfId="4760" xr:uid="{BDCF34BF-32A2-4089-B0DB-29E292E58BE3}"/>
    <cellStyle name="Currency 2 2 2 3" xfId="22" xr:uid="{1E943CBB-FA13-45B1-B817-E71C1A9A4D95}"/>
    <cellStyle name="Currency 2 2 2 3 2" xfId="212" xr:uid="{6B6AC315-87A9-40CE-923E-24993A8E25DC}"/>
    <cellStyle name="Currency 2 2 2 3 2 2" xfId="4625" xr:uid="{3AAA5675-B275-42C4-8DD3-7863006C7329}"/>
    <cellStyle name="Currency 2 2 2 3 3" xfId="4521" xr:uid="{C24D0DF7-8800-422D-BA12-A67535DFA0C8}"/>
    <cellStyle name="Currency 2 2 2 4" xfId="213" xr:uid="{E5322583-F133-43C4-B1D9-FF28FA1B22A2}"/>
    <cellStyle name="Currency 2 2 2 4 2" xfId="4626" xr:uid="{90ADAEF1-0C80-44A0-B886-BDBC891A66A6}"/>
    <cellStyle name="Currency 2 2 2 5" xfId="4520" xr:uid="{B267DEA3-DC67-475B-A17F-656F4D148C76}"/>
    <cellStyle name="Currency 2 2 3" xfId="214" xr:uid="{C69ABFAA-79C2-4E43-A4A6-ECBE72F9C1D0}"/>
    <cellStyle name="Currency 2 2 3 2" xfId="4627" xr:uid="{1F8C5284-E4AE-4591-B1CD-E5D9EDB7EE49}"/>
    <cellStyle name="Currency 2 2 4" xfId="4519" xr:uid="{09CEE2ED-AFF2-4596-9E21-7CB494211B23}"/>
    <cellStyle name="Currency 2 3" xfId="23" xr:uid="{75AA0D0C-1AB3-43E9-B4B3-D77E779BAF36}"/>
    <cellStyle name="Currency 2 3 2" xfId="215" xr:uid="{5E180CF8-17AD-4B42-875F-DFE1B2AF387D}"/>
    <cellStyle name="Currency 2 3 2 2" xfId="4628" xr:uid="{309CDAF0-BD13-40BB-AEF5-09E630ABF386}"/>
    <cellStyle name="Currency 2 3 3" xfId="4522" xr:uid="{5E4AAC6A-01F9-41BE-A9B0-DCD2E260A4E1}"/>
    <cellStyle name="Currency 2 4" xfId="216" xr:uid="{E86D3773-DBC3-4D99-A4C8-E29B82729C48}"/>
    <cellStyle name="Currency 2 4 2" xfId="217" xr:uid="{94416C47-3EDC-4C45-B872-F4397DD1D3C8}"/>
    <cellStyle name="Currency 2 5" xfId="218" xr:uid="{FF0B87AC-5073-4644-BC2D-54588737288C}"/>
    <cellStyle name="Currency 2 5 2" xfId="219" xr:uid="{0EE1733A-407B-4A38-B87D-952E9B7BB275}"/>
    <cellStyle name="Currency 2 6" xfId="220" xr:uid="{1911085A-9EB6-46C0-9A44-64FC7E8252F4}"/>
    <cellStyle name="Currency 3" xfId="24" xr:uid="{829D9E05-17C8-42B1-A88B-026253E3F515}"/>
    <cellStyle name="Currency 3 2" xfId="25" xr:uid="{7F313BE1-DA29-432D-9685-309854617C69}"/>
    <cellStyle name="Currency 3 2 2" xfId="221" xr:uid="{C910CBB1-64D9-4B4C-A120-FB542AB98868}"/>
    <cellStyle name="Currency 3 2 2 2" xfId="4629" xr:uid="{8EB32BA3-78ED-4EF5-94F1-5032DCCAA272}"/>
    <cellStyle name="Currency 3 2 3" xfId="4524" xr:uid="{FCEEE94D-D554-471D-B486-E2F673FBEBBF}"/>
    <cellStyle name="Currency 3 3" xfId="26" xr:uid="{368F56D3-0DF5-453C-811A-6694410E0552}"/>
    <cellStyle name="Currency 3 3 2" xfId="222" xr:uid="{942B4566-221C-41E9-BF3C-878E6F9A8D28}"/>
    <cellStyle name="Currency 3 3 2 2" xfId="4630" xr:uid="{29DE3351-29E1-4751-93F6-F037B4C91F78}"/>
    <cellStyle name="Currency 3 3 3" xfId="4525" xr:uid="{CFE0FFBA-0069-4F3E-AD2A-AFE7398F4BD7}"/>
    <cellStyle name="Currency 3 4" xfId="27" xr:uid="{F3C3678D-FF79-4179-8975-F474953E0A44}"/>
    <cellStyle name="Currency 3 4 2" xfId="223" xr:uid="{C5074642-9D0B-4EEC-A959-22112648A203}"/>
    <cellStyle name="Currency 3 4 2 2" xfId="4631" xr:uid="{DDDA20B3-94A6-47CD-B45E-10BF13C3892E}"/>
    <cellStyle name="Currency 3 4 3" xfId="4526" xr:uid="{681BA401-2CAF-4171-B2E3-0924E4FD17C0}"/>
    <cellStyle name="Currency 3 5" xfId="224" xr:uid="{DB726C80-261E-477A-8C0C-5F1D54F9B223}"/>
    <cellStyle name="Currency 3 5 2" xfId="4632" xr:uid="{005E1D6E-899E-47A2-8CE4-3DFC8F4B491F}"/>
    <cellStyle name="Currency 3 6" xfId="4523" xr:uid="{5DAFF85F-010C-42BA-AC2A-6E2725BE9E82}"/>
    <cellStyle name="Currency 4" xfId="28" xr:uid="{F06216F9-264C-4BBE-9518-8B4E05F1DAB3}"/>
    <cellStyle name="Currency 4 2" xfId="29" xr:uid="{78036170-8321-4517-A1FC-BBAFCF0525EB}"/>
    <cellStyle name="Currency 4 2 2" xfId="225" xr:uid="{F679275B-FE9E-42BB-BE98-493F1A6B34BB}"/>
    <cellStyle name="Currency 4 2 2 2" xfId="4633" xr:uid="{1C8F6831-5E3C-49CD-8CE5-DA72A75695D2}"/>
    <cellStyle name="Currency 4 2 3" xfId="4528" xr:uid="{F6ED42AF-EB50-42A1-9AFD-7E913AB3C3C0}"/>
    <cellStyle name="Currency 4 3" xfId="30" xr:uid="{8DA08E23-2E16-42EF-A698-E3DE6D9A612C}"/>
    <cellStyle name="Currency 4 3 2" xfId="226" xr:uid="{67E67AD2-593C-42D5-A825-8618DAE361C6}"/>
    <cellStyle name="Currency 4 3 2 2" xfId="4634" xr:uid="{0682283F-BEEB-4321-A816-299380BA43BD}"/>
    <cellStyle name="Currency 4 3 3" xfId="4529" xr:uid="{977F96A5-6346-4134-B021-936ACFE51795}"/>
    <cellStyle name="Currency 4 4" xfId="227" xr:uid="{74AD0F85-567A-4910-8E07-268B29AC7988}"/>
    <cellStyle name="Currency 4 4 2" xfId="4635" xr:uid="{AB1A8BCA-E181-4530-9C3A-11FD4009FFEF}"/>
    <cellStyle name="Currency 4 5" xfId="4324" xr:uid="{A90A23E1-2241-429D-B2D1-79E01FF33A12}"/>
    <cellStyle name="Currency 4 5 2" xfId="4439" xr:uid="{0B2D73FA-CE33-496F-BC38-466D5C17FB04}"/>
    <cellStyle name="Currency 4 5 3" xfId="4721" xr:uid="{5FC8518E-E954-4CAD-A07E-1C4B6536D461}"/>
    <cellStyle name="Currency 4 5 3 2" xfId="5316" xr:uid="{0E1174DB-E0C6-49C0-8E8B-8F9AE2275A83}"/>
    <cellStyle name="Currency 4 5 3 3" xfId="4761" xr:uid="{B91EDE35-586E-452C-BE2E-9B603E390037}"/>
    <cellStyle name="Currency 4 5 4" xfId="4698" xr:uid="{F2DC6FC4-70A4-4C60-96FB-1F94B3B7211F}"/>
    <cellStyle name="Currency 4 6" xfId="4527" xr:uid="{958CC2DE-DB0A-4D22-9DFC-E4761FCFF389}"/>
    <cellStyle name="Currency 5" xfId="31" xr:uid="{CBF51348-4529-4ABD-B1B6-7FBF20C811CF}"/>
    <cellStyle name="Currency 5 2" xfId="32" xr:uid="{21531934-6412-4EC4-8C12-04491BC04F9D}"/>
    <cellStyle name="Currency 5 2 2" xfId="228" xr:uid="{0FAE7809-EC1F-4195-9239-EDD30AA9997C}"/>
    <cellStyle name="Currency 5 2 2 2" xfId="4636" xr:uid="{ED6D76CD-14D1-466A-8EA9-19FC37A58BC7}"/>
    <cellStyle name="Currency 5 2 3" xfId="4530" xr:uid="{5E73F24B-04D6-4D6E-9D94-87AAEFC38A9B}"/>
    <cellStyle name="Currency 5 3" xfId="4325" xr:uid="{694F5957-54EE-43C0-9374-47AD009D411F}"/>
    <cellStyle name="Currency 5 3 2" xfId="4440" xr:uid="{82BBD741-1727-4B41-A596-5D100A0AA801}"/>
    <cellStyle name="Currency 5 3 2 2" xfId="5306" xr:uid="{81257854-B8F2-4CE5-82B6-6EF35E33DD9A}"/>
    <cellStyle name="Currency 5 3 2 3" xfId="4763" xr:uid="{04CEDF9C-63D5-47D7-B649-A0B932D5B783}"/>
    <cellStyle name="Currency 5 4" xfId="4762" xr:uid="{B7F74E76-BCA6-488C-9D53-B03CEE64D846}"/>
    <cellStyle name="Currency 6" xfId="33" xr:uid="{3EBB37F7-7E40-4747-988A-4562C39512D9}"/>
    <cellStyle name="Currency 6 2" xfId="229" xr:uid="{3746A232-F215-4922-926D-9E9C56A5B648}"/>
    <cellStyle name="Currency 6 2 2" xfId="4637" xr:uid="{EA239E65-6B17-48ED-A558-CB33EA9486EA}"/>
    <cellStyle name="Currency 6 3" xfId="4326" xr:uid="{00611FC0-A11C-4464-8214-238586413AF1}"/>
    <cellStyle name="Currency 6 3 2" xfId="4441" xr:uid="{FCA8A0B5-4800-45FF-AC71-3393334D8A38}"/>
    <cellStyle name="Currency 6 3 3" xfId="4722" xr:uid="{2850EBDB-AD31-4E94-A414-FD504C47569D}"/>
    <cellStyle name="Currency 6 3 3 2" xfId="5317" xr:uid="{60C2EAFE-DD88-495D-9DF1-AFA913268533}"/>
    <cellStyle name="Currency 6 3 3 3" xfId="4764" xr:uid="{933F5E57-EF2C-4C70-B67A-9F3790FA5F41}"/>
    <cellStyle name="Currency 6 3 4" xfId="4699" xr:uid="{B8F3B59B-98B8-48E1-9295-238C6A3E548E}"/>
    <cellStyle name="Currency 6 4" xfId="4531" xr:uid="{B8AC0876-4EF9-43E8-B0A4-6B90DBEAAD2E}"/>
    <cellStyle name="Currency 7" xfId="34" xr:uid="{5A3B3543-6BCE-442F-915F-AAF5E31A8346}"/>
    <cellStyle name="Currency 7 2" xfId="35" xr:uid="{B944113F-9662-4A12-8AA8-B3D348C82816}"/>
    <cellStyle name="Currency 7 2 2" xfId="250" xr:uid="{FD6DF714-594A-4441-BB09-9B42378DD399}"/>
    <cellStyle name="Currency 7 2 2 2" xfId="4638" xr:uid="{9C2E553F-4B2A-4212-A57F-947AB208B2CB}"/>
    <cellStyle name="Currency 7 2 3" xfId="4533" xr:uid="{C77BF738-9562-4E30-AEF9-83F085C28756}"/>
    <cellStyle name="Currency 7 3" xfId="230" xr:uid="{135F9E64-6EDB-46E5-8E09-C895AEBA1199}"/>
    <cellStyle name="Currency 7 3 2" xfId="4639" xr:uid="{8F3527B4-132E-4B73-BB31-E2D241B1A706}"/>
    <cellStyle name="Currency 7 4" xfId="4442" xr:uid="{A0D9E48B-DC49-4131-BB93-DE62801588C9}"/>
    <cellStyle name="Currency 7 5" xfId="4532" xr:uid="{456DB743-A8A8-4777-AF17-6C9C4F9834AE}"/>
    <cellStyle name="Currency 8" xfId="36" xr:uid="{32C7AF74-65A3-4533-BB30-04DDD4A2FC76}"/>
    <cellStyle name="Currency 8 2" xfId="37" xr:uid="{A134EAF8-3056-4E61-B09C-D22553A8B950}"/>
    <cellStyle name="Currency 8 2 2" xfId="231" xr:uid="{793C0572-17A5-418B-B1DA-F745054D3037}"/>
    <cellStyle name="Currency 8 2 2 2" xfId="4640" xr:uid="{CD9F5106-E02E-470D-8C07-0F2E8D071CD0}"/>
    <cellStyle name="Currency 8 2 3" xfId="4535" xr:uid="{E6E957C7-C8B9-4D60-B434-36116162A17F}"/>
    <cellStyle name="Currency 8 3" xfId="38" xr:uid="{B00B0246-78C3-44CD-918B-0A5DB51D98AE}"/>
    <cellStyle name="Currency 8 3 2" xfId="232" xr:uid="{57D4C9D2-3B98-4EB3-9C07-58FBEA930D26}"/>
    <cellStyle name="Currency 8 3 2 2" xfId="4641" xr:uid="{69D7B9C6-8243-4301-9DDE-999AC7B90D73}"/>
    <cellStyle name="Currency 8 3 3" xfId="4536" xr:uid="{29048CB1-C390-44E8-A957-1B0962097553}"/>
    <cellStyle name="Currency 8 4" xfId="39" xr:uid="{1D3F7732-9971-4CB5-8129-582CA53C4820}"/>
    <cellStyle name="Currency 8 4 2" xfId="233" xr:uid="{55FF9373-3AFA-4FD2-AEBE-FF475EFE5FF1}"/>
    <cellStyle name="Currency 8 4 2 2" xfId="4642" xr:uid="{F933C9AF-57AD-469B-B2F0-35F46CD0BF94}"/>
    <cellStyle name="Currency 8 4 3" xfId="4537" xr:uid="{242EF358-BE0F-49A0-AB6D-A28B3EFC3E37}"/>
    <cellStyle name="Currency 8 5" xfId="234" xr:uid="{9A229690-2F22-4E1F-8B94-E3C6660B60CD}"/>
    <cellStyle name="Currency 8 5 2" xfId="4643" xr:uid="{81545779-C0E8-4A6D-80BE-468002AFCAC1}"/>
    <cellStyle name="Currency 8 6" xfId="4443" xr:uid="{462EA415-78D9-4DF9-A83C-C80FB98CA8D8}"/>
    <cellStyle name="Currency 8 7" xfId="4534" xr:uid="{B3AC4870-6F7F-4D9C-A4BE-CFBCD904BCA8}"/>
    <cellStyle name="Currency 9" xfId="40" xr:uid="{C0F519C5-158C-449A-9B8B-1BC22B089F0C}"/>
    <cellStyle name="Currency 9 2" xfId="41" xr:uid="{1ED44E17-36EF-4CD8-99E2-8E840CCC989C}"/>
    <cellStyle name="Currency 9 2 2" xfId="235" xr:uid="{06226C03-67FD-4424-9A93-69462FD8A007}"/>
    <cellStyle name="Currency 9 2 2 2" xfId="4644" xr:uid="{C3546576-A37B-4964-90D3-BB0AA571A490}"/>
    <cellStyle name="Currency 9 2 3" xfId="4539" xr:uid="{28E1B8A9-B921-4F69-B330-5FF2434FAA10}"/>
    <cellStyle name="Currency 9 3" xfId="42" xr:uid="{BCEB21B1-909B-4A50-AE44-FAA51A802D88}"/>
    <cellStyle name="Currency 9 3 2" xfId="236" xr:uid="{3457AA5B-6851-4BCD-8487-89CC6C19C44A}"/>
    <cellStyle name="Currency 9 3 2 2" xfId="4645" xr:uid="{4E7C1BE2-62C2-4F2F-8698-4219ED15E364}"/>
    <cellStyle name="Currency 9 3 3" xfId="4540" xr:uid="{C362E39F-80DF-47FD-B969-7DA1F042C84F}"/>
    <cellStyle name="Currency 9 4" xfId="237" xr:uid="{B6CCF0F4-95A4-47FE-97DD-23FCAD0FB610}"/>
    <cellStyle name="Currency 9 4 2" xfId="4646" xr:uid="{9BDC4E68-7E68-458D-90C1-DA83EB0ABF96}"/>
    <cellStyle name="Currency 9 5" xfId="4327" xr:uid="{EED8F6D3-B2BC-42F6-A893-32EA7D410BA5}"/>
    <cellStyle name="Currency 9 5 2" xfId="4444" xr:uid="{59FFE1C1-E4CE-4963-91BF-9EEC72D66F35}"/>
    <cellStyle name="Currency 9 5 3" xfId="4723" xr:uid="{D0120D31-D550-402B-9BE0-6003DDE94731}"/>
    <cellStyle name="Currency 9 5 4" xfId="4700" xr:uid="{1AF238AD-134F-4702-8859-1D28C54C160F}"/>
    <cellStyle name="Currency 9 6" xfId="4538" xr:uid="{36AFEDAE-A585-454B-8E8C-FC39BB181402}"/>
    <cellStyle name="Hyperlink 2" xfId="6" xr:uid="{6CFFD761-E1C4-4FFC-9C82-FDD569F38491}"/>
    <cellStyle name="Hyperlink 3" xfId="202" xr:uid="{140B07F1-9AF8-46F8-B41F-E5B152807B16}"/>
    <cellStyle name="Hyperlink 3 2" xfId="4415" xr:uid="{51FCFC95-C0CF-4DD9-A9CC-3ECBE347CB63}"/>
    <cellStyle name="Hyperlink 3 3" xfId="4328" xr:uid="{5C5DCD36-1BE4-4850-89E4-6C74E6B043E5}"/>
    <cellStyle name="Hyperlink 4" xfId="4329" xr:uid="{47134F74-6925-4139-9E81-3FE82E339937}"/>
    <cellStyle name="Normal" xfId="0" builtinId="0"/>
    <cellStyle name="Normal 10" xfId="43" xr:uid="{E58B0581-19ED-4329-892E-2F945BB7A8A6}"/>
    <cellStyle name="Normal 10 10" xfId="903" xr:uid="{9B286C57-9E01-4440-A947-315A7E158C9E}"/>
    <cellStyle name="Normal 10 10 2" xfId="2508" xr:uid="{AB404C32-2AB8-4A3E-9F96-A73C148D0B65}"/>
    <cellStyle name="Normal 10 10 2 2" xfId="4331" xr:uid="{275FF9D3-243C-4C18-BF1C-FDAF0C6DEDE0}"/>
    <cellStyle name="Normal 10 10 2 3" xfId="4675" xr:uid="{8F0E5740-3625-4233-B5C5-D6045AFD7A8A}"/>
    <cellStyle name="Normal 10 10 3" xfId="2509" xr:uid="{14795D87-93AC-49FC-961F-B616B940E2CA}"/>
    <cellStyle name="Normal 10 10 4" xfId="2510" xr:uid="{0CB7B920-47DE-47B1-B9CC-0DA85FBC04BD}"/>
    <cellStyle name="Normal 10 11" xfId="2511" xr:uid="{CEEEE614-D5A4-44BC-84E6-0808158205C7}"/>
    <cellStyle name="Normal 10 11 2" xfId="2512" xr:uid="{91CD9AB2-7D28-45CB-868B-C237FAA01F2D}"/>
    <cellStyle name="Normal 10 11 3" xfId="2513" xr:uid="{9DA1D04B-252E-4B90-A1E0-F9B91D8E7A42}"/>
    <cellStyle name="Normal 10 11 4" xfId="2514" xr:uid="{2368C33C-7471-4BEF-871A-0DFE5085FE36}"/>
    <cellStyle name="Normal 10 12" xfId="2515" xr:uid="{1A46589A-EDCD-4B74-A9DF-9B03F70D50AF}"/>
    <cellStyle name="Normal 10 12 2" xfId="2516" xr:uid="{75126515-4115-47DE-8C16-B081B63382DA}"/>
    <cellStyle name="Normal 10 13" xfId="2517" xr:uid="{1F5AC81A-6A15-4314-901C-0B4C15B9D778}"/>
    <cellStyle name="Normal 10 14" xfId="2518" xr:uid="{B8FCDE0D-69FB-4EFF-BE10-FCE7A7A6C36D}"/>
    <cellStyle name="Normal 10 15" xfId="2519" xr:uid="{15F264AD-BDD7-4BDB-8A78-B55CCBF04336}"/>
    <cellStyle name="Normal 10 2" xfId="44" xr:uid="{B1F29F01-16C0-4B15-8BAD-D169E0A7DFA6}"/>
    <cellStyle name="Normal 10 2 10" xfId="2520" xr:uid="{4A53A4AB-786E-434B-BBC0-E14F85564326}"/>
    <cellStyle name="Normal 10 2 11" xfId="2521" xr:uid="{47A5602C-FB96-4E00-A9CE-2481862FB8DA}"/>
    <cellStyle name="Normal 10 2 2" xfId="45" xr:uid="{1FB95128-406F-4B2F-908A-52B44D5D0CC4}"/>
    <cellStyle name="Normal 10 2 2 2" xfId="46" xr:uid="{6FCEC5F7-5417-45B5-8D87-D785872FB90F}"/>
    <cellStyle name="Normal 10 2 2 2 2" xfId="238" xr:uid="{C25B87EB-0CBF-4BBF-B967-E1C78A1C60B1}"/>
    <cellStyle name="Normal 10 2 2 2 2 2" xfId="454" xr:uid="{D44FF754-8A94-4AAC-8951-2E3461F26CE2}"/>
    <cellStyle name="Normal 10 2 2 2 2 2 2" xfId="455" xr:uid="{73E9B9BE-346A-4B5B-BBB2-391939D7E53D}"/>
    <cellStyle name="Normal 10 2 2 2 2 2 2 2" xfId="904" xr:uid="{A273D4C8-DA2C-4589-B402-FA43C3C50886}"/>
    <cellStyle name="Normal 10 2 2 2 2 2 2 2 2" xfId="905" xr:uid="{AAC1269F-276C-43E2-BD7D-1EA72EA35D3E}"/>
    <cellStyle name="Normal 10 2 2 2 2 2 2 3" xfId="906" xr:uid="{AEBBCB54-201A-441C-A2B9-62BAB6BDB62A}"/>
    <cellStyle name="Normal 10 2 2 2 2 2 3" xfId="907" xr:uid="{11563B13-5905-4FC8-8BC7-749220391C5C}"/>
    <cellStyle name="Normal 10 2 2 2 2 2 3 2" xfId="908" xr:uid="{523E7274-D618-4FD5-BB40-7242E98F023B}"/>
    <cellStyle name="Normal 10 2 2 2 2 2 4" xfId="909" xr:uid="{33B2B1F4-328C-439A-A0E9-51CD4B66C8DF}"/>
    <cellStyle name="Normal 10 2 2 2 2 3" xfId="456" xr:uid="{C4C37A3B-FC50-4FBA-A28B-D9F7DAB2EA51}"/>
    <cellStyle name="Normal 10 2 2 2 2 3 2" xfId="910" xr:uid="{552C8758-A8F0-4886-8273-4043E9F10B4B}"/>
    <cellStyle name="Normal 10 2 2 2 2 3 2 2" xfId="911" xr:uid="{58250F52-5A3B-4016-B6EA-1AC140078A94}"/>
    <cellStyle name="Normal 10 2 2 2 2 3 3" xfId="912" xr:uid="{999D5C87-9594-493F-878A-254415DF4B24}"/>
    <cellStyle name="Normal 10 2 2 2 2 3 4" xfId="2522" xr:uid="{4084F9E9-D05B-48F2-9E4F-9C822336C7E5}"/>
    <cellStyle name="Normal 10 2 2 2 2 4" xfId="913" xr:uid="{A4540475-BF93-4CF5-BDE1-38EA77A9BABB}"/>
    <cellStyle name="Normal 10 2 2 2 2 4 2" xfId="914" xr:uid="{0A72B334-6974-400E-8456-B046EEA74148}"/>
    <cellStyle name="Normal 10 2 2 2 2 5" xfId="915" xr:uid="{006F0970-7ECF-4E5B-8D74-71F71CFF5639}"/>
    <cellStyle name="Normal 10 2 2 2 2 6" xfId="2523" xr:uid="{3ABD41CB-2BF4-4C0C-B26B-ACC13884BD2C}"/>
    <cellStyle name="Normal 10 2 2 2 3" xfId="239" xr:uid="{F5FE2E51-5131-4C38-9CF9-420F9C0497CB}"/>
    <cellStyle name="Normal 10 2 2 2 3 2" xfId="457" xr:uid="{77BE694A-C525-40A5-B756-B9EBAB126640}"/>
    <cellStyle name="Normal 10 2 2 2 3 2 2" xfId="458" xr:uid="{361E7516-5F91-4248-9D4C-F8C830E10CE7}"/>
    <cellStyle name="Normal 10 2 2 2 3 2 2 2" xfId="916" xr:uid="{1DFF8743-E105-40CB-93B5-59D556404CCB}"/>
    <cellStyle name="Normal 10 2 2 2 3 2 2 2 2" xfId="917" xr:uid="{32A91E37-33D6-4576-BD24-4E97153CB3C6}"/>
    <cellStyle name="Normal 10 2 2 2 3 2 2 3" xfId="918" xr:uid="{90AB160E-798E-4171-85DB-3C8DB6270098}"/>
    <cellStyle name="Normal 10 2 2 2 3 2 3" xfId="919" xr:uid="{ABD020EB-F91B-4C1B-8C8A-24E153372B25}"/>
    <cellStyle name="Normal 10 2 2 2 3 2 3 2" xfId="920" xr:uid="{1AC9ED27-3775-44F4-A983-785C29ECC59D}"/>
    <cellStyle name="Normal 10 2 2 2 3 2 4" xfId="921" xr:uid="{A842D61B-72A7-4E8B-A14C-266A21A928AB}"/>
    <cellStyle name="Normal 10 2 2 2 3 3" xfId="459" xr:uid="{CC6E8304-7B4B-41E8-9299-565A939421CD}"/>
    <cellStyle name="Normal 10 2 2 2 3 3 2" xfId="922" xr:uid="{98FF458F-14AC-40C4-AC22-A2CEE199524D}"/>
    <cellStyle name="Normal 10 2 2 2 3 3 2 2" xfId="923" xr:uid="{929C8EE2-52D6-4CC8-9748-E954262A536D}"/>
    <cellStyle name="Normal 10 2 2 2 3 3 3" xfId="924" xr:uid="{5B90CAD5-84D2-4951-A0E8-AC116C478B33}"/>
    <cellStyle name="Normal 10 2 2 2 3 4" xfId="925" xr:uid="{6A559827-7CD2-492A-A82D-F86C79DD7329}"/>
    <cellStyle name="Normal 10 2 2 2 3 4 2" xfId="926" xr:uid="{ABB6CF77-9464-48F0-A299-1A3904F81AE5}"/>
    <cellStyle name="Normal 10 2 2 2 3 5" xfId="927" xr:uid="{F09B7531-C533-47E5-979E-23668583D17E}"/>
    <cellStyle name="Normal 10 2 2 2 4" xfId="460" xr:uid="{FA2797F6-3B40-414E-91E4-042C92E7C019}"/>
    <cellStyle name="Normal 10 2 2 2 4 2" xfId="461" xr:uid="{759433B0-A263-4615-8C9F-3148E5E2AE7B}"/>
    <cellStyle name="Normal 10 2 2 2 4 2 2" xfId="928" xr:uid="{EB68F735-3D09-4319-ACB6-D3F1AC1E3507}"/>
    <cellStyle name="Normal 10 2 2 2 4 2 2 2" xfId="929" xr:uid="{DAF4B7F4-6024-4522-84A5-ABA2F8FF83AB}"/>
    <cellStyle name="Normal 10 2 2 2 4 2 3" xfId="930" xr:uid="{CB8A5E64-1FD6-4AAA-8324-79C2754BDB5A}"/>
    <cellStyle name="Normal 10 2 2 2 4 3" xfId="931" xr:uid="{F570B54B-6D7B-439B-92D8-29F9F70323FB}"/>
    <cellStyle name="Normal 10 2 2 2 4 3 2" xfId="932" xr:uid="{BC15A46F-B40F-457A-A167-E2D92BE19032}"/>
    <cellStyle name="Normal 10 2 2 2 4 4" xfId="933" xr:uid="{3E2BDE55-D239-4239-BE26-55F00F836202}"/>
    <cellStyle name="Normal 10 2 2 2 5" xfId="462" xr:uid="{90F1AA83-9D35-45A0-9561-1424EDE5DBE9}"/>
    <cellStyle name="Normal 10 2 2 2 5 2" xfId="934" xr:uid="{EBBC087E-A210-46C2-969D-B0448C800705}"/>
    <cellStyle name="Normal 10 2 2 2 5 2 2" xfId="935" xr:uid="{3A530755-F47E-49FA-845D-8884A5B25194}"/>
    <cellStyle name="Normal 10 2 2 2 5 3" xfId="936" xr:uid="{161F49DF-059A-4A7A-9524-83FC4EEFA668}"/>
    <cellStyle name="Normal 10 2 2 2 5 4" xfId="2524" xr:uid="{FCBFF841-3FF9-4292-8F5A-5F90903018F2}"/>
    <cellStyle name="Normal 10 2 2 2 6" xfId="937" xr:uid="{9C3FDDCF-2E8C-45E8-B7A1-191663ABA93E}"/>
    <cellStyle name="Normal 10 2 2 2 6 2" xfId="938" xr:uid="{0A9A4E30-1FB1-4C5A-A498-9A0B16D44195}"/>
    <cellStyle name="Normal 10 2 2 2 7" xfId="939" xr:uid="{E6BE7F6A-9317-40D8-BB14-8DACA7F31016}"/>
    <cellStyle name="Normal 10 2 2 2 8" xfId="2525" xr:uid="{7F753914-F635-46F5-92C8-84482C0DC62B}"/>
    <cellStyle name="Normal 10 2 2 3" xfId="240" xr:uid="{F696A064-CBBF-4906-9FAA-2D9332021B47}"/>
    <cellStyle name="Normal 10 2 2 3 2" xfId="463" xr:uid="{4462001A-9D52-49A7-AB5F-EBFAF8DD08A6}"/>
    <cellStyle name="Normal 10 2 2 3 2 2" xfId="464" xr:uid="{95CF57B0-37F6-4036-8FDA-25E60FF36671}"/>
    <cellStyle name="Normal 10 2 2 3 2 2 2" xfId="940" xr:uid="{ADBF5CF7-BADD-4B99-821C-85777C06A972}"/>
    <cellStyle name="Normal 10 2 2 3 2 2 2 2" xfId="941" xr:uid="{977E47E6-C608-4C78-A52F-F25AA6734210}"/>
    <cellStyle name="Normal 10 2 2 3 2 2 3" xfId="942" xr:uid="{4BBD8A3C-27AB-43BC-B54F-088A480C457C}"/>
    <cellStyle name="Normal 10 2 2 3 2 3" xfId="943" xr:uid="{7577E09B-593E-41E4-B563-8B604F43B7DF}"/>
    <cellStyle name="Normal 10 2 2 3 2 3 2" xfId="944" xr:uid="{A6E576F5-8A6E-49F1-8A10-5E99C45066B0}"/>
    <cellStyle name="Normal 10 2 2 3 2 4" xfId="945" xr:uid="{BA44CAA2-BBC7-4020-BD61-96CB28FF9197}"/>
    <cellStyle name="Normal 10 2 2 3 3" xfId="465" xr:uid="{9E5D78AB-6775-435A-A611-6645F6C06ABF}"/>
    <cellStyle name="Normal 10 2 2 3 3 2" xfId="946" xr:uid="{70149116-778E-49BB-BD69-581E4C182A93}"/>
    <cellStyle name="Normal 10 2 2 3 3 2 2" xfId="947" xr:uid="{4DB75718-7914-4C45-A5E2-88753083EC34}"/>
    <cellStyle name="Normal 10 2 2 3 3 3" xfId="948" xr:uid="{477ABC45-5FB3-4FEA-9701-D9883F7B706A}"/>
    <cellStyle name="Normal 10 2 2 3 3 4" xfId="2526" xr:uid="{E2433EE4-A283-47F1-9AAE-B7CEF75DDB66}"/>
    <cellStyle name="Normal 10 2 2 3 4" xfId="949" xr:uid="{17A8BD90-C378-4348-BF65-17D42BCAA86B}"/>
    <cellStyle name="Normal 10 2 2 3 4 2" xfId="950" xr:uid="{18E4E242-FD03-4FD4-9A63-373AA4AC8672}"/>
    <cellStyle name="Normal 10 2 2 3 5" xfId="951" xr:uid="{8854AAA3-447E-4563-86A3-E3BE30659E6C}"/>
    <cellStyle name="Normal 10 2 2 3 6" xfId="2527" xr:uid="{C26E694C-3D24-48C8-BCFE-6F62EC5F07FC}"/>
    <cellStyle name="Normal 10 2 2 4" xfId="241" xr:uid="{D813D674-1CDF-4529-86A8-2B4D62302CE2}"/>
    <cellStyle name="Normal 10 2 2 4 2" xfId="466" xr:uid="{BF9B8C1E-F947-4CDE-9374-597984BE697F}"/>
    <cellStyle name="Normal 10 2 2 4 2 2" xfId="467" xr:uid="{18F55550-FAF8-440A-BAE1-64FFBAE70333}"/>
    <cellStyle name="Normal 10 2 2 4 2 2 2" xfId="952" xr:uid="{65219580-6D57-4620-A8D2-A279CE03FEBE}"/>
    <cellStyle name="Normal 10 2 2 4 2 2 2 2" xfId="953" xr:uid="{7D6C902E-95A4-4B48-A2D7-B04C958DC998}"/>
    <cellStyle name="Normal 10 2 2 4 2 2 3" xfId="954" xr:uid="{01BE793D-60E8-4778-97D7-6D450825F6DB}"/>
    <cellStyle name="Normal 10 2 2 4 2 3" xfId="955" xr:uid="{29CB4483-5054-4B8A-8258-E7417B055060}"/>
    <cellStyle name="Normal 10 2 2 4 2 3 2" xfId="956" xr:uid="{3F8F464B-F341-4EDA-BEF2-1BCD7ABBC583}"/>
    <cellStyle name="Normal 10 2 2 4 2 4" xfId="957" xr:uid="{FFD333BA-AC30-4D73-BF3B-C2FAC000F1D3}"/>
    <cellStyle name="Normal 10 2 2 4 3" xfId="468" xr:uid="{945AE90E-63CF-4CB1-B536-7C970A1F3F78}"/>
    <cellStyle name="Normal 10 2 2 4 3 2" xfId="958" xr:uid="{9F374028-3505-4AAF-A849-9ED5A13BEF7B}"/>
    <cellStyle name="Normal 10 2 2 4 3 2 2" xfId="959" xr:uid="{3C41B573-65E1-407C-A872-7A0B7BD018CB}"/>
    <cellStyle name="Normal 10 2 2 4 3 3" xfId="960" xr:uid="{4E4FBAE8-2AA9-4E20-95C2-22DDDC55A2CF}"/>
    <cellStyle name="Normal 10 2 2 4 4" xfId="961" xr:uid="{E907A08C-150E-49E6-830C-00AD140D429F}"/>
    <cellStyle name="Normal 10 2 2 4 4 2" xfId="962" xr:uid="{0DA9B843-F0B2-4242-8E32-C889E228DA47}"/>
    <cellStyle name="Normal 10 2 2 4 5" xfId="963" xr:uid="{8CCE5506-6EE4-4EDB-837F-076297675E36}"/>
    <cellStyle name="Normal 10 2 2 5" xfId="242" xr:uid="{785EE3F5-9079-47FB-B1DD-73602DA2E322}"/>
    <cellStyle name="Normal 10 2 2 5 2" xfId="469" xr:uid="{FC4EAB90-4EEF-425F-8DE4-AB42E7E1C50C}"/>
    <cellStyle name="Normal 10 2 2 5 2 2" xfId="964" xr:uid="{E5483E0A-AF39-4DEE-BD80-0438CAD530D2}"/>
    <cellStyle name="Normal 10 2 2 5 2 2 2" xfId="965" xr:uid="{4B4B048C-B4AE-4D21-8C5A-53C6DA3613C8}"/>
    <cellStyle name="Normal 10 2 2 5 2 3" xfId="966" xr:uid="{53A7EC4C-B7AD-480E-80CD-E369238A1527}"/>
    <cellStyle name="Normal 10 2 2 5 3" xfId="967" xr:uid="{F4716A8D-B9BA-46B4-A98B-2BD34540F49E}"/>
    <cellStyle name="Normal 10 2 2 5 3 2" xfId="968" xr:uid="{DAEDBF38-9642-49BA-9CE9-4F79191EB774}"/>
    <cellStyle name="Normal 10 2 2 5 4" xfId="969" xr:uid="{10BB3C0D-9E5B-42FA-8FDC-FBD4F4C7C88A}"/>
    <cellStyle name="Normal 10 2 2 6" xfId="470" xr:uid="{A2991C37-7699-4DFF-BEED-A6F283E9AC63}"/>
    <cellStyle name="Normal 10 2 2 6 2" xfId="970" xr:uid="{00EAEACE-627C-457A-9049-01A22E0E2522}"/>
    <cellStyle name="Normal 10 2 2 6 2 2" xfId="971" xr:uid="{6EBD89C7-00BD-4F9D-A9FC-D8764FFF187F}"/>
    <cellStyle name="Normal 10 2 2 6 2 3" xfId="4333" xr:uid="{A18C05FB-A00D-4E64-968C-5703A08022DA}"/>
    <cellStyle name="Normal 10 2 2 6 3" xfId="972" xr:uid="{4A5A62A3-63FB-4F1A-B637-844FC551D32E}"/>
    <cellStyle name="Normal 10 2 2 6 4" xfId="2528" xr:uid="{09F818E2-C202-481D-86CA-F28EF61327C3}"/>
    <cellStyle name="Normal 10 2 2 6 4 2" xfId="4564" xr:uid="{1CFB3E91-776B-4DF4-99F0-5AA7AA4F5D67}"/>
    <cellStyle name="Normal 10 2 2 6 4 3" xfId="4676" xr:uid="{A88EC37B-CB71-4F7C-9A7A-D32587B4BD38}"/>
    <cellStyle name="Normal 10 2 2 6 4 4" xfId="4602" xr:uid="{035BBB5B-BEA1-48AD-847B-4843FA00E155}"/>
    <cellStyle name="Normal 10 2 2 7" xfId="973" xr:uid="{A0FAC19B-49B7-4037-A473-4F097F061A4E}"/>
    <cellStyle name="Normal 10 2 2 7 2" xfId="974" xr:uid="{ADCBABA3-E886-4A40-84FC-330BFCCC51DF}"/>
    <cellStyle name="Normal 10 2 2 8" xfId="975" xr:uid="{9B77002C-61F7-4BD6-BBC2-4DFC39C5656D}"/>
    <cellStyle name="Normal 10 2 2 9" xfId="2529" xr:uid="{3AE80678-4B85-4820-8EC2-83CD317A4345}"/>
    <cellStyle name="Normal 10 2 3" xfId="47" xr:uid="{D000F1EB-B927-47F2-B617-7BAD24F3389E}"/>
    <cellStyle name="Normal 10 2 3 2" xfId="48" xr:uid="{E6EF5E2E-FA47-4C7E-89FA-C9C90F870CAD}"/>
    <cellStyle name="Normal 10 2 3 2 2" xfId="471" xr:uid="{F9D20FE9-1FCE-4BC0-AB9E-9ACD3AF80FA0}"/>
    <cellStyle name="Normal 10 2 3 2 2 2" xfId="472" xr:uid="{E7D452AE-A148-43B5-A205-260B9D4244FD}"/>
    <cellStyle name="Normal 10 2 3 2 2 2 2" xfId="976" xr:uid="{C74CF2E9-52A7-4C18-B1FE-F1DABFF09811}"/>
    <cellStyle name="Normal 10 2 3 2 2 2 2 2" xfId="977" xr:uid="{0E2EAF29-A846-4F54-A233-A4BFC6AE942F}"/>
    <cellStyle name="Normal 10 2 3 2 2 2 3" xfId="978" xr:uid="{F9CFD8FD-A3DC-4EA6-B39E-2D3A45BD813D}"/>
    <cellStyle name="Normal 10 2 3 2 2 3" xfId="979" xr:uid="{D0325B10-3A6C-4483-B029-38CF908D5F0A}"/>
    <cellStyle name="Normal 10 2 3 2 2 3 2" xfId="980" xr:uid="{6C23034F-17E6-4766-B4A9-E138BB838527}"/>
    <cellStyle name="Normal 10 2 3 2 2 4" xfId="981" xr:uid="{C59E4E59-2A4B-43E6-BCA9-081CE0124FC1}"/>
    <cellStyle name="Normal 10 2 3 2 3" xfId="473" xr:uid="{0F8B097E-C0EC-46F2-90A1-6962AE2830AB}"/>
    <cellStyle name="Normal 10 2 3 2 3 2" xfId="982" xr:uid="{9761AACC-EDF9-4426-A42D-F9CB442EEA7B}"/>
    <cellStyle name="Normal 10 2 3 2 3 2 2" xfId="983" xr:uid="{D1CAAEEE-2202-49B6-8D1B-476CBD276DF5}"/>
    <cellStyle name="Normal 10 2 3 2 3 3" xfId="984" xr:uid="{8DD7B3FF-8C98-4B5A-82D0-A1CB83B1D2DF}"/>
    <cellStyle name="Normal 10 2 3 2 3 4" xfId="2530" xr:uid="{22DB3DB2-E092-405F-95F9-87AE4758980B}"/>
    <cellStyle name="Normal 10 2 3 2 4" xfId="985" xr:uid="{B5F8B799-306D-4C2C-9B2E-933F57473C6B}"/>
    <cellStyle name="Normal 10 2 3 2 4 2" xfId="986" xr:uid="{050E9AC3-ADA6-4329-B6C1-6EB177D61CFD}"/>
    <cellStyle name="Normal 10 2 3 2 5" xfId="987" xr:uid="{A27A3364-7D68-4B3C-839E-9B6A5F6348DA}"/>
    <cellStyle name="Normal 10 2 3 2 6" xfId="2531" xr:uid="{2AFE9C4F-52DE-4C81-9E77-BC844A1D1900}"/>
    <cellStyle name="Normal 10 2 3 3" xfId="243" xr:uid="{880E6FBB-91CF-4BFC-AC3A-770347B4213A}"/>
    <cellStyle name="Normal 10 2 3 3 2" xfId="474" xr:uid="{A9960CE0-41F6-4E46-9268-4D5DC4322260}"/>
    <cellStyle name="Normal 10 2 3 3 2 2" xfId="475" xr:uid="{0593CB99-6D51-425B-B875-B9AD8B571365}"/>
    <cellStyle name="Normal 10 2 3 3 2 2 2" xfId="988" xr:uid="{3D387E07-AC00-4792-85E8-C7F23EB78B69}"/>
    <cellStyle name="Normal 10 2 3 3 2 2 2 2" xfId="989" xr:uid="{DD7A0F55-A47A-43C3-9DBE-09148BD442AE}"/>
    <cellStyle name="Normal 10 2 3 3 2 2 3" xfId="990" xr:uid="{CDB63DB4-9A57-4B8E-B397-AB9E5158AC60}"/>
    <cellStyle name="Normal 10 2 3 3 2 3" xfId="991" xr:uid="{8CA1AB3C-492B-4F75-B052-C2B773BAD682}"/>
    <cellStyle name="Normal 10 2 3 3 2 3 2" xfId="992" xr:uid="{3B7DB9FF-2599-4332-8772-D843FB8BE882}"/>
    <cellStyle name="Normal 10 2 3 3 2 4" xfId="993" xr:uid="{4D2420EF-7503-4614-B95D-132283157670}"/>
    <cellStyle name="Normal 10 2 3 3 3" xfId="476" xr:uid="{BED8D65F-7EA6-485C-A02D-0DDED1C59511}"/>
    <cellStyle name="Normal 10 2 3 3 3 2" xfId="994" xr:uid="{9FA74639-0E11-492B-99C5-67A3895AFF08}"/>
    <cellStyle name="Normal 10 2 3 3 3 2 2" xfId="995" xr:uid="{8D9EB82B-1825-4DE6-82C2-63FCFDD2F7FD}"/>
    <cellStyle name="Normal 10 2 3 3 3 3" xfId="996" xr:uid="{F9261CA9-885B-4244-A472-75F02C758AAF}"/>
    <cellStyle name="Normal 10 2 3 3 4" xfId="997" xr:uid="{56B36669-24FF-4EB6-8B60-D488CF3AB1D5}"/>
    <cellStyle name="Normal 10 2 3 3 4 2" xfId="998" xr:uid="{0B0321A4-987F-4EBE-9EB9-0FD10AEDF971}"/>
    <cellStyle name="Normal 10 2 3 3 5" xfId="999" xr:uid="{17D4A333-E0DB-4255-BDC3-033418480A9B}"/>
    <cellStyle name="Normal 10 2 3 4" xfId="244" xr:uid="{693B8BF2-7834-4A23-9C66-902186627CAD}"/>
    <cellStyle name="Normal 10 2 3 4 2" xfId="477" xr:uid="{576E9799-82BF-4576-AF64-39F9DC4D73AC}"/>
    <cellStyle name="Normal 10 2 3 4 2 2" xfId="1000" xr:uid="{4D8FF3C5-8E10-4D9D-A089-664150862FAC}"/>
    <cellStyle name="Normal 10 2 3 4 2 2 2" xfId="1001" xr:uid="{CC45B489-72CC-4107-A203-1210BCDC89D9}"/>
    <cellStyle name="Normal 10 2 3 4 2 3" xfId="1002" xr:uid="{48C7C7FA-63E7-4B76-9ED7-9DFD6F3B67F9}"/>
    <cellStyle name="Normal 10 2 3 4 3" xfId="1003" xr:uid="{4F9AB114-E2D2-428E-9442-8DAA3BAF48ED}"/>
    <cellStyle name="Normal 10 2 3 4 3 2" xfId="1004" xr:uid="{F9B9E420-2461-4577-AEC1-BA8FAF665079}"/>
    <cellStyle name="Normal 10 2 3 4 4" xfId="1005" xr:uid="{3BD8CA4C-5970-4440-AF8F-3F7F5BB63FC8}"/>
    <cellStyle name="Normal 10 2 3 5" xfId="478" xr:uid="{C1B1C6C9-E2DE-414A-A887-398C66827062}"/>
    <cellStyle name="Normal 10 2 3 5 2" xfId="1006" xr:uid="{8EFB3E8C-AA7E-4CD8-B3EB-C92009E62683}"/>
    <cellStyle name="Normal 10 2 3 5 2 2" xfId="1007" xr:uid="{8A76F396-6BA3-40C7-92A5-F2A08DD258CF}"/>
    <cellStyle name="Normal 10 2 3 5 2 3" xfId="4334" xr:uid="{2E862809-5906-457D-AE0F-2E8D33A36A08}"/>
    <cellStyle name="Normal 10 2 3 5 3" xfId="1008" xr:uid="{99909DE7-9EFE-4E54-A6D2-A5695AE1A589}"/>
    <cellStyle name="Normal 10 2 3 5 4" xfId="2532" xr:uid="{766FD3AB-3728-4401-A84C-A96249A54C94}"/>
    <cellStyle name="Normal 10 2 3 5 4 2" xfId="4565" xr:uid="{481FB0F7-A478-45DB-A59B-738CF6549C40}"/>
    <cellStyle name="Normal 10 2 3 5 4 3" xfId="4677" xr:uid="{D2731E97-8410-47F2-B264-4092E95615F0}"/>
    <cellStyle name="Normal 10 2 3 5 4 4" xfId="4603" xr:uid="{878C4888-F062-4A7C-946F-5B9E2DD27B35}"/>
    <cellStyle name="Normal 10 2 3 6" xfId="1009" xr:uid="{FE512590-B0B4-4B64-B88E-882512648F80}"/>
    <cellStyle name="Normal 10 2 3 6 2" xfId="1010" xr:uid="{024B0F24-3B23-4E25-8C22-8A51E0897CA2}"/>
    <cellStyle name="Normal 10 2 3 7" xfId="1011" xr:uid="{9CD082FC-90F2-491C-BEAD-DFA48A279753}"/>
    <cellStyle name="Normal 10 2 3 8" xfId="2533" xr:uid="{E8367A7F-B8B4-47FD-99BC-84A23AD91894}"/>
    <cellStyle name="Normal 10 2 4" xfId="49" xr:uid="{ABF70A6A-E199-46E5-810A-6C13D5BEA6B9}"/>
    <cellStyle name="Normal 10 2 4 2" xfId="429" xr:uid="{DCCF64B6-C1FD-4F80-A3C1-F19013B13408}"/>
    <cellStyle name="Normal 10 2 4 2 2" xfId="479" xr:uid="{F48C0F75-0391-4F2B-BA89-5A46F1AFA3E2}"/>
    <cellStyle name="Normal 10 2 4 2 2 2" xfId="1012" xr:uid="{6B567BAB-20BF-4236-8EA0-87200C12D7E5}"/>
    <cellStyle name="Normal 10 2 4 2 2 2 2" xfId="1013" xr:uid="{52CF67D9-BEBF-4CCA-960A-C2053C244606}"/>
    <cellStyle name="Normal 10 2 4 2 2 3" xfId="1014" xr:uid="{211EE116-E718-4838-A33F-603DF3FB8E31}"/>
    <cellStyle name="Normal 10 2 4 2 2 4" xfId="2534" xr:uid="{CD26D6E5-1D79-495B-84CC-FC3C4351B983}"/>
    <cellStyle name="Normal 10 2 4 2 3" xfId="1015" xr:uid="{A4B9C122-8587-4A1F-8957-ABC5AFF868F1}"/>
    <cellStyle name="Normal 10 2 4 2 3 2" xfId="1016" xr:uid="{E478B1A7-3352-4FA4-B83B-2F173153C9F3}"/>
    <cellStyle name="Normal 10 2 4 2 4" xfId="1017" xr:uid="{BD1711A9-0DA4-4CD7-B1B3-488B1D749C6B}"/>
    <cellStyle name="Normal 10 2 4 2 5" xfId="2535" xr:uid="{D9AEE12F-2471-43C1-AD00-89D3433B98F7}"/>
    <cellStyle name="Normal 10 2 4 3" xfId="480" xr:uid="{480883DF-E62D-4B13-B5A3-371386BE5D5C}"/>
    <cellStyle name="Normal 10 2 4 3 2" xfId="1018" xr:uid="{58A6BBA7-A186-49CB-A979-946772103F5F}"/>
    <cellStyle name="Normal 10 2 4 3 2 2" xfId="1019" xr:uid="{5AC9F0FD-29CB-4035-85DB-30D276B863FA}"/>
    <cellStyle name="Normal 10 2 4 3 3" xfId="1020" xr:uid="{CF2598C7-A325-4A70-8D41-16762A929748}"/>
    <cellStyle name="Normal 10 2 4 3 4" xfId="2536" xr:uid="{6E784720-9247-4CD3-A685-DBA7CE035510}"/>
    <cellStyle name="Normal 10 2 4 4" xfId="1021" xr:uid="{A82C6617-A992-411A-A734-20B2E8ED0153}"/>
    <cellStyle name="Normal 10 2 4 4 2" xfId="1022" xr:uid="{67F2AB98-66F0-482E-A628-1C3954AF560F}"/>
    <cellStyle name="Normal 10 2 4 4 3" xfId="2537" xr:uid="{50294C9B-EBE0-4E65-B37E-368136F114E0}"/>
    <cellStyle name="Normal 10 2 4 4 4" xfId="2538" xr:uid="{40A6E082-CD0A-4029-946F-E63720B70BCB}"/>
    <cellStyle name="Normal 10 2 4 5" xfId="1023" xr:uid="{6F9804AC-F479-4DCB-A062-3A5AEECF86FC}"/>
    <cellStyle name="Normal 10 2 4 6" xfId="2539" xr:uid="{5A9B8F8A-BC82-49EC-8BD7-9ED7EDA5D624}"/>
    <cellStyle name="Normal 10 2 4 7" xfId="2540" xr:uid="{4757EA4A-D16D-41A8-A4D5-97DEACF415CB}"/>
    <cellStyle name="Normal 10 2 5" xfId="245" xr:uid="{3C3A7BF0-C59C-4B80-A9F0-F758B9EEF979}"/>
    <cellStyle name="Normal 10 2 5 2" xfId="481" xr:uid="{66FEE3FE-8B47-4E60-85FB-DF502F1235D6}"/>
    <cellStyle name="Normal 10 2 5 2 2" xfId="482" xr:uid="{769ABF3D-52C5-48D6-905C-D13F950B6D5D}"/>
    <cellStyle name="Normal 10 2 5 2 2 2" xfId="1024" xr:uid="{A2980A4E-3A23-4BA6-BBED-C10A25B395C6}"/>
    <cellStyle name="Normal 10 2 5 2 2 2 2" xfId="1025" xr:uid="{539481A1-01D3-42B7-B8BF-5F79F0282F2D}"/>
    <cellStyle name="Normal 10 2 5 2 2 3" xfId="1026" xr:uid="{C88E060B-2143-4598-AFAA-EB43DB84C300}"/>
    <cellStyle name="Normal 10 2 5 2 3" xfId="1027" xr:uid="{42D88A7F-3A77-492A-9BCA-5E48D0283597}"/>
    <cellStyle name="Normal 10 2 5 2 3 2" xfId="1028" xr:uid="{9BE0E2DC-83CF-4C47-A7A1-11FB98A4D741}"/>
    <cellStyle name="Normal 10 2 5 2 4" xfId="1029" xr:uid="{C924FC56-29DD-4049-871B-7BF6F642E649}"/>
    <cellStyle name="Normal 10 2 5 3" xfId="483" xr:uid="{0CF1758A-88DC-4043-9A6A-303FB749B047}"/>
    <cellStyle name="Normal 10 2 5 3 2" xfId="1030" xr:uid="{64DA4A23-9015-4492-A6EA-74EFC9AF8609}"/>
    <cellStyle name="Normal 10 2 5 3 2 2" xfId="1031" xr:uid="{5AD83F34-59DF-48D2-88BE-9EBB2792CFA1}"/>
    <cellStyle name="Normal 10 2 5 3 3" xfId="1032" xr:uid="{7BD6E10E-4673-4671-BAC5-F7974B03B6E8}"/>
    <cellStyle name="Normal 10 2 5 3 4" xfId="2541" xr:uid="{9710B1A0-5EEB-4008-93C9-62F09A3C891D}"/>
    <cellStyle name="Normal 10 2 5 4" xfId="1033" xr:uid="{916EB871-38E3-4314-9FC9-D9A8DD3909BF}"/>
    <cellStyle name="Normal 10 2 5 4 2" xfId="1034" xr:uid="{7B4F6DE8-7DF5-402F-A560-31589AC54B66}"/>
    <cellStyle name="Normal 10 2 5 5" xfId="1035" xr:uid="{C3777324-E223-47DE-9E37-7E88106FF57C}"/>
    <cellStyle name="Normal 10 2 5 6" xfId="2542" xr:uid="{D9BAEBD3-90F3-43D1-818F-2A8B748EBCE8}"/>
    <cellStyle name="Normal 10 2 6" xfId="246" xr:uid="{4671CC32-432D-40B0-965A-347CCC0F4F72}"/>
    <cellStyle name="Normal 10 2 6 2" xfId="484" xr:uid="{ED69DF55-B553-4EFA-AB5C-5F7B9AFBB1EB}"/>
    <cellStyle name="Normal 10 2 6 2 2" xfId="1036" xr:uid="{31E267C3-7E6E-4F58-BBDF-5670C47EAD0F}"/>
    <cellStyle name="Normal 10 2 6 2 2 2" xfId="1037" xr:uid="{A6780A47-E853-4B21-86F6-20C4599EEDAC}"/>
    <cellStyle name="Normal 10 2 6 2 3" xfId="1038" xr:uid="{50773AD3-C84C-4B38-9F9E-3D6E14EF879E}"/>
    <cellStyle name="Normal 10 2 6 2 4" xfId="2543" xr:uid="{F04A816F-53CF-4949-A701-BBD6688F0305}"/>
    <cellStyle name="Normal 10 2 6 3" xfId="1039" xr:uid="{CD309BC3-5042-4D50-A9CC-A9C86CC002B9}"/>
    <cellStyle name="Normal 10 2 6 3 2" xfId="1040" xr:uid="{E253A852-CFB4-44B8-9352-DCB5AA9C5AAA}"/>
    <cellStyle name="Normal 10 2 6 4" xfId="1041" xr:uid="{9AD63643-C5D6-4234-A929-8FAD634D90BD}"/>
    <cellStyle name="Normal 10 2 6 5" xfId="2544" xr:uid="{A4C2FEEC-4A4C-4DCD-AFD9-92C821ADB37A}"/>
    <cellStyle name="Normal 10 2 7" xfId="485" xr:uid="{2739B016-DA1A-429E-923B-485C8B96E9D8}"/>
    <cellStyle name="Normal 10 2 7 2" xfId="1042" xr:uid="{C232292F-2986-4457-94CF-57744730B61F}"/>
    <cellStyle name="Normal 10 2 7 2 2" xfId="1043" xr:uid="{C860BED0-33A8-4088-87B6-9F15F6C5C625}"/>
    <cellStyle name="Normal 10 2 7 2 3" xfId="4332" xr:uid="{62799CDE-5363-4306-989F-BC3566ED8E7D}"/>
    <cellStyle name="Normal 10 2 7 3" xfId="1044" xr:uid="{7D4E887B-EBB9-415C-8A34-9B64368203F8}"/>
    <cellStyle name="Normal 10 2 7 4" xfId="2545" xr:uid="{2E792F36-EE39-43B3-A89D-14D058CFB898}"/>
    <cellStyle name="Normal 10 2 7 4 2" xfId="4563" xr:uid="{DF78F340-0490-47F6-B310-69F246FFD771}"/>
    <cellStyle name="Normal 10 2 7 4 3" xfId="4678" xr:uid="{B083C224-C963-4DFA-B2C7-BD2BF3DC7CBE}"/>
    <cellStyle name="Normal 10 2 7 4 4" xfId="4601" xr:uid="{60CC1984-3450-497E-A2B1-E48E44CFF541}"/>
    <cellStyle name="Normal 10 2 8" xfId="1045" xr:uid="{D05C5EEE-4A66-4AE6-A7EC-65E796326599}"/>
    <cellStyle name="Normal 10 2 8 2" xfId="1046" xr:uid="{28C379C6-254F-450A-8978-CA8F3B0094A1}"/>
    <cellStyle name="Normal 10 2 8 3" xfId="2546" xr:uid="{C88D0DAF-5B04-4752-9243-21DBAEB3E082}"/>
    <cellStyle name="Normal 10 2 8 4" xfId="2547" xr:uid="{6DE3E812-C908-4939-AA02-A9CC08C12C4E}"/>
    <cellStyle name="Normal 10 2 9" xfId="1047" xr:uid="{9067F037-C75D-49B2-93D9-843E3E00B478}"/>
    <cellStyle name="Normal 10 3" xfId="50" xr:uid="{F47281A9-B943-4A8C-9083-0072D3DFA017}"/>
    <cellStyle name="Normal 10 3 10" xfId="2548" xr:uid="{A4B2311C-E788-4D05-B251-501A1087165C}"/>
    <cellStyle name="Normal 10 3 11" xfId="2549" xr:uid="{25D37642-0114-43FC-984E-BCDCC019F939}"/>
    <cellStyle name="Normal 10 3 2" xfId="51" xr:uid="{82F96CA0-AFCE-4AB1-B751-996EECC191FA}"/>
    <cellStyle name="Normal 10 3 2 2" xfId="52" xr:uid="{2165C525-3AC7-4DFC-B578-594142DCB817}"/>
    <cellStyle name="Normal 10 3 2 2 2" xfId="247" xr:uid="{EBA02962-8A2F-44AF-9DC7-AB7C1EBBD0A0}"/>
    <cellStyle name="Normal 10 3 2 2 2 2" xfId="486" xr:uid="{DB945C99-265C-4315-ABAB-769D423F0DE0}"/>
    <cellStyle name="Normal 10 3 2 2 2 2 2" xfId="1048" xr:uid="{316BCDD7-0A68-4686-A2E9-70BCB6068864}"/>
    <cellStyle name="Normal 10 3 2 2 2 2 2 2" xfId="1049" xr:uid="{9B868BDF-170C-49DA-8B1B-1023A8BEBF0D}"/>
    <cellStyle name="Normal 10 3 2 2 2 2 3" xfId="1050" xr:uid="{024022E7-B153-4BDB-B9C3-3173170D5314}"/>
    <cellStyle name="Normal 10 3 2 2 2 2 4" xfId="2550" xr:uid="{0EF6346A-C86B-4E0E-B8D7-18EEF63B1B05}"/>
    <cellStyle name="Normal 10 3 2 2 2 3" xfId="1051" xr:uid="{3D4D6FE8-10E0-45A4-B11D-4031882742D4}"/>
    <cellStyle name="Normal 10 3 2 2 2 3 2" xfId="1052" xr:uid="{84E18450-8475-40AD-9914-746228986AB6}"/>
    <cellStyle name="Normal 10 3 2 2 2 3 3" xfId="2551" xr:uid="{F7322D40-B696-4C1B-977D-75F2335327E9}"/>
    <cellStyle name="Normal 10 3 2 2 2 3 4" xfId="2552" xr:uid="{EEAA2416-6BE7-42AE-B52C-F8AFEE37E6E5}"/>
    <cellStyle name="Normal 10 3 2 2 2 4" xfId="1053" xr:uid="{D23FF638-23AC-4352-BC5D-D1326BE59C22}"/>
    <cellStyle name="Normal 10 3 2 2 2 5" xfId="2553" xr:uid="{E8956E61-CAAE-484E-999C-1466BD5B5AAA}"/>
    <cellStyle name="Normal 10 3 2 2 2 6" xfId="2554" xr:uid="{5818BDEF-9F88-43F4-9D9D-EAB2CB8AA653}"/>
    <cellStyle name="Normal 10 3 2 2 3" xfId="487" xr:uid="{73F714EC-EC9D-46F4-84F4-983D3BA8EFA8}"/>
    <cellStyle name="Normal 10 3 2 2 3 2" xfId="1054" xr:uid="{826C7232-B68D-42CD-AD93-FB64446117BF}"/>
    <cellStyle name="Normal 10 3 2 2 3 2 2" xfId="1055" xr:uid="{03E02F6A-0753-4770-B0C0-D40ADCD4E0AC}"/>
    <cellStyle name="Normal 10 3 2 2 3 2 3" xfId="2555" xr:uid="{6DF79A14-59FE-4DA5-84DB-D4C487063B2E}"/>
    <cellStyle name="Normal 10 3 2 2 3 2 4" xfId="2556" xr:uid="{B0F6B121-A991-4DFE-BA9C-F5809AD825CC}"/>
    <cellStyle name="Normal 10 3 2 2 3 3" xfId="1056" xr:uid="{3B06CA7F-32C4-478B-BCF1-18147863C7EA}"/>
    <cellStyle name="Normal 10 3 2 2 3 4" xfId="2557" xr:uid="{5952A51C-DD7A-4AB9-8504-1ABD61BF98CF}"/>
    <cellStyle name="Normal 10 3 2 2 3 5" xfId="2558" xr:uid="{8FB1E688-B2DA-45CE-9B68-2D57D2887E57}"/>
    <cellStyle name="Normal 10 3 2 2 4" xfId="1057" xr:uid="{610CCD4B-186D-481F-BC2E-87A944B2F7A5}"/>
    <cellStyle name="Normal 10 3 2 2 4 2" xfId="1058" xr:uid="{EF112F3D-5F09-42D1-9F8F-25EDD52EA077}"/>
    <cellStyle name="Normal 10 3 2 2 4 3" xfId="2559" xr:uid="{0C3FA3E1-C8B4-4F78-A9EF-D445C88A434A}"/>
    <cellStyle name="Normal 10 3 2 2 4 4" xfId="2560" xr:uid="{3952186A-7BCE-4270-A454-1EFF4D3A26CF}"/>
    <cellStyle name="Normal 10 3 2 2 5" xfId="1059" xr:uid="{567EF19D-5126-4F99-B65F-75E9C27AAA3D}"/>
    <cellStyle name="Normal 10 3 2 2 5 2" xfId="2561" xr:uid="{5039973D-D357-4F75-B1B1-6B364A858118}"/>
    <cellStyle name="Normal 10 3 2 2 5 3" xfId="2562" xr:uid="{2B031DFB-3BA5-439F-8FA4-FC62650EC4C0}"/>
    <cellStyle name="Normal 10 3 2 2 5 4" xfId="2563" xr:uid="{1AA8229D-4E2B-4F65-A314-08CBED4CC279}"/>
    <cellStyle name="Normal 10 3 2 2 6" xfId="2564" xr:uid="{78FEA755-07C1-4F24-8A46-EDFBB68B9DB9}"/>
    <cellStyle name="Normal 10 3 2 2 7" xfId="2565" xr:uid="{CC0DE118-D335-42F4-969F-8DEF3D9A7CDA}"/>
    <cellStyle name="Normal 10 3 2 2 8" xfId="2566" xr:uid="{0B2DA52A-0D17-4D09-9735-BDF6E361E740}"/>
    <cellStyle name="Normal 10 3 2 3" xfId="248" xr:uid="{1FFDAC82-E16C-420E-B0C2-50643D655F3A}"/>
    <cellStyle name="Normal 10 3 2 3 2" xfId="488" xr:uid="{BE8D6DF5-290F-469F-ADF0-74BF0166B59E}"/>
    <cellStyle name="Normal 10 3 2 3 2 2" xfId="489" xr:uid="{E9FC8BE2-4A47-45AA-9B9F-D7867F48BA90}"/>
    <cellStyle name="Normal 10 3 2 3 2 2 2" xfId="1060" xr:uid="{2C4E3D11-5815-4645-BB38-3605A0C3C7C7}"/>
    <cellStyle name="Normal 10 3 2 3 2 2 2 2" xfId="1061" xr:uid="{15E28EBC-61D3-4B47-9BEF-3744EF87D85E}"/>
    <cellStyle name="Normal 10 3 2 3 2 2 3" xfId="1062" xr:uid="{6A3BBB45-62D4-4BC3-B3E8-DFF28B87AEFE}"/>
    <cellStyle name="Normal 10 3 2 3 2 3" xfId="1063" xr:uid="{B879AA5D-97C1-4F17-AE2F-4338574A403B}"/>
    <cellStyle name="Normal 10 3 2 3 2 3 2" xfId="1064" xr:uid="{187AB63F-37BE-4987-8FBE-AB4A4732A185}"/>
    <cellStyle name="Normal 10 3 2 3 2 4" xfId="1065" xr:uid="{BFFDD31F-9D09-4CAF-AB1E-311EC9DEC9AF}"/>
    <cellStyle name="Normal 10 3 2 3 3" xfId="490" xr:uid="{D8DDA0DD-B160-4A8C-A15E-B039602941F7}"/>
    <cellStyle name="Normal 10 3 2 3 3 2" xfId="1066" xr:uid="{AC3C3973-9451-4408-97DB-CBC1D634C1B6}"/>
    <cellStyle name="Normal 10 3 2 3 3 2 2" xfId="1067" xr:uid="{641A01BE-5766-4661-93DF-B27F6CDACA75}"/>
    <cellStyle name="Normal 10 3 2 3 3 3" xfId="1068" xr:uid="{523ACF5F-500E-4702-90F4-27435660B1AE}"/>
    <cellStyle name="Normal 10 3 2 3 3 4" xfId="2567" xr:uid="{0ED6E8E6-FC1E-4ED0-B139-97D7BD901A30}"/>
    <cellStyle name="Normal 10 3 2 3 4" xfId="1069" xr:uid="{59862D10-51AB-4A5C-BD3A-099F91C4FDC9}"/>
    <cellStyle name="Normal 10 3 2 3 4 2" xfId="1070" xr:uid="{78A6E009-DB33-4347-81BA-354B566EEDEC}"/>
    <cellStyle name="Normal 10 3 2 3 5" xfId="1071" xr:uid="{941D7688-0AEE-471F-B7E2-94675BB5A501}"/>
    <cellStyle name="Normal 10 3 2 3 6" xfId="2568" xr:uid="{15C6107C-F096-4FC4-98CF-FA797CA9A68E}"/>
    <cellStyle name="Normal 10 3 2 4" xfId="249" xr:uid="{26EB14E8-505E-4D40-A8B7-A9FAB329889E}"/>
    <cellStyle name="Normal 10 3 2 4 2" xfId="491" xr:uid="{FD5E5A51-B817-436A-BF09-A91C935A9197}"/>
    <cellStyle name="Normal 10 3 2 4 2 2" xfId="1072" xr:uid="{2FB3A0D2-B9D4-42DE-A6BF-179FA3C93637}"/>
    <cellStyle name="Normal 10 3 2 4 2 2 2" xfId="1073" xr:uid="{2D21AA7D-C223-44DF-BC04-9E46A5D53B67}"/>
    <cellStyle name="Normal 10 3 2 4 2 3" xfId="1074" xr:uid="{1A5FE242-724F-4B1E-B498-BBF089A1B2A5}"/>
    <cellStyle name="Normal 10 3 2 4 2 4" xfId="2569" xr:uid="{F9957E51-9AD4-4DF0-804C-A5B1D2F72A16}"/>
    <cellStyle name="Normal 10 3 2 4 3" xfId="1075" xr:uid="{78EA63D5-BDBE-442E-996A-ECAF50D08567}"/>
    <cellStyle name="Normal 10 3 2 4 3 2" xfId="1076" xr:uid="{26C84A19-AB54-4F6A-977E-F15BD19DFD92}"/>
    <cellStyle name="Normal 10 3 2 4 4" xfId="1077" xr:uid="{B6B88E6F-E725-41B1-BBA0-0163520F2469}"/>
    <cellStyle name="Normal 10 3 2 4 5" xfId="2570" xr:uid="{C2785716-C026-4732-BF09-00292F982016}"/>
    <cellStyle name="Normal 10 3 2 5" xfId="251" xr:uid="{DD3CBFA2-34A7-4DB8-911A-5D4708527830}"/>
    <cellStyle name="Normal 10 3 2 5 2" xfId="1078" xr:uid="{AFAEA9AD-8592-4795-A5F9-9C9694B457D3}"/>
    <cellStyle name="Normal 10 3 2 5 2 2" xfId="1079" xr:uid="{DC6B3385-9933-40E4-9B23-7A91E1E860B3}"/>
    <cellStyle name="Normal 10 3 2 5 3" xfId="1080" xr:uid="{3C1DE488-E7DA-4DDA-820F-8ADE7BA39820}"/>
    <cellStyle name="Normal 10 3 2 5 4" xfId="2571" xr:uid="{5E750466-C224-4EAD-AB87-6C6482642344}"/>
    <cellStyle name="Normal 10 3 2 6" xfId="1081" xr:uid="{736EFF99-5BD0-481E-84A7-9F2909980029}"/>
    <cellStyle name="Normal 10 3 2 6 2" xfId="1082" xr:uid="{3E07B288-3AD8-4DDC-8CD8-7B07E85655D8}"/>
    <cellStyle name="Normal 10 3 2 6 3" xfId="2572" xr:uid="{622C9F29-906B-4C39-B1EB-0B9B49870030}"/>
    <cellStyle name="Normal 10 3 2 6 4" xfId="2573" xr:uid="{5ABA6599-6123-47C5-B2CB-6C8CA60A3808}"/>
    <cellStyle name="Normal 10 3 2 7" xfId="1083" xr:uid="{762859B6-AC6E-4B7D-8124-1EEC18D52F5B}"/>
    <cellStyle name="Normal 10 3 2 8" xfId="2574" xr:uid="{EE398798-F1C2-47A7-A9AA-D2EE8F9CAA68}"/>
    <cellStyle name="Normal 10 3 2 9" xfId="2575" xr:uid="{6E7EC462-7337-43EE-9A61-55660FF7B20E}"/>
    <cellStyle name="Normal 10 3 3" xfId="53" xr:uid="{8730E4F1-9AEB-4DB6-865A-AD625493BDAD}"/>
    <cellStyle name="Normal 10 3 3 2" xfId="54" xr:uid="{E4F3F14D-D069-4312-9CD3-885ABB8D9FDE}"/>
    <cellStyle name="Normal 10 3 3 2 2" xfId="492" xr:uid="{975CBEE9-4279-4D1E-A2E4-F74614011E22}"/>
    <cellStyle name="Normal 10 3 3 2 2 2" xfId="1084" xr:uid="{E40E420A-337E-4979-8CEF-9EF9A9FFA827}"/>
    <cellStyle name="Normal 10 3 3 2 2 2 2" xfId="1085" xr:uid="{F6C1372A-9FA4-4361-B275-D7C75624339A}"/>
    <cellStyle name="Normal 10 3 3 2 2 2 2 2" xfId="4445" xr:uid="{351E78F9-D9AB-47B5-B228-595DB22881AD}"/>
    <cellStyle name="Normal 10 3 3 2 2 2 3" xfId="4446" xr:uid="{8F605391-4DD5-40E8-9FE6-683124AB8B65}"/>
    <cellStyle name="Normal 10 3 3 2 2 3" xfId="1086" xr:uid="{97EECC22-3E71-4FE4-A102-B40BCD004C9E}"/>
    <cellStyle name="Normal 10 3 3 2 2 3 2" xfId="4447" xr:uid="{2ACFE96C-F99E-469E-A68E-F02FB73EF220}"/>
    <cellStyle name="Normal 10 3 3 2 2 4" xfId="2576" xr:uid="{3ECEEF3D-F0C5-4ED4-BB48-E45C1CAE3ECF}"/>
    <cellStyle name="Normal 10 3 3 2 3" xfId="1087" xr:uid="{5F2A087E-E079-415A-813B-A89AC9491947}"/>
    <cellStyle name="Normal 10 3 3 2 3 2" xfId="1088" xr:uid="{886CE06D-F415-49C4-B637-2FBBB4E92D0D}"/>
    <cellStyle name="Normal 10 3 3 2 3 2 2" xfId="4448" xr:uid="{F63EAF09-CF81-4DDB-931F-EE3639F62188}"/>
    <cellStyle name="Normal 10 3 3 2 3 3" xfId="2577" xr:uid="{69A97430-9A0F-45EC-A041-752B8BBEB896}"/>
    <cellStyle name="Normal 10 3 3 2 3 4" xfId="2578" xr:uid="{392542AC-5DD1-4F24-91C4-9BFB345B7B95}"/>
    <cellStyle name="Normal 10 3 3 2 4" xfId="1089" xr:uid="{462E0182-0675-42FA-9C9F-EE1D81C9EC60}"/>
    <cellStyle name="Normal 10 3 3 2 4 2" xfId="4449" xr:uid="{E86F5165-43F0-4622-9FD2-729C1DE40EF0}"/>
    <cellStyle name="Normal 10 3 3 2 5" xfId="2579" xr:uid="{1304E69D-0781-4CE0-9B94-F46C2C6556D5}"/>
    <cellStyle name="Normal 10 3 3 2 6" xfId="2580" xr:uid="{CBE95255-B989-4099-8F93-D7E00F4F8C65}"/>
    <cellStyle name="Normal 10 3 3 3" xfId="252" xr:uid="{63768F13-0EE3-4B05-9FA6-5E636D189687}"/>
    <cellStyle name="Normal 10 3 3 3 2" xfId="1090" xr:uid="{89FAE821-DC5D-4ED2-9E4B-CE7334F457A6}"/>
    <cellStyle name="Normal 10 3 3 3 2 2" xfId="1091" xr:uid="{303C08B6-E7CD-4DF4-8C53-23C04FA9C2E9}"/>
    <cellStyle name="Normal 10 3 3 3 2 2 2" xfId="4450" xr:uid="{1243E874-DDBF-46D1-A5EC-C446BBAA2F07}"/>
    <cellStyle name="Normal 10 3 3 3 2 3" xfId="2581" xr:uid="{0FF13162-BD79-405D-B344-0AE950D4D559}"/>
    <cellStyle name="Normal 10 3 3 3 2 4" xfId="2582" xr:uid="{061F5A1C-8F24-4D2A-BE30-EA444AA290DD}"/>
    <cellStyle name="Normal 10 3 3 3 3" xfId="1092" xr:uid="{85943731-3237-41FA-BEF1-AB890473D43B}"/>
    <cellStyle name="Normal 10 3 3 3 3 2" xfId="4451" xr:uid="{9C724FAD-9FD5-40ED-9EE8-05415A3B2A37}"/>
    <cellStyle name="Normal 10 3 3 3 4" xfId="2583" xr:uid="{1075BA5B-28AC-4BC6-8DCE-A313FDD1A7BC}"/>
    <cellStyle name="Normal 10 3 3 3 5" xfId="2584" xr:uid="{A2541894-D4CE-4AC9-B357-6F525F5238F7}"/>
    <cellStyle name="Normal 10 3 3 4" xfId="1093" xr:uid="{9E5B7004-CD8F-4DD9-805D-93502C291FEE}"/>
    <cellStyle name="Normal 10 3 3 4 2" xfId="1094" xr:uid="{C032D86C-BAB5-4B3A-BF16-E6682A3AD40E}"/>
    <cellStyle name="Normal 10 3 3 4 2 2" xfId="4452" xr:uid="{752FCA16-EA00-4565-97E5-F17B59BE2227}"/>
    <cellStyle name="Normal 10 3 3 4 3" xfId="2585" xr:uid="{710B3711-3257-4E07-AB66-90191C6E65DC}"/>
    <cellStyle name="Normal 10 3 3 4 4" xfId="2586" xr:uid="{40EE1EA5-122C-4F15-9265-49E59C5E87D8}"/>
    <cellStyle name="Normal 10 3 3 5" xfId="1095" xr:uid="{B3B1D01F-6A33-4EAE-897D-BCA087F02F8D}"/>
    <cellStyle name="Normal 10 3 3 5 2" xfId="2587" xr:uid="{1E33B337-F3CF-433B-BF1A-DD7A11988087}"/>
    <cellStyle name="Normal 10 3 3 5 3" xfId="2588" xr:uid="{B2EB08EF-F7CE-45D0-B807-DB99E98FF5CC}"/>
    <cellStyle name="Normal 10 3 3 5 4" xfId="2589" xr:uid="{635FEAAE-C1C4-4ACE-B901-7F05CA6203B3}"/>
    <cellStyle name="Normal 10 3 3 6" xfId="2590" xr:uid="{D3B088D8-6443-4DC9-96B6-E77827BC8892}"/>
    <cellStyle name="Normal 10 3 3 7" xfId="2591" xr:uid="{9BEA3A28-4192-4A67-90BF-3D81450A1986}"/>
    <cellStyle name="Normal 10 3 3 8" xfId="2592" xr:uid="{AC2A8B34-FE46-44B5-A5BA-7BEC542F1BA0}"/>
    <cellStyle name="Normal 10 3 4" xfId="55" xr:uid="{3685E9AA-8246-4D82-A868-0B9EFC3C9B77}"/>
    <cellStyle name="Normal 10 3 4 2" xfId="493" xr:uid="{C34AB533-0E08-4929-AFD7-E93AE97AFDA1}"/>
    <cellStyle name="Normal 10 3 4 2 2" xfId="494" xr:uid="{5A9F7AA0-A1DA-45A6-98D1-E34990B88BDE}"/>
    <cellStyle name="Normal 10 3 4 2 2 2" xfId="1096" xr:uid="{D0355765-CEF1-477E-8A80-91DA440C7E38}"/>
    <cellStyle name="Normal 10 3 4 2 2 2 2" xfId="1097" xr:uid="{C5E26133-E103-4EED-A7E4-E1D243C63393}"/>
    <cellStyle name="Normal 10 3 4 2 2 3" xfId="1098" xr:uid="{6BF18610-518C-4288-A6C1-CA9A57360163}"/>
    <cellStyle name="Normal 10 3 4 2 2 4" xfId="2593" xr:uid="{C9135B2D-AE47-4190-96A6-4C906799554F}"/>
    <cellStyle name="Normal 10 3 4 2 3" xfId="1099" xr:uid="{C1922B2C-5010-4005-A574-5358BF96A80F}"/>
    <cellStyle name="Normal 10 3 4 2 3 2" xfId="1100" xr:uid="{25995E12-9E86-4B84-80AD-DDBD1314239D}"/>
    <cellStyle name="Normal 10 3 4 2 4" xfId="1101" xr:uid="{F409EA8C-8E91-4733-9279-68B6E8543A8E}"/>
    <cellStyle name="Normal 10 3 4 2 5" xfId="2594" xr:uid="{5AAE33F2-E05E-403E-8122-63E5973AAA6E}"/>
    <cellStyle name="Normal 10 3 4 3" xfId="495" xr:uid="{129CDDE6-7F43-4573-8A1C-BECA1F4B869C}"/>
    <cellStyle name="Normal 10 3 4 3 2" xfId="1102" xr:uid="{7B08F689-B1B1-43F0-A59A-0105E6C7F8CA}"/>
    <cellStyle name="Normal 10 3 4 3 2 2" xfId="1103" xr:uid="{0B521B53-3C81-4167-9FAA-163BD10B87CD}"/>
    <cellStyle name="Normal 10 3 4 3 3" xfId="1104" xr:uid="{DAD40AE9-EE6D-4BEC-82D2-BE8322513448}"/>
    <cellStyle name="Normal 10 3 4 3 4" xfId="2595" xr:uid="{84F81EBF-F592-4E8E-96AF-52D7591E232B}"/>
    <cellStyle name="Normal 10 3 4 4" xfId="1105" xr:uid="{34CB0D7E-9F3F-49D6-9FFF-1DA0BCE3CEAF}"/>
    <cellStyle name="Normal 10 3 4 4 2" xfId="1106" xr:uid="{EC91226C-0765-4A7F-8162-6E1CFC15947F}"/>
    <cellStyle name="Normal 10 3 4 4 3" xfId="2596" xr:uid="{950B5958-A27B-4185-9AE6-CF3029BF614F}"/>
    <cellStyle name="Normal 10 3 4 4 4" xfId="2597" xr:uid="{ECEAF97F-91F4-4822-96B9-7C3692F1BB3B}"/>
    <cellStyle name="Normal 10 3 4 5" xfId="1107" xr:uid="{2EFD2F15-F85E-4E37-8C46-69AB11731FB4}"/>
    <cellStyle name="Normal 10 3 4 6" xfId="2598" xr:uid="{48218D32-E6D1-461A-8CB9-E1C897D65B76}"/>
    <cellStyle name="Normal 10 3 4 7" xfId="2599" xr:uid="{D9920507-F64D-4769-A590-9873017E001E}"/>
    <cellStyle name="Normal 10 3 5" xfId="253" xr:uid="{1D2B9021-8688-46E9-AD36-DCC2E68585B9}"/>
    <cellStyle name="Normal 10 3 5 2" xfId="496" xr:uid="{9DC27FDF-F81D-47F5-B4A4-EB36464D43A1}"/>
    <cellStyle name="Normal 10 3 5 2 2" xfId="1108" xr:uid="{12E5A16F-6E61-48B2-B628-EEA6EBD02DE8}"/>
    <cellStyle name="Normal 10 3 5 2 2 2" xfId="1109" xr:uid="{0EAACB45-AC83-4A00-B7F1-6D1898B150BF}"/>
    <cellStyle name="Normal 10 3 5 2 3" xfId="1110" xr:uid="{FD5C310B-BE15-4AF9-9C43-8A3D92189DFD}"/>
    <cellStyle name="Normal 10 3 5 2 4" xfId="2600" xr:uid="{4983223A-6505-4527-95DA-551ABB399305}"/>
    <cellStyle name="Normal 10 3 5 3" xfId="1111" xr:uid="{FD0D1618-405F-4B7D-A865-9EE315E62D8D}"/>
    <cellStyle name="Normal 10 3 5 3 2" xfId="1112" xr:uid="{68E29B78-DDCB-42B8-ADFC-62F0B8EDBE10}"/>
    <cellStyle name="Normal 10 3 5 3 3" xfId="2601" xr:uid="{B6823B01-096B-4C76-8C9E-220109D910F2}"/>
    <cellStyle name="Normal 10 3 5 3 4" xfId="2602" xr:uid="{D91068A3-686A-470A-A0E4-C933F4336B68}"/>
    <cellStyle name="Normal 10 3 5 4" xfId="1113" xr:uid="{E92748CC-2668-408B-9BD7-D2EF9664F78F}"/>
    <cellStyle name="Normal 10 3 5 5" xfId="2603" xr:uid="{24A05B75-24C8-4A57-835A-94578BACB14D}"/>
    <cellStyle name="Normal 10 3 5 6" xfId="2604" xr:uid="{A91D9533-7B0C-40C2-9621-5A3AB3E2D118}"/>
    <cellStyle name="Normal 10 3 6" xfId="254" xr:uid="{7F108198-42A4-4CB1-9717-C36340D1E479}"/>
    <cellStyle name="Normal 10 3 6 2" xfId="1114" xr:uid="{8AF7F75E-6FB4-4108-B9D1-CB8A20AC9526}"/>
    <cellStyle name="Normal 10 3 6 2 2" xfId="1115" xr:uid="{834072F6-C75D-44FC-AF6C-27FAF5CDD804}"/>
    <cellStyle name="Normal 10 3 6 2 3" xfId="2605" xr:uid="{5C61CDB8-6EAD-4842-A574-E71774F149D1}"/>
    <cellStyle name="Normal 10 3 6 2 4" xfId="2606" xr:uid="{6B398CC7-7414-4239-A2E1-A6EC9E88D154}"/>
    <cellStyle name="Normal 10 3 6 3" xfId="1116" xr:uid="{F39F6C04-A8E8-4247-ACC3-FAE68AA14652}"/>
    <cellStyle name="Normal 10 3 6 4" xfId="2607" xr:uid="{46ED07CE-24F4-482B-8E9C-4CB52B72EDC4}"/>
    <cellStyle name="Normal 10 3 6 5" xfId="2608" xr:uid="{D4BE9791-6393-46C0-A890-F26DD318F5EE}"/>
    <cellStyle name="Normal 10 3 7" xfId="1117" xr:uid="{76667C7C-23FC-4270-95E1-C6B71657FBD1}"/>
    <cellStyle name="Normal 10 3 7 2" xfId="1118" xr:uid="{4E941B80-7322-41C2-BE91-D863FF829275}"/>
    <cellStyle name="Normal 10 3 7 3" xfId="2609" xr:uid="{ACD4ADF1-CEE6-42B6-8D65-9F0E792F455B}"/>
    <cellStyle name="Normal 10 3 7 4" xfId="2610" xr:uid="{4E7C3BFB-2FDA-4F4C-A97B-141833D0436E}"/>
    <cellStyle name="Normal 10 3 8" xfId="1119" xr:uid="{FEA39C75-1188-469B-B2F9-E9D14CD2BBA0}"/>
    <cellStyle name="Normal 10 3 8 2" xfId="2611" xr:uid="{B82760FA-92B1-453C-B0A0-F61FDFA5A08B}"/>
    <cellStyle name="Normal 10 3 8 3" xfId="2612" xr:uid="{5799D372-9C5A-45E3-8C25-4FB0803FFE23}"/>
    <cellStyle name="Normal 10 3 8 4" xfId="2613" xr:uid="{992A4672-13EB-4C19-A3D1-C081F6E776BB}"/>
    <cellStyle name="Normal 10 3 9" xfId="2614" xr:uid="{FA5A46AA-5AED-43CD-8DC2-5AF4AAEE5D08}"/>
    <cellStyle name="Normal 10 4" xfId="56" xr:uid="{C3EB72A5-45F3-4BAA-8771-F1FAA680A290}"/>
    <cellStyle name="Normal 10 4 10" xfId="2615" xr:uid="{D58D4119-6104-45CA-9076-EFC88CE6D907}"/>
    <cellStyle name="Normal 10 4 11" xfId="2616" xr:uid="{6D3A89EC-4E41-4C8D-9295-ABF7001D3330}"/>
    <cellStyle name="Normal 10 4 2" xfId="57" xr:uid="{FCAF7E32-8557-4CFB-AACE-B195AFD8A177}"/>
    <cellStyle name="Normal 10 4 2 2" xfId="255" xr:uid="{00537EB0-BFFD-4E4D-9084-91D8672A9C01}"/>
    <cellStyle name="Normal 10 4 2 2 2" xfId="497" xr:uid="{80C990D8-7CB4-42D9-8C23-8D1CE1D8E769}"/>
    <cellStyle name="Normal 10 4 2 2 2 2" xfId="498" xr:uid="{9C2239B2-432F-4876-A3E4-C7D889D11FD1}"/>
    <cellStyle name="Normal 10 4 2 2 2 2 2" xfId="1120" xr:uid="{ED81883A-1D80-4C80-97EF-09E60BD4C792}"/>
    <cellStyle name="Normal 10 4 2 2 2 2 3" xfId="2617" xr:uid="{D41F031E-8B65-4E0A-B0A7-2A695EC9628C}"/>
    <cellStyle name="Normal 10 4 2 2 2 2 4" xfId="2618" xr:uid="{C2F1CA51-8156-47A0-82A2-A1830232A669}"/>
    <cellStyle name="Normal 10 4 2 2 2 3" xfId="1121" xr:uid="{A04D7040-E046-49A5-BDB5-2375711EA64E}"/>
    <cellStyle name="Normal 10 4 2 2 2 3 2" xfId="2619" xr:uid="{878D926A-750B-4696-9B03-A0C329B14A6A}"/>
    <cellStyle name="Normal 10 4 2 2 2 3 3" xfId="2620" xr:uid="{05FB4618-50BB-4A95-A141-B1A8FF40F500}"/>
    <cellStyle name="Normal 10 4 2 2 2 3 4" xfId="2621" xr:uid="{09378CCC-3FE7-4753-9037-A8D86A6BB6A9}"/>
    <cellStyle name="Normal 10 4 2 2 2 4" xfId="2622" xr:uid="{CC2190B7-73FD-4AAC-B277-19A9925F281A}"/>
    <cellStyle name="Normal 10 4 2 2 2 5" xfId="2623" xr:uid="{F6DD8EA1-EA7B-4E20-BEB6-2050D4DA9FE7}"/>
    <cellStyle name="Normal 10 4 2 2 2 6" xfId="2624" xr:uid="{94338922-CD27-4243-AF7B-974DBFD5CA92}"/>
    <cellStyle name="Normal 10 4 2 2 3" xfId="499" xr:uid="{A9B7807F-E2FF-4D37-96CF-02AB3E0AFEE7}"/>
    <cellStyle name="Normal 10 4 2 2 3 2" xfId="1122" xr:uid="{687F5701-3562-4D3C-97F4-B14E59041827}"/>
    <cellStyle name="Normal 10 4 2 2 3 2 2" xfId="2625" xr:uid="{DCACBD7D-BAC1-4FB7-A538-A67951577459}"/>
    <cellStyle name="Normal 10 4 2 2 3 2 3" xfId="2626" xr:uid="{B525A65A-74CD-4866-BBB8-36B7E8046407}"/>
    <cellStyle name="Normal 10 4 2 2 3 2 4" xfId="2627" xr:uid="{D306E758-1800-467B-BA0F-AD9935BFB535}"/>
    <cellStyle name="Normal 10 4 2 2 3 3" xfId="2628" xr:uid="{BAF3B69A-E8C3-4151-9FBF-9A48A7A2C13F}"/>
    <cellStyle name="Normal 10 4 2 2 3 4" xfId="2629" xr:uid="{5F88F45F-A52E-4BC7-A35E-CDC1BF8EDAD5}"/>
    <cellStyle name="Normal 10 4 2 2 3 5" xfId="2630" xr:uid="{44BABE1D-B8BD-4823-B7A7-5FC3EB0C60A7}"/>
    <cellStyle name="Normal 10 4 2 2 4" xfId="1123" xr:uid="{C48C9802-37A6-4779-BC25-9057B9678967}"/>
    <cellStyle name="Normal 10 4 2 2 4 2" xfId="2631" xr:uid="{5C0D3F5A-7682-4355-BF91-01379C6AD7E8}"/>
    <cellStyle name="Normal 10 4 2 2 4 3" xfId="2632" xr:uid="{AA221B8C-C646-4880-8BD0-EA74D18F4F79}"/>
    <cellStyle name="Normal 10 4 2 2 4 4" xfId="2633" xr:uid="{8CAD5D98-4110-4958-A144-3F77520C28F1}"/>
    <cellStyle name="Normal 10 4 2 2 5" xfId="2634" xr:uid="{682515CF-B1F9-4CD2-8891-A2585E2D119D}"/>
    <cellStyle name="Normal 10 4 2 2 5 2" xfId="2635" xr:uid="{9CE4BE0E-956C-4069-939C-847B395DB151}"/>
    <cellStyle name="Normal 10 4 2 2 5 3" xfId="2636" xr:uid="{FD0AECA1-E3E1-4661-8E6F-371A4E2790F7}"/>
    <cellStyle name="Normal 10 4 2 2 5 4" xfId="2637" xr:uid="{C809E74B-1E27-452A-AACC-1EE1E8A37E59}"/>
    <cellStyle name="Normal 10 4 2 2 6" xfId="2638" xr:uid="{C9CF6E80-D881-430C-A744-0901B721C5FC}"/>
    <cellStyle name="Normal 10 4 2 2 7" xfId="2639" xr:uid="{90D04855-89E9-40D1-8436-A7B3A6022E69}"/>
    <cellStyle name="Normal 10 4 2 2 8" xfId="2640" xr:uid="{73885299-F3D4-44E6-9BB0-61E9572BADB0}"/>
    <cellStyle name="Normal 10 4 2 3" xfId="500" xr:uid="{D1CFCAD6-62FF-44E5-83FF-024B94688A22}"/>
    <cellStyle name="Normal 10 4 2 3 2" xfId="501" xr:uid="{A9DBBCAD-D792-4A17-ABF3-0369091B4C38}"/>
    <cellStyle name="Normal 10 4 2 3 2 2" xfId="502" xr:uid="{9BE4B9C3-C49A-4FC0-A5C4-FDE867D15B71}"/>
    <cellStyle name="Normal 10 4 2 3 2 3" xfId="2641" xr:uid="{DD50B75C-730C-4A7C-80DB-902C9C70CC66}"/>
    <cellStyle name="Normal 10 4 2 3 2 4" xfId="2642" xr:uid="{C5A703FA-EBC0-4838-995E-6C4F510A63DA}"/>
    <cellStyle name="Normal 10 4 2 3 3" xfId="503" xr:uid="{3FA6BF41-0FBA-4F23-970F-DA6E38C47262}"/>
    <cellStyle name="Normal 10 4 2 3 3 2" xfId="2643" xr:uid="{8B227160-002C-4498-8787-E1F1952C9502}"/>
    <cellStyle name="Normal 10 4 2 3 3 3" xfId="2644" xr:uid="{27250C68-4D5D-4350-8A52-15A51BD7E877}"/>
    <cellStyle name="Normal 10 4 2 3 3 4" xfId="2645" xr:uid="{03CA5F6A-27E1-41B7-93F7-43A0C9B3B9FE}"/>
    <cellStyle name="Normal 10 4 2 3 4" xfId="2646" xr:uid="{D6D8FFB8-5420-4F23-B4B6-94670A3B6BD7}"/>
    <cellStyle name="Normal 10 4 2 3 5" xfId="2647" xr:uid="{3B1F7249-4A66-4AA0-9F85-A0094D4BD0BE}"/>
    <cellStyle name="Normal 10 4 2 3 6" xfId="2648" xr:uid="{0B184207-C5AF-42D5-A1EB-25B9FD413D95}"/>
    <cellStyle name="Normal 10 4 2 4" xfId="504" xr:uid="{0186C3A6-4C9E-4347-872A-912630379925}"/>
    <cellStyle name="Normal 10 4 2 4 2" xfId="505" xr:uid="{2E31FF79-89ED-4B2A-8DBF-704C19961848}"/>
    <cellStyle name="Normal 10 4 2 4 2 2" xfId="2649" xr:uid="{DCCAC25E-A50B-4CE9-B4E6-4AB17CF3C934}"/>
    <cellStyle name="Normal 10 4 2 4 2 3" xfId="2650" xr:uid="{3517645E-9E17-487E-A1EB-CB8A938BBE4F}"/>
    <cellStyle name="Normal 10 4 2 4 2 4" xfId="2651" xr:uid="{13F77959-3AB9-43CD-93F5-6FE5F7EC5C16}"/>
    <cellStyle name="Normal 10 4 2 4 3" xfId="2652" xr:uid="{927F4F4D-F97A-4DDC-B2E3-1256304DF905}"/>
    <cellStyle name="Normal 10 4 2 4 4" xfId="2653" xr:uid="{7C1BAADF-910A-4268-B274-BF76A5CFB806}"/>
    <cellStyle name="Normal 10 4 2 4 5" xfId="2654" xr:uid="{FDE3069E-778E-4D5D-B6E2-0E0BD44DFE1D}"/>
    <cellStyle name="Normal 10 4 2 5" xfId="506" xr:uid="{C2EAD216-9DB2-44EC-BD67-3F2CC43E971B}"/>
    <cellStyle name="Normal 10 4 2 5 2" xfId="2655" xr:uid="{EF9BFC2F-4274-40AD-AB31-FDCD21F6FAE6}"/>
    <cellStyle name="Normal 10 4 2 5 3" xfId="2656" xr:uid="{9FCE9C29-B324-4819-A234-60DC671EE737}"/>
    <cellStyle name="Normal 10 4 2 5 4" xfId="2657" xr:uid="{449FA4B8-64B4-40CE-A792-43123940EFF3}"/>
    <cellStyle name="Normal 10 4 2 6" xfId="2658" xr:uid="{EC16364F-F07F-4F89-802B-54B6BCD2D5EE}"/>
    <cellStyle name="Normal 10 4 2 6 2" xfId="2659" xr:uid="{00BCB552-DE43-4487-B604-781C35306332}"/>
    <cellStyle name="Normal 10 4 2 6 3" xfId="2660" xr:uid="{A214C9D9-A84D-4A9A-81EB-179A24CDE32B}"/>
    <cellStyle name="Normal 10 4 2 6 4" xfId="2661" xr:uid="{D1441F7A-02EE-45AE-AB44-2048B0B79E25}"/>
    <cellStyle name="Normal 10 4 2 7" xfId="2662" xr:uid="{6CA1713F-683F-4602-A4B2-8C242BC00865}"/>
    <cellStyle name="Normal 10 4 2 8" xfId="2663" xr:uid="{B5F3121B-8049-4A9B-B4E7-D749678D15B6}"/>
    <cellStyle name="Normal 10 4 2 9" xfId="2664" xr:uid="{38651F18-320A-4C46-912A-2F3D49A33502}"/>
    <cellStyle name="Normal 10 4 3" xfId="256" xr:uid="{D361CC44-9F72-4F28-A265-038A91262EB6}"/>
    <cellStyle name="Normal 10 4 3 2" xfId="507" xr:uid="{13536981-5DDF-4254-A5C2-4552EA355730}"/>
    <cellStyle name="Normal 10 4 3 2 2" xfId="508" xr:uid="{1DAB0DCA-D212-4F13-8515-A6D0268E338C}"/>
    <cellStyle name="Normal 10 4 3 2 2 2" xfId="1124" xr:uid="{BFC5AE99-C30D-45A4-9C83-086F3003696E}"/>
    <cellStyle name="Normal 10 4 3 2 2 2 2" xfId="1125" xr:uid="{9799C26A-77EF-4CDA-87EE-E7A26FA99591}"/>
    <cellStyle name="Normal 10 4 3 2 2 3" xfId="1126" xr:uid="{5D610753-C6E2-4EA2-85B9-97521177441C}"/>
    <cellStyle name="Normal 10 4 3 2 2 4" xfId="2665" xr:uid="{FF38148E-CD3B-44D6-8458-6A0B7456E57A}"/>
    <cellStyle name="Normal 10 4 3 2 3" xfId="1127" xr:uid="{9A8978EA-3C56-4B40-89AC-AC9E065F3902}"/>
    <cellStyle name="Normal 10 4 3 2 3 2" xfId="1128" xr:uid="{7092816E-5747-4221-A162-05A55B9C47C3}"/>
    <cellStyle name="Normal 10 4 3 2 3 3" xfId="2666" xr:uid="{17B3A72C-051F-4F20-868E-7D36581E670D}"/>
    <cellStyle name="Normal 10 4 3 2 3 4" xfId="2667" xr:uid="{19C22EC5-1CCA-4C99-BD05-FED0AF1E4BC2}"/>
    <cellStyle name="Normal 10 4 3 2 4" xfId="1129" xr:uid="{A2C0E51E-DED7-4550-B2A4-99C1B777AC8C}"/>
    <cellStyle name="Normal 10 4 3 2 5" xfId="2668" xr:uid="{80FD534B-28D2-403B-9760-D14021C20316}"/>
    <cellStyle name="Normal 10 4 3 2 6" xfId="2669" xr:uid="{633B4EBF-E98B-4EE6-BF9D-35EDCF6CC384}"/>
    <cellStyle name="Normal 10 4 3 3" xfId="509" xr:uid="{52A474AD-A678-4BFA-889F-BEA9F1B1128A}"/>
    <cellStyle name="Normal 10 4 3 3 2" xfId="1130" xr:uid="{7E524545-F5CB-4693-9C31-5ED16A10E952}"/>
    <cellStyle name="Normal 10 4 3 3 2 2" xfId="1131" xr:uid="{B161B853-6907-491B-A721-3B52DFD0A38A}"/>
    <cellStyle name="Normal 10 4 3 3 2 3" xfId="2670" xr:uid="{394AA289-3E78-4049-AB42-F82ED9BBBDED}"/>
    <cellStyle name="Normal 10 4 3 3 2 4" xfId="2671" xr:uid="{7510B790-D3AE-40E1-99BE-EC397CF497BB}"/>
    <cellStyle name="Normal 10 4 3 3 3" xfId="1132" xr:uid="{CE0290FA-B861-4062-AA1A-000020411FEF}"/>
    <cellStyle name="Normal 10 4 3 3 4" xfId="2672" xr:uid="{1C43FE6A-7CCB-487B-A1C0-56454A093739}"/>
    <cellStyle name="Normal 10 4 3 3 5" xfId="2673" xr:uid="{6BF8B551-4A11-47F3-AD96-96656883B27A}"/>
    <cellStyle name="Normal 10 4 3 4" xfId="1133" xr:uid="{5753BE28-2250-4FB5-B509-4EC7C79BF5BF}"/>
    <cellStyle name="Normal 10 4 3 4 2" xfId="1134" xr:uid="{9EB9F386-BCB2-4D34-BCD6-53365B92FCD2}"/>
    <cellStyle name="Normal 10 4 3 4 3" xfId="2674" xr:uid="{3CB8499D-9F4C-457A-86F2-4759973101ED}"/>
    <cellStyle name="Normal 10 4 3 4 4" xfId="2675" xr:uid="{D842CC2C-B6CF-4415-9B8A-D6C074E69E1B}"/>
    <cellStyle name="Normal 10 4 3 5" xfId="1135" xr:uid="{39CB6053-A593-43D3-B00D-9950AFD5D68E}"/>
    <cellStyle name="Normal 10 4 3 5 2" xfId="2676" xr:uid="{44AE0C65-BA70-41D3-BB87-977D99013F26}"/>
    <cellStyle name="Normal 10 4 3 5 3" xfId="2677" xr:uid="{9E87F0B4-D79E-48BF-9139-D4C1562F836B}"/>
    <cellStyle name="Normal 10 4 3 5 4" xfId="2678" xr:uid="{6FE94308-4A61-4123-A232-95B977D649DD}"/>
    <cellStyle name="Normal 10 4 3 6" xfId="2679" xr:uid="{999343B9-7057-48DD-9C1D-0DDE58C0A814}"/>
    <cellStyle name="Normal 10 4 3 7" xfId="2680" xr:uid="{F6E6474E-9974-4A55-A236-1A087D4C4800}"/>
    <cellStyle name="Normal 10 4 3 8" xfId="2681" xr:uid="{72801ED6-0B51-4CD3-8164-0237227B99CE}"/>
    <cellStyle name="Normal 10 4 4" xfId="257" xr:uid="{064ECBC8-72A3-4A65-B14D-9A23241E8EB6}"/>
    <cellStyle name="Normal 10 4 4 2" xfId="510" xr:uid="{E0DB4375-4CFD-420A-A372-D09B95517145}"/>
    <cellStyle name="Normal 10 4 4 2 2" xfId="511" xr:uid="{A73805CF-3089-4E50-A073-8C94238C8EBF}"/>
    <cellStyle name="Normal 10 4 4 2 2 2" xfId="1136" xr:uid="{0CAEC5BC-FE98-466D-9066-0FCD6538249A}"/>
    <cellStyle name="Normal 10 4 4 2 2 3" xfId="2682" xr:uid="{706C6404-2AF3-4EEF-8C88-E54C7CA960DD}"/>
    <cellStyle name="Normal 10 4 4 2 2 4" xfId="2683" xr:uid="{5B2C480E-E863-4B79-8515-3B91CDDF3D5F}"/>
    <cellStyle name="Normal 10 4 4 2 3" xfId="1137" xr:uid="{ADEE197F-EBB4-4B20-9B14-8DF5938AE46A}"/>
    <cellStyle name="Normal 10 4 4 2 4" xfId="2684" xr:uid="{0F810CF0-A0B0-420B-A2FE-DE816E167635}"/>
    <cellStyle name="Normal 10 4 4 2 5" xfId="2685" xr:uid="{FAF2B3ED-B91C-4C10-9056-008E85C421C6}"/>
    <cellStyle name="Normal 10 4 4 3" xfId="512" xr:uid="{ABA000AE-4F31-4C04-BB79-8DEE3B13448D}"/>
    <cellStyle name="Normal 10 4 4 3 2" xfId="1138" xr:uid="{5C0070D5-DE83-4098-850C-6EDF3E15F52A}"/>
    <cellStyle name="Normal 10 4 4 3 3" xfId="2686" xr:uid="{C67E4BF2-5C8B-443F-B99C-5172116DA4AE}"/>
    <cellStyle name="Normal 10 4 4 3 4" xfId="2687" xr:uid="{95125C76-F7BA-4568-A282-ECDC77CE013B}"/>
    <cellStyle name="Normal 10 4 4 4" xfId="1139" xr:uid="{E65DA834-05F7-420F-997B-E669C8125AC1}"/>
    <cellStyle name="Normal 10 4 4 4 2" xfId="2688" xr:uid="{DB924634-EBEC-4C2D-BD46-831857E5B857}"/>
    <cellStyle name="Normal 10 4 4 4 3" xfId="2689" xr:uid="{2E61A1C1-4352-4D18-B143-0E225DD667DA}"/>
    <cellStyle name="Normal 10 4 4 4 4" xfId="2690" xr:uid="{C93E58AC-E6C1-4FE6-9849-E467207D1F05}"/>
    <cellStyle name="Normal 10 4 4 5" xfId="2691" xr:uid="{CE420AFA-12FB-4A1D-8289-F97C916E32F7}"/>
    <cellStyle name="Normal 10 4 4 6" xfId="2692" xr:uid="{B66C64D7-AF0A-45AF-8523-364AC60AEDB9}"/>
    <cellStyle name="Normal 10 4 4 7" xfId="2693" xr:uid="{202F808A-EB2C-4FE4-B413-F51312C0A949}"/>
    <cellStyle name="Normal 10 4 5" xfId="258" xr:uid="{C2148F68-186C-40D4-8C25-9F8E542681E3}"/>
    <cellStyle name="Normal 10 4 5 2" xfId="513" xr:uid="{3E976150-74F1-4EAD-A017-BA280E4251E2}"/>
    <cellStyle name="Normal 10 4 5 2 2" xfId="1140" xr:uid="{1E4A42E6-B869-4F27-892A-12D106DE8DFA}"/>
    <cellStyle name="Normal 10 4 5 2 3" xfId="2694" xr:uid="{2A01C206-F83E-4440-9186-E4B39EBDC295}"/>
    <cellStyle name="Normal 10 4 5 2 4" xfId="2695" xr:uid="{6753B6AF-4FF4-4FCD-9115-08FF443B517D}"/>
    <cellStyle name="Normal 10 4 5 3" xfId="1141" xr:uid="{5FF70331-1B1C-42CA-A2FC-2D626D491754}"/>
    <cellStyle name="Normal 10 4 5 3 2" xfId="2696" xr:uid="{0CFB9316-1032-49CF-92B2-FE6309473561}"/>
    <cellStyle name="Normal 10 4 5 3 3" xfId="2697" xr:uid="{A3F80409-A94B-4A80-B7DA-3BA7CA826E16}"/>
    <cellStyle name="Normal 10 4 5 3 4" xfId="2698" xr:uid="{8F2AD845-3BA7-465E-A3E1-DD75CE2A094E}"/>
    <cellStyle name="Normal 10 4 5 4" xfId="2699" xr:uid="{BD7762C0-EDA0-4F2B-B41B-476A1C1D2444}"/>
    <cellStyle name="Normal 10 4 5 5" xfId="2700" xr:uid="{5AB719B7-50F3-446A-95FF-82EFBA5F2806}"/>
    <cellStyle name="Normal 10 4 5 6" xfId="2701" xr:uid="{CBAED196-7251-42E0-BAEC-9AB845903BED}"/>
    <cellStyle name="Normal 10 4 6" xfId="514" xr:uid="{559CF219-817B-4A4E-8ECE-A4FAC1E56C1A}"/>
    <cellStyle name="Normal 10 4 6 2" xfId="1142" xr:uid="{940DE66B-272C-4DBA-9BAF-0C3E82E59795}"/>
    <cellStyle name="Normal 10 4 6 2 2" xfId="2702" xr:uid="{6DC5EFFD-FA80-4532-AD4D-23E9A26A7325}"/>
    <cellStyle name="Normal 10 4 6 2 3" xfId="2703" xr:uid="{7AD20456-D383-4FAD-94A0-62631B95BAE3}"/>
    <cellStyle name="Normal 10 4 6 2 4" xfId="2704" xr:uid="{AD3EDB09-056B-463E-B646-60D576AE7F71}"/>
    <cellStyle name="Normal 10 4 6 3" xfId="2705" xr:uid="{F250C2F0-DE26-4497-A79B-7CCDCDA4D4EA}"/>
    <cellStyle name="Normal 10 4 6 4" xfId="2706" xr:uid="{E147569C-E158-456F-A7F8-0752E14EE1DB}"/>
    <cellStyle name="Normal 10 4 6 5" xfId="2707" xr:uid="{E5FF0317-100C-4D32-9B9E-F06057F52358}"/>
    <cellStyle name="Normal 10 4 7" xfId="1143" xr:uid="{7F0722CC-5F45-4C08-89E2-48141337F1A2}"/>
    <cellStyle name="Normal 10 4 7 2" xfId="2708" xr:uid="{F6E7CDDE-49F3-436A-A5AF-3F931F6F7102}"/>
    <cellStyle name="Normal 10 4 7 3" xfId="2709" xr:uid="{481ED6C5-320A-47D9-A10E-AC57FC32193D}"/>
    <cellStyle name="Normal 10 4 7 4" xfId="2710" xr:uid="{8685E2EC-2406-42F6-BF51-04622FF2D35A}"/>
    <cellStyle name="Normal 10 4 8" xfId="2711" xr:uid="{33FB5594-3FA4-44D1-A4D1-34678B26AE83}"/>
    <cellStyle name="Normal 10 4 8 2" xfId="2712" xr:uid="{E3099813-DF2E-4609-8A7D-CE3194BC0AAE}"/>
    <cellStyle name="Normal 10 4 8 3" xfId="2713" xr:uid="{1458BC40-95F4-4590-B3EE-3CAF53DD65A5}"/>
    <cellStyle name="Normal 10 4 8 4" xfId="2714" xr:uid="{A6A69E43-F5CA-4382-A4A6-F742D406982A}"/>
    <cellStyle name="Normal 10 4 9" xfId="2715" xr:uid="{A31D7D30-AF7F-48EE-A4A5-421C08AE3AFD}"/>
    <cellStyle name="Normal 10 5" xfId="58" xr:uid="{EBF48933-D25C-4D75-826D-7D11A43DE756}"/>
    <cellStyle name="Normal 10 5 2" xfId="59" xr:uid="{3EF40805-B75E-4C83-8CDD-5E97A45735A7}"/>
    <cellStyle name="Normal 10 5 2 2" xfId="259" xr:uid="{F74D5643-F266-459A-867A-F7B31103B69C}"/>
    <cellStyle name="Normal 10 5 2 2 2" xfId="515" xr:uid="{32370080-DB1F-447B-8C94-FB57EA8A2C26}"/>
    <cellStyle name="Normal 10 5 2 2 2 2" xfId="1144" xr:uid="{7207D20F-19F4-487C-9316-70AC7ABD6858}"/>
    <cellStyle name="Normal 10 5 2 2 2 3" xfId="2716" xr:uid="{C94C9DC7-15FC-480F-85F4-0FBF4A7E04E2}"/>
    <cellStyle name="Normal 10 5 2 2 2 4" xfId="2717" xr:uid="{0ECAE805-B322-4710-BCC6-0CB3C05B8FAA}"/>
    <cellStyle name="Normal 10 5 2 2 3" xfId="1145" xr:uid="{70ED804E-D55B-400A-AC8F-5788FF455750}"/>
    <cellStyle name="Normal 10 5 2 2 3 2" xfId="2718" xr:uid="{021C3018-FEBF-40CA-9CCA-36619C4288AA}"/>
    <cellStyle name="Normal 10 5 2 2 3 3" xfId="2719" xr:uid="{81C77B0B-9635-4504-BC27-CE8F75B8F974}"/>
    <cellStyle name="Normal 10 5 2 2 3 4" xfId="2720" xr:uid="{A382949A-0FB2-4BC9-B887-326B86DC42E9}"/>
    <cellStyle name="Normal 10 5 2 2 4" xfId="2721" xr:uid="{B7A8D062-683E-4C15-9CD1-71C1FC0295EE}"/>
    <cellStyle name="Normal 10 5 2 2 5" xfId="2722" xr:uid="{B60D7D98-C0BB-4827-85F4-604349201D59}"/>
    <cellStyle name="Normal 10 5 2 2 6" xfId="2723" xr:uid="{B4BBFBA3-0B77-43E2-A131-C7AE072DCD64}"/>
    <cellStyle name="Normal 10 5 2 3" xfId="516" xr:uid="{6451E351-389B-4CD8-8C61-FDF705E708D6}"/>
    <cellStyle name="Normal 10 5 2 3 2" xfId="1146" xr:uid="{FA0BCEC0-A8C5-4E0C-B625-34AC79A5D151}"/>
    <cellStyle name="Normal 10 5 2 3 2 2" xfId="2724" xr:uid="{D09F056C-2D2E-4F80-8089-C3BBA7681463}"/>
    <cellStyle name="Normal 10 5 2 3 2 3" xfId="2725" xr:uid="{313AF149-EB8B-43E6-AB7B-B44813B05D2B}"/>
    <cellStyle name="Normal 10 5 2 3 2 4" xfId="2726" xr:uid="{E38BDDC7-7B6D-4410-924D-F7109106E508}"/>
    <cellStyle name="Normal 10 5 2 3 3" xfId="2727" xr:uid="{DA3537B6-3F90-4722-A364-62762E6F1621}"/>
    <cellStyle name="Normal 10 5 2 3 4" xfId="2728" xr:uid="{5DEA34E1-8691-46DF-81F2-CDF271F7F62D}"/>
    <cellStyle name="Normal 10 5 2 3 5" xfId="2729" xr:uid="{D4EDCA0F-F446-45CE-BF6C-FA3D7417CEB9}"/>
    <cellStyle name="Normal 10 5 2 4" xfId="1147" xr:uid="{D95431F4-778A-4E09-9473-67F714011079}"/>
    <cellStyle name="Normal 10 5 2 4 2" xfId="2730" xr:uid="{BE4705F0-4B4A-47A8-975E-D31A366CBBC6}"/>
    <cellStyle name="Normal 10 5 2 4 3" xfId="2731" xr:uid="{BC81B9DC-15C6-4124-BF7C-12D6C4245F9E}"/>
    <cellStyle name="Normal 10 5 2 4 4" xfId="2732" xr:uid="{7F0F7CE2-42B4-4BBC-AD24-C19C959830E2}"/>
    <cellStyle name="Normal 10 5 2 5" xfId="2733" xr:uid="{BC0FF368-805F-419C-B187-BD690A9E913B}"/>
    <cellStyle name="Normal 10 5 2 5 2" xfId="2734" xr:uid="{D3EE959C-54C2-40B7-A581-7C18E9F737EC}"/>
    <cellStyle name="Normal 10 5 2 5 3" xfId="2735" xr:uid="{C8570EAE-0711-487E-8ABF-4C9170F0358F}"/>
    <cellStyle name="Normal 10 5 2 5 4" xfId="2736" xr:uid="{47407D86-8FA5-4297-8C6B-AA4DAFCFC3C0}"/>
    <cellStyle name="Normal 10 5 2 6" xfId="2737" xr:uid="{6114EF7E-CCC0-46C3-9F74-4CB7DA9E3A4A}"/>
    <cellStyle name="Normal 10 5 2 7" xfId="2738" xr:uid="{9C9A53AB-9BE5-4D8B-ADA4-30AFAE36023B}"/>
    <cellStyle name="Normal 10 5 2 8" xfId="2739" xr:uid="{D10B24E2-D6CE-474C-B97E-03C3176ADCDE}"/>
    <cellStyle name="Normal 10 5 3" xfId="260" xr:uid="{72E06261-43F6-4475-9129-66A21E8BED11}"/>
    <cellStyle name="Normal 10 5 3 2" xfId="517" xr:uid="{3C072EA3-0DCE-4694-8066-F512417BD54D}"/>
    <cellStyle name="Normal 10 5 3 2 2" xfId="518" xr:uid="{6BD5C4A9-3452-4264-8891-15D9EE03D0B2}"/>
    <cellStyle name="Normal 10 5 3 2 3" xfId="2740" xr:uid="{2F109766-38AA-4099-8692-1C0D0E41A5AF}"/>
    <cellStyle name="Normal 10 5 3 2 4" xfId="2741" xr:uid="{EF2DE860-82F0-4421-B8CB-8B1617B027D6}"/>
    <cellStyle name="Normal 10 5 3 3" xfId="519" xr:uid="{87147372-5324-4B4F-9E24-7B5FE682819D}"/>
    <cellStyle name="Normal 10 5 3 3 2" xfId="2742" xr:uid="{31F863EE-4834-4E1A-A452-7F2D7479B85E}"/>
    <cellStyle name="Normal 10 5 3 3 3" xfId="2743" xr:uid="{3EADED67-B79D-4B38-A0B4-1CD6AEDEAC6E}"/>
    <cellStyle name="Normal 10 5 3 3 4" xfId="2744" xr:uid="{BF5E318A-BC25-4216-A728-A5984A675991}"/>
    <cellStyle name="Normal 10 5 3 4" xfId="2745" xr:uid="{38C4C9FB-0441-4962-8F21-85DA1E617D7B}"/>
    <cellStyle name="Normal 10 5 3 5" xfId="2746" xr:uid="{7B5382B4-9ED4-4250-BCB4-F5F06DAE63B2}"/>
    <cellStyle name="Normal 10 5 3 6" xfId="2747" xr:uid="{36882896-E27A-493E-BBCE-2F24B42280AF}"/>
    <cellStyle name="Normal 10 5 4" xfId="261" xr:uid="{B19F3AEE-76A3-4875-94A7-A3649D31A310}"/>
    <cellStyle name="Normal 10 5 4 2" xfId="520" xr:uid="{9E1539F5-F039-45B5-964D-4A5EB42145BC}"/>
    <cellStyle name="Normal 10 5 4 2 2" xfId="2748" xr:uid="{1502F714-F2FB-467F-9494-42B49504FF42}"/>
    <cellStyle name="Normal 10 5 4 2 3" xfId="2749" xr:uid="{FEB3E114-340A-4DBE-A8B8-105946861A89}"/>
    <cellStyle name="Normal 10 5 4 2 4" xfId="2750" xr:uid="{A7696B75-841B-4966-8EC0-A9FAC0BE8DB8}"/>
    <cellStyle name="Normal 10 5 4 3" xfId="2751" xr:uid="{5822B974-3711-4591-A641-56B06BBF15C2}"/>
    <cellStyle name="Normal 10 5 4 4" xfId="2752" xr:uid="{362D44E1-FA74-495D-B8EC-782BB8BC5DD5}"/>
    <cellStyle name="Normal 10 5 4 5" xfId="2753" xr:uid="{CC16F937-34F5-4597-83D8-9CF91D87C90D}"/>
    <cellStyle name="Normal 10 5 5" xfId="521" xr:uid="{DFAE8CA1-56F8-4A7E-B331-0330F04FC6D2}"/>
    <cellStyle name="Normal 10 5 5 2" xfId="2754" xr:uid="{09068547-A61F-4434-BD24-209885629D36}"/>
    <cellStyle name="Normal 10 5 5 3" xfId="2755" xr:uid="{2869E1A0-562E-4F17-A713-09723C2EE4BC}"/>
    <cellStyle name="Normal 10 5 5 4" xfId="2756" xr:uid="{591EA84E-FBD0-4752-B292-2C4ADBB002F1}"/>
    <cellStyle name="Normal 10 5 6" xfId="2757" xr:uid="{7814EC25-D72F-4FB0-88E1-41265A8E759D}"/>
    <cellStyle name="Normal 10 5 6 2" xfId="2758" xr:uid="{23D2661D-28CA-4588-963A-6FDC6DDFF70C}"/>
    <cellStyle name="Normal 10 5 6 3" xfId="2759" xr:uid="{D6F4850C-6511-4BC2-A8FA-14DA1833D685}"/>
    <cellStyle name="Normal 10 5 6 4" xfId="2760" xr:uid="{6F07FA0C-FE07-4934-8551-2B7A47E298F6}"/>
    <cellStyle name="Normal 10 5 7" xfId="2761" xr:uid="{7882EB20-0CE6-4C26-A038-E6514AE8837A}"/>
    <cellStyle name="Normal 10 5 8" xfId="2762" xr:uid="{0DD57B43-FD49-4544-8CC2-F32BDCB26A76}"/>
    <cellStyle name="Normal 10 5 9" xfId="2763" xr:uid="{4F11F651-0B1B-4307-8FE4-B0A43F718399}"/>
    <cellStyle name="Normal 10 6" xfId="60" xr:uid="{FBE58E1F-EE43-4DE5-91BD-F949438C74CC}"/>
    <cellStyle name="Normal 10 6 2" xfId="262" xr:uid="{6DB79CB2-214C-4AF5-8CFC-EE2F2C7C48E4}"/>
    <cellStyle name="Normal 10 6 2 2" xfId="522" xr:uid="{C21F895B-342F-48A2-A4E9-156928A59F83}"/>
    <cellStyle name="Normal 10 6 2 2 2" xfId="1148" xr:uid="{B0ADFB3B-A0AB-4AC3-9D3C-DE2B42D81778}"/>
    <cellStyle name="Normal 10 6 2 2 2 2" xfId="1149" xr:uid="{8819593E-7281-48B4-AC4A-A256999EE2C4}"/>
    <cellStyle name="Normal 10 6 2 2 3" xfId="1150" xr:uid="{DF26B101-EA42-4053-BC11-C06047A56C3C}"/>
    <cellStyle name="Normal 10 6 2 2 4" xfId="2764" xr:uid="{F7562113-2F29-4E85-95C6-29E2526F4CBA}"/>
    <cellStyle name="Normal 10 6 2 3" xfId="1151" xr:uid="{D8EFB9F2-9DA1-4573-97DA-D17337754056}"/>
    <cellStyle name="Normal 10 6 2 3 2" xfId="1152" xr:uid="{0FD50E98-982B-4DC1-AA25-E1BA91034321}"/>
    <cellStyle name="Normal 10 6 2 3 3" xfId="2765" xr:uid="{BAEBF1A3-35ED-42A2-9022-1710313DFAC4}"/>
    <cellStyle name="Normal 10 6 2 3 4" xfId="2766" xr:uid="{CBCCF945-5B4E-42A2-90BF-C9EF206267FC}"/>
    <cellStyle name="Normal 10 6 2 4" xfId="1153" xr:uid="{6896603D-5E1A-4C0D-B4A1-352CC38C7AB3}"/>
    <cellStyle name="Normal 10 6 2 5" xfId="2767" xr:uid="{CAE5ACE3-955E-4588-BB3D-7E8BA2DCE408}"/>
    <cellStyle name="Normal 10 6 2 6" xfId="2768" xr:uid="{C24151C4-053F-467E-99E2-2571FC5FE250}"/>
    <cellStyle name="Normal 10 6 3" xfId="523" xr:uid="{56AA8D92-34D4-41A9-9C99-EADEEBCF1D89}"/>
    <cellStyle name="Normal 10 6 3 2" xfId="1154" xr:uid="{7FB7B883-398F-4D07-8D5E-2889E45C2372}"/>
    <cellStyle name="Normal 10 6 3 2 2" xfId="1155" xr:uid="{864068BD-8064-497C-9C62-EDB68F46E823}"/>
    <cellStyle name="Normal 10 6 3 2 3" xfId="2769" xr:uid="{6872DDBF-5CC6-4613-9041-9618C627746F}"/>
    <cellStyle name="Normal 10 6 3 2 4" xfId="2770" xr:uid="{3F47A26E-9ED3-4BBF-ADA2-6AD51D2CBD7B}"/>
    <cellStyle name="Normal 10 6 3 3" xfId="1156" xr:uid="{1130D437-3E12-40C2-9DB9-178D792A9B0E}"/>
    <cellStyle name="Normal 10 6 3 4" xfId="2771" xr:uid="{176DF256-3DF2-425C-B53A-07F63E09B6CF}"/>
    <cellStyle name="Normal 10 6 3 5" xfId="2772" xr:uid="{B368A28C-EE6A-4B27-8684-D56005548562}"/>
    <cellStyle name="Normal 10 6 4" xfId="1157" xr:uid="{A4ECAD82-F92E-46E8-A89E-689E695D354B}"/>
    <cellStyle name="Normal 10 6 4 2" xfId="1158" xr:uid="{75B544F9-5165-41D1-A618-BD502B9FB29A}"/>
    <cellStyle name="Normal 10 6 4 3" xfId="2773" xr:uid="{680E4863-3F34-4CFA-9F10-006EBAA60436}"/>
    <cellStyle name="Normal 10 6 4 4" xfId="2774" xr:uid="{B9D3B847-09B7-4355-A7F7-62CD17F2B6D7}"/>
    <cellStyle name="Normal 10 6 5" xfId="1159" xr:uid="{249CE40E-DF40-435B-A5CD-805FE55493D0}"/>
    <cellStyle name="Normal 10 6 5 2" xfId="2775" xr:uid="{EFB99DDF-0775-48DA-A922-260549AC9F4B}"/>
    <cellStyle name="Normal 10 6 5 3" xfId="2776" xr:uid="{E8150C48-2713-4795-92DF-59E37EDEDDFE}"/>
    <cellStyle name="Normal 10 6 5 4" xfId="2777" xr:uid="{D89316F5-1001-4C7F-83D2-1FC44996F46E}"/>
    <cellStyle name="Normal 10 6 6" xfId="2778" xr:uid="{5FB66136-021E-47EB-B103-AA318F7B01EB}"/>
    <cellStyle name="Normal 10 6 7" xfId="2779" xr:uid="{9C107CF9-7ADE-4F81-97EA-8BA0B1822BE8}"/>
    <cellStyle name="Normal 10 6 8" xfId="2780" xr:uid="{014C0EBA-60F0-47A3-93EB-8B2067415B1F}"/>
    <cellStyle name="Normal 10 7" xfId="263" xr:uid="{DA3FB8F0-78EF-436D-A6E7-C549F6856FBC}"/>
    <cellStyle name="Normal 10 7 2" xfId="524" xr:uid="{68CDDA27-C73F-40C8-B1C3-8315C9E5F950}"/>
    <cellStyle name="Normal 10 7 2 2" xfId="525" xr:uid="{AE5D07A1-BAFE-48E7-B7BD-A2F112FCD695}"/>
    <cellStyle name="Normal 10 7 2 2 2" xfId="1160" xr:uid="{8DA45CC3-340A-4F04-B5D3-6786664B91C8}"/>
    <cellStyle name="Normal 10 7 2 2 3" xfId="2781" xr:uid="{2EAF1ADB-F5B4-46A7-80B8-AA6BD9040202}"/>
    <cellStyle name="Normal 10 7 2 2 4" xfId="2782" xr:uid="{26C2F8F7-CF03-4722-97B7-149C7BCCBCB5}"/>
    <cellStyle name="Normal 10 7 2 3" xfId="1161" xr:uid="{6546EF7F-0C0F-4D51-8EEB-E3C1A3D7C792}"/>
    <cellStyle name="Normal 10 7 2 4" xfId="2783" xr:uid="{793314E9-14B0-4E8E-B8E3-CD18634F4B4F}"/>
    <cellStyle name="Normal 10 7 2 5" xfId="2784" xr:uid="{FF434AB4-61CE-41CA-BEA2-084470FC8B2C}"/>
    <cellStyle name="Normal 10 7 3" xfId="526" xr:uid="{526038FB-560E-4574-8D73-1C3B77C3C98D}"/>
    <cellStyle name="Normal 10 7 3 2" xfId="1162" xr:uid="{124C98B3-14FB-4D44-8695-8D10C26B6722}"/>
    <cellStyle name="Normal 10 7 3 3" xfId="2785" xr:uid="{2DA2332D-7BE4-4A22-A060-86695C15A1CA}"/>
    <cellStyle name="Normal 10 7 3 4" xfId="2786" xr:uid="{A2B707F5-D274-4045-9F5E-ADB29BE88DBB}"/>
    <cellStyle name="Normal 10 7 4" xfId="1163" xr:uid="{E7905423-9275-4631-8A95-435FCB79BAD2}"/>
    <cellStyle name="Normal 10 7 4 2" xfId="2787" xr:uid="{F1AD6658-1C59-46E0-BB0F-8303CB766444}"/>
    <cellStyle name="Normal 10 7 4 3" xfId="2788" xr:uid="{4E579898-723C-405B-AB71-0FEF6A5D8DAC}"/>
    <cellStyle name="Normal 10 7 4 4" xfId="2789" xr:uid="{4D7FC421-7017-42F3-8589-0CA05A4B29AE}"/>
    <cellStyle name="Normal 10 7 5" xfId="2790" xr:uid="{09B187CF-4099-4D8C-A637-4697B9FAAED0}"/>
    <cellStyle name="Normal 10 7 6" xfId="2791" xr:uid="{44D87937-14ED-431A-B002-E746EDC31346}"/>
    <cellStyle name="Normal 10 7 7" xfId="2792" xr:uid="{803A97B5-0988-4FCD-9ACE-B0E3FA242DC6}"/>
    <cellStyle name="Normal 10 8" xfId="264" xr:uid="{4ED4132F-9AED-42F1-BF32-38B4A43E26DE}"/>
    <cellStyle name="Normal 10 8 2" xfId="527" xr:uid="{8048411C-B154-41F9-A5FE-3205F3493E51}"/>
    <cellStyle name="Normal 10 8 2 2" xfId="1164" xr:uid="{7DCC895B-806F-4518-AA33-A4B05C036563}"/>
    <cellStyle name="Normal 10 8 2 3" xfId="2793" xr:uid="{E6319755-E6D6-4C72-BD83-78E7E13148C3}"/>
    <cellStyle name="Normal 10 8 2 4" xfId="2794" xr:uid="{9AF73658-FA50-4231-B3BF-28F450CFEF50}"/>
    <cellStyle name="Normal 10 8 3" xfId="1165" xr:uid="{820CBD96-9B55-4701-A310-26746DDF3E76}"/>
    <cellStyle name="Normal 10 8 3 2" xfId="2795" xr:uid="{662EE8CA-0AFF-4671-B266-257FFDBABB6B}"/>
    <cellStyle name="Normal 10 8 3 3" xfId="2796" xr:uid="{B1F7A378-8BC2-4489-BC12-23C130DA0D12}"/>
    <cellStyle name="Normal 10 8 3 4" xfId="2797" xr:uid="{BE34379C-3B97-4155-88E8-D21C2126E7DF}"/>
    <cellStyle name="Normal 10 8 4" xfId="2798" xr:uid="{CA9C840E-604E-4DDE-A60A-A661CA0A879B}"/>
    <cellStyle name="Normal 10 8 5" xfId="2799" xr:uid="{F69C69F3-67F1-4FB0-8458-AB1BADEAE69E}"/>
    <cellStyle name="Normal 10 8 6" xfId="2800" xr:uid="{C3381978-3018-4AA1-9513-98DD90C60147}"/>
    <cellStyle name="Normal 10 9" xfId="265" xr:uid="{56B1C5F0-4AC0-4921-BDBB-727999DEDDDE}"/>
    <cellStyle name="Normal 10 9 2" xfId="1166" xr:uid="{E7BB101A-9228-496D-B4BA-FFDA90F0E89F}"/>
    <cellStyle name="Normal 10 9 2 2" xfId="2801" xr:uid="{03BD1C55-0BCA-4EF2-9A8A-9DA9682CB4E5}"/>
    <cellStyle name="Normal 10 9 2 2 2" xfId="4330" xr:uid="{4418D090-7C89-471C-8AA1-655FD91FA682}"/>
    <cellStyle name="Normal 10 9 2 2 3" xfId="4679" xr:uid="{FB2FBCA7-20C4-4B29-982C-CEF80626E9A3}"/>
    <cellStyle name="Normal 10 9 2 3" xfId="2802" xr:uid="{AE398F38-1C05-4737-90C8-B8D4C31B5CB1}"/>
    <cellStyle name="Normal 10 9 2 4" xfId="2803" xr:uid="{9BD3A2B5-BD8A-402A-9EA9-B49215B26054}"/>
    <cellStyle name="Normal 10 9 3" xfId="2804" xr:uid="{9FBCF98B-6F41-412C-BD1D-2162880ECB67}"/>
    <cellStyle name="Normal 10 9 3 2" xfId="5339" xr:uid="{349372D9-AFEC-46A7-B21A-8FBC632CB755}"/>
    <cellStyle name="Normal 10 9 4" xfId="2805" xr:uid="{FDA49186-4E2F-4512-849D-979A42CC47EB}"/>
    <cellStyle name="Normal 10 9 4 2" xfId="4562" xr:uid="{177CB755-606F-43DF-BAB1-6418CF16CA62}"/>
    <cellStyle name="Normal 10 9 4 3" xfId="4680" xr:uid="{CFE83F9F-CEE8-4A6F-8E61-4DCF7195B858}"/>
    <cellStyle name="Normal 10 9 4 4" xfId="4600" xr:uid="{E6DC21E9-807A-40DD-8125-825A982B2DFD}"/>
    <cellStyle name="Normal 10 9 5" xfId="2806" xr:uid="{7D65F822-5125-4C92-A5C6-A7094E7DDF7C}"/>
    <cellStyle name="Normal 11" xfId="61" xr:uid="{4FD9145B-06E8-41BA-B360-D50E6B6C4728}"/>
    <cellStyle name="Normal 11 2" xfId="266" xr:uid="{73169041-637A-4B66-B62B-222A34747505}"/>
    <cellStyle name="Normal 11 2 2" xfId="4647" xr:uid="{60ECFA7D-77DA-476D-B24F-592A32AD2750}"/>
    <cellStyle name="Normal 11 3" xfId="4335" xr:uid="{46BCF5AE-9829-449F-8CAD-ED1F1F99D42D}"/>
    <cellStyle name="Normal 11 3 2" xfId="4541" xr:uid="{F4171151-6B34-47D3-9461-4E1F116C7B48}"/>
    <cellStyle name="Normal 11 3 3" xfId="4724" xr:uid="{63B9019E-0434-4961-AECD-140DFC7E6B68}"/>
    <cellStyle name="Normal 11 3 4" xfId="4701" xr:uid="{6B272A23-2052-40E8-BABB-F22BAE21BB90}"/>
    <cellStyle name="Normal 12" xfId="62" xr:uid="{64F70451-7962-401F-B70B-7E5E24A89FA5}"/>
    <cellStyle name="Normal 12 2" xfId="267" xr:uid="{E52C52FC-F7EE-4D72-B71C-B46DF349FC00}"/>
    <cellStyle name="Normal 12 2 2" xfId="4648" xr:uid="{DC3F3569-7354-43D2-A229-59C072CC2FF2}"/>
    <cellStyle name="Normal 12 3" xfId="4542" xr:uid="{6BDBBFA0-A084-4853-8E7B-873005E874BA}"/>
    <cellStyle name="Normal 13" xfId="63" xr:uid="{0A0C6FBD-42D0-4231-95C4-5F5AA3F767D6}"/>
    <cellStyle name="Normal 13 2" xfId="64" xr:uid="{920F8CB5-5212-48AC-896E-71F5E4A5F146}"/>
    <cellStyle name="Normal 13 2 2" xfId="268" xr:uid="{CAE81D50-DDD1-475F-9827-9E5B18B8E9B8}"/>
    <cellStyle name="Normal 13 2 2 2" xfId="4649" xr:uid="{E995430E-37E0-42B1-98FC-BD03A6F85D22}"/>
    <cellStyle name="Normal 13 2 3" xfId="4337" xr:uid="{92ECA2AC-431B-4678-8FFF-5CBC4837A9D9}"/>
    <cellStyle name="Normal 13 2 3 2" xfId="4543" xr:uid="{8BE6B9C8-99B6-4AF9-9933-B46CDF24D8E5}"/>
    <cellStyle name="Normal 13 2 3 3" xfId="4725" xr:uid="{F0BA848F-B8E1-4592-BD7F-C041BB82B7BD}"/>
    <cellStyle name="Normal 13 2 3 4" xfId="4702" xr:uid="{DA662739-B08B-4E25-9402-C2B0798C5F55}"/>
    <cellStyle name="Normal 13 3" xfId="269" xr:uid="{23AF4012-4E96-4349-BA9F-B6F1FD0FF1E8}"/>
    <cellStyle name="Normal 13 3 2" xfId="4421" xr:uid="{A41DA67C-E22B-485F-BD38-6925EDBC5849}"/>
    <cellStyle name="Normal 13 3 3" xfId="4338" xr:uid="{6965D359-B454-44E0-99F5-0EA92C5665EA}"/>
    <cellStyle name="Normal 13 3 4" xfId="4566" xr:uid="{9ECCDFAA-3C7C-4BF8-8646-C1E075E81D0F}"/>
    <cellStyle name="Normal 13 3 5" xfId="4726" xr:uid="{2A2F0515-10C9-4389-BC7D-661026490D99}"/>
    <cellStyle name="Normal 13 4" xfId="4339" xr:uid="{A5D93CFA-DF10-4814-A5FE-87D28824D5A1}"/>
    <cellStyle name="Normal 13 5" xfId="4336" xr:uid="{5A601314-4B06-4F79-A10F-B8DE464D4910}"/>
    <cellStyle name="Normal 14" xfId="65" xr:uid="{49386831-2DB0-47DA-AA11-9E883CCF60BA}"/>
    <cellStyle name="Normal 14 18" xfId="4341" xr:uid="{EC783070-03FE-476C-B145-79F613618BBA}"/>
    <cellStyle name="Normal 14 2" xfId="270" xr:uid="{3786C2E9-B6FF-49E2-91AE-462B974F9648}"/>
    <cellStyle name="Normal 14 2 2" xfId="430" xr:uid="{B820536E-7252-4C89-AF78-6E8FF3A98990}"/>
    <cellStyle name="Normal 14 2 2 2" xfId="431" xr:uid="{36B7A4C2-E5BB-4AD3-8ABD-910F2C7E039A}"/>
    <cellStyle name="Normal 14 2 3" xfId="432" xr:uid="{B85CCA7B-BC90-48A0-82BD-11C7A5B9BF06}"/>
    <cellStyle name="Normal 14 3" xfId="433" xr:uid="{9F534E13-F9C9-4C44-B53A-F45017D9BACB}"/>
    <cellStyle name="Normal 14 3 2" xfId="4650" xr:uid="{790F48B1-685E-446B-A0EE-D826E5EA960C}"/>
    <cellStyle name="Normal 14 4" xfId="4340" xr:uid="{6C8D9BE9-0E4A-46DA-8264-3C9D011CDE76}"/>
    <cellStyle name="Normal 14 4 2" xfId="4544" xr:uid="{3ACED990-23DC-41AF-B68D-7E243BB2486C}"/>
    <cellStyle name="Normal 14 4 3" xfId="4727" xr:uid="{051B954F-33E7-4C1C-B2B8-6A9E76923DDD}"/>
    <cellStyle name="Normal 14 4 4" xfId="4703" xr:uid="{ED84BB76-EEF1-4624-A9F7-CC67A47BA2ED}"/>
    <cellStyle name="Normal 15" xfId="66" xr:uid="{0C01803B-4B41-436D-A50D-19392637C006}"/>
    <cellStyle name="Normal 15 2" xfId="67" xr:uid="{1FB73080-3E2F-4C78-99F9-2C8AC1A63F46}"/>
    <cellStyle name="Normal 15 2 2" xfId="271" xr:uid="{A5BA0A38-791C-44F5-9F76-29B7E1D4A279}"/>
    <cellStyle name="Normal 15 2 2 2" xfId="4453" xr:uid="{16CCBEBC-5128-4E48-AC59-2DA97B5BF83E}"/>
    <cellStyle name="Normal 15 2 3" xfId="4546" xr:uid="{52117386-B35F-43A0-9A40-DD79889CB252}"/>
    <cellStyle name="Normal 15 3" xfId="272" xr:uid="{5A3C115A-2AC3-4BB4-8116-7A45CA1FFC80}"/>
    <cellStyle name="Normal 15 3 2" xfId="4422" xr:uid="{6A398930-6D36-427C-A76C-E641274E96DD}"/>
    <cellStyle name="Normal 15 3 3" xfId="4343" xr:uid="{8BCE71E4-A951-45D9-90E1-4796D5AE7C05}"/>
    <cellStyle name="Normal 15 3 4" xfId="4567" xr:uid="{380041E9-A999-43A8-9C82-88A274C763FC}"/>
    <cellStyle name="Normal 15 3 5" xfId="4729" xr:uid="{37497262-0E28-401F-BD10-61703F7722FE}"/>
    <cellStyle name="Normal 15 4" xfId="4342" xr:uid="{2C2348A4-9EAF-40DA-9328-D0155E9A7E39}"/>
    <cellStyle name="Normal 15 4 2" xfId="4545" xr:uid="{6531BEC8-2DFD-4D47-9CE3-AEDFC24E5692}"/>
    <cellStyle name="Normal 15 4 3" xfId="4728" xr:uid="{DA2537AC-F6E5-445B-A41B-0AB0A34AB30C}"/>
    <cellStyle name="Normal 15 4 4" xfId="4704" xr:uid="{AD616130-060C-40D3-8F4B-CFD980FA4C4E}"/>
    <cellStyle name="Normal 16" xfId="68" xr:uid="{8C31B9DC-02F9-41D5-893E-B4A6CE51AFA8}"/>
    <cellStyle name="Normal 16 2" xfId="273" xr:uid="{5B33062F-4611-4C5E-829C-E3AB91F83DC6}"/>
    <cellStyle name="Normal 16 2 2" xfId="4423" xr:uid="{60F4187A-5DFF-4FE9-97EC-C20638F01E9F}"/>
    <cellStyle name="Normal 16 2 3" xfId="4344" xr:uid="{6E11C33C-5E09-4653-B76B-F351844DD8C4}"/>
    <cellStyle name="Normal 16 2 4" xfId="4568" xr:uid="{32754B2D-4E2F-4FD4-8BB0-0D7723E4E5E0}"/>
    <cellStyle name="Normal 16 2 5" xfId="4730" xr:uid="{93AE03C7-E6CD-451E-AE63-8AD1FC0C19E2}"/>
    <cellStyle name="Normal 16 3" xfId="274" xr:uid="{7DDD1844-1BA6-4804-A72A-BE0E3DACC8BC}"/>
    <cellStyle name="Normal 17" xfId="69" xr:uid="{8F63EBB7-F4ED-40A9-9EE2-FCEF67C7FD90}"/>
    <cellStyle name="Normal 17 2" xfId="275" xr:uid="{9EF906DB-F1F9-4A59-A987-6E1C45781817}"/>
    <cellStyle name="Normal 17 2 2" xfId="4424" xr:uid="{DCAF891E-BCCC-4DFE-AD90-D87FFE59B107}"/>
    <cellStyle name="Normal 17 2 3" xfId="4346" xr:uid="{322CD0CA-E75D-4B97-9169-D1E4FB05E165}"/>
    <cellStyle name="Normal 17 2 4" xfId="4569" xr:uid="{50EA890E-27E4-4ED5-BAB4-DB32E7F90F84}"/>
    <cellStyle name="Normal 17 2 5" xfId="4731" xr:uid="{93C184D0-7B88-4BCE-BC09-0E737CF0E924}"/>
    <cellStyle name="Normal 17 3" xfId="4347" xr:uid="{FD35CFD2-4B67-46E3-849A-0B1B9207A687}"/>
    <cellStyle name="Normal 17 4" xfId="4345" xr:uid="{909A5C19-C7E4-4D2D-8342-DA51C11B4B19}"/>
    <cellStyle name="Normal 18" xfId="70" xr:uid="{CDAB00C6-5191-4388-B837-DBFC3CC974BB}"/>
    <cellStyle name="Normal 18 2" xfId="276" xr:uid="{1941AC94-0639-4FAC-B27D-8BBCD4870D71}"/>
    <cellStyle name="Normal 18 2 2" xfId="4454" xr:uid="{03AC3715-DAD7-42E5-B6FF-AAD826B1EF96}"/>
    <cellStyle name="Normal 18 3" xfId="4348" xr:uid="{AE3497FA-1B91-4C68-9421-01F6610EA3C4}"/>
    <cellStyle name="Normal 18 3 2" xfId="4547" xr:uid="{21045AA5-F3DC-4A1A-82CD-405F7820FE62}"/>
    <cellStyle name="Normal 18 3 3" xfId="4732" xr:uid="{1C1F25A9-91F1-4CE2-A317-6E4A30035269}"/>
    <cellStyle name="Normal 18 3 4" xfId="4705" xr:uid="{0D458842-560C-405A-BC98-7F558ADE0106}"/>
    <cellStyle name="Normal 19" xfId="71" xr:uid="{BF090B4F-95B6-4AB8-867D-B63286D38C56}"/>
    <cellStyle name="Normal 19 2" xfId="72" xr:uid="{C5D85EB2-5892-46A6-890E-8AE1C6672FEC}"/>
    <cellStyle name="Normal 19 2 2" xfId="277" xr:uid="{8BB53F14-7404-427C-9B3F-13DDA5EB8C58}"/>
    <cellStyle name="Normal 19 2 2 2" xfId="4651" xr:uid="{98B8FF15-6C27-4891-BDC8-7BC366A74C3E}"/>
    <cellStyle name="Normal 19 2 3" xfId="4549" xr:uid="{737C13AD-E2C9-474E-AE0E-5C0F657C8734}"/>
    <cellStyle name="Normal 19 3" xfId="278" xr:uid="{08096E3E-67AD-4FD5-89DA-E8B29AE3C49A}"/>
    <cellStyle name="Normal 19 3 2" xfId="4652" xr:uid="{B085FA7B-82F6-4F82-BC17-A980E34CCED9}"/>
    <cellStyle name="Normal 19 4" xfId="4548" xr:uid="{050FD49B-E7AB-4E7C-BE31-ECEE81FC882D}"/>
    <cellStyle name="Normal 2" xfId="3" xr:uid="{0035700C-F3A5-4A6F-B63A-5CE25669DEE2}"/>
    <cellStyle name="Normal 2 2" xfId="73" xr:uid="{D7CB39EB-7464-4966-B076-D7070C0A01E9}"/>
    <cellStyle name="Normal 2 2 2" xfId="74" xr:uid="{016C6003-1A9A-476C-B020-1B0EE77727A1}"/>
    <cellStyle name="Normal 2 2 2 2" xfId="279" xr:uid="{AD95107E-5557-4349-9930-40D86715804F}"/>
    <cellStyle name="Normal 2 2 2 2 2" xfId="4655" xr:uid="{424149BA-8B7C-4161-9562-1A38AF5C30EA}"/>
    <cellStyle name="Normal 2 2 2 3" xfId="4551" xr:uid="{B54BF7EE-9EF8-42D7-A6F3-9598B8D6E6C6}"/>
    <cellStyle name="Normal 2 2 3" xfId="280" xr:uid="{9472B895-7110-4EEA-9601-F0A17552144B}"/>
    <cellStyle name="Normal 2 2 3 2" xfId="4455" xr:uid="{E973631B-14CF-4E77-B1BA-467AD57EB076}"/>
    <cellStyle name="Normal 2 2 3 2 2" xfId="4585" xr:uid="{B3556062-31C7-4C85-8911-6D96FF75072C}"/>
    <cellStyle name="Normal 2 2 3 2 2 2" xfId="4656" xr:uid="{B92568BB-247C-4011-AE67-4B230CD69FCC}"/>
    <cellStyle name="Normal 2 2 3 2 3" xfId="4750" xr:uid="{29AFEB18-A6CB-45D2-812A-EF0E86123A8D}"/>
    <cellStyle name="Normal 2 2 3 2 4" xfId="5305" xr:uid="{CDFB6262-6826-4401-92F4-8C4F4089AEE9}"/>
    <cellStyle name="Normal 2 2 3 3" xfId="4435" xr:uid="{59981FD5-4D48-4BF0-96B1-4FA42C32D9AC}"/>
    <cellStyle name="Normal 2 2 3 4" xfId="4706" xr:uid="{CCC5D2EA-3315-4B54-BDD4-3298D7B40A9C}"/>
    <cellStyle name="Normal 2 2 3 5" xfId="4695" xr:uid="{331CB162-3618-4000-903F-575267266214}"/>
    <cellStyle name="Normal 2 2 4" xfId="4349" xr:uid="{BF081C09-BD6A-45DB-B2F1-A1E575D1F830}"/>
    <cellStyle name="Normal 2 2 4 2" xfId="4550" xr:uid="{EB2EC562-A3B5-4156-AA50-C67A2BD03889}"/>
    <cellStyle name="Normal 2 2 4 3" xfId="4733" xr:uid="{3476B4D4-2BBF-47D7-ABEA-B6D7F571F741}"/>
    <cellStyle name="Normal 2 2 4 4" xfId="4707" xr:uid="{2369DAA9-D7A9-44DE-AC3F-3BF06A45544E}"/>
    <cellStyle name="Normal 2 2 5" xfId="4654" xr:uid="{39B7B65B-9755-4573-8497-DE3A52D60A21}"/>
    <cellStyle name="Normal 2 2 6" xfId="4753" xr:uid="{1A52F60C-87CE-450D-BF20-1DE2D0AC8CFD}"/>
    <cellStyle name="Normal 2 3" xfId="75" xr:uid="{47785C57-7386-4576-800D-1252BA47CA11}"/>
    <cellStyle name="Normal 2 3 2" xfId="76" xr:uid="{0B95302C-4E46-483C-AC07-CFB57F327A0C}"/>
    <cellStyle name="Normal 2 3 2 2" xfId="281" xr:uid="{AB5F2D4F-D369-4D46-982D-2BB9758C52DF}"/>
    <cellStyle name="Normal 2 3 2 2 2" xfId="4657" xr:uid="{CC6B9991-0C4F-4B7C-AEAB-5D13E030400D}"/>
    <cellStyle name="Normal 2 3 2 3" xfId="4351" xr:uid="{E57D8CFC-1B98-43FC-91BF-A80BD6ADB68F}"/>
    <cellStyle name="Normal 2 3 2 3 2" xfId="4553" xr:uid="{E9181B09-1252-4D6A-ACC1-6EB8C944CF7B}"/>
    <cellStyle name="Normal 2 3 2 3 3" xfId="4735" xr:uid="{CDB6AF8D-D80C-4E36-86DA-699136FE1B81}"/>
    <cellStyle name="Normal 2 3 2 3 4" xfId="4708" xr:uid="{EED0096D-DD19-44BF-A903-E050607AC392}"/>
    <cellStyle name="Normal 2 3 3" xfId="77" xr:uid="{E5266CCA-7617-422E-9C72-FD6E926D453F}"/>
    <cellStyle name="Normal 2 3 4" xfId="78" xr:uid="{83542018-20EE-4D4E-8755-77FB5C17BF08}"/>
    <cellStyle name="Normal 2 3 5" xfId="185" xr:uid="{6439121D-69A1-47C4-BCDD-6402F4076CE2}"/>
    <cellStyle name="Normal 2 3 5 2" xfId="4658" xr:uid="{C3D639EF-E151-4FE0-9633-A780AB17B831}"/>
    <cellStyle name="Normal 2 3 6" xfId="4350" xr:uid="{56A6C8E7-4F73-4183-BA0D-587F27675DA1}"/>
    <cellStyle name="Normal 2 3 6 2" xfId="4552" xr:uid="{37186FAB-37FF-4E45-9A76-8A6541A46328}"/>
    <cellStyle name="Normal 2 3 6 3" xfId="4734" xr:uid="{3DB48BA1-E505-427D-BE2B-4959AE79496A}"/>
    <cellStyle name="Normal 2 3 6 4" xfId="4709" xr:uid="{84441802-1DBD-424A-BE91-705D8519E5F4}"/>
    <cellStyle name="Normal 2 3 7" xfId="5318" xr:uid="{B3916C1B-CA96-44C0-9C40-9A87A207D683}"/>
    <cellStyle name="Normal 2 4" xfId="79" xr:uid="{63A64A90-9C9C-402A-923A-C828016FEC01}"/>
    <cellStyle name="Normal 2 4 2" xfId="80" xr:uid="{DBEEA8D9-0D4F-4990-856D-C077E7C23A15}"/>
    <cellStyle name="Normal 2 4 3" xfId="282" xr:uid="{C860FC47-5FAF-445C-BC80-EE3A7CB3410A}"/>
    <cellStyle name="Normal 2 4 3 2" xfId="4659" xr:uid="{C85B1BEB-1D7A-47BA-92D4-C3001F3DA054}"/>
    <cellStyle name="Normal 2 4 3 3" xfId="4673" xr:uid="{E7A2F60F-CF93-4A2C-826D-8226A7D09A7D}"/>
    <cellStyle name="Normal 2 4 4" xfId="4554" xr:uid="{B0D51D80-2330-40FD-82BE-9954D57F3F32}"/>
    <cellStyle name="Normal 2 4 5" xfId="4754" xr:uid="{7A84A37A-326C-4FAD-B89E-0DDFCEBEA32B}"/>
    <cellStyle name="Normal 2 4 6" xfId="4752" xr:uid="{1835813F-FB70-467C-9CB6-A87C1ED94369}"/>
    <cellStyle name="Normal 2 5" xfId="184" xr:uid="{DE2A4509-DA28-49AD-ACA2-02A70DDB85AD}"/>
    <cellStyle name="Normal 2 5 2" xfId="284" xr:uid="{3A131F40-5282-48F8-9E6B-8E77F0AE019C}"/>
    <cellStyle name="Normal 2 5 2 2" xfId="2505" xr:uid="{1ACD2614-BB9E-4829-897F-4E67BCDCACDF}"/>
    <cellStyle name="Normal 2 5 3" xfId="283" xr:uid="{A5D6DE67-D9E9-4FDB-8DDB-D79CDFE88901}"/>
    <cellStyle name="Normal 2 5 3 2" xfId="4586" xr:uid="{1E98F0F1-7319-43A4-B145-7C593571D8A6}"/>
    <cellStyle name="Normal 2 5 3 3" xfId="4746" xr:uid="{1ADD0EC1-81DB-4D30-9502-6D0AA8A74A75}"/>
    <cellStyle name="Normal 2 5 3 4" xfId="5302" xr:uid="{CCB67A9E-6C75-4DE1-8B2F-18F335ABA31A}"/>
    <cellStyle name="Normal 2 5 4" xfId="4660" xr:uid="{51AA6629-E832-4736-BA14-E41CE23B402F}"/>
    <cellStyle name="Normal 2 5 5" xfId="4615" xr:uid="{D69BE9DF-EFD5-4D24-8AF7-BFC2AC82F3F2}"/>
    <cellStyle name="Normal 2 5 6" xfId="4614" xr:uid="{BBBEABB4-8059-4BF4-AD07-DF1D34038D33}"/>
    <cellStyle name="Normal 2 5 7" xfId="4749" xr:uid="{D351E815-514B-4DC4-917C-C530D8EEF1A1}"/>
    <cellStyle name="Normal 2 5 8" xfId="4719" xr:uid="{A206A42A-C0A4-49D4-BCF9-9E86EE265763}"/>
    <cellStyle name="Normal 2 6" xfId="285" xr:uid="{ECBDD980-BB35-455B-B1A5-07D2AD8AA6EC}"/>
    <cellStyle name="Normal 2 6 2" xfId="286" xr:uid="{ADB4D1A8-5D4E-4604-B20E-2E26B3894514}"/>
    <cellStyle name="Normal 2 6 3" xfId="452" xr:uid="{0370C3D3-6598-4748-A42A-8319AF6C5121}"/>
    <cellStyle name="Normal 2 6 3 2" xfId="5335" xr:uid="{A52B4B43-AF3E-428B-8C38-FDC5B6170B90}"/>
    <cellStyle name="Normal 2 6 4" xfId="4661" xr:uid="{D1201DFF-B61B-4D00-AA81-F293BF5E973C}"/>
    <cellStyle name="Normal 2 6 5" xfId="4612" xr:uid="{2C8AC201-55B1-48A7-BF62-8084444F71D5}"/>
    <cellStyle name="Normal 2 6 5 2" xfId="4710" xr:uid="{F474D033-D164-4D77-BAF7-06155A2F7C75}"/>
    <cellStyle name="Normal 2 6 6" xfId="4598" xr:uid="{03797B8A-27E2-45E8-94F7-E5D6ED2A1914}"/>
    <cellStyle name="Normal 2 6 7" xfId="5322" xr:uid="{0B375596-D961-49B4-A352-F70E56179739}"/>
    <cellStyle name="Normal 2 6 8" xfId="5331" xr:uid="{4CCEB16B-21EC-459F-9AB8-562F80595958}"/>
    <cellStyle name="Normal 2 7" xfId="287" xr:uid="{BA263CC7-DA25-4F09-B3E8-ECA67EDEEE51}"/>
    <cellStyle name="Normal 2 7 2" xfId="4456" xr:uid="{1ECB3738-F297-4E82-A8F7-966DD8DA73A9}"/>
    <cellStyle name="Normal 2 7 3" xfId="4662" xr:uid="{60254F1F-DDFB-45D7-A9B4-F0C1882D28FE}"/>
    <cellStyle name="Normal 2 7 4" xfId="5303" xr:uid="{61252C27-D444-4C30-BCC4-7875084CECA0}"/>
    <cellStyle name="Normal 2 8" xfId="4508" xr:uid="{DACE532E-7291-45C8-A243-245498161414}"/>
    <cellStyle name="Normal 2 9" xfId="4653" xr:uid="{B89795CC-810A-4FEB-85F0-4DD213BB776D}"/>
    <cellStyle name="Normal 20" xfId="434" xr:uid="{B35F00F1-3E31-4E73-B362-AFD9F6596FAF}"/>
    <cellStyle name="Normal 20 2" xfId="435" xr:uid="{29A13E83-5100-4AFA-B731-26BE7EF167E7}"/>
    <cellStyle name="Normal 20 2 2" xfId="436" xr:uid="{9636EE0C-7EB0-4257-B5CF-653F958842EF}"/>
    <cellStyle name="Normal 20 2 2 2" xfId="4425" xr:uid="{002BD60D-A286-4230-861D-837C14876CC9}"/>
    <cellStyle name="Normal 20 2 2 3" xfId="4417" xr:uid="{C27FA907-E60F-417B-AD7B-BAB8644384EA}"/>
    <cellStyle name="Normal 20 2 2 4" xfId="4582" xr:uid="{72DE9AED-B3C3-437C-B3F5-A004DE9CECFF}"/>
    <cellStyle name="Normal 20 2 2 5" xfId="4744" xr:uid="{4614BCB3-7772-4D29-B1E4-C765BECC1005}"/>
    <cellStyle name="Normal 20 2 3" xfId="4420" xr:uid="{EF114964-AABB-4C8A-8895-8B80D18E274C}"/>
    <cellStyle name="Normal 20 2 4" xfId="4416" xr:uid="{49FAE237-26A1-4C70-A3AC-DC72F07CAD82}"/>
    <cellStyle name="Normal 20 2 5" xfId="4581" xr:uid="{599E254E-0CC5-4BEA-9CA7-AEF91ABE3569}"/>
    <cellStyle name="Normal 20 2 6" xfId="4743" xr:uid="{4DB5E3D5-03BF-4649-8CF4-71E5E5A438FA}"/>
    <cellStyle name="Normal 20 3" xfId="1167" xr:uid="{FBE81C15-DD78-420F-8F06-1A6648D93D58}"/>
    <cellStyle name="Normal 20 3 2" xfId="4457" xr:uid="{E45A8F39-A096-42DB-BA3A-E1F9DFAC0939}"/>
    <cellStyle name="Normal 20 4" xfId="4352" xr:uid="{5AA6FC17-2029-4FBB-B3C5-7BFD4D969069}"/>
    <cellStyle name="Normal 20 4 2" xfId="4555" xr:uid="{376B4A47-89F4-45E5-AD72-E07FA0C73F98}"/>
    <cellStyle name="Normal 20 4 3" xfId="4736" xr:uid="{CD2505EC-D1F8-4D0B-BCF3-02240F37259B}"/>
    <cellStyle name="Normal 20 4 4" xfId="4711" xr:uid="{8FF2C387-8A09-4ED6-A11E-0EFD8624A75B}"/>
    <cellStyle name="Normal 20 5" xfId="4433" xr:uid="{13B2FEAD-9788-4B1A-8298-2034181BF7FD}"/>
    <cellStyle name="Normal 20 5 2" xfId="5328" xr:uid="{E3651DD8-1D9F-4239-A02A-693E8B3B7486}"/>
    <cellStyle name="Normal 20 6" xfId="4587" xr:uid="{B11C38F4-BCF2-474C-8330-F8F35470EDAC}"/>
    <cellStyle name="Normal 20 7" xfId="4696" xr:uid="{12D153B8-423F-4709-B505-975995FF22E9}"/>
    <cellStyle name="Normal 20 8" xfId="4717" xr:uid="{04C63368-BBC3-4789-9410-EDD41E24B14A}"/>
    <cellStyle name="Normal 20 9" xfId="4716" xr:uid="{D59A1216-C3D9-4E19-9676-63EB023886FD}"/>
    <cellStyle name="Normal 21" xfId="437" xr:uid="{DBD9676F-16F8-4FB7-AED5-2983DDBC3A34}"/>
    <cellStyle name="Normal 21 2" xfId="438" xr:uid="{AF603E19-5F7E-4D1C-9EB3-C12C654590AF}"/>
    <cellStyle name="Normal 21 2 2" xfId="439" xr:uid="{357B9875-2860-4BF2-AECC-4F13076DEA58}"/>
    <cellStyle name="Normal 21 3" xfId="4353" xr:uid="{51B0C6E5-D60D-42C9-94C7-C3BD35364807}"/>
    <cellStyle name="Normal 21 3 2" xfId="4459" xr:uid="{AEF955C8-72EB-4F08-A1E6-420E4A88D4DE}"/>
    <cellStyle name="Normal 21 3 3" xfId="4458" xr:uid="{D5CF8FA1-7575-47A2-8909-36655730BBF9}"/>
    <cellStyle name="Normal 21 4" xfId="4570" xr:uid="{98ECAE49-9D9D-4DFC-850B-6894D397FC4D}"/>
    <cellStyle name="Normal 21 5" xfId="4737" xr:uid="{09D15243-6880-4088-BC05-28EEF9CE2C54}"/>
    <cellStyle name="Normal 22" xfId="440" xr:uid="{DE20A095-0A40-486C-BAAD-CAE238091D57}"/>
    <cellStyle name="Normal 22 2" xfId="441" xr:uid="{CD278D28-4409-43D6-9593-40F9062A7D82}"/>
    <cellStyle name="Normal 22 3" xfId="4310" xr:uid="{6BB0C17E-A3D5-499F-88DD-C55907F34D3D}"/>
    <cellStyle name="Normal 22 3 2" xfId="4354" xr:uid="{CAD8BB7A-F49D-4C57-8898-D7036B6234D0}"/>
    <cellStyle name="Normal 22 3 2 2" xfId="4461" xr:uid="{8A254DD1-96AE-4D3F-AC19-F3D034CC0C06}"/>
    <cellStyle name="Normal 22 3 3" xfId="4460" xr:uid="{C21E0B15-7E59-4E63-9F16-EF7DA1688A87}"/>
    <cellStyle name="Normal 22 3 4" xfId="4691" xr:uid="{A172B22F-7711-4DA0-A8EA-13C49DB60C2A}"/>
    <cellStyle name="Normal 22 4" xfId="4313" xr:uid="{53D2637A-2907-4183-B803-2FA4BF3EE29B}"/>
    <cellStyle name="Normal 22 4 2" xfId="4431" xr:uid="{F62104C0-79CA-46D2-B139-4F048C91D34E}"/>
    <cellStyle name="Normal 22 4 3" xfId="4571" xr:uid="{E68C12D3-CF2A-4E15-AEDF-AF0805E0EC68}"/>
    <cellStyle name="Normal 22 4 3 2" xfId="4590" xr:uid="{ABB92D5C-397A-4861-A614-BCA3D8C1619A}"/>
    <cellStyle name="Normal 22 4 3 3" xfId="4748" xr:uid="{DDB4B4EB-D41A-41A1-BBFF-A079E316B70E}"/>
    <cellStyle name="Normal 22 4 3 4" xfId="5338" xr:uid="{AE72CB67-3873-4A24-9B08-4D0CD0E88B99}"/>
    <cellStyle name="Normal 22 4 3 5" xfId="5334" xr:uid="{A558F1F2-FFF2-4C24-B2D0-B984498E066A}"/>
    <cellStyle name="Normal 22 4 4" xfId="4692" xr:uid="{71536523-D621-4855-8AF5-80F089080B49}"/>
    <cellStyle name="Normal 22 4 5" xfId="4604" xr:uid="{19D7AD35-ABAB-439B-82B6-F7F9B1033EC6}"/>
    <cellStyle name="Normal 22 4 6" xfId="4595" xr:uid="{3CA28A14-7DAA-466A-9F6B-73AB6822D8E7}"/>
    <cellStyle name="Normal 22 4 7" xfId="4594" xr:uid="{A8636093-B1AD-4A11-A330-9A76AAAF4264}"/>
    <cellStyle name="Normal 22 4 8" xfId="4593" xr:uid="{2E3EAD0D-0093-485C-BCB4-4844F4776F09}"/>
    <cellStyle name="Normal 22 4 9" xfId="4592" xr:uid="{100ADF53-0FA3-4603-B225-20EE54611011}"/>
    <cellStyle name="Normal 22 5" xfId="4738" xr:uid="{3E610F46-D662-4F86-96E9-8A7CF0321B2C}"/>
    <cellStyle name="Normal 23" xfId="442" xr:uid="{D09054DA-BBD3-4646-A5CD-F11EFB36603C}"/>
    <cellStyle name="Normal 23 2" xfId="2500" xr:uid="{434FF976-FBC2-4773-99B7-98B8C4D45B71}"/>
    <cellStyle name="Normal 23 2 2" xfId="4356" xr:uid="{D82BD039-BE5B-468D-B4B8-024C1F585DA6}"/>
    <cellStyle name="Normal 23 2 2 2" xfId="4751" xr:uid="{E56CED19-DFF9-40FA-8973-1E6B0FC7E70B}"/>
    <cellStyle name="Normal 23 2 2 3" xfId="4693" xr:uid="{B0432664-5F92-4720-9232-6A889C0184EE}"/>
    <cellStyle name="Normal 23 2 2 4" xfId="4663" xr:uid="{0D26FBF0-F254-481E-87BE-027AE93E1D07}"/>
    <cellStyle name="Normal 23 2 3" xfId="4605" xr:uid="{E0C4B76F-E643-41D9-9E60-2AFB2D9032D6}"/>
    <cellStyle name="Normal 23 2 4" xfId="4712" xr:uid="{140DBD16-EA11-4256-99B8-FBA73E3AC8D0}"/>
    <cellStyle name="Normal 23 3" xfId="4426" xr:uid="{70FA4FD8-15AA-4078-8C80-1A1678E9227D}"/>
    <cellStyle name="Normal 23 4" xfId="4355" xr:uid="{544E11A0-0CF8-449A-8803-C6B6F3E4E551}"/>
    <cellStyle name="Normal 23 5" xfId="4572" xr:uid="{51E24FB4-D8FE-4F9B-9CCB-50DF95B3F1BE}"/>
    <cellStyle name="Normal 23 6" xfId="4739" xr:uid="{50C765FA-3D13-48A6-A9B1-C20C6D28A1CE}"/>
    <cellStyle name="Normal 24" xfId="443" xr:uid="{5BF7D5A1-A61A-4DB5-9696-CDF2D6F4C2A9}"/>
    <cellStyle name="Normal 24 2" xfId="444" xr:uid="{42D17678-7D7B-45A9-A55C-57AF9231004B}"/>
    <cellStyle name="Normal 24 2 2" xfId="4428" xr:uid="{11C347B4-081D-4B48-B8DE-43E21B4C55D7}"/>
    <cellStyle name="Normal 24 2 3" xfId="4358" xr:uid="{DD763DBB-AA43-42C8-854A-A45F7CC5212F}"/>
    <cellStyle name="Normal 24 2 4" xfId="4574" xr:uid="{336D40DD-4C83-4469-8CBF-BDF7BBB809B0}"/>
    <cellStyle name="Normal 24 2 5" xfId="4741" xr:uid="{5BCB9F1F-4058-46CB-BD9F-93BCEA739583}"/>
    <cellStyle name="Normal 24 3" xfId="4427" xr:uid="{98F6725D-5058-450B-A2CD-EA289E33C979}"/>
    <cellStyle name="Normal 24 4" xfId="4357" xr:uid="{38200A57-5198-421B-B62E-225C86D45006}"/>
    <cellStyle name="Normal 24 5" xfId="4573" xr:uid="{66512BD9-F697-450D-846D-D1704630337B}"/>
    <cellStyle name="Normal 24 6" xfId="4740" xr:uid="{2C65F705-49C7-44C0-A4D9-184960E3152B}"/>
    <cellStyle name="Normal 25" xfId="451" xr:uid="{1985B990-CCA5-484D-A300-2E716A745A5C}"/>
    <cellStyle name="Normal 25 2" xfId="4360" xr:uid="{E8A5A524-CF2A-46C9-80A7-3DEC56C159DE}"/>
    <cellStyle name="Normal 25 2 2" xfId="5337" xr:uid="{7EB9B5C1-A2B7-4359-B40B-9E1B32F70636}"/>
    <cellStyle name="Normal 25 3" xfId="4429" xr:uid="{F8128477-8525-443F-951E-A44375C4E507}"/>
    <cellStyle name="Normal 25 4" xfId="4359" xr:uid="{8B19DEDE-EE59-4606-B06B-FE8C7181DDBA}"/>
    <cellStyle name="Normal 25 5" xfId="4575" xr:uid="{07AEE956-935B-4404-8002-37F878EB300D}"/>
    <cellStyle name="Normal 26" xfId="2498" xr:uid="{181D4B81-3FBC-412C-BC6E-E4A2DB1E0A26}"/>
    <cellStyle name="Normal 26 2" xfId="2499" xr:uid="{033D0645-7909-4FD7-8867-7CE9B80A5266}"/>
    <cellStyle name="Normal 26 2 2" xfId="4362" xr:uid="{6F9059E6-A0D5-40AE-84B0-22FD9B0268DB}"/>
    <cellStyle name="Normal 26 3" xfId="4361" xr:uid="{14C7681A-AD28-442B-B170-3990F5F4DB85}"/>
    <cellStyle name="Normal 26 3 2" xfId="4436" xr:uid="{1F99CD07-1C11-419C-8EB5-4E59A14B3AEA}"/>
    <cellStyle name="Normal 27" xfId="2507" xr:uid="{19D895E3-E338-4DEF-AADE-82EC5C11D7D5}"/>
    <cellStyle name="Normal 27 2" xfId="4364" xr:uid="{78183650-38B6-413B-9642-E04767B12CBD}"/>
    <cellStyle name="Normal 27 3" xfId="4363" xr:uid="{A0B62B56-2D6A-4BD9-83C0-4CABC3441D5A}"/>
    <cellStyle name="Normal 27 4" xfId="4599" xr:uid="{169EF920-94D2-483B-9992-2D91A4F3D6B6}"/>
    <cellStyle name="Normal 27 5" xfId="5320" xr:uid="{1515D550-124B-41E4-B717-631B6FE9CDF6}"/>
    <cellStyle name="Normal 27 6" xfId="4589" xr:uid="{63C89AF7-4A14-4CC1-9E77-EECFDB1A84AD}"/>
    <cellStyle name="Normal 27 7" xfId="5332" xr:uid="{7FD01B31-849D-42F0-A5C5-9D82BF417436}"/>
    <cellStyle name="Normal 28" xfId="4365" xr:uid="{3F589264-AD71-459B-A4A1-E4AA2170C3CF}"/>
    <cellStyle name="Normal 28 2" xfId="4366" xr:uid="{98BDD2B3-5DFE-4C61-BF61-DB6A0A7AE12D}"/>
    <cellStyle name="Normal 28 3" xfId="4367" xr:uid="{86778532-9F26-4A3C-A6EE-7B547DAC6A3C}"/>
    <cellStyle name="Normal 29" xfId="4368" xr:uid="{B7EAC142-ECF4-4549-81D6-EFA93715337F}"/>
    <cellStyle name="Normal 29 2" xfId="4369" xr:uid="{DA53B5AD-19B4-430F-8326-C199BC6B3592}"/>
    <cellStyle name="Normal 3" xfId="2" xr:uid="{665067A7-73F8-4B7E-BFD2-7BB3B9468366}"/>
    <cellStyle name="Normal 3 2" xfId="81" xr:uid="{2777FD2F-CC6E-404A-82CB-2D2A5E345147}"/>
    <cellStyle name="Normal 3 2 2" xfId="82" xr:uid="{4E6D774A-E88A-457C-9F6B-87626A2C086A}"/>
    <cellStyle name="Normal 3 2 2 2" xfId="288" xr:uid="{E289CF63-BAF8-4747-863D-0ED460B37539}"/>
    <cellStyle name="Normal 3 2 2 2 2" xfId="4665" xr:uid="{F2F6FF32-AFA5-4F89-8FDD-D8F1BFFB068B}"/>
    <cellStyle name="Normal 3 2 2 3" xfId="4556" xr:uid="{E738A4FF-4E1F-4063-B86D-886E5499C73E}"/>
    <cellStyle name="Normal 3 2 3" xfId="83" xr:uid="{241FB90A-18BB-46CE-BB29-8E1996E85DC0}"/>
    <cellStyle name="Normal 3 2 4" xfId="289" xr:uid="{6B482F80-4D8E-498F-A0DE-65B2741315D0}"/>
    <cellStyle name="Normal 3 2 4 2" xfId="4666" xr:uid="{D8DF133B-B44E-4A54-B704-DFCB72C2B5BE}"/>
    <cellStyle name="Normal 3 2 5" xfId="2506" xr:uid="{56A0B9A0-7B09-4521-90DC-C0DCF0501C25}"/>
    <cellStyle name="Normal 3 2 5 2" xfId="4509" xr:uid="{48008F89-4A8A-434F-9B9A-51193D7BEDDE}"/>
    <cellStyle name="Normal 3 2 5 3" xfId="5304" xr:uid="{C14E6D9C-DC6F-47E8-863A-8FF6AE8F0271}"/>
    <cellStyle name="Normal 3 3" xfId="84" xr:uid="{1879A0B9-FA9C-48C9-A0C6-C1C40037D39B}"/>
    <cellStyle name="Normal 3 3 2" xfId="290" xr:uid="{30AF81E1-C647-4D50-9366-B2DC1BD27DE8}"/>
    <cellStyle name="Normal 3 3 2 2" xfId="4667" xr:uid="{F74A34EA-8FC5-47EB-BD58-DD44D80C8B4A}"/>
    <cellStyle name="Normal 3 3 3" xfId="4557" xr:uid="{E57AF7C9-B463-47C3-804D-5DCA2986279C}"/>
    <cellStyle name="Normal 3 4" xfId="85" xr:uid="{CDE6979C-F005-4C0A-9ECF-156EC1BB3D63}"/>
    <cellStyle name="Normal 3 4 2" xfId="2502" xr:uid="{C74EE867-97B3-44F6-9C19-0A6419760F5A}"/>
    <cellStyle name="Normal 3 4 2 2" xfId="4668" xr:uid="{BFB23413-DC7D-48CD-B7B8-F34417698769}"/>
    <cellStyle name="Normal 3 4 3" xfId="5341" xr:uid="{486DAB05-6469-42DC-AEC8-3D15E942A491}"/>
    <cellStyle name="Normal 3 5" xfId="2501" xr:uid="{52A4F0D9-1AAE-470B-9F4A-8D947D24FD12}"/>
    <cellStyle name="Normal 3 5 2" xfId="4669" xr:uid="{1353C43A-7572-4B88-924C-807935E56A05}"/>
    <cellStyle name="Normal 3 5 3" xfId="4745" xr:uid="{ECC5AC6C-E02D-491F-AC92-978E862ED1DF}"/>
    <cellStyle name="Normal 3 5 4" xfId="4713" xr:uid="{85587627-E301-4C28-9AFD-BB19F2E01874}"/>
    <cellStyle name="Normal 3 6" xfId="4664" xr:uid="{0A5F1846-7842-4B6E-88B5-68C39DB48402}"/>
    <cellStyle name="Normal 3 6 2" xfId="5336" xr:uid="{ABABFB43-8875-4557-9ECA-31BCC2ADD208}"/>
    <cellStyle name="Normal 3 6 2 2" xfId="5333" xr:uid="{F90D81D0-C901-4C30-91E4-7BF6C686B6F6}"/>
    <cellStyle name="Normal 30" xfId="4370" xr:uid="{AE3DCCB9-BFE6-4A78-AC91-6B7ACDB1F1FE}"/>
    <cellStyle name="Normal 30 2" xfId="4371" xr:uid="{59DE3872-ED0E-43A6-B8D3-E5A8C82DD815}"/>
    <cellStyle name="Normal 31" xfId="4372" xr:uid="{7B6E3CC5-CF12-491D-9AB6-6002B1C234A7}"/>
    <cellStyle name="Normal 31 2" xfId="4373" xr:uid="{A0840ECD-1E76-4EB0-A2E1-21E1C87D7671}"/>
    <cellStyle name="Normal 32" xfId="4374" xr:uid="{F290245A-6B3F-4698-93A8-50884D5BAC77}"/>
    <cellStyle name="Normal 33" xfId="4375" xr:uid="{7D16A715-9DA6-4376-8774-8D85A283562D}"/>
    <cellStyle name="Normal 33 2" xfId="4376" xr:uid="{D73D16E1-010D-4DF3-B450-FE147C8CF342}"/>
    <cellStyle name="Normal 34" xfId="4377" xr:uid="{F68AA263-F4B2-42F6-B2C1-21DE434794B4}"/>
    <cellStyle name="Normal 34 2" xfId="4378" xr:uid="{FF1643CF-C356-492E-860F-9B3EEEBDB7DD}"/>
    <cellStyle name="Normal 35" xfId="4379" xr:uid="{C352BC9C-DCAC-443F-ACE0-4162634B4A10}"/>
    <cellStyle name="Normal 35 2" xfId="4380" xr:uid="{86510A3A-3E94-4F33-9538-47843607EB2C}"/>
    <cellStyle name="Normal 36" xfId="4381" xr:uid="{0BD3102E-6E94-4674-B204-B0DF2C9AFB13}"/>
    <cellStyle name="Normal 36 2" xfId="4382" xr:uid="{D0374E47-1F35-488C-A3E9-61725D91B800}"/>
    <cellStyle name="Normal 37" xfId="4383" xr:uid="{BF9471C9-5CFC-4F2F-949F-01EA2C713595}"/>
    <cellStyle name="Normal 37 2" xfId="4384" xr:uid="{17A73883-2857-4242-8DCF-1E70430E83E8}"/>
    <cellStyle name="Normal 38" xfId="4385" xr:uid="{9F28690B-C593-4354-91F9-A9424881A245}"/>
    <cellStyle name="Normal 38 2" xfId="4386" xr:uid="{ADAA941E-822F-4F3A-A3EA-5F5FFA25040A}"/>
    <cellStyle name="Normal 39" xfId="4387" xr:uid="{4024C17E-69D3-4627-9DC6-F0AD5B1BDD2C}"/>
    <cellStyle name="Normal 39 2" xfId="4388" xr:uid="{AB7F2354-245B-4D90-AA79-C78226D58BC0}"/>
    <cellStyle name="Normal 39 2 2" xfId="4389" xr:uid="{2350261A-DC71-4666-8630-1F3E74D7888B}"/>
    <cellStyle name="Normal 39 3" xfId="4390" xr:uid="{DFAC5742-37D3-4D17-B741-ED09AC9BEB6C}"/>
    <cellStyle name="Normal 4" xfId="86" xr:uid="{8BC24E0F-89E0-4984-840A-C9443C61E2E8}"/>
    <cellStyle name="Normal 4 2" xfId="87" xr:uid="{C11CC0A4-C9FA-459B-B8B8-C9DCDD8559B2}"/>
    <cellStyle name="Normal 4 2 2" xfId="88" xr:uid="{5FD74333-1976-4124-8F4F-767803424E9F}"/>
    <cellStyle name="Normal 4 2 2 2" xfId="445" xr:uid="{87DB49CB-BE69-4962-BEC8-D3D595D5EACE}"/>
    <cellStyle name="Normal 4 2 2 3" xfId="2807" xr:uid="{D6610C0C-ECE3-4078-BF52-FFD217990D99}"/>
    <cellStyle name="Normal 4 2 2 4" xfId="2808" xr:uid="{248B28F8-9CC9-472E-B7FC-65E30674BE60}"/>
    <cellStyle name="Normal 4 2 2 4 2" xfId="2809" xr:uid="{A0FD0E82-D0F8-4D08-9405-863278118665}"/>
    <cellStyle name="Normal 4 2 2 4 3" xfId="2810" xr:uid="{D131250B-7724-4C7A-8A0E-8C020258D6CD}"/>
    <cellStyle name="Normal 4 2 2 4 3 2" xfId="2811" xr:uid="{BE000DC7-260B-4E3C-8C50-A4A074A3C92C}"/>
    <cellStyle name="Normal 4 2 2 4 3 3" xfId="4312" xr:uid="{9131EC15-D7C8-4612-B01C-F26E6F1399BA}"/>
    <cellStyle name="Normal 4 2 3" xfId="2493" xr:uid="{FF744841-EF20-45D9-8009-6EEB7DBD518C}"/>
    <cellStyle name="Normal 4 2 3 2" xfId="2504" xr:uid="{C42A05ED-5E06-4542-A78D-9B03A533F7DB}"/>
    <cellStyle name="Normal 4 2 3 2 2" xfId="4462" xr:uid="{E9D54B85-06DB-465D-813D-849FFA4438AC}"/>
    <cellStyle name="Normal 4 2 3 3" xfId="4463" xr:uid="{01B39E99-4C6B-4DDD-8E48-43DC33EF74C2}"/>
    <cellStyle name="Normal 4 2 3 3 2" xfId="4464" xr:uid="{5484336A-1B19-48C0-9595-4C55066CDB0F}"/>
    <cellStyle name="Normal 4 2 3 4" xfId="4465" xr:uid="{6D1AA8C4-62F5-495C-B195-6F68D03D62D5}"/>
    <cellStyle name="Normal 4 2 3 5" xfId="4466" xr:uid="{EB4672E9-499C-4281-B949-A23B1C311BBF}"/>
    <cellStyle name="Normal 4 2 4" xfId="2494" xr:uid="{FE2FF868-4728-4FAF-BB43-0577AC65D6C8}"/>
    <cellStyle name="Normal 4 2 4 2" xfId="4392" xr:uid="{FC8E2996-EBF3-48DF-8283-4DBB6F786123}"/>
    <cellStyle name="Normal 4 2 4 2 2" xfId="4467" xr:uid="{AEC666CA-6492-48B1-9B8F-8E743F597104}"/>
    <cellStyle name="Normal 4 2 4 2 3" xfId="4694" xr:uid="{FC409664-0805-48CE-A8C5-81E752546669}"/>
    <cellStyle name="Normal 4 2 4 2 4" xfId="4613" xr:uid="{1D568F72-6168-45D0-821F-AD82DDC2625B}"/>
    <cellStyle name="Normal 4 2 4 3" xfId="4576" xr:uid="{47DC772E-0CEC-488C-991F-31EAB4CD12F9}"/>
    <cellStyle name="Normal 4 2 4 4" xfId="4714" xr:uid="{C7C25F7B-4D0C-4AF9-B3B2-4B52B3B4E49C}"/>
    <cellStyle name="Normal 4 2 5" xfId="1168" xr:uid="{37BD1819-F5B2-4049-B4A9-099326F27FDE}"/>
    <cellStyle name="Normal 4 2 6" xfId="4558" xr:uid="{951C7E80-A801-4C15-96BF-8DD581DDD092}"/>
    <cellStyle name="Normal 4 3" xfId="528" xr:uid="{C42847D1-615D-4824-8D4E-AFC3D000A515}"/>
    <cellStyle name="Normal 4 3 2" xfId="1170" xr:uid="{786BA340-F7B4-481A-932E-08658A1AA60E}"/>
    <cellStyle name="Normal 4 3 2 2" xfId="1171" xr:uid="{1DA60097-6B64-4120-B489-ECB604B22C07}"/>
    <cellStyle name="Normal 4 3 2 3" xfId="1172" xr:uid="{1B29D741-AA6D-431F-B0A3-E11D230B9927}"/>
    <cellStyle name="Normal 4 3 3" xfId="1169" xr:uid="{4B0D77CD-CA1D-45F5-B7D2-58001AC6DB12}"/>
    <cellStyle name="Normal 4 3 3 2" xfId="4434" xr:uid="{49817A9E-ACBB-4FA5-A678-8C85D836B28B}"/>
    <cellStyle name="Normal 4 3 4" xfId="2812" xr:uid="{E94D418C-B9AD-4966-A9F1-33D047BA35B5}"/>
    <cellStyle name="Normal 4 3 5" xfId="2813" xr:uid="{16AA2BEC-7067-4F79-BFCA-C653511CF645}"/>
    <cellStyle name="Normal 4 3 5 2" xfId="2814" xr:uid="{7B30B013-3504-434B-A7DB-DBA82BAD8D6D}"/>
    <cellStyle name="Normal 4 3 5 3" xfId="2815" xr:uid="{E121FA74-2D6A-4722-A71C-AF9080E59C1C}"/>
    <cellStyle name="Normal 4 3 5 3 2" xfId="2816" xr:uid="{008B0480-EDF7-4EC4-82C2-5548ACCF0ED9}"/>
    <cellStyle name="Normal 4 3 5 3 3" xfId="4311" xr:uid="{612147AF-9236-438A-B8C6-0AA3358F826A}"/>
    <cellStyle name="Normal 4 3 6" xfId="4314" xr:uid="{1AB8C067-E4C4-4FD8-95B2-82B677C3DA65}"/>
    <cellStyle name="Normal 4 4" xfId="453" xr:uid="{DC9C6EF2-B969-4A00-9DC3-E8410EFE7302}"/>
    <cellStyle name="Normal 4 4 2" xfId="2495" xr:uid="{49D473F9-816F-4D26-91D6-72D37A99EE68}"/>
    <cellStyle name="Normal 4 4 2 2" xfId="5344" xr:uid="{4D0FDCFA-A9AE-4105-B756-D171BD68EB9E}"/>
    <cellStyle name="Normal 4 4 3" xfId="2503" xr:uid="{EDEEA058-6E05-4085-9F98-3D6DB42DFE71}"/>
    <cellStyle name="Normal 4 4 3 2" xfId="4317" xr:uid="{E6362959-BD8F-4A0C-8D0A-586F7842E5BE}"/>
    <cellStyle name="Normal 4 4 3 3" xfId="4316" xr:uid="{E18C309B-C5A3-4097-82A3-4A7BA09DFFDE}"/>
    <cellStyle name="Normal 4 4 4" xfId="4747" xr:uid="{095687C3-BEA8-4309-83A8-2A0062183237}"/>
    <cellStyle name="Normal 4 5" xfId="2496" xr:uid="{6AA7CB80-44FB-44A2-914B-53AE40ED151F}"/>
    <cellStyle name="Normal 4 5 2" xfId="4391" xr:uid="{33379A5B-31EA-4BDF-B1A9-07B297A0391F}"/>
    <cellStyle name="Normal 4 6" xfId="2497" xr:uid="{79A05684-DCFE-4CF9-A398-20EE467EB5C6}"/>
    <cellStyle name="Normal 4 7" xfId="900" xr:uid="{D23FEA1B-52CD-47DE-96E0-8752E4D0E357}"/>
    <cellStyle name="Normal 40" xfId="4393" xr:uid="{752F4A0C-FB9C-43AD-A05B-8A892832A08F}"/>
    <cellStyle name="Normal 40 2" xfId="4394" xr:uid="{2B548DD1-2B54-4D19-9211-5D292884255E}"/>
    <cellStyle name="Normal 40 2 2" xfId="4395" xr:uid="{EFA64757-BD8D-4859-B175-9EB0D6B3E11C}"/>
    <cellStyle name="Normal 40 3" xfId="4396" xr:uid="{5176CCE2-7A7A-442A-A191-35E9E5F3B02E}"/>
    <cellStyle name="Normal 41" xfId="4397" xr:uid="{A1F820E8-BCF1-464D-8750-8D21A2BC8DAD}"/>
    <cellStyle name="Normal 41 2" xfId="4398" xr:uid="{8E0C2EE3-F261-4757-86BA-4DDF88337535}"/>
    <cellStyle name="Normal 42" xfId="4399" xr:uid="{856C4E39-6923-4F97-B39B-EE6BA31066B3}"/>
    <cellStyle name="Normal 42 2" xfId="4400" xr:uid="{C0DBB056-300F-4D4B-AF65-6CB733CDF8CA}"/>
    <cellStyle name="Normal 43" xfId="4401" xr:uid="{6280D1D2-3DBE-490B-AE78-FB97B5BFF2C6}"/>
    <cellStyle name="Normal 43 2" xfId="4402" xr:uid="{468A854A-72B6-4CE3-A1A1-461505A0461C}"/>
    <cellStyle name="Normal 44" xfId="4412" xr:uid="{5EF4B817-31DB-49E2-B413-00B21296171B}"/>
    <cellStyle name="Normal 44 2" xfId="4413" xr:uid="{7D9C5B11-EBA8-4CEC-8A02-464C5C53FDC1}"/>
    <cellStyle name="Normal 45" xfId="4674" xr:uid="{C9734B2B-9B3A-4DCC-A280-0D8ACCEDA41B}"/>
    <cellStyle name="Normal 45 2" xfId="5324" xr:uid="{CC50ABEE-C73B-4B88-84E4-28A13986C904}"/>
    <cellStyle name="Normal 45 3" xfId="5323" xr:uid="{DC08434C-4C0E-4DC1-907C-EFC2AECD374E}"/>
    <cellStyle name="Normal 5" xfId="89" xr:uid="{01865298-98C7-463F-88E5-7EFC3076FA39}"/>
    <cellStyle name="Normal 5 10" xfId="291" xr:uid="{DF70D729-562B-463D-8F88-19D619F46714}"/>
    <cellStyle name="Normal 5 10 2" xfId="529" xr:uid="{FEFFEE40-DDB8-41F1-B95F-7F46B25C6850}"/>
    <cellStyle name="Normal 5 10 2 2" xfId="1173" xr:uid="{FD84D9C6-02EA-44F2-A385-82AFFDF05418}"/>
    <cellStyle name="Normal 5 10 2 3" xfId="2817" xr:uid="{5DFDE8FB-18CC-4C94-9A4E-C0631E9CE3E9}"/>
    <cellStyle name="Normal 5 10 2 4" xfId="2818" xr:uid="{760670B7-DD1E-4C05-A116-B75064C40993}"/>
    <cellStyle name="Normal 5 10 3" xfId="1174" xr:uid="{AA74DD1F-4E71-4693-9A1B-6F6C324A56D0}"/>
    <cellStyle name="Normal 5 10 3 2" xfId="2819" xr:uid="{29B92C86-2A10-4279-A8E3-7251141D7BA1}"/>
    <cellStyle name="Normal 5 10 3 3" xfId="2820" xr:uid="{8792B8E0-1B59-4949-8E2F-15CE9F4E1D95}"/>
    <cellStyle name="Normal 5 10 3 4" xfId="2821" xr:uid="{BCEC7332-5F97-4D9F-9C8A-33ABD56E1EA4}"/>
    <cellStyle name="Normal 5 10 4" xfId="2822" xr:uid="{D93761E4-5646-4503-BC04-46C4CFA01478}"/>
    <cellStyle name="Normal 5 10 5" xfId="2823" xr:uid="{62404C52-5952-4703-84C6-860BEDD629FF}"/>
    <cellStyle name="Normal 5 10 6" xfId="2824" xr:uid="{46594B4D-0940-4373-AD0C-60160F5FDDE1}"/>
    <cellStyle name="Normal 5 11" xfId="292" xr:uid="{8146F8C3-9614-4B26-AAF4-81A73C923196}"/>
    <cellStyle name="Normal 5 11 2" xfId="1175" xr:uid="{8A9C0233-4AB6-404F-BF77-DDEE60E1E3C7}"/>
    <cellStyle name="Normal 5 11 2 2" xfId="2825" xr:uid="{4957BEBC-57EE-4FC6-B194-69343782B9E0}"/>
    <cellStyle name="Normal 5 11 2 2 2" xfId="4403" xr:uid="{2CB59B02-B3D4-4605-BFCE-8A1D6AC095F4}"/>
    <cellStyle name="Normal 5 11 2 2 3" xfId="4681" xr:uid="{A9B70BDD-D8D2-453B-B211-770DA4CD65BA}"/>
    <cellStyle name="Normal 5 11 2 3" xfId="2826" xr:uid="{A13A5B76-F335-44E3-BB9A-9F46207A988C}"/>
    <cellStyle name="Normal 5 11 2 4" xfId="2827" xr:uid="{82277A51-2FD5-48C0-B0C6-8E240742E786}"/>
    <cellStyle name="Normal 5 11 3" xfId="2828" xr:uid="{C8D02D95-3CD9-441D-8F17-E9B306F76E49}"/>
    <cellStyle name="Normal 5 11 3 2" xfId="5340" xr:uid="{44CC9786-753B-4137-8458-1BA35AC1BF54}"/>
    <cellStyle name="Normal 5 11 4" xfId="2829" xr:uid="{338ADF6F-A74B-4132-9FAB-91E29E628DCE}"/>
    <cellStyle name="Normal 5 11 4 2" xfId="4577" xr:uid="{292EC6AA-66DF-4AA6-B459-286C36607EFC}"/>
    <cellStyle name="Normal 5 11 4 3" xfId="4682" xr:uid="{86300CC0-F58E-4C11-A1BA-EBFBB75E63FE}"/>
    <cellStyle name="Normal 5 11 4 4" xfId="4606" xr:uid="{4AFCC8C5-C3F1-40BF-8E1B-D24C7ED58177}"/>
    <cellStyle name="Normal 5 11 5" xfId="2830" xr:uid="{28670222-FBE0-4FED-9F86-32E829A2E74A}"/>
    <cellStyle name="Normal 5 12" xfId="1176" xr:uid="{3EF90FDF-A8F8-460C-8AFB-25F94D08318A}"/>
    <cellStyle name="Normal 5 12 2" xfId="2831" xr:uid="{08405635-3BB3-4A06-AFF9-9C17F7A5D77A}"/>
    <cellStyle name="Normal 5 12 3" xfId="2832" xr:uid="{E8A2011B-9F24-4896-A27E-D901F7388C90}"/>
    <cellStyle name="Normal 5 12 4" xfId="2833" xr:uid="{19C36AA1-AFF1-4C5F-BA83-E209FF1727D2}"/>
    <cellStyle name="Normal 5 13" xfId="901" xr:uid="{DF42A8F4-F560-4CEA-888D-FE082B5FA343}"/>
    <cellStyle name="Normal 5 13 2" xfId="2834" xr:uid="{8F87ECB0-B78F-43FE-B403-744023FA6A7B}"/>
    <cellStyle name="Normal 5 13 3" xfId="2835" xr:uid="{6AC667D7-2478-4140-84C3-E6CBC1479F1E}"/>
    <cellStyle name="Normal 5 13 4" xfId="2836" xr:uid="{257A1380-D801-4FB1-B095-814695F1B70C}"/>
    <cellStyle name="Normal 5 14" xfId="2837" xr:uid="{0676D28F-B477-466E-A076-C7CB2C78896D}"/>
    <cellStyle name="Normal 5 14 2" xfId="2838" xr:uid="{FD22DF7F-32D9-4962-ABFA-BF33E8BBC389}"/>
    <cellStyle name="Normal 5 15" xfId="2839" xr:uid="{8CC5B0F4-E97C-438B-8D65-2F06FF6B3AB7}"/>
    <cellStyle name="Normal 5 16" xfId="2840" xr:uid="{24C98078-40C9-4423-B3B3-F4E272BBE734}"/>
    <cellStyle name="Normal 5 17" xfId="2841" xr:uid="{2C5F333C-CCA1-4064-92BE-FD8FAFCF1D2F}"/>
    <cellStyle name="Normal 5 2" xfId="90" xr:uid="{1F8D7F19-5D20-494E-946D-4488D4D560C6}"/>
    <cellStyle name="Normal 5 2 2" xfId="187" xr:uid="{0DB4BA2D-84C7-49FF-9822-CA396BEC7012}"/>
    <cellStyle name="Normal 5 2 2 2" xfId="188" xr:uid="{68BCF801-CC46-4CF1-969A-C61C1D37F015}"/>
    <cellStyle name="Normal 5 2 2 2 2" xfId="189" xr:uid="{07DD52BA-69E3-4EDF-952D-79EA7152C75C}"/>
    <cellStyle name="Normal 5 2 2 2 2 2" xfId="190" xr:uid="{9CB9440E-694A-4A84-A56D-20A45B386C03}"/>
    <cellStyle name="Normal 5 2 2 2 3" xfId="191" xr:uid="{289F80B6-2E6C-4210-A2AB-BF3A57481718}"/>
    <cellStyle name="Normal 5 2 2 2 4" xfId="4670" xr:uid="{C3A6660D-B7D1-4AB7-B942-4615E0047D99}"/>
    <cellStyle name="Normal 5 2 2 2 5" xfId="5300" xr:uid="{B4F97395-74F2-4744-81C4-C43E197F247E}"/>
    <cellStyle name="Normal 5 2 2 3" xfId="192" xr:uid="{084A845D-DB2C-4CD1-A9A1-149F72B16815}"/>
    <cellStyle name="Normal 5 2 2 3 2" xfId="193" xr:uid="{4CBF2EBA-C5A1-46FE-8C1E-92601AE94FA4}"/>
    <cellStyle name="Normal 5 2 2 4" xfId="194" xr:uid="{B0973346-DAC8-4609-90BD-56DA0C8B8371}"/>
    <cellStyle name="Normal 5 2 2 5" xfId="293" xr:uid="{EBEA75B1-D2DE-4A53-B90D-8ED2167E5C73}"/>
    <cellStyle name="Normal 5 2 2 6" xfId="4596" xr:uid="{A2CC0408-3A36-4E70-9ED4-50D10CBF6350}"/>
    <cellStyle name="Normal 5 2 2 7" xfId="5329" xr:uid="{BC7903BE-D84B-4337-921B-08ADE8215220}"/>
    <cellStyle name="Normal 5 2 3" xfId="195" xr:uid="{49D902EC-AEB6-4FFF-B7AB-72C203D2E653}"/>
    <cellStyle name="Normal 5 2 3 2" xfId="196" xr:uid="{74C8975F-9F03-4D7C-9F3B-C39F6E4EA3F5}"/>
    <cellStyle name="Normal 5 2 3 2 2" xfId="197" xr:uid="{D9A73B56-FB67-49A8-AFB9-07DF0C8716BB}"/>
    <cellStyle name="Normal 5 2 3 2 3" xfId="4559" xr:uid="{E5FD8B39-4F67-48BD-A978-5400E1CF0CCC}"/>
    <cellStyle name="Normal 5 2 3 2 4" xfId="5301" xr:uid="{83A5B797-2698-43EA-B240-395EECFD9DDA}"/>
    <cellStyle name="Normal 5 2 3 3" xfId="198" xr:uid="{15A46F5F-05B6-4E57-B175-66BBBBF9D110}"/>
    <cellStyle name="Normal 5 2 3 3 2" xfId="4742" xr:uid="{E733480D-5944-46F4-B4F9-5A8A3EC11ABC}"/>
    <cellStyle name="Normal 5 2 3 4" xfId="4404" xr:uid="{F39CE6E1-4316-46BC-AC67-A8C81FA5EF3D}"/>
    <cellStyle name="Normal 5 2 3 4 2" xfId="4715" xr:uid="{2048EF94-B927-4FBB-884E-853C7F8B6A93}"/>
    <cellStyle name="Normal 5 2 3 5" xfId="4597" xr:uid="{5078F3DB-3E47-4F9B-918D-F9EB6C20B33B}"/>
    <cellStyle name="Normal 5 2 3 6" xfId="5321" xr:uid="{30BE09A4-81A7-4AE1-8C07-FE3781504062}"/>
    <cellStyle name="Normal 5 2 3 7" xfId="5330" xr:uid="{9E2000C4-2C21-4083-9A94-B2CDB7FBC3A9}"/>
    <cellStyle name="Normal 5 2 4" xfId="199" xr:uid="{89A5040F-2E2A-46B8-A0CC-CF9B2C3D55FC}"/>
    <cellStyle name="Normal 5 2 4 2" xfId="200" xr:uid="{E1D55EE7-D123-4ECF-B5F2-53BF19B2C3CC}"/>
    <cellStyle name="Normal 5 2 5" xfId="201" xr:uid="{2F01C034-E843-4B2F-835A-E168A64BBE33}"/>
    <cellStyle name="Normal 5 2 6" xfId="186" xr:uid="{470F138C-613A-40E9-8D98-3E74C9DDD102}"/>
    <cellStyle name="Normal 5 3" xfId="91" xr:uid="{0E6548DB-7FD5-4C3E-8775-035837A335C6}"/>
    <cellStyle name="Normal 5 3 2" xfId="4406" xr:uid="{BD2C14A4-15D1-4E25-B9D3-86249B310EF8}"/>
    <cellStyle name="Normal 5 3 3" xfId="4405" xr:uid="{3C02ADC2-7F1C-4572-8CD0-9D24263ABF1B}"/>
    <cellStyle name="Normal 5 4" xfId="92" xr:uid="{1883799B-96BE-4746-92C7-25B3EFEAFE03}"/>
    <cellStyle name="Normal 5 4 10" xfId="2842" xr:uid="{954FE69B-7536-482C-8E2C-55BBB915AA60}"/>
    <cellStyle name="Normal 5 4 11" xfId="2843" xr:uid="{AF19D847-A1F7-4452-8AAA-3B0E7EF07B8D}"/>
    <cellStyle name="Normal 5 4 2" xfId="93" xr:uid="{1FB1F91E-75A2-4C43-AC5E-C4669FE1F65E}"/>
    <cellStyle name="Normal 5 4 2 2" xfId="94" xr:uid="{D7C0564B-B718-4F54-A27F-8C109587DEFA}"/>
    <cellStyle name="Normal 5 4 2 2 2" xfId="294" xr:uid="{38CC4CF4-529A-4D3F-9459-DA55EC040F7E}"/>
    <cellStyle name="Normal 5 4 2 2 2 2" xfId="530" xr:uid="{8CDE806F-47A3-4829-A3F0-A276C894E92D}"/>
    <cellStyle name="Normal 5 4 2 2 2 2 2" xfId="531" xr:uid="{C97D4136-E86C-4CB3-8AD4-A2D8925405B4}"/>
    <cellStyle name="Normal 5 4 2 2 2 2 2 2" xfId="1177" xr:uid="{A7AC249D-D9BD-4F2B-9779-6FE8AE46A9C0}"/>
    <cellStyle name="Normal 5 4 2 2 2 2 2 2 2" xfId="1178" xr:uid="{1E866A38-3225-4443-8C0C-A580070C1D78}"/>
    <cellStyle name="Normal 5 4 2 2 2 2 2 3" xfId="1179" xr:uid="{D530CCCE-DE3D-4709-8ABD-E44C1B0A138E}"/>
    <cellStyle name="Normal 5 4 2 2 2 2 3" xfId="1180" xr:uid="{2BEBFAA9-768A-4995-B298-F92DDF061B9D}"/>
    <cellStyle name="Normal 5 4 2 2 2 2 3 2" xfId="1181" xr:uid="{40B8586D-4629-47FC-A85C-DE922AF79E35}"/>
    <cellStyle name="Normal 5 4 2 2 2 2 4" xfId="1182" xr:uid="{3E405EB8-0F1F-4043-9180-5D946642FD89}"/>
    <cellStyle name="Normal 5 4 2 2 2 3" xfId="532" xr:uid="{EE74BAE0-5E20-4812-B801-B3E44DB420D5}"/>
    <cellStyle name="Normal 5 4 2 2 2 3 2" xfId="1183" xr:uid="{BFE8C5D9-5F88-4775-A34C-30F02305F631}"/>
    <cellStyle name="Normal 5 4 2 2 2 3 2 2" xfId="1184" xr:uid="{B0A92847-6518-4F19-802D-123E49966E2F}"/>
    <cellStyle name="Normal 5 4 2 2 2 3 3" xfId="1185" xr:uid="{2B101024-B32E-4AD1-AF17-A28E395B9C94}"/>
    <cellStyle name="Normal 5 4 2 2 2 3 4" xfId="2844" xr:uid="{8C660DFE-3AFC-4744-9231-C27F987DCFAC}"/>
    <cellStyle name="Normal 5 4 2 2 2 4" xfId="1186" xr:uid="{CF8E6C0C-5B61-4CFB-945F-47EC0FA23A74}"/>
    <cellStyle name="Normal 5 4 2 2 2 4 2" xfId="1187" xr:uid="{A344B659-7EC5-4648-8190-C32954A5D282}"/>
    <cellStyle name="Normal 5 4 2 2 2 5" xfId="1188" xr:uid="{61EA8776-2B13-48C2-8631-6F627F7C26F6}"/>
    <cellStyle name="Normal 5 4 2 2 2 6" xfId="2845" xr:uid="{62B2394D-062F-4473-B506-02A3F9BE823B}"/>
    <cellStyle name="Normal 5 4 2 2 3" xfId="295" xr:uid="{75899F83-3C55-43F7-935A-89BE4D6B0EB2}"/>
    <cellStyle name="Normal 5 4 2 2 3 2" xfId="533" xr:uid="{6D0A688A-FC51-4748-A6D2-905C05FE4B71}"/>
    <cellStyle name="Normal 5 4 2 2 3 2 2" xfId="534" xr:uid="{F82C0CD5-FF45-4774-9A06-2162B15FB2CF}"/>
    <cellStyle name="Normal 5 4 2 2 3 2 2 2" xfId="1189" xr:uid="{345FFC2D-601C-4656-8ACB-0A4070C25D78}"/>
    <cellStyle name="Normal 5 4 2 2 3 2 2 2 2" xfId="1190" xr:uid="{ECCED7DD-F477-4FF2-81F5-CDC8702DD63F}"/>
    <cellStyle name="Normal 5 4 2 2 3 2 2 3" xfId="1191" xr:uid="{159CD99C-A626-41FD-95FF-D6CA94170658}"/>
    <cellStyle name="Normal 5 4 2 2 3 2 3" xfId="1192" xr:uid="{9AB999F8-C162-45A4-B48B-A65CB4C64986}"/>
    <cellStyle name="Normal 5 4 2 2 3 2 3 2" xfId="1193" xr:uid="{14D9A5A2-BAD9-4665-98D1-4410E4FD3305}"/>
    <cellStyle name="Normal 5 4 2 2 3 2 4" xfId="1194" xr:uid="{1E91ED74-9B3A-4554-A6CF-50539B48693C}"/>
    <cellStyle name="Normal 5 4 2 2 3 3" xfId="535" xr:uid="{2A1CC9DF-34E1-482A-9D0F-49A127AAE80D}"/>
    <cellStyle name="Normal 5 4 2 2 3 3 2" xfId="1195" xr:uid="{361DCBE7-3057-4958-8EBA-73822C99C3A7}"/>
    <cellStyle name="Normal 5 4 2 2 3 3 2 2" xfId="1196" xr:uid="{AFBD9BB0-6978-4A9B-94C7-AB1D3662BC6C}"/>
    <cellStyle name="Normal 5 4 2 2 3 3 3" xfId="1197" xr:uid="{934F08F4-04B6-47AA-BE82-73C39641AA9A}"/>
    <cellStyle name="Normal 5 4 2 2 3 4" xfId="1198" xr:uid="{19A781AE-8F69-4BD1-9CB7-A42F9D5BB216}"/>
    <cellStyle name="Normal 5 4 2 2 3 4 2" xfId="1199" xr:uid="{776228BE-8C8F-4E50-89F6-3389D0BCA65C}"/>
    <cellStyle name="Normal 5 4 2 2 3 5" xfId="1200" xr:uid="{0AB70F28-83CF-4AED-9329-4C8B195F80DE}"/>
    <cellStyle name="Normal 5 4 2 2 4" xfId="536" xr:uid="{A52E4CE4-C499-46DB-AE75-A9802045FB94}"/>
    <cellStyle name="Normal 5 4 2 2 4 2" xfId="537" xr:uid="{B81E0548-110E-4A07-A239-91D985414BE4}"/>
    <cellStyle name="Normal 5 4 2 2 4 2 2" xfId="1201" xr:uid="{530E0970-56F7-4C17-8137-EC552184D37A}"/>
    <cellStyle name="Normal 5 4 2 2 4 2 2 2" xfId="1202" xr:uid="{F6F92DA0-E14D-4D60-B9B0-82BEF64E399B}"/>
    <cellStyle name="Normal 5 4 2 2 4 2 3" xfId="1203" xr:uid="{829B3459-14AE-432B-9DAE-5C5A0A21AB91}"/>
    <cellStyle name="Normal 5 4 2 2 4 3" xfId="1204" xr:uid="{BD0479C4-BDED-4861-A788-2156E5FF90B0}"/>
    <cellStyle name="Normal 5 4 2 2 4 3 2" xfId="1205" xr:uid="{5436E83A-3025-40DB-8530-A5CA3F6EA4EC}"/>
    <cellStyle name="Normal 5 4 2 2 4 4" xfId="1206" xr:uid="{DA1D0687-3F1A-453B-8540-F0A4D37B9C5C}"/>
    <cellStyle name="Normal 5 4 2 2 5" xfId="538" xr:uid="{733BDC1F-ACB9-43C8-BF39-0AAC6FDE6486}"/>
    <cellStyle name="Normal 5 4 2 2 5 2" xfId="1207" xr:uid="{3178DFA0-F032-4C8D-AA4D-B7C24DFCAAD7}"/>
    <cellStyle name="Normal 5 4 2 2 5 2 2" xfId="1208" xr:uid="{20DCFFCB-E611-40EC-87ED-D1F1B8FCC81F}"/>
    <cellStyle name="Normal 5 4 2 2 5 3" xfId="1209" xr:uid="{1A2D5D72-141E-4AAD-A1C0-173113C9A5B3}"/>
    <cellStyle name="Normal 5 4 2 2 5 4" xfId="2846" xr:uid="{314C8760-A3AD-4DA1-9F12-738ED30B0E07}"/>
    <cellStyle name="Normal 5 4 2 2 6" xfId="1210" xr:uid="{42C44338-7352-46E2-ACA2-12C03C7FBD2F}"/>
    <cellStyle name="Normal 5 4 2 2 6 2" xfId="1211" xr:uid="{1A7D77AC-67BD-4ABE-BF40-8FEF83EE7E30}"/>
    <cellStyle name="Normal 5 4 2 2 7" xfId="1212" xr:uid="{893E6830-EAC8-44AE-96DA-B79D6D28BCA5}"/>
    <cellStyle name="Normal 5 4 2 2 8" xfId="2847" xr:uid="{A148A06C-060D-447C-BF39-C39903D6958E}"/>
    <cellStyle name="Normal 5 4 2 3" xfId="296" xr:uid="{DBFCB3F7-8254-4D37-A8A4-F73B8AD95564}"/>
    <cellStyle name="Normal 5 4 2 3 2" xfId="539" xr:uid="{D3EB590A-254F-41AB-B38E-3745B9D15301}"/>
    <cellStyle name="Normal 5 4 2 3 2 2" xfId="540" xr:uid="{7D0ED22C-E498-4293-972E-A9E02EA60F33}"/>
    <cellStyle name="Normal 5 4 2 3 2 2 2" xfId="1213" xr:uid="{2EC41A8C-60EB-4896-827D-4ABF4D556BB2}"/>
    <cellStyle name="Normal 5 4 2 3 2 2 2 2" xfId="1214" xr:uid="{96A15479-784F-4946-A173-D58848E0A2C1}"/>
    <cellStyle name="Normal 5 4 2 3 2 2 3" xfId="1215" xr:uid="{32DF87C2-DFA7-4E9A-BF26-77A4B5AF341A}"/>
    <cellStyle name="Normal 5 4 2 3 2 3" xfId="1216" xr:uid="{26FA5763-8387-489E-8334-BD69895B4D2A}"/>
    <cellStyle name="Normal 5 4 2 3 2 3 2" xfId="1217" xr:uid="{920C44EB-CADA-4068-BE74-B0A65EB2B936}"/>
    <cellStyle name="Normal 5 4 2 3 2 4" xfId="1218" xr:uid="{A4F69EA4-48D4-409F-A482-79AEA82A0B0C}"/>
    <cellStyle name="Normal 5 4 2 3 3" xfId="541" xr:uid="{44F823DD-EF34-4C9E-9D9F-B84C28E6CA0B}"/>
    <cellStyle name="Normal 5 4 2 3 3 2" xfId="1219" xr:uid="{0B09C0C5-4030-4461-87AE-D6002D7AF65B}"/>
    <cellStyle name="Normal 5 4 2 3 3 2 2" xfId="1220" xr:uid="{07D867F9-C3F9-4F74-BE3B-671DA1B69A8F}"/>
    <cellStyle name="Normal 5 4 2 3 3 3" xfId="1221" xr:uid="{5B185BB6-9C37-4A1A-B6FF-B3BD555C2C3F}"/>
    <cellStyle name="Normal 5 4 2 3 3 4" xfId="2848" xr:uid="{84C5440E-B9B9-4C83-AF9A-8BA9239252E9}"/>
    <cellStyle name="Normal 5 4 2 3 4" xfId="1222" xr:uid="{D85F9E34-7030-4227-9901-27770E6020A8}"/>
    <cellStyle name="Normal 5 4 2 3 4 2" xfId="1223" xr:uid="{AF0E572E-6BEC-450A-AE79-9CCEF3217900}"/>
    <cellStyle name="Normal 5 4 2 3 5" xfId="1224" xr:uid="{C83DB98B-F180-480D-8CBC-DEA837A85799}"/>
    <cellStyle name="Normal 5 4 2 3 6" xfId="2849" xr:uid="{DFFCAE49-BE56-48FE-9A6E-782FD17F05EE}"/>
    <cellStyle name="Normal 5 4 2 4" xfId="297" xr:uid="{DE287E1C-AE9D-4132-94D2-6B157C34C61B}"/>
    <cellStyle name="Normal 5 4 2 4 2" xfId="542" xr:uid="{8648B821-A086-4893-B3F6-BCF437FC92E7}"/>
    <cellStyle name="Normal 5 4 2 4 2 2" xfId="543" xr:uid="{1F87CEB3-DC34-4D99-9888-4646EECDB325}"/>
    <cellStyle name="Normal 5 4 2 4 2 2 2" xfId="1225" xr:uid="{2644EBC9-2F07-4A87-8ACD-86DDA5204564}"/>
    <cellStyle name="Normal 5 4 2 4 2 2 2 2" xfId="1226" xr:uid="{DCC759C5-E4AA-4457-9B28-726D0DFE05C6}"/>
    <cellStyle name="Normal 5 4 2 4 2 2 3" xfId="1227" xr:uid="{CFD9ABA2-AABF-4665-A5F4-5EB9D014247A}"/>
    <cellStyle name="Normal 5 4 2 4 2 3" xfId="1228" xr:uid="{744613A4-5409-4956-9ECE-909C17A89F64}"/>
    <cellStyle name="Normal 5 4 2 4 2 3 2" xfId="1229" xr:uid="{82AC3745-C527-4D7E-A111-588D33B1F5E8}"/>
    <cellStyle name="Normal 5 4 2 4 2 4" xfId="1230" xr:uid="{26BBE2F1-F5F6-4A33-A2A4-949AE62EE0C8}"/>
    <cellStyle name="Normal 5 4 2 4 3" xfId="544" xr:uid="{20C33876-5326-4B14-8C44-1E0A56C04588}"/>
    <cellStyle name="Normal 5 4 2 4 3 2" xfId="1231" xr:uid="{11CAF21F-4F96-4EF5-85B9-4C3A2869644B}"/>
    <cellStyle name="Normal 5 4 2 4 3 2 2" xfId="1232" xr:uid="{0EE4FAA0-95F0-4A18-80D7-66C6DD2EF902}"/>
    <cellStyle name="Normal 5 4 2 4 3 3" xfId="1233" xr:uid="{A88C9DCB-86DD-4E9F-A9E3-888B72CD228E}"/>
    <cellStyle name="Normal 5 4 2 4 4" xfId="1234" xr:uid="{CE987DA2-E76B-448D-846F-EEE68D188764}"/>
    <cellStyle name="Normal 5 4 2 4 4 2" xfId="1235" xr:uid="{9FF5AB6F-3CEC-4BE4-B951-AC724DD9828C}"/>
    <cellStyle name="Normal 5 4 2 4 5" xfId="1236" xr:uid="{2EAD46EE-B58C-4666-86CB-B97D22BA7B23}"/>
    <cellStyle name="Normal 5 4 2 5" xfId="298" xr:uid="{70893DF0-4771-45A9-93C3-344D167E2497}"/>
    <cellStyle name="Normal 5 4 2 5 2" xfId="545" xr:uid="{BCAE6BDC-B457-4626-95D3-0BD9656B9B0E}"/>
    <cellStyle name="Normal 5 4 2 5 2 2" xfId="1237" xr:uid="{85EF2659-CCE9-4E61-8470-6CBB0E5633B9}"/>
    <cellStyle name="Normal 5 4 2 5 2 2 2" xfId="1238" xr:uid="{48DE46B9-4D13-4EEF-87C7-6DAEB717D106}"/>
    <cellStyle name="Normal 5 4 2 5 2 3" xfId="1239" xr:uid="{EBB252AA-BEBB-4F88-BF26-B5DF85A29F15}"/>
    <cellStyle name="Normal 5 4 2 5 3" xfId="1240" xr:uid="{B9D0C74D-54E9-4A46-8CC5-A6833B47D843}"/>
    <cellStyle name="Normal 5 4 2 5 3 2" xfId="1241" xr:uid="{865125B9-E507-42EC-A63F-D750DBA23DA8}"/>
    <cellStyle name="Normal 5 4 2 5 4" xfId="1242" xr:uid="{226404E2-F58C-426F-9E23-D1B0C83FA347}"/>
    <cellStyle name="Normal 5 4 2 6" xfId="546" xr:uid="{0325577B-A2AE-451E-AB6E-7F5FC6CA1651}"/>
    <cellStyle name="Normal 5 4 2 6 2" xfId="1243" xr:uid="{8C4AB802-6C52-4945-A7F6-D63D51822E7D}"/>
    <cellStyle name="Normal 5 4 2 6 2 2" xfId="1244" xr:uid="{A4457CF0-0A9E-47EA-939D-7ED7EBD99ADC}"/>
    <cellStyle name="Normal 5 4 2 6 2 3" xfId="4419" xr:uid="{BC6FF522-BC27-4223-940F-05C68E0D9BB4}"/>
    <cellStyle name="Normal 5 4 2 6 3" xfId="1245" xr:uid="{8DD0B866-5A84-4B30-8DE8-E98F58FBA69A}"/>
    <cellStyle name="Normal 5 4 2 6 4" xfId="2850" xr:uid="{4DB71A8B-3A02-469A-986C-5B994A81E458}"/>
    <cellStyle name="Normal 5 4 2 6 4 2" xfId="4584" xr:uid="{610040FB-2FB4-4769-A2ED-310A7D116027}"/>
    <cellStyle name="Normal 5 4 2 6 4 3" xfId="4683" xr:uid="{8932A2FC-6B56-4C80-98BE-E4AA115DFCBF}"/>
    <cellStyle name="Normal 5 4 2 6 4 4" xfId="4611" xr:uid="{425B589B-6FDF-48CB-9786-C8BCDA51D71E}"/>
    <cellStyle name="Normal 5 4 2 7" xfId="1246" xr:uid="{99528A1C-1D9D-4E34-A1B0-E1B812C4A552}"/>
    <cellStyle name="Normal 5 4 2 7 2" xfId="1247" xr:uid="{99358BE8-A753-41CF-AFDF-0431BBDB94AF}"/>
    <cellStyle name="Normal 5 4 2 8" xfId="1248" xr:uid="{93C30610-7C14-41FE-BE24-ADC28F7A8B84}"/>
    <cellStyle name="Normal 5 4 2 9" xfId="2851" xr:uid="{C519E92F-E395-4BA5-AA43-B44EA1538BD8}"/>
    <cellStyle name="Normal 5 4 3" xfId="95" xr:uid="{0517720F-94A2-4AF1-8102-F0F9246884FE}"/>
    <cellStyle name="Normal 5 4 3 2" xfId="96" xr:uid="{8E227CF2-5616-4023-AFBA-83CACCA92040}"/>
    <cellStyle name="Normal 5 4 3 2 2" xfId="547" xr:uid="{11590579-77A9-405C-B3A0-DF8F0CF5C938}"/>
    <cellStyle name="Normal 5 4 3 2 2 2" xfId="548" xr:uid="{3B514088-0DEB-4795-B085-ACB1CF0A60D7}"/>
    <cellStyle name="Normal 5 4 3 2 2 2 2" xfId="1249" xr:uid="{E95A8E75-ABC9-4C39-8BBB-F51AAB65BF10}"/>
    <cellStyle name="Normal 5 4 3 2 2 2 2 2" xfId="1250" xr:uid="{ECEF7240-7A42-4FC7-8115-374EA0BADEA9}"/>
    <cellStyle name="Normal 5 4 3 2 2 2 3" xfId="1251" xr:uid="{1E0468C2-4A55-42CC-AB50-5E998D547D3A}"/>
    <cellStyle name="Normal 5 4 3 2 2 3" xfId="1252" xr:uid="{6449AE11-D5B3-4AF6-8ECD-5C11BD450017}"/>
    <cellStyle name="Normal 5 4 3 2 2 3 2" xfId="1253" xr:uid="{9EB3B1B0-303C-4024-B07B-743813609883}"/>
    <cellStyle name="Normal 5 4 3 2 2 4" xfId="1254" xr:uid="{14531187-8463-455A-8CE1-00796F3A1B05}"/>
    <cellStyle name="Normal 5 4 3 2 3" xfId="549" xr:uid="{C17079A8-D9EE-463E-9668-733DE9A7C2E0}"/>
    <cellStyle name="Normal 5 4 3 2 3 2" xfId="1255" xr:uid="{A5DB7031-2201-40B5-87C8-06C8F94131B1}"/>
    <cellStyle name="Normal 5 4 3 2 3 2 2" xfId="1256" xr:uid="{7BF34E97-46B6-4EC0-998D-873E297143CE}"/>
    <cellStyle name="Normal 5 4 3 2 3 3" xfId="1257" xr:uid="{82568A2C-8E8F-4243-A58C-0B6EBD444BFB}"/>
    <cellStyle name="Normal 5 4 3 2 3 4" xfId="2852" xr:uid="{828CA78F-B7D8-4619-8F83-158417FF13F8}"/>
    <cellStyle name="Normal 5 4 3 2 4" xfId="1258" xr:uid="{FB769FBB-5D8D-475E-8DF6-75AE12D50803}"/>
    <cellStyle name="Normal 5 4 3 2 4 2" xfId="1259" xr:uid="{5589EFDD-9682-4320-8662-B0A97CE57C03}"/>
    <cellStyle name="Normal 5 4 3 2 5" xfId="1260" xr:uid="{DAAA8D75-93EA-46E6-AA00-1B8904F8FC7A}"/>
    <cellStyle name="Normal 5 4 3 2 6" xfId="2853" xr:uid="{42C2A70A-78F5-49E4-A08A-0194DD9B36D6}"/>
    <cellStyle name="Normal 5 4 3 3" xfId="299" xr:uid="{20201C79-727D-49A5-A305-0CC463183A8C}"/>
    <cellStyle name="Normal 5 4 3 3 2" xfId="550" xr:uid="{A1BF5142-4724-41C9-8414-86978822E4AB}"/>
    <cellStyle name="Normal 5 4 3 3 2 2" xfId="551" xr:uid="{DD1BA7E4-D8AF-4962-85C6-1098059ACE77}"/>
    <cellStyle name="Normal 5 4 3 3 2 2 2" xfId="1261" xr:uid="{EF13EA53-0A40-4DBC-8601-33AF6D52E730}"/>
    <cellStyle name="Normal 5 4 3 3 2 2 2 2" xfId="1262" xr:uid="{388D3393-5FF7-4B3B-A544-F4C83CD9071C}"/>
    <cellStyle name="Normal 5 4 3 3 2 2 3" xfId="1263" xr:uid="{8EC1B338-ED5E-44A4-AE0A-799F6F787371}"/>
    <cellStyle name="Normal 5 4 3 3 2 3" xfId="1264" xr:uid="{048D5EFB-D22B-4C1A-A793-645B25559E1A}"/>
    <cellStyle name="Normal 5 4 3 3 2 3 2" xfId="1265" xr:uid="{5BD143C8-3EA1-46D6-9344-A04CDD55142A}"/>
    <cellStyle name="Normal 5 4 3 3 2 4" xfId="1266" xr:uid="{7A46ABE7-B538-49A3-B3E4-EE999D874735}"/>
    <cellStyle name="Normal 5 4 3 3 3" xfId="552" xr:uid="{B15CFE48-23C2-4EB9-B28A-EA1EA715E582}"/>
    <cellStyle name="Normal 5 4 3 3 3 2" xfId="1267" xr:uid="{A226127E-E3D5-416E-8578-6D507A5EAEB5}"/>
    <cellStyle name="Normal 5 4 3 3 3 2 2" xfId="1268" xr:uid="{9936C0CB-D228-465E-8EBC-F35B2EF63F5C}"/>
    <cellStyle name="Normal 5 4 3 3 3 3" xfId="1269" xr:uid="{7D0AE845-EB18-44C6-8914-A68DF07968A9}"/>
    <cellStyle name="Normal 5 4 3 3 4" xfId="1270" xr:uid="{6B1388C1-BB4B-4BA5-BC7D-F14CD3B69B6D}"/>
    <cellStyle name="Normal 5 4 3 3 4 2" xfId="1271" xr:uid="{B11A3240-7481-4A3D-8C9B-1FD75A891DD4}"/>
    <cellStyle name="Normal 5 4 3 3 5" xfId="1272" xr:uid="{B6198AD7-C925-41C8-89CD-C52C24B0BCD1}"/>
    <cellStyle name="Normal 5 4 3 4" xfId="300" xr:uid="{369829E9-30E5-47F0-BC6F-107B842D55B5}"/>
    <cellStyle name="Normal 5 4 3 4 2" xfId="553" xr:uid="{F86D6BCB-7AB9-4049-A163-4A2BFB05F795}"/>
    <cellStyle name="Normal 5 4 3 4 2 2" xfId="1273" xr:uid="{B813726F-EEF9-42B9-B625-2331470FEC0B}"/>
    <cellStyle name="Normal 5 4 3 4 2 2 2" xfId="1274" xr:uid="{703AFCF5-17C1-4C38-A9CE-C7DA8A75B62A}"/>
    <cellStyle name="Normal 5 4 3 4 2 3" xfId="1275" xr:uid="{9E7BEA42-2C46-4AF6-BE23-F246C57564D5}"/>
    <cellStyle name="Normal 5 4 3 4 3" xfId="1276" xr:uid="{D1D46F51-10A5-4E5A-A26A-53A3F78DEC64}"/>
    <cellStyle name="Normal 5 4 3 4 3 2" xfId="1277" xr:uid="{B5AC15A9-9485-433D-9D44-E7026CC310E4}"/>
    <cellStyle name="Normal 5 4 3 4 4" xfId="1278" xr:uid="{83CA58F1-B8BA-4A70-BFAA-A87424A6EF2A}"/>
    <cellStyle name="Normal 5 4 3 5" xfId="554" xr:uid="{8D2530C4-6874-4644-A138-15F5120C72B2}"/>
    <cellStyle name="Normal 5 4 3 5 2" xfId="1279" xr:uid="{B76C6B05-D554-41E8-A18C-803510A45C29}"/>
    <cellStyle name="Normal 5 4 3 5 2 2" xfId="1280" xr:uid="{3DC40C10-3EB6-495B-BB87-367AC8DBF1FA}"/>
    <cellStyle name="Normal 5 4 3 5 3" xfId="1281" xr:uid="{32D35088-8A1A-4226-BC7C-1421BB849459}"/>
    <cellStyle name="Normal 5 4 3 5 4" xfId="2854" xr:uid="{03BCB5CC-882C-4944-80BC-53E8FA1D9B27}"/>
    <cellStyle name="Normal 5 4 3 6" xfId="1282" xr:uid="{F77DF23C-0CE5-433F-9D07-89D4C0AB097C}"/>
    <cellStyle name="Normal 5 4 3 6 2" xfId="1283" xr:uid="{69ED179B-AE79-41C1-A998-F7F03DC92B23}"/>
    <cellStyle name="Normal 5 4 3 7" xfId="1284" xr:uid="{CFA06B29-209A-4E7E-B635-E74E4EF2968F}"/>
    <cellStyle name="Normal 5 4 3 8" xfId="2855" xr:uid="{AAA2F375-4FE7-4735-BEAE-C822A5FE98ED}"/>
    <cellStyle name="Normal 5 4 4" xfId="97" xr:uid="{B4453842-F29E-4061-83EE-D222EDF70EFD}"/>
    <cellStyle name="Normal 5 4 4 2" xfId="446" xr:uid="{E1B153A9-47CB-4624-8973-F8D569F944B1}"/>
    <cellStyle name="Normal 5 4 4 2 2" xfId="555" xr:uid="{826A3808-9856-4021-B342-BF9C4AB015E2}"/>
    <cellStyle name="Normal 5 4 4 2 2 2" xfId="1285" xr:uid="{D7B8C5A5-B4E0-4F23-82C6-43C59948D1E4}"/>
    <cellStyle name="Normal 5 4 4 2 2 2 2" xfId="1286" xr:uid="{779A44EF-010B-4EE6-99BE-843671B79EA1}"/>
    <cellStyle name="Normal 5 4 4 2 2 3" xfId="1287" xr:uid="{518E4E28-2A55-4797-8A5C-79EAE1B41D3D}"/>
    <cellStyle name="Normal 5 4 4 2 2 4" xfId="2856" xr:uid="{7E76E4C2-5019-4EDD-A980-6DA8DA6A2E0C}"/>
    <cellStyle name="Normal 5 4 4 2 3" xfId="1288" xr:uid="{12C5DA27-59AD-49CF-91D2-0D53FD2A58A7}"/>
    <cellStyle name="Normal 5 4 4 2 3 2" xfId="1289" xr:uid="{45998FD1-734E-407D-A37E-D29D030E6E71}"/>
    <cellStyle name="Normal 5 4 4 2 4" xfId="1290" xr:uid="{01BC46B8-9E62-4DE4-860C-E4FFEC78D57A}"/>
    <cellStyle name="Normal 5 4 4 2 5" xfId="2857" xr:uid="{203F0979-5D5C-491B-B73A-282ECF32DB6F}"/>
    <cellStyle name="Normal 5 4 4 3" xfId="556" xr:uid="{BB3E3494-30FB-48D3-A230-C31EB97B024C}"/>
    <cellStyle name="Normal 5 4 4 3 2" xfId="1291" xr:uid="{0541EB13-AEE5-4E62-B34B-88D36D6B006A}"/>
    <cellStyle name="Normal 5 4 4 3 2 2" xfId="1292" xr:uid="{14015076-32FA-49DE-885B-E9E2A309B55B}"/>
    <cellStyle name="Normal 5 4 4 3 3" xfId="1293" xr:uid="{8BEF1CCE-918F-4755-B1C2-60570F95729D}"/>
    <cellStyle name="Normal 5 4 4 3 4" xfId="2858" xr:uid="{91DD3563-901C-4AE9-BFCA-5916F8FF6873}"/>
    <cellStyle name="Normal 5 4 4 4" xfId="1294" xr:uid="{0A644F58-EA06-4559-B7FF-4B89BC2A5386}"/>
    <cellStyle name="Normal 5 4 4 4 2" xfId="1295" xr:uid="{EC067ADA-D1E7-4D96-98E5-609F24400B2C}"/>
    <cellStyle name="Normal 5 4 4 4 3" xfId="2859" xr:uid="{9E223080-9415-4E82-86F8-ED8ADD0960ED}"/>
    <cellStyle name="Normal 5 4 4 4 4" xfId="2860" xr:uid="{1226B296-C5D2-4C9E-A741-DCEA8884AE5C}"/>
    <cellStyle name="Normal 5 4 4 5" xfId="1296" xr:uid="{F6ED4245-A6C3-4FAB-97CC-731BA8C69D1E}"/>
    <cellStyle name="Normal 5 4 4 6" xfId="2861" xr:uid="{4579026F-B81E-4E25-A386-23C42D6AA2E5}"/>
    <cellStyle name="Normal 5 4 4 7" xfId="2862" xr:uid="{EF2EBAE3-D279-458C-90C6-0732831BB67A}"/>
    <cellStyle name="Normal 5 4 5" xfId="301" xr:uid="{C077D12D-F794-4D9A-9B98-13227670AE43}"/>
    <cellStyle name="Normal 5 4 5 2" xfId="557" xr:uid="{47E6E12C-B45B-414B-9EC0-5B659C9ADA91}"/>
    <cellStyle name="Normal 5 4 5 2 2" xfId="558" xr:uid="{C36D18C8-7B6D-4B6D-828C-1D943ADFD97D}"/>
    <cellStyle name="Normal 5 4 5 2 2 2" xfId="1297" xr:uid="{1FD1CCF2-CF9E-4C6F-85D1-3B3C67927122}"/>
    <cellStyle name="Normal 5 4 5 2 2 2 2" xfId="1298" xr:uid="{F6EECE75-5733-434B-940A-37A9DA845D00}"/>
    <cellStyle name="Normal 5 4 5 2 2 3" xfId="1299" xr:uid="{67B97637-AEE1-4B4A-A888-A2F958746D39}"/>
    <cellStyle name="Normal 5 4 5 2 3" xfId="1300" xr:uid="{6CA53BE1-6F3D-4B5F-975B-AC5D0EEF5E2E}"/>
    <cellStyle name="Normal 5 4 5 2 3 2" xfId="1301" xr:uid="{FF6E4FED-2FC7-4412-8951-EDE7A1A7E1EC}"/>
    <cellStyle name="Normal 5 4 5 2 4" xfId="1302" xr:uid="{6AAA3BEE-1109-4436-B47F-BBBCBD0629C5}"/>
    <cellStyle name="Normal 5 4 5 3" xfId="559" xr:uid="{FF4C6587-D52C-49BE-A416-85FC0A4C4CCD}"/>
    <cellStyle name="Normal 5 4 5 3 2" xfId="1303" xr:uid="{08154D30-888B-4F3F-8DB0-E7762373AB42}"/>
    <cellStyle name="Normal 5 4 5 3 2 2" xfId="1304" xr:uid="{587933A6-A567-4C41-ADAE-3310790A10AE}"/>
    <cellStyle name="Normal 5 4 5 3 3" xfId="1305" xr:uid="{6AE7C097-CED6-4A37-9873-37093F35335D}"/>
    <cellStyle name="Normal 5 4 5 3 4" xfId="2863" xr:uid="{8CC0DB1D-714F-4FC7-B3B9-2BFC6FAA4F26}"/>
    <cellStyle name="Normal 5 4 5 4" xfId="1306" xr:uid="{BFCE71CE-5083-4ADD-9568-7B333EA0437B}"/>
    <cellStyle name="Normal 5 4 5 4 2" xfId="1307" xr:uid="{E6BC897F-3374-4F35-9B7F-8CC10D227F2C}"/>
    <cellStyle name="Normal 5 4 5 5" xfId="1308" xr:uid="{B257D7EF-55AE-4CE0-B330-51EF1E986F6D}"/>
    <cellStyle name="Normal 5 4 5 6" xfId="2864" xr:uid="{36A19EFA-A3C2-4414-AFC2-BCDF07415B6A}"/>
    <cellStyle name="Normal 5 4 6" xfId="302" xr:uid="{6A6991F1-E306-4BB5-AEDA-87CF586BB407}"/>
    <cellStyle name="Normal 5 4 6 2" xfId="560" xr:uid="{3CF9EF78-3C0E-4B47-8CE5-279C811D3D1B}"/>
    <cellStyle name="Normal 5 4 6 2 2" xfId="1309" xr:uid="{91654BC3-800E-4DD2-8504-D275EB79B41D}"/>
    <cellStyle name="Normal 5 4 6 2 2 2" xfId="1310" xr:uid="{94B7AEF5-E494-4558-802D-D64ACEBE3B82}"/>
    <cellStyle name="Normal 5 4 6 2 3" xfId="1311" xr:uid="{0FD89A25-08EA-4698-92D2-478B5972E62F}"/>
    <cellStyle name="Normal 5 4 6 2 4" xfId="2865" xr:uid="{2E839F61-05A5-4653-B749-9A9B0D16FB99}"/>
    <cellStyle name="Normal 5 4 6 3" xfId="1312" xr:uid="{A0EF0691-1DC7-4EE2-9281-B9FBF0DC6C48}"/>
    <cellStyle name="Normal 5 4 6 3 2" xfId="1313" xr:uid="{9E958F74-D4A5-4820-8E35-1E1C8F7E28DD}"/>
    <cellStyle name="Normal 5 4 6 4" xfId="1314" xr:uid="{49AA0DD7-2BEF-46A1-A519-9639F1168BE1}"/>
    <cellStyle name="Normal 5 4 6 5" xfId="2866" xr:uid="{53F1E210-9953-49D6-86AA-0E866BE8DB33}"/>
    <cellStyle name="Normal 5 4 7" xfId="561" xr:uid="{68EB2A1F-B46D-4667-B9FC-50C794772805}"/>
    <cellStyle name="Normal 5 4 7 2" xfId="1315" xr:uid="{F5EFD4F2-84BF-48C4-A5F2-0BEC862C75A1}"/>
    <cellStyle name="Normal 5 4 7 2 2" xfId="1316" xr:uid="{55D5EA09-1A2F-405C-9186-0A0C555F7FC0}"/>
    <cellStyle name="Normal 5 4 7 2 3" xfId="4418" xr:uid="{8C3A9A38-D072-4291-83E4-73FF70D18D65}"/>
    <cellStyle name="Normal 5 4 7 3" xfId="1317" xr:uid="{80561327-11DF-4E44-83A4-2CDA04A29006}"/>
    <cellStyle name="Normal 5 4 7 4" xfId="2867" xr:uid="{5DB76724-7A53-41DE-926B-D038C27ECB22}"/>
    <cellStyle name="Normal 5 4 7 4 2" xfId="4583" xr:uid="{AB9B0505-14B6-458B-80FB-494F4B94BF0D}"/>
    <cellStyle name="Normal 5 4 7 4 3" xfId="4684" xr:uid="{52F3FF29-1582-40BD-9081-1F30A52E8B4B}"/>
    <cellStyle name="Normal 5 4 7 4 4" xfId="4610" xr:uid="{36135D83-2A99-4475-BB3F-C11FC0B48784}"/>
    <cellStyle name="Normal 5 4 8" xfId="1318" xr:uid="{8B14902F-3ACB-4CD2-A4FD-7E9C0E2DE164}"/>
    <cellStyle name="Normal 5 4 8 2" xfId="1319" xr:uid="{3636A0B1-4A2C-4BDD-81F4-1F504D3597C8}"/>
    <cellStyle name="Normal 5 4 8 3" xfId="2868" xr:uid="{6E1B8549-025C-4795-9549-0A5DCEAF73B9}"/>
    <cellStyle name="Normal 5 4 8 4" xfId="2869" xr:uid="{54B233BB-BD35-480E-BDA6-29E3BD543E12}"/>
    <cellStyle name="Normal 5 4 9" xfId="1320" xr:uid="{0F0B8B30-9577-4CE5-9E96-BC71C4494051}"/>
    <cellStyle name="Normal 5 5" xfId="98" xr:uid="{D34FAEC7-6932-435A-A372-49DF3D3364A5}"/>
    <cellStyle name="Normal 5 5 10" xfId="2870" xr:uid="{561698B6-FEE1-4617-9A00-97EFFA073277}"/>
    <cellStyle name="Normal 5 5 11" xfId="2871" xr:uid="{BBF5B92A-2C70-45A9-AB8A-637A8DCD5C35}"/>
    <cellStyle name="Normal 5 5 2" xfId="99" xr:uid="{F69D519E-E820-4A7D-9DCD-D2479F3C9443}"/>
    <cellStyle name="Normal 5 5 2 2" xfId="100" xr:uid="{76B181BB-644B-4ED4-AAD9-B5076AF17A91}"/>
    <cellStyle name="Normal 5 5 2 2 2" xfId="303" xr:uid="{B7561567-0467-47E3-93C0-7ABFBEF54DFE}"/>
    <cellStyle name="Normal 5 5 2 2 2 2" xfId="562" xr:uid="{AB0D249A-A791-4542-A4FE-7A53CBB6A598}"/>
    <cellStyle name="Normal 5 5 2 2 2 2 2" xfId="1321" xr:uid="{AE941445-021C-453D-90BD-B8B2695F138F}"/>
    <cellStyle name="Normal 5 5 2 2 2 2 2 2" xfId="1322" xr:uid="{FAEF8681-9894-4F7F-8A56-5AFBD12AA435}"/>
    <cellStyle name="Normal 5 5 2 2 2 2 3" xfId="1323" xr:uid="{5717F9AD-E8CF-40D4-AF34-4786B4A366A1}"/>
    <cellStyle name="Normal 5 5 2 2 2 2 4" xfId="2872" xr:uid="{3A5838BF-0C12-4C2E-9B9C-D5EB5FFE2E0B}"/>
    <cellStyle name="Normal 5 5 2 2 2 3" xfId="1324" xr:uid="{7136CE6E-FE13-42EC-99FA-316256A8ABC0}"/>
    <cellStyle name="Normal 5 5 2 2 2 3 2" xfId="1325" xr:uid="{35D8A4F3-F612-43F5-8EC3-1A9E46BAB56E}"/>
    <cellStyle name="Normal 5 5 2 2 2 3 3" xfId="2873" xr:uid="{6066B785-7A07-4B2E-9C34-D5BA2F1DC0ED}"/>
    <cellStyle name="Normal 5 5 2 2 2 3 4" xfId="2874" xr:uid="{F3A3BE51-ED48-4210-9ADA-2C57E7539F2F}"/>
    <cellStyle name="Normal 5 5 2 2 2 4" xfId="1326" xr:uid="{00533A0B-BD39-4B43-BD10-706369E9A7BB}"/>
    <cellStyle name="Normal 5 5 2 2 2 5" xfId="2875" xr:uid="{8584A1D9-879D-4ECB-B596-B4EDAC536312}"/>
    <cellStyle name="Normal 5 5 2 2 2 6" xfId="2876" xr:uid="{C50143AF-AEFA-466A-962D-872F49E75AFF}"/>
    <cellStyle name="Normal 5 5 2 2 3" xfId="563" xr:uid="{462BA76A-704C-4A2D-94BB-4A60F05DD369}"/>
    <cellStyle name="Normal 5 5 2 2 3 2" xfId="1327" xr:uid="{B1D624AC-A653-4DFD-BC48-F140C9391102}"/>
    <cellStyle name="Normal 5 5 2 2 3 2 2" xfId="1328" xr:uid="{F65C46B8-7A5A-403E-8F13-0FA8CBE7A247}"/>
    <cellStyle name="Normal 5 5 2 2 3 2 3" xfId="2877" xr:uid="{E2C1D341-86B9-45F6-9011-1637409F590C}"/>
    <cellStyle name="Normal 5 5 2 2 3 2 4" xfId="2878" xr:uid="{76DB4688-9E31-4D34-AF0E-59C15D9995A5}"/>
    <cellStyle name="Normal 5 5 2 2 3 3" xfId="1329" xr:uid="{5FB1330D-BEE6-48BB-ADBA-ED9849604664}"/>
    <cellStyle name="Normal 5 5 2 2 3 4" xfId="2879" xr:uid="{DAFDCDDB-013E-4BC7-8380-12B989911903}"/>
    <cellStyle name="Normal 5 5 2 2 3 5" xfId="2880" xr:uid="{60FAD13F-0B57-4B5F-9DDA-F00F44D1FE54}"/>
    <cellStyle name="Normal 5 5 2 2 4" xfId="1330" xr:uid="{B4502199-31DE-48BA-BDBA-E79CFBD3ACE8}"/>
    <cellStyle name="Normal 5 5 2 2 4 2" xfId="1331" xr:uid="{D5DDB573-66FE-4844-9846-0877AF473A34}"/>
    <cellStyle name="Normal 5 5 2 2 4 3" xfId="2881" xr:uid="{60F8976A-D026-4D42-AEDE-327E7A5A2C30}"/>
    <cellStyle name="Normal 5 5 2 2 4 4" xfId="2882" xr:uid="{A90FCE17-8856-4F3A-88D5-32DBC127CF2D}"/>
    <cellStyle name="Normal 5 5 2 2 5" xfId="1332" xr:uid="{48368F80-9B65-4320-B860-43358D99D776}"/>
    <cellStyle name="Normal 5 5 2 2 5 2" xfId="2883" xr:uid="{85B27E89-DBF6-45EE-B66D-491D9E668C22}"/>
    <cellStyle name="Normal 5 5 2 2 5 3" xfId="2884" xr:uid="{C8CE06BF-3BA7-4391-A09E-8B9023CD40D5}"/>
    <cellStyle name="Normal 5 5 2 2 5 4" xfId="2885" xr:uid="{D6E416BA-9DD3-4DFE-B6B6-BE59CD228E7C}"/>
    <cellStyle name="Normal 5 5 2 2 6" xfId="2886" xr:uid="{E1A92EED-E60A-4874-BB10-5111B697DEBC}"/>
    <cellStyle name="Normal 5 5 2 2 7" xfId="2887" xr:uid="{DE42FBB8-E477-4CBE-B58D-F1060558CC80}"/>
    <cellStyle name="Normal 5 5 2 2 8" xfId="2888" xr:uid="{CD12271E-628E-49FE-8326-A54C2CF08B01}"/>
    <cellStyle name="Normal 5 5 2 3" xfId="304" xr:uid="{5D2437D0-ACC0-4277-8C2E-E7A201E75047}"/>
    <cellStyle name="Normal 5 5 2 3 2" xfId="564" xr:uid="{D0FF4724-90A1-4362-A94E-CA16642E0373}"/>
    <cellStyle name="Normal 5 5 2 3 2 2" xfId="565" xr:uid="{F9E96AE7-C812-438C-ABBD-738B67B7B08A}"/>
    <cellStyle name="Normal 5 5 2 3 2 2 2" xfId="1333" xr:uid="{DE323FD3-7348-449D-A862-F39C337834CC}"/>
    <cellStyle name="Normal 5 5 2 3 2 2 2 2" xfId="1334" xr:uid="{2A244633-3CEC-4BF4-B845-B9D1D3E62C8F}"/>
    <cellStyle name="Normal 5 5 2 3 2 2 3" xfId="1335" xr:uid="{99EFFF69-232C-4604-85A7-4E1C74DE7C50}"/>
    <cellStyle name="Normal 5 5 2 3 2 3" xfId="1336" xr:uid="{8B1242A7-514C-48C2-9455-0A7BF6532A04}"/>
    <cellStyle name="Normal 5 5 2 3 2 3 2" xfId="1337" xr:uid="{AF958A04-DC90-444C-AD44-6E040D840E08}"/>
    <cellStyle name="Normal 5 5 2 3 2 4" xfId="1338" xr:uid="{8A56EBE5-7C22-47D8-B9A1-9CD681B80276}"/>
    <cellStyle name="Normal 5 5 2 3 3" xfId="566" xr:uid="{58700389-B3B2-4170-AEF0-4B3B3740CCA2}"/>
    <cellStyle name="Normal 5 5 2 3 3 2" xfId="1339" xr:uid="{D882E5D4-3036-4745-9CDC-C1C12F3FB112}"/>
    <cellStyle name="Normal 5 5 2 3 3 2 2" xfId="1340" xr:uid="{02516687-260B-437A-A510-E33EE7CEC75B}"/>
    <cellStyle name="Normal 5 5 2 3 3 3" xfId="1341" xr:uid="{4B6D923F-A251-40D4-A58B-51679263E08B}"/>
    <cellStyle name="Normal 5 5 2 3 3 4" xfId="2889" xr:uid="{1ACF357F-2C42-42DD-AF25-49E9D2F08253}"/>
    <cellStyle name="Normal 5 5 2 3 4" xfId="1342" xr:uid="{428B8EFD-9CD5-4B8B-B5D6-2A09597AACBB}"/>
    <cellStyle name="Normal 5 5 2 3 4 2" xfId="1343" xr:uid="{E1F807D0-348A-4A5E-8658-3C9B36D2FD49}"/>
    <cellStyle name="Normal 5 5 2 3 5" xfId="1344" xr:uid="{3083325D-E918-44AB-A8B1-8408E9D9D6A4}"/>
    <cellStyle name="Normal 5 5 2 3 6" xfId="2890" xr:uid="{C87B7A98-9CA2-4955-9B94-CF93E31C8043}"/>
    <cellStyle name="Normal 5 5 2 4" xfId="305" xr:uid="{2E6E2690-861A-4470-8155-000FFAE70F26}"/>
    <cellStyle name="Normal 5 5 2 4 2" xfId="567" xr:uid="{381AC1C2-0387-48C6-BFF3-DC94A32CE4BF}"/>
    <cellStyle name="Normal 5 5 2 4 2 2" xfId="1345" xr:uid="{863ABC90-724E-4338-AFE0-19053C5B8382}"/>
    <cellStyle name="Normal 5 5 2 4 2 2 2" xfId="1346" xr:uid="{39DBEA81-8F23-4D23-BA44-4EF6CFF2199B}"/>
    <cellStyle name="Normal 5 5 2 4 2 3" xfId="1347" xr:uid="{18BFAE55-4EC0-427C-AFF1-201FD3274F9F}"/>
    <cellStyle name="Normal 5 5 2 4 2 4" xfId="2891" xr:uid="{0A73A3DD-7168-4F53-A98D-6E221C61E22F}"/>
    <cellStyle name="Normal 5 5 2 4 3" xfId="1348" xr:uid="{E4037E30-20E1-47AE-BEBA-D9A1AD3D54A8}"/>
    <cellStyle name="Normal 5 5 2 4 3 2" xfId="1349" xr:uid="{75A96410-3B7E-4FA5-8FB8-ECC8E4858C0E}"/>
    <cellStyle name="Normal 5 5 2 4 4" xfId="1350" xr:uid="{A64EFF3C-BEDF-4483-B47F-3643A7C5C009}"/>
    <cellStyle name="Normal 5 5 2 4 5" xfId="2892" xr:uid="{3645C37D-79C1-433D-8B1E-7B0507C417DD}"/>
    <cellStyle name="Normal 5 5 2 5" xfId="306" xr:uid="{A02AD0CC-0F61-407C-A17C-FE412E1AF912}"/>
    <cellStyle name="Normal 5 5 2 5 2" xfId="1351" xr:uid="{77D3D831-BA85-4456-8287-377AFDE9FF28}"/>
    <cellStyle name="Normal 5 5 2 5 2 2" xfId="1352" xr:uid="{DAF83A93-C5B3-41F0-8509-523B0DCEC178}"/>
    <cellStyle name="Normal 5 5 2 5 3" xfId="1353" xr:uid="{26CABA23-D3E7-472C-B3F4-DE8788721D10}"/>
    <cellStyle name="Normal 5 5 2 5 4" xfId="2893" xr:uid="{4B33C1F0-A5FA-4B1A-8A86-71CB9211B794}"/>
    <cellStyle name="Normal 5 5 2 6" xfId="1354" xr:uid="{A2022894-C590-4D09-9E6D-433F2B57AC98}"/>
    <cellStyle name="Normal 5 5 2 6 2" xfId="1355" xr:uid="{9E9758A0-EEDE-4299-8CCE-4B26744DDE7F}"/>
    <cellStyle name="Normal 5 5 2 6 3" xfId="2894" xr:uid="{3E278A0A-B62A-4F7D-9FC1-070D0922D5F8}"/>
    <cellStyle name="Normal 5 5 2 6 4" xfId="2895" xr:uid="{13A98FAF-4B15-47FC-8B00-B210B8D5660E}"/>
    <cellStyle name="Normal 5 5 2 7" xfId="1356" xr:uid="{4B80953C-AB99-41AD-BE06-B613DE621876}"/>
    <cellStyle name="Normal 5 5 2 8" xfId="2896" xr:uid="{8B40E3E3-A22C-4E6A-AB11-1B29435745C2}"/>
    <cellStyle name="Normal 5 5 2 9" xfId="2897" xr:uid="{BD0E0CBF-0474-4544-965E-230CFDCCB635}"/>
    <cellStyle name="Normal 5 5 3" xfId="101" xr:uid="{E5A504E6-8338-4693-8478-3CED6130219D}"/>
    <cellStyle name="Normal 5 5 3 2" xfId="102" xr:uid="{092BD28D-8D3D-4CA6-99DF-ABE7B15D664E}"/>
    <cellStyle name="Normal 5 5 3 2 2" xfId="568" xr:uid="{21564998-0245-4495-9C3A-B7ABFEFB63CE}"/>
    <cellStyle name="Normal 5 5 3 2 2 2" xfId="1357" xr:uid="{6C87230E-09A4-4C5C-AFFA-98D4F1B27792}"/>
    <cellStyle name="Normal 5 5 3 2 2 2 2" xfId="1358" xr:uid="{CD88E68C-D2B7-4FDB-9EED-259B48535CE1}"/>
    <cellStyle name="Normal 5 5 3 2 2 2 2 2" xfId="4468" xr:uid="{313E8582-B9F2-45A0-9310-4F0430BAA478}"/>
    <cellStyle name="Normal 5 5 3 2 2 2 3" xfId="4469" xr:uid="{A626FAB7-D648-4721-B0AD-B9AF83930648}"/>
    <cellStyle name="Normal 5 5 3 2 2 3" xfId="1359" xr:uid="{D25E47AC-039E-4D0F-8C0C-F6A063C37D69}"/>
    <cellStyle name="Normal 5 5 3 2 2 3 2" xfId="4470" xr:uid="{7ECA18B4-AE00-490C-8EA8-F4DEC35E7C20}"/>
    <cellStyle name="Normal 5 5 3 2 2 4" xfId="2898" xr:uid="{2BBA6DBA-9E45-4C7F-863D-F1F4D15B46A4}"/>
    <cellStyle name="Normal 5 5 3 2 3" xfId="1360" xr:uid="{934E1C24-2BCE-490E-95D6-F805DA5DB6CB}"/>
    <cellStyle name="Normal 5 5 3 2 3 2" xfId="1361" xr:uid="{D62D184C-45F4-4150-B1BC-7F19F978CEED}"/>
    <cellStyle name="Normal 5 5 3 2 3 2 2" xfId="4471" xr:uid="{9EF9ECBF-F00E-49DA-A44C-77957F656933}"/>
    <cellStyle name="Normal 5 5 3 2 3 3" xfId="2899" xr:uid="{78A734CD-3DF6-441E-BA96-E09DA6037549}"/>
    <cellStyle name="Normal 5 5 3 2 3 4" xfId="2900" xr:uid="{E56FB546-F8FA-4F92-93C3-B7EE6E3C70F3}"/>
    <cellStyle name="Normal 5 5 3 2 4" xfId="1362" xr:uid="{885434E2-33C8-4562-BB13-A8465C779C4D}"/>
    <cellStyle name="Normal 5 5 3 2 4 2" xfId="4472" xr:uid="{C7A61A92-9CA8-43E5-85BE-E6BF000619F4}"/>
    <cellStyle name="Normal 5 5 3 2 5" xfId="2901" xr:uid="{29579459-D008-4DB8-90AD-FF4458ABF234}"/>
    <cellStyle name="Normal 5 5 3 2 6" xfId="2902" xr:uid="{90F700E9-4612-4C49-B529-230A42086DE5}"/>
    <cellStyle name="Normal 5 5 3 3" xfId="307" xr:uid="{81BD0462-9C0E-4C03-A234-581F4DE93CB5}"/>
    <cellStyle name="Normal 5 5 3 3 2" xfId="1363" xr:uid="{73E0D172-C74A-45BA-B185-3484B5C6C7D2}"/>
    <cellStyle name="Normal 5 5 3 3 2 2" xfId="1364" xr:uid="{256BCDCB-7655-4882-BD64-F0E232416543}"/>
    <cellStyle name="Normal 5 5 3 3 2 2 2" xfId="4473" xr:uid="{7616D202-AFB3-4B70-AD04-31CDBE5CF9BD}"/>
    <cellStyle name="Normal 5 5 3 3 2 3" xfId="2903" xr:uid="{2812E780-D2C1-48AB-A192-6268E1CA5262}"/>
    <cellStyle name="Normal 5 5 3 3 2 4" xfId="2904" xr:uid="{75B381C3-1DD8-4D8F-A431-A371BDC3B776}"/>
    <cellStyle name="Normal 5 5 3 3 3" xfId="1365" xr:uid="{CC78E351-6642-4717-9607-D640A7B2B7F6}"/>
    <cellStyle name="Normal 5 5 3 3 3 2" xfId="4474" xr:uid="{719F6A91-D4CD-48DC-9C55-A548FEAA5961}"/>
    <cellStyle name="Normal 5 5 3 3 4" xfId="2905" xr:uid="{7024EBB3-FCB9-4F67-9975-361856407607}"/>
    <cellStyle name="Normal 5 5 3 3 5" xfId="2906" xr:uid="{24ADA91B-FE21-4F4A-A3FF-15B6C5CC9BA4}"/>
    <cellStyle name="Normal 5 5 3 4" xfId="1366" xr:uid="{E7518F53-9A30-4997-A319-FD33CE7677C3}"/>
    <cellStyle name="Normal 5 5 3 4 2" xfId="1367" xr:uid="{7A349AE1-9868-49D7-8101-FB98EB1BDAFE}"/>
    <cellStyle name="Normal 5 5 3 4 2 2" xfId="4475" xr:uid="{9039E3FA-91A1-4C3A-85EA-FF926DF8F395}"/>
    <cellStyle name="Normal 5 5 3 4 3" xfId="2907" xr:uid="{21281BA0-4EB2-4F0E-A3A8-6884B5ABE49A}"/>
    <cellStyle name="Normal 5 5 3 4 4" xfId="2908" xr:uid="{A1FE057D-8C1C-406E-B8EB-024933FB32C6}"/>
    <cellStyle name="Normal 5 5 3 5" xfId="1368" xr:uid="{E4197CA7-6787-4A2B-BD3B-9F63E0D4B843}"/>
    <cellStyle name="Normal 5 5 3 5 2" xfId="2909" xr:uid="{F4A5DECB-7105-4116-A7F2-281D0D240589}"/>
    <cellStyle name="Normal 5 5 3 5 3" xfId="2910" xr:uid="{3EB333FE-C4EE-43FF-945B-45D72BF6C02A}"/>
    <cellStyle name="Normal 5 5 3 5 4" xfId="2911" xr:uid="{A94DB999-CEE4-4681-9463-861F0BE23397}"/>
    <cellStyle name="Normal 5 5 3 6" xfId="2912" xr:uid="{45BE0EF6-6A46-4557-9A2F-3F211CFA6C6D}"/>
    <cellStyle name="Normal 5 5 3 7" xfId="2913" xr:uid="{1CC13CF0-FD56-4A24-B50A-72FAEA483032}"/>
    <cellStyle name="Normal 5 5 3 8" xfId="2914" xr:uid="{E4A998D4-7ABE-408A-B79F-4ADDA299123C}"/>
    <cellStyle name="Normal 5 5 4" xfId="103" xr:uid="{88994153-B2F4-4659-940C-A307F8ACA42B}"/>
    <cellStyle name="Normal 5 5 4 2" xfId="569" xr:uid="{757FD012-C3DA-4616-8680-C2CF9626A78A}"/>
    <cellStyle name="Normal 5 5 4 2 2" xfId="570" xr:uid="{A962927C-6C9E-4C91-93F5-AE338E705D05}"/>
    <cellStyle name="Normal 5 5 4 2 2 2" xfId="1369" xr:uid="{C1961ED2-3E30-48CB-857C-CA7EE5D8982F}"/>
    <cellStyle name="Normal 5 5 4 2 2 2 2" xfId="1370" xr:uid="{F1123CBD-27C6-4885-926B-7FAB252D4503}"/>
    <cellStyle name="Normal 5 5 4 2 2 3" xfId="1371" xr:uid="{C972112D-3E04-4155-995C-EB5EA9224517}"/>
    <cellStyle name="Normal 5 5 4 2 2 4" xfId="2915" xr:uid="{E3E1DB44-8D07-4B1D-B052-3CB976978D11}"/>
    <cellStyle name="Normal 5 5 4 2 3" xfId="1372" xr:uid="{3F6629A4-A4B9-49D6-B57A-3DC01D0A0952}"/>
    <cellStyle name="Normal 5 5 4 2 3 2" xfId="1373" xr:uid="{404C8A94-F350-408E-8AB4-776ADEF016F2}"/>
    <cellStyle name="Normal 5 5 4 2 4" xfId="1374" xr:uid="{299CB529-CA94-4544-9346-31491EF571C6}"/>
    <cellStyle name="Normal 5 5 4 2 5" xfId="2916" xr:uid="{457F0CCA-5923-4086-B39F-838642E2C283}"/>
    <cellStyle name="Normal 5 5 4 3" xfId="571" xr:uid="{B0034C77-EFD7-47A7-ADE3-71B2D18ED9EB}"/>
    <cellStyle name="Normal 5 5 4 3 2" xfId="1375" xr:uid="{57283F6A-EC4B-4083-AE0B-983BC372428D}"/>
    <cellStyle name="Normal 5 5 4 3 2 2" xfId="1376" xr:uid="{3ADB1C8E-3C86-4AA3-BD6A-08EE56EB3338}"/>
    <cellStyle name="Normal 5 5 4 3 3" xfId="1377" xr:uid="{C27A5742-5DA5-42E7-B78F-D68DBF4DCDCB}"/>
    <cellStyle name="Normal 5 5 4 3 4" xfId="2917" xr:uid="{7AC3AF7C-67F3-4E39-84EC-6F4F0E8CA59F}"/>
    <cellStyle name="Normal 5 5 4 4" xfId="1378" xr:uid="{EE179AC4-35A7-4504-9586-C7E16E664362}"/>
    <cellStyle name="Normal 5 5 4 4 2" xfId="1379" xr:uid="{FFA75846-B89E-4BC0-A8CE-D3803B99B265}"/>
    <cellStyle name="Normal 5 5 4 4 3" xfId="2918" xr:uid="{F928C13C-D39C-47F0-92C4-04D703520744}"/>
    <cellStyle name="Normal 5 5 4 4 4" xfId="2919" xr:uid="{DBCBD7AA-F26A-4DEA-BA4C-E3797528103F}"/>
    <cellStyle name="Normal 5 5 4 5" xfId="1380" xr:uid="{140C288C-C703-4946-94FB-E8F157B8184A}"/>
    <cellStyle name="Normal 5 5 4 6" xfId="2920" xr:uid="{AA7E0E3B-A90C-4A67-8B1E-72536FF46A35}"/>
    <cellStyle name="Normal 5 5 4 7" xfId="2921" xr:uid="{658E2658-76DD-4531-935C-1F46A6350F4E}"/>
    <cellStyle name="Normal 5 5 5" xfId="308" xr:uid="{C14245C5-398A-4B9D-AF7B-61D46E36D0EB}"/>
    <cellStyle name="Normal 5 5 5 2" xfId="572" xr:uid="{2FEF2B45-A3CB-4778-B536-B743F34BA385}"/>
    <cellStyle name="Normal 5 5 5 2 2" xfId="1381" xr:uid="{1F587A6C-BF05-4878-A56E-BF18D371596C}"/>
    <cellStyle name="Normal 5 5 5 2 2 2" xfId="1382" xr:uid="{8679A82D-82D7-40B7-897E-3512BB8FCEB5}"/>
    <cellStyle name="Normal 5 5 5 2 3" xfId="1383" xr:uid="{6111B599-7A9F-4996-BB7C-9C77930F6A93}"/>
    <cellStyle name="Normal 5 5 5 2 4" xfId="2922" xr:uid="{E84B9580-39A2-40FA-830B-5109928F635A}"/>
    <cellStyle name="Normal 5 5 5 3" xfId="1384" xr:uid="{53DB9F91-EE18-4C6B-8801-D531DEFB698A}"/>
    <cellStyle name="Normal 5 5 5 3 2" xfId="1385" xr:uid="{44DC52A3-E273-4E02-B94F-3E8EF3547DC3}"/>
    <cellStyle name="Normal 5 5 5 3 3" xfId="2923" xr:uid="{423AB99F-7156-4655-B990-264A3B9E129F}"/>
    <cellStyle name="Normal 5 5 5 3 4" xfId="2924" xr:uid="{AC79149F-A594-4A0A-BCD4-1805C2E64BFA}"/>
    <cellStyle name="Normal 5 5 5 4" xfId="1386" xr:uid="{AAF36B61-D3E3-46A1-827C-1CD5E1907A27}"/>
    <cellStyle name="Normal 5 5 5 5" xfId="2925" xr:uid="{125EA37A-3F29-486F-B7C5-FBD1BBB42EE7}"/>
    <cellStyle name="Normal 5 5 5 6" xfId="2926" xr:uid="{F732C0CE-F847-42CF-A491-189C9BE65E43}"/>
    <cellStyle name="Normal 5 5 6" xfId="309" xr:uid="{B4FBB08E-AA83-42D9-9B85-EA78BDEC786B}"/>
    <cellStyle name="Normal 5 5 6 2" xfId="1387" xr:uid="{E6E11460-D3A8-4CF9-ADD0-2DFFAAA85C6C}"/>
    <cellStyle name="Normal 5 5 6 2 2" xfId="1388" xr:uid="{A369F29A-2F2B-4505-BBF6-8E25AAF59A78}"/>
    <cellStyle name="Normal 5 5 6 2 3" xfId="2927" xr:uid="{E30D6F67-E907-47F7-87D9-2E7861D3F6FB}"/>
    <cellStyle name="Normal 5 5 6 2 4" xfId="2928" xr:uid="{4CD16C86-CA98-4A17-8621-19724680AB17}"/>
    <cellStyle name="Normal 5 5 6 3" xfId="1389" xr:uid="{5A0FCCE1-B9A7-43CD-8010-8BB3EE29B096}"/>
    <cellStyle name="Normal 5 5 6 4" xfId="2929" xr:uid="{8C26E142-66D1-4989-9215-55C4F4B5173B}"/>
    <cellStyle name="Normal 5 5 6 5" xfId="2930" xr:uid="{DD275339-E795-4092-8E79-518C7A0843D2}"/>
    <cellStyle name="Normal 5 5 7" xfId="1390" xr:uid="{2936511C-397D-44BE-9F2A-FD1B3FC87314}"/>
    <cellStyle name="Normal 5 5 7 2" xfId="1391" xr:uid="{FDF4A2DD-CF2D-409C-A9AB-4FAF2782DD54}"/>
    <cellStyle name="Normal 5 5 7 3" xfId="2931" xr:uid="{051721B1-09D0-4A08-974D-18EF01BA4306}"/>
    <cellStyle name="Normal 5 5 7 4" xfId="2932" xr:uid="{1CC66ACC-4BEC-4697-8FA6-C75EEB879362}"/>
    <cellStyle name="Normal 5 5 8" xfId="1392" xr:uid="{77421C0B-E493-4C55-A1EA-90DD27A9D466}"/>
    <cellStyle name="Normal 5 5 8 2" xfId="2933" xr:uid="{C1ACF601-559A-481C-9C85-DEDF0B44D6D7}"/>
    <cellStyle name="Normal 5 5 8 3" xfId="2934" xr:uid="{0455957A-17D1-4448-85EA-1D02305FB1EE}"/>
    <cellStyle name="Normal 5 5 8 4" xfId="2935" xr:uid="{8723ED82-C0CE-4D8D-AA33-D5ABD7236B12}"/>
    <cellStyle name="Normal 5 5 9" xfId="2936" xr:uid="{1943425A-6139-42C2-8696-309F2B7E1278}"/>
    <cellStyle name="Normal 5 6" xfId="104" xr:uid="{09B9FBF4-D35B-4B2A-8B3F-A468A48031C6}"/>
    <cellStyle name="Normal 5 6 10" xfId="2937" xr:uid="{23855C82-DAE7-43E8-84C0-2AEDD45F6309}"/>
    <cellStyle name="Normal 5 6 11" xfId="2938" xr:uid="{5A69C2A3-ACA1-4730-B63D-BB630D028429}"/>
    <cellStyle name="Normal 5 6 2" xfId="105" xr:uid="{F233C627-A3FB-40E0-9D74-3E6DFF268B21}"/>
    <cellStyle name="Normal 5 6 2 2" xfId="310" xr:uid="{49CDA809-383F-4FCE-901B-8EFDC4436855}"/>
    <cellStyle name="Normal 5 6 2 2 2" xfId="573" xr:uid="{A4E3C14C-89E5-4D2E-A7BF-331769E03267}"/>
    <cellStyle name="Normal 5 6 2 2 2 2" xfId="574" xr:uid="{9EA53E15-BED8-469E-B7D6-C6DDDDCF224D}"/>
    <cellStyle name="Normal 5 6 2 2 2 2 2" xfId="1393" xr:uid="{BE5EE854-3589-4FAC-8104-9375251FA056}"/>
    <cellStyle name="Normal 5 6 2 2 2 2 3" xfId="2939" xr:uid="{329E71B7-E308-435A-9BE8-818FAA3D03E3}"/>
    <cellStyle name="Normal 5 6 2 2 2 2 4" xfId="2940" xr:uid="{0ED8E4AD-04AA-4D95-8D2F-6E6A899F35BA}"/>
    <cellStyle name="Normal 5 6 2 2 2 3" xfId="1394" xr:uid="{C660AADE-AC08-4BA5-9F64-DDB73A82922F}"/>
    <cellStyle name="Normal 5 6 2 2 2 3 2" xfId="2941" xr:uid="{B081BF6C-0666-47E0-A99C-2BD65F4D5FCB}"/>
    <cellStyle name="Normal 5 6 2 2 2 3 3" xfId="2942" xr:uid="{BDEE49AB-4540-4C21-B4ED-10ED2690CEE7}"/>
    <cellStyle name="Normal 5 6 2 2 2 3 4" xfId="2943" xr:uid="{49BAC5C0-A542-4598-BB6B-7CB1B13A2645}"/>
    <cellStyle name="Normal 5 6 2 2 2 4" xfId="2944" xr:uid="{07FEF64B-2441-4BFB-9CCF-1D74FEB16CA9}"/>
    <cellStyle name="Normal 5 6 2 2 2 5" xfId="2945" xr:uid="{C0604812-5B88-4C11-9FDB-4215B40D19FB}"/>
    <cellStyle name="Normal 5 6 2 2 2 6" xfId="2946" xr:uid="{EF5E5ACC-0359-4800-8EF5-DD2231C71C0D}"/>
    <cellStyle name="Normal 5 6 2 2 3" xfId="575" xr:uid="{23220393-70E2-48A4-90FD-AE7FE97B8D7E}"/>
    <cellStyle name="Normal 5 6 2 2 3 2" xfId="1395" xr:uid="{13831918-013C-4106-A58E-6017D08107AE}"/>
    <cellStyle name="Normal 5 6 2 2 3 2 2" xfId="2947" xr:uid="{C9E6D602-391F-4571-9095-9C4A07F5AE2A}"/>
    <cellStyle name="Normal 5 6 2 2 3 2 3" xfId="2948" xr:uid="{9C8F1938-978C-4903-A4F3-58BF01F6A9BC}"/>
    <cellStyle name="Normal 5 6 2 2 3 2 4" xfId="2949" xr:uid="{196817C1-6E20-400D-BEE3-A74CCD37D649}"/>
    <cellStyle name="Normal 5 6 2 2 3 3" xfId="2950" xr:uid="{93F3822E-A5D8-45B9-BA6C-8153FFC30076}"/>
    <cellStyle name="Normal 5 6 2 2 3 4" xfId="2951" xr:uid="{06FEA3F1-EE3A-4D7D-A1AB-7079F19D176E}"/>
    <cellStyle name="Normal 5 6 2 2 3 5" xfId="2952" xr:uid="{C18C2F95-A033-4851-8FD0-8FE5A022D3A8}"/>
    <cellStyle name="Normal 5 6 2 2 4" xfId="1396" xr:uid="{84D10069-F658-4663-B256-CF48F7E0B336}"/>
    <cellStyle name="Normal 5 6 2 2 4 2" xfId="2953" xr:uid="{98AACAFE-3665-44BF-BD24-128984E7EF78}"/>
    <cellStyle name="Normal 5 6 2 2 4 3" xfId="2954" xr:uid="{AD9496D7-729A-461F-B487-F215F879184E}"/>
    <cellStyle name="Normal 5 6 2 2 4 4" xfId="2955" xr:uid="{8A87DA1C-3C40-4D0B-A0B4-3FC0848033BF}"/>
    <cellStyle name="Normal 5 6 2 2 5" xfId="2956" xr:uid="{397B91A2-A397-4FEE-AE36-9EB007A86D95}"/>
    <cellStyle name="Normal 5 6 2 2 5 2" xfId="2957" xr:uid="{89B4EBA7-D7C3-4D43-9C9E-5E9483EF39B3}"/>
    <cellStyle name="Normal 5 6 2 2 5 3" xfId="2958" xr:uid="{F66ADB60-3F43-4A2D-A3F1-22E812626F76}"/>
    <cellStyle name="Normal 5 6 2 2 5 4" xfId="2959" xr:uid="{3CB09F75-55E0-4877-9818-6614A2E78A50}"/>
    <cellStyle name="Normal 5 6 2 2 6" xfId="2960" xr:uid="{2E5B3CDA-A335-4F6D-95BB-1AE7B7A90295}"/>
    <cellStyle name="Normal 5 6 2 2 7" xfId="2961" xr:uid="{F8E3BC2B-75A4-4DD3-B1F9-28B6780B582D}"/>
    <cellStyle name="Normal 5 6 2 2 8" xfId="2962" xr:uid="{E8B1DC2A-11C0-4586-B9B1-904824CB96D1}"/>
    <cellStyle name="Normal 5 6 2 3" xfId="576" xr:uid="{98516663-9794-4B6D-B545-789B79B645CE}"/>
    <cellStyle name="Normal 5 6 2 3 2" xfId="577" xr:uid="{5177C6F7-045F-418B-9F24-C836457662B0}"/>
    <cellStyle name="Normal 5 6 2 3 2 2" xfId="578" xr:uid="{86521462-E874-4B30-9B14-BD540FBD73B5}"/>
    <cellStyle name="Normal 5 6 2 3 2 3" xfId="2963" xr:uid="{3E7079CB-94DC-4A6A-A681-D7F3FA26E6D6}"/>
    <cellStyle name="Normal 5 6 2 3 2 4" xfId="2964" xr:uid="{32571865-BDB3-4153-A349-A77D4B9A941D}"/>
    <cellStyle name="Normal 5 6 2 3 3" xfId="579" xr:uid="{4B41AF32-E304-4714-B114-13DAE8DB509C}"/>
    <cellStyle name="Normal 5 6 2 3 3 2" xfId="2965" xr:uid="{5A8935DD-3B6A-4D6B-ACD5-5374CF2656CE}"/>
    <cellStyle name="Normal 5 6 2 3 3 3" xfId="2966" xr:uid="{3298D7E6-3E85-47BD-938A-F14F3CE6E62A}"/>
    <cellStyle name="Normal 5 6 2 3 3 4" xfId="2967" xr:uid="{608B6EFD-0C0E-4E98-BC8D-F8F1729694DE}"/>
    <cellStyle name="Normal 5 6 2 3 4" xfId="2968" xr:uid="{DD3FC0B9-AE63-417F-ADA8-DFB5A39C556D}"/>
    <cellStyle name="Normal 5 6 2 3 5" xfId="2969" xr:uid="{BC7B5197-A408-40EC-BA8A-B3E3EEF3DE9E}"/>
    <cellStyle name="Normal 5 6 2 3 6" xfId="2970" xr:uid="{75C25DC3-9541-4EB9-9DEB-3FADDE042702}"/>
    <cellStyle name="Normal 5 6 2 4" xfId="580" xr:uid="{78842AF4-5603-4504-A356-C7E2306826FA}"/>
    <cellStyle name="Normal 5 6 2 4 2" xfId="581" xr:uid="{413248D2-401C-4248-A3AF-1532701147ED}"/>
    <cellStyle name="Normal 5 6 2 4 2 2" xfId="2971" xr:uid="{0EBF7F75-E5B5-4902-B3B5-C73D1B287A72}"/>
    <cellStyle name="Normal 5 6 2 4 2 3" xfId="2972" xr:uid="{56B73D80-D299-4298-92BC-BE2E04FE9910}"/>
    <cellStyle name="Normal 5 6 2 4 2 4" xfId="2973" xr:uid="{ABDB5487-D522-4C2A-8FA3-0FD6F001D105}"/>
    <cellStyle name="Normal 5 6 2 4 3" xfId="2974" xr:uid="{A62A8D2E-A91B-4F71-9F93-A6F7D40AF960}"/>
    <cellStyle name="Normal 5 6 2 4 4" xfId="2975" xr:uid="{2922C43A-790B-49D2-AF19-E805262AB914}"/>
    <cellStyle name="Normal 5 6 2 4 5" xfId="2976" xr:uid="{383FF279-D065-4788-BDA2-BADE50DDF17E}"/>
    <cellStyle name="Normal 5 6 2 5" xfId="582" xr:uid="{4345E20C-2CB4-4757-9B7C-40CA2C23103B}"/>
    <cellStyle name="Normal 5 6 2 5 2" xfId="2977" xr:uid="{C7F2926D-7C4E-438F-AA79-29452B1FF9FC}"/>
    <cellStyle name="Normal 5 6 2 5 3" xfId="2978" xr:uid="{818CD01C-BA69-4291-8244-BC8D4976E572}"/>
    <cellStyle name="Normal 5 6 2 5 4" xfId="2979" xr:uid="{9DD51F99-DDD0-47F7-89BA-765C1427FD69}"/>
    <cellStyle name="Normal 5 6 2 6" xfId="2980" xr:uid="{C74600AC-A7C0-49A3-BC58-F1550111C24E}"/>
    <cellStyle name="Normal 5 6 2 6 2" xfId="2981" xr:uid="{0132C192-3CE1-4AB2-834B-D1474DBDA6B8}"/>
    <cellStyle name="Normal 5 6 2 6 3" xfId="2982" xr:uid="{0105623E-7DDD-474D-B4E0-560B83DBED1A}"/>
    <cellStyle name="Normal 5 6 2 6 4" xfId="2983" xr:uid="{198BA167-A956-4681-AA37-F96A3A1A68FC}"/>
    <cellStyle name="Normal 5 6 2 7" xfId="2984" xr:uid="{9BBB1051-BC53-4A27-88A3-566C60620461}"/>
    <cellStyle name="Normal 5 6 2 8" xfId="2985" xr:uid="{250F9EF3-8108-4A90-9953-56876162B38E}"/>
    <cellStyle name="Normal 5 6 2 9" xfId="2986" xr:uid="{9EFDEA27-B6C5-4012-BACE-5DAAA0FC9388}"/>
    <cellStyle name="Normal 5 6 3" xfId="311" xr:uid="{2111858F-DFE9-4421-BA43-436621DF5C2C}"/>
    <cellStyle name="Normal 5 6 3 2" xfId="583" xr:uid="{58210059-6ACB-497E-9A42-0650F8588F64}"/>
    <cellStyle name="Normal 5 6 3 2 2" xfId="584" xr:uid="{35784207-5400-46DF-8899-E5D8044E4CCF}"/>
    <cellStyle name="Normal 5 6 3 2 2 2" xfId="1397" xr:uid="{1C1CD5A1-5A92-4373-9A5B-0FC56732EC28}"/>
    <cellStyle name="Normal 5 6 3 2 2 2 2" xfId="1398" xr:uid="{BFA832E6-7E7A-4756-9130-086F733902B3}"/>
    <cellStyle name="Normal 5 6 3 2 2 3" xfId="1399" xr:uid="{0DA09860-5B97-4605-8C06-E4EB91D65B6D}"/>
    <cellStyle name="Normal 5 6 3 2 2 4" xfId="2987" xr:uid="{E8D9AB7B-0118-442F-BBBD-3E053F8752EB}"/>
    <cellStyle name="Normal 5 6 3 2 3" xfId="1400" xr:uid="{0E937902-4375-4E3C-B660-201898342AD3}"/>
    <cellStyle name="Normal 5 6 3 2 3 2" xfId="1401" xr:uid="{F9EE9F21-AC09-4B14-A1A5-27CB737BA4BB}"/>
    <cellStyle name="Normal 5 6 3 2 3 3" xfId="2988" xr:uid="{FBD9A453-BABB-4978-8494-8AF84C6AE538}"/>
    <cellStyle name="Normal 5 6 3 2 3 4" xfId="2989" xr:uid="{EBC0FE02-BB9C-4273-A233-104BF253E6C3}"/>
    <cellStyle name="Normal 5 6 3 2 4" xfId="1402" xr:uid="{39459C12-B136-460A-960C-5FA7719387EC}"/>
    <cellStyle name="Normal 5 6 3 2 5" xfId="2990" xr:uid="{2C313057-E4AD-4BBD-A264-DA33111760C6}"/>
    <cellStyle name="Normal 5 6 3 2 6" xfId="2991" xr:uid="{792289C0-6720-4DD3-8FF8-5A9B62B924D3}"/>
    <cellStyle name="Normal 5 6 3 3" xfId="585" xr:uid="{3C1B7E40-35EA-44D5-8D14-0E0E1B911990}"/>
    <cellStyle name="Normal 5 6 3 3 2" xfId="1403" xr:uid="{166829E3-E888-4AFC-993E-4A193092486D}"/>
    <cellStyle name="Normal 5 6 3 3 2 2" xfId="1404" xr:uid="{ECC8F4FC-EDD7-4A85-9E10-0D72E0DF272B}"/>
    <cellStyle name="Normal 5 6 3 3 2 3" xfId="2992" xr:uid="{74CA9879-EEEC-457F-A4B8-0C0723A70212}"/>
    <cellStyle name="Normal 5 6 3 3 2 4" xfId="2993" xr:uid="{08F7DCD7-4A68-484A-BECD-EB899BBDE0C0}"/>
    <cellStyle name="Normal 5 6 3 3 3" xfId="1405" xr:uid="{5E8A4222-44BB-49F5-9862-64D71F31A10F}"/>
    <cellStyle name="Normal 5 6 3 3 4" xfId="2994" xr:uid="{65CD770C-B154-4081-A5BE-9AEF6DA9B140}"/>
    <cellStyle name="Normal 5 6 3 3 5" xfId="2995" xr:uid="{851C3BBD-EE6E-4012-B659-651EEB127F49}"/>
    <cellStyle name="Normal 5 6 3 4" xfId="1406" xr:uid="{BF38CE43-5138-4E86-B00C-63198E7CF9D6}"/>
    <cellStyle name="Normal 5 6 3 4 2" xfId="1407" xr:uid="{2A51574B-AB12-46ED-B59A-A11906CAC61A}"/>
    <cellStyle name="Normal 5 6 3 4 3" xfId="2996" xr:uid="{303A6DA3-1116-4F69-9F7C-A0E18F5A5EF4}"/>
    <cellStyle name="Normal 5 6 3 4 4" xfId="2997" xr:uid="{9004300C-6282-4D17-882B-DD94378AE214}"/>
    <cellStyle name="Normal 5 6 3 5" xfId="1408" xr:uid="{6A3BCBCA-4C42-41AD-BFF2-6CF6B2AAE3B6}"/>
    <cellStyle name="Normal 5 6 3 5 2" xfId="2998" xr:uid="{857212A0-A70E-4FC2-B7F4-BB4270952555}"/>
    <cellStyle name="Normal 5 6 3 5 3" xfId="2999" xr:uid="{6E4210D8-D343-4C90-B3C7-19B04A01442C}"/>
    <cellStyle name="Normal 5 6 3 5 4" xfId="3000" xr:uid="{105A145F-9C70-4526-9AFE-C0B7BCC4F1F9}"/>
    <cellStyle name="Normal 5 6 3 6" xfId="3001" xr:uid="{E5098C16-38A3-4254-A5AB-71261DDAFA64}"/>
    <cellStyle name="Normal 5 6 3 7" xfId="3002" xr:uid="{7269DD4A-5865-40B4-BB65-D6CAA8FEF26B}"/>
    <cellStyle name="Normal 5 6 3 8" xfId="3003" xr:uid="{191B7E58-0766-4D32-A344-CB04EE181C08}"/>
    <cellStyle name="Normal 5 6 4" xfId="312" xr:uid="{F096149A-F492-4B49-AEFB-8E29F15505DC}"/>
    <cellStyle name="Normal 5 6 4 2" xfId="586" xr:uid="{D7D63B3C-0B2C-4D77-B707-8411C452990C}"/>
    <cellStyle name="Normal 5 6 4 2 2" xfId="587" xr:uid="{307C51FA-3D4F-4602-AD73-9651F5634ECA}"/>
    <cellStyle name="Normal 5 6 4 2 2 2" xfId="1409" xr:uid="{42EA109A-7877-40B8-A47E-01ED1BD02DDB}"/>
    <cellStyle name="Normal 5 6 4 2 2 3" xfId="3004" xr:uid="{D46DA392-ECB0-4B94-BE22-7801243718D0}"/>
    <cellStyle name="Normal 5 6 4 2 2 4" xfId="3005" xr:uid="{32FE2B06-D0D9-4AC2-98DE-649D35832F09}"/>
    <cellStyle name="Normal 5 6 4 2 3" xfId="1410" xr:uid="{5863A09B-AF53-4272-9153-48F6471C7322}"/>
    <cellStyle name="Normal 5 6 4 2 4" xfId="3006" xr:uid="{1A0EBE7A-80C3-40A5-8390-A1EBF325D95E}"/>
    <cellStyle name="Normal 5 6 4 2 5" xfId="3007" xr:uid="{F8E9AC8B-96F2-444E-8008-51045D1F0062}"/>
    <cellStyle name="Normal 5 6 4 3" xfId="588" xr:uid="{72439E0C-0104-441A-8D73-AA925C005BFB}"/>
    <cellStyle name="Normal 5 6 4 3 2" xfId="1411" xr:uid="{B710BACD-1C9B-40D3-9E25-C41C21E2AE19}"/>
    <cellStyle name="Normal 5 6 4 3 3" xfId="3008" xr:uid="{D620E911-931B-4AA0-96A7-1EF939F9804C}"/>
    <cellStyle name="Normal 5 6 4 3 4" xfId="3009" xr:uid="{90CACE23-9598-45B1-92FF-6DFA67DAE28E}"/>
    <cellStyle name="Normal 5 6 4 4" xfId="1412" xr:uid="{7E2ACA4E-6170-49DD-8B71-4B2E477A1DEC}"/>
    <cellStyle name="Normal 5 6 4 4 2" xfId="3010" xr:uid="{E8113A3F-61CC-454A-92C2-3205FB2F4F68}"/>
    <cellStyle name="Normal 5 6 4 4 3" xfId="3011" xr:uid="{3915D288-749A-4A83-A7C0-E8F203EB221C}"/>
    <cellStyle name="Normal 5 6 4 4 4" xfId="3012" xr:uid="{D052DD83-18E8-4D1B-8886-4B6564567EC7}"/>
    <cellStyle name="Normal 5 6 4 5" xfId="3013" xr:uid="{1A21B7A0-80FB-4105-BB67-9F055D0409FB}"/>
    <cellStyle name="Normal 5 6 4 6" xfId="3014" xr:uid="{07FDEAFF-4346-4EBD-886C-D907465BEBCF}"/>
    <cellStyle name="Normal 5 6 4 7" xfId="3015" xr:uid="{AEF64A72-D9B2-4F2F-A511-40325BFA8453}"/>
    <cellStyle name="Normal 5 6 5" xfId="313" xr:uid="{9AB17F97-7BED-431C-A6E1-BBD70FED9C46}"/>
    <cellStyle name="Normal 5 6 5 2" xfId="589" xr:uid="{D2032E75-02F6-4A8B-BE1D-DE5E56C7B75B}"/>
    <cellStyle name="Normal 5 6 5 2 2" xfId="1413" xr:uid="{AA2C2110-A4FD-44DF-8483-9350A8F5F1AF}"/>
    <cellStyle name="Normal 5 6 5 2 3" xfId="3016" xr:uid="{5A87BB77-2842-47FD-9991-64BDD0FFF450}"/>
    <cellStyle name="Normal 5 6 5 2 4" xfId="3017" xr:uid="{29811A3D-8BE3-485F-B265-9AE9EC199E59}"/>
    <cellStyle name="Normal 5 6 5 3" xfId="1414" xr:uid="{4364A950-FDB1-41CD-84E7-06195F2FDFF1}"/>
    <cellStyle name="Normal 5 6 5 3 2" xfId="3018" xr:uid="{CD0C6E2B-5E00-495D-AFB9-B09AF78BABF2}"/>
    <cellStyle name="Normal 5 6 5 3 3" xfId="3019" xr:uid="{72433F96-20CA-4698-9C9D-1E1AA04AB863}"/>
    <cellStyle name="Normal 5 6 5 3 4" xfId="3020" xr:uid="{1628AF4F-317D-44E1-939E-F093935FFEED}"/>
    <cellStyle name="Normal 5 6 5 4" xfId="3021" xr:uid="{798F7CB1-FCD5-4793-8F6F-EB45F6D6B6B2}"/>
    <cellStyle name="Normal 5 6 5 5" xfId="3022" xr:uid="{1E707423-5EF8-4C35-A3E1-F48400592871}"/>
    <cellStyle name="Normal 5 6 5 6" xfId="3023" xr:uid="{F91AFAEA-2575-4666-9A66-0E60981EC37E}"/>
    <cellStyle name="Normal 5 6 6" xfId="590" xr:uid="{D92AD756-CB2A-4E43-B605-63F63E51E9CF}"/>
    <cellStyle name="Normal 5 6 6 2" xfId="1415" xr:uid="{C095340B-DC71-4FBE-8546-E1C72B315392}"/>
    <cellStyle name="Normal 5 6 6 2 2" xfId="3024" xr:uid="{79863DFC-29A7-48DE-A45A-2C04E44E8DBE}"/>
    <cellStyle name="Normal 5 6 6 2 3" xfId="3025" xr:uid="{68CF2D80-D54A-4CB5-84CB-9828EF8BE0EE}"/>
    <cellStyle name="Normal 5 6 6 2 4" xfId="3026" xr:uid="{E1DCC243-C80D-4B4A-97E2-B79671545075}"/>
    <cellStyle name="Normal 5 6 6 3" xfId="3027" xr:uid="{353DDE20-3154-4063-956F-2D63C647E4F5}"/>
    <cellStyle name="Normal 5 6 6 4" xfId="3028" xr:uid="{6E01792B-FDE2-41E1-A7B1-7F547F24D53E}"/>
    <cellStyle name="Normal 5 6 6 5" xfId="3029" xr:uid="{0ED5269D-E617-45FA-B139-F0902CA6D346}"/>
    <cellStyle name="Normal 5 6 7" xfId="1416" xr:uid="{AFF99EF9-FDC1-499F-85B2-B4A164EE75B5}"/>
    <cellStyle name="Normal 5 6 7 2" xfId="3030" xr:uid="{767176B9-674F-482C-BC6E-DB70A2104D57}"/>
    <cellStyle name="Normal 5 6 7 3" xfId="3031" xr:uid="{8DC766E4-93B4-4122-B45F-135E0BCE49F8}"/>
    <cellStyle name="Normal 5 6 7 4" xfId="3032" xr:uid="{515D3464-8861-4A65-9A12-76B42A04DFB9}"/>
    <cellStyle name="Normal 5 6 8" xfId="3033" xr:uid="{DFD9DDE3-4396-4411-AB68-EC2F696B0CC5}"/>
    <cellStyle name="Normal 5 6 8 2" xfId="3034" xr:uid="{4B619391-6D35-4E4B-8202-1A2054F85911}"/>
    <cellStyle name="Normal 5 6 8 3" xfId="3035" xr:uid="{CAD50414-1A36-4F56-843E-AEE4C8CA41AC}"/>
    <cellStyle name="Normal 5 6 8 4" xfId="3036" xr:uid="{3C76A16B-BB7A-4FB3-977A-25A8AA1A0D18}"/>
    <cellStyle name="Normal 5 6 9" xfId="3037" xr:uid="{EBC29EB4-E64A-44B0-B819-6ED85C43690E}"/>
    <cellStyle name="Normal 5 7" xfId="106" xr:uid="{310A8653-5551-4323-A705-901CE8E7D907}"/>
    <cellStyle name="Normal 5 7 2" xfId="107" xr:uid="{53ADA92D-8939-4C3A-9966-14FA388115C9}"/>
    <cellStyle name="Normal 5 7 2 2" xfId="314" xr:uid="{F28CB386-FC90-4CF6-A6C9-A8A0DFEE3415}"/>
    <cellStyle name="Normal 5 7 2 2 2" xfId="591" xr:uid="{48F635AB-0DFA-41A9-B529-D8BBF6965B16}"/>
    <cellStyle name="Normal 5 7 2 2 2 2" xfId="1417" xr:uid="{91F1863C-538E-4E07-B3B0-C1737F36609F}"/>
    <cellStyle name="Normal 5 7 2 2 2 3" xfId="3038" xr:uid="{7B1EBBAF-A040-4FF8-9921-363707B35E55}"/>
    <cellStyle name="Normal 5 7 2 2 2 4" xfId="3039" xr:uid="{20A1BCD3-5D33-46DB-99A8-69CDE1F3BADD}"/>
    <cellStyle name="Normal 5 7 2 2 3" xfId="1418" xr:uid="{52960A3D-A47F-4A80-858A-B55F690DB49D}"/>
    <cellStyle name="Normal 5 7 2 2 3 2" xfId="3040" xr:uid="{0CC5573C-A894-4F88-B206-D9D824C29B6E}"/>
    <cellStyle name="Normal 5 7 2 2 3 3" xfId="3041" xr:uid="{E157B23F-19A9-4F7F-A71D-F826D6A4A78B}"/>
    <cellStyle name="Normal 5 7 2 2 3 4" xfId="3042" xr:uid="{D037D2B2-1CE0-4E2D-9004-C01A029C4F6C}"/>
    <cellStyle name="Normal 5 7 2 2 4" xfId="3043" xr:uid="{37133AB1-C86A-45C5-B7C0-13FB5D00F05F}"/>
    <cellStyle name="Normal 5 7 2 2 5" xfId="3044" xr:uid="{B193567B-A494-4CE8-AB5E-0D2461F67B9F}"/>
    <cellStyle name="Normal 5 7 2 2 6" xfId="3045" xr:uid="{582FF75B-AA0F-4CF5-ACB7-3DF937673FC5}"/>
    <cellStyle name="Normal 5 7 2 3" xfId="592" xr:uid="{B479C852-CCDF-4E55-B009-0251125D555D}"/>
    <cellStyle name="Normal 5 7 2 3 2" xfId="1419" xr:uid="{F16CC9D6-75F9-47FC-87A3-C6CA2D5A4537}"/>
    <cellStyle name="Normal 5 7 2 3 2 2" xfId="3046" xr:uid="{77D99927-BA10-4071-B7D0-CB683456F583}"/>
    <cellStyle name="Normal 5 7 2 3 2 3" xfId="3047" xr:uid="{E1C599E6-CB80-420C-B671-36FE634DE4AF}"/>
    <cellStyle name="Normal 5 7 2 3 2 4" xfId="3048" xr:uid="{06B592EF-2193-4168-AFF9-0E7142DC4F93}"/>
    <cellStyle name="Normal 5 7 2 3 3" xfId="3049" xr:uid="{9C2C6F2D-B683-4A09-A48C-B8F3105C91D0}"/>
    <cellStyle name="Normal 5 7 2 3 4" xfId="3050" xr:uid="{61687B56-F5B5-41F6-93B3-155DECA24B1F}"/>
    <cellStyle name="Normal 5 7 2 3 5" xfId="3051" xr:uid="{2D5854C0-539F-497D-A59A-F3899D920951}"/>
    <cellStyle name="Normal 5 7 2 4" xfId="1420" xr:uid="{A27E6C76-B721-4AAC-887D-183CF6315C70}"/>
    <cellStyle name="Normal 5 7 2 4 2" xfId="3052" xr:uid="{82AE9543-63C3-49D9-AD9E-4459E5214E7B}"/>
    <cellStyle name="Normal 5 7 2 4 3" xfId="3053" xr:uid="{98CA656D-5504-4308-9AE7-99D4914A98EB}"/>
    <cellStyle name="Normal 5 7 2 4 4" xfId="3054" xr:uid="{80127F87-6348-4A42-A751-233FDBDFA94A}"/>
    <cellStyle name="Normal 5 7 2 5" xfId="3055" xr:uid="{E57CF551-5872-446A-A31B-FCC5FB254728}"/>
    <cellStyle name="Normal 5 7 2 5 2" xfId="3056" xr:uid="{655E3475-7566-4536-A9A5-C85937D80F69}"/>
    <cellStyle name="Normal 5 7 2 5 3" xfId="3057" xr:uid="{D7CB8C8E-35BF-413D-A43F-5619996060C3}"/>
    <cellStyle name="Normal 5 7 2 5 4" xfId="3058" xr:uid="{E9D0C1F1-FBA0-4BCD-8947-E955D48C10DC}"/>
    <cellStyle name="Normal 5 7 2 6" xfId="3059" xr:uid="{6C8F8E1F-E2B4-4962-AB87-94DCDF02C068}"/>
    <cellStyle name="Normal 5 7 2 7" xfId="3060" xr:uid="{A2911253-A81C-4265-AB76-84C8E8464BAF}"/>
    <cellStyle name="Normal 5 7 2 8" xfId="3061" xr:uid="{97191E33-8584-4411-AB55-698DC38A9283}"/>
    <cellStyle name="Normal 5 7 3" xfId="315" xr:uid="{71685136-D786-4B09-9063-5971AE8AF315}"/>
    <cellStyle name="Normal 5 7 3 2" xfId="593" xr:uid="{584CD397-1D8B-4235-ABB2-8CFCA84FF31E}"/>
    <cellStyle name="Normal 5 7 3 2 2" xfId="594" xr:uid="{40951F97-2B84-4057-A589-D8A7B1647044}"/>
    <cellStyle name="Normal 5 7 3 2 3" xfId="3062" xr:uid="{C9C57674-3699-4E5F-82D0-D801DB78A92A}"/>
    <cellStyle name="Normal 5 7 3 2 4" xfId="3063" xr:uid="{0935AE6B-60CE-4AEC-BDCB-FF36734EEBE5}"/>
    <cellStyle name="Normal 5 7 3 3" xfId="595" xr:uid="{781A363C-1FA2-4DF0-805A-46A72D7A94BE}"/>
    <cellStyle name="Normal 5 7 3 3 2" xfId="3064" xr:uid="{2A1F6710-D6F7-4CB0-AF9F-228ACBE1473F}"/>
    <cellStyle name="Normal 5 7 3 3 3" xfId="3065" xr:uid="{7B99B578-C91C-49C8-88E9-A611B8C707ED}"/>
    <cellStyle name="Normal 5 7 3 3 4" xfId="3066" xr:uid="{25ED68C9-B06B-4F1B-B970-570F3F5479E0}"/>
    <cellStyle name="Normal 5 7 3 4" xfId="3067" xr:uid="{2E13057C-9905-482E-BF6A-A3591CBE5922}"/>
    <cellStyle name="Normal 5 7 3 5" xfId="3068" xr:uid="{BEA68EA7-2CA3-44BE-B6F2-7E05D4D724E5}"/>
    <cellStyle name="Normal 5 7 3 6" xfId="3069" xr:uid="{3F470622-7A6A-4F82-93E6-5CB61799D664}"/>
    <cellStyle name="Normal 5 7 4" xfId="316" xr:uid="{031CB527-D5A4-4AFC-B4B6-9D50176A7F93}"/>
    <cellStyle name="Normal 5 7 4 2" xfId="596" xr:uid="{BE1B4FDB-EE95-494D-BBE5-B7C1A6FBB586}"/>
    <cellStyle name="Normal 5 7 4 2 2" xfId="3070" xr:uid="{A72418B7-F2AD-4A57-8865-F014959D6E47}"/>
    <cellStyle name="Normal 5 7 4 2 3" xfId="3071" xr:uid="{BFF79D27-61BD-4625-B6AF-A81591693A74}"/>
    <cellStyle name="Normal 5 7 4 2 4" xfId="3072" xr:uid="{AFDCF9B5-23D6-4D66-B0BE-02EF5E091FCF}"/>
    <cellStyle name="Normal 5 7 4 3" xfId="3073" xr:uid="{2E208B62-1752-4B9D-A60B-BA306642A377}"/>
    <cellStyle name="Normal 5 7 4 4" xfId="3074" xr:uid="{BE13A308-E411-4568-90F9-F7BBA2918BA7}"/>
    <cellStyle name="Normal 5 7 4 5" xfId="3075" xr:uid="{890D6478-9A12-4E5A-B426-989A2D9F78FA}"/>
    <cellStyle name="Normal 5 7 5" xfId="597" xr:uid="{430A9DD3-B557-49DA-952E-84E44B33BD67}"/>
    <cellStyle name="Normal 5 7 5 2" xfId="3076" xr:uid="{A5100C3F-0B61-4364-8D19-E687237316DA}"/>
    <cellStyle name="Normal 5 7 5 3" xfId="3077" xr:uid="{F518871C-1803-4AE3-A112-0C383251A541}"/>
    <cellStyle name="Normal 5 7 5 4" xfId="3078" xr:uid="{7417D378-8450-455E-A5F7-C53974D44504}"/>
    <cellStyle name="Normal 5 7 6" xfId="3079" xr:uid="{1F736BE7-659D-43CD-98E4-897A8EF88222}"/>
    <cellStyle name="Normal 5 7 6 2" xfId="3080" xr:uid="{7B5DB80C-33C4-446E-9182-297674E00CC2}"/>
    <cellStyle name="Normal 5 7 6 3" xfId="3081" xr:uid="{2FEFEFA9-2881-4293-A408-38388A6823B3}"/>
    <cellStyle name="Normal 5 7 6 4" xfId="3082" xr:uid="{4BAA3D2E-B920-4A2C-997C-A79FBBC82364}"/>
    <cellStyle name="Normal 5 7 7" xfId="3083" xr:uid="{1DF6324F-12D8-46A9-9304-635FF864C995}"/>
    <cellStyle name="Normal 5 7 8" xfId="3084" xr:uid="{60B089FE-F5CD-47B7-8B2F-A56AB023D05D}"/>
    <cellStyle name="Normal 5 7 9" xfId="3085" xr:uid="{186B38D0-3AC1-4A84-96DD-58F4788684B3}"/>
    <cellStyle name="Normal 5 8" xfId="108" xr:uid="{14F4A405-A6B7-46F1-AC02-FB20D2141570}"/>
    <cellStyle name="Normal 5 8 2" xfId="317" xr:uid="{43934BC0-5F0C-4D4D-BC29-4C8DED76FCE9}"/>
    <cellStyle name="Normal 5 8 2 2" xfId="598" xr:uid="{C0946FB3-FE04-424C-B1AF-1894462E9866}"/>
    <cellStyle name="Normal 5 8 2 2 2" xfId="1421" xr:uid="{9F3ACC48-FEC2-4765-9012-2C755B07EF80}"/>
    <cellStyle name="Normal 5 8 2 2 2 2" xfId="1422" xr:uid="{26A3BAEF-715E-4BD6-A5B2-03812C971E4D}"/>
    <cellStyle name="Normal 5 8 2 2 3" xfId="1423" xr:uid="{C00BA552-F7CE-4B33-BB25-BCA0C292E19C}"/>
    <cellStyle name="Normal 5 8 2 2 4" xfId="3086" xr:uid="{C2E68EBB-65C5-4661-96B3-14C90A170C27}"/>
    <cellStyle name="Normal 5 8 2 3" xfId="1424" xr:uid="{95CF2CBE-FED8-4940-BCDD-D6B3200E0F77}"/>
    <cellStyle name="Normal 5 8 2 3 2" xfId="1425" xr:uid="{83D46FB9-807C-4D89-BF4A-29C379477A8B}"/>
    <cellStyle name="Normal 5 8 2 3 3" xfId="3087" xr:uid="{A575DBEF-6660-4618-B880-64040BCD4A9C}"/>
    <cellStyle name="Normal 5 8 2 3 4" xfId="3088" xr:uid="{8EED38CA-B974-434E-A95B-77CC4185DB25}"/>
    <cellStyle name="Normal 5 8 2 4" xfId="1426" xr:uid="{24E0BC77-392B-4CEC-9676-050DF3FB3AC2}"/>
    <cellStyle name="Normal 5 8 2 5" xfId="3089" xr:uid="{AA52568C-5A3F-4197-B444-AA3BDA4CAB5A}"/>
    <cellStyle name="Normal 5 8 2 6" xfId="3090" xr:uid="{FFEEE3CD-5022-404A-BAB7-8EB7E029A9AF}"/>
    <cellStyle name="Normal 5 8 3" xfId="599" xr:uid="{28A410CE-048D-43E3-A058-0E8096BC4043}"/>
    <cellStyle name="Normal 5 8 3 2" xfId="1427" xr:uid="{63473BBB-B10A-462F-939A-00A007D27E8C}"/>
    <cellStyle name="Normal 5 8 3 2 2" xfId="1428" xr:uid="{A6A1B8B3-12CA-4CCC-B877-7FDD9308F4CD}"/>
    <cellStyle name="Normal 5 8 3 2 3" xfId="3091" xr:uid="{2C733330-2F39-4CA5-8920-B76585F15EB4}"/>
    <cellStyle name="Normal 5 8 3 2 4" xfId="3092" xr:uid="{61842927-5544-4688-B59A-AEA19752B6B3}"/>
    <cellStyle name="Normal 5 8 3 3" xfId="1429" xr:uid="{765F9CBA-6FA4-46E3-8B4C-59AD8861F0F6}"/>
    <cellStyle name="Normal 5 8 3 4" xfId="3093" xr:uid="{05E9DE91-11C9-4B79-8BBC-5873EB27BB91}"/>
    <cellStyle name="Normal 5 8 3 5" xfId="3094" xr:uid="{0B377B9A-572B-4A91-988B-90945A3394E0}"/>
    <cellStyle name="Normal 5 8 4" xfId="1430" xr:uid="{A53F457E-899D-41E5-9270-3A3D138A7F25}"/>
    <cellStyle name="Normal 5 8 4 2" xfId="1431" xr:uid="{EF6B4EAD-DEED-4F38-A177-5091815FDD84}"/>
    <cellStyle name="Normal 5 8 4 3" xfId="3095" xr:uid="{C877C867-42B1-4A70-816C-0E8A74637D72}"/>
    <cellStyle name="Normal 5 8 4 4" xfId="3096" xr:uid="{0071CE03-0B4C-48D8-95CF-73C4A940F6AA}"/>
    <cellStyle name="Normal 5 8 5" xfId="1432" xr:uid="{BABCEFDA-CF1A-48B5-9719-4B3776FF483B}"/>
    <cellStyle name="Normal 5 8 5 2" xfId="3097" xr:uid="{1226F5A2-EDC8-479F-9BD6-41442B1A1B90}"/>
    <cellStyle name="Normal 5 8 5 3" xfId="3098" xr:uid="{D4F0E14E-2B82-46A8-9A77-E614B2D4D283}"/>
    <cellStyle name="Normal 5 8 5 4" xfId="3099" xr:uid="{0F7C187C-2D98-4B4C-8521-BE5812BA2979}"/>
    <cellStyle name="Normal 5 8 6" xfId="3100" xr:uid="{482A1BA7-ED7C-40E9-AA34-350FBDD24396}"/>
    <cellStyle name="Normal 5 8 7" xfId="3101" xr:uid="{83BE1B78-9998-4342-AC7C-AC088789FBB0}"/>
    <cellStyle name="Normal 5 8 8" xfId="3102" xr:uid="{FB21E191-676F-4487-B45A-5A60426B1949}"/>
    <cellStyle name="Normal 5 9" xfId="318" xr:uid="{85EF9E25-2918-4425-8016-2660D78E8FFD}"/>
    <cellStyle name="Normal 5 9 2" xfId="600" xr:uid="{24CF4C71-462E-4F8E-B43D-E59E12D38D26}"/>
    <cellStyle name="Normal 5 9 2 2" xfId="601" xr:uid="{B4A3AB0B-3B8A-407D-98A2-6E16951FFD23}"/>
    <cellStyle name="Normal 5 9 2 2 2" xfId="1433" xr:uid="{FE235A15-8817-4A1B-B4E6-08F1C7CF1EA8}"/>
    <cellStyle name="Normal 5 9 2 2 3" xfId="3103" xr:uid="{0E0E8887-D38D-4018-B42E-1C47F986F1D7}"/>
    <cellStyle name="Normal 5 9 2 2 4" xfId="3104" xr:uid="{6010CA74-1AA8-4521-BAFC-F6226584136C}"/>
    <cellStyle name="Normal 5 9 2 3" xfId="1434" xr:uid="{CED11F14-7F64-4843-8AC2-0A8071E268E6}"/>
    <cellStyle name="Normal 5 9 2 4" xfId="3105" xr:uid="{CB8F0D84-5CCF-4677-BFAE-6DD4048318B1}"/>
    <cellStyle name="Normal 5 9 2 5" xfId="3106" xr:uid="{75EED751-5B2A-4D99-8BD8-781F797B0AE6}"/>
    <cellStyle name="Normal 5 9 3" xfId="602" xr:uid="{6EDFF5BB-8120-4C98-849B-EC5AC348FE2C}"/>
    <cellStyle name="Normal 5 9 3 2" xfId="1435" xr:uid="{1C16DB42-7A1D-470B-A768-50E82D41FC38}"/>
    <cellStyle name="Normal 5 9 3 3" xfId="3107" xr:uid="{14CEB724-AFE2-47C2-B820-53948EFDB610}"/>
    <cellStyle name="Normal 5 9 3 4" xfId="3108" xr:uid="{122BEF59-3609-45B0-835D-050BCC41AF27}"/>
    <cellStyle name="Normal 5 9 4" xfId="1436" xr:uid="{DAEDB880-D7A6-4814-B089-C4C1DBAAB167}"/>
    <cellStyle name="Normal 5 9 4 2" xfId="3109" xr:uid="{E76957D5-0BC1-46AF-9B3F-4C2C7A45ACA9}"/>
    <cellStyle name="Normal 5 9 4 3" xfId="3110" xr:uid="{4B5FF229-6A09-43A8-9FBB-1B1CFDDDD674}"/>
    <cellStyle name="Normal 5 9 4 4" xfId="3111" xr:uid="{43513852-D831-4031-A3AF-56BFFB025E52}"/>
    <cellStyle name="Normal 5 9 5" xfId="3112" xr:uid="{4A4ECF90-D66A-446D-B53E-E77BB5A8764C}"/>
    <cellStyle name="Normal 5 9 6" xfId="3113" xr:uid="{CBD4E197-4D98-4592-AA7E-1411F87E248D}"/>
    <cellStyle name="Normal 5 9 7" xfId="3114" xr:uid="{ECF79B77-13C4-40EE-9B3E-B98A0DB85D49}"/>
    <cellStyle name="Normal 6" xfId="109" xr:uid="{8BFBBA12-C239-4D1E-873E-F533C87C830B}"/>
    <cellStyle name="Normal 6 10" xfId="319" xr:uid="{CE336E1E-B718-42D0-997D-07C9653897FD}"/>
    <cellStyle name="Normal 6 10 2" xfId="1437" xr:uid="{AB9B63EC-8B26-4684-B350-91D9DEEE7F4F}"/>
    <cellStyle name="Normal 6 10 2 2" xfId="3115" xr:uid="{1034F2F0-51DF-47F4-8E1F-914B9408AA8D}"/>
    <cellStyle name="Normal 6 10 2 2 2" xfId="4588" xr:uid="{0AFFC486-A854-4E59-9B98-730BFA9FF470}"/>
    <cellStyle name="Normal 6 10 2 3" xfId="3116" xr:uid="{B8635DD9-B261-4268-A1AC-4ED376FD30DE}"/>
    <cellStyle name="Normal 6 10 2 4" xfId="3117" xr:uid="{E0BD2F7C-9C11-4CA4-A0CB-0362E30B5D8C}"/>
    <cellStyle name="Normal 6 10 3" xfId="3118" xr:uid="{AEB941B9-48EA-4C6F-8A1D-F2BB94ACCE5C}"/>
    <cellStyle name="Normal 6 10 4" xfId="3119" xr:uid="{FC0421C1-CB71-4739-A980-1F29701D63BC}"/>
    <cellStyle name="Normal 6 10 5" xfId="3120" xr:uid="{B470465F-7334-48E9-A744-C471D6FC87A2}"/>
    <cellStyle name="Normal 6 11" xfId="1438" xr:uid="{90B8BDE5-B1EE-41F0-97DA-7863C3EB430C}"/>
    <cellStyle name="Normal 6 11 2" xfId="3121" xr:uid="{F1888A42-E3C7-4371-8D66-175751A1888A}"/>
    <cellStyle name="Normal 6 11 3" xfId="3122" xr:uid="{1198E87B-28EA-44B1-B119-290F8FE1ECF9}"/>
    <cellStyle name="Normal 6 11 4" xfId="3123" xr:uid="{8050AFFC-2C39-443B-A015-A3B583D871E9}"/>
    <cellStyle name="Normal 6 12" xfId="902" xr:uid="{A2F077D1-4AAE-4DDE-AFF5-EEA183ADB51F}"/>
    <cellStyle name="Normal 6 12 2" xfId="3124" xr:uid="{3D50A3F5-20AD-4EA2-94CF-045CCFEA4791}"/>
    <cellStyle name="Normal 6 12 3" xfId="3125" xr:uid="{BD611157-7589-4605-A4ED-F6502A8BE93F}"/>
    <cellStyle name="Normal 6 12 4" xfId="3126" xr:uid="{C9835537-DDD4-4859-9E6C-3A9060930320}"/>
    <cellStyle name="Normal 6 13" xfId="899" xr:uid="{04DA668E-A570-47E2-948C-06F19B8B11EB}"/>
    <cellStyle name="Normal 6 13 2" xfId="3128" xr:uid="{146BBAC1-F9AC-4B62-B707-508ABC7C39FB}"/>
    <cellStyle name="Normal 6 13 3" xfId="4315" xr:uid="{04F45ABE-5EC3-453E-9533-3A67A1832DB5}"/>
    <cellStyle name="Normal 6 13 4" xfId="3127" xr:uid="{C29DBAB2-9AA1-40E9-A7C5-A5C7EA570835}"/>
    <cellStyle name="Normal 6 13 5" xfId="5319" xr:uid="{F293F433-3713-4BCB-9535-201F500AF7DD}"/>
    <cellStyle name="Normal 6 14" xfId="3129" xr:uid="{47B57D39-8E0C-4315-A561-F31AFF7576B9}"/>
    <cellStyle name="Normal 6 15" xfId="3130" xr:uid="{B16348E2-563F-4F0E-B7C6-4AFE8FD56998}"/>
    <cellStyle name="Normal 6 16" xfId="3131" xr:uid="{90E89571-6681-45E8-ABE1-983FFB508C0F}"/>
    <cellStyle name="Normal 6 2" xfId="110" xr:uid="{E4ECA93B-C58A-4D74-B40E-A74DB16CB6A3}"/>
    <cellStyle name="Normal 6 2 2" xfId="320" xr:uid="{B2716850-B3E6-40F3-A46C-109F6223E5A6}"/>
    <cellStyle name="Normal 6 2 2 2" xfId="4671" xr:uid="{4E710877-59F0-408D-99CD-30D4CE395D04}"/>
    <cellStyle name="Normal 6 2 3" xfId="4560" xr:uid="{0A925712-B4A2-4B0D-9604-DFE0FE964BB3}"/>
    <cellStyle name="Normal 6 3" xfId="111" xr:uid="{FDDA7180-5612-4425-A03B-88B1C9E4A6EC}"/>
    <cellStyle name="Normal 6 3 10" xfId="3132" xr:uid="{B96B8AD8-C8BE-4EAF-B834-10E62844E535}"/>
    <cellStyle name="Normal 6 3 11" xfId="3133" xr:uid="{21519C7D-D048-479F-AA33-CC9EE764D9DC}"/>
    <cellStyle name="Normal 6 3 2" xfId="112" xr:uid="{23A64CAC-F1F3-4433-9EE0-21382491EFEE}"/>
    <cellStyle name="Normal 6 3 2 2" xfId="113" xr:uid="{3957FE4F-E66E-4322-A3AE-141FEB12495C}"/>
    <cellStyle name="Normal 6 3 2 2 2" xfId="321" xr:uid="{53AE93F2-F90C-469D-A412-A8300D40084D}"/>
    <cellStyle name="Normal 6 3 2 2 2 2" xfId="603" xr:uid="{CB656D79-7791-4A0A-BA8C-6FEA9CD49416}"/>
    <cellStyle name="Normal 6 3 2 2 2 2 2" xfId="604" xr:uid="{74DA16A6-2890-4DA5-9BA1-9F6587C4FF5D}"/>
    <cellStyle name="Normal 6 3 2 2 2 2 2 2" xfId="1439" xr:uid="{55A3BA4F-83F0-4F3A-8429-1BE9002F96E4}"/>
    <cellStyle name="Normal 6 3 2 2 2 2 2 2 2" xfId="1440" xr:uid="{C60847E6-8F5F-4937-A1E2-C95AD8B2AC15}"/>
    <cellStyle name="Normal 6 3 2 2 2 2 2 3" xfId="1441" xr:uid="{9C720C54-ED31-4B96-A93E-36006AE34375}"/>
    <cellStyle name="Normal 6 3 2 2 2 2 3" xfId="1442" xr:uid="{9C35B90D-5942-4771-BA25-066A505BF44F}"/>
    <cellStyle name="Normal 6 3 2 2 2 2 3 2" xfId="1443" xr:uid="{E9505D83-8BF2-4DA8-8B89-11172AA06E46}"/>
    <cellStyle name="Normal 6 3 2 2 2 2 4" xfId="1444" xr:uid="{E9472B67-0395-4040-84A3-3633C26A1AFE}"/>
    <cellStyle name="Normal 6 3 2 2 2 3" xfId="605" xr:uid="{D666D400-1C12-4D99-BE08-AAB160EA5CDD}"/>
    <cellStyle name="Normal 6 3 2 2 2 3 2" xfId="1445" xr:uid="{9B3F3922-62A9-40C4-B64C-D356ABDE0098}"/>
    <cellStyle name="Normal 6 3 2 2 2 3 2 2" xfId="1446" xr:uid="{A82ED4ED-7059-4786-B0B8-DD81FA45428D}"/>
    <cellStyle name="Normal 6 3 2 2 2 3 3" xfId="1447" xr:uid="{98146C58-EBDF-4D9B-A697-6D43BA440DCA}"/>
    <cellStyle name="Normal 6 3 2 2 2 3 4" xfId="3134" xr:uid="{80E1788E-A409-4E22-9977-27C159C1DDE1}"/>
    <cellStyle name="Normal 6 3 2 2 2 4" xfId="1448" xr:uid="{C42985E2-BB1B-4343-A327-6BA49CBF1D03}"/>
    <cellStyle name="Normal 6 3 2 2 2 4 2" xfId="1449" xr:uid="{420CE210-40DC-4014-8FB4-EE165774B1B1}"/>
    <cellStyle name="Normal 6 3 2 2 2 5" xfId="1450" xr:uid="{3941FDF8-B339-487B-985B-B2170AE211E5}"/>
    <cellStyle name="Normal 6 3 2 2 2 6" xfId="3135" xr:uid="{9B1C8064-6655-4B99-93DB-A5EC17E29317}"/>
    <cellStyle name="Normal 6 3 2 2 3" xfId="322" xr:uid="{1C2FFBD5-D588-475C-BF07-A82046E553EC}"/>
    <cellStyle name="Normal 6 3 2 2 3 2" xfId="606" xr:uid="{E5ECAB01-D890-4142-80F2-8EE522290F79}"/>
    <cellStyle name="Normal 6 3 2 2 3 2 2" xfId="607" xr:uid="{FA1F0400-5387-442D-9C05-20859601B49F}"/>
    <cellStyle name="Normal 6 3 2 2 3 2 2 2" xfId="1451" xr:uid="{73886EBB-B04C-45A3-A7CD-729DB98060DD}"/>
    <cellStyle name="Normal 6 3 2 2 3 2 2 2 2" xfId="1452" xr:uid="{6DC9DF84-7A2A-486F-8A18-61D01BD8AFB6}"/>
    <cellStyle name="Normal 6 3 2 2 3 2 2 3" xfId="1453" xr:uid="{AFA8B032-2F46-4B25-B9FA-E345F111F0B7}"/>
    <cellStyle name="Normal 6 3 2 2 3 2 3" xfId="1454" xr:uid="{478F7433-B5B7-49B3-A53D-FEB6151CE5E1}"/>
    <cellStyle name="Normal 6 3 2 2 3 2 3 2" xfId="1455" xr:uid="{59B7BCB5-46C3-4744-B5AD-A0A02549CA11}"/>
    <cellStyle name="Normal 6 3 2 2 3 2 4" xfId="1456" xr:uid="{BEBBF3A4-6298-4767-A4BA-89FD9320B887}"/>
    <cellStyle name="Normal 6 3 2 2 3 3" xfId="608" xr:uid="{371686EE-64B0-4152-AB44-6EF4977E44F9}"/>
    <cellStyle name="Normal 6 3 2 2 3 3 2" xfId="1457" xr:uid="{C351249E-ED82-49BC-A47E-B52100954854}"/>
    <cellStyle name="Normal 6 3 2 2 3 3 2 2" xfId="1458" xr:uid="{3DF6EE63-F1F5-40D9-84FE-C4B3489DEFF3}"/>
    <cellStyle name="Normal 6 3 2 2 3 3 3" xfId="1459" xr:uid="{83C26824-72D7-4A0B-B84F-BA9998C126DF}"/>
    <cellStyle name="Normal 6 3 2 2 3 4" xfId="1460" xr:uid="{F9961F01-F936-47E1-B87B-F89A32691E24}"/>
    <cellStyle name="Normal 6 3 2 2 3 4 2" xfId="1461" xr:uid="{8A2D9FCF-C1CF-4C06-BA97-69554D204E67}"/>
    <cellStyle name="Normal 6 3 2 2 3 5" xfId="1462" xr:uid="{25EB85FB-CF7A-4FA6-951A-94A3B86C269D}"/>
    <cellStyle name="Normal 6 3 2 2 4" xfId="609" xr:uid="{4A33C510-4958-4FBB-9CDC-AAF976FE7943}"/>
    <cellStyle name="Normal 6 3 2 2 4 2" xfId="610" xr:uid="{146E6EE7-E9D2-4E69-B384-B63FBB45C1C8}"/>
    <cellStyle name="Normal 6 3 2 2 4 2 2" xfId="1463" xr:uid="{218335B6-B886-4E6B-9DA1-98EE0A42EB36}"/>
    <cellStyle name="Normal 6 3 2 2 4 2 2 2" xfId="1464" xr:uid="{8CF75D0D-82D4-49C4-9BAE-1F69395FDC15}"/>
    <cellStyle name="Normal 6 3 2 2 4 2 3" xfId="1465" xr:uid="{D1C8E726-BB20-4666-AEB5-DB6081D2506E}"/>
    <cellStyle name="Normal 6 3 2 2 4 3" xfId="1466" xr:uid="{7AFC69BE-1409-43EC-AE29-0FED26E5C486}"/>
    <cellStyle name="Normal 6 3 2 2 4 3 2" xfId="1467" xr:uid="{1C8B93D6-EE9E-49FB-8621-5A91B95CC3AA}"/>
    <cellStyle name="Normal 6 3 2 2 4 4" xfId="1468" xr:uid="{BC9CAA84-1680-4024-8F2B-AD54D9718F94}"/>
    <cellStyle name="Normal 6 3 2 2 5" xfId="611" xr:uid="{6A362F8F-E489-4013-82DB-A01F874CC381}"/>
    <cellStyle name="Normal 6 3 2 2 5 2" xfId="1469" xr:uid="{71464995-C48F-4B2E-9685-3F1E3672731B}"/>
    <cellStyle name="Normal 6 3 2 2 5 2 2" xfId="1470" xr:uid="{CDF69ACB-86C2-481C-9B1E-F40DFC790788}"/>
    <cellStyle name="Normal 6 3 2 2 5 3" xfId="1471" xr:uid="{BC4AA2D9-EB89-428F-9843-58BB69A72EDD}"/>
    <cellStyle name="Normal 6 3 2 2 5 4" xfId="3136" xr:uid="{E81874A1-5A2B-4BF4-AE72-F8EAD504077C}"/>
    <cellStyle name="Normal 6 3 2 2 6" xfId="1472" xr:uid="{FBA059BB-2349-47B5-8658-157CA69B3081}"/>
    <cellStyle name="Normal 6 3 2 2 6 2" xfId="1473" xr:uid="{25255413-AFBA-449C-9BF7-FB86D3C1F760}"/>
    <cellStyle name="Normal 6 3 2 2 7" xfId="1474" xr:uid="{13A450EE-F139-408E-9A35-DDC3BE47252B}"/>
    <cellStyle name="Normal 6 3 2 2 8" xfId="3137" xr:uid="{DB966D9A-7447-4FCA-AF7C-6B593DCE34F2}"/>
    <cellStyle name="Normal 6 3 2 3" xfId="323" xr:uid="{CE0F8A93-BC91-44F5-A887-5C566E5CD8C5}"/>
    <cellStyle name="Normal 6 3 2 3 2" xfId="612" xr:uid="{E70792C4-A447-4119-BCC7-93652990C04A}"/>
    <cellStyle name="Normal 6 3 2 3 2 2" xfId="613" xr:uid="{68919511-D7CA-4F80-AC18-31D8E5AE66FC}"/>
    <cellStyle name="Normal 6 3 2 3 2 2 2" xfId="1475" xr:uid="{734149AC-868B-49CA-B7B5-4CF4C85427A7}"/>
    <cellStyle name="Normal 6 3 2 3 2 2 2 2" xfId="1476" xr:uid="{DCEBBAFC-E5F5-4AA0-9079-89BCB4302AEA}"/>
    <cellStyle name="Normal 6 3 2 3 2 2 3" xfId="1477" xr:uid="{9E350B8D-4878-4C2F-A106-B7CCB11DB2C0}"/>
    <cellStyle name="Normal 6 3 2 3 2 3" xfId="1478" xr:uid="{A898359F-C974-44A2-AEC5-F87874C21556}"/>
    <cellStyle name="Normal 6 3 2 3 2 3 2" xfId="1479" xr:uid="{DA341B40-4F89-4252-89B0-3ED8A0CFA37A}"/>
    <cellStyle name="Normal 6 3 2 3 2 4" xfId="1480" xr:uid="{BBC3DFD9-3F2C-4FC2-BABB-73A46F00D972}"/>
    <cellStyle name="Normal 6 3 2 3 3" xfId="614" xr:uid="{836CD73E-1E0B-4B88-BA4C-ABFF73D3FF71}"/>
    <cellStyle name="Normal 6 3 2 3 3 2" xfId="1481" xr:uid="{1D2FB6D9-1F65-4683-A231-727C862B3584}"/>
    <cellStyle name="Normal 6 3 2 3 3 2 2" xfId="1482" xr:uid="{37DEFD85-2F5E-4BFB-A76E-9EAA9E52A003}"/>
    <cellStyle name="Normal 6 3 2 3 3 3" xfId="1483" xr:uid="{35FCB57B-ABD8-4047-BB2B-FB9EBD62C5C1}"/>
    <cellStyle name="Normal 6 3 2 3 3 4" xfId="3138" xr:uid="{6FB15986-8F94-46DD-A409-AB35DFEA307B}"/>
    <cellStyle name="Normal 6 3 2 3 4" xfId="1484" xr:uid="{84076B6D-F1FB-499A-A34D-7EC94460AE8B}"/>
    <cellStyle name="Normal 6 3 2 3 4 2" xfId="1485" xr:uid="{C5552B07-B2F7-42E1-9D3E-F589F98B10EC}"/>
    <cellStyle name="Normal 6 3 2 3 5" xfId="1486" xr:uid="{E27D9782-1577-4653-86EF-13C97AAE8EC0}"/>
    <cellStyle name="Normal 6 3 2 3 6" xfId="3139" xr:uid="{D06236FB-77BD-42A9-803D-68ADBD071D82}"/>
    <cellStyle name="Normal 6 3 2 4" xfId="324" xr:uid="{6A1755B3-D0F6-4C32-A6F9-4DA2C43D2E4D}"/>
    <cellStyle name="Normal 6 3 2 4 2" xfId="615" xr:uid="{2A293140-841B-41A9-9C2D-B69155DAA535}"/>
    <cellStyle name="Normal 6 3 2 4 2 2" xfId="616" xr:uid="{D9796203-D740-459A-9D53-22A33C415370}"/>
    <cellStyle name="Normal 6 3 2 4 2 2 2" xfId="1487" xr:uid="{F736715E-74BD-43B6-8751-954E9AB25C8B}"/>
    <cellStyle name="Normal 6 3 2 4 2 2 2 2" xfId="1488" xr:uid="{AA11DDA0-B67C-4FBC-B344-3EA84ADD248F}"/>
    <cellStyle name="Normal 6 3 2 4 2 2 3" xfId="1489" xr:uid="{42512E54-B2AB-4F28-BFB0-829C896BDC76}"/>
    <cellStyle name="Normal 6 3 2 4 2 3" xfId="1490" xr:uid="{E43ADEC2-A995-46D4-AD59-66132974234E}"/>
    <cellStyle name="Normal 6 3 2 4 2 3 2" xfId="1491" xr:uid="{A0312BD8-FF34-4478-A3F9-D351026AAD8F}"/>
    <cellStyle name="Normal 6 3 2 4 2 4" xfId="1492" xr:uid="{CB68416B-D9B8-45B8-AA23-8E1A98C2AB09}"/>
    <cellStyle name="Normal 6 3 2 4 3" xfId="617" xr:uid="{AAB5E957-763E-404B-BDAE-A29A723002D4}"/>
    <cellStyle name="Normal 6 3 2 4 3 2" xfId="1493" xr:uid="{456C7073-A683-4EB2-AB10-38B99DFD417D}"/>
    <cellStyle name="Normal 6 3 2 4 3 2 2" xfId="1494" xr:uid="{574413C7-AA26-4754-9900-804424F9EC43}"/>
    <cellStyle name="Normal 6 3 2 4 3 3" xfId="1495" xr:uid="{4DC05D3E-341E-4203-A5E1-19510EE8A337}"/>
    <cellStyle name="Normal 6 3 2 4 4" xfId="1496" xr:uid="{23B12F32-CF6C-4743-970C-E3F1343C7880}"/>
    <cellStyle name="Normal 6 3 2 4 4 2" xfId="1497" xr:uid="{A63302EA-2040-4BB4-9592-FAEA7505EF16}"/>
    <cellStyle name="Normal 6 3 2 4 5" xfId="1498" xr:uid="{F84A3EF5-E9C0-4C86-A6FF-70F23E7A08AA}"/>
    <cellStyle name="Normal 6 3 2 5" xfId="325" xr:uid="{88164A4E-D262-4875-AFFB-3FB32397DEC4}"/>
    <cellStyle name="Normal 6 3 2 5 2" xfId="618" xr:uid="{72967141-F9B0-4313-942D-AA564123F395}"/>
    <cellStyle name="Normal 6 3 2 5 2 2" xfId="1499" xr:uid="{CE063B20-C7EA-40BF-8932-4892582D6713}"/>
    <cellStyle name="Normal 6 3 2 5 2 2 2" xfId="1500" xr:uid="{A1F4831F-BA96-483F-BA88-2A19B50C356C}"/>
    <cellStyle name="Normal 6 3 2 5 2 3" xfId="1501" xr:uid="{E6988EB7-B517-46E6-B324-36964562D159}"/>
    <cellStyle name="Normal 6 3 2 5 3" xfId="1502" xr:uid="{D9FAEFB9-74A8-49C7-AE46-7CB9B734D4EF}"/>
    <cellStyle name="Normal 6 3 2 5 3 2" xfId="1503" xr:uid="{88EA15A7-7F19-4E09-B0F2-0604C77B5670}"/>
    <cellStyle name="Normal 6 3 2 5 4" xfId="1504" xr:uid="{FFAF7662-E5AA-4EC3-9858-ED3E34A82338}"/>
    <cellStyle name="Normal 6 3 2 6" xfId="619" xr:uid="{F02247CA-90BA-4F88-9FFC-09A8483E64A6}"/>
    <cellStyle name="Normal 6 3 2 6 2" xfId="1505" xr:uid="{C4A97EFD-98C2-4FB4-8DD4-1858F94C2281}"/>
    <cellStyle name="Normal 6 3 2 6 2 2" xfId="1506" xr:uid="{54FD6831-4B67-48E0-92E4-AB6FD1E23DA9}"/>
    <cellStyle name="Normal 6 3 2 6 3" xfId="1507" xr:uid="{4FFFF2EE-B357-42CF-9779-61D41C126914}"/>
    <cellStyle name="Normal 6 3 2 6 4" xfId="3140" xr:uid="{AFA0246F-A2BD-4747-BD5F-2E607EB22FC0}"/>
    <cellStyle name="Normal 6 3 2 7" xfId="1508" xr:uid="{1546D8D6-7CAE-4EB3-8309-ABCFE1FAAE2A}"/>
    <cellStyle name="Normal 6 3 2 7 2" xfId="1509" xr:uid="{209A8491-70AA-4E57-A730-4AF39C16A8DC}"/>
    <cellStyle name="Normal 6 3 2 8" xfId="1510" xr:uid="{27C12FA9-7461-409A-B010-114904B6D9AC}"/>
    <cellStyle name="Normal 6 3 2 9" xfId="3141" xr:uid="{03F0260D-7C5C-4DDB-8DEE-B583BD5CDF22}"/>
    <cellStyle name="Normal 6 3 3" xfId="114" xr:uid="{14B262AF-4610-427B-AD89-A24C69EADD14}"/>
    <cellStyle name="Normal 6 3 3 2" xfId="115" xr:uid="{BA07FA65-61A4-4328-B329-D5393B129510}"/>
    <cellStyle name="Normal 6 3 3 2 2" xfId="620" xr:uid="{D5BE2A62-D500-4AE3-8A9C-ABD3A1F00B78}"/>
    <cellStyle name="Normal 6 3 3 2 2 2" xfId="621" xr:uid="{937BFD69-702E-4F74-AC2D-21DC6471B7CD}"/>
    <cellStyle name="Normal 6 3 3 2 2 2 2" xfId="1511" xr:uid="{7FB9F0A8-60BF-4EB6-B248-89653714380A}"/>
    <cellStyle name="Normal 6 3 3 2 2 2 2 2" xfId="1512" xr:uid="{B33E3142-603B-4824-B78A-82BF0626A273}"/>
    <cellStyle name="Normal 6 3 3 2 2 2 3" xfId="1513" xr:uid="{3D40BDBF-55C2-489F-8AB1-A959EE98AE1C}"/>
    <cellStyle name="Normal 6 3 3 2 2 3" xfId="1514" xr:uid="{D84E4819-2F29-4625-BCEA-F77649A1DCD5}"/>
    <cellStyle name="Normal 6 3 3 2 2 3 2" xfId="1515" xr:uid="{7F0E20F4-670D-4CD0-B0DD-3501D58BFAAC}"/>
    <cellStyle name="Normal 6 3 3 2 2 4" xfId="1516" xr:uid="{2D9AB9CC-CA82-4792-B32D-C1E8EE16502B}"/>
    <cellStyle name="Normal 6 3 3 2 3" xfId="622" xr:uid="{5859E046-4D0B-4F20-A241-77329C0B1CEC}"/>
    <cellStyle name="Normal 6 3 3 2 3 2" xfId="1517" xr:uid="{16B1ED3C-D196-47F9-9D3D-D92C8DDE2E35}"/>
    <cellStyle name="Normal 6 3 3 2 3 2 2" xfId="1518" xr:uid="{107E8401-941F-415D-B0C9-AC764D307203}"/>
    <cellStyle name="Normal 6 3 3 2 3 3" xfId="1519" xr:uid="{06BDA744-D639-4420-BFE7-C268E55636C3}"/>
    <cellStyle name="Normal 6 3 3 2 3 4" xfId="3142" xr:uid="{80905D47-55AB-430C-B521-E9BFBB0A962B}"/>
    <cellStyle name="Normal 6 3 3 2 4" xfId="1520" xr:uid="{8354FC61-468B-46CD-8554-919BD1ABAD4F}"/>
    <cellStyle name="Normal 6 3 3 2 4 2" xfId="1521" xr:uid="{566861E4-B06E-469B-B11A-692E9880874D}"/>
    <cellStyle name="Normal 6 3 3 2 5" xfId="1522" xr:uid="{5E0F1DA1-74AA-4324-BC3D-7AD8D01B14DA}"/>
    <cellStyle name="Normal 6 3 3 2 6" xfId="3143" xr:uid="{FDBCE295-DAE1-48D0-ACB9-4F31575236C2}"/>
    <cellStyle name="Normal 6 3 3 3" xfId="326" xr:uid="{5A73BE11-9F9B-4972-A6C5-3F30CAD3E22C}"/>
    <cellStyle name="Normal 6 3 3 3 2" xfId="623" xr:uid="{E8DA45AA-8912-43F5-8414-C77ED0C10477}"/>
    <cellStyle name="Normal 6 3 3 3 2 2" xfId="624" xr:uid="{F1DFD1B7-2BA8-4A44-819D-201E504D50F2}"/>
    <cellStyle name="Normal 6 3 3 3 2 2 2" xfId="1523" xr:uid="{32BD7EBC-0C21-4A43-8369-24702BCF7D9B}"/>
    <cellStyle name="Normal 6 3 3 3 2 2 2 2" xfId="1524" xr:uid="{2D63A1DB-8D14-495C-9E86-771972A90EAF}"/>
    <cellStyle name="Normal 6 3 3 3 2 2 3" xfId="1525" xr:uid="{2ED7BCC8-55B3-46FB-A952-4F513BE164CD}"/>
    <cellStyle name="Normal 6 3 3 3 2 3" xfId="1526" xr:uid="{43D0189D-F364-4D73-AC21-B3F0140BCDC6}"/>
    <cellStyle name="Normal 6 3 3 3 2 3 2" xfId="1527" xr:uid="{C06F47AC-1DFB-4988-BD09-F31362E010AD}"/>
    <cellStyle name="Normal 6 3 3 3 2 4" xfId="1528" xr:uid="{3B3C3484-2178-44A1-A311-C70C6BE8931A}"/>
    <cellStyle name="Normal 6 3 3 3 3" xfId="625" xr:uid="{99DB0CA5-1AA6-4D67-B31A-96CC57520DCE}"/>
    <cellStyle name="Normal 6 3 3 3 3 2" xfId="1529" xr:uid="{2857FE80-4C1A-4AE2-907F-113F69631771}"/>
    <cellStyle name="Normal 6 3 3 3 3 2 2" xfId="1530" xr:uid="{71F8C876-662E-4046-9FBE-142834941CD2}"/>
    <cellStyle name="Normal 6 3 3 3 3 3" xfId="1531" xr:uid="{8A2A34FF-3C21-4C41-AC32-35E8E10D9DD7}"/>
    <cellStyle name="Normal 6 3 3 3 4" xfId="1532" xr:uid="{D5032B7C-C2E4-4C6A-90B8-605EBB15871F}"/>
    <cellStyle name="Normal 6 3 3 3 4 2" xfId="1533" xr:uid="{5964140B-9FD8-4645-A6C1-6A38EA313F88}"/>
    <cellStyle name="Normal 6 3 3 3 5" xfId="1534" xr:uid="{C5B8042C-A1DC-4924-93B0-2AD17BBA91AC}"/>
    <cellStyle name="Normal 6 3 3 4" xfId="327" xr:uid="{A908129C-834B-4749-84BB-148360A92659}"/>
    <cellStyle name="Normal 6 3 3 4 2" xfId="626" xr:uid="{78FEB535-C0B5-45EB-AB5A-7B30E23D3A4E}"/>
    <cellStyle name="Normal 6 3 3 4 2 2" xfId="1535" xr:uid="{4BD861A2-0D63-421C-A3A3-19EEE85EC020}"/>
    <cellStyle name="Normal 6 3 3 4 2 2 2" xfId="1536" xr:uid="{3B8AC845-456A-4053-A7FA-CE3003C0E972}"/>
    <cellStyle name="Normal 6 3 3 4 2 3" xfId="1537" xr:uid="{7A60AD12-A0C7-404E-A0C1-7B85C1261A05}"/>
    <cellStyle name="Normal 6 3 3 4 3" xfId="1538" xr:uid="{13D7F9D2-BEDF-4D8D-A321-1B6A9FF78F67}"/>
    <cellStyle name="Normal 6 3 3 4 3 2" xfId="1539" xr:uid="{EE987108-5E00-4913-8FC9-041C6F997DB1}"/>
    <cellStyle name="Normal 6 3 3 4 4" xfId="1540" xr:uid="{20D3AA57-548E-487E-8153-0E80C3B0BFD2}"/>
    <cellStyle name="Normal 6 3 3 5" xfId="627" xr:uid="{0A2340CB-63C9-466B-82C0-EDA407641A43}"/>
    <cellStyle name="Normal 6 3 3 5 2" xfId="1541" xr:uid="{586F5B68-5432-4DC4-8450-FB5FE2C07B0D}"/>
    <cellStyle name="Normal 6 3 3 5 2 2" xfId="1542" xr:uid="{F536E867-D47B-46A7-AC0A-AA496B6EC810}"/>
    <cellStyle name="Normal 6 3 3 5 3" xfId="1543" xr:uid="{7EE3E5E6-93DB-4B3F-82D9-823650616137}"/>
    <cellStyle name="Normal 6 3 3 5 4" xfId="3144" xr:uid="{EB8ABB53-B837-436D-BC5D-E152B454259A}"/>
    <cellStyle name="Normal 6 3 3 6" xfId="1544" xr:uid="{3D63F943-D0CF-4291-8A91-10332AA54B62}"/>
    <cellStyle name="Normal 6 3 3 6 2" xfId="1545" xr:uid="{94E88A39-6071-46A4-93BE-6D9D57894129}"/>
    <cellStyle name="Normal 6 3 3 7" xfId="1546" xr:uid="{4F266C32-4B0B-4B1C-BC20-5C39208371D4}"/>
    <cellStyle name="Normal 6 3 3 8" xfId="3145" xr:uid="{BC5D5E21-E090-4EC7-9C4E-53F17CD9C478}"/>
    <cellStyle name="Normal 6 3 4" xfId="116" xr:uid="{4046F802-5E0F-43F8-B86A-E772F29CC7A1}"/>
    <cellStyle name="Normal 6 3 4 2" xfId="447" xr:uid="{5A481ED4-837D-437F-AA97-209084883D05}"/>
    <cellStyle name="Normal 6 3 4 2 2" xfId="628" xr:uid="{D18428E1-7103-4DCF-A148-C1F8C471EA5B}"/>
    <cellStyle name="Normal 6 3 4 2 2 2" xfId="1547" xr:uid="{08064299-D8ED-4FCB-BF5B-FB2C268594A7}"/>
    <cellStyle name="Normal 6 3 4 2 2 2 2" xfId="1548" xr:uid="{5600D91D-399F-4A0B-A204-FE129E78411A}"/>
    <cellStyle name="Normal 6 3 4 2 2 3" xfId="1549" xr:uid="{4E007EE0-D7A6-43D1-BFCA-CC934763E72E}"/>
    <cellStyle name="Normal 6 3 4 2 2 4" xfId="3146" xr:uid="{F4AA2BD2-AD6F-4250-A02F-914E0B96BB72}"/>
    <cellStyle name="Normal 6 3 4 2 3" xfId="1550" xr:uid="{56DF82FA-5615-4019-A185-BE278AB9D205}"/>
    <cellStyle name="Normal 6 3 4 2 3 2" xfId="1551" xr:uid="{88920434-7E37-497E-89B5-D9120B87C77C}"/>
    <cellStyle name="Normal 6 3 4 2 4" xfId="1552" xr:uid="{AB7ACD57-3073-4CDF-AE1F-B1B2EDD70A68}"/>
    <cellStyle name="Normal 6 3 4 2 5" xfId="3147" xr:uid="{A2710816-174A-416D-94DE-038FCF6A3494}"/>
    <cellStyle name="Normal 6 3 4 3" xfId="629" xr:uid="{F589A654-B7DB-4636-B2A4-C3CE0F9972AD}"/>
    <cellStyle name="Normal 6 3 4 3 2" xfId="1553" xr:uid="{A51622D2-5EFA-4D99-8157-CEBB38BDB5F6}"/>
    <cellStyle name="Normal 6 3 4 3 2 2" xfId="1554" xr:uid="{945274F6-6645-4C68-A4E4-6B0F7EE1D343}"/>
    <cellStyle name="Normal 6 3 4 3 3" xfId="1555" xr:uid="{D047C199-435C-49B8-9119-9A2832A8BA36}"/>
    <cellStyle name="Normal 6 3 4 3 4" xfId="3148" xr:uid="{71FFF184-AC23-4100-8D39-1612FEC782AD}"/>
    <cellStyle name="Normal 6 3 4 4" xfId="1556" xr:uid="{719DE941-F610-46BF-ABCA-EA064CF648C1}"/>
    <cellStyle name="Normal 6 3 4 4 2" xfId="1557" xr:uid="{E248B8E7-7433-48A5-B9A6-A4BBAF9A93B3}"/>
    <cellStyle name="Normal 6 3 4 4 3" xfId="3149" xr:uid="{6709BC21-C343-4271-BDF3-64F61AF8760C}"/>
    <cellStyle name="Normal 6 3 4 4 4" xfId="3150" xr:uid="{F35B7A97-8DAA-495D-B3E2-F3913F6323A7}"/>
    <cellStyle name="Normal 6 3 4 5" xfId="1558" xr:uid="{74F42088-042D-4F7B-AE32-0B68954BC673}"/>
    <cellStyle name="Normal 6 3 4 6" xfId="3151" xr:uid="{862F13A7-4A47-4FED-9B24-A16E89B32522}"/>
    <cellStyle name="Normal 6 3 4 7" xfId="3152" xr:uid="{DAD721E5-DA07-4414-85F6-565E9F6D5100}"/>
    <cellStyle name="Normal 6 3 5" xfId="328" xr:uid="{393AA55B-F07D-4BA0-8967-35AAA7B6E77A}"/>
    <cellStyle name="Normal 6 3 5 2" xfId="630" xr:uid="{05D167F8-8E8B-4F15-A1FA-BF2D5114721C}"/>
    <cellStyle name="Normal 6 3 5 2 2" xfId="631" xr:uid="{AA316DAF-8637-4D8E-90A2-5CA143EBAEBD}"/>
    <cellStyle name="Normal 6 3 5 2 2 2" xfId="1559" xr:uid="{B430C24A-1B9A-4780-B354-82051D676D56}"/>
    <cellStyle name="Normal 6 3 5 2 2 2 2" xfId="1560" xr:uid="{9D10EDB7-E718-4EFB-A906-82A398C27458}"/>
    <cellStyle name="Normal 6 3 5 2 2 3" xfId="1561" xr:uid="{30CFA7D7-73B8-4477-9541-1586706E978A}"/>
    <cellStyle name="Normal 6 3 5 2 3" xfId="1562" xr:uid="{EE87A467-54C7-4747-874A-D951B8973837}"/>
    <cellStyle name="Normal 6 3 5 2 3 2" xfId="1563" xr:uid="{190A242E-B27A-4F25-AF91-B34F2A5C8541}"/>
    <cellStyle name="Normal 6 3 5 2 4" xfId="1564" xr:uid="{06FC2950-2751-47F3-9F1C-FC7817BC8362}"/>
    <cellStyle name="Normal 6 3 5 3" xfId="632" xr:uid="{B7906435-B466-4165-AA7F-214106338B09}"/>
    <cellStyle name="Normal 6 3 5 3 2" xfId="1565" xr:uid="{F4251C48-1CA1-4691-8741-3DBD36B73FC8}"/>
    <cellStyle name="Normal 6 3 5 3 2 2" xfId="1566" xr:uid="{B8F6F091-C6DB-440A-9191-0A51CBD1069C}"/>
    <cellStyle name="Normal 6 3 5 3 3" xfId="1567" xr:uid="{3A41B715-4926-4ACB-BF31-ADC5A606A157}"/>
    <cellStyle name="Normal 6 3 5 3 4" xfId="3153" xr:uid="{F1EE7DFC-230B-4DA2-99CA-E51DFD1F22EB}"/>
    <cellStyle name="Normal 6 3 5 4" xfId="1568" xr:uid="{31DFE2BB-0B63-405D-83DB-7CF93419CDC3}"/>
    <cellStyle name="Normal 6 3 5 4 2" xfId="1569" xr:uid="{FBD25851-423F-49AA-81C0-61B8AABE6DC0}"/>
    <cellStyle name="Normal 6 3 5 5" xfId="1570" xr:uid="{1F7DC176-A15E-46AF-8A15-2D56030C1539}"/>
    <cellStyle name="Normal 6 3 5 6" xfId="3154" xr:uid="{B4E251B0-8DA3-4D82-9B50-1CF42CEEF08F}"/>
    <cellStyle name="Normal 6 3 6" xfId="329" xr:uid="{430E08CD-241D-4A1A-86FE-6FE012EC84CD}"/>
    <cellStyle name="Normal 6 3 6 2" xfId="633" xr:uid="{9501BFF6-F5C2-4301-A5EB-F043EF0C9B08}"/>
    <cellStyle name="Normal 6 3 6 2 2" xfId="1571" xr:uid="{E0E485FE-A055-4C37-8F2F-F37423C44476}"/>
    <cellStyle name="Normal 6 3 6 2 2 2" xfId="1572" xr:uid="{5F8B98A3-05AE-4678-A8E5-D6A5355BBF6B}"/>
    <cellStyle name="Normal 6 3 6 2 3" xfId="1573" xr:uid="{66CE5601-EB9F-4BAE-8C4A-FED1F6CECE31}"/>
    <cellStyle name="Normal 6 3 6 2 4" xfId="3155" xr:uid="{39BD0B4F-3DE2-4B0A-8E43-9759DFA8D503}"/>
    <cellStyle name="Normal 6 3 6 3" xfId="1574" xr:uid="{BD27C59E-EA75-40EC-9E4F-6BA12F43A4F2}"/>
    <cellStyle name="Normal 6 3 6 3 2" xfId="1575" xr:uid="{7ACCAEA3-4B5B-432E-B4BC-3D17EC32EC36}"/>
    <cellStyle name="Normal 6 3 6 4" xfId="1576" xr:uid="{576E1128-382F-4850-BC34-C44C8E88B11C}"/>
    <cellStyle name="Normal 6 3 6 5" xfId="3156" xr:uid="{EC5EB4CD-0625-425B-B071-A36A91C45652}"/>
    <cellStyle name="Normal 6 3 7" xfId="634" xr:uid="{4599F83A-8F73-4D0A-90E1-58C8C00FF0E0}"/>
    <cellStyle name="Normal 6 3 7 2" xfId="1577" xr:uid="{CD9C0C61-C7BA-45B1-ABF2-F712DBCA3E96}"/>
    <cellStyle name="Normal 6 3 7 2 2" xfId="1578" xr:uid="{31AAB286-E526-4144-BC6E-E9FD8318083A}"/>
    <cellStyle name="Normal 6 3 7 3" xfId="1579" xr:uid="{41B0AB2E-3D89-45EB-AFE4-7687C9A093AB}"/>
    <cellStyle name="Normal 6 3 7 4" xfId="3157" xr:uid="{309FB6A5-7FA0-4DF5-A285-12E912DB526C}"/>
    <cellStyle name="Normal 6 3 8" xfId="1580" xr:uid="{94F4223B-E676-4604-B7E2-D74F756E3960}"/>
    <cellStyle name="Normal 6 3 8 2" xfId="1581" xr:uid="{38CACDEC-21ED-4DC4-B7E8-59E6F300293B}"/>
    <cellStyle name="Normal 6 3 8 3" xfId="3158" xr:uid="{F92BC69B-B575-4F1A-8BC9-F77190F6949E}"/>
    <cellStyle name="Normal 6 3 8 4" xfId="3159" xr:uid="{3B7B3D5C-CB7A-4D19-B958-1B7A0F0E44FC}"/>
    <cellStyle name="Normal 6 3 9" xfId="1582" xr:uid="{B148BA11-F416-404B-A4F5-10AA88E96B71}"/>
    <cellStyle name="Normal 6 3 9 2" xfId="4718" xr:uid="{C8960FC2-6DF8-4369-BCD4-10C7328F9463}"/>
    <cellStyle name="Normal 6 4" xfId="117" xr:uid="{46F49C92-E59B-410C-A7C9-DD41FFF791DF}"/>
    <cellStyle name="Normal 6 4 10" xfId="3160" xr:uid="{523E6C2A-D9F1-4848-97FF-74E55F576C08}"/>
    <cellStyle name="Normal 6 4 11" xfId="3161" xr:uid="{A6B5D2A2-B0F0-4808-99B8-10FDA9E1A26E}"/>
    <cellStyle name="Normal 6 4 2" xfId="118" xr:uid="{7AA312F9-3907-44C1-83CA-6EA165BE14D3}"/>
    <cellStyle name="Normal 6 4 2 2" xfId="119" xr:uid="{6172C8A8-ECE6-4A8A-860F-F90DD9EBF670}"/>
    <cellStyle name="Normal 6 4 2 2 2" xfId="330" xr:uid="{07FEE368-9544-4BDB-B91B-EBC8B0452225}"/>
    <cellStyle name="Normal 6 4 2 2 2 2" xfId="635" xr:uid="{B3C113B1-E1B5-4A7E-8332-036AF785E51E}"/>
    <cellStyle name="Normal 6 4 2 2 2 2 2" xfId="1583" xr:uid="{183F1905-F136-4D8D-A45A-65365B694531}"/>
    <cellStyle name="Normal 6 4 2 2 2 2 2 2" xfId="1584" xr:uid="{C0ACDF12-5E4C-4F1E-8CEC-2B0C55BC4508}"/>
    <cellStyle name="Normal 6 4 2 2 2 2 3" xfId="1585" xr:uid="{ABE6E8EC-E507-4F32-8D89-91BFC01ACED3}"/>
    <cellStyle name="Normal 6 4 2 2 2 2 4" xfId="3162" xr:uid="{946E63A2-BF1F-41F0-ACBF-7F994F4AADAE}"/>
    <cellStyle name="Normal 6 4 2 2 2 3" xfId="1586" xr:uid="{9BAFEDD1-ED81-4C4A-AAA4-4D6F384CCAF7}"/>
    <cellStyle name="Normal 6 4 2 2 2 3 2" xfId="1587" xr:uid="{0E875613-833A-481B-BDA4-B159FBE2BB94}"/>
    <cellStyle name="Normal 6 4 2 2 2 3 3" xfId="3163" xr:uid="{317030E1-2B40-4559-AD14-7E84161559C6}"/>
    <cellStyle name="Normal 6 4 2 2 2 3 4" xfId="3164" xr:uid="{A7478453-C2DF-4B96-A048-470E80F722C5}"/>
    <cellStyle name="Normal 6 4 2 2 2 4" xfId="1588" xr:uid="{8C35C585-66F9-4848-BCB1-152FE3A5D052}"/>
    <cellStyle name="Normal 6 4 2 2 2 5" xfId="3165" xr:uid="{6B19AA97-0DA6-468C-96B0-E740D2132906}"/>
    <cellStyle name="Normal 6 4 2 2 2 6" xfId="3166" xr:uid="{431424A3-1E1C-458F-A41E-BBD670BD6CED}"/>
    <cellStyle name="Normal 6 4 2 2 3" xfId="636" xr:uid="{A2F02068-62E9-4C0D-B6CA-5BC2231A1F00}"/>
    <cellStyle name="Normal 6 4 2 2 3 2" xfId="1589" xr:uid="{F3B4D6B7-8688-43F1-85BB-60F2290C53B7}"/>
    <cellStyle name="Normal 6 4 2 2 3 2 2" xfId="1590" xr:uid="{EC745A88-941C-45E1-ABE6-84B0A1F3348F}"/>
    <cellStyle name="Normal 6 4 2 2 3 2 3" xfId="3167" xr:uid="{AE809234-9B41-46D3-955B-F91C9E6CBBAC}"/>
    <cellStyle name="Normal 6 4 2 2 3 2 4" xfId="3168" xr:uid="{C806E18C-48C6-4748-9749-BA887E70ECD9}"/>
    <cellStyle name="Normal 6 4 2 2 3 3" xfId="1591" xr:uid="{3B588127-4704-4602-8A06-026CCFDA7704}"/>
    <cellStyle name="Normal 6 4 2 2 3 4" xfId="3169" xr:uid="{D2A91C00-F284-4F75-91F8-B58AECC7B836}"/>
    <cellStyle name="Normal 6 4 2 2 3 5" xfId="3170" xr:uid="{831C125B-FCE5-47D6-9B3D-E972F6565E71}"/>
    <cellStyle name="Normal 6 4 2 2 4" xfId="1592" xr:uid="{375A36EC-B6C4-4077-A57C-68B0C4DDF5D2}"/>
    <cellStyle name="Normal 6 4 2 2 4 2" xfId="1593" xr:uid="{BB0FD811-2CFA-4CE9-BAB3-0A692E5AF890}"/>
    <cellStyle name="Normal 6 4 2 2 4 3" xfId="3171" xr:uid="{E285411C-0678-479D-B830-02B9927D2223}"/>
    <cellStyle name="Normal 6 4 2 2 4 4" xfId="3172" xr:uid="{7169A0DA-A9FE-420B-BFE3-610D19E86263}"/>
    <cellStyle name="Normal 6 4 2 2 5" xfId="1594" xr:uid="{998A9AEC-F80C-43FB-B407-AAE5CA9EB2A7}"/>
    <cellStyle name="Normal 6 4 2 2 5 2" xfId="3173" xr:uid="{4C36DEB3-F021-4D9E-AA64-69D305261B04}"/>
    <cellStyle name="Normal 6 4 2 2 5 3" xfId="3174" xr:uid="{0A23929B-F1B1-420F-A435-BD46D26C8501}"/>
    <cellStyle name="Normal 6 4 2 2 5 4" xfId="3175" xr:uid="{B12C4EE8-78B5-427F-A064-B864D70AB087}"/>
    <cellStyle name="Normal 6 4 2 2 6" xfId="3176" xr:uid="{2F0344CC-F09A-4AE8-B5C9-667A43C61E96}"/>
    <cellStyle name="Normal 6 4 2 2 7" xfId="3177" xr:uid="{97D998B2-EC6D-4CFC-A735-67144BC1F57E}"/>
    <cellStyle name="Normal 6 4 2 2 8" xfId="3178" xr:uid="{17632422-5024-4AAC-B01A-6709B7D72B96}"/>
    <cellStyle name="Normal 6 4 2 3" xfId="331" xr:uid="{B5AE3868-2B86-4A98-B098-1DB3CE2F509B}"/>
    <cellStyle name="Normal 6 4 2 3 2" xfId="637" xr:uid="{DCAD43A5-21E1-4DE5-B87A-89932C94A9B7}"/>
    <cellStyle name="Normal 6 4 2 3 2 2" xfId="638" xr:uid="{FA2185D6-40C2-41C4-A157-18CD8B3D26A1}"/>
    <cellStyle name="Normal 6 4 2 3 2 2 2" xfId="1595" xr:uid="{576786DB-5F59-47C6-9D11-943DD88BBEC5}"/>
    <cellStyle name="Normal 6 4 2 3 2 2 2 2" xfId="1596" xr:uid="{9285152C-26D7-4A3B-B836-58D9B55324D0}"/>
    <cellStyle name="Normal 6 4 2 3 2 2 3" xfId="1597" xr:uid="{4B614998-DC2D-4C9C-91B0-C4768458C174}"/>
    <cellStyle name="Normal 6 4 2 3 2 3" xfId="1598" xr:uid="{1868BB37-9793-4356-986E-76D68B26CA60}"/>
    <cellStyle name="Normal 6 4 2 3 2 3 2" xfId="1599" xr:uid="{146ECADF-82CB-4F3C-ADE1-A31400287B87}"/>
    <cellStyle name="Normal 6 4 2 3 2 4" xfId="1600" xr:uid="{B53765B7-94F6-42E0-8F96-E7FBE95638F1}"/>
    <cellStyle name="Normal 6 4 2 3 3" xfId="639" xr:uid="{3A779BB5-3627-4EB7-BA1C-3E2583654BCA}"/>
    <cellStyle name="Normal 6 4 2 3 3 2" xfId="1601" xr:uid="{22FAEA6E-2C5E-4225-A890-34ED53812F2D}"/>
    <cellStyle name="Normal 6 4 2 3 3 2 2" xfId="1602" xr:uid="{86628027-9C9E-4E24-841B-A587A96DDE8D}"/>
    <cellStyle name="Normal 6 4 2 3 3 3" xfId="1603" xr:uid="{4ADD06A3-BFE8-4295-AEA1-54EAFFDEC74A}"/>
    <cellStyle name="Normal 6 4 2 3 3 4" xfId="3179" xr:uid="{85993ECD-82FE-4329-86D6-3078F1E8FDFB}"/>
    <cellStyle name="Normal 6 4 2 3 4" xfId="1604" xr:uid="{A41AC9C5-A1F8-4A09-AC09-E16DF70E4F46}"/>
    <cellStyle name="Normal 6 4 2 3 4 2" xfId="1605" xr:uid="{F80B3494-FE73-4A3C-969E-02766AF9BE44}"/>
    <cellStyle name="Normal 6 4 2 3 5" xfId="1606" xr:uid="{3566358C-307D-4F25-94C8-637DE6322774}"/>
    <cellStyle name="Normal 6 4 2 3 6" xfId="3180" xr:uid="{33F63D72-DCBE-4D74-AB8C-E459E4B61D73}"/>
    <cellStyle name="Normal 6 4 2 4" xfId="332" xr:uid="{796F6211-7296-4A0D-B36A-C256E8AA99FA}"/>
    <cellStyle name="Normal 6 4 2 4 2" xfId="640" xr:uid="{930F5580-476C-417F-B0CD-2E040F2BE109}"/>
    <cellStyle name="Normal 6 4 2 4 2 2" xfId="1607" xr:uid="{BF2BC809-FAAE-4890-8791-8D2239C5D03D}"/>
    <cellStyle name="Normal 6 4 2 4 2 2 2" xfId="1608" xr:uid="{E3A94177-96DC-465A-BE53-C7912334C435}"/>
    <cellStyle name="Normal 6 4 2 4 2 3" xfId="1609" xr:uid="{700F88FB-1E87-4CEF-8840-3F55C7F7609C}"/>
    <cellStyle name="Normal 6 4 2 4 2 4" xfId="3181" xr:uid="{3057810A-0786-4E2F-880C-B7A8704E8331}"/>
    <cellStyle name="Normal 6 4 2 4 3" xfId="1610" xr:uid="{5797CE07-4382-44C1-9684-3B8531C3D682}"/>
    <cellStyle name="Normal 6 4 2 4 3 2" xfId="1611" xr:uid="{7FDCE590-CC89-4AF7-A100-A2B67AE362A3}"/>
    <cellStyle name="Normal 6 4 2 4 4" xfId="1612" xr:uid="{C3874A0F-04E6-4EBE-B71B-CB94599F4584}"/>
    <cellStyle name="Normal 6 4 2 4 5" xfId="3182" xr:uid="{7473179A-AD5C-41B5-851B-453E9E57F225}"/>
    <cellStyle name="Normal 6 4 2 5" xfId="333" xr:uid="{FA877C29-3482-410C-92C8-8D0D037B4B91}"/>
    <cellStyle name="Normal 6 4 2 5 2" xfId="1613" xr:uid="{DE2A9EF3-2841-4131-9A18-7E102C7503CD}"/>
    <cellStyle name="Normal 6 4 2 5 2 2" xfId="1614" xr:uid="{188479CB-B033-4154-8BE9-51B55DA59A71}"/>
    <cellStyle name="Normal 6 4 2 5 3" xfId="1615" xr:uid="{5B153DD2-9348-48F1-A7AD-2A63D1DBFE43}"/>
    <cellStyle name="Normal 6 4 2 5 4" xfId="3183" xr:uid="{CE6B27FA-DDF3-4BBB-B550-AC8685CC7847}"/>
    <cellStyle name="Normal 6 4 2 6" xfId="1616" xr:uid="{BD5EA09E-9D1B-4B36-AA58-ABBCDD8F50C6}"/>
    <cellStyle name="Normal 6 4 2 6 2" xfId="1617" xr:uid="{25BEB53A-2ADB-4770-86F6-B1B516D7B1C7}"/>
    <cellStyle name="Normal 6 4 2 6 3" xfId="3184" xr:uid="{6615B44E-F54E-4E46-9DDE-9CFC2523980D}"/>
    <cellStyle name="Normal 6 4 2 6 4" xfId="3185" xr:uid="{5F7D4F39-209E-45B7-B732-EEF2653CC4ED}"/>
    <cellStyle name="Normal 6 4 2 7" xfId="1618" xr:uid="{A317C33B-6FEC-4049-ACCA-3645EA64043D}"/>
    <cellStyle name="Normal 6 4 2 8" xfId="3186" xr:uid="{B2A51745-A2B4-4AD3-B938-8DDF1C7C19A9}"/>
    <cellStyle name="Normal 6 4 2 9" xfId="3187" xr:uid="{330D3CF9-B64B-424C-B0C2-A466E3744F39}"/>
    <cellStyle name="Normal 6 4 3" xfId="120" xr:uid="{25A71CE5-84B6-48BA-BA1D-F408560A87EF}"/>
    <cellStyle name="Normal 6 4 3 2" xfId="121" xr:uid="{8046D53E-DB59-4ABF-92E2-8484216730A8}"/>
    <cellStyle name="Normal 6 4 3 2 2" xfId="641" xr:uid="{DBF4AF8F-33A8-45CD-B5F0-AA5CA396F9EB}"/>
    <cellStyle name="Normal 6 4 3 2 2 2" xfId="1619" xr:uid="{186922B2-8DDF-489D-9B1C-FC86E08238CB}"/>
    <cellStyle name="Normal 6 4 3 2 2 2 2" xfId="1620" xr:uid="{89F4A618-A418-48B5-8704-091C65333E5E}"/>
    <cellStyle name="Normal 6 4 3 2 2 2 2 2" xfId="4476" xr:uid="{B5EFF7C1-4FC6-4036-BE3A-EF101C96EBD5}"/>
    <cellStyle name="Normal 6 4 3 2 2 2 3" xfId="4477" xr:uid="{8C101280-FCF9-491C-808A-C4E19DCEA815}"/>
    <cellStyle name="Normal 6 4 3 2 2 3" xfId="1621" xr:uid="{D6403FE0-F9DF-4CC9-A444-50C2E30EEA21}"/>
    <cellStyle name="Normal 6 4 3 2 2 3 2" xfId="4478" xr:uid="{E18E37B2-36E3-440F-93B6-683BD63FBD26}"/>
    <cellStyle name="Normal 6 4 3 2 2 4" xfId="3188" xr:uid="{77EE9322-9EAE-4D63-A07F-BF20E525C0BB}"/>
    <cellStyle name="Normal 6 4 3 2 3" xfId="1622" xr:uid="{A63A59A6-93FA-48F1-BA43-7C666DEB4BC4}"/>
    <cellStyle name="Normal 6 4 3 2 3 2" xfId="1623" xr:uid="{495AAADA-AB0D-48EB-A259-357C5C652FF0}"/>
    <cellStyle name="Normal 6 4 3 2 3 2 2" xfId="4479" xr:uid="{6C605ECF-ED13-41D1-AD05-79AF859B8107}"/>
    <cellStyle name="Normal 6 4 3 2 3 3" xfId="3189" xr:uid="{B84E1A6B-AA7C-4111-9E4F-6FA83E6AB208}"/>
    <cellStyle name="Normal 6 4 3 2 3 4" xfId="3190" xr:uid="{AE2F02E0-A618-4ADB-93A1-3689B3927576}"/>
    <cellStyle name="Normal 6 4 3 2 4" xfId="1624" xr:uid="{272DAA89-DAB0-43D0-8365-173A2FB64F58}"/>
    <cellStyle name="Normal 6 4 3 2 4 2" xfId="4480" xr:uid="{06543BBB-EE64-44FC-91EA-9868C5911FBB}"/>
    <cellStyle name="Normal 6 4 3 2 5" xfId="3191" xr:uid="{505D265F-AD47-46ED-A066-33A038F4E6DD}"/>
    <cellStyle name="Normal 6 4 3 2 6" xfId="3192" xr:uid="{8CDE6BCA-B08F-44D4-A2EF-B56918CAFF27}"/>
    <cellStyle name="Normal 6 4 3 3" xfId="334" xr:uid="{3082D5ED-731B-4A46-8803-A02F2AD38665}"/>
    <cellStyle name="Normal 6 4 3 3 2" xfId="1625" xr:uid="{657803D5-691B-43D3-BDEF-DA4AC4475C91}"/>
    <cellStyle name="Normal 6 4 3 3 2 2" xfId="1626" xr:uid="{057EE6A4-1E91-4771-9B7B-5E20A4CF2A48}"/>
    <cellStyle name="Normal 6 4 3 3 2 2 2" xfId="4481" xr:uid="{6A290BD3-119F-4644-A351-D263A91C3866}"/>
    <cellStyle name="Normal 6 4 3 3 2 3" xfId="3193" xr:uid="{8741278F-8D67-4DC7-88F9-B08DD5F1DD2F}"/>
    <cellStyle name="Normal 6 4 3 3 2 4" xfId="3194" xr:uid="{773C56A3-029E-441C-9578-032CE16A4DF8}"/>
    <cellStyle name="Normal 6 4 3 3 3" xfId="1627" xr:uid="{015F9063-D4C0-44A4-A34F-882CBFECF304}"/>
    <cellStyle name="Normal 6 4 3 3 3 2" xfId="4482" xr:uid="{B19900AD-DCBC-4ACE-9153-8D8E6B202767}"/>
    <cellStyle name="Normal 6 4 3 3 4" xfId="3195" xr:uid="{DE6323BE-DBF4-413E-A6FF-7F3566B9BBE6}"/>
    <cellStyle name="Normal 6 4 3 3 5" xfId="3196" xr:uid="{324D9F64-065C-4755-81AE-332C6B2B04EC}"/>
    <cellStyle name="Normal 6 4 3 4" xfId="1628" xr:uid="{0AE0FEF2-B2D7-4EB4-A017-1B6F4EF0BAFC}"/>
    <cellStyle name="Normal 6 4 3 4 2" xfId="1629" xr:uid="{8DE115AD-F0D2-482D-9998-92D98102829F}"/>
    <cellStyle name="Normal 6 4 3 4 2 2" xfId="4483" xr:uid="{EC29EC18-6164-4C50-A6EF-CFCF387CE40C}"/>
    <cellStyle name="Normal 6 4 3 4 3" xfId="3197" xr:uid="{93C783A9-7A2E-42E8-A0AA-5C3EEBC6D404}"/>
    <cellStyle name="Normal 6 4 3 4 4" xfId="3198" xr:uid="{69DE29C6-3851-49F0-9F03-C4C1E29D8742}"/>
    <cellStyle name="Normal 6 4 3 5" xfId="1630" xr:uid="{EEC82A2F-57F2-4A5A-AD5E-B1F288488333}"/>
    <cellStyle name="Normal 6 4 3 5 2" xfId="3199" xr:uid="{C723B13C-8F04-46F5-B48A-8B62BA431D4D}"/>
    <cellStyle name="Normal 6 4 3 5 3" xfId="3200" xr:uid="{125B8592-C4CC-44C4-8E61-0B766888826C}"/>
    <cellStyle name="Normal 6 4 3 5 4" xfId="3201" xr:uid="{F3433BBA-5905-476D-ABD3-82E1D099068C}"/>
    <cellStyle name="Normal 6 4 3 6" xfId="3202" xr:uid="{CDD49CE0-ED51-4C2E-BF36-AC32594D9431}"/>
    <cellStyle name="Normal 6 4 3 7" xfId="3203" xr:uid="{1A4095C4-AF09-4B13-9160-E4932613F2F6}"/>
    <cellStyle name="Normal 6 4 3 8" xfId="3204" xr:uid="{24D9B94F-25E4-4EC2-9107-23569448A886}"/>
    <cellStyle name="Normal 6 4 4" xfId="122" xr:uid="{A22B5ACF-434B-4529-A627-8C6D76856079}"/>
    <cellStyle name="Normal 6 4 4 2" xfId="642" xr:uid="{31B13CBE-3D8D-4912-AA5E-5F880B94AE0D}"/>
    <cellStyle name="Normal 6 4 4 2 2" xfId="643" xr:uid="{5412BEC8-ECA5-459D-A7B2-C6D919FE9FF5}"/>
    <cellStyle name="Normal 6 4 4 2 2 2" xfId="1631" xr:uid="{00F5C655-B5A0-42EB-A4C4-48C9747D28AF}"/>
    <cellStyle name="Normal 6 4 4 2 2 2 2" xfId="1632" xr:uid="{00B809EC-6BA7-41A0-9C32-8BBA7C2D17BF}"/>
    <cellStyle name="Normal 6 4 4 2 2 3" xfId="1633" xr:uid="{C9171540-CEA5-4576-BBF6-32D444C634AC}"/>
    <cellStyle name="Normal 6 4 4 2 2 4" xfId="3205" xr:uid="{7C303671-8C13-4CBE-831E-B10E29785C86}"/>
    <cellStyle name="Normal 6 4 4 2 3" xfId="1634" xr:uid="{59B10377-28DE-42E5-B251-2350688D619C}"/>
    <cellStyle name="Normal 6 4 4 2 3 2" xfId="1635" xr:uid="{262CA42A-1751-46B1-8F6D-27C585230F06}"/>
    <cellStyle name="Normal 6 4 4 2 4" xfId="1636" xr:uid="{F63A9621-F784-47FE-8B78-7F1098FC5A82}"/>
    <cellStyle name="Normal 6 4 4 2 5" xfId="3206" xr:uid="{517FEEB6-45E8-4D81-8D43-753078E0EC1C}"/>
    <cellStyle name="Normal 6 4 4 3" xfId="644" xr:uid="{A96C1C0F-6D91-4E0C-9E19-6F63043A12A5}"/>
    <cellStyle name="Normal 6 4 4 3 2" xfId="1637" xr:uid="{8E38AB66-E511-475D-AF93-8982FB0890F9}"/>
    <cellStyle name="Normal 6 4 4 3 2 2" xfId="1638" xr:uid="{1BB9215F-EF0A-49F6-BDE3-AC6FD7C7BD90}"/>
    <cellStyle name="Normal 6 4 4 3 3" xfId="1639" xr:uid="{B579436C-C6BC-4E94-A7C5-979E9EFDB47F}"/>
    <cellStyle name="Normal 6 4 4 3 4" xfId="3207" xr:uid="{5481D5D3-C346-45E8-A31E-458DC4CF749F}"/>
    <cellStyle name="Normal 6 4 4 4" xfId="1640" xr:uid="{F79263B7-4E24-4E57-B960-315556FFE70F}"/>
    <cellStyle name="Normal 6 4 4 4 2" xfId="1641" xr:uid="{44CC76EC-5EE6-44DB-B051-40B9FBFC2264}"/>
    <cellStyle name="Normal 6 4 4 4 3" xfId="3208" xr:uid="{BFCE62C5-F94A-4744-9C03-51BAEDBAC5AF}"/>
    <cellStyle name="Normal 6 4 4 4 4" xfId="3209" xr:uid="{647D7A24-3A9E-44AA-BAB3-32E0402A85F9}"/>
    <cellStyle name="Normal 6 4 4 5" xfId="1642" xr:uid="{63B7287F-4BB7-4CB9-BE5F-55E1E9D00224}"/>
    <cellStyle name="Normal 6 4 4 6" xfId="3210" xr:uid="{660E2961-7C5D-4547-8BB9-9A1D76AF304E}"/>
    <cellStyle name="Normal 6 4 4 7" xfId="3211" xr:uid="{A9A03558-A6FA-4E48-A485-6E3314967637}"/>
    <cellStyle name="Normal 6 4 5" xfId="335" xr:uid="{96288009-15B8-42F9-BFA5-5D56C4F55789}"/>
    <cellStyle name="Normal 6 4 5 2" xfId="645" xr:uid="{957D5FFC-0F18-4D60-9203-D6EF8945E350}"/>
    <cellStyle name="Normal 6 4 5 2 2" xfId="1643" xr:uid="{86B9850F-AF57-4C7C-8622-F0746E90D6C0}"/>
    <cellStyle name="Normal 6 4 5 2 2 2" xfId="1644" xr:uid="{AAF89EAD-72C5-4665-996D-C092067FBB9E}"/>
    <cellStyle name="Normal 6 4 5 2 3" xfId="1645" xr:uid="{95ACAEC3-943B-46C7-B87B-E6BF85686F3E}"/>
    <cellStyle name="Normal 6 4 5 2 4" xfId="3212" xr:uid="{3DD6328A-6408-4A62-8AE6-EE29F3A54B45}"/>
    <cellStyle name="Normal 6 4 5 3" xfId="1646" xr:uid="{363B06F1-44AB-468D-8522-A2259748CB61}"/>
    <cellStyle name="Normal 6 4 5 3 2" xfId="1647" xr:uid="{27A9D7FB-C7D8-40B7-B315-7A49161AC7E9}"/>
    <cellStyle name="Normal 6 4 5 3 3" xfId="3213" xr:uid="{E7EC9836-FEDA-4685-AE73-0791557F8E89}"/>
    <cellStyle name="Normal 6 4 5 3 4" xfId="3214" xr:uid="{0B83A59C-2FEF-4727-BBA4-55C875A35D27}"/>
    <cellStyle name="Normal 6 4 5 4" xfId="1648" xr:uid="{B0112E55-5FCA-449A-93D7-010CA0500B35}"/>
    <cellStyle name="Normal 6 4 5 5" xfId="3215" xr:uid="{CE23DF95-C1F0-4EC0-A500-69F9ACF76206}"/>
    <cellStyle name="Normal 6 4 5 6" xfId="3216" xr:uid="{660BBED0-3C22-4406-9066-A35650DBEF0B}"/>
    <cellStyle name="Normal 6 4 6" xfId="336" xr:uid="{A48D2D8C-59F4-4500-823B-1A01A0BFDD50}"/>
    <cellStyle name="Normal 6 4 6 2" xfId="1649" xr:uid="{A09DE643-2E39-4671-B738-FA072AD7C6AE}"/>
    <cellStyle name="Normal 6 4 6 2 2" xfId="1650" xr:uid="{D81BF888-6702-432E-A835-3ED3874D7AE3}"/>
    <cellStyle name="Normal 6 4 6 2 3" xfId="3217" xr:uid="{E99D239D-72FA-4F98-B82C-AB5672C88719}"/>
    <cellStyle name="Normal 6 4 6 2 4" xfId="3218" xr:uid="{FE4ACF1E-EA16-4F96-99F3-5091682325D3}"/>
    <cellStyle name="Normal 6 4 6 3" xfId="1651" xr:uid="{2FE738B3-FEDB-42C3-9F70-7FABA768BBB2}"/>
    <cellStyle name="Normal 6 4 6 4" xfId="3219" xr:uid="{318B6F8C-5BC0-430D-B028-A399DF81266B}"/>
    <cellStyle name="Normal 6 4 6 5" xfId="3220" xr:uid="{C8CF2BAD-3296-4D4E-9EEC-B79E2E5962A8}"/>
    <cellStyle name="Normal 6 4 7" xfId="1652" xr:uid="{D84672EF-EA26-4D70-B296-3672E03197D5}"/>
    <cellStyle name="Normal 6 4 7 2" xfId="1653" xr:uid="{9BF0269C-7B73-4897-9CC0-E75D51D2FDAE}"/>
    <cellStyle name="Normal 6 4 7 3" xfId="3221" xr:uid="{7DB89875-510E-4898-AB7E-B2BBD27446FE}"/>
    <cellStyle name="Normal 6 4 7 3 2" xfId="4407" xr:uid="{58F79CC8-40A1-4077-8F20-EDE73F8DF49C}"/>
    <cellStyle name="Normal 6 4 7 3 3" xfId="4685" xr:uid="{E0D0FBBF-6639-4DAB-9499-E103EDBFF4B1}"/>
    <cellStyle name="Normal 6 4 7 4" xfId="3222" xr:uid="{4C20400A-94E6-411E-8222-161700D1705F}"/>
    <cellStyle name="Normal 6 4 8" xfId="1654" xr:uid="{E56DA5FB-712A-43E3-BFDF-E0954BF03DCA}"/>
    <cellStyle name="Normal 6 4 8 2" xfId="3223" xr:uid="{170FDD67-74A5-4319-BCE7-BD80D8D8AA40}"/>
    <cellStyle name="Normal 6 4 8 3" xfId="3224" xr:uid="{DF469179-3D97-44D5-9C7B-3858C374D18F}"/>
    <cellStyle name="Normal 6 4 8 4" xfId="3225" xr:uid="{D09E2236-0C63-48EC-BD6C-C70C3C4BAF64}"/>
    <cellStyle name="Normal 6 4 9" xfId="3226" xr:uid="{972B3121-81F3-4348-AA37-FB554CFB56BF}"/>
    <cellStyle name="Normal 6 5" xfId="123" xr:uid="{62E8389D-1B77-4123-9855-5D936BA26552}"/>
    <cellStyle name="Normal 6 5 10" xfId="3227" xr:uid="{51E7B874-3CCE-44AF-BD74-8759F6DE0A0E}"/>
    <cellStyle name="Normal 6 5 11" xfId="3228" xr:uid="{0B69E0D4-7593-4D6D-819B-38A20B0FEAC0}"/>
    <cellStyle name="Normal 6 5 2" xfId="124" xr:uid="{05987C73-A100-42FD-9299-98381F767AD8}"/>
    <cellStyle name="Normal 6 5 2 2" xfId="337" xr:uid="{86B64FB6-5EB9-48A1-AB29-0960349B9956}"/>
    <cellStyle name="Normal 6 5 2 2 2" xfId="646" xr:uid="{45FD8B89-5D87-4AB5-84FB-F87A7E9E04D3}"/>
    <cellStyle name="Normal 6 5 2 2 2 2" xfId="647" xr:uid="{A6673A5E-5C5C-4786-9757-D825BFD99CEE}"/>
    <cellStyle name="Normal 6 5 2 2 2 2 2" xfId="1655" xr:uid="{076C2F1C-1325-49E9-A997-DFAE760D47E8}"/>
    <cellStyle name="Normal 6 5 2 2 2 2 3" xfId="3229" xr:uid="{00C9D76F-769C-4357-AC1B-43001259646E}"/>
    <cellStyle name="Normal 6 5 2 2 2 2 4" xfId="3230" xr:uid="{E5251FC5-055A-4181-86DD-75C6671FC6EB}"/>
    <cellStyle name="Normal 6 5 2 2 2 3" xfId="1656" xr:uid="{4849B91B-B61E-4055-8568-75CADAC85FDD}"/>
    <cellStyle name="Normal 6 5 2 2 2 3 2" xfId="3231" xr:uid="{B75687FB-014B-4079-BF5E-F04C70BD6628}"/>
    <cellStyle name="Normal 6 5 2 2 2 3 3" xfId="3232" xr:uid="{DCE96DE2-5877-4F06-90EA-3AC835B9525C}"/>
    <cellStyle name="Normal 6 5 2 2 2 3 4" xfId="3233" xr:uid="{A1D13272-6F8D-44FC-95AC-DB12F3E324DB}"/>
    <cellStyle name="Normal 6 5 2 2 2 4" xfId="3234" xr:uid="{1171947E-82C5-43C4-A9E0-6474E371691B}"/>
    <cellStyle name="Normal 6 5 2 2 2 5" xfId="3235" xr:uid="{2F243440-A283-41C9-A3D0-E8675320B92A}"/>
    <cellStyle name="Normal 6 5 2 2 2 6" xfId="3236" xr:uid="{70A69E75-00C0-4A37-95F4-521D952CBCA8}"/>
    <cellStyle name="Normal 6 5 2 2 3" xfId="648" xr:uid="{07992E98-6ECE-439E-ACD1-CA333DA09006}"/>
    <cellStyle name="Normal 6 5 2 2 3 2" xfId="1657" xr:uid="{B8D05259-E01D-403E-82D2-8F6DFB4C391A}"/>
    <cellStyle name="Normal 6 5 2 2 3 2 2" xfId="3237" xr:uid="{8468220C-EBE8-4FDC-A175-09365718F2D6}"/>
    <cellStyle name="Normal 6 5 2 2 3 2 3" xfId="3238" xr:uid="{2A72FE0B-6EE2-40C2-B5BD-B743CB0911A5}"/>
    <cellStyle name="Normal 6 5 2 2 3 2 4" xfId="3239" xr:uid="{E3CDEE0D-EBF3-4C8E-A61E-750578CB18D5}"/>
    <cellStyle name="Normal 6 5 2 2 3 3" xfId="3240" xr:uid="{54821975-4F6C-41F2-85AF-F7BBFEACA582}"/>
    <cellStyle name="Normal 6 5 2 2 3 4" xfId="3241" xr:uid="{30BA4A9C-BF84-486E-B5BC-650C3E9323B8}"/>
    <cellStyle name="Normal 6 5 2 2 3 5" xfId="3242" xr:uid="{8CD5A97B-8A50-452C-8A64-7B4BD1B2EA66}"/>
    <cellStyle name="Normal 6 5 2 2 4" xfId="1658" xr:uid="{382A7727-096D-4BE1-BFA8-2DD2337B1A5F}"/>
    <cellStyle name="Normal 6 5 2 2 4 2" xfId="3243" xr:uid="{EB304550-7345-45E6-9850-AE09E2BE9A7E}"/>
    <cellStyle name="Normal 6 5 2 2 4 3" xfId="3244" xr:uid="{47ECDE4D-422B-4AC3-B5F9-21763BDC2641}"/>
    <cellStyle name="Normal 6 5 2 2 4 4" xfId="3245" xr:uid="{2EC810F3-1413-43F2-B9C6-62A3F5ED6F1A}"/>
    <cellStyle name="Normal 6 5 2 2 5" xfId="3246" xr:uid="{980C4E67-CA07-49C0-AA3F-32DF5BB673C8}"/>
    <cellStyle name="Normal 6 5 2 2 5 2" xfId="3247" xr:uid="{0B0D7F59-DA01-4F3D-A66F-D93DCBE6C70B}"/>
    <cellStyle name="Normal 6 5 2 2 5 3" xfId="3248" xr:uid="{0017615C-E730-4F64-8D98-7C3A46CDF23D}"/>
    <cellStyle name="Normal 6 5 2 2 5 4" xfId="3249" xr:uid="{7FE9F9D4-0D2F-4DE8-B758-0649CB9BF211}"/>
    <cellStyle name="Normal 6 5 2 2 6" xfId="3250" xr:uid="{21B17983-5814-4DD8-8B71-56FE2208DEFA}"/>
    <cellStyle name="Normal 6 5 2 2 7" xfId="3251" xr:uid="{0521AA04-8961-4A61-84E1-AAE37F03EBD7}"/>
    <cellStyle name="Normal 6 5 2 2 8" xfId="3252" xr:uid="{5E29D65C-58C3-4F4C-A680-C54F458452D5}"/>
    <cellStyle name="Normal 6 5 2 3" xfId="649" xr:uid="{95AF1153-0AB0-45AA-8827-762432D7D54D}"/>
    <cellStyle name="Normal 6 5 2 3 2" xfId="650" xr:uid="{142A64EA-7381-47C9-8BAF-EECFF0F0D3DE}"/>
    <cellStyle name="Normal 6 5 2 3 2 2" xfId="651" xr:uid="{93CBCCB7-BD3A-4CE9-AA22-BA05749792A3}"/>
    <cellStyle name="Normal 6 5 2 3 2 3" xfId="3253" xr:uid="{E8232398-FB17-45D3-8763-1993E60043E0}"/>
    <cellStyle name="Normal 6 5 2 3 2 4" xfId="3254" xr:uid="{7CC748D7-E386-4A39-A2D3-73EAC245EC04}"/>
    <cellStyle name="Normal 6 5 2 3 3" xfId="652" xr:uid="{064B9FCF-B4FA-4CE3-9645-24C5CF608B27}"/>
    <cellStyle name="Normal 6 5 2 3 3 2" xfId="3255" xr:uid="{18634633-4D21-4973-B9C7-D698922181B2}"/>
    <cellStyle name="Normal 6 5 2 3 3 3" xfId="3256" xr:uid="{48A2A176-E975-4914-96A4-E5C9457E56A2}"/>
    <cellStyle name="Normal 6 5 2 3 3 4" xfId="3257" xr:uid="{23757A81-01E0-433D-8C9C-4936610826C7}"/>
    <cellStyle name="Normal 6 5 2 3 4" xfId="3258" xr:uid="{BE980E3B-751D-40EC-BC45-FDACC32774BA}"/>
    <cellStyle name="Normal 6 5 2 3 5" xfId="3259" xr:uid="{EFCCD915-99CC-45EC-9DAD-51939276D342}"/>
    <cellStyle name="Normal 6 5 2 3 6" xfId="3260" xr:uid="{0C964B9C-57DE-4440-A4E5-A2461AD54775}"/>
    <cellStyle name="Normal 6 5 2 4" xfId="653" xr:uid="{F4F4C3D0-CFC0-49A8-8CC6-FBEF1D9D77B1}"/>
    <cellStyle name="Normal 6 5 2 4 2" xfId="654" xr:uid="{60443C12-66C6-4A18-BD71-B42D3E81FFA4}"/>
    <cellStyle name="Normal 6 5 2 4 2 2" xfId="3261" xr:uid="{D18C2BBE-7B74-49DD-9EF8-65FE4FB9B6EE}"/>
    <cellStyle name="Normal 6 5 2 4 2 3" xfId="3262" xr:uid="{69A53EBA-031A-4B52-987C-43E6E8402495}"/>
    <cellStyle name="Normal 6 5 2 4 2 4" xfId="3263" xr:uid="{B917BCEA-D985-40FF-8B4B-81C368871B61}"/>
    <cellStyle name="Normal 6 5 2 4 3" xfId="3264" xr:uid="{8EB5874B-2653-4BA9-B5BC-4234E9D9A19D}"/>
    <cellStyle name="Normal 6 5 2 4 4" xfId="3265" xr:uid="{F64C4EDC-C6F0-48C2-B8A4-B7B6C1588C8B}"/>
    <cellStyle name="Normal 6 5 2 4 5" xfId="3266" xr:uid="{D1B30E3F-823A-43C7-A432-F671928666C9}"/>
    <cellStyle name="Normal 6 5 2 5" xfId="655" xr:uid="{E290B289-3EE4-44FF-9B83-DDBF4FB73B40}"/>
    <cellStyle name="Normal 6 5 2 5 2" xfId="3267" xr:uid="{2635793F-8F95-4CC1-880E-601A28484B15}"/>
    <cellStyle name="Normal 6 5 2 5 3" xfId="3268" xr:uid="{7C93207C-571C-4F54-839D-0F335C35F707}"/>
    <cellStyle name="Normal 6 5 2 5 4" xfId="3269" xr:uid="{F4649F64-DC0B-4830-9072-BC6B49F9A291}"/>
    <cellStyle name="Normal 6 5 2 6" xfId="3270" xr:uid="{7665461E-3DEF-458C-A407-04D84FA151EC}"/>
    <cellStyle name="Normal 6 5 2 6 2" xfId="3271" xr:uid="{811559FC-1648-49AE-ADD8-673C5BB40717}"/>
    <cellStyle name="Normal 6 5 2 6 3" xfId="3272" xr:uid="{B68434F4-9A57-4DCF-A5E9-7239FB28087D}"/>
    <cellStyle name="Normal 6 5 2 6 4" xfId="3273" xr:uid="{FB1C51E5-EC1C-4DE5-B970-DD8B19439B89}"/>
    <cellStyle name="Normal 6 5 2 7" xfId="3274" xr:uid="{891A6756-381A-428A-95EC-EDEF64E086A4}"/>
    <cellStyle name="Normal 6 5 2 8" xfId="3275" xr:uid="{392ECDD6-636A-4F94-BF81-794211B13868}"/>
    <cellStyle name="Normal 6 5 2 9" xfId="3276" xr:uid="{E0A5B5C0-77A8-4CC8-B555-73CC4680EDC3}"/>
    <cellStyle name="Normal 6 5 3" xfId="338" xr:uid="{5EAC4213-FF22-4ADF-844F-AA00C49A21D0}"/>
    <cellStyle name="Normal 6 5 3 2" xfId="656" xr:uid="{D6A19E05-442D-41D2-BEC8-FBD924A5BACF}"/>
    <cellStyle name="Normal 6 5 3 2 2" xfId="657" xr:uid="{E36B081F-A5F4-419B-BA19-F2535353DEFF}"/>
    <cellStyle name="Normal 6 5 3 2 2 2" xfId="1659" xr:uid="{EA17203D-264F-4B99-A91B-4DCA8490BA61}"/>
    <cellStyle name="Normal 6 5 3 2 2 2 2" xfId="1660" xr:uid="{4DE49017-D9E1-464B-B591-9CCF16F534C8}"/>
    <cellStyle name="Normal 6 5 3 2 2 3" xfId="1661" xr:uid="{3F139731-F42C-41E7-BA4A-A5C77062B182}"/>
    <cellStyle name="Normal 6 5 3 2 2 4" xfId="3277" xr:uid="{D01118EF-A559-40EB-B07A-546A7BEB8026}"/>
    <cellStyle name="Normal 6 5 3 2 3" xfId="1662" xr:uid="{68752BA7-A2F2-4EF5-824A-08A5DC74E88B}"/>
    <cellStyle name="Normal 6 5 3 2 3 2" xfId="1663" xr:uid="{38629032-6621-43F0-90B6-6082D4A5389F}"/>
    <cellStyle name="Normal 6 5 3 2 3 3" xfId="3278" xr:uid="{F4EFA6BA-52C8-4148-8243-6B326B313662}"/>
    <cellStyle name="Normal 6 5 3 2 3 4" xfId="3279" xr:uid="{8E845616-539F-420A-B9DA-1A47D8F5F1AC}"/>
    <cellStyle name="Normal 6 5 3 2 4" xfId="1664" xr:uid="{ED06CB71-B152-456A-8C5D-A76B3BD20104}"/>
    <cellStyle name="Normal 6 5 3 2 5" xfId="3280" xr:uid="{7FE55248-D625-4C77-B2AC-DA84F55FBF5F}"/>
    <cellStyle name="Normal 6 5 3 2 6" xfId="3281" xr:uid="{2612A3C6-3A31-4257-9CD0-394DDDBF6454}"/>
    <cellStyle name="Normal 6 5 3 3" xfId="658" xr:uid="{E6C1F48C-C6EF-49A3-9779-47B2CD39C796}"/>
    <cellStyle name="Normal 6 5 3 3 2" xfId="1665" xr:uid="{A94B30A2-3534-4CE6-96FD-6F5EA7D81B16}"/>
    <cellStyle name="Normal 6 5 3 3 2 2" xfId="1666" xr:uid="{ED937B1D-72EF-46AF-8EA2-5623373B7736}"/>
    <cellStyle name="Normal 6 5 3 3 2 3" xfId="3282" xr:uid="{92CC74B0-B4FE-4924-9F85-56CDF2153CBE}"/>
    <cellStyle name="Normal 6 5 3 3 2 4" xfId="3283" xr:uid="{9156DA5A-5CDF-45FC-88B2-61205A81CFEE}"/>
    <cellStyle name="Normal 6 5 3 3 3" xfId="1667" xr:uid="{7A03CE97-1A4E-41C6-BC8C-9355ECAB277F}"/>
    <cellStyle name="Normal 6 5 3 3 4" xfId="3284" xr:uid="{57515F00-79B2-43E7-B583-6660373DA619}"/>
    <cellStyle name="Normal 6 5 3 3 5" xfId="3285" xr:uid="{4E385997-143B-40CE-A454-C0994C4EF6D3}"/>
    <cellStyle name="Normal 6 5 3 4" xfId="1668" xr:uid="{2F734EBB-B73F-4A3F-863A-0AF1AAC41EA0}"/>
    <cellStyle name="Normal 6 5 3 4 2" xfId="1669" xr:uid="{14F189DA-863B-46D2-80D6-F751663613FA}"/>
    <cellStyle name="Normal 6 5 3 4 3" xfId="3286" xr:uid="{8C202110-BCD9-4997-9B3D-204BF7A6E771}"/>
    <cellStyle name="Normal 6 5 3 4 4" xfId="3287" xr:uid="{BFDE55F3-59EA-4228-9DC1-900F8263EF3B}"/>
    <cellStyle name="Normal 6 5 3 5" xfId="1670" xr:uid="{BC801642-ED75-4B62-ABDD-F2AB5B400032}"/>
    <cellStyle name="Normal 6 5 3 5 2" xfId="3288" xr:uid="{A4EB5CC8-6D19-48E8-A283-C07C9976AFBC}"/>
    <cellStyle name="Normal 6 5 3 5 3" xfId="3289" xr:uid="{07E9F9ED-DCD8-4A47-A34D-154877C60494}"/>
    <cellStyle name="Normal 6 5 3 5 4" xfId="3290" xr:uid="{7F77AB6A-7A0D-4124-97F8-7BBC5BB5A31D}"/>
    <cellStyle name="Normal 6 5 3 6" xfId="3291" xr:uid="{B0496790-7FAE-4385-9E3D-25F06AB08F4B}"/>
    <cellStyle name="Normal 6 5 3 7" xfId="3292" xr:uid="{091D229A-C193-41D6-AC2B-F79F74C90C53}"/>
    <cellStyle name="Normal 6 5 3 8" xfId="3293" xr:uid="{BDE527D2-0AC3-4462-85AA-FCCEE93151AC}"/>
    <cellStyle name="Normal 6 5 4" xfId="339" xr:uid="{B09D0A5E-BFD3-4E82-8359-B6EEDF18C2EE}"/>
    <cellStyle name="Normal 6 5 4 2" xfId="659" xr:uid="{27223390-7080-4396-9D72-5CE04117F111}"/>
    <cellStyle name="Normal 6 5 4 2 2" xfId="660" xr:uid="{A4588564-91DB-48DF-8B1D-0EADF61ECDC5}"/>
    <cellStyle name="Normal 6 5 4 2 2 2" xfId="1671" xr:uid="{84A3C6AA-5104-40B7-9AC4-B470BF88C344}"/>
    <cellStyle name="Normal 6 5 4 2 2 3" xfId="3294" xr:uid="{7944B1C8-152F-4818-8439-2141280964D3}"/>
    <cellStyle name="Normal 6 5 4 2 2 4" xfId="3295" xr:uid="{2A829B97-AA55-45E3-B163-CFF801F54C4B}"/>
    <cellStyle name="Normal 6 5 4 2 3" xfId="1672" xr:uid="{2AE69433-C462-4677-8EEF-9BCF64BCF014}"/>
    <cellStyle name="Normal 6 5 4 2 4" xfId="3296" xr:uid="{608B9837-7C63-4789-A96D-9B0F730DF6D7}"/>
    <cellStyle name="Normal 6 5 4 2 5" xfId="3297" xr:uid="{5BA975DA-0F14-449C-97B7-16844C4A4812}"/>
    <cellStyle name="Normal 6 5 4 3" xfId="661" xr:uid="{888C7F2A-9538-4AEE-B3D4-DC072FF5EF00}"/>
    <cellStyle name="Normal 6 5 4 3 2" xfId="1673" xr:uid="{B3D9A093-7D19-444E-9238-AABA8F48241F}"/>
    <cellStyle name="Normal 6 5 4 3 3" xfId="3298" xr:uid="{67EF6DCD-3C25-491A-9636-D8F3E862765D}"/>
    <cellStyle name="Normal 6 5 4 3 4" xfId="3299" xr:uid="{1EEC8E60-2CE4-4EA8-BFAC-06F82472446C}"/>
    <cellStyle name="Normal 6 5 4 4" xfId="1674" xr:uid="{696C6838-4939-4348-BAB8-360A21226C24}"/>
    <cellStyle name="Normal 6 5 4 4 2" xfId="3300" xr:uid="{DB78439E-E57F-484D-ACC3-D8716E4A01D2}"/>
    <cellStyle name="Normal 6 5 4 4 3" xfId="3301" xr:uid="{F9E601CE-08B9-4883-9FC8-99AE34ACE77B}"/>
    <cellStyle name="Normal 6 5 4 4 4" xfId="3302" xr:uid="{8ABCA498-61BA-4656-9567-08524770682B}"/>
    <cellStyle name="Normal 6 5 4 5" xfId="3303" xr:uid="{C047047F-7632-4653-A425-1D3A41CB7D8F}"/>
    <cellStyle name="Normal 6 5 4 6" xfId="3304" xr:uid="{88DD2797-FE03-4480-B07B-0BA744706A54}"/>
    <cellStyle name="Normal 6 5 4 7" xfId="3305" xr:uid="{E0C35841-278C-413E-B4B9-243D9262F4EC}"/>
    <cellStyle name="Normal 6 5 5" xfId="340" xr:uid="{E12DB4F0-749C-4382-90E3-A78AC9E07C3D}"/>
    <cellStyle name="Normal 6 5 5 2" xfId="662" xr:uid="{C51F0091-A564-434A-8526-EEA8B425AD7A}"/>
    <cellStyle name="Normal 6 5 5 2 2" xfId="1675" xr:uid="{D7FADB89-19E0-4812-9F46-4D4427C5D8B4}"/>
    <cellStyle name="Normal 6 5 5 2 3" xfId="3306" xr:uid="{5FC7ACFE-5A65-4D8A-8095-D87BF277D32D}"/>
    <cellStyle name="Normal 6 5 5 2 4" xfId="3307" xr:uid="{C03AE60C-6477-45AF-8ADF-39082CB6252A}"/>
    <cellStyle name="Normal 6 5 5 3" xfId="1676" xr:uid="{4369D78A-C257-4B7A-9A8C-94A9A8812714}"/>
    <cellStyle name="Normal 6 5 5 3 2" xfId="3308" xr:uid="{2F40D1D0-0C79-4191-B091-0A600EDD1B93}"/>
    <cellStyle name="Normal 6 5 5 3 3" xfId="3309" xr:uid="{0A2E3776-47BB-4E50-A1C9-5B651EB4164F}"/>
    <cellStyle name="Normal 6 5 5 3 4" xfId="3310" xr:uid="{89F0AB20-7EC7-4B2F-810F-9B78344333C6}"/>
    <cellStyle name="Normal 6 5 5 4" xfId="3311" xr:uid="{CDFDD786-9FEF-4DBC-994B-B98DA27326FB}"/>
    <cellStyle name="Normal 6 5 5 5" xfId="3312" xr:uid="{DBC134CB-FCD4-4689-B26C-E02750E16FDD}"/>
    <cellStyle name="Normal 6 5 5 6" xfId="3313" xr:uid="{5F96C360-5927-4567-9E11-72061F5E7B81}"/>
    <cellStyle name="Normal 6 5 6" xfId="663" xr:uid="{E6BC4782-AD5F-4171-B698-24863B927616}"/>
    <cellStyle name="Normal 6 5 6 2" xfId="1677" xr:uid="{D6F5BD12-32CC-4EDC-9DD6-346D72AD1E3A}"/>
    <cellStyle name="Normal 6 5 6 2 2" xfId="3314" xr:uid="{A698AB7A-F790-4187-8F28-BC8D75A5EAD2}"/>
    <cellStyle name="Normal 6 5 6 2 3" xfId="3315" xr:uid="{F4CFF786-934F-4513-A2E1-2623CABDBE5F}"/>
    <cellStyle name="Normal 6 5 6 2 4" xfId="3316" xr:uid="{0E013F47-09A7-41ED-87BF-36A84B8DB9FF}"/>
    <cellStyle name="Normal 6 5 6 3" xfId="3317" xr:uid="{3B57BE6C-F83D-4E74-B5E6-873698CFA2DB}"/>
    <cellStyle name="Normal 6 5 6 4" xfId="3318" xr:uid="{5C770771-BC9F-4EDD-9B12-4C698D252D28}"/>
    <cellStyle name="Normal 6 5 6 5" xfId="3319" xr:uid="{E94710BC-6D94-438F-90CF-37F621B44F29}"/>
    <cellStyle name="Normal 6 5 7" xfId="1678" xr:uid="{665C7383-1905-4041-B46F-7CADAD573818}"/>
    <cellStyle name="Normal 6 5 7 2" xfId="3320" xr:uid="{8628CB24-B00A-4FD7-A220-D3C63CB771FA}"/>
    <cellStyle name="Normal 6 5 7 3" xfId="3321" xr:uid="{416A45D2-1B7A-4D1F-A91D-9E378B4A400F}"/>
    <cellStyle name="Normal 6 5 7 4" xfId="3322" xr:uid="{003FAB3D-A020-473D-A1BF-8B23BAF2D7A1}"/>
    <cellStyle name="Normal 6 5 8" xfId="3323" xr:uid="{7977A7EC-96B4-45B6-B6AC-2B658E1FA473}"/>
    <cellStyle name="Normal 6 5 8 2" xfId="3324" xr:uid="{00980252-2EBD-4C81-9511-8149E2553DDD}"/>
    <cellStyle name="Normal 6 5 8 3" xfId="3325" xr:uid="{F23B1474-4101-4181-96B2-31A0FAAC31EF}"/>
    <cellStyle name="Normal 6 5 8 4" xfId="3326" xr:uid="{469F94C7-59D9-4FC8-BD19-B0FCC23C1412}"/>
    <cellStyle name="Normal 6 5 9" xfId="3327" xr:uid="{6BECE4D7-9B60-44A8-91D8-A93F959D0AEB}"/>
    <cellStyle name="Normal 6 6" xfId="125" xr:uid="{D0606EF3-9F26-4662-B76E-F5FF1C4D2765}"/>
    <cellStyle name="Normal 6 6 2" xfId="126" xr:uid="{9DECE26B-3D29-4868-9A3D-2DA36A81B44F}"/>
    <cellStyle name="Normal 6 6 2 2" xfId="341" xr:uid="{4EDC9BA2-98CD-4000-AF3D-B3D6F87DD098}"/>
    <cellStyle name="Normal 6 6 2 2 2" xfId="664" xr:uid="{4D29E48B-7B2F-4D63-BBE3-B53233FDE794}"/>
    <cellStyle name="Normal 6 6 2 2 2 2" xfId="1679" xr:uid="{8172137E-89A4-4704-8F49-F5DF0FB1A2C2}"/>
    <cellStyle name="Normal 6 6 2 2 2 3" xfId="3328" xr:uid="{E97DD104-4AE8-4726-A728-F381C9F43FC8}"/>
    <cellStyle name="Normal 6 6 2 2 2 4" xfId="3329" xr:uid="{BC0DAB4D-CBE9-435F-AA7F-51E31608A24F}"/>
    <cellStyle name="Normal 6 6 2 2 3" xfId="1680" xr:uid="{4F76FB3D-87C0-4556-AE4C-9323DD41D245}"/>
    <cellStyle name="Normal 6 6 2 2 3 2" xfId="3330" xr:uid="{718E654B-8043-4CE1-ABD5-F5961E2FB7CD}"/>
    <cellStyle name="Normal 6 6 2 2 3 3" xfId="3331" xr:uid="{C695FF38-62C2-4B02-B84B-AA1B76456743}"/>
    <cellStyle name="Normal 6 6 2 2 3 4" xfId="3332" xr:uid="{8B208C39-1A47-479E-84B6-FA4860C05FCD}"/>
    <cellStyle name="Normal 6 6 2 2 4" xfId="3333" xr:uid="{172EB5D0-CB60-41FE-8720-FCDBEBC0A2BA}"/>
    <cellStyle name="Normal 6 6 2 2 5" xfId="3334" xr:uid="{DD261214-594B-40D9-9F10-75ADA0B127E4}"/>
    <cellStyle name="Normal 6 6 2 2 6" xfId="3335" xr:uid="{DC23C739-5EF1-47CC-BCCD-8954E41461FB}"/>
    <cellStyle name="Normal 6 6 2 3" xfId="665" xr:uid="{3451A59B-8182-464E-9701-0922286D2A2C}"/>
    <cellStyle name="Normal 6 6 2 3 2" xfId="1681" xr:uid="{E3A632CA-4768-42FD-8E48-9BC68B320912}"/>
    <cellStyle name="Normal 6 6 2 3 2 2" xfId="3336" xr:uid="{693F32E8-F3C7-439B-9230-E2F0A7B4858A}"/>
    <cellStyle name="Normal 6 6 2 3 2 3" xfId="3337" xr:uid="{1C9E7620-959F-47C1-9106-FBDFD8D9DFBA}"/>
    <cellStyle name="Normal 6 6 2 3 2 4" xfId="3338" xr:uid="{704649C8-5695-4969-91CC-295D00EF66B5}"/>
    <cellStyle name="Normal 6 6 2 3 3" xfId="3339" xr:uid="{D1890DC7-27FF-45A1-9AF1-DC097B48228F}"/>
    <cellStyle name="Normal 6 6 2 3 4" xfId="3340" xr:uid="{FAEA8645-1AD5-4717-910E-7BFA065920BC}"/>
    <cellStyle name="Normal 6 6 2 3 5" xfId="3341" xr:uid="{D00F0465-4B66-4997-B010-89D188313027}"/>
    <cellStyle name="Normal 6 6 2 4" xfId="1682" xr:uid="{2305EEC4-F1F6-4129-84B2-6872E3890C97}"/>
    <cellStyle name="Normal 6 6 2 4 2" xfId="3342" xr:uid="{8F44490F-D844-4CD2-9DB6-30F903C2C92A}"/>
    <cellStyle name="Normal 6 6 2 4 3" xfId="3343" xr:uid="{8C902770-42D6-4A57-B99C-A7AA9B8EA111}"/>
    <cellStyle name="Normal 6 6 2 4 4" xfId="3344" xr:uid="{0DE61889-ABD9-4478-ACC7-AB12951F824B}"/>
    <cellStyle name="Normal 6 6 2 5" xfId="3345" xr:uid="{12A32C22-7368-420B-8852-3227FB97D50F}"/>
    <cellStyle name="Normal 6 6 2 5 2" xfId="3346" xr:uid="{2BF320F7-42AD-46EF-97D4-4D1CAB651946}"/>
    <cellStyle name="Normal 6 6 2 5 3" xfId="3347" xr:uid="{DFE81958-3E27-4CEF-B33D-1EC135E7CB8B}"/>
    <cellStyle name="Normal 6 6 2 5 4" xfId="3348" xr:uid="{AA8A56F1-7EDA-495D-B4ED-4F50ED40AA96}"/>
    <cellStyle name="Normal 6 6 2 6" xfId="3349" xr:uid="{6C1A8D55-60C3-43CD-A46B-B1FC0A900ACB}"/>
    <cellStyle name="Normal 6 6 2 7" xfId="3350" xr:uid="{DA03FDFE-72B7-4BFF-BDB9-28394F787238}"/>
    <cellStyle name="Normal 6 6 2 8" xfId="3351" xr:uid="{FAED8CF6-00DD-4786-8067-D0C7146F96CB}"/>
    <cellStyle name="Normal 6 6 3" xfId="342" xr:uid="{198C46B2-EEB5-4951-ABD2-C6AB790EBE55}"/>
    <cellStyle name="Normal 6 6 3 2" xfId="666" xr:uid="{538A8C70-A439-40C2-80AC-9919A1FF8220}"/>
    <cellStyle name="Normal 6 6 3 2 2" xfId="667" xr:uid="{35DEBC6B-B1D9-4597-B986-4B39EFF744AF}"/>
    <cellStyle name="Normal 6 6 3 2 3" xfId="3352" xr:uid="{C0C61D8F-DAA6-4538-99FF-A81C3DC1AAF0}"/>
    <cellStyle name="Normal 6 6 3 2 4" xfId="3353" xr:uid="{EE1A2174-5338-4DB6-952F-F111F5BD4B40}"/>
    <cellStyle name="Normal 6 6 3 3" xfId="668" xr:uid="{460F3E45-5B48-4244-84A9-C1D01484C5EB}"/>
    <cellStyle name="Normal 6 6 3 3 2" xfId="3354" xr:uid="{B522227C-7B2B-44FB-9202-10F4C06ACAEE}"/>
    <cellStyle name="Normal 6 6 3 3 3" xfId="3355" xr:uid="{E29477AF-959B-43E4-AC9A-5D9A618BB0A8}"/>
    <cellStyle name="Normal 6 6 3 3 4" xfId="3356" xr:uid="{74F14428-9DC8-4BD5-AF89-2F8B3A574DE0}"/>
    <cellStyle name="Normal 6 6 3 4" xfId="3357" xr:uid="{D4C7C8FA-F4D9-4BDD-A250-F5C525619E0B}"/>
    <cellStyle name="Normal 6 6 3 5" xfId="3358" xr:uid="{E1ED56A6-F998-4C79-AB9C-B2A0A1C85A73}"/>
    <cellStyle name="Normal 6 6 3 6" xfId="3359" xr:uid="{CC072D06-24B8-4D4A-9B86-1B885DB42CAC}"/>
    <cellStyle name="Normal 6 6 4" xfId="343" xr:uid="{94C4A594-A0DF-4134-B1A1-468A16CBFA3C}"/>
    <cellStyle name="Normal 6 6 4 2" xfId="669" xr:uid="{50859719-1925-43C2-AA97-5996B9141ECD}"/>
    <cellStyle name="Normal 6 6 4 2 2" xfId="3360" xr:uid="{44F25A9F-9F64-420F-8914-FE5FE848C6F0}"/>
    <cellStyle name="Normal 6 6 4 2 3" xfId="3361" xr:uid="{7C230B09-C53F-4321-B198-AB8246C84365}"/>
    <cellStyle name="Normal 6 6 4 2 4" xfId="3362" xr:uid="{3A0692D2-ADF8-45B7-87C8-EF1711109C57}"/>
    <cellStyle name="Normal 6 6 4 3" xfId="3363" xr:uid="{BB560A9B-4AED-4857-8546-4E8EBB9E8F75}"/>
    <cellStyle name="Normal 6 6 4 4" xfId="3364" xr:uid="{5EC9429B-1733-4F53-BF05-F78727FE5DA8}"/>
    <cellStyle name="Normal 6 6 4 5" xfId="3365" xr:uid="{427EF96A-5C89-4399-9CE8-564F3E6721A6}"/>
    <cellStyle name="Normal 6 6 5" xfId="670" xr:uid="{BC4E0FD6-3624-4498-B35F-F0337BE1DD7C}"/>
    <cellStyle name="Normal 6 6 5 2" xfId="3366" xr:uid="{068815CF-C7A5-484E-909C-290E05232ED3}"/>
    <cellStyle name="Normal 6 6 5 3" xfId="3367" xr:uid="{EDBD9606-E9D0-4D6F-96DB-1674B38A50F2}"/>
    <cellStyle name="Normal 6 6 5 4" xfId="3368" xr:uid="{48D108DB-3521-4585-A74F-E3A22971CEF3}"/>
    <cellStyle name="Normal 6 6 6" xfId="3369" xr:uid="{62BF10EB-9DB7-4B26-B969-0DAEB741869D}"/>
    <cellStyle name="Normal 6 6 6 2" xfId="3370" xr:uid="{3A9A8760-BD80-4B1B-A30D-6216911513B6}"/>
    <cellStyle name="Normal 6 6 6 3" xfId="3371" xr:uid="{EA2B3A5E-FC7B-48B0-A8E5-69E327916476}"/>
    <cellStyle name="Normal 6 6 6 4" xfId="3372" xr:uid="{DC44A017-FFC2-4CCE-B6B6-076DDD5247F0}"/>
    <cellStyle name="Normal 6 6 7" xfId="3373" xr:uid="{3E67E0FB-7695-4B8F-A949-F742CC763867}"/>
    <cellStyle name="Normal 6 6 8" xfId="3374" xr:uid="{D34DB609-C8BD-4B7F-81CA-CB6606CDD9B2}"/>
    <cellStyle name="Normal 6 6 9" xfId="3375" xr:uid="{625AADD0-F7E7-429F-A96B-641BFE99BB21}"/>
    <cellStyle name="Normal 6 7" xfId="127" xr:uid="{0DDAD834-7CBE-4212-86B0-AD7B378DC7BB}"/>
    <cellStyle name="Normal 6 7 2" xfId="344" xr:uid="{EEA0DA09-12AF-4509-AF5D-8EA5FF581184}"/>
    <cellStyle name="Normal 6 7 2 2" xfId="671" xr:uid="{E7E3549B-6158-42F3-A6DE-44983BB8C3CC}"/>
    <cellStyle name="Normal 6 7 2 2 2" xfId="1683" xr:uid="{F0A71280-DB8B-49F3-BD66-C68BE872C28E}"/>
    <cellStyle name="Normal 6 7 2 2 2 2" xfId="1684" xr:uid="{3846F566-EA82-4B88-8A9A-6C85436697E0}"/>
    <cellStyle name="Normal 6 7 2 2 3" xfId="1685" xr:uid="{C1FAC134-335C-48FB-8E88-8477113A433B}"/>
    <cellStyle name="Normal 6 7 2 2 4" xfId="3376" xr:uid="{FBFA126C-61BC-4C4A-9224-894F595D9E93}"/>
    <cellStyle name="Normal 6 7 2 3" xfId="1686" xr:uid="{D803E950-A0CA-4787-B600-963C351DF158}"/>
    <cellStyle name="Normal 6 7 2 3 2" xfId="1687" xr:uid="{D444F0F6-83BD-4A5B-B0EF-FC56312E4398}"/>
    <cellStyle name="Normal 6 7 2 3 3" xfId="3377" xr:uid="{03A4B756-3F8C-458B-A1ED-3F8FB3502606}"/>
    <cellStyle name="Normal 6 7 2 3 4" xfId="3378" xr:uid="{4262305E-681C-4447-AFF6-ACFA901B6436}"/>
    <cellStyle name="Normal 6 7 2 4" xfId="1688" xr:uid="{5D260BA7-E6C6-4FF9-A68A-5C7EE8A02A6F}"/>
    <cellStyle name="Normal 6 7 2 5" xfId="3379" xr:uid="{F1F540D6-F878-46C4-BCC5-DBCE7BCDFDC8}"/>
    <cellStyle name="Normal 6 7 2 6" xfId="3380" xr:uid="{2CB63A6D-E75B-4B35-BBD6-41F1240A461F}"/>
    <cellStyle name="Normal 6 7 3" xfId="672" xr:uid="{BEC10E04-369A-4C2F-B87F-B34191D22511}"/>
    <cellStyle name="Normal 6 7 3 2" xfId="1689" xr:uid="{1AB2A09B-B08A-4BB5-AD61-74977D0ED7F8}"/>
    <cellStyle name="Normal 6 7 3 2 2" xfId="1690" xr:uid="{372D42AD-0934-45D2-90A5-D40BE60C3D68}"/>
    <cellStyle name="Normal 6 7 3 2 3" xfId="3381" xr:uid="{424BB32D-2C0D-477E-BAFC-85D60384378C}"/>
    <cellStyle name="Normal 6 7 3 2 4" xfId="3382" xr:uid="{AA0C080D-39D5-45D6-8D0F-B5B3F6A5B9B6}"/>
    <cellStyle name="Normal 6 7 3 3" xfId="1691" xr:uid="{73D2F5AD-5DB2-4F1C-9C3E-C4C8E98F32DF}"/>
    <cellStyle name="Normal 6 7 3 4" xfId="3383" xr:uid="{840F7C79-BE2A-4777-8CEE-F7C5ECAE0138}"/>
    <cellStyle name="Normal 6 7 3 5" xfId="3384" xr:uid="{9DEA8B53-8D5E-487B-A280-4491A7E38744}"/>
    <cellStyle name="Normal 6 7 4" xfId="1692" xr:uid="{3145046F-CC08-4B79-8FF7-2F12E4669FC6}"/>
    <cellStyle name="Normal 6 7 4 2" xfId="1693" xr:uid="{82D3FF36-C661-459B-BEF1-CF6218303098}"/>
    <cellStyle name="Normal 6 7 4 3" xfId="3385" xr:uid="{AEF95015-D965-46D2-98B1-6DC4ECECBE2E}"/>
    <cellStyle name="Normal 6 7 4 4" xfId="3386" xr:uid="{23E3CABC-EFCF-4CD4-A233-5DB6D9EE79C3}"/>
    <cellStyle name="Normal 6 7 5" xfId="1694" xr:uid="{ACBCCBCD-113C-4AD1-983B-834224D97F94}"/>
    <cellStyle name="Normal 6 7 5 2" xfId="3387" xr:uid="{8B1B814A-466B-4C9F-B8FA-875F82C022AB}"/>
    <cellStyle name="Normal 6 7 5 3" xfId="3388" xr:uid="{7A504177-8AF1-466D-830D-F5AEDA04EA06}"/>
    <cellStyle name="Normal 6 7 5 4" xfId="3389" xr:uid="{ED09EA3A-E832-4432-8C94-3FBA49C54072}"/>
    <cellStyle name="Normal 6 7 6" xfId="3390" xr:uid="{52D0A905-30B9-4A38-90B2-1C3F41119CA9}"/>
    <cellStyle name="Normal 6 7 7" xfId="3391" xr:uid="{EECFB579-6B7D-4B95-85BB-FDE6B75FB6C1}"/>
    <cellStyle name="Normal 6 7 8" xfId="3392" xr:uid="{DE6CE314-5C80-4453-BF0A-DEAE8C388EF8}"/>
    <cellStyle name="Normal 6 8" xfId="345" xr:uid="{61B97382-93E9-4ED1-92DA-93B9DBDA5727}"/>
    <cellStyle name="Normal 6 8 2" xfId="673" xr:uid="{1187B801-551E-4BB9-A47C-1826ABB18B7D}"/>
    <cellStyle name="Normal 6 8 2 2" xfId="674" xr:uid="{BE539DC3-229B-4C5F-ADC0-50729C96CC22}"/>
    <cellStyle name="Normal 6 8 2 2 2" xfId="1695" xr:uid="{EE4EA085-8346-4E86-964C-0BCA05D3553A}"/>
    <cellStyle name="Normal 6 8 2 2 3" xfId="3393" xr:uid="{2D1C675E-E82F-4E49-814B-C2E74C4DEF3B}"/>
    <cellStyle name="Normal 6 8 2 2 4" xfId="3394" xr:uid="{2BA9D8A4-3338-4E15-B04C-454804C7678C}"/>
    <cellStyle name="Normal 6 8 2 3" xfId="1696" xr:uid="{A2A92AD3-6959-46A8-9504-8B820D5BC2C7}"/>
    <cellStyle name="Normal 6 8 2 4" xfId="3395" xr:uid="{E0539C68-5F2E-4ED8-80FF-AFF1EE16D3C6}"/>
    <cellStyle name="Normal 6 8 2 5" xfId="3396" xr:uid="{F1D925BA-A64B-45DA-9F57-F867D9F1F911}"/>
    <cellStyle name="Normal 6 8 3" xfId="675" xr:uid="{18817F7D-BE93-4CA8-ACA7-F4827A103E68}"/>
    <cellStyle name="Normal 6 8 3 2" xfId="1697" xr:uid="{4BD9D8E2-6B08-484D-995D-2093BAA95BDF}"/>
    <cellStyle name="Normal 6 8 3 3" xfId="3397" xr:uid="{FF647001-72E8-4681-AABC-31FF6C472C40}"/>
    <cellStyle name="Normal 6 8 3 4" xfId="3398" xr:uid="{28C2C64F-0887-4FDC-B4C4-AF317BE14041}"/>
    <cellStyle name="Normal 6 8 4" xfId="1698" xr:uid="{E3ED0D77-E49A-49A8-8711-060589437387}"/>
    <cellStyle name="Normal 6 8 4 2" xfId="3399" xr:uid="{5306E912-720C-4681-9FF3-9E1402448EC2}"/>
    <cellStyle name="Normal 6 8 4 3" xfId="3400" xr:uid="{7253AB6E-706A-4C7B-AC0C-861F2EE02FEE}"/>
    <cellStyle name="Normal 6 8 4 4" xfId="3401" xr:uid="{C04D0026-A003-4C8A-9348-B1DF71137250}"/>
    <cellStyle name="Normal 6 8 5" xfId="3402" xr:uid="{DD0CC736-948E-4E8E-B80A-013A21408ED7}"/>
    <cellStyle name="Normal 6 8 6" xfId="3403" xr:uid="{90E446D6-28B7-4B17-A6EA-8C683E1B20BB}"/>
    <cellStyle name="Normal 6 8 7" xfId="3404" xr:uid="{579B0D26-8FEF-4B57-A8AC-CE6463A2DF9D}"/>
    <cellStyle name="Normal 6 9" xfId="346" xr:uid="{16A8B81B-9520-459A-BC3E-21C8FEA4DE8F}"/>
    <cellStyle name="Normal 6 9 2" xfId="676" xr:uid="{4B012631-33C0-4EC3-91A0-BAF9753D5366}"/>
    <cellStyle name="Normal 6 9 2 2" xfId="1699" xr:uid="{F5B691FD-00CA-4E62-962F-484BC8629DB1}"/>
    <cellStyle name="Normal 6 9 2 3" xfId="3405" xr:uid="{F48C035F-D4DC-45A8-A60D-414581A9A6DA}"/>
    <cellStyle name="Normal 6 9 2 4" xfId="3406" xr:uid="{9B886742-FD46-4AA6-9C60-F74FDD31259D}"/>
    <cellStyle name="Normal 6 9 3" xfId="1700" xr:uid="{7EDA7C71-51D8-4ABA-BD09-87B69F5FBA62}"/>
    <cellStyle name="Normal 6 9 3 2" xfId="3407" xr:uid="{DB29B505-AEC7-49DE-980D-2A06F5ECCD3A}"/>
    <cellStyle name="Normal 6 9 3 3" xfId="3408" xr:uid="{F8EBC555-97DE-4D9D-B1C3-E1DC46E83595}"/>
    <cellStyle name="Normal 6 9 3 4" xfId="3409" xr:uid="{A3429738-7A1D-45B5-AACE-D2FFE452A128}"/>
    <cellStyle name="Normal 6 9 4" xfId="3410" xr:uid="{89E849B2-8C9C-442B-8A46-3523330DC885}"/>
    <cellStyle name="Normal 6 9 5" xfId="3411" xr:uid="{7339B599-0D69-4252-84A4-C08B55272892}"/>
    <cellStyle name="Normal 6 9 6" xfId="3412" xr:uid="{5FD02FB0-A867-4391-9188-2B8BCA714BD6}"/>
    <cellStyle name="Normal 7" xfId="128" xr:uid="{01B2B51A-8E2A-40F5-989B-0B7C649F48A4}"/>
    <cellStyle name="Normal 7 10" xfId="1701" xr:uid="{41D871C0-E7BF-49EE-A69D-25DA9EA37916}"/>
    <cellStyle name="Normal 7 10 2" xfId="3413" xr:uid="{EE078CAB-B1FF-45CD-B642-2551D211E7C5}"/>
    <cellStyle name="Normal 7 10 3" xfId="3414" xr:uid="{AE31327B-269D-4582-B7B6-5983EAFFDB82}"/>
    <cellStyle name="Normal 7 10 4" xfId="3415" xr:uid="{F90168B3-32E9-48D5-8106-41D3DF89AD44}"/>
    <cellStyle name="Normal 7 11" xfId="3416" xr:uid="{311A58D0-8DA2-4A8F-B6F6-CE0685D26C23}"/>
    <cellStyle name="Normal 7 11 2" xfId="3417" xr:uid="{A239F5C6-5EFE-4C52-B374-E94EDFABB064}"/>
    <cellStyle name="Normal 7 11 3" xfId="3418" xr:uid="{BCFE8BEB-EDB1-4822-8765-1F45D0C8C4B8}"/>
    <cellStyle name="Normal 7 11 4" xfId="3419" xr:uid="{F7B7ABAB-5E95-48DA-819B-F3C4DB7F7B9E}"/>
    <cellStyle name="Normal 7 12" xfId="3420" xr:uid="{8D2AACB1-E844-434C-A4A5-5660C65D5610}"/>
    <cellStyle name="Normal 7 12 2" xfId="3421" xr:uid="{6C4F2894-6C07-4141-8E43-A2CF77615557}"/>
    <cellStyle name="Normal 7 13" xfId="3422" xr:uid="{6A793307-4BC7-4742-AA0E-4B8D6D923C76}"/>
    <cellStyle name="Normal 7 14" xfId="3423" xr:uid="{F760CC3A-AC95-45DC-AEEC-F85B76451A45}"/>
    <cellStyle name="Normal 7 15" xfId="3424" xr:uid="{60F498C4-0718-40EF-BBE5-380079AC94F4}"/>
    <cellStyle name="Normal 7 2" xfId="129" xr:uid="{5090CDFD-EA23-4F75-9E99-D2CDB4532E27}"/>
    <cellStyle name="Normal 7 2 10" xfId="3425" xr:uid="{B21C3455-FE87-4967-9EC2-4BA9A33005BF}"/>
    <cellStyle name="Normal 7 2 11" xfId="3426" xr:uid="{88F28808-7F0B-4491-8EDD-7B80EBC95FBC}"/>
    <cellStyle name="Normal 7 2 2" xfId="130" xr:uid="{94D77BDA-70A1-4221-83B5-1B7399BF2011}"/>
    <cellStyle name="Normal 7 2 2 2" xfId="131" xr:uid="{6BCAB8B8-8B94-4EDB-B568-2911A5D3B9E7}"/>
    <cellStyle name="Normal 7 2 2 2 2" xfId="347" xr:uid="{63A67E47-B935-4879-B296-C03BDCA320B6}"/>
    <cellStyle name="Normal 7 2 2 2 2 2" xfId="677" xr:uid="{E14B68F7-D40D-4C04-A620-B2A19E6A9C54}"/>
    <cellStyle name="Normal 7 2 2 2 2 2 2" xfId="678" xr:uid="{B9103DB1-AD5C-4124-8342-241B4CE0F41B}"/>
    <cellStyle name="Normal 7 2 2 2 2 2 2 2" xfId="1702" xr:uid="{27CDC45D-3FB3-4E5C-8176-8BF035D49804}"/>
    <cellStyle name="Normal 7 2 2 2 2 2 2 2 2" xfId="1703" xr:uid="{D03B2883-D4A1-48BB-9923-94FB9B55FA9E}"/>
    <cellStyle name="Normal 7 2 2 2 2 2 2 3" xfId="1704" xr:uid="{750FBDC9-AB41-4F01-9EC3-36D1B461BA03}"/>
    <cellStyle name="Normal 7 2 2 2 2 2 3" xfId="1705" xr:uid="{48175135-B633-4986-834B-6D1BAF06A5CC}"/>
    <cellStyle name="Normal 7 2 2 2 2 2 3 2" xfId="1706" xr:uid="{49F6991D-8377-497B-8190-27973544E92E}"/>
    <cellStyle name="Normal 7 2 2 2 2 2 4" xfId="1707" xr:uid="{4E1B0649-86B3-43E8-834D-8A509D3A103F}"/>
    <cellStyle name="Normal 7 2 2 2 2 3" xfId="679" xr:uid="{334D43A7-9B2F-4590-AB50-1DB9FCC763ED}"/>
    <cellStyle name="Normal 7 2 2 2 2 3 2" xfId="1708" xr:uid="{129420FB-412B-43D9-AD34-68453DD73291}"/>
    <cellStyle name="Normal 7 2 2 2 2 3 2 2" xfId="1709" xr:uid="{5EC7B14A-F0E5-4F1D-BDE5-38B1ACAA893C}"/>
    <cellStyle name="Normal 7 2 2 2 2 3 3" xfId="1710" xr:uid="{B8CCAF8B-8A08-4A51-82AD-144B9AE09FAE}"/>
    <cellStyle name="Normal 7 2 2 2 2 3 4" xfId="3427" xr:uid="{F6EDA948-7BDB-411C-8C86-0D5561B725BE}"/>
    <cellStyle name="Normal 7 2 2 2 2 4" xfId="1711" xr:uid="{21BC098A-8D15-4E79-9DF3-2BF0D7DD8862}"/>
    <cellStyle name="Normal 7 2 2 2 2 4 2" xfId="1712" xr:uid="{DB647C78-45EF-4F6E-951F-ADDF90EDFD61}"/>
    <cellStyle name="Normal 7 2 2 2 2 5" xfId="1713" xr:uid="{22ACE570-D16C-4ECE-94C8-FB1FEA0A32D6}"/>
    <cellStyle name="Normal 7 2 2 2 2 6" xfId="3428" xr:uid="{E5EBC344-7B6E-4584-85ED-C06FBECCF066}"/>
    <cellStyle name="Normal 7 2 2 2 3" xfId="348" xr:uid="{D2E42BF8-72C4-4755-8226-7DB4548F5382}"/>
    <cellStyle name="Normal 7 2 2 2 3 2" xfId="680" xr:uid="{17897E04-9F1F-4F26-A4D2-48BDAF35A8BB}"/>
    <cellStyle name="Normal 7 2 2 2 3 2 2" xfId="681" xr:uid="{6D420250-E136-45D0-8519-84BBA0215190}"/>
    <cellStyle name="Normal 7 2 2 2 3 2 2 2" xfId="1714" xr:uid="{99591F8A-536E-46E5-9CC7-4551A4352341}"/>
    <cellStyle name="Normal 7 2 2 2 3 2 2 2 2" xfId="1715" xr:uid="{A9B818AF-3522-476F-A6FD-85E98085A6F9}"/>
    <cellStyle name="Normal 7 2 2 2 3 2 2 3" xfId="1716" xr:uid="{1265168C-FDD1-40F6-B6BB-01AB3490C0BB}"/>
    <cellStyle name="Normal 7 2 2 2 3 2 3" xfId="1717" xr:uid="{138E6145-DF98-4100-A56E-32357C7AC25A}"/>
    <cellStyle name="Normal 7 2 2 2 3 2 3 2" xfId="1718" xr:uid="{0D804DEB-1D93-451F-90D9-3A6CC8551D37}"/>
    <cellStyle name="Normal 7 2 2 2 3 2 4" xfId="1719" xr:uid="{3308709C-F71B-4E22-806E-065B2B0757AA}"/>
    <cellStyle name="Normal 7 2 2 2 3 3" xfId="682" xr:uid="{1E84630F-4681-4B18-9E4A-76C7F4C0AEAC}"/>
    <cellStyle name="Normal 7 2 2 2 3 3 2" xfId="1720" xr:uid="{0F255E08-D380-4316-B5F7-23C1A527E076}"/>
    <cellStyle name="Normal 7 2 2 2 3 3 2 2" xfId="1721" xr:uid="{9E56F3AF-3723-4217-BF51-7455F98B6E6E}"/>
    <cellStyle name="Normal 7 2 2 2 3 3 3" xfId="1722" xr:uid="{079C3F2F-224C-4215-B7D1-A19F6C5B5797}"/>
    <cellStyle name="Normal 7 2 2 2 3 4" xfId="1723" xr:uid="{E6EC37B6-DD7C-47A0-A295-9B02117A99C0}"/>
    <cellStyle name="Normal 7 2 2 2 3 4 2" xfId="1724" xr:uid="{D6B3B288-27E0-4B63-A56F-9AD94FAEAC27}"/>
    <cellStyle name="Normal 7 2 2 2 3 5" xfId="1725" xr:uid="{CEB7648A-6BF5-4114-B84D-B61B7712366D}"/>
    <cellStyle name="Normal 7 2 2 2 4" xfId="683" xr:uid="{FCF32745-FEEF-43B5-95DB-F244631B7AE1}"/>
    <cellStyle name="Normal 7 2 2 2 4 2" xfId="684" xr:uid="{1528F487-E681-4464-A4FC-E39F0293B107}"/>
    <cellStyle name="Normal 7 2 2 2 4 2 2" xfId="1726" xr:uid="{CA349783-70F3-4A94-AAD6-B757E811AFC3}"/>
    <cellStyle name="Normal 7 2 2 2 4 2 2 2" xfId="1727" xr:uid="{BAEAB676-C0F8-4493-8493-BDA3FB9E467A}"/>
    <cellStyle name="Normal 7 2 2 2 4 2 3" xfId="1728" xr:uid="{3FDC70F1-1626-4D5F-8DF0-30EEDE4FD9BF}"/>
    <cellStyle name="Normal 7 2 2 2 4 3" xfId="1729" xr:uid="{9D96DCB5-EA37-4A0D-B199-4A40F5802C42}"/>
    <cellStyle name="Normal 7 2 2 2 4 3 2" xfId="1730" xr:uid="{ED96919A-6496-4F49-81BC-5C2119DD89BC}"/>
    <cellStyle name="Normal 7 2 2 2 4 4" xfId="1731" xr:uid="{ADDFD29B-3EF5-44E8-9F35-55FBED493893}"/>
    <cellStyle name="Normal 7 2 2 2 5" xfId="685" xr:uid="{AC7013ED-25D7-4733-A3BF-3F7EC8B1AAA6}"/>
    <cellStyle name="Normal 7 2 2 2 5 2" xfId="1732" xr:uid="{27E4F6B1-378B-4832-A51A-0CA03FAE4705}"/>
    <cellStyle name="Normal 7 2 2 2 5 2 2" xfId="1733" xr:uid="{37C32B5A-FF75-4125-899A-EE1A954A8DAE}"/>
    <cellStyle name="Normal 7 2 2 2 5 3" xfId="1734" xr:uid="{B39B38AD-280D-4FB1-86C0-38FF6CF0EF48}"/>
    <cellStyle name="Normal 7 2 2 2 5 4" xfId="3429" xr:uid="{4D19395A-900C-4072-B7C7-344B5031D16C}"/>
    <cellStyle name="Normal 7 2 2 2 6" xfId="1735" xr:uid="{149C01F9-60FF-4131-B60B-0868BE692376}"/>
    <cellStyle name="Normal 7 2 2 2 6 2" xfId="1736" xr:uid="{F6F529CD-7370-4AAA-9DAC-9DACED5EF2EC}"/>
    <cellStyle name="Normal 7 2 2 2 7" xfId="1737" xr:uid="{5BCADF97-6E29-4C15-AD5E-3A6DBEFC1E20}"/>
    <cellStyle name="Normal 7 2 2 2 8" xfId="3430" xr:uid="{40EE6552-C338-498E-8EDA-D583833B6B97}"/>
    <cellStyle name="Normal 7 2 2 3" xfId="349" xr:uid="{C416826B-9102-41E2-99F1-09E4F6285FA0}"/>
    <cellStyle name="Normal 7 2 2 3 2" xfId="686" xr:uid="{0A65D6D9-A818-42D5-A5D0-C09983EADA9C}"/>
    <cellStyle name="Normal 7 2 2 3 2 2" xfId="687" xr:uid="{6A62965D-45AF-4C88-B53E-398FFBE7E0AD}"/>
    <cellStyle name="Normal 7 2 2 3 2 2 2" xfId="1738" xr:uid="{D686EC00-B31F-43C0-8D7A-D0ED07F644DF}"/>
    <cellStyle name="Normal 7 2 2 3 2 2 2 2" xfId="1739" xr:uid="{34D125FE-664C-4886-B715-016CDAC952A0}"/>
    <cellStyle name="Normal 7 2 2 3 2 2 3" xfId="1740" xr:uid="{F85051B5-8713-4360-898F-D9B2E48D6B0A}"/>
    <cellStyle name="Normal 7 2 2 3 2 3" xfId="1741" xr:uid="{E3C5881B-C756-4EF5-9696-E00A59ACC290}"/>
    <cellStyle name="Normal 7 2 2 3 2 3 2" xfId="1742" xr:uid="{B8C94485-607F-40E4-8676-A15C84563325}"/>
    <cellStyle name="Normal 7 2 2 3 2 4" xfId="1743" xr:uid="{9E81C209-03AF-42BC-8C08-007CE3EF7844}"/>
    <cellStyle name="Normal 7 2 2 3 3" xfId="688" xr:uid="{ED6D968A-AF24-4D40-938A-E45F0F76005E}"/>
    <cellStyle name="Normal 7 2 2 3 3 2" xfId="1744" xr:uid="{B86F4C61-2DC9-4CE9-A2A4-3DD915EE9B4C}"/>
    <cellStyle name="Normal 7 2 2 3 3 2 2" xfId="1745" xr:uid="{55DBB2B4-673C-462B-A7EA-5E1948C9A36A}"/>
    <cellStyle name="Normal 7 2 2 3 3 3" xfId="1746" xr:uid="{9CE9A0F6-F214-4BBB-B28B-D938EC236573}"/>
    <cellStyle name="Normal 7 2 2 3 3 4" xfId="3431" xr:uid="{6B5BB771-FEF1-4E45-A9BC-B7AC47E5D37E}"/>
    <cellStyle name="Normal 7 2 2 3 4" xfId="1747" xr:uid="{62EFBD51-B567-478A-AB5B-84B8746C34F3}"/>
    <cellStyle name="Normal 7 2 2 3 4 2" xfId="1748" xr:uid="{7BF92B31-7D8B-4FE1-9B2C-40DD6ED66C42}"/>
    <cellStyle name="Normal 7 2 2 3 5" xfId="1749" xr:uid="{1B247A1C-7DFF-4326-AF85-639B31AE023E}"/>
    <cellStyle name="Normal 7 2 2 3 6" xfId="3432" xr:uid="{78356EAB-B74E-47B2-B448-DAF57BFFFB44}"/>
    <cellStyle name="Normal 7 2 2 4" xfId="350" xr:uid="{870A361E-4B98-4F70-A1C8-9302ECEF9F41}"/>
    <cellStyle name="Normal 7 2 2 4 2" xfId="689" xr:uid="{98A42349-1E94-4184-A38F-CEEF780D1E8A}"/>
    <cellStyle name="Normal 7 2 2 4 2 2" xfId="690" xr:uid="{478161AD-5A72-4555-AA66-1301498A85BD}"/>
    <cellStyle name="Normal 7 2 2 4 2 2 2" xfId="1750" xr:uid="{E712AE36-652D-4344-AB53-E4851103BB13}"/>
    <cellStyle name="Normal 7 2 2 4 2 2 2 2" xfId="1751" xr:uid="{A74BCCA7-10AD-4EB4-92EA-DB927ECC9A0C}"/>
    <cellStyle name="Normal 7 2 2 4 2 2 3" xfId="1752" xr:uid="{164822F0-4ABD-4ED5-9259-A9AC4CA5397E}"/>
    <cellStyle name="Normal 7 2 2 4 2 3" xfId="1753" xr:uid="{37BC3D34-F85E-4295-9813-C5ACFA875B2A}"/>
    <cellStyle name="Normal 7 2 2 4 2 3 2" xfId="1754" xr:uid="{648F637F-FC89-4AA1-98BB-5D508A271C9A}"/>
    <cellStyle name="Normal 7 2 2 4 2 4" xfId="1755" xr:uid="{29838039-F3B7-4980-88F3-512C374C3571}"/>
    <cellStyle name="Normal 7 2 2 4 3" xfId="691" xr:uid="{7C4EE131-EB34-4C71-82FC-8D08B5E01E73}"/>
    <cellStyle name="Normal 7 2 2 4 3 2" xfId="1756" xr:uid="{ABED4E07-05CB-453C-AFD4-D68DCE392C5A}"/>
    <cellStyle name="Normal 7 2 2 4 3 2 2" xfId="1757" xr:uid="{99968891-2DAD-411C-BB86-41B8C1C6F809}"/>
    <cellStyle name="Normal 7 2 2 4 3 3" xfId="1758" xr:uid="{88418C01-6CF9-4F5C-B9FD-C97B50EDE364}"/>
    <cellStyle name="Normal 7 2 2 4 4" xfId="1759" xr:uid="{E8D3AB04-F98C-4405-B05E-6AA7E2831541}"/>
    <cellStyle name="Normal 7 2 2 4 4 2" xfId="1760" xr:uid="{EF3A8EA7-71DC-4992-A866-01F056F72250}"/>
    <cellStyle name="Normal 7 2 2 4 5" xfId="1761" xr:uid="{DD6885F1-1B66-4136-BC21-CCB0A143D747}"/>
    <cellStyle name="Normal 7 2 2 5" xfId="351" xr:uid="{0281863D-2FA6-415A-963E-B43285DF66A5}"/>
    <cellStyle name="Normal 7 2 2 5 2" xfId="692" xr:uid="{F96B8F81-AA73-4EC8-BD30-3703C4798254}"/>
    <cellStyle name="Normal 7 2 2 5 2 2" xfId="1762" xr:uid="{139EB1EF-B75B-45C0-9618-10CAF9615805}"/>
    <cellStyle name="Normal 7 2 2 5 2 2 2" xfId="1763" xr:uid="{93AACBB9-8756-4203-B21D-64749268C13B}"/>
    <cellStyle name="Normal 7 2 2 5 2 3" xfId="1764" xr:uid="{D60E4A0E-A7CF-464A-AD26-C5BF6536BF8C}"/>
    <cellStyle name="Normal 7 2 2 5 3" xfId="1765" xr:uid="{56FC022B-9521-4BBC-842F-DDEAD7BB5FC1}"/>
    <cellStyle name="Normal 7 2 2 5 3 2" xfId="1766" xr:uid="{09A79470-3E46-46C4-BE2C-C62101FB623E}"/>
    <cellStyle name="Normal 7 2 2 5 4" xfId="1767" xr:uid="{B87886A8-E626-4BEC-9C3A-CD7983056D7F}"/>
    <cellStyle name="Normal 7 2 2 6" xfId="693" xr:uid="{9155A0D8-F22F-4814-9879-01529C02DA78}"/>
    <cellStyle name="Normal 7 2 2 6 2" xfId="1768" xr:uid="{9DB3AF76-4251-46A1-9949-C94FCB826D63}"/>
    <cellStyle name="Normal 7 2 2 6 2 2" xfId="1769" xr:uid="{C2A822E5-CAF1-4C64-8CF9-9BD5D6CA33A9}"/>
    <cellStyle name="Normal 7 2 2 6 3" xfId="1770" xr:uid="{046B2CB1-A8CB-4FAE-A5A6-12D7C7CDB499}"/>
    <cellStyle name="Normal 7 2 2 6 4" xfId="3433" xr:uid="{D8C5B0D9-7EAD-4FF8-A7D1-D2C222F4F516}"/>
    <cellStyle name="Normal 7 2 2 7" xfId="1771" xr:uid="{FEDB9793-C4C7-4856-BF34-D1C80F9D9CE4}"/>
    <cellStyle name="Normal 7 2 2 7 2" xfId="1772" xr:uid="{3108F2D8-6CAA-4ACB-BFDC-48F9E7826B21}"/>
    <cellStyle name="Normal 7 2 2 8" xfId="1773" xr:uid="{F73C5B2B-7ECC-489D-BBA8-E8B4D5FDD4CB}"/>
    <cellStyle name="Normal 7 2 2 9" xfId="3434" xr:uid="{BA502307-E763-44B0-9551-B78069418F4B}"/>
    <cellStyle name="Normal 7 2 3" xfId="132" xr:uid="{7966B805-A959-4971-ABF7-4436365DF9B9}"/>
    <cellStyle name="Normal 7 2 3 2" xfId="133" xr:uid="{C84B1A6D-D2AB-4B61-B608-9E70A802C932}"/>
    <cellStyle name="Normal 7 2 3 2 2" xfId="694" xr:uid="{39602C79-FEA7-40F0-AD5A-C4C9A47741E0}"/>
    <cellStyle name="Normal 7 2 3 2 2 2" xfId="695" xr:uid="{413BF750-6B3B-4AA1-93E3-DBD180AD6662}"/>
    <cellStyle name="Normal 7 2 3 2 2 2 2" xfId="1774" xr:uid="{D8A6F1E4-9CA4-4DE9-BC5C-87762B68CD64}"/>
    <cellStyle name="Normal 7 2 3 2 2 2 2 2" xfId="1775" xr:uid="{3552181F-8307-418A-B402-0EE3284032D9}"/>
    <cellStyle name="Normal 7 2 3 2 2 2 3" xfId="1776" xr:uid="{92234E73-D28D-440F-8D0D-9A4B9ABADDC9}"/>
    <cellStyle name="Normal 7 2 3 2 2 3" xfId="1777" xr:uid="{CEE07549-9F6B-4716-8528-0CA7C99D64E1}"/>
    <cellStyle name="Normal 7 2 3 2 2 3 2" xfId="1778" xr:uid="{8FCE7C7E-D411-4A44-A99A-DEDD4E410FB2}"/>
    <cellStyle name="Normal 7 2 3 2 2 4" xfId="1779" xr:uid="{45B8AAC0-A89F-4952-B810-4B4F86A93494}"/>
    <cellStyle name="Normal 7 2 3 2 3" xfId="696" xr:uid="{3D503BFF-A762-40B5-8EE3-C690A14C3D1D}"/>
    <cellStyle name="Normal 7 2 3 2 3 2" xfId="1780" xr:uid="{5AB2DD15-F5BA-4F74-998D-4D612DF12CB9}"/>
    <cellStyle name="Normal 7 2 3 2 3 2 2" xfId="1781" xr:uid="{85A77985-D3DF-4405-A4A1-1CFEF8A5DA35}"/>
    <cellStyle name="Normal 7 2 3 2 3 3" xfId="1782" xr:uid="{981DC5AE-91DB-4794-A4E2-9DC579B5C456}"/>
    <cellStyle name="Normal 7 2 3 2 3 4" xfId="3435" xr:uid="{E4FD56C1-0C5E-4F0A-9BDF-841F5EBEAAD1}"/>
    <cellStyle name="Normal 7 2 3 2 4" xfId="1783" xr:uid="{E89A1349-FD5A-4F22-A34E-7F307F1912C3}"/>
    <cellStyle name="Normal 7 2 3 2 4 2" xfId="1784" xr:uid="{A0F13EB4-3241-42CF-A098-1FF47E26D91B}"/>
    <cellStyle name="Normal 7 2 3 2 5" xfId="1785" xr:uid="{E005F9EB-6582-4472-97D0-D0E07E2E6DAD}"/>
    <cellStyle name="Normal 7 2 3 2 6" xfId="3436" xr:uid="{813EF572-35CE-446B-9DDE-167C9B810387}"/>
    <cellStyle name="Normal 7 2 3 3" xfId="352" xr:uid="{4F9EE607-996C-4DF4-AE0A-930801185B2C}"/>
    <cellStyle name="Normal 7 2 3 3 2" xfId="697" xr:uid="{F119F127-A773-4FD5-BB92-CCE0E9BFCE7A}"/>
    <cellStyle name="Normal 7 2 3 3 2 2" xfId="698" xr:uid="{DD95C9EF-B03E-4785-8078-87A60D1DF401}"/>
    <cellStyle name="Normal 7 2 3 3 2 2 2" xfId="1786" xr:uid="{68E7FA1F-AAD5-4ABA-BA12-7BC501792443}"/>
    <cellStyle name="Normal 7 2 3 3 2 2 2 2" xfId="1787" xr:uid="{6116DD9A-D57C-4862-99C6-3A768434CD07}"/>
    <cellStyle name="Normal 7 2 3 3 2 2 3" xfId="1788" xr:uid="{7399B19E-FC3E-4D67-B27C-630E4B1ED6FE}"/>
    <cellStyle name="Normal 7 2 3 3 2 3" xfId="1789" xr:uid="{86B88B90-D4C2-4B03-9B99-AACA7E7C3436}"/>
    <cellStyle name="Normal 7 2 3 3 2 3 2" xfId="1790" xr:uid="{E7783A37-2333-4DE8-97F1-EA7822405AD0}"/>
    <cellStyle name="Normal 7 2 3 3 2 4" xfId="1791" xr:uid="{02A61DD4-00DB-4970-AF6A-AE45B38CC3B5}"/>
    <cellStyle name="Normal 7 2 3 3 3" xfId="699" xr:uid="{FFA1D5A8-427A-4E8C-98AD-3BC604707937}"/>
    <cellStyle name="Normal 7 2 3 3 3 2" xfId="1792" xr:uid="{B4B62897-5F8D-40EB-8907-431BCDA8BF25}"/>
    <cellStyle name="Normal 7 2 3 3 3 2 2" xfId="1793" xr:uid="{C0639ED3-4656-4CFD-8C61-62DF892CA201}"/>
    <cellStyle name="Normal 7 2 3 3 3 3" xfId="1794" xr:uid="{205F1ACB-31C5-4BDD-BEC2-C2C797884E70}"/>
    <cellStyle name="Normal 7 2 3 3 4" xfId="1795" xr:uid="{A77A793E-3AC4-4C07-9F64-585651E59966}"/>
    <cellStyle name="Normal 7 2 3 3 4 2" xfId="1796" xr:uid="{4519D15B-91C1-4528-AC1B-8483E4EC6193}"/>
    <cellStyle name="Normal 7 2 3 3 5" xfId="1797" xr:uid="{950620A3-9FBE-4482-B534-9F6E54414D0E}"/>
    <cellStyle name="Normal 7 2 3 4" xfId="353" xr:uid="{343FB828-50A8-46CE-8A22-014B59536364}"/>
    <cellStyle name="Normal 7 2 3 4 2" xfId="700" xr:uid="{D04DDE1D-F910-4F6F-B2AF-23AFD75DC1DA}"/>
    <cellStyle name="Normal 7 2 3 4 2 2" xfId="1798" xr:uid="{3E9D474E-357C-478B-9693-9926E5FDC4E8}"/>
    <cellStyle name="Normal 7 2 3 4 2 2 2" xfId="1799" xr:uid="{260826D7-1476-460B-ABDA-DABF44C0ECE8}"/>
    <cellStyle name="Normal 7 2 3 4 2 3" xfId="1800" xr:uid="{695C6C36-8F5A-4C59-8D0A-B721AA08E52C}"/>
    <cellStyle name="Normal 7 2 3 4 3" xfId="1801" xr:uid="{3BC51DD1-FAF1-42AB-A6BE-8719409A246C}"/>
    <cellStyle name="Normal 7 2 3 4 3 2" xfId="1802" xr:uid="{CA97DBCB-F1E2-448F-A695-8C666F0878C6}"/>
    <cellStyle name="Normal 7 2 3 4 4" xfId="1803" xr:uid="{3799BB81-685D-4A60-8DC6-E99F36F43BD4}"/>
    <cellStyle name="Normal 7 2 3 5" xfId="701" xr:uid="{B0A22ED1-4D23-463E-95BA-38AD3D3C0E4F}"/>
    <cellStyle name="Normal 7 2 3 5 2" xfId="1804" xr:uid="{C3E41B2C-4DD2-4D5B-BFC6-B132F5572F57}"/>
    <cellStyle name="Normal 7 2 3 5 2 2" xfId="1805" xr:uid="{9091D6E9-8A38-4E3D-83FB-FD7144EE65F0}"/>
    <cellStyle name="Normal 7 2 3 5 3" xfId="1806" xr:uid="{CFA2E97A-1FF3-4813-88A9-404B4B8A87E5}"/>
    <cellStyle name="Normal 7 2 3 5 4" xfId="3437" xr:uid="{E657D30B-CF5E-468D-876C-88189F2A97C4}"/>
    <cellStyle name="Normal 7 2 3 6" xfId="1807" xr:uid="{B43473C7-7F28-4E93-8131-08E535CFBBE3}"/>
    <cellStyle name="Normal 7 2 3 6 2" xfId="1808" xr:uid="{AB1A45B9-97D9-4C76-86E2-8BE1B1D6EEE4}"/>
    <cellStyle name="Normal 7 2 3 7" xfId="1809" xr:uid="{21FA7CA7-7D74-4E28-B5C0-8163F4483D6D}"/>
    <cellStyle name="Normal 7 2 3 8" xfId="3438" xr:uid="{719A41CC-3010-4F8F-A0F9-BF3DA00C489A}"/>
    <cellStyle name="Normal 7 2 4" xfId="134" xr:uid="{CFAB1B99-DDC0-4D26-85A8-D8F8FA7BB221}"/>
    <cellStyle name="Normal 7 2 4 2" xfId="448" xr:uid="{5BB13938-CEA3-4711-9FC2-7F6FBA6708F8}"/>
    <cellStyle name="Normal 7 2 4 2 2" xfId="702" xr:uid="{744ABBB1-6FA5-42C5-B939-8740F2A266FC}"/>
    <cellStyle name="Normal 7 2 4 2 2 2" xfId="1810" xr:uid="{E7479E96-7925-414A-B892-7627140FB79F}"/>
    <cellStyle name="Normal 7 2 4 2 2 2 2" xfId="1811" xr:uid="{F44D64CF-CFA7-4E76-A97B-5E5BEBBA9BC2}"/>
    <cellStyle name="Normal 7 2 4 2 2 3" xfId="1812" xr:uid="{0A2AE265-C8DA-4D0C-8563-35ED95C7D57D}"/>
    <cellStyle name="Normal 7 2 4 2 2 4" xfId="3439" xr:uid="{E293B781-4F16-451E-B393-CFB875A5FA7C}"/>
    <cellStyle name="Normal 7 2 4 2 3" xfId="1813" xr:uid="{8579BE0E-BE2B-493E-8A57-CEDA737D115D}"/>
    <cellStyle name="Normal 7 2 4 2 3 2" xfId="1814" xr:uid="{ED7E6AD6-4EC1-4BB7-9D2A-62A28DF17409}"/>
    <cellStyle name="Normal 7 2 4 2 4" xfId="1815" xr:uid="{82C93FBC-BDD4-4E96-8900-5DA89993A03A}"/>
    <cellStyle name="Normal 7 2 4 2 5" xfId="3440" xr:uid="{4BCF0C97-F1D7-4030-8C50-9692DDDFD009}"/>
    <cellStyle name="Normal 7 2 4 3" xfId="703" xr:uid="{5CF3B845-294B-4BC7-9F44-74329B104851}"/>
    <cellStyle name="Normal 7 2 4 3 2" xfId="1816" xr:uid="{82C3C239-3695-4980-BB93-1E8929E5755D}"/>
    <cellStyle name="Normal 7 2 4 3 2 2" xfId="1817" xr:uid="{84028680-D787-4809-87A3-34010A6E5B6A}"/>
    <cellStyle name="Normal 7 2 4 3 3" xfId="1818" xr:uid="{B4AB90A0-20F7-4CEB-90CB-1E3316034EDB}"/>
    <cellStyle name="Normal 7 2 4 3 4" xfId="3441" xr:uid="{3868FCDD-B095-4199-AB0F-E70AB8190787}"/>
    <cellStyle name="Normal 7 2 4 4" xfId="1819" xr:uid="{8E88EA11-C559-48C7-9C42-99EFC2723958}"/>
    <cellStyle name="Normal 7 2 4 4 2" xfId="1820" xr:uid="{B487FED0-A991-4F03-BFB4-309AA7902201}"/>
    <cellStyle name="Normal 7 2 4 4 3" xfId="3442" xr:uid="{E8C9EDAA-93F4-45CA-BD1C-F35C53D5AE29}"/>
    <cellStyle name="Normal 7 2 4 4 4" xfId="3443" xr:uid="{F56D9556-68D6-4459-9582-8F06D0D0B330}"/>
    <cellStyle name="Normal 7 2 4 5" xfId="1821" xr:uid="{3F08F196-2536-4B34-AD47-AED5EE495FB8}"/>
    <cellStyle name="Normal 7 2 4 6" xfId="3444" xr:uid="{94E20259-1E69-4932-A44F-B459C48F0671}"/>
    <cellStyle name="Normal 7 2 4 7" xfId="3445" xr:uid="{57442448-F01D-4052-BCCE-C1BEC3B3A1DF}"/>
    <cellStyle name="Normal 7 2 5" xfId="354" xr:uid="{D4B7978D-7D97-48F6-BF0C-9AD313FEDF67}"/>
    <cellStyle name="Normal 7 2 5 2" xfId="704" xr:uid="{85681D9F-F564-447D-8F64-94BAF2DEB69D}"/>
    <cellStyle name="Normal 7 2 5 2 2" xfId="705" xr:uid="{4D213A1B-CD5A-4DEB-892A-9C08B57BEA4D}"/>
    <cellStyle name="Normal 7 2 5 2 2 2" xfId="1822" xr:uid="{B4E0391C-84C0-4A4C-A475-1E9512584A65}"/>
    <cellStyle name="Normal 7 2 5 2 2 2 2" xfId="1823" xr:uid="{3F5BA620-AA30-4466-8FDE-78C49A507816}"/>
    <cellStyle name="Normal 7 2 5 2 2 3" xfId="1824" xr:uid="{D6404C37-974A-4E41-B52A-D9925518A7AD}"/>
    <cellStyle name="Normal 7 2 5 2 3" xfId="1825" xr:uid="{54AAD538-7429-46DB-B594-0BB9FF9BD5E7}"/>
    <cellStyle name="Normal 7 2 5 2 3 2" xfId="1826" xr:uid="{043A2EB4-8015-4B6A-A8F3-ED38E655095B}"/>
    <cellStyle name="Normal 7 2 5 2 4" xfId="1827" xr:uid="{F09C380C-D510-4764-80D7-BFB7B4827297}"/>
    <cellStyle name="Normal 7 2 5 3" xfId="706" xr:uid="{34D3CDB4-5E6F-4F93-9A52-742F6A3E6DDE}"/>
    <cellStyle name="Normal 7 2 5 3 2" xfId="1828" xr:uid="{85C136FE-E0BD-4AB1-8131-84D62C68AFE9}"/>
    <cellStyle name="Normal 7 2 5 3 2 2" xfId="1829" xr:uid="{718ADC50-7D51-4E82-9CAB-65F34D1DFEF3}"/>
    <cellStyle name="Normal 7 2 5 3 3" xfId="1830" xr:uid="{CEA0EDDB-AB2E-48CA-93B2-6966A5CD61B9}"/>
    <cellStyle name="Normal 7 2 5 3 4" xfId="3446" xr:uid="{E330C117-192B-4823-8783-8A927D26A0DD}"/>
    <cellStyle name="Normal 7 2 5 4" xfId="1831" xr:uid="{2340D70B-4112-44A9-8504-BFF3F786598E}"/>
    <cellStyle name="Normal 7 2 5 4 2" xfId="1832" xr:uid="{64E3FCD3-576A-42C6-84A8-8F6817718BE3}"/>
    <cellStyle name="Normal 7 2 5 5" xfId="1833" xr:uid="{7F7A95FF-1D75-42AD-BCC0-EE5D026E72C8}"/>
    <cellStyle name="Normal 7 2 5 6" xfId="3447" xr:uid="{76844067-392D-4093-AB42-B0A0B3AF6EB9}"/>
    <cellStyle name="Normal 7 2 6" xfId="355" xr:uid="{C2A19961-E644-464C-8C75-32DEBDA67030}"/>
    <cellStyle name="Normal 7 2 6 2" xfId="707" xr:uid="{2AD2F881-3415-4BA4-B203-2EB59E62A252}"/>
    <cellStyle name="Normal 7 2 6 2 2" xfId="1834" xr:uid="{FF71B2B7-CB3F-4374-99E5-5675BCEC4453}"/>
    <cellStyle name="Normal 7 2 6 2 2 2" xfId="1835" xr:uid="{87B6BE9D-453C-41FE-BE4C-F5BF0F8A971A}"/>
    <cellStyle name="Normal 7 2 6 2 3" xfId="1836" xr:uid="{E8B66C9A-9E30-4E4D-A71F-1E2209249948}"/>
    <cellStyle name="Normal 7 2 6 2 4" xfId="3448" xr:uid="{CCBAF9BF-0458-4BA2-AF14-706B5950D1F6}"/>
    <cellStyle name="Normal 7 2 6 3" xfId="1837" xr:uid="{D8854189-3961-4C80-9E83-B8901BA6BFD1}"/>
    <cellStyle name="Normal 7 2 6 3 2" xfId="1838" xr:uid="{D5061C07-ED66-410C-8558-49B43B72D35A}"/>
    <cellStyle name="Normal 7 2 6 4" xfId="1839" xr:uid="{C96171CF-405F-47EC-B868-1384153E234F}"/>
    <cellStyle name="Normal 7 2 6 5" xfId="3449" xr:uid="{A5DCF7EA-B516-428D-9928-099AC1865436}"/>
    <cellStyle name="Normal 7 2 7" xfId="708" xr:uid="{D4561BE0-AD53-4E43-9932-549E2E4CECDC}"/>
    <cellStyle name="Normal 7 2 7 2" xfId="1840" xr:uid="{40C96780-2FE7-4079-B25A-BC6E4D1555A7}"/>
    <cellStyle name="Normal 7 2 7 2 2" xfId="1841" xr:uid="{79AF6AEB-306A-4BC9-9A4A-F017D9F6FD3B}"/>
    <cellStyle name="Normal 7 2 7 2 3" xfId="4409" xr:uid="{4D88EEEE-1AE6-4302-9510-22CE4D4924BF}"/>
    <cellStyle name="Normal 7 2 7 3" xfId="1842" xr:uid="{4101F052-EC6E-4A65-AD1A-D12D130A40BE}"/>
    <cellStyle name="Normal 7 2 7 4" xfId="3450" xr:uid="{855DB53F-A4EA-40AB-B405-6C3507229FBB}"/>
    <cellStyle name="Normal 7 2 7 4 2" xfId="4579" xr:uid="{9093A84C-122B-41D7-9966-7AC7C592E716}"/>
    <cellStyle name="Normal 7 2 7 4 3" xfId="4686" xr:uid="{F4399C6B-FC5E-4947-801B-791C898AB013}"/>
    <cellStyle name="Normal 7 2 7 4 4" xfId="4608" xr:uid="{7FB68982-3B9F-41D8-BE5D-E4F12AFDA76C}"/>
    <cellStyle name="Normal 7 2 8" xfId="1843" xr:uid="{EDEE1F30-AE84-4C85-B299-51718A7D8A1D}"/>
    <cellStyle name="Normal 7 2 8 2" xfId="1844" xr:uid="{B35A93A5-F471-4C70-8B5A-A1458D9A67C1}"/>
    <cellStyle name="Normal 7 2 8 3" xfId="3451" xr:uid="{20BA191E-EAB1-49BB-B949-34FC109D33AB}"/>
    <cellStyle name="Normal 7 2 8 4" xfId="3452" xr:uid="{57298617-B28E-43CC-B26B-95B7977188C2}"/>
    <cellStyle name="Normal 7 2 9" xfId="1845" xr:uid="{321677AB-D4E4-4668-A370-EE92D1126BDE}"/>
    <cellStyle name="Normal 7 3" xfId="135" xr:uid="{0D0FA597-85D6-486F-8727-C148830CE29E}"/>
    <cellStyle name="Normal 7 3 10" xfId="3453" xr:uid="{CBDD5BB5-A602-4F94-AD12-D132FDBFF6B7}"/>
    <cellStyle name="Normal 7 3 11" xfId="3454" xr:uid="{3D5F19D2-5020-489A-83E1-9605218FC372}"/>
    <cellStyle name="Normal 7 3 2" xfId="136" xr:uid="{5AADD028-2DEA-4887-B4AE-5A5FE169F555}"/>
    <cellStyle name="Normal 7 3 2 2" xfId="137" xr:uid="{DF092FEB-E09C-43EF-A9AE-E251AFCBBCF9}"/>
    <cellStyle name="Normal 7 3 2 2 2" xfId="356" xr:uid="{FB7AA463-073D-42DC-8424-90718F0ACB2E}"/>
    <cellStyle name="Normal 7 3 2 2 2 2" xfId="709" xr:uid="{93D17F94-B7A1-4E0B-9D25-5BD51855CA3F}"/>
    <cellStyle name="Normal 7 3 2 2 2 2 2" xfId="1846" xr:uid="{027E395D-1287-41C5-83DB-EAD14629C056}"/>
    <cellStyle name="Normal 7 3 2 2 2 2 2 2" xfId="1847" xr:uid="{D16F124F-A29C-41A3-8EF4-689186FAE475}"/>
    <cellStyle name="Normal 7 3 2 2 2 2 3" xfId="1848" xr:uid="{046B5E60-15CE-40F9-BDFE-4C0EB175A4F2}"/>
    <cellStyle name="Normal 7 3 2 2 2 2 4" xfId="3455" xr:uid="{E3A31408-CC7C-4391-8FE1-DD26DEF52E21}"/>
    <cellStyle name="Normal 7 3 2 2 2 3" xfId="1849" xr:uid="{501149C2-F1C6-4B9E-96BE-71B4D3C16A79}"/>
    <cellStyle name="Normal 7 3 2 2 2 3 2" xfId="1850" xr:uid="{99A93DAE-D246-478F-91D4-376E1BEC63B3}"/>
    <cellStyle name="Normal 7 3 2 2 2 3 3" xfId="3456" xr:uid="{3BE757CE-B3C8-44AB-895F-6B47EED8BC41}"/>
    <cellStyle name="Normal 7 3 2 2 2 3 4" xfId="3457" xr:uid="{338B7FF8-DF87-4C33-AD6D-59609C1C37FA}"/>
    <cellStyle name="Normal 7 3 2 2 2 4" xfId="1851" xr:uid="{021F534C-248A-48C6-A6A8-215548669DDC}"/>
    <cellStyle name="Normal 7 3 2 2 2 5" xfId="3458" xr:uid="{F546E83D-1EC0-4B1D-8EC4-1CD62CD58B53}"/>
    <cellStyle name="Normal 7 3 2 2 2 6" xfId="3459" xr:uid="{8BC8B8ED-9E13-4B61-9F99-3A1D2D85CC74}"/>
    <cellStyle name="Normal 7 3 2 2 3" xfId="710" xr:uid="{A8358F50-AF09-453E-A711-1DD163C5BEC8}"/>
    <cellStyle name="Normal 7 3 2 2 3 2" xfId="1852" xr:uid="{2284398C-A009-4D47-988C-13A52D9E9D08}"/>
    <cellStyle name="Normal 7 3 2 2 3 2 2" xfId="1853" xr:uid="{5DF823AA-8A68-47F3-9341-AF9D00A7BA5F}"/>
    <cellStyle name="Normal 7 3 2 2 3 2 3" xfId="3460" xr:uid="{2FC3A7FD-C0E5-49D2-9083-43FF790D7370}"/>
    <cellStyle name="Normal 7 3 2 2 3 2 4" xfId="3461" xr:uid="{B4DE9D51-8640-40E3-A782-5D5BB2AA2018}"/>
    <cellStyle name="Normal 7 3 2 2 3 3" xfId="1854" xr:uid="{42483AAD-9A37-45FC-BB2B-842FD905D438}"/>
    <cellStyle name="Normal 7 3 2 2 3 4" xfId="3462" xr:uid="{243D130D-9CF0-4FE9-9257-A439C22414AF}"/>
    <cellStyle name="Normal 7 3 2 2 3 5" xfId="3463" xr:uid="{8E95DCBA-CA3F-4610-9CFF-B4A458EFA413}"/>
    <cellStyle name="Normal 7 3 2 2 4" xfId="1855" xr:uid="{F398269F-BDF2-49BE-BBBC-8283FC5F39BD}"/>
    <cellStyle name="Normal 7 3 2 2 4 2" xfId="1856" xr:uid="{1BC02478-F238-4B55-BCD3-078E431074A6}"/>
    <cellStyle name="Normal 7 3 2 2 4 3" xfId="3464" xr:uid="{912B30AF-2AFF-4FD8-96A3-67D3272E2833}"/>
    <cellStyle name="Normal 7 3 2 2 4 4" xfId="3465" xr:uid="{8A9E4802-A74B-420C-A0CF-7FF9BB44B954}"/>
    <cellStyle name="Normal 7 3 2 2 5" xfId="1857" xr:uid="{0AEF5924-09DB-45A7-9285-5D416FE3BB4D}"/>
    <cellStyle name="Normal 7 3 2 2 5 2" xfId="3466" xr:uid="{E763CD4E-55AB-41B5-946F-36BC2A32E39D}"/>
    <cellStyle name="Normal 7 3 2 2 5 3" xfId="3467" xr:uid="{BD4F966E-50F9-4AAD-8D8B-7BC2CF1B4DE1}"/>
    <cellStyle name="Normal 7 3 2 2 5 4" xfId="3468" xr:uid="{CF5D1889-C2C2-4BE7-9EFE-C16D7B7731B2}"/>
    <cellStyle name="Normal 7 3 2 2 6" xfId="3469" xr:uid="{C4EE524A-AEEA-4630-BEB8-9F8F0C22E337}"/>
    <cellStyle name="Normal 7 3 2 2 7" xfId="3470" xr:uid="{7F1109C4-1C90-4BEA-ADB0-0A58EF0C4A7B}"/>
    <cellStyle name="Normal 7 3 2 2 8" xfId="3471" xr:uid="{569A6A44-2FA6-44FF-8A61-951855D75295}"/>
    <cellStyle name="Normal 7 3 2 3" xfId="357" xr:uid="{67FEF3BF-56FD-4CD0-9AB7-9018889ADC6F}"/>
    <cellStyle name="Normal 7 3 2 3 2" xfId="711" xr:uid="{BFEB2EAE-9010-4FE4-B403-E9AC99C7DCD7}"/>
    <cellStyle name="Normal 7 3 2 3 2 2" xfId="712" xr:uid="{A8895041-7D86-462D-8AB8-85C1C4106F51}"/>
    <cellStyle name="Normal 7 3 2 3 2 2 2" xfId="1858" xr:uid="{BE4F0D3E-00F5-4057-A72F-E18C73136F74}"/>
    <cellStyle name="Normal 7 3 2 3 2 2 2 2" xfId="1859" xr:uid="{44784FB3-8754-449D-BB47-F78198A991F4}"/>
    <cellStyle name="Normal 7 3 2 3 2 2 3" xfId="1860" xr:uid="{8CB027AB-4E54-4BF6-8583-96F54BBF739F}"/>
    <cellStyle name="Normal 7 3 2 3 2 3" xfId="1861" xr:uid="{11AF44FA-A05C-4913-AB89-8401FE82279C}"/>
    <cellStyle name="Normal 7 3 2 3 2 3 2" xfId="1862" xr:uid="{AD119AD9-AFCB-4474-9CDA-FFA9BEAB5C21}"/>
    <cellStyle name="Normal 7 3 2 3 2 4" xfId="1863" xr:uid="{00FACEF8-F2B3-4C2F-9B28-F904B33E68E5}"/>
    <cellStyle name="Normal 7 3 2 3 3" xfId="713" xr:uid="{38DB4EED-847B-4F4B-8D50-F97A4FA115D6}"/>
    <cellStyle name="Normal 7 3 2 3 3 2" xfId="1864" xr:uid="{2D3B8B33-2BAB-47DD-9766-B0A0A901837F}"/>
    <cellStyle name="Normal 7 3 2 3 3 2 2" xfId="1865" xr:uid="{4D5C7E87-568B-42FE-92EB-82787D3E5B18}"/>
    <cellStyle name="Normal 7 3 2 3 3 3" xfId="1866" xr:uid="{82C9411A-6524-4C08-9B82-0E84A47DAFB5}"/>
    <cellStyle name="Normal 7 3 2 3 3 4" xfId="3472" xr:uid="{2C130236-5943-4178-8945-DFBCAAF13038}"/>
    <cellStyle name="Normal 7 3 2 3 4" xfId="1867" xr:uid="{8173D333-CEB7-4299-AB2F-6C0AE083709C}"/>
    <cellStyle name="Normal 7 3 2 3 4 2" xfId="1868" xr:uid="{7F65E526-43E1-4924-B9B1-C504F35E36D8}"/>
    <cellStyle name="Normal 7 3 2 3 5" xfId="1869" xr:uid="{D0B2520B-E736-4FAC-BFE6-F3F89EEE9A7E}"/>
    <cellStyle name="Normal 7 3 2 3 6" xfId="3473" xr:uid="{98ECF196-6EDB-428C-877A-9D6A9D7C32AA}"/>
    <cellStyle name="Normal 7 3 2 4" xfId="358" xr:uid="{3CCEF530-F037-4397-84F3-A2CD6DAABE12}"/>
    <cellStyle name="Normal 7 3 2 4 2" xfId="714" xr:uid="{6C0864A3-FC2A-4BA0-B529-F5C2B439F729}"/>
    <cellStyle name="Normal 7 3 2 4 2 2" xfId="1870" xr:uid="{3FA5F5FE-794A-46E5-9958-B11EC0EB195D}"/>
    <cellStyle name="Normal 7 3 2 4 2 2 2" xfId="1871" xr:uid="{CE0B969A-162A-4EC9-8C27-B39FB0EF7AA7}"/>
    <cellStyle name="Normal 7 3 2 4 2 3" xfId="1872" xr:uid="{8ED54EDE-889A-4184-9EF4-E5B518720545}"/>
    <cellStyle name="Normal 7 3 2 4 2 4" xfId="3474" xr:uid="{8B6518B8-ABAB-459E-9D09-B1DCAAEDA52E}"/>
    <cellStyle name="Normal 7 3 2 4 3" xfId="1873" xr:uid="{90FA0CFC-6A3D-4716-ADFE-B2B51CA3D264}"/>
    <cellStyle name="Normal 7 3 2 4 3 2" xfId="1874" xr:uid="{F1011031-AC24-4EF9-9164-20F8460F316E}"/>
    <cellStyle name="Normal 7 3 2 4 4" xfId="1875" xr:uid="{4EC7E252-BCEA-4151-B2F0-5E13BAC22D51}"/>
    <cellStyle name="Normal 7 3 2 4 5" xfId="3475" xr:uid="{BF4CA2B4-EDBC-4B6D-A2DE-75181A4B5923}"/>
    <cellStyle name="Normal 7 3 2 5" xfId="359" xr:uid="{8BA79B72-4702-45C9-A7D0-07DC7C5005FA}"/>
    <cellStyle name="Normal 7 3 2 5 2" xfId="1876" xr:uid="{AE60735C-2CAA-46C2-9778-ED79DFB4C947}"/>
    <cellStyle name="Normal 7 3 2 5 2 2" xfId="1877" xr:uid="{65F15C81-222B-4380-BC00-366BC7E93B37}"/>
    <cellStyle name="Normal 7 3 2 5 3" xfId="1878" xr:uid="{4FF5B7F1-5DE5-4850-B08F-F706122B302B}"/>
    <cellStyle name="Normal 7 3 2 5 4" xfId="3476" xr:uid="{2218A911-D6AE-43C4-B290-13A0A6692B25}"/>
    <cellStyle name="Normal 7 3 2 6" xfId="1879" xr:uid="{9B5BE10B-ABE7-46A4-90A5-DAFAD1185F48}"/>
    <cellStyle name="Normal 7 3 2 6 2" xfId="1880" xr:uid="{B9F6EC0C-9DF1-4D0A-BDE3-18CD7840442A}"/>
    <cellStyle name="Normal 7 3 2 6 3" xfId="3477" xr:uid="{0233E992-78A3-42EF-B767-86B21234A11E}"/>
    <cellStyle name="Normal 7 3 2 6 4" xfId="3478" xr:uid="{B07E9314-FD31-4D2A-8604-0795EB003018}"/>
    <cellStyle name="Normal 7 3 2 7" xfId="1881" xr:uid="{765BE08C-FBB8-4602-A98F-345A9A1F5EC7}"/>
    <cellStyle name="Normal 7 3 2 8" xfId="3479" xr:uid="{FE11A7D2-3F4A-424C-AEF1-876F1AB91D14}"/>
    <cellStyle name="Normal 7 3 2 9" xfId="3480" xr:uid="{3F007385-C2E7-40FE-A309-0DDC24387A48}"/>
    <cellStyle name="Normal 7 3 3" xfId="138" xr:uid="{50640717-6099-4E00-B7EF-1ED6F3781E90}"/>
    <cellStyle name="Normal 7 3 3 2" xfId="139" xr:uid="{4CFCB4EF-3535-4ADE-966F-8D8BF8ADBCF1}"/>
    <cellStyle name="Normal 7 3 3 2 2" xfId="715" xr:uid="{6967092F-1FDC-4557-B0A9-1E60F5C43E2C}"/>
    <cellStyle name="Normal 7 3 3 2 2 2" xfId="1882" xr:uid="{227182DC-9FF9-4438-86A9-2A5BF8B36824}"/>
    <cellStyle name="Normal 7 3 3 2 2 2 2" xfId="1883" xr:uid="{22960496-C635-4C60-B2B6-2ED1AEEB4878}"/>
    <cellStyle name="Normal 7 3 3 2 2 2 2 2" xfId="4484" xr:uid="{B402B547-B135-4BB2-8C1E-AA0FC24CED0F}"/>
    <cellStyle name="Normal 7 3 3 2 2 2 3" xfId="4485" xr:uid="{A55157D2-42CD-4F4C-A1B9-9055034A7557}"/>
    <cellStyle name="Normal 7 3 3 2 2 3" xfId="1884" xr:uid="{832F0527-B3FD-440E-A390-F334359257B5}"/>
    <cellStyle name="Normal 7 3 3 2 2 3 2" xfId="4486" xr:uid="{6647395C-3CB1-4D27-92F1-F8A9D17242A2}"/>
    <cellStyle name="Normal 7 3 3 2 2 4" xfId="3481" xr:uid="{F0DA4DBB-40B6-4588-AB6D-7020D1810F5A}"/>
    <cellStyle name="Normal 7 3 3 2 3" xfId="1885" xr:uid="{C5C2F76E-EADB-414B-A0D0-877CB61D6AB7}"/>
    <cellStyle name="Normal 7 3 3 2 3 2" xfId="1886" xr:uid="{C06D0AB6-F569-497B-BC7B-747F493C24F4}"/>
    <cellStyle name="Normal 7 3 3 2 3 2 2" xfId="4487" xr:uid="{8E8319F6-7FB4-4A32-A294-E21EDEDC7E73}"/>
    <cellStyle name="Normal 7 3 3 2 3 3" xfId="3482" xr:uid="{93BF6E73-7170-4128-BA4E-9709A40D0E3B}"/>
    <cellStyle name="Normal 7 3 3 2 3 4" xfId="3483" xr:uid="{D6C4F77E-67AE-49E8-ACE8-D952E27D1EAD}"/>
    <cellStyle name="Normal 7 3 3 2 4" xfId="1887" xr:uid="{0DF3ACB1-3A80-4DD8-9C69-6382E1F54928}"/>
    <cellStyle name="Normal 7 3 3 2 4 2" xfId="4488" xr:uid="{ADEFF440-8060-499C-8CFF-95FF570E16A1}"/>
    <cellStyle name="Normal 7 3 3 2 5" xfId="3484" xr:uid="{00406C1E-DE47-4509-8608-7CD4F39A05C3}"/>
    <cellStyle name="Normal 7 3 3 2 6" xfId="3485" xr:uid="{8BD3A7CF-B0C3-4A12-86EB-2313F2AAF068}"/>
    <cellStyle name="Normal 7 3 3 3" xfId="360" xr:uid="{7CB56612-8418-4E43-8F7F-061245EC7EAA}"/>
    <cellStyle name="Normal 7 3 3 3 2" xfId="1888" xr:uid="{C4F6BABD-6AD4-40EA-9A18-510660480307}"/>
    <cellStyle name="Normal 7 3 3 3 2 2" xfId="1889" xr:uid="{9742C23A-76BE-4D25-B65E-A9A21732F2DF}"/>
    <cellStyle name="Normal 7 3 3 3 2 2 2" xfId="4489" xr:uid="{56132E6E-4A0A-4A8F-A495-DCA952EB7DBE}"/>
    <cellStyle name="Normal 7 3 3 3 2 3" xfId="3486" xr:uid="{F335A9A8-2ADC-4242-9B67-F036558A7E50}"/>
    <cellStyle name="Normal 7 3 3 3 2 4" xfId="3487" xr:uid="{BAEEE747-D3FE-4955-BA96-F1A3E3797C56}"/>
    <cellStyle name="Normal 7 3 3 3 3" xfId="1890" xr:uid="{AA35C99E-5F97-431C-88D7-E695F16BAD93}"/>
    <cellStyle name="Normal 7 3 3 3 3 2" xfId="4490" xr:uid="{7EE96964-EFBA-494D-9F54-E7D50F06058E}"/>
    <cellStyle name="Normal 7 3 3 3 4" xfId="3488" xr:uid="{01C493B0-512C-42F4-AC54-5685FAC25353}"/>
    <cellStyle name="Normal 7 3 3 3 5" xfId="3489" xr:uid="{B5749695-FB6F-4F21-9ADF-619646530291}"/>
    <cellStyle name="Normal 7 3 3 4" xfId="1891" xr:uid="{FF7B0027-066B-4B44-9DC2-3EFDACB8FC27}"/>
    <cellStyle name="Normal 7 3 3 4 2" xfId="1892" xr:uid="{2C39975F-C088-422D-BAAE-712849D4DA5B}"/>
    <cellStyle name="Normal 7 3 3 4 2 2" xfId="4491" xr:uid="{DD8ABCB3-198D-40AE-93AC-7D8D78410FBA}"/>
    <cellStyle name="Normal 7 3 3 4 3" xfId="3490" xr:uid="{D9AAD5F2-E3F1-4B0E-B1D3-03CE97FCC11C}"/>
    <cellStyle name="Normal 7 3 3 4 4" xfId="3491" xr:uid="{F9D7077D-8902-4762-9F49-D9C39D820214}"/>
    <cellStyle name="Normal 7 3 3 5" xfId="1893" xr:uid="{BF8C366A-B151-4BEB-8DEE-B972955E2F52}"/>
    <cellStyle name="Normal 7 3 3 5 2" xfId="3492" xr:uid="{441573D9-8F60-43F3-8608-83CCB807A0B2}"/>
    <cellStyle name="Normal 7 3 3 5 3" xfId="3493" xr:uid="{3955103F-581D-4D94-8AD4-518EF6B317D8}"/>
    <cellStyle name="Normal 7 3 3 5 4" xfId="3494" xr:uid="{63B5A234-E965-4C2D-B492-4B1A0CB11EA8}"/>
    <cellStyle name="Normal 7 3 3 6" xfId="3495" xr:uid="{AE867AA1-B97B-412B-BC60-53410469C0B3}"/>
    <cellStyle name="Normal 7 3 3 7" xfId="3496" xr:uid="{3C2FF25A-EB23-4B18-B0F7-673FB8585165}"/>
    <cellStyle name="Normal 7 3 3 8" xfId="3497" xr:uid="{1F4A023A-BF0F-4944-B93F-B33E82CED0C1}"/>
    <cellStyle name="Normal 7 3 4" xfId="140" xr:uid="{4040D7D8-A37A-4868-BA2C-C344AA534705}"/>
    <cellStyle name="Normal 7 3 4 2" xfId="716" xr:uid="{DCC1348A-51E2-4689-A345-D6C93BD03C36}"/>
    <cellStyle name="Normal 7 3 4 2 2" xfId="717" xr:uid="{7B9ED3D5-8C11-4B87-9628-8AC0DB5531A9}"/>
    <cellStyle name="Normal 7 3 4 2 2 2" xfId="1894" xr:uid="{C226D03C-250A-4838-84B9-A7AF0464E648}"/>
    <cellStyle name="Normal 7 3 4 2 2 2 2" xfId="1895" xr:uid="{22C14044-0A7F-4AFB-9DFE-71250E9C8374}"/>
    <cellStyle name="Normal 7 3 4 2 2 3" xfId="1896" xr:uid="{C33EEF44-9CDC-4F35-ABA9-B94D340FC50D}"/>
    <cellStyle name="Normal 7 3 4 2 2 4" xfId="3498" xr:uid="{ECC12985-5C7A-4981-89FE-ADF00E3A6023}"/>
    <cellStyle name="Normal 7 3 4 2 3" xfId="1897" xr:uid="{E62184E6-B25A-45AF-8868-96C728712BA5}"/>
    <cellStyle name="Normal 7 3 4 2 3 2" xfId="1898" xr:uid="{A36DE3EB-C880-40DC-93EB-60E4CA6491EB}"/>
    <cellStyle name="Normal 7 3 4 2 4" xfId="1899" xr:uid="{583D9354-C57A-4EFF-B57E-B7C6E94E5224}"/>
    <cellStyle name="Normal 7 3 4 2 5" xfId="3499" xr:uid="{72BF53D5-ECAF-454B-A0D0-45AEFA77F893}"/>
    <cellStyle name="Normal 7 3 4 3" xfId="718" xr:uid="{9F555118-BBE4-4F6B-9C18-332C36E8E1EE}"/>
    <cellStyle name="Normal 7 3 4 3 2" xfId="1900" xr:uid="{66F24015-2C34-4A04-B9F6-82EBCE534E3D}"/>
    <cellStyle name="Normal 7 3 4 3 2 2" xfId="1901" xr:uid="{E92D2882-900F-4B2D-926A-EC70E1E772A9}"/>
    <cellStyle name="Normal 7 3 4 3 3" xfId="1902" xr:uid="{0A061B5C-7287-44CF-867E-3FB7FB941E5A}"/>
    <cellStyle name="Normal 7 3 4 3 4" xfId="3500" xr:uid="{A70757C2-CF94-4EBF-A331-03A0A35973CB}"/>
    <cellStyle name="Normal 7 3 4 4" xfId="1903" xr:uid="{ADAE9FCC-AA53-4AE8-90F4-F69243B56397}"/>
    <cellStyle name="Normal 7 3 4 4 2" xfId="1904" xr:uid="{AD7D9F56-82CC-405A-8E6F-75A0668D06E7}"/>
    <cellStyle name="Normal 7 3 4 4 3" xfId="3501" xr:uid="{E848B762-F08E-4D87-8635-A69FFB67B57F}"/>
    <cellStyle name="Normal 7 3 4 4 4" xfId="3502" xr:uid="{0E59302D-3EE8-408F-90E7-BE5642F8976A}"/>
    <cellStyle name="Normal 7 3 4 5" xfId="1905" xr:uid="{AE094056-B265-43A6-90B4-B959D27A27D8}"/>
    <cellStyle name="Normal 7 3 4 6" xfId="3503" xr:uid="{438772D1-FBE5-4814-A2C4-CF95A8626A58}"/>
    <cellStyle name="Normal 7 3 4 7" xfId="3504" xr:uid="{99218E67-1BDD-4DFF-9EC2-AC7B1CF016A3}"/>
    <cellStyle name="Normal 7 3 5" xfId="361" xr:uid="{8402D27A-E694-4A29-BDFC-AA1ECE1DC1E4}"/>
    <cellStyle name="Normal 7 3 5 2" xfId="719" xr:uid="{9296E27C-907F-4998-9315-943150F99012}"/>
    <cellStyle name="Normal 7 3 5 2 2" xfId="1906" xr:uid="{512D2F1C-E8D3-488B-B981-8C9640B5FE37}"/>
    <cellStyle name="Normal 7 3 5 2 2 2" xfId="1907" xr:uid="{15DE9652-A965-49A6-B99E-9FD058B96041}"/>
    <cellStyle name="Normal 7 3 5 2 3" xfId="1908" xr:uid="{3206A788-C15F-46CC-B73F-5EBB4A5F3601}"/>
    <cellStyle name="Normal 7 3 5 2 4" xfId="3505" xr:uid="{A151803A-CEAE-40E5-8593-088EF8CDC5BE}"/>
    <cellStyle name="Normal 7 3 5 3" xfId="1909" xr:uid="{1098E0F2-3B54-4821-922F-67C21F3E8A05}"/>
    <cellStyle name="Normal 7 3 5 3 2" xfId="1910" xr:uid="{B3D529BB-0B2B-4DDC-B50C-9CA7D0DEBAFB}"/>
    <cellStyle name="Normal 7 3 5 3 3" xfId="3506" xr:uid="{D5C4910D-1FB3-4F89-A75E-717B973436C4}"/>
    <cellStyle name="Normal 7 3 5 3 4" xfId="3507" xr:uid="{9DF04CBF-7F99-4052-A626-C96815875603}"/>
    <cellStyle name="Normal 7 3 5 4" xfId="1911" xr:uid="{09FD94E5-CA70-4150-B67A-DD82A7E60BB7}"/>
    <cellStyle name="Normal 7 3 5 5" xfId="3508" xr:uid="{9F998296-D769-4689-8E39-C0E02A5591B4}"/>
    <cellStyle name="Normal 7 3 5 6" xfId="3509" xr:uid="{355A3D2A-AC6D-4838-AC26-32477B7C46D3}"/>
    <cellStyle name="Normal 7 3 6" xfId="362" xr:uid="{B1608D53-7519-4CB7-9FCC-96D4A4FC37CB}"/>
    <cellStyle name="Normal 7 3 6 2" xfId="1912" xr:uid="{581D9978-6CF2-418A-9F5D-7F53488BE446}"/>
    <cellStyle name="Normal 7 3 6 2 2" xfId="1913" xr:uid="{AFA41293-99CF-45EC-A6C8-E28C86963BEF}"/>
    <cellStyle name="Normal 7 3 6 2 3" xfId="3510" xr:uid="{1EF54EB3-773A-43BA-AEF5-1AA960D74AB0}"/>
    <cellStyle name="Normal 7 3 6 2 4" xfId="3511" xr:uid="{E61626C0-1BF9-40A2-9CC1-C29FCE21C2C8}"/>
    <cellStyle name="Normal 7 3 6 3" xfId="1914" xr:uid="{B6B52853-925F-473C-8958-80B2B17720DB}"/>
    <cellStyle name="Normal 7 3 6 4" xfId="3512" xr:uid="{F53CB345-767E-4801-B49A-20D15D4F49F4}"/>
    <cellStyle name="Normal 7 3 6 5" xfId="3513" xr:uid="{D39D0D00-FA88-493C-BB53-B1DC880F82A8}"/>
    <cellStyle name="Normal 7 3 7" xfId="1915" xr:uid="{87E4B288-5C26-4CE2-9AD3-55BEBB23894A}"/>
    <cellStyle name="Normal 7 3 7 2" xfId="1916" xr:uid="{16D0FF54-62DB-4157-AC21-11A2338FC6FA}"/>
    <cellStyle name="Normal 7 3 7 3" xfId="3514" xr:uid="{888D3415-AD19-4B8E-913C-A344ABA6ECB8}"/>
    <cellStyle name="Normal 7 3 7 4" xfId="3515" xr:uid="{05651745-4B64-42C0-BBD2-EA6ED464AEA9}"/>
    <cellStyle name="Normal 7 3 8" xfId="1917" xr:uid="{451F9048-D6A5-405C-8193-FEC58AD1EA52}"/>
    <cellStyle name="Normal 7 3 8 2" xfId="3516" xr:uid="{928EBED4-3DC9-4EFF-8F6C-112A56BB283D}"/>
    <cellStyle name="Normal 7 3 8 3" xfId="3517" xr:uid="{8923C408-8B50-43A4-8F20-E22DB7E0EECF}"/>
    <cellStyle name="Normal 7 3 8 4" xfId="3518" xr:uid="{0ED98A6F-963F-4072-BCE5-3E54A347D174}"/>
    <cellStyle name="Normal 7 3 9" xfId="3519" xr:uid="{C44D0CDC-CCBD-413C-BA83-C85FFF14A304}"/>
    <cellStyle name="Normal 7 4" xfId="141" xr:uid="{17FCF325-7EF5-40C2-A4A0-72828E0C9208}"/>
    <cellStyle name="Normal 7 4 10" xfId="3520" xr:uid="{9F8FF15C-27B2-4AD9-AABB-9BD1BC575B07}"/>
    <cellStyle name="Normal 7 4 11" xfId="3521" xr:uid="{770544C8-6A14-4354-A878-08C6650713D1}"/>
    <cellStyle name="Normal 7 4 2" xfId="142" xr:uid="{2BAF4A95-1AA7-4ACA-A45B-299C14C81084}"/>
    <cellStyle name="Normal 7 4 2 2" xfId="363" xr:uid="{2FD5D564-7EDC-4F90-B973-122E731073B8}"/>
    <cellStyle name="Normal 7 4 2 2 2" xfId="720" xr:uid="{63A67C1A-4779-4E17-A7B8-54131ADEF027}"/>
    <cellStyle name="Normal 7 4 2 2 2 2" xfId="721" xr:uid="{F8648290-75E0-418E-9F8F-726E25FAF045}"/>
    <cellStyle name="Normal 7 4 2 2 2 2 2" xfId="1918" xr:uid="{938978F0-1658-435A-9DE4-6D60B906AFAE}"/>
    <cellStyle name="Normal 7 4 2 2 2 2 3" xfId="3522" xr:uid="{635618CA-3B39-418E-8825-1BFEF136C06A}"/>
    <cellStyle name="Normal 7 4 2 2 2 2 4" xfId="3523" xr:uid="{CB26829D-AEFA-4B76-BEF1-4C8BFE8A0F29}"/>
    <cellStyle name="Normal 7 4 2 2 2 3" xfId="1919" xr:uid="{FB51ED15-3E8F-40B9-802E-7A8418ECE0C1}"/>
    <cellStyle name="Normal 7 4 2 2 2 3 2" xfId="3524" xr:uid="{2898A836-D954-47E8-8BFD-8EE8C8FEEC32}"/>
    <cellStyle name="Normal 7 4 2 2 2 3 3" xfId="3525" xr:uid="{9E7FB561-20D4-4895-8630-59E30AF0C200}"/>
    <cellStyle name="Normal 7 4 2 2 2 3 4" xfId="3526" xr:uid="{7F11BB7D-8048-466D-9881-153EBCD86588}"/>
    <cellStyle name="Normal 7 4 2 2 2 4" xfId="3527" xr:uid="{0EB29EAE-B3DF-4AE0-B724-6C11B9DDF954}"/>
    <cellStyle name="Normal 7 4 2 2 2 5" xfId="3528" xr:uid="{27EB34C7-197F-4944-B377-B50090306E53}"/>
    <cellStyle name="Normal 7 4 2 2 2 6" xfId="3529" xr:uid="{116FF744-A966-437D-9ECD-08467B8B692C}"/>
    <cellStyle name="Normal 7 4 2 2 3" xfId="722" xr:uid="{86BCB08D-A270-4ABD-AEDD-894E96867C58}"/>
    <cellStyle name="Normal 7 4 2 2 3 2" xfId="1920" xr:uid="{61E00ECB-2989-4FA2-B499-BF481BE1F262}"/>
    <cellStyle name="Normal 7 4 2 2 3 2 2" xfId="3530" xr:uid="{D22C7D8B-DE10-4703-A27A-1CC4D43CE128}"/>
    <cellStyle name="Normal 7 4 2 2 3 2 3" xfId="3531" xr:uid="{5C3CD3E4-16F0-4622-AF32-B58FC7187ADA}"/>
    <cellStyle name="Normal 7 4 2 2 3 2 4" xfId="3532" xr:uid="{03D8948C-47DA-4759-A2C2-1DFA3CD2716B}"/>
    <cellStyle name="Normal 7 4 2 2 3 3" xfId="3533" xr:uid="{68E0ECE1-EBCB-4D05-8DD0-8907A07E16CF}"/>
    <cellStyle name="Normal 7 4 2 2 3 4" xfId="3534" xr:uid="{6F660D3F-7C4F-499C-845C-770238885341}"/>
    <cellStyle name="Normal 7 4 2 2 3 5" xfId="3535" xr:uid="{F963145D-0008-4034-BD3C-E56A8DB317F7}"/>
    <cellStyle name="Normal 7 4 2 2 4" xfId="1921" xr:uid="{530F1001-284F-4318-AAD2-6A2FE22004FC}"/>
    <cellStyle name="Normal 7 4 2 2 4 2" xfId="3536" xr:uid="{4C8B77B6-FE0E-44AA-B18A-AB66EAC5E148}"/>
    <cellStyle name="Normal 7 4 2 2 4 3" xfId="3537" xr:uid="{D069A666-4C80-4A31-8BC8-00AC04A5CFC0}"/>
    <cellStyle name="Normal 7 4 2 2 4 4" xfId="3538" xr:uid="{A7588D43-7A5F-4EA7-B55F-CF3E0127F2E4}"/>
    <cellStyle name="Normal 7 4 2 2 5" xfId="3539" xr:uid="{62651880-CE35-437B-BCEF-2EBAEE495155}"/>
    <cellStyle name="Normal 7 4 2 2 5 2" xfId="3540" xr:uid="{7CC0474E-5DE9-4C87-858E-EA96460D581E}"/>
    <cellStyle name="Normal 7 4 2 2 5 3" xfId="3541" xr:uid="{B5808545-F204-4978-8CD4-27266550C946}"/>
    <cellStyle name="Normal 7 4 2 2 5 4" xfId="3542" xr:uid="{0C82413E-71DE-408E-8969-F4A23CE62901}"/>
    <cellStyle name="Normal 7 4 2 2 6" xfId="3543" xr:uid="{C60A0EA7-917B-4BB9-82B1-1651EA837BE4}"/>
    <cellStyle name="Normal 7 4 2 2 7" xfId="3544" xr:uid="{57EF98E2-2E88-408E-8A24-382CEBFFFC51}"/>
    <cellStyle name="Normal 7 4 2 2 8" xfId="3545" xr:uid="{AD352679-BE7F-4F44-9D3E-317155EF22F0}"/>
    <cellStyle name="Normal 7 4 2 3" xfId="723" xr:uid="{98D6574F-940D-4C66-8B27-4BFA0311461C}"/>
    <cellStyle name="Normal 7 4 2 3 2" xfId="724" xr:uid="{09830002-A64A-487A-A970-6E60576B44E5}"/>
    <cellStyle name="Normal 7 4 2 3 2 2" xfId="725" xr:uid="{19F9B503-5C07-40C9-B17F-AA10F33BFB7E}"/>
    <cellStyle name="Normal 7 4 2 3 2 3" xfId="3546" xr:uid="{ADCA188A-85DA-4FEA-8914-417CAC944B3F}"/>
    <cellStyle name="Normal 7 4 2 3 2 4" xfId="3547" xr:uid="{9C0B6582-2D2B-4760-97E3-794CCFBDC75E}"/>
    <cellStyle name="Normal 7 4 2 3 3" xfId="726" xr:uid="{0BB804C7-0966-4653-8E86-494164CB601C}"/>
    <cellStyle name="Normal 7 4 2 3 3 2" xfId="3548" xr:uid="{65A1ACD5-A0DB-4575-9AFF-3E446D0482BA}"/>
    <cellStyle name="Normal 7 4 2 3 3 3" xfId="3549" xr:uid="{1531EA11-E95C-4D67-AE5D-2374B1B97187}"/>
    <cellStyle name="Normal 7 4 2 3 3 4" xfId="3550" xr:uid="{967C8983-58D4-4A7D-8784-1EF10A67EFA2}"/>
    <cellStyle name="Normal 7 4 2 3 4" xfId="3551" xr:uid="{CC989636-12EB-451A-A126-C16B15390B9A}"/>
    <cellStyle name="Normal 7 4 2 3 5" xfId="3552" xr:uid="{7D9C26F7-A4FC-41B2-A78B-B9437CBEEC6B}"/>
    <cellStyle name="Normal 7 4 2 3 6" xfId="3553" xr:uid="{6A68B352-7C10-4489-89D8-CE231C9FD5AA}"/>
    <cellStyle name="Normal 7 4 2 4" xfId="727" xr:uid="{81EB18D4-F97C-4969-A704-5603A3C9FDA9}"/>
    <cellStyle name="Normal 7 4 2 4 2" xfId="728" xr:uid="{E80E4378-F663-4792-8935-08645DF6EF78}"/>
    <cellStyle name="Normal 7 4 2 4 2 2" xfId="3554" xr:uid="{E4DCA70D-35CF-4C1A-8FE8-2A71274B75AD}"/>
    <cellStyle name="Normal 7 4 2 4 2 3" xfId="3555" xr:uid="{82A219B8-9085-4369-837D-784C21E085FF}"/>
    <cellStyle name="Normal 7 4 2 4 2 4" xfId="3556" xr:uid="{E6D18BE9-18CA-4F0B-8C18-FDF9478F129E}"/>
    <cellStyle name="Normal 7 4 2 4 3" xfId="3557" xr:uid="{DDD1BBC0-DB39-4F7B-A68C-844D4F273750}"/>
    <cellStyle name="Normal 7 4 2 4 4" xfId="3558" xr:uid="{528E70FE-BA27-4985-B70C-CA89DB0E5792}"/>
    <cellStyle name="Normal 7 4 2 4 5" xfId="3559" xr:uid="{FB882889-1790-4FA2-8A1A-8A4B149596F4}"/>
    <cellStyle name="Normal 7 4 2 5" xfId="729" xr:uid="{42D95D25-7DB4-4632-A11D-9D9617F8995C}"/>
    <cellStyle name="Normal 7 4 2 5 2" xfId="3560" xr:uid="{729AAAA8-E0D2-4B1F-A567-A63596B77005}"/>
    <cellStyle name="Normal 7 4 2 5 3" xfId="3561" xr:uid="{62B3440D-AC79-4FFA-B4A7-3A599BF2E414}"/>
    <cellStyle name="Normal 7 4 2 5 4" xfId="3562" xr:uid="{4261998C-EA34-4478-8FB5-F09276E2BA16}"/>
    <cellStyle name="Normal 7 4 2 6" xfId="3563" xr:uid="{321AFBB7-40FE-4483-8B51-026E67BC7C3D}"/>
    <cellStyle name="Normal 7 4 2 6 2" xfId="3564" xr:uid="{09FFC611-B2F4-4416-86DF-13DE41EDCDFA}"/>
    <cellStyle name="Normal 7 4 2 6 3" xfId="3565" xr:uid="{C3D0E449-28E8-4253-983A-B60B2DF6B086}"/>
    <cellStyle name="Normal 7 4 2 6 4" xfId="3566" xr:uid="{78FAC442-7A96-400F-B1D2-BCD88F92EC7F}"/>
    <cellStyle name="Normal 7 4 2 7" xfId="3567" xr:uid="{D7E44944-DA70-4768-B3CA-E6173D6F8D6B}"/>
    <cellStyle name="Normal 7 4 2 8" xfId="3568" xr:uid="{761B4589-414C-4E10-BF0D-8D67C187E0DB}"/>
    <cellStyle name="Normal 7 4 2 9" xfId="3569" xr:uid="{837FB7E9-5C6C-4523-A9AB-2CC05176523C}"/>
    <cellStyle name="Normal 7 4 3" xfId="364" xr:uid="{D27854CF-FC37-4407-B41E-126BC1DA6AE1}"/>
    <cellStyle name="Normal 7 4 3 2" xfId="730" xr:uid="{45C1A1CC-161C-4057-94C1-831F0A3D1553}"/>
    <cellStyle name="Normal 7 4 3 2 2" xfId="731" xr:uid="{74146C3A-7FE3-4226-9E10-799B95D5DABC}"/>
    <cellStyle name="Normal 7 4 3 2 2 2" xfId="1922" xr:uid="{6127F3F0-C867-4373-82DB-618A90612476}"/>
    <cellStyle name="Normal 7 4 3 2 2 2 2" xfId="1923" xr:uid="{201A4D7E-3960-4822-B372-459252FCB647}"/>
    <cellStyle name="Normal 7 4 3 2 2 3" xfId="1924" xr:uid="{D629D3E9-B520-4B77-B8E2-255452FE7CF2}"/>
    <cellStyle name="Normal 7 4 3 2 2 4" xfId="3570" xr:uid="{D13CAB6E-1EA1-4B67-B4E6-74F4B1577F6C}"/>
    <cellStyle name="Normal 7 4 3 2 3" xfId="1925" xr:uid="{4C2B30EA-7504-4067-9B88-B2FA26B1ECA0}"/>
    <cellStyle name="Normal 7 4 3 2 3 2" xfId="1926" xr:uid="{39B77C57-0E37-424D-B7B3-D463497695B4}"/>
    <cellStyle name="Normal 7 4 3 2 3 3" xfId="3571" xr:uid="{51ACB5CF-75DB-43CD-AAD6-C4C995EF6BD4}"/>
    <cellStyle name="Normal 7 4 3 2 3 4" xfId="3572" xr:uid="{CA8F2C26-C352-4E29-807D-05B4F6BCA562}"/>
    <cellStyle name="Normal 7 4 3 2 4" xfId="1927" xr:uid="{5F7EFA53-0634-49A6-8AA7-0150107D0363}"/>
    <cellStyle name="Normal 7 4 3 2 5" xfId="3573" xr:uid="{5EBDAE7B-3F49-44A3-A12A-EA81425FE27A}"/>
    <cellStyle name="Normal 7 4 3 2 6" xfId="3574" xr:uid="{73BB6DB5-BD30-4A2A-8750-F5B8FEFC6AAB}"/>
    <cellStyle name="Normal 7 4 3 3" xfId="732" xr:uid="{A4D60BB0-9D8E-4324-BC4B-A029BF2307A7}"/>
    <cellStyle name="Normal 7 4 3 3 2" xfId="1928" xr:uid="{BAA62C0A-562B-4B81-8B29-10EB8F79D1DC}"/>
    <cellStyle name="Normal 7 4 3 3 2 2" xfId="1929" xr:uid="{2282CF9B-C2AB-401B-AD40-B58A1E841B3C}"/>
    <cellStyle name="Normal 7 4 3 3 2 3" xfId="3575" xr:uid="{02147F48-5FF9-463D-82A3-8B73025DCC8E}"/>
    <cellStyle name="Normal 7 4 3 3 2 4" xfId="3576" xr:uid="{A40520D8-F69C-4D5A-8075-C75912BB7368}"/>
    <cellStyle name="Normal 7 4 3 3 3" xfId="1930" xr:uid="{E481144D-5108-49E5-8E57-33E17D096067}"/>
    <cellStyle name="Normal 7 4 3 3 4" xfId="3577" xr:uid="{266C78E1-5A65-401F-A636-8E6FA229790A}"/>
    <cellStyle name="Normal 7 4 3 3 5" xfId="3578" xr:uid="{73D098BE-E871-4858-BC29-83CD5CFB4AD5}"/>
    <cellStyle name="Normal 7 4 3 4" xfId="1931" xr:uid="{DE3451AB-F26D-4FE7-A909-35472D287047}"/>
    <cellStyle name="Normal 7 4 3 4 2" xfId="1932" xr:uid="{7E4F912C-A017-4607-BF9E-3F7C23EEB954}"/>
    <cellStyle name="Normal 7 4 3 4 3" xfId="3579" xr:uid="{02727997-C79C-4828-BE3D-E3CAA3ED0511}"/>
    <cellStyle name="Normal 7 4 3 4 4" xfId="3580" xr:uid="{85839E07-C903-4F72-9B4F-630F096B67B0}"/>
    <cellStyle name="Normal 7 4 3 5" xfId="1933" xr:uid="{CCAF5C64-53AA-412D-9E48-489AECAA0A32}"/>
    <cellStyle name="Normal 7 4 3 5 2" xfId="3581" xr:uid="{30631328-CFAD-442A-B0BB-43691FCC46B5}"/>
    <cellStyle name="Normal 7 4 3 5 3" xfId="3582" xr:uid="{BB79BAE3-6F3C-4F96-9120-60BC41333F96}"/>
    <cellStyle name="Normal 7 4 3 5 4" xfId="3583" xr:uid="{A90976E8-3AA8-4287-A9BF-B30E57BC1F79}"/>
    <cellStyle name="Normal 7 4 3 6" xfId="3584" xr:uid="{95C24209-D6D3-4D74-90B2-24E129C03EEC}"/>
    <cellStyle name="Normal 7 4 3 7" xfId="3585" xr:uid="{0546C907-AE18-4637-B1EB-50FB65E76C85}"/>
    <cellStyle name="Normal 7 4 3 8" xfId="3586" xr:uid="{91FAEF51-EACD-4D76-8CEC-F53678226D1E}"/>
    <cellStyle name="Normal 7 4 4" xfId="365" xr:uid="{2A77DFBC-5525-489C-BF54-4ECEA7C03EF0}"/>
    <cellStyle name="Normal 7 4 4 2" xfId="733" xr:uid="{A1B3D994-37AD-4119-83F3-DB2E3334CCA6}"/>
    <cellStyle name="Normal 7 4 4 2 2" xfId="734" xr:uid="{8AEB5323-6A7D-4E84-AC7A-9C906BB6238F}"/>
    <cellStyle name="Normal 7 4 4 2 2 2" xfId="1934" xr:uid="{D74F6519-9B07-43F8-8CD4-202941319C5B}"/>
    <cellStyle name="Normal 7 4 4 2 2 3" xfId="3587" xr:uid="{EB30E5C0-D851-4FD1-B409-29D45F51E5DB}"/>
    <cellStyle name="Normal 7 4 4 2 2 4" xfId="3588" xr:uid="{07B84A8B-B867-4A6D-A42E-D51B349289A6}"/>
    <cellStyle name="Normal 7 4 4 2 3" xfId="1935" xr:uid="{C3F6E174-D415-4933-A2B9-67F3B7997242}"/>
    <cellStyle name="Normal 7 4 4 2 4" xfId="3589" xr:uid="{AD809B6F-0AA7-4CF9-9DD0-CF59B8C4B9D0}"/>
    <cellStyle name="Normal 7 4 4 2 5" xfId="3590" xr:uid="{7290CE00-7EE2-4F47-B03C-7720675D1CB1}"/>
    <cellStyle name="Normal 7 4 4 3" xfId="735" xr:uid="{32676669-4CDC-4F23-804A-F2A16B8F0320}"/>
    <cellStyle name="Normal 7 4 4 3 2" xfId="1936" xr:uid="{3FCB31DF-6007-4539-A08A-DD928FDDF338}"/>
    <cellStyle name="Normal 7 4 4 3 3" xfId="3591" xr:uid="{638913DC-E1AF-4084-9D6B-C85C2138AC43}"/>
    <cellStyle name="Normal 7 4 4 3 4" xfId="3592" xr:uid="{EAE98359-7571-46D6-9553-82ECBD963EED}"/>
    <cellStyle name="Normal 7 4 4 4" xfId="1937" xr:uid="{EDD357A6-294B-4AF0-8528-3C89172C7F9D}"/>
    <cellStyle name="Normal 7 4 4 4 2" xfId="3593" xr:uid="{B7B58C18-2269-4C3B-83A1-9A811D174EAD}"/>
    <cellStyle name="Normal 7 4 4 4 3" xfId="3594" xr:uid="{C78CB56B-F5E5-43FC-95BF-94BE0A3D48F2}"/>
    <cellStyle name="Normal 7 4 4 4 4" xfId="3595" xr:uid="{181D7BE5-721C-4921-ABF7-6008C2CB7DAA}"/>
    <cellStyle name="Normal 7 4 4 5" xfId="3596" xr:uid="{89ED2AB5-7380-47D6-A6C0-A4A3D4071B7A}"/>
    <cellStyle name="Normal 7 4 4 6" xfId="3597" xr:uid="{AFF68E22-CC9E-4C80-A50F-FBD1E8B96335}"/>
    <cellStyle name="Normal 7 4 4 7" xfId="3598" xr:uid="{DF82874B-BE5A-4277-A0BA-2BB65E494B5A}"/>
    <cellStyle name="Normal 7 4 5" xfId="366" xr:uid="{59A180E1-24BE-402C-8C3F-DE5CFD6668A3}"/>
    <cellStyle name="Normal 7 4 5 2" xfId="736" xr:uid="{8A775463-CDD4-4901-8259-6F07D646EA2D}"/>
    <cellStyle name="Normal 7 4 5 2 2" xfId="1938" xr:uid="{A6302C30-D44F-4972-9A88-EC11BC7D5C65}"/>
    <cellStyle name="Normal 7 4 5 2 3" xfId="3599" xr:uid="{837C1D69-C250-4A5A-9A20-494D3E34278D}"/>
    <cellStyle name="Normal 7 4 5 2 4" xfId="3600" xr:uid="{4E65AEA1-9C87-4D79-9840-87045DBCB7BA}"/>
    <cellStyle name="Normal 7 4 5 3" xfId="1939" xr:uid="{8FCBFE84-F992-4870-BD6C-3F0E6E9DCAE2}"/>
    <cellStyle name="Normal 7 4 5 3 2" xfId="3601" xr:uid="{42EC2854-C833-4B4C-98CA-E733F8A0C1DB}"/>
    <cellStyle name="Normal 7 4 5 3 3" xfId="3602" xr:uid="{59C074C1-97A3-4D90-AC89-EA7FB6012B9D}"/>
    <cellStyle name="Normal 7 4 5 3 4" xfId="3603" xr:uid="{603B4B95-98EC-4C5E-B7A2-CE3CC0B4D03E}"/>
    <cellStyle name="Normal 7 4 5 4" xfId="3604" xr:uid="{77393BBF-21A1-4B7B-8132-2A039E945BA2}"/>
    <cellStyle name="Normal 7 4 5 5" xfId="3605" xr:uid="{AFA2C0D0-DB1C-4942-A10B-891B2C6E77FF}"/>
    <cellStyle name="Normal 7 4 5 6" xfId="3606" xr:uid="{F5840A01-0E75-4FA0-BB8B-B9045683AD64}"/>
    <cellStyle name="Normal 7 4 6" xfId="737" xr:uid="{2D01B1A0-7153-4F96-BCFF-C08D0E4723C1}"/>
    <cellStyle name="Normal 7 4 6 2" xfId="1940" xr:uid="{866D35C8-E5A3-48DD-BDAA-DAA7ED40A48C}"/>
    <cellStyle name="Normal 7 4 6 2 2" xfId="3607" xr:uid="{C0074455-F886-4BA4-A1DB-362EB35B9453}"/>
    <cellStyle name="Normal 7 4 6 2 3" xfId="3608" xr:uid="{F24CEDED-0A9A-44D9-B4EE-E3E549BB77A7}"/>
    <cellStyle name="Normal 7 4 6 2 4" xfId="3609" xr:uid="{F376E6B0-7A02-4A9A-B19F-E4E99B42CA44}"/>
    <cellStyle name="Normal 7 4 6 3" xfId="3610" xr:uid="{C56035EF-C462-425F-B313-D345BEAB4CEC}"/>
    <cellStyle name="Normal 7 4 6 4" xfId="3611" xr:uid="{CFAD3A4E-84A7-4C45-91A3-F32999678882}"/>
    <cellStyle name="Normal 7 4 6 5" xfId="3612" xr:uid="{1CA10571-A446-4D7F-906D-71AAD9880713}"/>
    <cellStyle name="Normal 7 4 7" xfId="1941" xr:uid="{B848F4D4-4162-4CAD-A813-695AC1259385}"/>
    <cellStyle name="Normal 7 4 7 2" xfId="3613" xr:uid="{CD1240C9-FA20-4D0D-9BDC-DC65EF99CCCB}"/>
    <cellStyle name="Normal 7 4 7 3" xfId="3614" xr:uid="{667D1481-5832-4B10-A46B-C5A4F77B5943}"/>
    <cellStyle name="Normal 7 4 7 4" xfId="3615" xr:uid="{E8896C99-7FD4-4733-ADE4-4C434D75726C}"/>
    <cellStyle name="Normal 7 4 8" xfId="3616" xr:uid="{9CF9E322-953E-4A5E-AF0D-4FB5EAF17E3A}"/>
    <cellStyle name="Normal 7 4 8 2" xfId="3617" xr:uid="{F1BACD7F-9B33-48FF-A95B-12C6A2F2E47F}"/>
    <cellStyle name="Normal 7 4 8 3" xfId="3618" xr:uid="{F4CE1304-DDEB-4E57-B327-C63D8EC53F0F}"/>
    <cellStyle name="Normal 7 4 8 4" xfId="3619" xr:uid="{56569E40-A9C0-46A4-8C43-934718D159F0}"/>
    <cellStyle name="Normal 7 4 9" xfId="3620" xr:uid="{1AF38BEA-2DBC-4DB4-BF6B-11C2173A7737}"/>
    <cellStyle name="Normal 7 5" xfId="143" xr:uid="{99406D94-7EBA-49A5-892F-C0835D10C30F}"/>
    <cellStyle name="Normal 7 5 2" xfId="144" xr:uid="{DAC31184-B1E7-4CD1-B844-FB8238AAD2EA}"/>
    <cellStyle name="Normal 7 5 2 2" xfId="367" xr:uid="{FF5483E6-C7DE-4A8B-BCAF-2C4AFA572E7C}"/>
    <cellStyle name="Normal 7 5 2 2 2" xfId="738" xr:uid="{5DA6F16E-1353-4644-BEFB-C61CDCCD2CAB}"/>
    <cellStyle name="Normal 7 5 2 2 2 2" xfId="1942" xr:uid="{2744DAEE-1E30-4084-883B-1950C9A76FB7}"/>
    <cellStyle name="Normal 7 5 2 2 2 3" xfId="3621" xr:uid="{C4163E3F-D2B9-428B-8B0F-0A0D7FFFF520}"/>
    <cellStyle name="Normal 7 5 2 2 2 4" xfId="3622" xr:uid="{76227BCF-14A7-4C41-8504-2A187FE20626}"/>
    <cellStyle name="Normal 7 5 2 2 3" xfId="1943" xr:uid="{2FEB2CEC-7D95-4E6C-8112-000F89EE196F}"/>
    <cellStyle name="Normal 7 5 2 2 3 2" xfId="3623" xr:uid="{91142529-0B2A-4BEB-9F6D-474B8A23AE61}"/>
    <cellStyle name="Normal 7 5 2 2 3 3" xfId="3624" xr:uid="{1E456A69-007C-461A-AEA8-A193BBDE28FA}"/>
    <cellStyle name="Normal 7 5 2 2 3 4" xfId="3625" xr:uid="{92E49AF1-9C2D-430B-9EAA-D1D8DD2C9798}"/>
    <cellStyle name="Normal 7 5 2 2 4" xfId="3626" xr:uid="{AB323ED3-A54C-4928-B94D-D289393965D3}"/>
    <cellStyle name="Normal 7 5 2 2 5" xfId="3627" xr:uid="{87DB99FD-8F93-489F-BB6A-9A40E4D36D24}"/>
    <cellStyle name="Normal 7 5 2 2 6" xfId="3628" xr:uid="{0A3970EC-5D70-4185-9C41-59C124EDF203}"/>
    <cellStyle name="Normal 7 5 2 3" xfId="739" xr:uid="{0EC6167E-158B-4141-8DFC-CAB1B9CCBC5F}"/>
    <cellStyle name="Normal 7 5 2 3 2" xfId="1944" xr:uid="{8B67F545-6F52-44B3-B725-3D820814A765}"/>
    <cellStyle name="Normal 7 5 2 3 2 2" xfId="3629" xr:uid="{7BDE7947-83FD-48E9-A65E-6E8423735840}"/>
    <cellStyle name="Normal 7 5 2 3 2 3" xfId="3630" xr:uid="{52897E95-11BB-4B81-A44F-ACC0DC0885F6}"/>
    <cellStyle name="Normal 7 5 2 3 2 4" xfId="3631" xr:uid="{273C4E2A-A6B2-4BB1-A062-E2A2A56F66D9}"/>
    <cellStyle name="Normal 7 5 2 3 3" xfId="3632" xr:uid="{80B1410E-5BA9-4065-B09D-9472E35CAF92}"/>
    <cellStyle name="Normal 7 5 2 3 4" xfId="3633" xr:uid="{E1CC2E78-0A9C-4057-ACF5-1F46FE113268}"/>
    <cellStyle name="Normal 7 5 2 3 5" xfId="3634" xr:uid="{3D2E2D32-D1B8-4043-ABFD-8AF95FE9E822}"/>
    <cellStyle name="Normal 7 5 2 4" xfId="1945" xr:uid="{68BB7F34-A588-4CEA-B48F-078F177FFDB9}"/>
    <cellStyle name="Normal 7 5 2 4 2" xfId="3635" xr:uid="{2C4D1E25-26CE-4DA4-A24C-A78C99E3248D}"/>
    <cellStyle name="Normal 7 5 2 4 3" xfId="3636" xr:uid="{596FB815-A6BE-4B00-AE53-DF57BF2E1897}"/>
    <cellStyle name="Normal 7 5 2 4 4" xfId="3637" xr:uid="{CF83FDEC-7BB0-4543-A193-006027B9E8AE}"/>
    <cellStyle name="Normal 7 5 2 5" xfId="3638" xr:uid="{A0ABB1A2-1400-4245-8AF3-703A4BDFB638}"/>
    <cellStyle name="Normal 7 5 2 5 2" xfId="3639" xr:uid="{3FFA62CD-AE47-4FE7-B6E8-6905B48CFC5E}"/>
    <cellStyle name="Normal 7 5 2 5 3" xfId="3640" xr:uid="{86D04FF4-D5C9-40B0-B9D3-B30AD26BE431}"/>
    <cellStyle name="Normal 7 5 2 5 4" xfId="3641" xr:uid="{484A34E4-377D-4275-B575-A33C5E213940}"/>
    <cellStyle name="Normal 7 5 2 6" xfId="3642" xr:uid="{B92D025A-5CE9-436F-905F-641C7D71DCEF}"/>
    <cellStyle name="Normal 7 5 2 7" xfId="3643" xr:uid="{38CB8C2A-BB40-467D-8886-357D4B3A1E94}"/>
    <cellStyle name="Normal 7 5 2 8" xfId="3644" xr:uid="{8982BEBE-37B3-44FF-AB21-3F7A58C9CA67}"/>
    <cellStyle name="Normal 7 5 3" xfId="368" xr:uid="{D926335C-F366-4BA7-A3A7-D32936BDC750}"/>
    <cellStyle name="Normal 7 5 3 2" xfId="740" xr:uid="{28277F34-FB8C-4877-B43E-DF3F1130756F}"/>
    <cellStyle name="Normal 7 5 3 2 2" xfId="741" xr:uid="{969126D8-10C5-42C8-ADCE-F68D6FD19C17}"/>
    <cellStyle name="Normal 7 5 3 2 3" xfId="3645" xr:uid="{D04274A7-8D88-438F-B43D-6721D3D27415}"/>
    <cellStyle name="Normal 7 5 3 2 4" xfId="3646" xr:uid="{49D31CAE-B815-4951-9EE9-DB1A5E89F7CB}"/>
    <cellStyle name="Normal 7 5 3 3" xfId="742" xr:uid="{8219312A-764A-4D67-BA12-E1A2A9D72797}"/>
    <cellStyle name="Normal 7 5 3 3 2" xfId="3647" xr:uid="{7D358045-3F5D-4AAA-ACA7-EE93038CCBC0}"/>
    <cellStyle name="Normal 7 5 3 3 3" xfId="3648" xr:uid="{A4ED00CA-845D-47F8-B332-C16D62D5F0EC}"/>
    <cellStyle name="Normal 7 5 3 3 4" xfId="3649" xr:uid="{43191E74-A851-46EC-A492-A58D34255F75}"/>
    <cellStyle name="Normal 7 5 3 4" xfId="3650" xr:uid="{EBF0014C-8BC8-4131-B47E-3A62D8E54720}"/>
    <cellStyle name="Normal 7 5 3 5" xfId="3651" xr:uid="{253C3220-484D-4A50-8E36-338F8DFBC9F7}"/>
    <cellStyle name="Normal 7 5 3 6" xfId="3652" xr:uid="{944DA725-5F10-4E65-81CA-8E2003AC68C1}"/>
    <cellStyle name="Normal 7 5 4" xfId="369" xr:uid="{8C130508-4D2B-44F0-A12B-57813B1F8B09}"/>
    <cellStyle name="Normal 7 5 4 2" xfId="743" xr:uid="{A941D6DA-8C30-448D-97E1-DFFF37061478}"/>
    <cellStyle name="Normal 7 5 4 2 2" xfId="3653" xr:uid="{7EBA162A-1250-4883-B3B8-AFA17C6F0597}"/>
    <cellStyle name="Normal 7 5 4 2 3" xfId="3654" xr:uid="{ACFC910C-B67E-4AD5-B212-3857875E1C16}"/>
    <cellStyle name="Normal 7 5 4 2 4" xfId="3655" xr:uid="{71B4AB86-F4F1-4E39-B733-521C7C0AE5AE}"/>
    <cellStyle name="Normal 7 5 4 3" xfId="3656" xr:uid="{DFB51499-C313-496E-A19C-D96B82CD0BEF}"/>
    <cellStyle name="Normal 7 5 4 4" xfId="3657" xr:uid="{C1728C24-FDEF-4DF6-9A85-4F3ED2104EA7}"/>
    <cellStyle name="Normal 7 5 4 5" xfId="3658" xr:uid="{00C6DCA9-233F-491E-B346-C4C7A39DF49C}"/>
    <cellStyle name="Normal 7 5 5" xfId="744" xr:uid="{9CF3FCBB-B490-4A55-BD92-7AE48C52AF65}"/>
    <cellStyle name="Normal 7 5 5 2" xfId="3659" xr:uid="{930A657F-4459-49DF-8F13-D83C57186B9F}"/>
    <cellStyle name="Normal 7 5 5 3" xfId="3660" xr:uid="{8B30685A-4F6D-41DC-905E-D3B4CB59159F}"/>
    <cellStyle name="Normal 7 5 5 4" xfId="3661" xr:uid="{8A62576F-A55B-4415-A505-A34044797004}"/>
    <cellStyle name="Normal 7 5 6" xfId="3662" xr:uid="{5099469E-F7D7-47E8-9E57-18B4241BA7D5}"/>
    <cellStyle name="Normal 7 5 6 2" xfId="3663" xr:uid="{469274E6-294D-47A9-8A5C-C7719625D996}"/>
    <cellStyle name="Normal 7 5 6 3" xfId="3664" xr:uid="{DD03E4B8-C868-44EC-B7D5-C2680964D64F}"/>
    <cellStyle name="Normal 7 5 6 4" xfId="3665" xr:uid="{D2DFA39F-1C3C-41A9-9861-BD35520BA2EB}"/>
    <cellStyle name="Normal 7 5 7" xfId="3666" xr:uid="{1523EF5E-A881-48A2-A76D-8C7A3120840E}"/>
    <cellStyle name="Normal 7 5 8" xfId="3667" xr:uid="{8914354D-0D70-4A69-94AF-18D297FCFE23}"/>
    <cellStyle name="Normal 7 5 9" xfId="3668" xr:uid="{0FA034A1-680E-4CA9-85DF-53DF39C55E33}"/>
    <cellStyle name="Normal 7 6" xfId="145" xr:uid="{206EEF40-E2E2-4E49-9B38-A084C16F6B3F}"/>
    <cellStyle name="Normal 7 6 2" xfId="370" xr:uid="{FEDD0AFB-1BA1-43D1-98BA-25BC437A4188}"/>
    <cellStyle name="Normal 7 6 2 2" xfId="745" xr:uid="{C308B727-1DA6-49AB-AB50-2A2D8B6789BB}"/>
    <cellStyle name="Normal 7 6 2 2 2" xfId="1946" xr:uid="{8EB3B81C-E8E5-46E3-83CB-114428C80082}"/>
    <cellStyle name="Normal 7 6 2 2 2 2" xfId="1947" xr:uid="{F3135DC7-B77F-4FE9-BF37-CDC1B01EA82A}"/>
    <cellStyle name="Normal 7 6 2 2 3" xfId="1948" xr:uid="{0BACFC9C-0182-4051-B4C6-E3027C766197}"/>
    <cellStyle name="Normal 7 6 2 2 4" xfId="3669" xr:uid="{D4CE41B6-ACA5-4CF3-A18E-79769DEAEA13}"/>
    <cellStyle name="Normal 7 6 2 3" xfId="1949" xr:uid="{DC51B960-B262-4ABB-99C8-E3762E0729B0}"/>
    <cellStyle name="Normal 7 6 2 3 2" xfId="1950" xr:uid="{702E4EA9-142C-43D1-91DE-3D2B838BE20C}"/>
    <cellStyle name="Normal 7 6 2 3 3" xfId="3670" xr:uid="{7FCB8377-ADE6-4480-85E6-20401FDE2B09}"/>
    <cellStyle name="Normal 7 6 2 3 4" xfId="3671" xr:uid="{DE737768-D315-444F-AF4D-C74CBF720F2C}"/>
    <cellStyle name="Normal 7 6 2 4" xfId="1951" xr:uid="{1B8CE5A1-7B91-4871-BA16-A1851D3624B3}"/>
    <cellStyle name="Normal 7 6 2 5" xfId="3672" xr:uid="{92113D8A-9179-4703-B714-0451493B4133}"/>
    <cellStyle name="Normal 7 6 2 6" xfId="3673" xr:uid="{EA8C2E06-5EE7-4B61-A811-48262BCB14A4}"/>
    <cellStyle name="Normal 7 6 3" xfId="746" xr:uid="{7E35276D-3133-416C-A0BF-74D6ECAF84DF}"/>
    <cellStyle name="Normal 7 6 3 2" xfId="1952" xr:uid="{5B124F22-3373-4E90-A79D-B155C9F2338E}"/>
    <cellStyle name="Normal 7 6 3 2 2" xfId="1953" xr:uid="{8947188B-74CB-4AEB-8EAC-AC8D5464670E}"/>
    <cellStyle name="Normal 7 6 3 2 3" xfId="3674" xr:uid="{15750082-400D-4F83-B233-1D542BD6AE6A}"/>
    <cellStyle name="Normal 7 6 3 2 4" xfId="3675" xr:uid="{1433E67C-8AE7-4B1D-9FEF-F029FA633F52}"/>
    <cellStyle name="Normal 7 6 3 3" xfId="1954" xr:uid="{962EF363-807D-43E1-807C-0B5582D26FE8}"/>
    <cellStyle name="Normal 7 6 3 4" xfId="3676" xr:uid="{9E385078-D6DB-4BB6-973F-021E3A14F392}"/>
    <cellStyle name="Normal 7 6 3 5" xfId="3677" xr:uid="{F889CE84-ED5D-4ABD-854A-B4A50A439930}"/>
    <cellStyle name="Normal 7 6 4" xfId="1955" xr:uid="{E5B371E9-5EF8-4952-A0EA-9FC1F0F238A8}"/>
    <cellStyle name="Normal 7 6 4 2" xfId="1956" xr:uid="{07E94946-2B51-4F4D-AC3C-CB9E3EABCA50}"/>
    <cellStyle name="Normal 7 6 4 3" xfId="3678" xr:uid="{E0A64EF1-28DA-4840-83C3-575F7C6226DA}"/>
    <cellStyle name="Normal 7 6 4 4" xfId="3679" xr:uid="{F2CA4A70-20B9-4FA2-A63E-4DFD784883A5}"/>
    <cellStyle name="Normal 7 6 5" xfId="1957" xr:uid="{9C97A53A-C1A0-4B37-8EFB-62664E716E15}"/>
    <cellStyle name="Normal 7 6 5 2" xfId="3680" xr:uid="{0C0D5BA9-068F-4E04-8516-5DFB095EB12A}"/>
    <cellStyle name="Normal 7 6 5 3" xfId="3681" xr:uid="{F2433B3A-833A-4E14-8FCC-6BF2B925F59A}"/>
    <cellStyle name="Normal 7 6 5 4" xfId="3682" xr:uid="{46FC35D0-C74E-4728-ACF5-82E66F186F7A}"/>
    <cellStyle name="Normal 7 6 6" xfId="3683" xr:uid="{6F9F5758-AF1E-458F-9A23-F52A51E6B0C0}"/>
    <cellStyle name="Normal 7 6 7" xfId="3684" xr:uid="{E7A2F4D0-3773-4195-BEC9-F1971FAAB869}"/>
    <cellStyle name="Normal 7 6 8" xfId="3685" xr:uid="{5E9E0FF4-5F57-45F4-9598-DA75883A5563}"/>
    <cellStyle name="Normal 7 7" xfId="371" xr:uid="{87F6E767-B2CB-419B-9287-9F5BE21C7924}"/>
    <cellStyle name="Normal 7 7 2" xfId="747" xr:uid="{4DB86833-674A-4DDB-B30F-761EC72D47D3}"/>
    <cellStyle name="Normal 7 7 2 2" xfId="748" xr:uid="{18E751FD-B621-4E58-8131-538B47661B12}"/>
    <cellStyle name="Normal 7 7 2 2 2" xfId="1958" xr:uid="{4A08E3E3-9D7A-4A7D-BE3A-C9BCC1284FFF}"/>
    <cellStyle name="Normal 7 7 2 2 3" xfId="3686" xr:uid="{3E53BE99-DAE2-42B4-BF91-C14D5C522F14}"/>
    <cellStyle name="Normal 7 7 2 2 4" xfId="3687" xr:uid="{23A67478-C2D9-46D5-9D80-80032625D24C}"/>
    <cellStyle name="Normal 7 7 2 3" xfId="1959" xr:uid="{824C271D-DE9A-47C2-A86F-AF53AC0F9FB1}"/>
    <cellStyle name="Normal 7 7 2 4" xfId="3688" xr:uid="{10F69215-4337-4AA9-AF73-7BDD832465E2}"/>
    <cellStyle name="Normal 7 7 2 5" xfId="3689" xr:uid="{D6D0980F-6D86-47B9-9D0D-C9D44012E2AC}"/>
    <cellStyle name="Normal 7 7 3" xfId="749" xr:uid="{1085DCF7-B7B5-4E42-BF8E-D762D4378D8E}"/>
    <cellStyle name="Normal 7 7 3 2" xfId="1960" xr:uid="{59F2CB38-3AAA-4904-9C99-F1FB8CFED129}"/>
    <cellStyle name="Normal 7 7 3 3" xfId="3690" xr:uid="{1DB7F740-B090-40FD-815E-85E0F10F046D}"/>
    <cellStyle name="Normal 7 7 3 4" xfId="3691" xr:uid="{F39820FD-68A7-484D-98B4-0C1D96D3CFB9}"/>
    <cellStyle name="Normal 7 7 4" xfId="1961" xr:uid="{D596FEC0-EE5E-4DE2-B1DF-6C521775EADC}"/>
    <cellStyle name="Normal 7 7 4 2" xfId="3692" xr:uid="{B60095CF-7F4D-40F7-A394-317D79F4D3FB}"/>
    <cellStyle name="Normal 7 7 4 3" xfId="3693" xr:uid="{C4F1F2B5-E15B-407A-B4FB-AC279891FC52}"/>
    <cellStyle name="Normal 7 7 4 4" xfId="3694" xr:uid="{F8CD44C3-A26E-44AF-8051-20961039E9E5}"/>
    <cellStyle name="Normal 7 7 5" xfId="3695" xr:uid="{849B9F92-4E9A-4896-AAF0-1BA63515E663}"/>
    <cellStyle name="Normal 7 7 6" xfId="3696" xr:uid="{3BCC60AE-71D6-4D15-9CB8-E06F382CBFDF}"/>
    <cellStyle name="Normal 7 7 7" xfId="3697" xr:uid="{5DF6105E-B4FE-405F-BF83-27214CBEBC21}"/>
    <cellStyle name="Normal 7 8" xfId="372" xr:uid="{2EF81D69-6FAC-47F9-A02B-B3C187CDDEEF}"/>
    <cellStyle name="Normal 7 8 2" xfId="750" xr:uid="{054CD466-BF63-497B-BD5D-F3DC0ED83D6C}"/>
    <cellStyle name="Normal 7 8 2 2" xfId="1962" xr:uid="{C8D18CB1-49E6-4B2F-A672-64A06069D65F}"/>
    <cellStyle name="Normal 7 8 2 3" xfId="3698" xr:uid="{069D8A27-2D4E-4397-A0C4-5FCF436DC9AB}"/>
    <cellStyle name="Normal 7 8 2 4" xfId="3699" xr:uid="{FF4141E8-CAA6-4B91-811A-9BEE9D182CA8}"/>
    <cellStyle name="Normal 7 8 3" xfId="1963" xr:uid="{309A7385-70C1-4A11-829A-81F4AA130AB9}"/>
    <cellStyle name="Normal 7 8 3 2" xfId="3700" xr:uid="{81200FF4-958B-48C1-A00E-19F95266D236}"/>
    <cellStyle name="Normal 7 8 3 3" xfId="3701" xr:uid="{2F09BB3A-F01A-43FC-B576-83F4E1A70254}"/>
    <cellStyle name="Normal 7 8 3 4" xfId="3702" xr:uid="{779382BF-AE6F-4697-8121-8F01961000C4}"/>
    <cellStyle name="Normal 7 8 4" xfId="3703" xr:uid="{B9F458B4-2C58-45CF-ABE6-6842510C6B96}"/>
    <cellStyle name="Normal 7 8 5" xfId="3704" xr:uid="{E990F5FC-EE41-4001-AC42-FE3B8E3D2647}"/>
    <cellStyle name="Normal 7 8 6" xfId="3705" xr:uid="{8D1F0887-B42A-40F5-8AB1-81922DE7FA3D}"/>
    <cellStyle name="Normal 7 9" xfId="373" xr:uid="{274B74F6-B200-4B5E-BE22-7112EBEBD178}"/>
    <cellStyle name="Normal 7 9 2" xfId="1964" xr:uid="{B6C6F77B-9B71-48CD-84EA-B7E3317740EB}"/>
    <cellStyle name="Normal 7 9 2 2" xfId="3706" xr:uid="{912EEE3E-B39B-42E9-9968-4999173D9A49}"/>
    <cellStyle name="Normal 7 9 2 2 2" xfId="4408" xr:uid="{71F613AC-ED1F-41C3-B411-FE665407DC4A}"/>
    <cellStyle name="Normal 7 9 2 2 3" xfId="4687" xr:uid="{470015A9-4277-474A-BA5B-0FAF0F7B0401}"/>
    <cellStyle name="Normal 7 9 2 3" xfId="3707" xr:uid="{D5FE4223-FCD8-4A5B-8C50-3E47D194B916}"/>
    <cellStyle name="Normal 7 9 2 4" xfId="3708" xr:uid="{C2D7061D-680B-4383-878F-A09F00056A53}"/>
    <cellStyle name="Normal 7 9 3" xfId="3709" xr:uid="{87E8B6BC-6BA3-4B7A-9C2B-168295F34BA4}"/>
    <cellStyle name="Normal 7 9 3 2" xfId="5342" xr:uid="{3F14F81B-1154-4CFF-AACE-AEEA9D3C4C92}"/>
    <cellStyle name="Normal 7 9 4" xfId="3710" xr:uid="{B7C6DEA7-8274-43EC-9250-BF77E5E65FAB}"/>
    <cellStyle name="Normal 7 9 4 2" xfId="4578" xr:uid="{62BA8589-682D-476A-8827-B01AC1D8CDD9}"/>
    <cellStyle name="Normal 7 9 4 3" xfId="4688" xr:uid="{E5113D0B-B555-4356-AEE5-B70D7AB17E56}"/>
    <cellStyle name="Normal 7 9 4 4" xfId="4607" xr:uid="{115DF8FE-DA97-40CA-A989-9259B8C7FF3B}"/>
    <cellStyle name="Normal 7 9 5" xfId="3711" xr:uid="{3054D5F7-4D7B-41E0-8557-565D3954137F}"/>
    <cellStyle name="Normal 8" xfId="146" xr:uid="{83F22CD0-483A-430C-A6B2-73EA70D891D1}"/>
    <cellStyle name="Normal 8 10" xfId="1965" xr:uid="{F5F036F4-A910-4114-81BA-3012918A0C72}"/>
    <cellStyle name="Normal 8 10 2" xfId="3712" xr:uid="{469F3EE9-D6F0-419B-9BE8-4877B32D7159}"/>
    <cellStyle name="Normal 8 10 3" xfId="3713" xr:uid="{487F30EC-6710-4CC3-8057-711B7C01E3A1}"/>
    <cellStyle name="Normal 8 10 4" xfId="3714" xr:uid="{9B1991BF-C817-440C-92C1-1C425FA57D66}"/>
    <cellStyle name="Normal 8 11" xfId="3715" xr:uid="{33B6CBE7-7675-441E-93C4-D4F7A38E16A2}"/>
    <cellStyle name="Normal 8 11 2" xfId="3716" xr:uid="{16F56126-3AF8-4E02-864A-E37AAE4CEA5A}"/>
    <cellStyle name="Normal 8 11 3" xfId="3717" xr:uid="{3F730007-B14A-4257-A751-A9F3C0182AC5}"/>
    <cellStyle name="Normal 8 11 4" xfId="3718" xr:uid="{41FB2617-5131-46D4-B80B-60E5B49BC49A}"/>
    <cellStyle name="Normal 8 12" xfId="3719" xr:uid="{497C5D06-826A-4F77-ADB3-032E438E6F4E}"/>
    <cellStyle name="Normal 8 12 2" xfId="3720" xr:uid="{DA7E5D26-6BA4-48FA-A8B0-8E8305DCEB84}"/>
    <cellStyle name="Normal 8 13" xfId="3721" xr:uid="{B5FE36E8-6F75-408A-846F-518C634A26B7}"/>
    <cellStyle name="Normal 8 14" xfId="3722" xr:uid="{D3C1BAC3-0B74-402E-B42C-9DD8236B7564}"/>
    <cellStyle name="Normal 8 15" xfId="3723" xr:uid="{338F0CE1-595D-4685-B1DC-29D858A59CD7}"/>
    <cellStyle name="Normal 8 2" xfId="147" xr:uid="{F46E0D08-1F15-4968-8BA3-FCE9FF24A94E}"/>
    <cellStyle name="Normal 8 2 10" xfId="3724" xr:uid="{9E0DE1ED-7D18-4A71-A5EE-F66B00490111}"/>
    <cellStyle name="Normal 8 2 11" xfId="3725" xr:uid="{6F23D632-42D8-41DC-8328-B648CA25283A}"/>
    <cellStyle name="Normal 8 2 2" xfId="148" xr:uid="{C5444EB4-6431-436F-85B2-647948184813}"/>
    <cellStyle name="Normal 8 2 2 2" xfId="149" xr:uid="{EB3F9CEB-88E0-4A70-9E23-5C88E06DAFA9}"/>
    <cellStyle name="Normal 8 2 2 2 2" xfId="374" xr:uid="{2F4CBC14-D2D5-4A9A-A5D3-6E06B90B9E93}"/>
    <cellStyle name="Normal 8 2 2 2 2 2" xfId="751" xr:uid="{85F8F8EA-3A0C-4A6E-982E-CE484575FE78}"/>
    <cellStyle name="Normal 8 2 2 2 2 2 2" xfId="752" xr:uid="{59D53CCB-A352-4ABC-80D4-C87C769E7606}"/>
    <cellStyle name="Normal 8 2 2 2 2 2 2 2" xfId="1966" xr:uid="{B37D556A-2551-48D2-92F3-2332D59AB616}"/>
    <cellStyle name="Normal 8 2 2 2 2 2 2 2 2" xfId="1967" xr:uid="{27BDE4CB-C7A3-424E-99BF-01BFD66C778D}"/>
    <cellStyle name="Normal 8 2 2 2 2 2 2 3" xfId="1968" xr:uid="{95F668AA-711C-49FE-BED9-1A27EFF2EFCA}"/>
    <cellStyle name="Normal 8 2 2 2 2 2 3" xfId="1969" xr:uid="{8B0E817D-7511-455F-8A1E-99B40EB3516E}"/>
    <cellStyle name="Normal 8 2 2 2 2 2 3 2" xfId="1970" xr:uid="{C06757A5-9C14-4AFE-8861-E7EF6C7D38E3}"/>
    <cellStyle name="Normal 8 2 2 2 2 2 4" xfId="1971" xr:uid="{0413E511-FC82-4A00-8F5A-D4072478EE8A}"/>
    <cellStyle name="Normal 8 2 2 2 2 3" xfId="753" xr:uid="{802C45E5-6486-4D60-9D74-F981E5EDABB9}"/>
    <cellStyle name="Normal 8 2 2 2 2 3 2" xfId="1972" xr:uid="{632AC813-E018-496C-8532-3377C2A10AEB}"/>
    <cellStyle name="Normal 8 2 2 2 2 3 2 2" xfId="1973" xr:uid="{ABC3CE12-208F-4D10-9AD5-D793009E93FC}"/>
    <cellStyle name="Normal 8 2 2 2 2 3 3" xfId="1974" xr:uid="{D77FCEE2-597C-4F23-B814-26FE9C3D1E1A}"/>
    <cellStyle name="Normal 8 2 2 2 2 3 4" xfId="3726" xr:uid="{FD6EE63A-07BE-408B-A30F-AE3AFC91D9A7}"/>
    <cellStyle name="Normal 8 2 2 2 2 4" xfId="1975" xr:uid="{10C8AC7A-FADF-4ACC-88E1-24CEAC163F46}"/>
    <cellStyle name="Normal 8 2 2 2 2 4 2" xfId="1976" xr:uid="{4C9FEB27-42D2-4B2D-9BE3-788C4E6D7BA6}"/>
    <cellStyle name="Normal 8 2 2 2 2 5" xfId="1977" xr:uid="{411BEBC5-EE9A-4C68-B555-811DCF50C93F}"/>
    <cellStyle name="Normal 8 2 2 2 2 6" xfId="3727" xr:uid="{E41E9837-23E5-44F5-A686-6CB2CAF97F50}"/>
    <cellStyle name="Normal 8 2 2 2 3" xfId="375" xr:uid="{64AA55B4-CF98-4985-8C86-32458C255799}"/>
    <cellStyle name="Normal 8 2 2 2 3 2" xfId="754" xr:uid="{F66BCD38-EAD8-41B6-8247-048662D2A387}"/>
    <cellStyle name="Normal 8 2 2 2 3 2 2" xfId="755" xr:uid="{FCB86D71-0B8D-4514-A2FF-468F67DBBCCF}"/>
    <cellStyle name="Normal 8 2 2 2 3 2 2 2" xfId="1978" xr:uid="{3AF8EB14-7BD3-41BB-A250-8B303F877FA0}"/>
    <cellStyle name="Normal 8 2 2 2 3 2 2 2 2" xfId="1979" xr:uid="{8E217658-D59D-4587-ACF0-21E6324E1F75}"/>
    <cellStyle name="Normal 8 2 2 2 3 2 2 3" xfId="1980" xr:uid="{9CA691A5-B9CB-4C83-A665-BC547CC71721}"/>
    <cellStyle name="Normal 8 2 2 2 3 2 3" xfId="1981" xr:uid="{7A1553DC-1BD5-4881-9C79-D3A91DC19722}"/>
    <cellStyle name="Normal 8 2 2 2 3 2 3 2" xfId="1982" xr:uid="{933F06AB-37ED-49DE-B736-830D84A2B5DE}"/>
    <cellStyle name="Normal 8 2 2 2 3 2 4" xfId="1983" xr:uid="{99F28E56-2920-40FD-BBEA-BEF89C6D1F22}"/>
    <cellStyle name="Normal 8 2 2 2 3 3" xfId="756" xr:uid="{D94F121D-143A-48CB-A56E-623A6FA0A0DE}"/>
    <cellStyle name="Normal 8 2 2 2 3 3 2" xfId="1984" xr:uid="{0FE43332-2313-4B48-B4C3-5E170ECDBCDF}"/>
    <cellStyle name="Normal 8 2 2 2 3 3 2 2" xfId="1985" xr:uid="{31EABA79-4562-4F78-9D50-D49CAF66DD02}"/>
    <cellStyle name="Normal 8 2 2 2 3 3 3" xfId="1986" xr:uid="{68E8109A-17AE-479E-908E-C9DDCEB9333A}"/>
    <cellStyle name="Normal 8 2 2 2 3 4" xfId="1987" xr:uid="{FF64AF78-D5B5-49F2-BC64-911160784E9C}"/>
    <cellStyle name="Normal 8 2 2 2 3 4 2" xfId="1988" xr:uid="{4AF5AF15-DAB4-4018-85B4-967ECF64219D}"/>
    <cellStyle name="Normal 8 2 2 2 3 5" xfId="1989" xr:uid="{49EFB349-F7EA-493F-9A61-D2E85BF3B3EC}"/>
    <cellStyle name="Normal 8 2 2 2 4" xfId="757" xr:uid="{AF0AE3B3-57AC-45E2-A37A-B92390E3EC69}"/>
    <cellStyle name="Normal 8 2 2 2 4 2" xfId="758" xr:uid="{D0B5BBBA-28A4-47D5-AE25-2CDDF96FA1FE}"/>
    <cellStyle name="Normal 8 2 2 2 4 2 2" xfId="1990" xr:uid="{9946504C-38CE-4E20-919D-5C41C4F9F656}"/>
    <cellStyle name="Normal 8 2 2 2 4 2 2 2" xfId="1991" xr:uid="{EED0BAEC-50A1-4934-B2E0-D7A5CDDE7C96}"/>
    <cellStyle name="Normal 8 2 2 2 4 2 3" xfId="1992" xr:uid="{94BE79E1-EC10-4F82-9CAA-7CE372FDCE6E}"/>
    <cellStyle name="Normal 8 2 2 2 4 3" xfId="1993" xr:uid="{01ADDF34-68B2-4466-AEAA-976FF1051AD6}"/>
    <cellStyle name="Normal 8 2 2 2 4 3 2" xfId="1994" xr:uid="{1CE5EAE3-1D29-461C-AAF8-846F5F75E344}"/>
    <cellStyle name="Normal 8 2 2 2 4 4" xfId="1995" xr:uid="{D2CAA88E-5CA8-4DF1-88CE-7030CC9B85ED}"/>
    <cellStyle name="Normal 8 2 2 2 5" xfId="759" xr:uid="{E2D28A99-94B4-44E5-A8CC-778B859CBF43}"/>
    <cellStyle name="Normal 8 2 2 2 5 2" xfId="1996" xr:uid="{E163F5C8-D939-44A5-8FB3-12AA363D8C3F}"/>
    <cellStyle name="Normal 8 2 2 2 5 2 2" xfId="1997" xr:uid="{6F6DE372-33B9-4FD8-8588-A34F70609D39}"/>
    <cellStyle name="Normal 8 2 2 2 5 3" xfId="1998" xr:uid="{A4B812E3-924C-4DA4-A0A5-569892276B51}"/>
    <cellStyle name="Normal 8 2 2 2 5 4" xfId="3728" xr:uid="{4E81884B-4A45-4327-9E2C-E6C9CC5BCAD8}"/>
    <cellStyle name="Normal 8 2 2 2 6" xfId="1999" xr:uid="{69A2D1AD-03E0-468C-AA48-1BD9426611DE}"/>
    <cellStyle name="Normal 8 2 2 2 6 2" xfId="2000" xr:uid="{950F1177-BF68-4240-BB24-AE90DB1895B1}"/>
    <cellStyle name="Normal 8 2 2 2 7" xfId="2001" xr:uid="{C0372257-A0F9-482B-85AD-D24401108015}"/>
    <cellStyle name="Normal 8 2 2 2 8" xfId="3729" xr:uid="{285E776B-973F-4DC2-BC76-11AF78347CEF}"/>
    <cellStyle name="Normal 8 2 2 3" xfId="376" xr:uid="{6F9C94D7-41D3-4031-A5D9-3026CDC10288}"/>
    <cellStyle name="Normal 8 2 2 3 2" xfId="760" xr:uid="{D495227A-D3EE-4830-8598-68B593721F1A}"/>
    <cellStyle name="Normal 8 2 2 3 2 2" xfId="761" xr:uid="{BEBF187E-4D1B-41B4-944E-072CB1A535F1}"/>
    <cellStyle name="Normal 8 2 2 3 2 2 2" xfId="2002" xr:uid="{0CDC0D63-728C-437C-9DB7-F5B6C87F1EC9}"/>
    <cellStyle name="Normal 8 2 2 3 2 2 2 2" xfId="2003" xr:uid="{A7D848A8-84FB-48C8-B262-2393471FF23F}"/>
    <cellStyle name="Normal 8 2 2 3 2 2 3" xfId="2004" xr:uid="{36AC4002-9DFB-405A-98F4-DBD3D102EC39}"/>
    <cellStyle name="Normal 8 2 2 3 2 3" xfId="2005" xr:uid="{E5D94B45-044D-483F-88BE-1C481EF16162}"/>
    <cellStyle name="Normal 8 2 2 3 2 3 2" xfId="2006" xr:uid="{923FC854-28AA-4672-A96B-20B7C0541130}"/>
    <cellStyle name="Normal 8 2 2 3 2 4" xfId="2007" xr:uid="{A6FC6E4C-7E9F-487A-B8BF-B7B540493767}"/>
    <cellStyle name="Normal 8 2 2 3 3" xfId="762" xr:uid="{49650968-EE89-4CD4-81BD-75AD87DE0735}"/>
    <cellStyle name="Normal 8 2 2 3 3 2" xfId="2008" xr:uid="{AB47E273-5736-42C8-94AF-4046A1C3956D}"/>
    <cellStyle name="Normal 8 2 2 3 3 2 2" xfId="2009" xr:uid="{BCB1B6AF-C7CF-451F-8D5A-B003BE104157}"/>
    <cellStyle name="Normal 8 2 2 3 3 3" xfId="2010" xr:uid="{59421AD0-F45D-4CDB-931D-FAE8E2580164}"/>
    <cellStyle name="Normal 8 2 2 3 3 4" xfId="3730" xr:uid="{A7567EC2-0FCA-4D28-81EB-BB6C24687EEA}"/>
    <cellStyle name="Normal 8 2 2 3 4" xfId="2011" xr:uid="{B17DAB9D-7FC7-4FC5-8871-E8E3DC9AAA7A}"/>
    <cellStyle name="Normal 8 2 2 3 4 2" xfId="2012" xr:uid="{12A02EFB-04B8-4FB2-BE66-3AF2E30B04DD}"/>
    <cellStyle name="Normal 8 2 2 3 5" xfId="2013" xr:uid="{3447F7EE-2ED6-4929-BE57-6B6F1AC3E1A5}"/>
    <cellStyle name="Normal 8 2 2 3 6" xfId="3731" xr:uid="{37065F39-B191-44CF-B06D-A5081916D3C8}"/>
    <cellStyle name="Normal 8 2 2 4" xfId="377" xr:uid="{36E879D8-2116-4B06-89C7-30F89271DCD0}"/>
    <cellStyle name="Normal 8 2 2 4 2" xfId="763" xr:uid="{07E3E968-F214-4524-BB68-195A2310C88C}"/>
    <cellStyle name="Normal 8 2 2 4 2 2" xfId="764" xr:uid="{71E3E227-4986-424E-8728-98874BE21322}"/>
    <cellStyle name="Normal 8 2 2 4 2 2 2" xfId="2014" xr:uid="{EFE53F32-DFC0-4488-ABBA-E1ECB7673D9B}"/>
    <cellStyle name="Normal 8 2 2 4 2 2 2 2" xfId="2015" xr:uid="{C02B1A58-CEEE-4964-AA8B-9C10355D1952}"/>
    <cellStyle name="Normal 8 2 2 4 2 2 3" xfId="2016" xr:uid="{268B6CD9-90E6-4A0C-AE51-38370AA69BBA}"/>
    <cellStyle name="Normal 8 2 2 4 2 3" xfId="2017" xr:uid="{66DFD868-C52E-47F2-987A-E2829B5DB1A5}"/>
    <cellStyle name="Normal 8 2 2 4 2 3 2" xfId="2018" xr:uid="{22186635-FBD5-448F-B5D1-D49E2542847C}"/>
    <cellStyle name="Normal 8 2 2 4 2 4" xfId="2019" xr:uid="{52FDEE76-90D2-4E9A-8FE7-AB47E5018ED0}"/>
    <cellStyle name="Normal 8 2 2 4 3" xfId="765" xr:uid="{E26A34E3-300F-4958-BF28-C067EF9FBBB7}"/>
    <cellStyle name="Normal 8 2 2 4 3 2" xfId="2020" xr:uid="{ABB8E126-027C-4479-926E-A824FEAD8027}"/>
    <cellStyle name="Normal 8 2 2 4 3 2 2" xfId="2021" xr:uid="{64295F1F-8F86-4DAC-83B5-A9003E7B3D19}"/>
    <cellStyle name="Normal 8 2 2 4 3 3" xfId="2022" xr:uid="{663E86A0-4D74-4172-A5EA-1E3259B6907B}"/>
    <cellStyle name="Normal 8 2 2 4 4" xfId="2023" xr:uid="{7F6BC94F-86A0-421A-A9A3-45BA88E1EFB2}"/>
    <cellStyle name="Normal 8 2 2 4 4 2" xfId="2024" xr:uid="{556D271C-2458-4BA6-8852-DC566A6E486E}"/>
    <cellStyle name="Normal 8 2 2 4 5" xfId="2025" xr:uid="{1C601950-37BA-494D-958C-F3B62DE9B23F}"/>
    <cellStyle name="Normal 8 2 2 5" xfId="378" xr:uid="{5ECD4951-6535-4DDE-AD4E-3B7010253A84}"/>
    <cellStyle name="Normal 8 2 2 5 2" xfId="766" xr:uid="{EA3D044B-4B6F-44E0-9C3D-248D7855E1EB}"/>
    <cellStyle name="Normal 8 2 2 5 2 2" xfId="2026" xr:uid="{774CE99B-9583-4573-BBCC-1AB121BB3793}"/>
    <cellStyle name="Normal 8 2 2 5 2 2 2" xfId="2027" xr:uid="{2E89AFC6-4E9D-460F-9AC0-059A915AC777}"/>
    <cellStyle name="Normal 8 2 2 5 2 3" xfId="2028" xr:uid="{271857E8-6212-4D7E-A60A-2B46CFA4CBAD}"/>
    <cellStyle name="Normal 8 2 2 5 3" xfId="2029" xr:uid="{3689C8C7-7C24-4821-BA7E-299F70B7F08B}"/>
    <cellStyle name="Normal 8 2 2 5 3 2" xfId="2030" xr:uid="{DDBF6DCC-3692-4A2E-B953-91F989B9B4DE}"/>
    <cellStyle name="Normal 8 2 2 5 4" xfId="2031" xr:uid="{EA5FD3F3-C7FD-463D-9EA9-3564BAE7A3E2}"/>
    <cellStyle name="Normal 8 2 2 6" xfId="767" xr:uid="{32A0141E-E528-4552-8B91-0818D53C4303}"/>
    <cellStyle name="Normal 8 2 2 6 2" xfId="2032" xr:uid="{7B361EE5-8FA8-4AD0-986D-88006B104F55}"/>
    <cellStyle name="Normal 8 2 2 6 2 2" xfId="2033" xr:uid="{86976FE9-64A2-46CA-ACF1-28586348E549}"/>
    <cellStyle name="Normal 8 2 2 6 3" xfId="2034" xr:uid="{78D66CEC-9A74-4907-99AB-112461F966B0}"/>
    <cellStyle name="Normal 8 2 2 6 4" xfId="3732" xr:uid="{263E75A7-9A6B-4D8A-A8D7-74DBBD99C897}"/>
    <cellStyle name="Normal 8 2 2 7" xfId="2035" xr:uid="{BBA005B9-F483-481B-A7B2-0504B803EB60}"/>
    <cellStyle name="Normal 8 2 2 7 2" xfId="2036" xr:uid="{E3D094E9-B259-4B57-9D20-7B6E2B6D4F4E}"/>
    <cellStyle name="Normal 8 2 2 8" xfId="2037" xr:uid="{683A3CFF-ECFA-4041-99D7-7425E88A7BB8}"/>
    <cellStyle name="Normal 8 2 2 9" xfId="3733" xr:uid="{3F5017C6-8B4D-4040-8826-0E6ACEBC251B}"/>
    <cellStyle name="Normal 8 2 3" xfId="150" xr:uid="{7E089005-CF14-4A9B-A39A-33C142B20426}"/>
    <cellStyle name="Normal 8 2 3 2" xfId="151" xr:uid="{B9C4EEB6-29CD-4268-BE6C-4C19F4ABC889}"/>
    <cellStyle name="Normal 8 2 3 2 2" xfId="768" xr:uid="{B4CD2BB0-02BD-44AA-9B5F-B9386C52E45F}"/>
    <cellStyle name="Normal 8 2 3 2 2 2" xfId="769" xr:uid="{3120C2F7-308B-4828-B9E4-CDC30567B1F0}"/>
    <cellStyle name="Normal 8 2 3 2 2 2 2" xfId="2038" xr:uid="{DB21BC0C-218C-4E83-AE48-05E293438020}"/>
    <cellStyle name="Normal 8 2 3 2 2 2 2 2" xfId="2039" xr:uid="{98E97E10-D6DD-41EF-B36F-92ABFE794956}"/>
    <cellStyle name="Normal 8 2 3 2 2 2 3" xfId="2040" xr:uid="{2765E95C-6C89-4BC8-99CF-610B9097EF87}"/>
    <cellStyle name="Normal 8 2 3 2 2 3" xfId="2041" xr:uid="{B7677B61-1A54-4FF6-A5A7-844BA4D17B44}"/>
    <cellStyle name="Normal 8 2 3 2 2 3 2" xfId="2042" xr:uid="{17855644-3335-4307-9082-E792DE93B397}"/>
    <cellStyle name="Normal 8 2 3 2 2 4" xfId="2043" xr:uid="{672B1E20-BD68-4FC6-A881-854D8270BE9C}"/>
    <cellStyle name="Normal 8 2 3 2 3" xfId="770" xr:uid="{45314B18-399C-457A-8DAA-E52DDF64BAB0}"/>
    <cellStyle name="Normal 8 2 3 2 3 2" xfId="2044" xr:uid="{88BB51D5-4547-4060-92D2-59DF2ABB7B8C}"/>
    <cellStyle name="Normal 8 2 3 2 3 2 2" xfId="2045" xr:uid="{FDB8792B-BF91-42E1-AA1A-3D0173272B17}"/>
    <cellStyle name="Normal 8 2 3 2 3 3" xfId="2046" xr:uid="{4600CB60-8E55-4568-8CA7-D8E75A984031}"/>
    <cellStyle name="Normal 8 2 3 2 3 4" xfId="3734" xr:uid="{A48FEB82-D2FB-4563-8BDF-FC51355ECAF2}"/>
    <cellStyle name="Normal 8 2 3 2 4" xfId="2047" xr:uid="{8F08814C-D523-4CBA-BE5C-B81A3FEB3D90}"/>
    <cellStyle name="Normal 8 2 3 2 4 2" xfId="2048" xr:uid="{C381EF77-A46F-40DF-9478-07D411412AAA}"/>
    <cellStyle name="Normal 8 2 3 2 5" xfId="2049" xr:uid="{18CFB707-FD76-40AE-A4D5-81A24AA830FB}"/>
    <cellStyle name="Normal 8 2 3 2 6" xfId="3735" xr:uid="{34F1C4BF-669B-4213-814A-58F97A42EC85}"/>
    <cellStyle name="Normal 8 2 3 3" xfId="379" xr:uid="{FD87DE2F-F9E8-4DF8-8DFA-67FBB8867A0E}"/>
    <cellStyle name="Normal 8 2 3 3 2" xfId="771" xr:uid="{8FED0C06-90DB-4515-9440-995EEFB452AB}"/>
    <cellStyle name="Normal 8 2 3 3 2 2" xfId="772" xr:uid="{AB63A5EC-756E-406F-87D2-F6970FEE1E1F}"/>
    <cellStyle name="Normal 8 2 3 3 2 2 2" xfId="2050" xr:uid="{798B8A27-0C1B-463B-BEB0-B42268141FA6}"/>
    <cellStyle name="Normal 8 2 3 3 2 2 2 2" xfId="2051" xr:uid="{E7AB519E-416A-44F2-87C9-5FCA1534D264}"/>
    <cellStyle name="Normal 8 2 3 3 2 2 3" xfId="2052" xr:uid="{8A1259CE-6B8E-44C3-8BE2-4505C69875D1}"/>
    <cellStyle name="Normal 8 2 3 3 2 3" xfId="2053" xr:uid="{906E288E-93C3-419A-A464-02B02F575F36}"/>
    <cellStyle name="Normal 8 2 3 3 2 3 2" xfId="2054" xr:uid="{B1585AB7-53F7-4E4D-9E42-588C605910CF}"/>
    <cellStyle name="Normal 8 2 3 3 2 4" xfId="2055" xr:uid="{EBFCD4C3-1F49-4BAC-9443-12524F9AB7AC}"/>
    <cellStyle name="Normal 8 2 3 3 3" xfId="773" xr:uid="{BCB24D65-9260-425A-BF13-B1405AF4D5B2}"/>
    <cellStyle name="Normal 8 2 3 3 3 2" xfId="2056" xr:uid="{DA76D99B-C56F-4583-94A8-7B9C830CBE32}"/>
    <cellStyle name="Normal 8 2 3 3 3 2 2" xfId="2057" xr:uid="{3547CE44-19F4-4DFF-9340-BEBD25533377}"/>
    <cellStyle name="Normal 8 2 3 3 3 3" xfId="2058" xr:uid="{EB39CE4C-901C-4D5B-A301-19062C8AD189}"/>
    <cellStyle name="Normal 8 2 3 3 4" xfId="2059" xr:uid="{EAD367C7-1909-4969-A938-7630E90BDAC6}"/>
    <cellStyle name="Normal 8 2 3 3 4 2" xfId="2060" xr:uid="{C49D41D1-8539-442E-800E-26D50B554981}"/>
    <cellStyle name="Normal 8 2 3 3 5" xfId="2061" xr:uid="{D13B4C73-79C0-456E-B657-DDD2FF43F822}"/>
    <cellStyle name="Normal 8 2 3 4" xfId="380" xr:uid="{02EF2C01-F103-4178-B422-5E8DDD47B347}"/>
    <cellStyle name="Normal 8 2 3 4 2" xfId="774" xr:uid="{C913A834-9853-49F5-B577-51E8450112D8}"/>
    <cellStyle name="Normal 8 2 3 4 2 2" xfId="2062" xr:uid="{7B01DD56-1569-4864-80FB-D3F488C0A816}"/>
    <cellStyle name="Normal 8 2 3 4 2 2 2" xfId="2063" xr:uid="{1CCE0AE0-CC95-4757-BCBF-E49CD3618D15}"/>
    <cellStyle name="Normal 8 2 3 4 2 3" xfId="2064" xr:uid="{17ACFEC8-61E2-4704-B928-01AF0CF3F86B}"/>
    <cellStyle name="Normal 8 2 3 4 3" xfId="2065" xr:uid="{F81AAD25-387F-4B41-BA93-4D1674F18259}"/>
    <cellStyle name="Normal 8 2 3 4 3 2" xfId="2066" xr:uid="{DBF463C6-D5CD-4C36-A8D0-C5F1345DFD6C}"/>
    <cellStyle name="Normal 8 2 3 4 4" xfId="2067" xr:uid="{698622AD-A3D1-4BD6-AE71-C23A1978A42C}"/>
    <cellStyle name="Normal 8 2 3 5" xfId="775" xr:uid="{6756B5C4-74C5-42EF-9F4A-22C20738EDD0}"/>
    <cellStyle name="Normal 8 2 3 5 2" xfId="2068" xr:uid="{6D64E99D-8DF9-44C1-B7E4-CA7DB2533AF9}"/>
    <cellStyle name="Normal 8 2 3 5 2 2" xfId="2069" xr:uid="{D974CC78-EDBC-40C1-81C6-2EFB9F5D0125}"/>
    <cellStyle name="Normal 8 2 3 5 3" xfId="2070" xr:uid="{1D5303D8-9CD4-45AB-AD3C-2F0A20D7CF90}"/>
    <cellStyle name="Normal 8 2 3 5 4" xfId="3736" xr:uid="{8E1B5538-3189-4DAE-BA3E-3E8BA82EB5E2}"/>
    <cellStyle name="Normal 8 2 3 6" xfId="2071" xr:uid="{2256B9C0-A6EC-4738-A3DD-4D466A60F5BF}"/>
    <cellStyle name="Normal 8 2 3 6 2" xfId="2072" xr:uid="{08E1703F-5C41-4D90-8ED6-3E6CDC0F50FB}"/>
    <cellStyle name="Normal 8 2 3 7" xfId="2073" xr:uid="{FDA5BC42-66DC-4FAE-AE4D-130E70CB4D7A}"/>
    <cellStyle name="Normal 8 2 3 8" xfId="3737" xr:uid="{0F6C3737-2C5A-4C97-B825-8D63D2E5263F}"/>
    <cellStyle name="Normal 8 2 4" xfId="152" xr:uid="{90409E21-5C67-46AC-8DC7-701F938C42A4}"/>
    <cellStyle name="Normal 8 2 4 2" xfId="449" xr:uid="{35CF3313-C10D-463D-B8B5-EDF428F9700F}"/>
    <cellStyle name="Normal 8 2 4 2 2" xfId="776" xr:uid="{F100AA8F-6C10-41AB-A92D-F22F93449DCF}"/>
    <cellStyle name="Normal 8 2 4 2 2 2" xfId="2074" xr:uid="{F8396109-10EB-480B-BA34-012B663824C1}"/>
    <cellStyle name="Normal 8 2 4 2 2 2 2" xfId="2075" xr:uid="{27AC137A-29E7-484B-BF6F-FAD48811E76E}"/>
    <cellStyle name="Normal 8 2 4 2 2 3" xfId="2076" xr:uid="{9F5FAE00-16A8-4B39-9597-5C4A06C95ABA}"/>
    <cellStyle name="Normal 8 2 4 2 2 4" xfId="3738" xr:uid="{98D6A0C7-C5B5-43E5-BBBC-896DD7557D24}"/>
    <cellStyle name="Normal 8 2 4 2 3" xfId="2077" xr:uid="{B6D04378-E5E3-44EE-8327-3DADCC863AC6}"/>
    <cellStyle name="Normal 8 2 4 2 3 2" xfId="2078" xr:uid="{61DE30C8-570E-4495-AD77-3F1EAD68D721}"/>
    <cellStyle name="Normal 8 2 4 2 4" xfId="2079" xr:uid="{807AC54E-87EC-4137-809E-153E7C730137}"/>
    <cellStyle name="Normal 8 2 4 2 5" xfId="3739" xr:uid="{FAAA4326-676B-4147-823E-008964FA1E2B}"/>
    <cellStyle name="Normal 8 2 4 3" xfId="777" xr:uid="{812939E1-DB57-4B98-81DF-095EC3660453}"/>
    <cellStyle name="Normal 8 2 4 3 2" xfId="2080" xr:uid="{C9E1921F-8C19-424B-B5B3-63AF01E64B9F}"/>
    <cellStyle name="Normal 8 2 4 3 2 2" xfId="2081" xr:uid="{267CAC75-2800-4841-BB60-042886A69C13}"/>
    <cellStyle name="Normal 8 2 4 3 3" xfId="2082" xr:uid="{C1AD1B33-F839-4295-83DD-9758CF270D68}"/>
    <cellStyle name="Normal 8 2 4 3 4" xfId="3740" xr:uid="{45F2DA35-6B1E-49EC-B85B-DF83856BEF05}"/>
    <cellStyle name="Normal 8 2 4 4" xfId="2083" xr:uid="{2188F3CB-1007-4C15-AFAE-2081EE8A0E6B}"/>
    <cellStyle name="Normal 8 2 4 4 2" xfId="2084" xr:uid="{A99E20AD-19F8-47DC-97E9-49009A46A33C}"/>
    <cellStyle name="Normal 8 2 4 4 3" xfId="3741" xr:uid="{DFAB2DDD-A421-4772-B4C7-C8833BE09E66}"/>
    <cellStyle name="Normal 8 2 4 4 4" xfId="3742" xr:uid="{679019FD-3AA3-4446-AE3C-A1876F1E0CB5}"/>
    <cellStyle name="Normal 8 2 4 5" xfId="2085" xr:uid="{D9C924EF-B0A1-472B-975A-4A4B91FF1B05}"/>
    <cellStyle name="Normal 8 2 4 6" xfId="3743" xr:uid="{1762B6BF-842F-48A7-90F5-9A498708F7EE}"/>
    <cellStyle name="Normal 8 2 4 7" xfId="3744" xr:uid="{7BC30724-B4BD-431E-B06D-91F90D232EB4}"/>
    <cellStyle name="Normal 8 2 5" xfId="381" xr:uid="{1FFB292B-E058-4411-9470-6567041C7178}"/>
    <cellStyle name="Normal 8 2 5 2" xfId="778" xr:uid="{1BE7939C-854F-4735-9093-27F74960E3DB}"/>
    <cellStyle name="Normal 8 2 5 2 2" xfId="779" xr:uid="{DFFF11D1-E71A-4063-AA93-157BDDBF425E}"/>
    <cellStyle name="Normal 8 2 5 2 2 2" xfId="2086" xr:uid="{CDA20595-078A-4A8A-A058-772A954BC471}"/>
    <cellStyle name="Normal 8 2 5 2 2 2 2" xfId="2087" xr:uid="{BEC349E0-A7E2-4AA8-85CF-91BFCF4D86AF}"/>
    <cellStyle name="Normal 8 2 5 2 2 3" xfId="2088" xr:uid="{74C2845C-DB11-47D4-B0AC-17C39DBD212B}"/>
    <cellStyle name="Normal 8 2 5 2 3" xfId="2089" xr:uid="{46F2B3BE-9CC3-410E-ABCC-736399599CF3}"/>
    <cellStyle name="Normal 8 2 5 2 3 2" xfId="2090" xr:uid="{1AA2E71C-B40F-4A94-A9BC-756BA056E89E}"/>
    <cellStyle name="Normal 8 2 5 2 4" xfId="2091" xr:uid="{2593C3E1-6EBB-46D2-A0CB-14A2D7BAA62F}"/>
    <cellStyle name="Normal 8 2 5 3" xfId="780" xr:uid="{672328A9-15FD-4B28-ABAB-E824091CD5DF}"/>
    <cellStyle name="Normal 8 2 5 3 2" xfId="2092" xr:uid="{BFF7556B-DC96-4A6A-9DC7-DE760533355A}"/>
    <cellStyle name="Normal 8 2 5 3 2 2" xfId="2093" xr:uid="{E2AA63B3-FC4D-41B5-9127-9FF9F6D638AC}"/>
    <cellStyle name="Normal 8 2 5 3 3" xfId="2094" xr:uid="{62718BD0-07D0-4A8A-B370-819F0978C527}"/>
    <cellStyle name="Normal 8 2 5 3 4" xfId="3745" xr:uid="{9D1783F7-C954-4518-B842-25EDEDCE330F}"/>
    <cellStyle name="Normal 8 2 5 4" xfId="2095" xr:uid="{767DEE14-E816-40B4-8C14-33440C843E9B}"/>
    <cellStyle name="Normal 8 2 5 4 2" xfId="2096" xr:uid="{BA69103D-14B7-4CA2-ACC7-9F9456193E10}"/>
    <cellStyle name="Normal 8 2 5 5" xfId="2097" xr:uid="{852B380D-83C5-4E9B-8817-A4669D92D704}"/>
    <cellStyle name="Normal 8 2 5 6" xfId="3746" xr:uid="{FDBF5540-0628-41CA-AF98-2F0ABE1E4C76}"/>
    <cellStyle name="Normal 8 2 6" xfId="382" xr:uid="{BC0309B5-5BB6-4F24-A6A0-A07899F759E5}"/>
    <cellStyle name="Normal 8 2 6 2" xfId="781" xr:uid="{C2041F4B-4C99-4F27-AA60-83C2AB8BBF48}"/>
    <cellStyle name="Normal 8 2 6 2 2" xfId="2098" xr:uid="{722BFB1A-8151-4895-BB62-38841305C385}"/>
    <cellStyle name="Normal 8 2 6 2 2 2" xfId="2099" xr:uid="{DFBBCE48-7168-42A0-A078-E1B8B3FCEB1E}"/>
    <cellStyle name="Normal 8 2 6 2 3" xfId="2100" xr:uid="{D89D0D21-E282-40D5-BADC-D121C3D617A2}"/>
    <cellStyle name="Normal 8 2 6 2 4" xfId="3747" xr:uid="{7FDE7CA8-9855-411C-8B89-E929AC07C65F}"/>
    <cellStyle name="Normal 8 2 6 3" xfId="2101" xr:uid="{F0A777ED-7FC8-47B4-B78D-98CC3E8511BB}"/>
    <cellStyle name="Normal 8 2 6 3 2" xfId="2102" xr:uid="{E3FD3C2A-5E71-4503-951F-18F75F15EDBC}"/>
    <cellStyle name="Normal 8 2 6 4" xfId="2103" xr:uid="{71AB878F-92D7-4775-8AD5-0F91D75BE8D7}"/>
    <cellStyle name="Normal 8 2 6 5" xfId="3748" xr:uid="{AC10C6EB-81DC-44EE-AEC4-7FFE2C71F42A}"/>
    <cellStyle name="Normal 8 2 7" xfId="782" xr:uid="{EB9AC8F8-BF1F-4852-8660-6538A17317D8}"/>
    <cellStyle name="Normal 8 2 7 2" xfId="2104" xr:uid="{3C176188-1082-496D-ACE5-070E9431491F}"/>
    <cellStyle name="Normal 8 2 7 2 2" xfId="2105" xr:uid="{F74A4A28-635A-4878-8AB4-666974499973}"/>
    <cellStyle name="Normal 8 2 7 3" xfId="2106" xr:uid="{50913990-C167-45A5-BDC2-5BF5CF837AC5}"/>
    <cellStyle name="Normal 8 2 7 4" xfId="3749" xr:uid="{503D06AF-F569-4055-A132-6E8897CF9305}"/>
    <cellStyle name="Normal 8 2 8" xfId="2107" xr:uid="{10ECEFEA-67A4-4434-947F-B2912744F3E6}"/>
    <cellStyle name="Normal 8 2 8 2" xfId="2108" xr:uid="{8B3BF9DF-A52A-4DE1-88A8-9847626354D7}"/>
    <cellStyle name="Normal 8 2 8 3" xfId="3750" xr:uid="{655D20AB-C141-4A3D-B926-B698AAA1765D}"/>
    <cellStyle name="Normal 8 2 8 4" xfId="3751" xr:uid="{60B0D974-FFD6-4BFC-AA3C-E0678C69A69B}"/>
    <cellStyle name="Normal 8 2 9" xfId="2109" xr:uid="{C87EC9DA-2BEF-4C26-8601-972E955DC6D0}"/>
    <cellStyle name="Normal 8 3" xfId="153" xr:uid="{CC899F3B-09C3-47C7-9226-0D6530CA20CC}"/>
    <cellStyle name="Normal 8 3 10" xfId="3752" xr:uid="{231A7DD6-73D7-48B8-8791-4E258E4C08AB}"/>
    <cellStyle name="Normal 8 3 11" xfId="3753" xr:uid="{7DE118FE-D7A8-4EF1-B4E9-6D4DB868A81B}"/>
    <cellStyle name="Normal 8 3 2" xfId="154" xr:uid="{41F28312-70D9-4DD1-949A-FD31668B1886}"/>
    <cellStyle name="Normal 8 3 2 2" xfId="155" xr:uid="{087488BA-16EA-421F-AC3A-14D422F76FB6}"/>
    <cellStyle name="Normal 8 3 2 2 2" xfId="383" xr:uid="{17305F06-4C71-4A7E-9C9B-26EE7BCF9B6C}"/>
    <cellStyle name="Normal 8 3 2 2 2 2" xfId="783" xr:uid="{F7DB18AD-FFB4-4105-8FCA-91983E07D7AE}"/>
    <cellStyle name="Normal 8 3 2 2 2 2 2" xfId="2110" xr:uid="{7875D28F-5A02-4992-ABEE-036751A4536C}"/>
    <cellStyle name="Normal 8 3 2 2 2 2 2 2" xfId="2111" xr:uid="{7D7EA9EE-16CD-49C6-B3B6-6A31035C5FFE}"/>
    <cellStyle name="Normal 8 3 2 2 2 2 3" xfId="2112" xr:uid="{A6CDD12A-272C-4DAE-B7AA-404DA32395F9}"/>
    <cellStyle name="Normal 8 3 2 2 2 2 4" xfId="3754" xr:uid="{0BA4AFE2-9B44-41E8-B196-9E4AA5F8C806}"/>
    <cellStyle name="Normal 8 3 2 2 2 3" xfId="2113" xr:uid="{184F076F-D9D3-421B-9A53-94E12579672F}"/>
    <cellStyle name="Normal 8 3 2 2 2 3 2" xfId="2114" xr:uid="{799D2587-07FE-484A-9129-C6B624A029EF}"/>
    <cellStyle name="Normal 8 3 2 2 2 3 3" xfId="3755" xr:uid="{4FB73ED4-6308-4EB5-A80D-D71F04A74686}"/>
    <cellStyle name="Normal 8 3 2 2 2 3 4" xfId="3756" xr:uid="{B5EC51B9-9BD1-4500-A6A1-E83D18BA57D9}"/>
    <cellStyle name="Normal 8 3 2 2 2 4" xfId="2115" xr:uid="{EE666D2E-043A-4BDC-8761-DDB19C8D1E2A}"/>
    <cellStyle name="Normal 8 3 2 2 2 5" xfId="3757" xr:uid="{AFEDEA12-87F1-4C8B-BAE1-F6E89B279791}"/>
    <cellStyle name="Normal 8 3 2 2 2 6" xfId="3758" xr:uid="{F5DBB5DE-3783-4089-8D89-91BDAD119E16}"/>
    <cellStyle name="Normal 8 3 2 2 3" xfId="784" xr:uid="{DA7524B6-4CEB-4C0D-8B51-48FC77A4E9B9}"/>
    <cellStyle name="Normal 8 3 2 2 3 2" xfId="2116" xr:uid="{B0077DD0-E4AA-4799-9B77-709336DE985E}"/>
    <cellStyle name="Normal 8 3 2 2 3 2 2" xfId="2117" xr:uid="{5CA14E2C-1B5B-4DE9-91A3-158BC3CD1BEE}"/>
    <cellStyle name="Normal 8 3 2 2 3 2 3" xfId="3759" xr:uid="{04244E21-2C25-416B-A052-11BEF5F5D5C0}"/>
    <cellStyle name="Normal 8 3 2 2 3 2 4" xfId="3760" xr:uid="{0F163EBE-7D3E-4CDA-8924-67D814DB0A8A}"/>
    <cellStyle name="Normal 8 3 2 2 3 3" xfId="2118" xr:uid="{34FCAE8D-56CD-49FB-A0E3-EBA14F164430}"/>
    <cellStyle name="Normal 8 3 2 2 3 4" xfId="3761" xr:uid="{792DA992-09F3-498A-949C-BF3E25CBA666}"/>
    <cellStyle name="Normal 8 3 2 2 3 5" xfId="3762" xr:uid="{7CAF6953-1332-4AD6-8DD9-DEB8BB934E26}"/>
    <cellStyle name="Normal 8 3 2 2 4" xfId="2119" xr:uid="{7F2BA162-7D16-4447-B085-C40E6CC2F86F}"/>
    <cellStyle name="Normal 8 3 2 2 4 2" xfId="2120" xr:uid="{2BC74838-F149-4A3B-9A90-8D81E0F81E5A}"/>
    <cellStyle name="Normal 8 3 2 2 4 3" xfId="3763" xr:uid="{01C9E5A4-FAF4-4037-8D2A-0861B747F64B}"/>
    <cellStyle name="Normal 8 3 2 2 4 4" xfId="3764" xr:uid="{53593584-4EE4-4A62-AD36-7CF42C82F077}"/>
    <cellStyle name="Normal 8 3 2 2 5" xfId="2121" xr:uid="{B9ED1E23-4C96-4D55-BB41-7024990E4837}"/>
    <cellStyle name="Normal 8 3 2 2 5 2" xfId="3765" xr:uid="{8CE33524-28BB-4576-B521-0B9143E4EA93}"/>
    <cellStyle name="Normal 8 3 2 2 5 3" xfId="3766" xr:uid="{C37072D3-259D-4F28-92C0-BF704B5FA7B9}"/>
    <cellStyle name="Normal 8 3 2 2 5 4" xfId="3767" xr:uid="{E57014BC-3111-414E-87AC-15BDE9E107FE}"/>
    <cellStyle name="Normal 8 3 2 2 6" xfId="3768" xr:uid="{AAA08B7A-628E-4AD2-A47D-1949B73CFE13}"/>
    <cellStyle name="Normal 8 3 2 2 7" xfId="3769" xr:uid="{81A98F76-6CD4-4CA5-9E6B-134D00A77F25}"/>
    <cellStyle name="Normal 8 3 2 2 8" xfId="3770" xr:uid="{3E8A83BC-2A00-40A2-B2E2-96EF428F3B23}"/>
    <cellStyle name="Normal 8 3 2 3" xfId="384" xr:uid="{E76D6036-3C24-4314-8075-164189FAC3DD}"/>
    <cellStyle name="Normal 8 3 2 3 2" xfId="785" xr:uid="{D31F71D2-5E6B-4D01-8355-C93A22A15CA2}"/>
    <cellStyle name="Normal 8 3 2 3 2 2" xfId="786" xr:uid="{776202F2-4C33-488D-9D7D-DB156FF87F85}"/>
    <cellStyle name="Normal 8 3 2 3 2 2 2" xfId="2122" xr:uid="{3BAD08F3-9F22-4B70-BD49-89498DE68E3A}"/>
    <cellStyle name="Normal 8 3 2 3 2 2 2 2" xfId="2123" xr:uid="{15F8C37F-F4A6-460C-9103-83749FE51752}"/>
    <cellStyle name="Normal 8 3 2 3 2 2 3" xfId="2124" xr:uid="{2C90BC01-5B64-4306-904B-C6FE469B2AE2}"/>
    <cellStyle name="Normal 8 3 2 3 2 3" xfId="2125" xr:uid="{FBEB00AD-A356-43EB-896D-D74EFB5D4AC0}"/>
    <cellStyle name="Normal 8 3 2 3 2 3 2" xfId="2126" xr:uid="{9B4D0037-4180-4EF2-AFC5-0379E0BE2B04}"/>
    <cellStyle name="Normal 8 3 2 3 2 4" xfId="2127" xr:uid="{DB2B1ADC-05D8-484C-A45D-8064FC507314}"/>
    <cellStyle name="Normal 8 3 2 3 3" xfId="787" xr:uid="{06B2E7A3-EAA2-4597-A5EA-A2DBFB87A3B6}"/>
    <cellStyle name="Normal 8 3 2 3 3 2" xfId="2128" xr:uid="{F6896AA9-5BE5-41CB-B0F3-E859D53C1F31}"/>
    <cellStyle name="Normal 8 3 2 3 3 2 2" xfId="2129" xr:uid="{EBBAEDB1-868B-4A0B-8C53-2D3CB8D8D229}"/>
    <cellStyle name="Normal 8 3 2 3 3 3" xfId="2130" xr:uid="{C512FA37-5973-47DC-A74A-A3CD7594953D}"/>
    <cellStyle name="Normal 8 3 2 3 3 4" xfId="3771" xr:uid="{83690615-2E63-4264-A16E-EAF748877EB1}"/>
    <cellStyle name="Normal 8 3 2 3 4" xfId="2131" xr:uid="{D38F62D7-DC73-42D4-8A94-D117790F2C79}"/>
    <cellStyle name="Normal 8 3 2 3 4 2" xfId="2132" xr:uid="{BFF4DE1A-72AA-4B39-A394-841C917F39CE}"/>
    <cellStyle name="Normal 8 3 2 3 5" xfId="2133" xr:uid="{1A77D20C-B396-4FA2-BADC-EA93D575ADFC}"/>
    <cellStyle name="Normal 8 3 2 3 6" xfId="3772" xr:uid="{A4C35D3C-C251-4A54-A5FE-7B9584411B7A}"/>
    <cellStyle name="Normal 8 3 2 4" xfId="385" xr:uid="{A5711AD0-F676-44E4-B745-7C939CFD5F0E}"/>
    <cellStyle name="Normal 8 3 2 4 2" xfId="788" xr:uid="{02C4514C-A700-4551-B8E9-EF03196E040C}"/>
    <cellStyle name="Normal 8 3 2 4 2 2" xfId="2134" xr:uid="{D55CBED0-6F48-47B2-B240-5E6A0881A74D}"/>
    <cellStyle name="Normal 8 3 2 4 2 2 2" xfId="2135" xr:uid="{EF5E82FF-0E4D-41F4-BF01-B60C6CE47C08}"/>
    <cellStyle name="Normal 8 3 2 4 2 3" xfId="2136" xr:uid="{EC62B6A4-C52B-4190-ADFB-18229651CAC1}"/>
    <cellStyle name="Normal 8 3 2 4 2 4" xfId="3773" xr:uid="{3DF1DFE5-0724-4255-B3E2-E62B4B82A964}"/>
    <cellStyle name="Normal 8 3 2 4 3" xfId="2137" xr:uid="{BFC3A109-53D4-4630-BCEA-97C3D67E4153}"/>
    <cellStyle name="Normal 8 3 2 4 3 2" xfId="2138" xr:uid="{7113A564-B403-423E-AEA7-57615A4541A1}"/>
    <cellStyle name="Normal 8 3 2 4 4" xfId="2139" xr:uid="{EAC072D1-394D-4E19-A464-868E5E4223F2}"/>
    <cellStyle name="Normal 8 3 2 4 5" xfId="3774" xr:uid="{1270021D-62B4-443B-AF08-38575E136384}"/>
    <cellStyle name="Normal 8 3 2 5" xfId="386" xr:uid="{62E48F67-AF26-475A-9501-E3B03FA3EDF1}"/>
    <cellStyle name="Normal 8 3 2 5 2" xfId="2140" xr:uid="{17417901-048B-4CC6-B6F9-B8FAFD2FBD7F}"/>
    <cellStyle name="Normal 8 3 2 5 2 2" xfId="2141" xr:uid="{44935DA3-8306-4D82-8D78-4E7DC6EA83C2}"/>
    <cellStyle name="Normal 8 3 2 5 3" xfId="2142" xr:uid="{33C5B209-A22A-4BD6-966C-02293D3D1463}"/>
    <cellStyle name="Normal 8 3 2 5 4" xfId="3775" xr:uid="{139ED48A-6869-4F3C-9987-6E05711CCA4D}"/>
    <cellStyle name="Normal 8 3 2 6" xfId="2143" xr:uid="{6A8F1227-56D9-4A6C-B145-7CE211F3EF98}"/>
    <cellStyle name="Normal 8 3 2 6 2" xfId="2144" xr:uid="{E68D9E6F-483A-434C-BED6-3497B959C0A0}"/>
    <cellStyle name="Normal 8 3 2 6 3" xfId="3776" xr:uid="{7A858048-518B-4839-BC74-97CD6CCFF0D4}"/>
    <cellStyle name="Normal 8 3 2 6 4" xfId="3777" xr:uid="{7BB8FFAD-CE8F-4190-8F4B-5B1A19F0FEE7}"/>
    <cellStyle name="Normal 8 3 2 7" xfId="2145" xr:uid="{AF8D4311-1D2B-4897-83C6-68DAEB2C4B11}"/>
    <cellStyle name="Normal 8 3 2 8" xfId="3778" xr:uid="{56CCFF64-619E-40D7-B54E-D768AA51F07B}"/>
    <cellStyle name="Normal 8 3 2 9" xfId="3779" xr:uid="{CB22669A-B54D-43FF-B47C-AA40D59A94BA}"/>
    <cellStyle name="Normal 8 3 3" xfId="156" xr:uid="{93F6E6F8-060B-448C-9E47-E631238A6051}"/>
    <cellStyle name="Normal 8 3 3 2" xfId="157" xr:uid="{341BE4D6-3ADD-40E3-9F8F-F2E9B05A6D05}"/>
    <cellStyle name="Normal 8 3 3 2 2" xfId="789" xr:uid="{7A87DAF6-2A43-4B40-98E3-C3B71C06E489}"/>
    <cellStyle name="Normal 8 3 3 2 2 2" xfId="2146" xr:uid="{822DF792-3788-4C45-93BB-B92E5B965524}"/>
    <cellStyle name="Normal 8 3 3 2 2 2 2" xfId="2147" xr:uid="{B52BE2C7-02F9-4927-84E6-7DCD3A0684F6}"/>
    <cellStyle name="Normal 8 3 3 2 2 2 2 2" xfId="4492" xr:uid="{05A47AEC-5FBD-4896-B8A0-B91A2CC5A905}"/>
    <cellStyle name="Normal 8 3 3 2 2 2 3" xfId="4493" xr:uid="{3A440435-C47F-42C0-9AFE-3ADEC98BDEE1}"/>
    <cellStyle name="Normal 8 3 3 2 2 3" xfId="2148" xr:uid="{ED69BCDC-60A9-4804-986A-74920240AE86}"/>
    <cellStyle name="Normal 8 3 3 2 2 3 2" xfId="4494" xr:uid="{CEF8CF42-8538-46A1-B3CD-00A08F77FCA0}"/>
    <cellStyle name="Normal 8 3 3 2 2 4" xfId="3780" xr:uid="{9DDC6112-5DDF-4D64-8785-069DD752B1EC}"/>
    <cellStyle name="Normal 8 3 3 2 3" xfId="2149" xr:uid="{ED141D68-54C3-4CE8-8F28-D8FE847A8384}"/>
    <cellStyle name="Normal 8 3 3 2 3 2" xfId="2150" xr:uid="{76E3E4C8-955C-4289-8A8F-09C0E5E4C970}"/>
    <cellStyle name="Normal 8 3 3 2 3 2 2" xfId="4495" xr:uid="{53D58772-BAE8-40EC-885B-EB4373F7EE37}"/>
    <cellStyle name="Normal 8 3 3 2 3 3" xfId="3781" xr:uid="{DBB3CEBC-7306-49BF-A34B-7AC3BC5D2EDA}"/>
    <cellStyle name="Normal 8 3 3 2 3 4" xfId="3782" xr:uid="{0FDD9C11-B737-4B27-8CB2-A45C809B3B8F}"/>
    <cellStyle name="Normal 8 3 3 2 4" xfId="2151" xr:uid="{BE26EC28-75E0-4623-8DA5-0B95F5F6641D}"/>
    <cellStyle name="Normal 8 3 3 2 4 2" xfId="4496" xr:uid="{1768D043-BD17-4C66-BB08-457892601984}"/>
    <cellStyle name="Normal 8 3 3 2 5" xfId="3783" xr:uid="{4C559BDD-6B59-464D-A42E-175BA4AAB35B}"/>
    <cellStyle name="Normal 8 3 3 2 6" xfId="3784" xr:uid="{C8516175-BE22-460D-ADB4-CB8DC1CCF2E9}"/>
    <cellStyle name="Normal 8 3 3 3" xfId="387" xr:uid="{6F178E5D-108A-4B5D-A4AC-434F474B567C}"/>
    <cellStyle name="Normal 8 3 3 3 2" xfId="2152" xr:uid="{9DFB9EEC-3CDA-4910-BE61-79890C3B5DA0}"/>
    <cellStyle name="Normal 8 3 3 3 2 2" xfId="2153" xr:uid="{C6ADFF3E-8624-482F-982B-A3084542EC61}"/>
    <cellStyle name="Normal 8 3 3 3 2 2 2" xfId="4497" xr:uid="{73B7893F-C600-4AD5-AA3A-088FA13C29A2}"/>
    <cellStyle name="Normal 8 3 3 3 2 3" xfId="3785" xr:uid="{F66D1DCF-9AB4-4B1E-AF4C-5328D2F5752D}"/>
    <cellStyle name="Normal 8 3 3 3 2 4" xfId="3786" xr:uid="{E1A99C39-0DCE-4B4A-861D-A2A33D653B77}"/>
    <cellStyle name="Normal 8 3 3 3 3" xfId="2154" xr:uid="{FD95D088-7011-418B-B6A0-443037CA1541}"/>
    <cellStyle name="Normal 8 3 3 3 3 2" xfId="4498" xr:uid="{BA451A0B-BF3C-42C3-97FF-B0BC11FC3640}"/>
    <cellStyle name="Normal 8 3 3 3 4" xfId="3787" xr:uid="{FCDA68B9-C663-418A-931B-58019DD0FC19}"/>
    <cellStyle name="Normal 8 3 3 3 5" xfId="3788" xr:uid="{A09CCDE6-5A06-4E67-86C0-5DD36136D776}"/>
    <cellStyle name="Normal 8 3 3 4" xfId="2155" xr:uid="{6FA4AE92-3CD4-4835-94D7-7909F0C9C752}"/>
    <cellStyle name="Normal 8 3 3 4 2" xfId="2156" xr:uid="{25B6B1F8-7765-43F3-99B7-76123FB0928C}"/>
    <cellStyle name="Normal 8 3 3 4 2 2" xfId="4499" xr:uid="{C77DA40A-6F0B-4B13-8AA9-5810DBD40451}"/>
    <cellStyle name="Normal 8 3 3 4 3" xfId="3789" xr:uid="{65FDFCF6-1794-4172-9D17-010EA90428D1}"/>
    <cellStyle name="Normal 8 3 3 4 4" xfId="3790" xr:uid="{8EE1381A-3690-4F5F-936A-24811A1C7817}"/>
    <cellStyle name="Normal 8 3 3 5" xfId="2157" xr:uid="{20A8AE13-27AF-43E3-93F1-E69C416539AD}"/>
    <cellStyle name="Normal 8 3 3 5 2" xfId="3791" xr:uid="{B1C33CF1-72EF-44A9-B198-34A383AAE10F}"/>
    <cellStyle name="Normal 8 3 3 5 3" xfId="3792" xr:uid="{9F5B5804-098D-4251-BE89-27CCD94200A1}"/>
    <cellStyle name="Normal 8 3 3 5 4" xfId="3793" xr:uid="{4480FE28-DEEF-4794-84E5-B9415B1EDA16}"/>
    <cellStyle name="Normal 8 3 3 6" xfId="3794" xr:uid="{54DA0A76-E7C3-4781-9462-B2651BBF3557}"/>
    <cellStyle name="Normal 8 3 3 7" xfId="3795" xr:uid="{1551DF80-51EB-491A-BD76-EEABA555CBA4}"/>
    <cellStyle name="Normal 8 3 3 8" xfId="3796" xr:uid="{B81EA1FC-53FC-4B91-9AB7-BF9CAEDFBFDE}"/>
    <cellStyle name="Normal 8 3 4" xfId="158" xr:uid="{2DE22F84-893D-44EE-A7EE-A65ABA984A73}"/>
    <cellStyle name="Normal 8 3 4 2" xfId="790" xr:uid="{F19D27AD-93B0-49E6-A7A0-642554861A2C}"/>
    <cellStyle name="Normal 8 3 4 2 2" xfId="791" xr:uid="{F0064D27-9272-4A5F-9D08-930D4CA912D8}"/>
    <cellStyle name="Normal 8 3 4 2 2 2" xfId="2158" xr:uid="{B682817C-CFEB-4BFE-91B0-6E1F66F14424}"/>
    <cellStyle name="Normal 8 3 4 2 2 2 2" xfId="2159" xr:uid="{F64BC7BA-D14D-4E74-9F3D-DFE7FA7F03CD}"/>
    <cellStyle name="Normal 8 3 4 2 2 3" xfId="2160" xr:uid="{E81FAA5B-2708-4E4A-95B3-74A8D1C3B3D7}"/>
    <cellStyle name="Normal 8 3 4 2 2 4" xfId="3797" xr:uid="{CDD8EFAA-1F9F-49AA-B941-B9DDE3D4202E}"/>
    <cellStyle name="Normal 8 3 4 2 3" xfId="2161" xr:uid="{C74F306F-9D36-4B6E-B7D2-9D2726530C0D}"/>
    <cellStyle name="Normal 8 3 4 2 3 2" xfId="2162" xr:uid="{88F78009-08E2-4C70-8F76-878D88369BAA}"/>
    <cellStyle name="Normal 8 3 4 2 4" xfId="2163" xr:uid="{A9371A89-128E-4704-A1E2-EEB729A61EB3}"/>
    <cellStyle name="Normal 8 3 4 2 5" xfId="3798" xr:uid="{B98D2C03-B2D3-402E-8D7D-396DAD898C0E}"/>
    <cellStyle name="Normal 8 3 4 3" xfId="792" xr:uid="{851CC1EA-9C2D-4AD7-A215-8741027441D1}"/>
    <cellStyle name="Normal 8 3 4 3 2" xfId="2164" xr:uid="{D6706B47-A888-4D8A-8148-AA0EC92728FD}"/>
    <cellStyle name="Normal 8 3 4 3 2 2" xfId="2165" xr:uid="{E6DB13A6-DA3B-4515-AAD6-08E9F552C18B}"/>
    <cellStyle name="Normal 8 3 4 3 3" xfId="2166" xr:uid="{02E34411-4DF7-4266-9F92-7C3780EEB6CC}"/>
    <cellStyle name="Normal 8 3 4 3 4" xfId="3799" xr:uid="{A57C6A73-0169-4E53-87B3-9C67293E12F7}"/>
    <cellStyle name="Normal 8 3 4 4" xfId="2167" xr:uid="{F10004C3-724B-473A-BF3B-BC1D436FE223}"/>
    <cellStyle name="Normal 8 3 4 4 2" xfId="2168" xr:uid="{9AC93570-E61A-4718-A58D-3ADD9414698F}"/>
    <cellStyle name="Normal 8 3 4 4 3" xfId="3800" xr:uid="{CDAA7AA8-FC06-4282-81AC-80BF26BE3643}"/>
    <cellStyle name="Normal 8 3 4 4 4" xfId="3801" xr:uid="{93750297-C1BB-4A1C-B683-39FF2D680637}"/>
    <cellStyle name="Normal 8 3 4 5" xfId="2169" xr:uid="{5A376E1D-7BD3-4A0B-8347-F1D668371207}"/>
    <cellStyle name="Normal 8 3 4 6" xfId="3802" xr:uid="{26F4667D-CE38-4245-9164-2AB4E05D9DC5}"/>
    <cellStyle name="Normal 8 3 4 7" xfId="3803" xr:uid="{E15AAD93-6B28-43D6-9C50-8B907D985514}"/>
    <cellStyle name="Normal 8 3 5" xfId="388" xr:uid="{DF51400C-4CE9-4C18-9AE8-B1F6EFB6CE89}"/>
    <cellStyle name="Normal 8 3 5 2" xfId="793" xr:uid="{EC6663FD-396A-430F-AC1D-CCEF95A17A0B}"/>
    <cellStyle name="Normal 8 3 5 2 2" xfId="2170" xr:uid="{2CABFFDE-753B-4F27-BFD5-79E0E4CA331C}"/>
    <cellStyle name="Normal 8 3 5 2 2 2" xfId="2171" xr:uid="{CBA8B3D1-96E2-4ACA-9334-BA7D80A8E8D4}"/>
    <cellStyle name="Normal 8 3 5 2 3" xfId="2172" xr:uid="{2A267AED-6899-4C91-828F-9926F5CB00C1}"/>
    <cellStyle name="Normal 8 3 5 2 4" xfId="3804" xr:uid="{72BCD9BA-2F4F-46F6-ABF5-AEF8EEABE433}"/>
    <cellStyle name="Normal 8 3 5 3" xfId="2173" xr:uid="{0DD46039-8B3F-42BD-9FF0-D3BDFB60D4CA}"/>
    <cellStyle name="Normal 8 3 5 3 2" xfId="2174" xr:uid="{A2864828-ED73-49C5-82BF-138DA41C7E1F}"/>
    <cellStyle name="Normal 8 3 5 3 3" xfId="3805" xr:uid="{ED125197-123F-465A-9074-AEFD06FC2654}"/>
    <cellStyle name="Normal 8 3 5 3 4" xfId="3806" xr:uid="{72D0C0A6-7F00-4B6C-AE7C-8550EAD9AFFC}"/>
    <cellStyle name="Normal 8 3 5 4" xfId="2175" xr:uid="{883E67D9-1466-42D6-930E-819E3BC13FC4}"/>
    <cellStyle name="Normal 8 3 5 5" xfId="3807" xr:uid="{A943FEBF-246A-4B79-8B89-1F689FEDFECA}"/>
    <cellStyle name="Normal 8 3 5 6" xfId="3808" xr:uid="{6210BD6B-C90C-453C-817A-5E3C32E90047}"/>
    <cellStyle name="Normal 8 3 6" xfId="389" xr:uid="{7D31B719-E7E8-47D3-95E8-FA7B65F28C4E}"/>
    <cellStyle name="Normal 8 3 6 2" xfId="2176" xr:uid="{44895990-D9C5-4CAE-B1B5-D203E6F8B063}"/>
    <cellStyle name="Normal 8 3 6 2 2" xfId="2177" xr:uid="{7A438AFA-E480-4E0E-8217-3B3CFB350909}"/>
    <cellStyle name="Normal 8 3 6 2 3" xfId="3809" xr:uid="{A75F9A5E-835F-4443-AA9F-ABF275A31236}"/>
    <cellStyle name="Normal 8 3 6 2 4" xfId="3810" xr:uid="{E0BE49B2-3390-4879-B70C-03E8579613FC}"/>
    <cellStyle name="Normal 8 3 6 3" xfId="2178" xr:uid="{D28B83F8-7E51-4E2B-9CE5-96253A3CD211}"/>
    <cellStyle name="Normal 8 3 6 4" xfId="3811" xr:uid="{218353D3-797C-4777-AE55-B37C96983392}"/>
    <cellStyle name="Normal 8 3 6 5" xfId="3812" xr:uid="{8E6D709B-D361-479E-B42B-B4ABCD815477}"/>
    <cellStyle name="Normal 8 3 7" xfId="2179" xr:uid="{B2D0343F-D426-4043-9675-045DBA1D46DC}"/>
    <cellStyle name="Normal 8 3 7 2" xfId="2180" xr:uid="{9F002B24-4A00-44B4-9F42-87A0D064AEA3}"/>
    <cellStyle name="Normal 8 3 7 3" xfId="3813" xr:uid="{D89ABED3-92DD-4601-BE7C-ADA4750E1447}"/>
    <cellStyle name="Normal 8 3 7 4" xfId="3814" xr:uid="{C1ED50A6-C77B-4DD8-B4A2-B313E848C91A}"/>
    <cellStyle name="Normal 8 3 8" xfId="2181" xr:uid="{22BBDAA5-65A7-48D0-8827-6C8AA82EB982}"/>
    <cellStyle name="Normal 8 3 8 2" xfId="3815" xr:uid="{6FDB38E1-7096-4BEC-99BC-47819D29CB9B}"/>
    <cellStyle name="Normal 8 3 8 3" xfId="3816" xr:uid="{D5F86875-BC02-4FBF-A156-B77BA6434FC6}"/>
    <cellStyle name="Normal 8 3 8 4" xfId="3817" xr:uid="{AEDB8B3D-DB2D-441A-B2A0-E00F22E3BB5D}"/>
    <cellStyle name="Normal 8 3 9" xfId="3818" xr:uid="{4732F66B-C7D5-4D2E-B831-0CEADA204C6D}"/>
    <cellStyle name="Normal 8 4" xfId="159" xr:uid="{9081B21D-D59A-462D-9886-96F523713331}"/>
    <cellStyle name="Normal 8 4 10" xfId="3819" xr:uid="{A5BC7CD0-12CE-41D7-935A-B5F89176A30B}"/>
    <cellStyle name="Normal 8 4 11" xfId="3820" xr:uid="{FD5E9E7D-6870-4D7C-AACF-B08DEB22360F}"/>
    <cellStyle name="Normal 8 4 2" xfId="160" xr:uid="{3EAD558B-60A0-4C80-B696-6E5FFAC5F488}"/>
    <cellStyle name="Normal 8 4 2 2" xfId="390" xr:uid="{00B8EA9B-CE1B-479F-989A-40C2B8CF4CA9}"/>
    <cellStyle name="Normal 8 4 2 2 2" xfId="794" xr:uid="{07520BC4-08ED-4B46-8D17-8007EAD22A93}"/>
    <cellStyle name="Normal 8 4 2 2 2 2" xfId="795" xr:uid="{DA1CA2D6-505F-476C-9D12-C76B3C94BFDC}"/>
    <cellStyle name="Normal 8 4 2 2 2 2 2" xfId="2182" xr:uid="{94548E11-6B5E-4DF8-8203-4BCB67D623FE}"/>
    <cellStyle name="Normal 8 4 2 2 2 2 3" xfId="3821" xr:uid="{EBEE3B72-4735-435C-9294-6C5C7C5D61B2}"/>
    <cellStyle name="Normal 8 4 2 2 2 2 4" xfId="3822" xr:uid="{D5D5CE67-7EEE-42BB-8B5A-FFB708C26292}"/>
    <cellStyle name="Normal 8 4 2 2 2 3" xfId="2183" xr:uid="{ECECD7CB-315E-4387-975B-72790B2665E6}"/>
    <cellStyle name="Normal 8 4 2 2 2 3 2" xfId="3823" xr:uid="{111F541D-1FA9-45BB-A60F-77BE3401D7D6}"/>
    <cellStyle name="Normal 8 4 2 2 2 3 3" xfId="3824" xr:uid="{57145121-A3DF-48A6-AA58-B988FC709BE2}"/>
    <cellStyle name="Normal 8 4 2 2 2 3 4" xfId="3825" xr:uid="{2F54F62C-02FF-4B01-B502-83A4CFE83934}"/>
    <cellStyle name="Normal 8 4 2 2 2 4" xfId="3826" xr:uid="{951D49CB-EB6F-4EC0-89CF-14F358D5559A}"/>
    <cellStyle name="Normal 8 4 2 2 2 5" xfId="3827" xr:uid="{5FEE733D-1E17-4C19-B7AE-F36F31012A1F}"/>
    <cellStyle name="Normal 8 4 2 2 2 6" xfId="3828" xr:uid="{FCE0907B-0940-46B9-9DE3-59827456A641}"/>
    <cellStyle name="Normal 8 4 2 2 3" xfId="796" xr:uid="{45A876A3-98AC-47BB-8308-021D82FA5EA2}"/>
    <cellStyle name="Normal 8 4 2 2 3 2" xfId="2184" xr:uid="{A43840E6-9F74-4C5F-B597-4FD0EA11C537}"/>
    <cellStyle name="Normal 8 4 2 2 3 2 2" xfId="3829" xr:uid="{E7143B51-D6A1-4112-9760-8B6BEC8961B4}"/>
    <cellStyle name="Normal 8 4 2 2 3 2 3" xfId="3830" xr:uid="{93588124-8D26-4C13-B844-99D5600BFD94}"/>
    <cellStyle name="Normal 8 4 2 2 3 2 4" xfId="3831" xr:uid="{0E00D6FF-568F-46D7-90AE-0C5E2DB2B200}"/>
    <cellStyle name="Normal 8 4 2 2 3 3" xfId="3832" xr:uid="{8BF2113D-889D-44AE-A663-55439F096F7D}"/>
    <cellStyle name="Normal 8 4 2 2 3 4" xfId="3833" xr:uid="{19440B12-66E6-49CC-A4D6-0EE02AA7A927}"/>
    <cellStyle name="Normal 8 4 2 2 3 5" xfId="3834" xr:uid="{20C5AC51-2C2D-4480-88B2-FC5B84115635}"/>
    <cellStyle name="Normal 8 4 2 2 4" xfId="2185" xr:uid="{C18ECC0B-0933-466E-AB31-9534EA71A6B7}"/>
    <cellStyle name="Normal 8 4 2 2 4 2" xfId="3835" xr:uid="{1054151D-BD4D-486B-A2C8-FCAC73B7BDD3}"/>
    <cellStyle name="Normal 8 4 2 2 4 3" xfId="3836" xr:uid="{476BEE05-1C37-4576-B34F-9C8D01CEE9FD}"/>
    <cellStyle name="Normal 8 4 2 2 4 4" xfId="3837" xr:uid="{AB74F6AC-53E8-4022-AA87-4553DC9D3797}"/>
    <cellStyle name="Normal 8 4 2 2 5" xfId="3838" xr:uid="{D18D5CE9-A90F-4157-9DC7-7420278A4B01}"/>
    <cellStyle name="Normal 8 4 2 2 5 2" xfId="3839" xr:uid="{EE993F5E-B8E7-4CA2-9147-AA5A503A0A40}"/>
    <cellStyle name="Normal 8 4 2 2 5 3" xfId="3840" xr:uid="{34977344-3275-4D15-8919-DAD4A4A11418}"/>
    <cellStyle name="Normal 8 4 2 2 5 4" xfId="3841" xr:uid="{B801C4E9-6477-41FC-970B-D327B4CD7905}"/>
    <cellStyle name="Normal 8 4 2 2 6" xfId="3842" xr:uid="{8AA4BD07-0EB0-48A9-A77E-1C64FF274AD5}"/>
    <cellStyle name="Normal 8 4 2 2 7" xfId="3843" xr:uid="{8F3945B3-870C-413F-9F6C-3ABCC766BEA3}"/>
    <cellStyle name="Normal 8 4 2 2 8" xfId="3844" xr:uid="{A42A458C-78BD-4F79-B842-2BE829DED7D0}"/>
    <cellStyle name="Normal 8 4 2 3" xfId="797" xr:uid="{7DC43585-2C0F-4425-81FA-E76C4012A77B}"/>
    <cellStyle name="Normal 8 4 2 3 2" xfId="798" xr:uid="{325D0763-FD04-4CB0-8292-4E24AD28B8EB}"/>
    <cellStyle name="Normal 8 4 2 3 2 2" xfId="799" xr:uid="{CD767B01-A4A9-4262-AFD8-C9E3CFF4092D}"/>
    <cellStyle name="Normal 8 4 2 3 2 3" xfId="3845" xr:uid="{1E1A7E46-28B0-4F24-85AE-D93E9CA4F48C}"/>
    <cellStyle name="Normal 8 4 2 3 2 4" xfId="3846" xr:uid="{B382F160-421F-47AA-A9A7-B754DE76F8EC}"/>
    <cellStyle name="Normal 8 4 2 3 3" xfId="800" xr:uid="{D91FD96E-1FB0-43F4-B0A7-89CC01AD991C}"/>
    <cellStyle name="Normal 8 4 2 3 3 2" xfId="3847" xr:uid="{692A1650-B2AF-4B0F-B74E-D01C7E9A39E7}"/>
    <cellStyle name="Normal 8 4 2 3 3 3" xfId="3848" xr:uid="{2DF2AA91-8638-417D-8816-A7D0F836D9AF}"/>
    <cellStyle name="Normal 8 4 2 3 3 4" xfId="3849" xr:uid="{E516011D-337F-45B1-9CD8-E57E35F9C22B}"/>
    <cellStyle name="Normal 8 4 2 3 4" xfId="3850" xr:uid="{49C13944-E0CC-4490-98C8-66CA1F2236FF}"/>
    <cellStyle name="Normal 8 4 2 3 5" xfId="3851" xr:uid="{042B86AA-DBD5-463A-9BF7-BA071B3A44C6}"/>
    <cellStyle name="Normal 8 4 2 3 6" xfId="3852" xr:uid="{EC0F9802-2E4A-4324-9481-A8AD02351CBE}"/>
    <cellStyle name="Normal 8 4 2 4" xfId="801" xr:uid="{3A44B43C-BCE3-40E2-B4C2-6EF330682C69}"/>
    <cellStyle name="Normal 8 4 2 4 2" xfId="802" xr:uid="{CCD7B576-886A-4B58-A688-1FF90B919A6C}"/>
    <cellStyle name="Normal 8 4 2 4 2 2" xfId="3853" xr:uid="{849149B4-7C79-4EF7-9575-32DA88607A6E}"/>
    <cellStyle name="Normal 8 4 2 4 2 3" xfId="3854" xr:uid="{D2C84826-F0DD-4F1C-BF8E-030B66CFC4B2}"/>
    <cellStyle name="Normal 8 4 2 4 2 4" xfId="3855" xr:uid="{B732A59C-E664-4F0A-B6F6-2513054EC0BF}"/>
    <cellStyle name="Normal 8 4 2 4 3" xfId="3856" xr:uid="{20F6512E-B9EB-40CF-B15B-B934D616735E}"/>
    <cellStyle name="Normal 8 4 2 4 4" xfId="3857" xr:uid="{7E16A74C-D993-407F-8A92-DDF2FF5B3F9C}"/>
    <cellStyle name="Normal 8 4 2 4 5" xfId="3858" xr:uid="{FD13AD7A-1DDA-4DA0-9A64-71E7C9006658}"/>
    <cellStyle name="Normal 8 4 2 5" xfId="803" xr:uid="{EEB74FA9-57C3-46C2-8EC5-B9D4725D74C2}"/>
    <cellStyle name="Normal 8 4 2 5 2" xfId="3859" xr:uid="{346038AA-5377-4DAF-B7D8-9B1AF72814E0}"/>
    <cellStyle name="Normal 8 4 2 5 3" xfId="3860" xr:uid="{983351F4-1A92-4E13-B59B-1726CC5FB93A}"/>
    <cellStyle name="Normal 8 4 2 5 4" xfId="3861" xr:uid="{1EAE2074-417D-4037-ABEE-7D196668605D}"/>
    <cellStyle name="Normal 8 4 2 6" xfId="3862" xr:uid="{559ABC2F-336D-4D71-B62D-F3F573E77A59}"/>
    <cellStyle name="Normal 8 4 2 6 2" xfId="3863" xr:uid="{1AE1B366-D4E5-4F52-AE76-7DD25BF9DF1B}"/>
    <cellStyle name="Normal 8 4 2 6 3" xfId="3864" xr:uid="{7F6B76D2-357E-44D2-9EBD-DBB7F99F41E2}"/>
    <cellStyle name="Normal 8 4 2 6 4" xfId="3865" xr:uid="{249BD800-9AF7-434E-A367-C42E90DDBF00}"/>
    <cellStyle name="Normal 8 4 2 7" xfId="3866" xr:uid="{C091C023-0879-4D55-88AA-1EE1668F7800}"/>
    <cellStyle name="Normal 8 4 2 8" xfId="3867" xr:uid="{99A2814C-2737-46E5-BAD3-BF7629768AC2}"/>
    <cellStyle name="Normal 8 4 2 9" xfId="3868" xr:uid="{6867FB52-0028-4A0D-8086-C9D844828A3C}"/>
    <cellStyle name="Normal 8 4 3" xfId="391" xr:uid="{2F863BA8-D4F5-4002-B68F-87071FBD6483}"/>
    <cellStyle name="Normal 8 4 3 2" xfId="804" xr:uid="{B8FB1537-412C-4459-A074-02507FF66629}"/>
    <cellStyle name="Normal 8 4 3 2 2" xfId="805" xr:uid="{B69419CF-BF2D-44D0-930A-BDB4C601D008}"/>
    <cellStyle name="Normal 8 4 3 2 2 2" xfId="2186" xr:uid="{24BCBBF4-476E-486A-93F3-722EE80B5327}"/>
    <cellStyle name="Normal 8 4 3 2 2 2 2" xfId="2187" xr:uid="{4C4F5BE7-A0C4-4FC6-8611-F57822DA56DB}"/>
    <cellStyle name="Normal 8 4 3 2 2 3" xfId="2188" xr:uid="{FB03A44F-2C88-4EE0-9281-D6954075D265}"/>
    <cellStyle name="Normal 8 4 3 2 2 4" xfId="3869" xr:uid="{D72AE6D7-037D-47CD-A2AE-D4ED5991582B}"/>
    <cellStyle name="Normal 8 4 3 2 3" xfId="2189" xr:uid="{8EE71907-8ECA-4C3B-8DAD-37B8DDD3526D}"/>
    <cellStyle name="Normal 8 4 3 2 3 2" xfId="2190" xr:uid="{1E64EDD3-3172-4D3E-A293-6B1A7777D270}"/>
    <cellStyle name="Normal 8 4 3 2 3 3" xfId="3870" xr:uid="{4B2CA257-290C-4C30-BA2D-7F5A5B488F0B}"/>
    <cellStyle name="Normal 8 4 3 2 3 4" xfId="3871" xr:uid="{A16DD00A-E728-461D-B4CE-FD125AFDD252}"/>
    <cellStyle name="Normal 8 4 3 2 4" xfId="2191" xr:uid="{B565BA23-BC1F-4C8A-855C-CACB4641596E}"/>
    <cellStyle name="Normal 8 4 3 2 5" xfId="3872" xr:uid="{53DCBDA8-DD2A-4EE4-95D3-9185AC69179E}"/>
    <cellStyle name="Normal 8 4 3 2 6" xfId="3873" xr:uid="{522D1541-438C-4CF4-B8F5-9AC5D1CDAD9C}"/>
    <cellStyle name="Normal 8 4 3 3" xfId="806" xr:uid="{E1A1BE14-5729-4F76-ABC0-CD14E5BD1A78}"/>
    <cellStyle name="Normal 8 4 3 3 2" xfId="2192" xr:uid="{4EE6D0D1-2AB1-479D-8850-0DFF0CC9E9BA}"/>
    <cellStyle name="Normal 8 4 3 3 2 2" xfId="2193" xr:uid="{47112D8E-5A55-49B1-8BDA-2FAE9A82AB57}"/>
    <cellStyle name="Normal 8 4 3 3 2 3" xfId="3874" xr:uid="{89079999-DA07-407E-BA2F-274BA07DEB9C}"/>
    <cellStyle name="Normal 8 4 3 3 2 4" xfId="3875" xr:uid="{C622645A-7C3C-4C17-A079-D1A34D0D1ABB}"/>
    <cellStyle name="Normal 8 4 3 3 3" xfId="2194" xr:uid="{9AE06E21-B893-4A8B-B328-735CC3CD227D}"/>
    <cellStyle name="Normal 8 4 3 3 4" xfId="3876" xr:uid="{FB5044F0-90DA-4010-8B63-3D3641159D35}"/>
    <cellStyle name="Normal 8 4 3 3 5" xfId="3877" xr:uid="{E1590846-F12F-4FCA-A1D7-2ADB0E679AAD}"/>
    <cellStyle name="Normal 8 4 3 4" xfId="2195" xr:uid="{C05C6BE8-C285-4DDA-B189-B1081555AEE6}"/>
    <cellStyle name="Normal 8 4 3 4 2" xfId="2196" xr:uid="{ED4F0744-2DE7-4046-B05E-5BB906A49240}"/>
    <cellStyle name="Normal 8 4 3 4 3" xfId="3878" xr:uid="{39EC40CC-1A02-429D-9374-E0EF50904212}"/>
    <cellStyle name="Normal 8 4 3 4 4" xfId="3879" xr:uid="{4C00A8F0-DA97-4D89-B059-BDDF0C8B9A1C}"/>
    <cellStyle name="Normal 8 4 3 5" xfId="2197" xr:uid="{8D68A837-C871-4782-90A2-70D38A8844F0}"/>
    <cellStyle name="Normal 8 4 3 5 2" xfId="3880" xr:uid="{937EDFAE-922F-459B-98EA-4C64F421126C}"/>
    <cellStyle name="Normal 8 4 3 5 3" xfId="3881" xr:uid="{7190318B-AB44-4912-A533-AADB5970360F}"/>
    <cellStyle name="Normal 8 4 3 5 4" xfId="3882" xr:uid="{CDF2A6A7-716D-463B-8D9A-AF0A2BE08FEC}"/>
    <cellStyle name="Normal 8 4 3 6" xfId="3883" xr:uid="{4BD8DB96-EB5E-4F3A-BB56-BB986ED28E1B}"/>
    <cellStyle name="Normal 8 4 3 7" xfId="3884" xr:uid="{57F7A4E9-D21B-4533-8E96-CFAB343E1E07}"/>
    <cellStyle name="Normal 8 4 3 8" xfId="3885" xr:uid="{BFEE35F0-BB81-4374-A065-6E593A94E07D}"/>
    <cellStyle name="Normal 8 4 4" xfId="392" xr:uid="{09880BD5-DDBF-4759-8641-851614DE212A}"/>
    <cellStyle name="Normal 8 4 4 2" xfId="807" xr:uid="{920EBAAD-CE86-4858-B2D1-44F456776B91}"/>
    <cellStyle name="Normal 8 4 4 2 2" xfId="808" xr:uid="{12DB92C1-C800-43A8-B936-A5366633D563}"/>
    <cellStyle name="Normal 8 4 4 2 2 2" xfId="2198" xr:uid="{7EE6A254-4CB6-4EB5-9ACB-030F55027E0A}"/>
    <cellStyle name="Normal 8 4 4 2 2 3" xfId="3886" xr:uid="{A7C68FB8-32B9-4779-9141-B378E26F4A1D}"/>
    <cellStyle name="Normal 8 4 4 2 2 4" xfId="3887" xr:uid="{A7A89D4D-2D08-4499-A8AD-ABDF666BDF69}"/>
    <cellStyle name="Normal 8 4 4 2 3" xfId="2199" xr:uid="{FBD47998-E69C-41A9-974E-3B0C4B1F19D2}"/>
    <cellStyle name="Normal 8 4 4 2 4" xfId="3888" xr:uid="{BA003FFF-84C9-4B0F-B082-6D119F65F990}"/>
    <cellStyle name="Normal 8 4 4 2 5" xfId="3889" xr:uid="{872B1225-17E7-482E-A7D2-199BA0B9A12B}"/>
    <cellStyle name="Normal 8 4 4 3" xfId="809" xr:uid="{AA60C103-4848-449F-B91B-321B802E2FC1}"/>
    <cellStyle name="Normal 8 4 4 3 2" xfId="2200" xr:uid="{55A98E39-94E6-4014-B3D4-F5752F347491}"/>
    <cellStyle name="Normal 8 4 4 3 3" xfId="3890" xr:uid="{2E28536D-D42D-41F0-AE59-0F43E15DB19E}"/>
    <cellStyle name="Normal 8 4 4 3 4" xfId="3891" xr:uid="{BD7AA794-40B0-4E29-A6A0-1F37808BCF00}"/>
    <cellStyle name="Normal 8 4 4 4" xfId="2201" xr:uid="{D4A3AFB0-EAA9-4AE7-B92A-8BF7018F0E2B}"/>
    <cellStyle name="Normal 8 4 4 4 2" xfId="3892" xr:uid="{A547D928-4F54-4F87-A045-4C7240D4D187}"/>
    <cellStyle name="Normal 8 4 4 4 3" xfId="3893" xr:uid="{6271025F-4A57-4B86-B3DC-B8B4BCD659CF}"/>
    <cellStyle name="Normal 8 4 4 4 4" xfId="3894" xr:uid="{86369DF9-04FE-45B6-89BC-041AF4A320FA}"/>
    <cellStyle name="Normal 8 4 4 5" xfId="3895" xr:uid="{023528DF-F557-49DF-ACAD-BDEA60D85C52}"/>
    <cellStyle name="Normal 8 4 4 6" xfId="3896" xr:uid="{B00B1848-DE15-4451-9C37-F52925417AF3}"/>
    <cellStyle name="Normal 8 4 4 7" xfId="3897" xr:uid="{978C61E4-0B7E-418E-B4F5-545A967B3616}"/>
    <cellStyle name="Normal 8 4 5" xfId="393" xr:uid="{B01BDC69-5995-46B5-AAAD-B4369DF7F78F}"/>
    <cellStyle name="Normal 8 4 5 2" xfId="810" xr:uid="{6F838D75-88C8-4C47-9C65-7C4A626AC723}"/>
    <cellStyle name="Normal 8 4 5 2 2" xfId="2202" xr:uid="{ED79ECC3-0B3E-43C5-91BC-CF5559BEA1BE}"/>
    <cellStyle name="Normal 8 4 5 2 3" xfId="3898" xr:uid="{C4CCE5B7-6F7F-4BAA-81D6-6C6E0B70BE55}"/>
    <cellStyle name="Normal 8 4 5 2 4" xfId="3899" xr:uid="{C4CB5789-9EF8-4344-9D0D-B3EB180E0725}"/>
    <cellStyle name="Normal 8 4 5 3" xfId="2203" xr:uid="{B455A072-B997-4B3A-A941-53123303AAE4}"/>
    <cellStyle name="Normal 8 4 5 3 2" xfId="3900" xr:uid="{5EC63964-4357-4BB9-B1A3-6258EE78DA6F}"/>
    <cellStyle name="Normal 8 4 5 3 3" xfId="3901" xr:uid="{FEDC0C60-6FCF-4D8D-8E07-935EA5552FED}"/>
    <cellStyle name="Normal 8 4 5 3 4" xfId="3902" xr:uid="{B99ED154-10D3-4080-905B-16B1398DCE2E}"/>
    <cellStyle name="Normal 8 4 5 4" xfId="3903" xr:uid="{426B7CCC-215A-40FB-9016-710688FFEB7C}"/>
    <cellStyle name="Normal 8 4 5 5" xfId="3904" xr:uid="{E065ADF6-8F9D-4230-ACD3-F8D66FCE5CE9}"/>
    <cellStyle name="Normal 8 4 5 6" xfId="3905" xr:uid="{823E427D-6716-44C5-8F9B-715FA9356F71}"/>
    <cellStyle name="Normal 8 4 6" xfId="811" xr:uid="{37B7D147-A708-4A0B-8709-2C5B3D21FC24}"/>
    <cellStyle name="Normal 8 4 6 2" xfId="2204" xr:uid="{A875D15F-1C0E-40D1-98AD-F15366D4B267}"/>
    <cellStyle name="Normal 8 4 6 2 2" xfId="3906" xr:uid="{AB0E4E28-AA7C-48D7-8AFC-8DDA6A1D8713}"/>
    <cellStyle name="Normal 8 4 6 2 3" xfId="3907" xr:uid="{D86D02C8-1736-49BB-9B28-33A44F844357}"/>
    <cellStyle name="Normal 8 4 6 2 4" xfId="3908" xr:uid="{67156059-992D-4C15-BBAE-912D6B80BF17}"/>
    <cellStyle name="Normal 8 4 6 3" xfId="3909" xr:uid="{B614A212-1119-44DC-BE50-54B296FF4B9B}"/>
    <cellStyle name="Normal 8 4 6 4" xfId="3910" xr:uid="{7C403BCF-9F03-4226-A7CF-05FF348B5266}"/>
    <cellStyle name="Normal 8 4 6 5" xfId="3911" xr:uid="{367D1E57-4B1A-45D5-BD11-A84CC863D0E2}"/>
    <cellStyle name="Normal 8 4 7" xfId="2205" xr:uid="{6EF9C4D4-0017-4481-BC3F-B6E03009AC15}"/>
    <cellStyle name="Normal 8 4 7 2" xfId="3912" xr:uid="{0E0191B8-5720-465F-B16A-9C1FAD4992F0}"/>
    <cellStyle name="Normal 8 4 7 3" xfId="3913" xr:uid="{87D231E7-980D-4C57-96E9-F6D31B152EE1}"/>
    <cellStyle name="Normal 8 4 7 4" xfId="3914" xr:uid="{AF22C217-E6D5-4742-B18F-E59F54DD497D}"/>
    <cellStyle name="Normal 8 4 8" xfId="3915" xr:uid="{FED8CF5B-B416-4AB8-8DD4-97C7B36CC8FD}"/>
    <cellStyle name="Normal 8 4 8 2" xfId="3916" xr:uid="{68C1B4BF-3A40-4E04-8786-D62B59B87886}"/>
    <cellStyle name="Normal 8 4 8 3" xfId="3917" xr:uid="{AF940A74-F8BA-4D36-8248-B42F09C01CE5}"/>
    <cellStyle name="Normal 8 4 8 4" xfId="3918" xr:uid="{F1128238-1C68-4167-9035-CE230A9FA862}"/>
    <cellStyle name="Normal 8 4 9" xfId="3919" xr:uid="{171E604A-2076-4570-A114-03F277894D95}"/>
    <cellStyle name="Normal 8 5" xfId="161" xr:uid="{C663828F-0763-48F7-A7DC-E31702EEC215}"/>
    <cellStyle name="Normal 8 5 2" xfId="162" xr:uid="{F838AD5D-5022-410B-8AD7-636A1AC081DF}"/>
    <cellStyle name="Normal 8 5 2 2" xfId="394" xr:uid="{59AA4B9A-D1E5-4FF0-9E70-2630431C1BE1}"/>
    <cellStyle name="Normal 8 5 2 2 2" xfId="812" xr:uid="{993A038B-766A-412E-BCF3-338B541C57F8}"/>
    <cellStyle name="Normal 8 5 2 2 2 2" xfId="2206" xr:uid="{CC0F1C17-285A-4D07-ADCC-2AD0E798EDB5}"/>
    <cellStyle name="Normal 8 5 2 2 2 3" xfId="3920" xr:uid="{AA32E29A-E838-4913-9D27-E7CE7DF2869A}"/>
    <cellStyle name="Normal 8 5 2 2 2 4" xfId="3921" xr:uid="{7FF8B45F-7DE3-4F55-A1B4-6C8B945E6680}"/>
    <cellStyle name="Normal 8 5 2 2 3" xfId="2207" xr:uid="{41F4BDE9-9588-401F-AF37-75A9108438FC}"/>
    <cellStyle name="Normal 8 5 2 2 3 2" xfId="3922" xr:uid="{A4E8332A-7BF8-4684-8472-01216764786A}"/>
    <cellStyle name="Normal 8 5 2 2 3 3" xfId="3923" xr:uid="{1AD742D3-8414-43DF-80B5-A2C9B4D9B4BD}"/>
    <cellStyle name="Normal 8 5 2 2 3 4" xfId="3924" xr:uid="{5358A705-5CDD-4BB8-A048-93FAD05EF0F5}"/>
    <cellStyle name="Normal 8 5 2 2 4" xfId="3925" xr:uid="{38C05C26-0ECA-4D15-9145-74F49F266C5D}"/>
    <cellStyle name="Normal 8 5 2 2 5" xfId="3926" xr:uid="{46D43146-8EEB-4336-AB95-495FF06A3FFE}"/>
    <cellStyle name="Normal 8 5 2 2 6" xfId="3927" xr:uid="{D00FCFAE-6B9A-4C11-B554-166735D6E5E0}"/>
    <cellStyle name="Normal 8 5 2 3" xfId="813" xr:uid="{F4A483B2-3395-40A1-878D-B877D17C2B06}"/>
    <cellStyle name="Normal 8 5 2 3 2" xfId="2208" xr:uid="{209A7013-3C59-4B03-84D9-9385D8837C01}"/>
    <cellStyle name="Normal 8 5 2 3 2 2" xfId="3928" xr:uid="{85448CC6-A8CB-4FEB-981E-DB66E559DEB7}"/>
    <cellStyle name="Normal 8 5 2 3 2 3" xfId="3929" xr:uid="{386F9E8F-7F2F-4428-BF3E-C60784AF1364}"/>
    <cellStyle name="Normal 8 5 2 3 2 4" xfId="3930" xr:uid="{CC813298-B876-49B4-BF23-F9C448EFDBC8}"/>
    <cellStyle name="Normal 8 5 2 3 3" xfId="3931" xr:uid="{F34D0630-7796-4868-86C4-DF9B2F41ADAA}"/>
    <cellStyle name="Normal 8 5 2 3 4" xfId="3932" xr:uid="{5C1F7097-34B9-4C42-AA90-A2129851757B}"/>
    <cellStyle name="Normal 8 5 2 3 5" xfId="3933" xr:uid="{AC1D5D0E-796F-4391-A4B6-DC2C06791F37}"/>
    <cellStyle name="Normal 8 5 2 4" xfId="2209" xr:uid="{A14F5C43-F60A-48E8-9747-7F9FB1E60B43}"/>
    <cellStyle name="Normal 8 5 2 4 2" xfId="3934" xr:uid="{834C3562-202E-4BE6-A6AD-640A39B5D48B}"/>
    <cellStyle name="Normal 8 5 2 4 3" xfId="3935" xr:uid="{D6BE1027-6CD2-496A-84B3-0D5CC4377B76}"/>
    <cellStyle name="Normal 8 5 2 4 4" xfId="3936" xr:uid="{F676885B-6FA5-4E0E-B205-E77211554D43}"/>
    <cellStyle name="Normal 8 5 2 5" xfId="3937" xr:uid="{DCD1F964-4B0D-4231-AD1E-84F3D57A1345}"/>
    <cellStyle name="Normal 8 5 2 5 2" xfId="3938" xr:uid="{856D1B27-430E-45CE-B554-55D2DFF73D4C}"/>
    <cellStyle name="Normal 8 5 2 5 3" xfId="3939" xr:uid="{323ABA63-9767-43EB-A8B8-A64F2FB8BD0A}"/>
    <cellStyle name="Normal 8 5 2 5 4" xfId="3940" xr:uid="{80A3556D-516E-49B2-850D-35B5AC2D01A0}"/>
    <cellStyle name="Normal 8 5 2 6" xfId="3941" xr:uid="{9D6CC0D5-B37A-4A2E-B4FB-141945E03928}"/>
    <cellStyle name="Normal 8 5 2 7" xfId="3942" xr:uid="{B219C664-1D27-4C6B-86B3-FAF2E5754A89}"/>
    <cellStyle name="Normal 8 5 2 8" xfId="3943" xr:uid="{B71E5A6C-2B3D-4725-9371-5634E09BC8BD}"/>
    <cellStyle name="Normal 8 5 3" xfId="395" xr:uid="{BDBADC9B-905E-4E67-A021-C6A9D532DD74}"/>
    <cellStyle name="Normal 8 5 3 2" xfId="814" xr:uid="{2DD54D5B-375E-4CA4-BAD4-D1E47D691A4D}"/>
    <cellStyle name="Normal 8 5 3 2 2" xfId="815" xr:uid="{C65FAFDC-82CC-4DA3-9372-A6CBB1B135C6}"/>
    <cellStyle name="Normal 8 5 3 2 3" xfId="3944" xr:uid="{418DF11B-3B4A-4336-AE52-EF1F213E9613}"/>
    <cellStyle name="Normal 8 5 3 2 4" xfId="3945" xr:uid="{314E0153-ECE0-4093-AFA2-639FD0D3DC78}"/>
    <cellStyle name="Normal 8 5 3 3" xfId="816" xr:uid="{F16D3BC8-721C-4766-988A-E60E906F3C97}"/>
    <cellStyle name="Normal 8 5 3 3 2" xfId="3946" xr:uid="{1D9D34D2-1B6F-47F0-9550-847B138EE511}"/>
    <cellStyle name="Normal 8 5 3 3 3" xfId="3947" xr:uid="{F80AE20B-A668-49E9-BAF6-DE30961C6BA6}"/>
    <cellStyle name="Normal 8 5 3 3 4" xfId="3948" xr:uid="{36F53EC2-544D-4720-8AB6-8B1285A7CC03}"/>
    <cellStyle name="Normal 8 5 3 4" xfId="3949" xr:uid="{860B48E8-9F7C-4FF9-BBB7-7127DC2A7C52}"/>
    <cellStyle name="Normal 8 5 3 5" xfId="3950" xr:uid="{BCD11908-A8B9-457E-8A09-9EF46DE73B30}"/>
    <cellStyle name="Normal 8 5 3 6" xfId="3951" xr:uid="{7AE714D2-BCE3-48BA-8948-D7556BE85843}"/>
    <cellStyle name="Normal 8 5 4" xfId="396" xr:uid="{21644F1A-4493-45D7-8A92-68F38F194FF3}"/>
    <cellStyle name="Normal 8 5 4 2" xfId="817" xr:uid="{CECBC26C-E125-48A2-8F25-C3AEEC46D32D}"/>
    <cellStyle name="Normal 8 5 4 2 2" xfId="3952" xr:uid="{C6226179-AE77-4124-87C9-5D6E005D3FBA}"/>
    <cellStyle name="Normal 8 5 4 2 3" xfId="3953" xr:uid="{96757DBA-E275-45C2-801E-CB3DF19AB30C}"/>
    <cellStyle name="Normal 8 5 4 2 4" xfId="3954" xr:uid="{74D54E2E-7526-459F-AF7E-8C3D92D5ADD8}"/>
    <cellStyle name="Normal 8 5 4 3" xfId="3955" xr:uid="{A2C629B1-999A-45FB-B9F4-98790D0F4122}"/>
    <cellStyle name="Normal 8 5 4 4" xfId="3956" xr:uid="{03870FBB-0621-4F31-A3F9-E3901487F572}"/>
    <cellStyle name="Normal 8 5 4 5" xfId="3957" xr:uid="{9DFE7161-3855-4463-9921-A191C4F2C228}"/>
    <cellStyle name="Normal 8 5 5" xfId="818" xr:uid="{F2770BD9-8E70-419E-8D13-05299DB3D976}"/>
    <cellStyle name="Normal 8 5 5 2" xfId="3958" xr:uid="{5AA7DD2A-93B8-40D6-8127-479CE53186EC}"/>
    <cellStyle name="Normal 8 5 5 3" xfId="3959" xr:uid="{501F2120-4074-44D0-9679-5704FC28098F}"/>
    <cellStyle name="Normal 8 5 5 4" xfId="3960" xr:uid="{E20581EB-F292-4139-9F7E-AC5189B270E5}"/>
    <cellStyle name="Normal 8 5 6" xfId="3961" xr:uid="{0D4CBA36-DC31-40CF-B359-92E65ABB2B76}"/>
    <cellStyle name="Normal 8 5 6 2" xfId="3962" xr:uid="{AC9E8D10-77F4-4E95-A7DC-533E2F9FD094}"/>
    <cellStyle name="Normal 8 5 6 3" xfId="3963" xr:uid="{9BB2843B-1253-438E-8EF6-73DA305B96F1}"/>
    <cellStyle name="Normal 8 5 6 4" xfId="3964" xr:uid="{86359A09-E3AF-4980-ABB8-A0DAA7CDE1B6}"/>
    <cellStyle name="Normal 8 5 7" xfId="3965" xr:uid="{0B2528E6-DAEE-4274-B193-D443B72F2C92}"/>
    <cellStyle name="Normal 8 5 8" xfId="3966" xr:uid="{88AA1CE2-2DC5-4E28-A361-8082525190AB}"/>
    <cellStyle name="Normal 8 5 9" xfId="3967" xr:uid="{4607A6C4-BBC2-4F8D-99C9-E968D1FB276B}"/>
    <cellStyle name="Normal 8 6" xfId="163" xr:uid="{6F1107EA-85CC-484F-9E71-418F239FCD81}"/>
    <cellStyle name="Normal 8 6 2" xfId="397" xr:uid="{81627931-615D-4DFA-ACFB-C7D5BF59BC9B}"/>
    <cellStyle name="Normal 8 6 2 2" xfId="819" xr:uid="{3FEF4557-36AB-44D3-ACB4-F6C69BA84E74}"/>
    <cellStyle name="Normal 8 6 2 2 2" xfId="2210" xr:uid="{0F2A6C2C-8176-4BE8-9A6A-1098C82A31CA}"/>
    <cellStyle name="Normal 8 6 2 2 2 2" xfId="2211" xr:uid="{BEBD05F7-2948-4F32-AC46-90CC4D1195CC}"/>
    <cellStyle name="Normal 8 6 2 2 3" xfId="2212" xr:uid="{6A29FDE1-2E3D-40AA-B6B8-E72EE3CE961E}"/>
    <cellStyle name="Normal 8 6 2 2 4" xfId="3968" xr:uid="{EEE00B5C-90E5-45DF-AAA3-547C2E8FB037}"/>
    <cellStyle name="Normal 8 6 2 3" xfId="2213" xr:uid="{4D5F8F05-4CD0-482D-B318-D23417837186}"/>
    <cellStyle name="Normal 8 6 2 3 2" xfId="2214" xr:uid="{2D295CD6-D928-400B-B4B3-6D9568260213}"/>
    <cellStyle name="Normal 8 6 2 3 3" xfId="3969" xr:uid="{84A6C025-75D9-4C77-A3CA-DD2834EB6F79}"/>
    <cellStyle name="Normal 8 6 2 3 4" xfId="3970" xr:uid="{C8AD12B5-8A77-4AA4-BCA3-91A7357EA1FD}"/>
    <cellStyle name="Normal 8 6 2 4" xfId="2215" xr:uid="{AD823F21-D039-492E-B93C-37506BF13289}"/>
    <cellStyle name="Normal 8 6 2 5" xfId="3971" xr:uid="{6A050DF3-9392-4D85-879D-C120078C9757}"/>
    <cellStyle name="Normal 8 6 2 6" xfId="3972" xr:uid="{60E4B138-F3F1-4463-B170-0DB82B8F3D81}"/>
    <cellStyle name="Normal 8 6 3" xfId="820" xr:uid="{CC15D92B-1098-4676-AAD1-5A5B4B3B071C}"/>
    <cellStyle name="Normal 8 6 3 2" xfId="2216" xr:uid="{C65655D0-1A97-4E3E-8681-2865F751D630}"/>
    <cellStyle name="Normal 8 6 3 2 2" xfId="2217" xr:uid="{06AD5AA7-C6EC-4275-BB5A-9F10C3CC3FC1}"/>
    <cellStyle name="Normal 8 6 3 2 3" xfId="3973" xr:uid="{04E67BFC-73C5-40C5-8B17-30C43D2E8BB9}"/>
    <cellStyle name="Normal 8 6 3 2 4" xfId="3974" xr:uid="{6C85F901-3A0E-4B0E-80BE-5781DD718AC8}"/>
    <cellStyle name="Normal 8 6 3 3" xfId="2218" xr:uid="{3F6B4218-A6FC-492E-B738-42C6C21ED6F7}"/>
    <cellStyle name="Normal 8 6 3 4" xfId="3975" xr:uid="{F2C96ED8-E59B-4A03-8351-63F81252EE2F}"/>
    <cellStyle name="Normal 8 6 3 5" xfId="3976" xr:uid="{ACB2AA46-58D7-4444-B753-68BEBED26B1E}"/>
    <cellStyle name="Normal 8 6 4" xfId="2219" xr:uid="{9F71B44B-64BF-46C1-B879-816A7A0835B3}"/>
    <cellStyle name="Normal 8 6 4 2" xfId="2220" xr:uid="{2C15CF88-3DDF-4AB7-A396-C74051FD3E81}"/>
    <cellStyle name="Normal 8 6 4 3" xfId="3977" xr:uid="{0F7C9041-3249-484B-8BE6-52DECF68A09F}"/>
    <cellStyle name="Normal 8 6 4 4" xfId="3978" xr:uid="{5FEED3E0-C179-4227-AC23-66C4546163CD}"/>
    <cellStyle name="Normal 8 6 5" xfId="2221" xr:uid="{E08D7735-B1D1-4772-A007-27A976EAF566}"/>
    <cellStyle name="Normal 8 6 5 2" xfId="3979" xr:uid="{CFBC5A3A-F60D-48E0-A8C5-A1D7BECDC2E2}"/>
    <cellStyle name="Normal 8 6 5 3" xfId="3980" xr:uid="{DBCCF93A-361B-40DA-83FC-0FAECE06AA84}"/>
    <cellStyle name="Normal 8 6 5 4" xfId="3981" xr:uid="{3CDAC927-5B85-47F9-9D89-BBC9217B8B87}"/>
    <cellStyle name="Normal 8 6 6" xfId="3982" xr:uid="{E49E46ED-AC08-44FF-AF4C-047B37C849CB}"/>
    <cellStyle name="Normal 8 6 7" xfId="3983" xr:uid="{66D7A06C-A181-410C-B7F3-DADFD7DF9DC3}"/>
    <cellStyle name="Normal 8 6 8" xfId="3984" xr:uid="{9D60030E-1F52-412D-A1E4-314B12CBDEE1}"/>
    <cellStyle name="Normal 8 7" xfId="398" xr:uid="{C661A436-275A-4DF7-9CAF-E2A09655B62F}"/>
    <cellStyle name="Normal 8 7 2" xfId="821" xr:uid="{180069F4-AE36-40C6-BD5B-CC7AF3DD47C0}"/>
    <cellStyle name="Normal 8 7 2 2" xfId="822" xr:uid="{6D44090D-6EF6-4319-851F-96BF0C2D5FBA}"/>
    <cellStyle name="Normal 8 7 2 2 2" xfId="2222" xr:uid="{864308D1-D6A1-4F46-93F1-A0A1822FB056}"/>
    <cellStyle name="Normal 8 7 2 2 3" xfId="3985" xr:uid="{68F12BC7-709D-43EE-9AE6-C4C78A0293CB}"/>
    <cellStyle name="Normal 8 7 2 2 4" xfId="3986" xr:uid="{B8F6F4D1-D3A4-4911-8740-0AFD5FD94EB0}"/>
    <cellStyle name="Normal 8 7 2 3" xfId="2223" xr:uid="{CE166B30-6EB5-413D-857D-7BA506ED959F}"/>
    <cellStyle name="Normal 8 7 2 4" xfId="3987" xr:uid="{277FAFD2-6CB1-4E6E-B0E4-D39974C84EF3}"/>
    <cellStyle name="Normal 8 7 2 5" xfId="3988" xr:uid="{34EEC0BC-0972-4952-AB4F-A0850D850811}"/>
    <cellStyle name="Normal 8 7 3" xfId="823" xr:uid="{28ADB17B-6D67-42F4-8B4E-BC986F30F514}"/>
    <cellStyle name="Normal 8 7 3 2" xfId="2224" xr:uid="{FA6AB991-93AA-4BA5-B72A-E8DA958B281F}"/>
    <cellStyle name="Normal 8 7 3 3" xfId="3989" xr:uid="{85981DAA-48F5-4819-B208-E0FD441D4647}"/>
    <cellStyle name="Normal 8 7 3 4" xfId="3990" xr:uid="{460DE559-35CA-4829-B693-70AF0AEC7377}"/>
    <cellStyle name="Normal 8 7 4" xfId="2225" xr:uid="{01AE85B3-DA87-40CC-A281-296C76CEAC11}"/>
    <cellStyle name="Normal 8 7 4 2" xfId="3991" xr:uid="{6EA139D8-9B24-497D-B048-E74248E13D06}"/>
    <cellStyle name="Normal 8 7 4 3" xfId="3992" xr:uid="{0B1FB8FA-925F-4D29-8531-A18C6B836391}"/>
    <cellStyle name="Normal 8 7 4 4" xfId="3993" xr:uid="{6037E9F0-6096-4ADB-87BE-C03E0AD89792}"/>
    <cellStyle name="Normal 8 7 5" xfId="3994" xr:uid="{6C9EE1AC-1B89-4D83-8E0D-37CD17A442AA}"/>
    <cellStyle name="Normal 8 7 6" xfId="3995" xr:uid="{9320ADF7-8316-440D-B717-56FF2B11FC01}"/>
    <cellStyle name="Normal 8 7 7" xfId="3996" xr:uid="{78C3293F-F7D4-4317-AFA6-99837F5365B9}"/>
    <cellStyle name="Normal 8 8" xfId="399" xr:uid="{4EF73C21-E3D5-4419-8DBD-57610D15BC36}"/>
    <cellStyle name="Normal 8 8 2" xfId="824" xr:uid="{FF5BE9AE-B720-443B-816F-0B8D205D2772}"/>
    <cellStyle name="Normal 8 8 2 2" xfId="2226" xr:uid="{EDDC826B-C89C-481D-A155-78913FA62D27}"/>
    <cellStyle name="Normal 8 8 2 3" xfId="3997" xr:uid="{5CA993B1-31A5-4D75-8565-25FF3B63275F}"/>
    <cellStyle name="Normal 8 8 2 4" xfId="3998" xr:uid="{D6296906-C0B0-41F2-B403-15F87C4CDECA}"/>
    <cellStyle name="Normal 8 8 3" xfId="2227" xr:uid="{CA0B3E7D-68BA-4AFB-A6D2-8EA667705EC1}"/>
    <cellStyle name="Normal 8 8 3 2" xfId="3999" xr:uid="{2B13150F-7E86-47F9-93C6-B69CE22C712C}"/>
    <cellStyle name="Normal 8 8 3 3" xfId="4000" xr:uid="{3242E26B-55BE-4660-8879-E01050C073B0}"/>
    <cellStyle name="Normal 8 8 3 4" xfId="4001" xr:uid="{7138D9C4-ABAC-4521-9267-457FDB816426}"/>
    <cellStyle name="Normal 8 8 4" xfId="4002" xr:uid="{432FCB0E-5C27-4CAC-88B6-302452FF84EE}"/>
    <cellStyle name="Normal 8 8 5" xfId="4003" xr:uid="{5B79DE07-6E3D-4634-9FF1-07503180DEEF}"/>
    <cellStyle name="Normal 8 8 6" xfId="4004" xr:uid="{355DDC22-55D9-4AC2-AF3A-87B7E8F51159}"/>
    <cellStyle name="Normal 8 9" xfId="400" xr:uid="{25FBECD5-4FA7-44AA-8169-0CC57E530D27}"/>
    <cellStyle name="Normal 8 9 2" xfId="2228" xr:uid="{74B8AF76-EF7C-41F8-B36E-10D1FD8682E6}"/>
    <cellStyle name="Normal 8 9 2 2" xfId="4005" xr:uid="{ECA19214-835C-4B42-A4DD-A295D812D40B}"/>
    <cellStyle name="Normal 8 9 2 2 2" xfId="4410" xr:uid="{E70F4798-F02C-4D6E-B96B-A4748748A8ED}"/>
    <cellStyle name="Normal 8 9 2 2 3" xfId="4689" xr:uid="{06C243B8-03E7-49F5-A8D5-E715933C71A3}"/>
    <cellStyle name="Normal 8 9 2 3" xfId="4006" xr:uid="{ABEA9162-5B02-451E-B828-49DD6C5E769B}"/>
    <cellStyle name="Normal 8 9 2 4" xfId="4007" xr:uid="{BED9EB6E-E113-46EC-85C8-EC3F95B23B2B}"/>
    <cellStyle name="Normal 8 9 3" xfId="4008" xr:uid="{FBBE7643-23A4-4D82-99E4-F769D9251D1B}"/>
    <cellStyle name="Normal 8 9 3 2" xfId="5343" xr:uid="{0294FF62-2DFA-4D48-A719-27CE7AD49A99}"/>
    <cellStyle name="Normal 8 9 4" xfId="4009" xr:uid="{BF7A0DD9-E879-4ABF-882C-D067ACF9716D}"/>
    <cellStyle name="Normal 8 9 4 2" xfId="4580" xr:uid="{1A23F1D7-A5EF-4D57-8FAE-2B9DF8F11117}"/>
    <cellStyle name="Normal 8 9 4 3" xfId="4690" xr:uid="{A915F4AE-E617-4DA3-A28A-792827F13A30}"/>
    <cellStyle name="Normal 8 9 4 4" xfId="4609" xr:uid="{1DA78605-6C40-4E20-9EF2-A338D4581D2C}"/>
    <cellStyle name="Normal 8 9 5" xfId="4010" xr:uid="{5828F0B2-0F8F-4838-8C70-5F8F92C31642}"/>
    <cellStyle name="Normal 9" xfId="164" xr:uid="{ABFA74EB-2D27-4C0A-BC32-118D6520085A}"/>
    <cellStyle name="Normal 9 10" xfId="401" xr:uid="{815B60DA-0396-4C45-8DA0-1B6D15DD22AD}"/>
    <cellStyle name="Normal 9 10 2" xfId="2229" xr:uid="{F0B4E511-11AF-41B8-91E9-9888A9FF8CEF}"/>
    <cellStyle name="Normal 9 10 2 2" xfId="4011" xr:uid="{37B30C5C-2020-4587-9AEB-BA38C60E99BB}"/>
    <cellStyle name="Normal 9 10 2 3" xfId="4012" xr:uid="{EC145B2A-C956-400B-8F18-0E6C9F1D34DE}"/>
    <cellStyle name="Normal 9 10 2 4" xfId="4013" xr:uid="{11723064-318C-4119-8FB5-D11023E7F077}"/>
    <cellStyle name="Normal 9 10 3" xfId="4014" xr:uid="{73F52B6E-DC27-4398-83C8-77A376641D2E}"/>
    <cellStyle name="Normal 9 10 4" xfId="4015" xr:uid="{F0745E96-58B4-4CEE-B2DF-397867808237}"/>
    <cellStyle name="Normal 9 10 5" xfId="4016" xr:uid="{A88BD2D0-776D-4ADC-B5E5-208B167A20FE}"/>
    <cellStyle name="Normal 9 11" xfId="2230" xr:uid="{A2C55124-EFDE-4038-844D-F9FD03F2F83B}"/>
    <cellStyle name="Normal 9 11 2" xfId="4017" xr:uid="{367DF609-D7D3-4B58-96CF-BDB736A3947D}"/>
    <cellStyle name="Normal 9 11 3" xfId="4018" xr:uid="{767B4DA6-391F-4B1B-840B-566D9A210AE6}"/>
    <cellStyle name="Normal 9 11 4" xfId="4019" xr:uid="{6D399A58-478F-4F33-A57C-49E20EB7842F}"/>
    <cellStyle name="Normal 9 12" xfId="4020" xr:uid="{026CAEA8-C680-4441-9A95-161776622595}"/>
    <cellStyle name="Normal 9 12 2" xfId="4021" xr:uid="{85A5B7AF-25F8-4B32-BB14-47A198DF63F9}"/>
    <cellStyle name="Normal 9 12 3" xfId="4022" xr:uid="{5C67D60B-E6F4-4635-93F6-FA49011F8FA2}"/>
    <cellStyle name="Normal 9 12 4" xfId="4023" xr:uid="{B8390BA1-2A7E-4456-AC53-D0B606FD0F47}"/>
    <cellStyle name="Normal 9 13" xfId="4024" xr:uid="{F9C7C476-4718-4906-A26C-36E1EB0325CD}"/>
    <cellStyle name="Normal 9 13 2" xfId="4025" xr:uid="{EE7461EF-1F95-4083-82B5-033D5A23166D}"/>
    <cellStyle name="Normal 9 14" xfId="4026" xr:uid="{0D665E1D-E6C5-41DA-BF9B-86616488E06F}"/>
    <cellStyle name="Normal 9 15" xfId="4027" xr:uid="{668B5B6A-3221-4C2A-B021-2BD120E2DD0B}"/>
    <cellStyle name="Normal 9 16" xfId="4028" xr:uid="{A8B810E7-477A-4842-A08E-D1E2459F25F2}"/>
    <cellStyle name="Normal 9 2" xfId="165" xr:uid="{AFC18337-3E43-4AB7-BBFE-A48DC3AB19C0}"/>
    <cellStyle name="Normal 9 2 2" xfId="402" xr:uid="{DE78F3BA-C834-4E07-85DE-0BF0DD776DE3}"/>
    <cellStyle name="Normal 9 2 2 2" xfId="4672" xr:uid="{BBA9A5B9-287C-47EC-B073-A5A0CD67267A}"/>
    <cellStyle name="Normal 9 2 3" xfId="4561" xr:uid="{78557130-F8B1-4B8D-AB08-6ABE73E9EDE4}"/>
    <cellStyle name="Normal 9 3" xfId="166" xr:uid="{1FEA041A-367A-4674-9475-5A8EB4698A0F}"/>
    <cellStyle name="Normal 9 3 10" xfId="4029" xr:uid="{15581C03-0094-46A0-8ED8-21ADA6F1E045}"/>
    <cellStyle name="Normal 9 3 11" xfId="4030" xr:uid="{B983FC2F-F580-468A-A32A-DA77CFFA0459}"/>
    <cellStyle name="Normal 9 3 2" xfId="167" xr:uid="{C01E8100-0816-48F5-BB33-F2AB1A71511A}"/>
    <cellStyle name="Normal 9 3 2 2" xfId="168" xr:uid="{A074B548-16CD-4D4C-B8E7-D26E88E89769}"/>
    <cellStyle name="Normal 9 3 2 2 2" xfId="403" xr:uid="{AF03B220-BF9C-4E76-BF8D-1987228BEC33}"/>
    <cellStyle name="Normal 9 3 2 2 2 2" xfId="825" xr:uid="{668A74A5-C8E4-4B6D-9419-1B974B12FFCE}"/>
    <cellStyle name="Normal 9 3 2 2 2 2 2" xfId="826" xr:uid="{8F4D8203-7659-4F71-BE3F-E67CD1D60ED4}"/>
    <cellStyle name="Normal 9 3 2 2 2 2 2 2" xfId="2231" xr:uid="{363C464F-A627-460A-AA1A-C49D1F3E266D}"/>
    <cellStyle name="Normal 9 3 2 2 2 2 2 2 2" xfId="2232" xr:uid="{6C8DED63-6C8B-4F75-B9B1-D2532EE49687}"/>
    <cellStyle name="Normal 9 3 2 2 2 2 2 3" xfId="2233" xr:uid="{86055603-0648-4229-8F3F-30E25A5615C3}"/>
    <cellStyle name="Normal 9 3 2 2 2 2 3" xfId="2234" xr:uid="{4E544969-99EE-4BD2-B5F1-080E7D65897D}"/>
    <cellStyle name="Normal 9 3 2 2 2 2 3 2" xfId="2235" xr:uid="{AA2CB2EA-5511-4EBF-8191-A957D231A9BC}"/>
    <cellStyle name="Normal 9 3 2 2 2 2 4" xfId="2236" xr:uid="{F040A8B7-9825-40EA-8ADD-F960284E9891}"/>
    <cellStyle name="Normal 9 3 2 2 2 3" xfId="827" xr:uid="{AB40106E-5568-421C-85EF-547E6050A5D3}"/>
    <cellStyle name="Normal 9 3 2 2 2 3 2" xfId="2237" xr:uid="{CBDF21F1-04F6-4D17-8199-D85082910206}"/>
    <cellStyle name="Normal 9 3 2 2 2 3 2 2" xfId="2238" xr:uid="{84D4A96E-31AF-496F-8A2A-62D52B4BA2D5}"/>
    <cellStyle name="Normal 9 3 2 2 2 3 3" xfId="2239" xr:uid="{50FECBF3-F127-4C78-B275-F8BF71617A25}"/>
    <cellStyle name="Normal 9 3 2 2 2 3 4" xfId="4031" xr:uid="{E8BE1A93-0B4D-4ACC-A5DA-F8DC2870F48E}"/>
    <cellStyle name="Normal 9 3 2 2 2 4" xfId="2240" xr:uid="{FBFE3057-ED5D-4332-950D-8E52E6FFC511}"/>
    <cellStyle name="Normal 9 3 2 2 2 4 2" xfId="2241" xr:uid="{C460A577-E2AF-428C-BB5A-EB27CCB9E149}"/>
    <cellStyle name="Normal 9 3 2 2 2 5" xfId="2242" xr:uid="{A3C1B013-2877-4811-A6F0-0446D3ACDD4B}"/>
    <cellStyle name="Normal 9 3 2 2 2 6" xfId="4032" xr:uid="{B060CC14-524A-4CBE-AF7D-CBE6CEBABC03}"/>
    <cellStyle name="Normal 9 3 2 2 3" xfId="404" xr:uid="{7DCDA93A-DB0D-4584-AA59-05C7D40EE170}"/>
    <cellStyle name="Normal 9 3 2 2 3 2" xfId="828" xr:uid="{40792DBA-1021-4B6A-B7CD-0A14EB953CC9}"/>
    <cellStyle name="Normal 9 3 2 2 3 2 2" xfId="829" xr:uid="{D5F5596F-234D-4998-ACB5-896480DD3AF0}"/>
    <cellStyle name="Normal 9 3 2 2 3 2 2 2" xfId="2243" xr:uid="{720EC719-B844-4D4F-99BD-BE96DAEFDF37}"/>
    <cellStyle name="Normal 9 3 2 2 3 2 2 2 2" xfId="2244" xr:uid="{25C79AFB-0826-4CB0-A3FC-21390590B380}"/>
    <cellStyle name="Normal 9 3 2 2 3 2 2 3" xfId="2245" xr:uid="{50F29E40-E62E-49C1-B311-EA3DB282E1A0}"/>
    <cellStyle name="Normal 9 3 2 2 3 2 3" xfId="2246" xr:uid="{9922F88D-3F5E-4CBE-9B92-A63F94E2EFB0}"/>
    <cellStyle name="Normal 9 3 2 2 3 2 3 2" xfId="2247" xr:uid="{3891AFE9-8302-4178-B977-6F1DC57725B5}"/>
    <cellStyle name="Normal 9 3 2 2 3 2 4" xfId="2248" xr:uid="{DA88126D-0FB6-4E92-837C-A6FC174EFDE8}"/>
    <cellStyle name="Normal 9 3 2 2 3 3" xfId="830" xr:uid="{CC8A7879-2DFB-4A8F-BA0A-DEDF6AE5A441}"/>
    <cellStyle name="Normal 9 3 2 2 3 3 2" xfId="2249" xr:uid="{36204B07-BD8B-4B40-9278-D1F954D0E469}"/>
    <cellStyle name="Normal 9 3 2 2 3 3 2 2" xfId="2250" xr:uid="{A9450C6F-D399-4A66-9CE5-B2D1EB418ACF}"/>
    <cellStyle name="Normal 9 3 2 2 3 3 3" xfId="2251" xr:uid="{81A2F7CF-3B88-4E40-B1D8-B4F75FDDD7E9}"/>
    <cellStyle name="Normal 9 3 2 2 3 4" xfId="2252" xr:uid="{2EFDA933-0F20-4FCA-BFF4-58B54FE4838F}"/>
    <cellStyle name="Normal 9 3 2 2 3 4 2" xfId="2253" xr:uid="{D4AA0485-33A8-4BD0-ADD8-3E59F8D35EF2}"/>
    <cellStyle name="Normal 9 3 2 2 3 5" xfId="2254" xr:uid="{13286810-D653-437F-A337-DE49439770CC}"/>
    <cellStyle name="Normal 9 3 2 2 4" xfId="831" xr:uid="{3976E94F-2432-4791-9FDE-B1A1CB8317AB}"/>
    <cellStyle name="Normal 9 3 2 2 4 2" xfId="832" xr:uid="{4F177836-EB98-4B87-9FB1-F321B7BC74BE}"/>
    <cellStyle name="Normal 9 3 2 2 4 2 2" xfId="2255" xr:uid="{37A3280C-9A53-4526-8C10-34E4D18B3B36}"/>
    <cellStyle name="Normal 9 3 2 2 4 2 2 2" xfId="2256" xr:uid="{E629973F-B54C-41B5-ADA2-8419D0C44203}"/>
    <cellStyle name="Normal 9 3 2 2 4 2 3" xfId="2257" xr:uid="{CD195754-A96F-4AE6-A129-15900ECFAA00}"/>
    <cellStyle name="Normal 9 3 2 2 4 3" xfId="2258" xr:uid="{45041DE9-D645-4D5D-A921-862CDCD0C909}"/>
    <cellStyle name="Normal 9 3 2 2 4 3 2" xfId="2259" xr:uid="{5B354CC3-625E-4214-B659-AF250B1AA189}"/>
    <cellStyle name="Normal 9 3 2 2 4 4" xfId="2260" xr:uid="{CE008665-FAB0-4410-AE82-71A2121463D4}"/>
    <cellStyle name="Normal 9 3 2 2 5" xfId="833" xr:uid="{3AB9E88B-2B90-4EBF-A36A-7BAD2CAADA95}"/>
    <cellStyle name="Normal 9 3 2 2 5 2" xfId="2261" xr:uid="{4243EB3B-1548-45F1-B746-A99C8F9D5FF3}"/>
    <cellStyle name="Normal 9 3 2 2 5 2 2" xfId="2262" xr:uid="{2233D9AD-A62F-42DA-A6AF-EE4C41D19BA5}"/>
    <cellStyle name="Normal 9 3 2 2 5 3" xfId="2263" xr:uid="{FB7FD958-30CF-42A3-BBAB-19070F793BAD}"/>
    <cellStyle name="Normal 9 3 2 2 5 4" xfId="4033" xr:uid="{397A050A-59EC-42F1-8819-86F61EE800A0}"/>
    <cellStyle name="Normal 9 3 2 2 6" xfId="2264" xr:uid="{43D1A7AE-D994-4D3D-A613-0F13EF9FDAF3}"/>
    <cellStyle name="Normal 9 3 2 2 6 2" xfId="2265" xr:uid="{B5E76A01-96C6-4311-BB88-BB71255A79E6}"/>
    <cellStyle name="Normal 9 3 2 2 7" xfId="2266" xr:uid="{180799C8-9809-4724-85F9-509DC8EF5FD0}"/>
    <cellStyle name="Normal 9 3 2 2 8" xfId="4034" xr:uid="{12DBEACE-063C-46C5-858B-6880E8F63F81}"/>
    <cellStyle name="Normal 9 3 2 3" xfId="405" xr:uid="{A502CADB-5585-457E-B630-E987EF69DC31}"/>
    <cellStyle name="Normal 9 3 2 3 2" xfId="834" xr:uid="{2AFFE6B3-DEF7-4A14-B526-A2286844851A}"/>
    <cellStyle name="Normal 9 3 2 3 2 2" xfId="835" xr:uid="{DBE6F34C-E683-4556-B79E-79020148D924}"/>
    <cellStyle name="Normal 9 3 2 3 2 2 2" xfId="2267" xr:uid="{5A28214B-F54B-419D-92B2-C97982B1A590}"/>
    <cellStyle name="Normal 9 3 2 3 2 2 2 2" xfId="2268" xr:uid="{97FFD022-F5AC-442F-9B2E-B5EB7DF35381}"/>
    <cellStyle name="Normal 9 3 2 3 2 2 3" xfId="2269" xr:uid="{244F0929-5B54-4D81-A056-9F667C3A5999}"/>
    <cellStyle name="Normal 9 3 2 3 2 3" xfId="2270" xr:uid="{25C7EBDE-55E8-421E-AF98-219058CDBBC4}"/>
    <cellStyle name="Normal 9 3 2 3 2 3 2" xfId="2271" xr:uid="{1ABDBF55-A63B-4910-9953-9A74F05ECC1D}"/>
    <cellStyle name="Normal 9 3 2 3 2 4" xfId="2272" xr:uid="{80263F92-6928-4388-B1DC-10382079AA23}"/>
    <cellStyle name="Normal 9 3 2 3 3" xfId="836" xr:uid="{6256AE1D-DF5A-43D6-9854-87B6106E3C92}"/>
    <cellStyle name="Normal 9 3 2 3 3 2" xfId="2273" xr:uid="{452CD8F7-C90A-418C-B996-FDDE6EAF15A2}"/>
    <cellStyle name="Normal 9 3 2 3 3 2 2" xfId="2274" xr:uid="{EB5D3ABC-B6F5-4374-8829-E533E87322C3}"/>
    <cellStyle name="Normal 9 3 2 3 3 3" xfId="2275" xr:uid="{8B36EB13-24F5-46A0-BCB9-87E3D294B393}"/>
    <cellStyle name="Normal 9 3 2 3 3 4" xfId="4035" xr:uid="{2EF0FB83-C96D-4204-A64B-6F4FB5EA1211}"/>
    <cellStyle name="Normal 9 3 2 3 4" xfId="2276" xr:uid="{F1B509E7-C81F-452D-84DD-2DE63BEA2E31}"/>
    <cellStyle name="Normal 9 3 2 3 4 2" xfId="2277" xr:uid="{C7482F92-2B02-4E6E-B92F-9AD381DCC928}"/>
    <cellStyle name="Normal 9 3 2 3 5" xfId="2278" xr:uid="{BFF50CB4-1173-44FB-A27A-8BF59715D861}"/>
    <cellStyle name="Normal 9 3 2 3 6" xfId="4036" xr:uid="{539B8153-7A3C-49E7-9738-5935B1000FF0}"/>
    <cellStyle name="Normal 9 3 2 4" xfId="406" xr:uid="{075C8786-17FF-40E9-96DB-050F1927E645}"/>
    <cellStyle name="Normal 9 3 2 4 2" xfId="837" xr:uid="{72BE932E-0A68-4B34-9EAB-B8BAB5AC07EC}"/>
    <cellStyle name="Normal 9 3 2 4 2 2" xfId="838" xr:uid="{4561DA47-3A93-4DB3-B067-EF2F33978BA9}"/>
    <cellStyle name="Normal 9 3 2 4 2 2 2" xfId="2279" xr:uid="{4D04F48F-DC9A-4F05-A071-1F80D9840D28}"/>
    <cellStyle name="Normal 9 3 2 4 2 2 2 2" xfId="2280" xr:uid="{A3BFB5D9-3822-4020-A183-5EE0BA6A6A35}"/>
    <cellStyle name="Normal 9 3 2 4 2 2 3" xfId="2281" xr:uid="{119B6557-0DDF-4377-BE54-778DA5F54E53}"/>
    <cellStyle name="Normal 9 3 2 4 2 3" xfId="2282" xr:uid="{5774E6D6-E3B7-44A2-8987-A2D633F3BD95}"/>
    <cellStyle name="Normal 9 3 2 4 2 3 2" xfId="2283" xr:uid="{2FF2CDA8-F4F8-46CD-A66E-DE660A759E8F}"/>
    <cellStyle name="Normal 9 3 2 4 2 4" xfId="2284" xr:uid="{4B4A8ADC-6A54-45C4-B47A-8FFDEF31E698}"/>
    <cellStyle name="Normal 9 3 2 4 3" xfId="839" xr:uid="{33BC105D-AEF9-4BDD-B46F-C743DBF928EA}"/>
    <cellStyle name="Normal 9 3 2 4 3 2" xfId="2285" xr:uid="{44D557E2-4459-4642-8A26-EDCE52CCEB53}"/>
    <cellStyle name="Normal 9 3 2 4 3 2 2" xfId="2286" xr:uid="{538E7EB9-0C59-4EF5-BF19-F7EB153379A6}"/>
    <cellStyle name="Normal 9 3 2 4 3 3" xfId="2287" xr:uid="{BABD09B1-856E-4B2B-A11E-960E311AD805}"/>
    <cellStyle name="Normal 9 3 2 4 4" xfId="2288" xr:uid="{1257602B-D290-4DB6-8D5D-860CC562E2FC}"/>
    <cellStyle name="Normal 9 3 2 4 4 2" xfId="2289" xr:uid="{29541625-705B-42E8-984D-B9D17923C532}"/>
    <cellStyle name="Normal 9 3 2 4 5" xfId="2290" xr:uid="{88EA26BD-B56C-4539-B8CC-73F02A25D381}"/>
    <cellStyle name="Normal 9 3 2 5" xfId="407" xr:uid="{35543ED4-7132-4DA0-997A-9AF5E5AB4240}"/>
    <cellStyle name="Normal 9 3 2 5 2" xfId="840" xr:uid="{6B07DB7F-AF93-4DF6-A9F1-195FCAA8AE8C}"/>
    <cellStyle name="Normal 9 3 2 5 2 2" xfId="2291" xr:uid="{7F3F90EE-E2A8-4ED3-BC93-DB894738F48B}"/>
    <cellStyle name="Normal 9 3 2 5 2 2 2" xfId="2292" xr:uid="{810216CE-40FD-4BE4-A960-BE4476F3CC9F}"/>
    <cellStyle name="Normal 9 3 2 5 2 3" xfId="2293" xr:uid="{E189ACBD-8ED3-4A7F-BB9D-60F2E9B35606}"/>
    <cellStyle name="Normal 9 3 2 5 3" xfId="2294" xr:uid="{0CEB32E7-4E03-4D31-BBC7-4D058DE4CC1A}"/>
    <cellStyle name="Normal 9 3 2 5 3 2" xfId="2295" xr:uid="{55FBD778-C8A9-4429-B495-4E239C5CA980}"/>
    <cellStyle name="Normal 9 3 2 5 4" xfId="2296" xr:uid="{D6B2A457-D82A-4CE7-8530-DC4EBE2D262A}"/>
    <cellStyle name="Normal 9 3 2 6" xfId="841" xr:uid="{D8D27CE2-9CF5-4F08-A45B-93A5DC178C74}"/>
    <cellStyle name="Normal 9 3 2 6 2" xfId="2297" xr:uid="{139BF5E3-6B98-40ED-9C7E-9C7515771BCF}"/>
    <cellStyle name="Normal 9 3 2 6 2 2" xfId="2298" xr:uid="{13E795AC-29E2-4EB4-98D3-1E6E4743E02B}"/>
    <cellStyle name="Normal 9 3 2 6 3" xfId="2299" xr:uid="{56ACB313-2989-42B4-B281-A938F8C648F1}"/>
    <cellStyle name="Normal 9 3 2 6 4" xfId="4037" xr:uid="{381454A2-02A3-476C-8ABA-9A425DE9D07C}"/>
    <cellStyle name="Normal 9 3 2 7" xfId="2300" xr:uid="{A1AFBE9D-6E02-495A-BFE2-61E473DE68A9}"/>
    <cellStyle name="Normal 9 3 2 7 2" xfId="2301" xr:uid="{FCD54166-5936-4E99-AEAB-E60E20C252FC}"/>
    <cellStyle name="Normal 9 3 2 8" xfId="2302" xr:uid="{0C420372-3B87-4B3E-9AB7-B347A2F6F2FD}"/>
    <cellStyle name="Normal 9 3 2 9" xfId="4038" xr:uid="{27FC3155-CE13-4EE0-903F-30922258C315}"/>
    <cellStyle name="Normal 9 3 3" xfId="169" xr:uid="{9F5370E3-E374-4F9C-8D55-825A3A43804E}"/>
    <cellStyle name="Normal 9 3 3 2" xfId="170" xr:uid="{EAD59974-C5E0-48C2-BB3E-F02EFF828B23}"/>
    <cellStyle name="Normal 9 3 3 2 2" xfId="842" xr:uid="{12930012-BB0E-4E55-9AA3-E1BEB49D7297}"/>
    <cellStyle name="Normal 9 3 3 2 2 2" xfId="843" xr:uid="{1120E333-4F27-4989-9938-0E97D2EF9DE2}"/>
    <cellStyle name="Normal 9 3 3 2 2 2 2" xfId="2303" xr:uid="{6C33FCF1-8D0A-4FC6-AAC0-F4934F2DE248}"/>
    <cellStyle name="Normal 9 3 3 2 2 2 2 2" xfId="2304" xr:uid="{A077CDD3-5541-4E8A-B409-FC5D37721788}"/>
    <cellStyle name="Normal 9 3 3 2 2 2 3" xfId="2305" xr:uid="{DB1B1F1B-A0C2-4FB0-9493-B4792A352D00}"/>
    <cellStyle name="Normal 9 3 3 2 2 3" xfId="2306" xr:uid="{FE6873A5-1E71-4410-AE59-E87624991413}"/>
    <cellStyle name="Normal 9 3 3 2 2 3 2" xfId="2307" xr:uid="{1FEDBA48-3B25-4F94-A9C6-58227EEEA109}"/>
    <cellStyle name="Normal 9 3 3 2 2 4" xfId="2308" xr:uid="{13295BE2-8C53-433D-8426-1486E4F947E1}"/>
    <cellStyle name="Normal 9 3 3 2 3" xfId="844" xr:uid="{07479399-455D-4350-8AE1-9F090CB4805B}"/>
    <cellStyle name="Normal 9 3 3 2 3 2" xfId="2309" xr:uid="{C0C163C8-407A-4AB8-B3EF-83EB1B94FBF5}"/>
    <cellStyle name="Normal 9 3 3 2 3 2 2" xfId="2310" xr:uid="{7D9EB889-92F7-4CBE-824C-C2B30698FF04}"/>
    <cellStyle name="Normal 9 3 3 2 3 3" xfId="2311" xr:uid="{8A3A9475-C485-4F5A-96FB-6D54E54F8CBB}"/>
    <cellStyle name="Normal 9 3 3 2 3 4" xfId="4039" xr:uid="{EFEECC0E-9557-41A8-8319-E8332ACA6BAA}"/>
    <cellStyle name="Normal 9 3 3 2 4" xfId="2312" xr:uid="{32F781BF-561E-4FA9-B4EB-9E6E6D3BB99C}"/>
    <cellStyle name="Normal 9 3 3 2 4 2" xfId="2313" xr:uid="{B5C3D6BF-2C0F-4DFD-A03F-F37F354F3782}"/>
    <cellStyle name="Normal 9 3 3 2 5" xfId="2314" xr:uid="{E8C2663D-D2A6-4CBC-9B71-9767BB31DA8E}"/>
    <cellStyle name="Normal 9 3 3 2 6" xfId="4040" xr:uid="{8FF36ECE-99DA-4E98-8B78-2C5F98D05A96}"/>
    <cellStyle name="Normal 9 3 3 3" xfId="408" xr:uid="{C7E86B41-92E3-476C-A05D-EFF1B21A9548}"/>
    <cellStyle name="Normal 9 3 3 3 2" xfId="845" xr:uid="{CD9D75FA-E70C-47E2-8467-82E659464D52}"/>
    <cellStyle name="Normal 9 3 3 3 2 2" xfId="846" xr:uid="{DC55D537-EB95-48BD-AD2B-FF2DCBE6961D}"/>
    <cellStyle name="Normal 9 3 3 3 2 2 2" xfId="2315" xr:uid="{73B24B88-734A-489A-8C1A-D518760E0DED}"/>
    <cellStyle name="Normal 9 3 3 3 2 2 2 2" xfId="2316" xr:uid="{24CFA026-0DF3-4466-93C0-F2877B24E83C}"/>
    <cellStyle name="Normal 9 3 3 3 2 2 2 2 2" xfId="4765" xr:uid="{FD1E71C1-B4BD-41B0-9296-194D427A1157}"/>
    <cellStyle name="Normal 9 3 3 3 2 2 3" xfId="2317" xr:uid="{4D599A45-ABB3-4F19-914F-83FB01FA506C}"/>
    <cellStyle name="Normal 9 3 3 3 2 2 3 2" xfId="4766" xr:uid="{837FEB10-92C8-4288-8120-5E2DE0871EBD}"/>
    <cellStyle name="Normal 9 3 3 3 2 3" xfId="2318" xr:uid="{78FBBF2F-1131-4F85-8086-266E3C5CB34F}"/>
    <cellStyle name="Normal 9 3 3 3 2 3 2" xfId="2319" xr:uid="{FC9DD8F7-FAF0-4980-BB67-B0942461BBED}"/>
    <cellStyle name="Normal 9 3 3 3 2 3 2 2" xfId="4768" xr:uid="{2780E04B-948A-493E-AB30-F26C3D0799D3}"/>
    <cellStyle name="Normal 9 3 3 3 2 3 3" xfId="4767" xr:uid="{52731170-DD7C-418A-8C3D-FA331C80D0DB}"/>
    <cellStyle name="Normal 9 3 3 3 2 4" xfId="2320" xr:uid="{0E6E6D05-B4D8-45BE-B6A8-D4473A0B458F}"/>
    <cellStyle name="Normal 9 3 3 3 2 4 2" xfId="4769" xr:uid="{593B4BD1-5146-4720-A79B-CC06DDC57889}"/>
    <cellStyle name="Normal 9 3 3 3 3" xfId="847" xr:uid="{78ED0D12-18A3-4F62-BA6E-ED67CAD4EF9D}"/>
    <cellStyle name="Normal 9 3 3 3 3 2" xfId="2321" xr:uid="{94CA62DE-AF27-475E-80DD-3CC82FB1C20B}"/>
    <cellStyle name="Normal 9 3 3 3 3 2 2" xfId="2322" xr:uid="{5A83C7A2-3D53-4C8F-84B4-50CF30307449}"/>
    <cellStyle name="Normal 9 3 3 3 3 2 2 2" xfId="4772" xr:uid="{F7289BF1-C177-4558-B853-22ACF08CEB46}"/>
    <cellStyle name="Normal 9 3 3 3 3 2 3" xfId="4771" xr:uid="{38CD6474-CCB2-456C-ADB1-5B49FA7B3AF3}"/>
    <cellStyle name="Normal 9 3 3 3 3 3" xfId="2323" xr:uid="{934BE8F2-5DB6-4FDB-8881-5D832F6D0845}"/>
    <cellStyle name="Normal 9 3 3 3 3 3 2" xfId="4773" xr:uid="{5E79AA25-7951-4E4A-B79D-30D4E96D9E38}"/>
    <cellStyle name="Normal 9 3 3 3 3 4" xfId="4770" xr:uid="{3D41AFEF-B852-47B7-AC0F-754ED662ADDB}"/>
    <cellStyle name="Normal 9 3 3 3 4" xfId="2324" xr:uid="{BF2FFA87-6E9B-429F-83FB-AE656CFBA3D5}"/>
    <cellStyle name="Normal 9 3 3 3 4 2" xfId="2325" xr:uid="{53FEBA09-EC52-4FFE-A9EA-2B1A67C1D954}"/>
    <cellStyle name="Normal 9 3 3 3 4 2 2" xfId="4775" xr:uid="{8FD8CD94-33CB-4C42-8876-5D4493AC43F1}"/>
    <cellStyle name="Normal 9 3 3 3 4 3" xfId="4774" xr:uid="{4D48E41B-40AB-4141-BDF4-45CA9EC3653B}"/>
    <cellStyle name="Normal 9 3 3 3 5" xfId="2326" xr:uid="{554D814A-8078-407E-98F7-AC589E4FE17A}"/>
    <cellStyle name="Normal 9 3 3 3 5 2" xfId="4776" xr:uid="{DF023DBC-69E7-4C01-9F1C-B11E377E58EA}"/>
    <cellStyle name="Normal 9 3 3 4" xfId="409" xr:uid="{F7D758C3-9057-4BDB-9068-91F6C8E8F350}"/>
    <cellStyle name="Normal 9 3 3 4 2" xfId="848" xr:uid="{AA7D0ECD-C549-4BD3-B688-7CF869936EAF}"/>
    <cellStyle name="Normal 9 3 3 4 2 2" xfId="2327" xr:uid="{7922DEF5-9080-46A4-AB04-614F844CBF50}"/>
    <cellStyle name="Normal 9 3 3 4 2 2 2" xfId="2328" xr:uid="{0EE2E45C-55C8-4977-9A55-CDE695BB8337}"/>
    <cellStyle name="Normal 9 3 3 4 2 2 2 2" xfId="4780" xr:uid="{B42D4571-6AA8-48CB-881D-657768B49CF1}"/>
    <cellStyle name="Normal 9 3 3 4 2 2 3" xfId="4779" xr:uid="{2B537D02-3B49-4491-84AF-23D27CB9A2C5}"/>
    <cellStyle name="Normal 9 3 3 4 2 3" xfId="2329" xr:uid="{D928814B-E854-4F56-955B-82313E63A7E4}"/>
    <cellStyle name="Normal 9 3 3 4 2 3 2" xfId="4781" xr:uid="{1881DA6D-6741-47B0-813F-7CAF7FD6171C}"/>
    <cellStyle name="Normal 9 3 3 4 2 4" xfId="4778" xr:uid="{F066781F-5F6A-49AD-AE7F-222AC0AC9B70}"/>
    <cellStyle name="Normal 9 3 3 4 3" xfId="2330" xr:uid="{C8C53403-A181-4D59-AD8D-34CB0A9B9297}"/>
    <cellStyle name="Normal 9 3 3 4 3 2" xfId="2331" xr:uid="{1D1D6DE4-1C5E-44C5-BA1E-5EE179D93796}"/>
    <cellStyle name="Normal 9 3 3 4 3 2 2" xfId="4783" xr:uid="{D43A7E12-0B9B-4E6D-84BA-F89164C71A75}"/>
    <cellStyle name="Normal 9 3 3 4 3 3" xfId="4782" xr:uid="{BCC89C10-08D6-49C2-B861-FF7F62978020}"/>
    <cellStyle name="Normal 9 3 3 4 4" xfId="2332" xr:uid="{72472814-0D09-4107-8A6F-1CD232F944A1}"/>
    <cellStyle name="Normal 9 3 3 4 4 2" xfId="4784" xr:uid="{23A90844-5FE7-4EB1-8E68-C5B743A9D40C}"/>
    <cellStyle name="Normal 9 3 3 4 5" xfId="4777" xr:uid="{12624C04-A2F2-41CC-93A2-4B60DE9CF8C8}"/>
    <cellStyle name="Normal 9 3 3 5" xfId="849" xr:uid="{4030157E-E277-4302-A858-420804B37869}"/>
    <cellStyle name="Normal 9 3 3 5 2" xfId="2333" xr:uid="{7B2EEAB4-B1D1-4A22-9093-EE4B619F3143}"/>
    <cellStyle name="Normal 9 3 3 5 2 2" xfId="2334" xr:uid="{6A7CF54A-1ABC-4885-A6F6-DBA0E69E8AAD}"/>
    <cellStyle name="Normal 9 3 3 5 2 2 2" xfId="4787" xr:uid="{A32F6348-FABF-4DA2-A472-F31BA46E945B}"/>
    <cellStyle name="Normal 9 3 3 5 2 3" xfId="4786" xr:uid="{7E63CB92-A592-4A1D-9C5B-654F5DB171AD}"/>
    <cellStyle name="Normal 9 3 3 5 3" xfId="2335" xr:uid="{0AF033C9-2103-4AC5-A347-FE6773E6174D}"/>
    <cellStyle name="Normal 9 3 3 5 3 2" xfId="4788" xr:uid="{6D668323-44CB-4769-8052-DE7CBFD042EF}"/>
    <cellStyle name="Normal 9 3 3 5 4" xfId="4041" xr:uid="{F2D514B6-36D0-400E-9357-6D03F0C01600}"/>
    <cellStyle name="Normal 9 3 3 5 4 2" xfId="4789" xr:uid="{C2F0E69B-581C-4C35-A698-CE65E3EE74FB}"/>
    <cellStyle name="Normal 9 3 3 5 5" xfId="4785" xr:uid="{2D49653A-CCF9-4934-9ED7-B4BB7D51FEE9}"/>
    <cellStyle name="Normal 9 3 3 6" xfId="2336" xr:uid="{52408B56-461E-4552-BADF-3C74246EC8B6}"/>
    <cellStyle name="Normal 9 3 3 6 2" xfId="2337" xr:uid="{AE73F315-E0AC-432C-BA9B-096BA3841AA7}"/>
    <cellStyle name="Normal 9 3 3 6 2 2" xfId="4791" xr:uid="{FC4E76A4-353C-47B3-BEF1-661DD4B3DD0B}"/>
    <cellStyle name="Normal 9 3 3 6 3" xfId="4790" xr:uid="{8B555EE4-0244-4213-90F3-ADDE7BFFF4B1}"/>
    <cellStyle name="Normal 9 3 3 7" xfId="2338" xr:uid="{280F25DC-ED50-4F85-A3CB-3DC338F7740B}"/>
    <cellStyle name="Normal 9 3 3 7 2" xfId="4792" xr:uid="{A43325F3-D464-440F-83A5-082A1A60314B}"/>
    <cellStyle name="Normal 9 3 3 8" xfId="4042" xr:uid="{1872900D-05BA-44CC-9002-96FA43CE8616}"/>
    <cellStyle name="Normal 9 3 3 8 2" xfId="4793" xr:uid="{1E164FA3-EAB5-4FE9-A674-E415CCA6552D}"/>
    <cellStyle name="Normal 9 3 4" xfId="171" xr:uid="{0B080885-6833-4F61-B554-242D82D4A0C7}"/>
    <cellStyle name="Normal 9 3 4 2" xfId="450" xr:uid="{5A4BE1D7-1EB7-4CA9-9F12-B529BE6329E8}"/>
    <cellStyle name="Normal 9 3 4 2 2" xfId="850" xr:uid="{0DECAB4D-F98A-4BFD-B36E-35EE5EFE6360}"/>
    <cellStyle name="Normal 9 3 4 2 2 2" xfId="2339" xr:uid="{69B480E0-48C1-4F41-AAB6-5867D70901EE}"/>
    <cellStyle name="Normal 9 3 4 2 2 2 2" xfId="2340" xr:uid="{DF96F0F8-30D9-40C2-BC91-13DD8CF30D01}"/>
    <cellStyle name="Normal 9 3 4 2 2 2 2 2" xfId="4798" xr:uid="{461E73CA-C61A-4CE3-9183-D3EB5E2BD99B}"/>
    <cellStyle name="Normal 9 3 4 2 2 2 3" xfId="4797" xr:uid="{3F01F16F-80AC-4B30-A734-F11CDFD5E150}"/>
    <cellStyle name="Normal 9 3 4 2 2 3" xfId="2341" xr:uid="{3EB1832D-EC30-44BE-8D2D-CFDAB1E6097E}"/>
    <cellStyle name="Normal 9 3 4 2 2 3 2" xfId="4799" xr:uid="{DFFC1C7D-0BCF-41BE-9966-23000F1869EF}"/>
    <cellStyle name="Normal 9 3 4 2 2 4" xfId="4043" xr:uid="{D893CEB0-189E-46B0-A8F5-67A16C98AC6F}"/>
    <cellStyle name="Normal 9 3 4 2 2 4 2" xfId="4800" xr:uid="{02C6A71A-59E1-49A8-A3B4-423F7FECB0FD}"/>
    <cellStyle name="Normal 9 3 4 2 2 5" xfId="4796" xr:uid="{BE0D1555-C7D4-41E7-B029-B43BEBE647BE}"/>
    <cellStyle name="Normal 9 3 4 2 3" xfId="2342" xr:uid="{EA13A6C5-6165-4106-9C2A-E7494C9D168E}"/>
    <cellStyle name="Normal 9 3 4 2 3 2" xfId="2343" xr:uid="{75C4B19A-0DBE-4DBF-868E-3B3FAF054049}"/>
    <cellStyle name="Normal 9 3 4 2 3 2 2" xfId="4802" xr:uid="{B96A4657-8058-416E-982D-E1A898B3056D}"/>
    <cellStyle name="Normal 9 3 4 2 3 3" xfId="4801" xr:uid="{BBC976CD-77EE-414A-A514-9505BEFF8F2F}"/>
    <cellStyle name="Normal 9 3 4 2 4" xfId="2344" xr:uid="{5FD0EC1C-5B36-4494-82B4-1B52ECEEA7C0}"/>
    <cellStyle name="Normal 9 3 4 2 4 2" xfId="4803" xr:uid="{0AFA346C-A9EE-4E10-AC19-8C5635EC7562}"/>
    <cellStyle name="Normal 9 3 4 2 5" xfId="4044" xr:uid="{EDE926EB-ABC3-4B98-A175-4CFD98C6BC2A}"/>
    <cellStyle name="Normal 9 3 4 2 5 2" xfId="4804" xr:uid="{22E60F3D-8426-4225-A86B-6D837D8795C2}"/>
    <cellStyle name="Normal 9 3 4 2 6" xfId="4795" xr:uid="{728D5583-C941-4E3A-B4D8-CB7F968365C6}"/>
    <cellStyle name="Normal 9 3 4 3" xfId="851" xr:uid="{D1345282-D556-4EBF-92CF-BD5B25005382}"/>
    <cellStyle name="Normal 9 3 4 3 2" xfId="2345" xr:uid="{0B160E37-B43C-44C4-BFFE-FC4F923A333D}"/>
    <cellStyle name="Normal 9 3 4 3 2 2" xfId="2346" xr:uid="{14701F90-34F1-4280-805D-5CC7CB0C0C64}"/>
    <cellStyle name="Normal 9 3 4 3 2 2 2" xfId="4807" xr:uid="{35B78057-837F-485F-95A3-7A3F36D19AC6}"/>
    <cellStyle name="Normal 9 3 4 3 2 3" xfId="4806" xr:uid="{68A61085-131E-4B75-B87C-FC034037ED44}"/>
    <cellStyle name="Normal 9 3 4 3 3" xfId="2347" xr:uid="{1E2659C3-10A4-4027-8CDE-B147F77D143C}"/>
    <cellStyle name="Normal 9 3 4 3 3 2" xfId="4808" xr:uid="{67C1EE82-36DB-4C77-81DB-7E3811F4BA73}"/>
    <cellStyle name="Normal 9 3 4 3 4" xfId="4045" xr:uid="{DCE20218-8009-4FFF-91D0-F06AF13D01E2}"/>
    <cellStyle name="Normal 9 3 4 3 4 2" xfId="4809" xr:uid="{2D661F53-E30C-4E24-9918-8AB0CFC67A95}"/>
    <cellStyle name="Normal 9 3 4 3 5" xfId="4805" xr:uid="{52CD22EA-414E-4F7B-9E2E-B08D2D8B51B2}"/>
    <cellStyle name="Normal 9 3 4 4" xfId="2348" xr:uid="{91796934-029D-4943-8C12-1A8734623468}"/>
    <cellStyle name="Normal 9 3 4 4 2" xfId="2349" xr:uid="{41CC9B0B-07E6-4E5F-BE4A-AE6FA78CB667}"/>
    <cellStyle name="Normal 9 3 4 4 2 2" xfId="4811" xr:uid="{6CD6C494-4171-499F-B23D-B7FB0C34A232}"/>
    <cellStyle name="Normal 9 3 4 4 3" xfId="4046" xr:uid="{B1AA262D-8446-42D9-A6F1-D649460C2C59}"/>
    <cellStyle name="Normal 9 3 4 4 3 2" xfId="4812" xr:uid="{B1EFE3AE-D137-4B74-A07D-EF475D2473DA}"/>
    <cellStyle name="Normal 9 3 4 4 4" xfId="4047" xr:uid="{D7820E74-5B62-466C-AC4E-F733DBB90B3D}"/>
    <cellStyle name="Normal 9 3 4 4 4 2" xfId="4813" xr:uid="{A18DC002-6A62-4CC4-92B2-88486A9FCC01}"/>
    <cellStyle name="Normal 9 3 4 4 5" xfId="4810" xr:uid="{6B0EAE41-DC7B-4FFF-8067-7D84279B68AC}"/>
    <cellStyle name="Normal 9 3 4 5" xfId="2350" xr:uid="{B3878EC1-3236-4C44-8BF3-8FDE2740DB9E}"/>
    <cellStyle name="Normal 9 3 4 5 2" xfId="4814" xr:uid="{418D1386-92EB-4D57-A7F7-22BE9C0B106C}"/>
    <cellStyle name="Normal 9 3 4 6" xfId="4048" xr:uid="{975D6A2A-618C-454B-847C-AEA181929210}"/>
    <cellStyle name="Normal 9 3 4 6 2" xfId="4815" xr:uid="{4D32D558-D4EB-41C9-86D0-38135785FE17}"/>
    <cellStyle name="Normal 9 3 4 7" xfId="4049" xr:uid="{FA5C5F33-D44C-4F2A-A399-5726C050F805}"/>
    <cellStyle name="Normal 9 3 4 7 2" xfId="4816" xr:uid="{3212BCBA-947D-4F53-8A05-768926E85C22}"/>
    <cellStyle name="Normal 9 3 4 8" xfId="4794" xr:uid="{ACF30D89-F57E-41D6-81F3-81DBCEBBCE8D}"/>
    <cellStyle name="Normal 9 3 5" xfId="410" xr:uid="{CD1DFB41-4EFF-4A30-B3AC-A5EBC1C419AE}"/>
    <cellStyle name="Normal 9 3 5 2" xfId="852" xr:uid="{D38E2F5A-9A00-43BB-8202-050106B580CC}"/>
    <cellStyle name="Normal 9 3 5 2 2" xfId="853" xr:uid="{5FDD3637-0A79-4235-9235-130981FF6725}"/>
    <cellStyle name="Normal 9 3 5 2 2 2" xfId="2351" xr:uid="{611C8C38-39B2-4E88-9DEE-BA57907C0503}"/>
    <cellStyle name="Normal 9 3 5 2 2 2 2" xfId="2352" xr:uid="{B60B509B-DA54-4BC3-83A9-49EFE1262B28}"/>
    <cellStyle name="Normal 9 3 5 2 2 2 2 2" xfId="4821" xr:uid="{DE963E57-09F9-4BC7-9CEB-3B8DDC64AEB0}"/>
    <cellStyle name="Normal 9 3 5 2 2 2 3" xfId="4820" xr:uid="{83FB697B-9DF3-4BE3-9830-6742DEC6DAE2}"/>
    <cellStyle name="Normal 9 3 5 2 2 3" xfId="2353" xr:uid="{8EEC6B1D-0ABA-423B-8F29-5FCF6E77A0D0}"/>
    <cellStyle name="Normal 9 3 5 2 2 3 2" xfId="4822" xr:uid="{5205B445-13AA-45E0-90BB-F4ED3D667964}"/>
    <cellStyle name="Normal 9 3 5 2 2 4" xfId="4819" xr:uid="{7ADD25D7-EE8A-4B82-B599-DA0DD053E4DA}"/>
    <cellStyle name="Normal 9 3 5 2 3" xfId="2354" xr:uid="{FB28A0BA-7E12-4E97-830E-EE13E8327634}"/>
    <cellStyle name="Normal 9 3 5 2 3 2" xfId="2355" xr:uid="{A9804E0D-EE0F-4E43-99F6-8C56C57EE439}"/>
    <cellStyle name="Normal 9 3 5 2 3 2 2" xfId="4824" xr:uid="{9E9C97EA-3E8E-48C9-A964-58AE8F248DAC}"/>
    <cellStyle name="Normal 9 3 5 2 3 3" xfId="4823" xr:uid="{4C64AA0E-E449-4F89-9E6F-787D38135072}"/>
    <cellStyle name="Normal 9 3 5 2 4" xfId="2356" xr:uid="{559B3A3B-758D-4F28-8E02-269AA44E2551}"/>
    <cellStyle name="Normal 9 3 5 2 4 2" xfId="4825" xr:uid="{DA0E395A-0708-49C3-972E-A5C3713A6C60}"/>
    <cellStyle name="Normal 9 3 5 2 5" xfId="4818" xr:uid="{FA547BE7-6A5D-4E8E-8C7E-38C45DEE2D34}"/>
    <cellStyle name="Normal 9 3 5 3" xfId="854" xr:uid="{2719D713-5726-4A6A-AE70-74AE650E52EE}"/>
    <cellStyle name="Normal 9 3 5 3 2" xfId="2357" xr:uid="{BBBDDC04-4232-466D-9A56-130C9C14D452}"/>
    <cellStyle name="Normal 9 3 5 3 2 2" xfId="2358" xr:uid="{9CCA6515-D13F-4694-9634-961365EEEC0B}"/>
    <cellStyle name="Normal 9 3 5 3 2 2 2" xfId="4828" xr:uid="{BD4C9E44-AEC8-4065-BE16-85F002BEA9C1}"/>
    <cellStyle name="Normal 9 3 5 3 2 3" xfId="4827" xr:uid="{972FEE41-CA07-4A33-AC6F-39650E08F994}"/>
    <cellStyle name="Normal 9 3 5 3 3" xfId="2359" xr:uid="{3417976C-B041-46BA-BEA1-67B9395F91FF}"/>
    <cellStyle name="Normal 9 3 5 3 3 2" xfId="4829" xr:uid="{6B6C1AD7-258A-4F1D-A33E-567D1979B6D9}"/>
    <cellStyle name="Normal 9 3 5 3 4" xfId="4050" xr:uid="{8E759D1D-F643-44A9-8293-DA26670C6460}"/>
    <cellStyle name="Normal 9 3 5 3 4 2" xfId="4830" xr:uid="{84DE6F6F-5A17-4701-8CA8-5761F06B5839}"/>
    <cellStyle name="Normal 9 3 5 3 5" xfId="4826" xr:uid="{E0B8FCE0-9393-4CB2-9E52-794764E0B871}"/>
    <cellStyle name="Normal 9 3 5 4" xfId="2360" xr:uid="{FCC8AB78-903C-40E9-A166-FF1F4FC8D4C9}"/>
    <cellStyle name="Normal 9 3 5 4 2" xfId="2361" xr:uid="{F498174D-9DF8-4DF1-AAC4-75757559E250}"/>
    <cellStyle name="Normal 9 3 5 4 2 2" xfId="4832" xr:uid="{94DB6747-354E-473F-AF77-50325E081101}"/>
    <cellStyle name="Normal 9 3 5 4 3" xfId="4831" xr:uid="{24496D9A-B849-45A0-AF7C-B654D3533F78}"/>
    <cellStyle name="Normal 9 3 5 5" xfId="2362" xr:uid="{699D8E8D-E5CB-4C80-AB2A-5AA0ED54962C}"/>
    <cellStyle name="Normal 9 3 5 5 2" xfId="4833" xr:uid="{A5920469-0210-459C-9258-2409EADFAE37}"/>
    <cellStyle name="Normal 9 3 5 6" xfId="4051" xr:uid="{6C807C2F-B4A7-42E6-A6AC-FA8D26558F50}"/>
    <cellStyle name="Normal 9 3 5 6 2" xfId="4834" xr:uid="{B295B5A1-4A57-4816-85B1-DE0911CC397F}"/>
    <cellStyle name="Normal 9 3 5 7" xfId="4817" xr:uid="{7E274646-EB75-44AD-B563-E84E24BBB2A2}"/>
    <cellStyle name="Normal 9 3 6" xfId="411" xr:uid="{99BEF84A-BE86-487E-988C-30A203592B0D}"/>
    <cellStyle name="Normal 9 3 6 2" xfId="855" xr:uid="{B71EDF82-D613-4467-A89C-4F7409DA4E5B}"/>
    <cellStyle name="Normal 9 3 6 2 2" xfId="2363" xr:uid="{90CB6665-54C6-4443-98EB-0AB165562B5F}"/>
    <cellStyle name="Normal 9 3 6 2 2 2" xfId="2364" xr:uid="{6ADD4A70-AA5D-4786-9493-90109CA04561}"/>
    <cellStyle name="Normal 9 3 6 2 2 2 2" xfId="4838" xr:uid="{39475D80-1BF1-4456-AA0D-7E1C2609C0A2}"/>
    <cellStyle name="Normal 9 3 6 2 2 3" xfId="4837" xr:uid="{7246FC18-791A-40EE-9B8B-20FC127B931F}"/>
    <cellStyle name="Normal 9 3 6 2 3" xfId="2365" xr:uid="{8D257C2C-C67A-40EF-B7D4-5B2FC23EF5F0}"/>
    <cellStyle name="Normal 9 3 6 2 3 2" xfId="4839" xr:uid="{818795E0-EDED-4CCA-B4F2-D15FBDF1C128}"/>
    <cellStyle name="Normal 9 3 6 2 4" xfId="4052" xr:uid="{F4B61D17-83D3-4EA7-BB1D-9990C32844A9}"/>
    <cellStyle name="Normal 9 3 6 2 4 2" xfId="4840" xr:uid="{14533BE1-76E7-4AEF-B9F3-640CD02ADF02}"/>
    <cellStyle name="Normal 9 3 6 2 5" xfId="4836" xr:uid="{6FEC9C7D-DE83-4BC6-B48F-9A2079B4DFB9}"/>
    <cellStyle name="Normal 9 3 6 3" xfId="2366" xr:uid="{D884E982-4EA6-4138-A8F2-43E6FDDA1C8D}"/>
    <cellStyle name="Normal 9 3 6 3 2" xfId="2367" xr:uid="{DFA53AD5-3985-4C92-9A73-D131349DD416}"/>
    <cellStyle name="Normal 9 3 6 3 2 2" xfId="4842" xr:uid="{99024750-F787-422C-8D6E-9B0084B16366}"/>
    <cellStyle name="Normal 9 3 6 3 3" xfId="4841" xr:uid="{B5303097-7C68-4940-B1FF-C09F8F7E3C27}"/>
    <cellStyle name="Normal 9 3 6 4" xfId="2368" xr:uid="{5A050B41-ECCB-453F-8E78-BB8BF6D1F84E}"/>
    <cellStyle name="Normal 9 3 6 4 2" xfId="4843" xr:uid="{ABB85E20-D4C6-4AC2-96EB-4CA7DB26F4A7}"/>
    <cellStyle name="Normal 9 3 6 5" xfId="4053" xr:uid="{32CD4F19-27B8-47A7-AA17-A0F0320DF896}"/>
    <cellStyle name="Normal 9 3 6 5 2" xfId="4844" xr:uid="{673061CD-2973-4362-BEB2-885EEEBD6345}"/>
    <cellStyle name="Normal 9 3 6 6" xfId="4835" xr:uid="{5C7A2C48-EAE6-4A28-9FFF-4605DF205A92}"/>
    <cellStyle name="Normal 9 3 7" xfId="856" xr:uid="{0CF92330-AF1F-4529-8809-ACE1DE946EC2}"/>
    <cellStyle name="Normal 9 3 7 2" xfId="2369" xr:uid="{0A7D0860-F68C-489F-BCA2-B75B33D6B965}"/>
    <cellStyle name="Normal 9 3 7 2 2" xfId="2370" xr:uid="{3B73C1F0-8E9B-4E00-999E-F3A78DB9CC5B}"/>
    <cellStyle name="Normal 9 3 7 2 2 2" xfId="4847" xr:uid="{AA91C372-F004-4A3C-BF68-49CE0F8B3A3E}"/>
    <cellStyle name="Normal 9 3 7 2 3" xfId="4846" xr:uid="{A2431DAC-B1B4-43B1-B3B4-3C48DBB3E482}"/>
    <cellStyle name="Normal 9 3 7 3" xfId="2371" xr:uid="{3B02AFAB-DAD7-4AAB-8F65-2F81224BE2E3}"/>
    <cellStyle name="Normal 9 3 7 3 2" xfId="4848" xr:uid="{9B86CE90-0F0A-4384-8B45-A8025D1553DC}"/>
    <cellStyle name="Normal 9 3 7 4" xfId="4054" xr:uid="{5F3D930F-2614-4D2B-9CDC-C44331BADAF7}"/>
    <cellStyle name="Normal 9 3 7 4 2" xfId="4849" xr:uid="{0518B678-3965-4FB6-AAEE-9BD71A73FBB0}"/>
    <cellStyle name="Normal 9 3 7 5" xfId="4845" xr:uid="{3CAB5B18-7F5A-4179-B616-315524D53638}"/>
    <cellStyle name="Normal 9 3 8" xfId="2372" xr:uid="{F3021556-43D5-4C81-97B7-96A75E7E19AE}"/>
    <cellStyle name="Normal 9 3 8 2" xfId="2373" xr:uid="{10B71952-2414-40FA-9D59-2581E62BBFC6}"/>
    <cellStyle name="Normal 9 3 8 2 2" xfId="4851" xr:uid="{07AFA60C-3E60-49FA-9B95-B96628A4729B}"/>
    <cellStyle name="Normal 9 3 8 3" xfId="4055" xr:uid="{47DDA4CE-F821-432D-AB63-F946232867FE}"/>
    <cellStyle name="Normal 9 3 8 3 2" xfId="4852" xr:uid="{7AEBB6E4-21C2-4BF7-BE63-0F3DA7815780}"/>
    <cellStyle name="Normal 9 3 8 4" xfId="4056" xr:uid="{0F482A75-92DD-4E0D-A850-ED3710DEDEB0}"/>
    <cellStyle name="Normal 9 3 8 4 2" xfId="4853" xr:uid="{D0AE9B63-CFC9-45DD-AD0B-7EF4A453B384}"/>
    <cellStyle name="Normal 9 3 8 5" xfId="4850" xr:uid="{3580E804-82AC-412E-8EC5-8AFBB4C30297}"/>
    <cellStyle name="Normal 9 3 9" xfId="2374" xr:uid="{0FF5FEAB-40E1-45B8-AFB2-EA5EFC06A8C8}"/>
    <cellStyle name="Normal 9 3 9 2" xfId="4854" xr:uid="{41A61638-5C89-4A86-B779-5896570CF7E3}"/>
    <cellStyle name="Normal 9 4" xfId="172" xr:uid="{47743F24-348E-49E1-9716-4DF42D78F198}"/>
    <cellStyle name="Normal 9 4 10" xfId="4057" xr:uid="{8FBAC985-AFF0-4A71-ABD5-6E24F382F326}"/>
    <cellStyle name="Normal 9 4 10 2" xfId="4856" xr:uid="{49D79E13-E5A6-4FC5-A3CE-34035AC0BD8A}"/>
    <cellStyle name="Normal 9 4 11" xfId="4058" xr:uid="{5238CACA-41B0-4FF9-9D51-BE6445B04AF7}"/>
    <cellStyle name="Normal 9 4 11 2" xfId="4857" xr:uid="{493025AB-B188-4D8B-8D3C-68713C7ABFA5}"/>
    <cellStyle name="Normal 9 4 12" xfId="4855" xr:uid="{2F6DC299-444F-4658-A646-B9FE8FE40149}"/>
    <cellStyle name="Normal 9 4 2" xfId="173" xr:uid="{D584781E-88C5-4DB9-819C-021C3991C959}"/>
    <cellStyle name="Normal 9 4 2 10" xfId="4858" xr:uid="{FDD592A6-BD89-479B-9D3E-C2D2CA1753AA}"/>
    <cellStyle name="Normal 9 4 2 2" xfId="174" xr:uid="{D246E61A-D249-4559-B2A9-C9A1D7D4406B}"/>
    <cellStyle name="Normal 9 4 2 2 2" xfId="412" xr:uid="{84AEE6AC-AA97-49F2-AFC7-6C7AF9735D5B}"/>
    <cellStyle name="Normal 9 4 2 2 2 2" xfId="857" xr:uid="{80A8E9AD-ADEC-4AE1-BE46-FB2BA315500C}"/>
    <cellStyle name="Normal 9 4 2 2 2 2 2" xfId="2375" xr:uid="{0C688719-3901-42B3-8168-1A75A9B61EAD}"/>
    <cellStyle name="Normal 9 4 2 2 2 2 2 2" xfId="2376" xr:uid="{63883A52-F353-4ED7-AEBE-19AD14FFDA06}"/>
    <cellStyle name="Normal 9 4 2 2 2 2 2 2 2" xfId="4863" xr:uid="{CAB08B98-1956-4775-A1C5-F69880A008D8}"/>
    <cellStyle name="Normal 9 4 2 2 2 2 2 3" xfId="4862" xr:uid="{717C3766-A17C-4FD1-9C8A-122863611968}"/>
    <cellStyle name="Normal 9 4 2 2 2 2 3" xfId="2377" xr:uid="{691B075B-BC1A-4144-BDB0-7116804FC956}"/>
    <cellStyle name="Normal 9 4 2 2 2 2 3 2" xfId="4864" xr:uid="{D9DDF3BA-DCCF-4D9C-B792-6E2F87EF563F}"/>
    <cellStyle name="Normal 9 4 2 2 2 2 4" xfId="4059" xr:uid="{63FB296C-215A-4CE5-AD9D-A615EB79935A}"/>
    <cellStyle name="Normal 9 4 2 2 2 2 4 2" xfId="4865" xr:uid="{E0BF78F8-82B1-4CF1-A612-CA54550276BD}"/>
    <cellStyle name="Normal 9 4 2 2 2 2 5" xfId="4861" xr:uid="{83E01B3C-8414-48BB-BFA0-1045BD737973}"/>
    <cellStyle name="Normal 9 4 2 2 2 3" xfId="2378" xr:uid="{84ACF043-22D3-459B-A413-08C412382EB9}"/>
    <cellStyle name="Normal 9 4 2 2 2 3 2" xfId="2379" xr:uid="{E170F129-8740-46A9-8F7E-43BC746C77E8}"/>
    <cellStyle name="Normal 9 4 2 2 2 3 2 2" xfId="4867" xr:uid="{28E7B091-FD7B-4797-A71C-7D58C13179BA}"/>
    <cellStyle name="Normal 9 4 2 2 2 3 3" xfId="4060" xr:uid="{7CEBD15F-5C0C-4B0B-B6D6-5A0D6BE2C84F}"/>
    <cellStyle name="Normal 9 4 2 2 2 3 3 2" xfId="4868" xr:uid="{2927279D-0358-406D-BFED-A8E1424F3730}"/>
    <cellStyle name="Normal 9 4 2 2 2 3 4" xfId="4061" xr:uid="{D41442F0-866F-4A17-98B1-E5CAF4CF12E8}"/>
    <cellStyle name="Normal 9 4 2 2 2 3 4 2" xfId="4869" xr:uid="{3ABC9059-FDF0-4153-BC9F-A996BD4D71C3}"/>
    <cellStyle name="Normal 9 4 2 2 2 3 5" xfId="4866" xr:uid="{8524C5A9-4344-4DF3-AD98-603E82488A17}"/>
    <cellStyle name="Normal 9 4 2 2 2 4" xfId="2380" xr:uid="{966DD3E4-D931-417D-A5E0-60EDE0E010FA}"/>
    <cellStyle name="Normal 9 4 2 2 2 4 2" xfId="4870" xr:uid="{43463810-7850-472B-AA8D-2B957437E973}"/>
    <cellStyle name="Normal 9 4 2 2 2 5" xfId="4062" xr:uid="{C0045A8A-FFEB-4941-B95C-B17D8FF8009B}"/>
    <cellStyle name="Normal 9 4 2 2 2 5 2" xfId="4871" xr:uid="{ACF861B9-96A4-445C-AC89-AA027EC3FAD3}"/>
    <cellStyle name="Normal 9 4 2 2 2 6" xfId="4063" xr:uid="{FAC7B3E2-9928-437C-BAE4-9B7D9613C995}"/>
    <cellStyle name="Normal 9 4 2 2 2 6 2" xfId="4872" xr:uid="{CEC6E24E-3F6B-4524-81F1-038CC8085E90}"/>
    <cellStyle name="Normal 9 4 2 2 2 7" xfId="4860" xr:uid="{FEBE8FEA-9C09-48BE-A8A8-772CCC3D1B99}"/>
    <cellStyle name="Normal 9 4 2 2 3" xfId="858" xr:uid="{2115F122-02DE-4D5F-966E-0329FF051FB2}"/>
    <cellStyle name="Normal 9 4 2 2 3 2" xfId="2381" xr:uid="{E94A601E-B07A-4D6A-8ADA-E47CD51217E9}"/>
    <cellStyle name="Normal 9 4 2 2 3 2 2" xfId="2382" xr:uid="{24D3DA3A-952A-457A-B82C-3BDC8EDB6B0D}"/>
    <cellStyle name="Normal 9 4 2 2 3 2 2 2" xfId="4875" xr:uid="{1804B7A4-4A26-43F9-A27E-6E60058F3A51}"/>
    <cellStyle name="Normal 9 4 2 2 3 2 3" xfId="4064" xr:uid="{8809F116-F174-4C7C-9F60-89FB4F547FD5}"/>
    <cellStyle name="Normal 9 4 2 2 3 2 3 2" xfId="4876" xr:uid="{44B9A9B3-0AA4-4B7F-88FD-D3100A8EEEEA}"/>
    <cellStyle name="Normal 9 4 2 2 3 2 4" xfId="4065" xr:uid="{7D88AA50-6552-409D-B1C1-B7382FB8206D}"/>
    <cellStyle name="Normal 9 4 2 2 3 2 4 2" xfId="4877" xr:uid="{78BD415E-2A3B-4452-A83E-1C35B56E9AA8}"/>
    <cellStyle name="Normal 9 4 2 2 3 2 5" xfId="4874" xr:uid="{DEAE8486-CD07-4FA6-BE05-4636683BADA6}"/>
    <cellStyle name="Normal 9 4 2 2 3 3" xfId="2383" xr:uid="{01019972-552D-462D-89C9-AFCFE9DCCA43}"/>
    <cellStyle name="Normal 9 4 2 2 3 3 2" xfId="4878" xr:uid="{E118A4FC-8542-45DE-A269-B2D764366DE6}"/>
    <cellStyle name="Normal 9 4 2 2 3 4" xfId="4066" xr:uid="{8991BEE3-ABC4-4139-95F9-FE9DF02B2D26}"/>
    <cellStyle name="Normal 9 4 2 2 3 4 2" xfId="4879" xr:uid="{55ED9CB7-41B5-4C2A-81C3-D9760A9CAC07}"/>
    <cellStyle name="Normal 9 4 2 2 3 5" xfId="4067" xr:uid="{CAB2F671-0256-4CAC-A30D-519F3F9CA544}"/>
    <cellStyle name="Normal 9 4 2 2 3 5 2" xfId="4880" xr:uid="{AA757C97-A881-4631-BD1B-5A16782EAC23}"/>
    <cellStyle name="Normal 9 4 2 2 3 6" xfId="4873" xr:uid="{2D68FE17-1AA1-4389-9B20-77E0666BE762}"/>
    <cellStyle name="Normal 9 4 2 2 4" xfId="2384" xr:uid="{EB20A4DA-EA5F-47AD-BC30-BFF35D2341D6}"/>
    <cellStyle name="Normal 9 4 2 2 4 2" xfId="2385" xr:uid="{41423631-FC2B-4535-8A65-8E6E8FF62F98}"/>
    <cellStyle name="Normal 9 4 2 2 4 2 2" xfId="4882" xr:uid="{7E1DD696-BFA1-419C-B70F-ECC6474CFBF4}"/>
    <cellStyle name="Normal 9 4 2 2 4 3" xfId="4068" xr:uid="{EB4DC357-F586-40EF-895F-222EE55BA8E4}"/>
    <cellStyle name="Normal 9 4 2 2 4 3 2" xfId="4883" xr:uid="{962B8FA6-B66F-4153-AE7E-587373890632}"/>
    <cellStyle name="Normal 9 4 2 2 4 4" xfId="4069" xr:uid="{3FDAAFA7-D3D3-4BAB-A31E-880A2A78FAED}"/>
    <cellStyle name="Normal 9 4 2 2 4 4 2" xfId="4884" xr:uid="{34EE01BC-B062-411D-AB86-CF60B8602858}"/>
    <cellStyle name="Normal 9 4 2 2 4 5" xfId="4881" xr:uid="{98C11419-B560-45D1-BBB1-5916F7001E4F}"/>
    <cellStyle name="Normal 9 4 2 2 5" xfId="2386" xr:uid="{EABB8BF0-897F-4F5C-8D7B-D9B3EFFF3F43}"/>
    <cellStyle name="Normal 9 4 2 2 5 2" xfId="4070" xr:uid="{73503D1A-7069-42D2-9932-482D14102125}"/>
    <cellStyle name="Normal 9 4 2 2 5 2 2" xfId="4886" xr:uid="{55139D8A-0770-43A0-B87D-9ADA8AF30E9F}"/>
    <cellStyle name="Normal 9 4 2 2 5 3" xfId="4071" xr:uid="{513DC3B2-74A7-4ED8-9885-81DF88A99279}"/>
    <cellStyle name="Normal 9 4 2 2 5 3 2" xfId="4887" xr:uid="{F18BF40C-D6DC-4082-83D1-AC2CCA729973}"/>
    <cellStyle name="Normal 9 4 2 2 5 4" xfId="4072" xr:uid="{84A89DD0-27C3-4C86-ADA6-9F0AD94642DA}"/>
    <cellStyle name="Normal 9 4 2 2 5 4 2" xfId="4888" xr:uid="{A35B35B5-DBFB-4F30-ABCD-7C1A492252A9}"/>
    <cellStyle name="Normal 9 4 2 2 5 5" xfId="4885" xr:uid="{AEEE67AA-611F-4838-A83E-DCAD8C5403AE}"/>
    <cellStyle name="Normal 9 4 2 2 6" xfId="4073" xr:uid="{7857E34B-28E6-4AFE-A5B2-F7CECB04D750}"/>
    <cellStyle name="Normal 9 4 2 2 6 2" xfId="4889" xr:uid="{9A5D05AC-90A7-47A6-B4D1-001B5A3F36C5}"/>
    <cellStyle name="Normal 9 4 2 2 7" xfId="4074" xr:uid="{7BE91B70-D492-4D91-A0B6-761A77216132}"/>
    <cellStyle name="Normal 9 4 2 2 7 2" xfId="4890" xr:uid="{F6F25AC5-C878-4BD7-838E-98484A7FC3EB}"/>
    <cellStyle name="Normal 9 4 2 2 8" xfId="4075" xr:uid="{12E9809A-BEAC-469B-93E0-FB028C99E56F}"/>
    <cellStyle name="Normal 9 4 2 2 8 2" xfId="4891" xr:uid="{D1F4B45A-4C93-41AD-808C-E90204E97E9A}"/>
    <cellStyle name="Normal 9 4 2 2 9" xfId="4859" xr:uid="{0920DD15-A4A0-4D69-BB2F-EDBBDAB0FF00}"/>
    <cellStyle name="Normal 9 4 2 3" xfId="413" xr:uid="{8210E6CB-9A8A-44B8-A6E6-825040BDC93F}"/>
    <cellStyle name="Normal 9 4 2 3 2" xfId="859" xr:uid="{9EB3F78F-39AE-41FB-ABE7-2931FEBCD772}"/>
    <cellStyle name="Normal 9 4 2 3 2 2" xfId="860" xr:uid="{9C036844-53C4-4611-8938-E570C3C131E3}"/>
    <cellStyle name="Normal 9 4 2 3 2 2 2" xfId="2387" xr:uid="{6F4355ED-5246-4A7C-8980-8DC5FE3EB379}"/>
    <cellStyle name="Normal 9 4 2 3 2 2 2 2" xfId="2388" xr:uid="{30E43F0D-25AA-4231-97C2-A6208CE2F03A}"/>
    <cellStyle name="Normal 9 4 2 3 2 2 2 2 2" xfId="4896" xr:uid="{8A404415-233D-4143-9D01-C48C15BD86FB}"/>
    <cellStyle name="Normal 9 4 2 3 2 2 2 3" xfId="4895" xr:uid="{2E83EB1C-79C4-40C7-970F-A820EC1BB174}"/>
    <cellStyle name="Normal 9 4 2 3 2 2 3" xfId="2389" xr:uid="{3B8F1A56-7288-40BD-AD46-384ED15C1CAE}"/>
    <cellStyle name="Normal 9 4 2 3 2 2 3 2" xfId="4897" xr:uid="{6CAC4DBC-87E2-4C9C-AD8E-86DEB63BF1A2}"/>
    <cellStyle name="Normal 9 4 2 3 2 2 4" xfId="4894" xr:uid="{467FFA1D-4929-45D2-B47E-8D67CA9E141D}"/>
    <cellStyle name="Normal 9 4 2 3 2 3" xfId="2390" xr:uid="{88E113F8-006C-46C8-92AC-AC87A54B6931}"/>
    <cellStyle name="Normal 9 4 2 3 2 3 2" xfId="2391" xr:uid="{A7AD9510-CD14-424B-8CB2-8D6BC93441EC}"/>
    <cellStyle name="Normal 9 4 2 3 2 3 2 2" xfId="4899" xr:uid="{8E6DF206-6AE3-46DB-B5F2-8869069435C3}"/>
    <cellStyle name="Normal 9 4 2 3 2 3 3" xfId="4898" xr:uid="{0067E1CF-ACE4-40A4-8F85-BC70AC8E392A}"/>
    <cellStyle name="Normal 9 4 2 3 2 4" xfId="2392" xr:uid="{5F4BA8C9-654C-4F4B-B105-D44BDF24CB71}"/>
    <cellStyle name="Normal 9 4 2 3 2 4 2" xfId="4900" xr:uid="{12C19D74-1F95-45C9-9E6E-5CB23804DD51}"/>
    <cellStyle name="Normal 9 4 2 3 2 5" xfId="4893" xr:uid="{77797920-C140-4FB9-B59F-46B3BE40120A}"/>
    <cellStyle name="Normal 9 4 2 3 3" xfId="861" xr:uid="{26DC23D5-A1F9-4010-9AA5-E84D37CDC175}"/>
    <cellStyle name="Normal 9 4 2 3 3 2" xfId="2393" xr:uid="{FA5133D3-04BC-45D4-937F-B09C9840EDF7}"/>
    <cellStyle name="Normal 9 4 2 3 3 2 2" xfId="2394" xr:uid="{C7AE577A-56D5-4C24-B838-F24DDA2C8E73}"/>
    <cellStyle name="Normal 9 4 2 3 3 2 2 2" xfId="4903" xr:uid="{491220CC-62A5-47C6-860D-0C28014BECF8}"/>
    <cellStyle name="Normal 9 4 2 3 3 2 3" xfId="4902" xr:uid="{763E8B9D-F58E-49C9-A96C-49A4D1202546}"/>
    <cellStyle name="Normal 9 4 2 3 3 3" xfId="2395" xr:uid="{2CAFE81C-5ECC-4401-B743-36FB22DE8B18}"/>
    <cellStyle name="Normal 9 4 2 3 3 3 2" xfId="4904" xr:uid="{0FFAB4DE-B3DF-450C-9A97-09E04A5E1CA0}"/>
    <cellStyle name="Normal 9 4 2 3 3 4" xfId="4076" xr:uid="{4ECB10C2-9FF8-46A0-88A8-005CEBFE7205}"/>
    <cellStyle name="Normal 9 4 2 3 3 4 2" xfId="4905" xr:uid="{6E6916AE-E843-45BE-AC44-D2F317FE0381}"/>
    <cellStyle name="Normal 9 4 2 3 3 5" xfId="4901" xr:uid="{46FC5C75-D4C5-4AF6-8B82-EACB53305978}"/>
    <cellStyle name="Normal 9 4 2 3 4" xfId="2396" xr:uid="{864AC08A-E590-41C1-8760-24C8458839CC}"/>
    <cellStyle name="Normal 9 4 2 3 4 2" xfId="2397" xr:uid="{2EC05F86-83AF-4C33-A392-67EDCEC614B6}"/>
    <cellStyle name="Normal 9 4 2 3 4 2 2" xfId="4907" xr:uid="{E43F2CF6-782D-460A-B9C4-1E782C74692B}"/>
    <cellStyle name="Normal 9 4 2 3 4 3" xfId="4906" xr:uid="{8BE290F2-7454-4A7E-B7BC-2825DA1D705A}"/>
    <cellStyle name="Normal 9 4 2 3 5" xfId="2398" xr:uid="{DEF2CE62-BEE4-4D3F-ADA1-FD22F64C96F5}"/>
    <cellStyle name="Normal 9 4 2 3 5 2" xfId="4908" xr:uid="{7A137253-80E8-40CD-ACE3-F3F0661ECCD8}"/>
    <cellStyle name="Normal 9 4 2 3 6" xfId="4077" xr:uid="{E75488BE-167B-4B70-A928-ACF5B77BCB91}"/>
    <cellStyle name="Normal 9 4 2 3 6 2" xfId="4909" xr:uid="{178EC11C-5F6E-4625-ADF3-0405D1902DA3}"/>
    <cellStyle name="Normal 9 4 2 3 7" xfId="4892" xr:uid="{63936A1E-C1C2-4057-B87F-248A0771599B}"/>
    <cellStyle name="Normal 9 4 2 4" xfId="414" xr:uid="{75B5B603-D29B-43E0-A861-D753BBB20109}"/>
    <cellStyle name="Normal 9 4 2 4 2" xfId="862" xr:uid="{34628CF9-147B-4AEA-9ACE-E9550FB66F39}"/>
    <cellStyle name="Normal 9 4 2 4 2 2" xfId="2399" xr:uid="{520FFFCF-5B61-4E71-9002-B37D5F4E9FAE}"/>
    <cellStyle name="Normal 9 4 2 4 2 2 2" xfId="2400" xr:uid="{021F6332-573E-4B8B-B546-9B9D2437EEE3}"/>
    <cellStyle name="Normal 9 4 2 4 2 2 2 2" xfId="4913" xr:uid="{E243884D-8A6C-4BD1-9429-63CB692782DB}"/>
    <cellStyle name="Normal 9 4 2 4 2 2 3" xfId="4912" xr:uid="{BB3347CA-2CFF-4DA1-8D6A-BBD8C3E4EF6D}"/>
    <cellStyle name="Normal 9 4 2 4 2 3" xfId="2401" xr:uid="{E38CF53E-5FDD-4501-90D9-43B172F0AD26}"/>
    <cellStyle name="Normal 9 4 2 4 2 3 2" xfId="4914" xr:uid="{494A3326-8DF8-4D65-BA33-DD58F542CB07}"/>
    <cellStyle name="Normal 9 4 2 4 2 4" xfId="4078" xr:uid="{A4D0339C-BA1B-4C45-AF2B-AAA29831448C}"/>
    <cellStyle name="Normal 9 4 2 4 2 4 2" xfId="4915" xr:uid="{52D2484D-B3D3-45CD-B41E-86B4D42CC470}"/>
    <cellStyle name="Normal 9 4 2 4 2 5" xfId="4911" xr:uid="{653B4D40-2A0E-4596-AE67-6DCB98DA7FCD}"/>
    <cellStyle name="Normal 9 4 2 4 3" xfId="2402" xr:uid="{2B9561A1-2234-4C44-BAA2-C437C1F4B72B}"/>
    <cellStyle name="Normal 9 4 2 4 3 2" xfId="2403" xr:uid="{85B30488-751C-4425-98DA-0DD2F4CA4D09}"/>
    <cellStyle name="Normal 9 4 2 4 3 2 2" xfId="4917" xr:uid="{54FFEC8E-AEBC-4582-9097-457080929250}"/>
    <cellStyle name="Normal 9 4 2 4 3 3" xfId="4916" xr:uid="{0AE42445-B380-469C-BE42-27AAA3040F1F}"/>
    <cellStyle name="Normal 9 4 2 4 4" xfId="2404" xr:uid="{4B6F9836-A65A-449A-BDA3-05C0B771552E}"/>
    <cellStyle name="Normal 9 4 2 4 4 2" xfId="4918" xr:uid="{1001AC80-08A4-436B-B405-424A1366E133}"/>
    <cellStyle name="Normal 9 4 2 4 5" xfId="4079" xr:uid="{B1DA89D1-97DF-4CC8-ABBC-4640EB986B5F}"/>
    <cellStyle name="Normal 9 4 2 4 5 2" xfId="4919" xr:uid="{F87D3504-FF49-478B-A6FE-D0BE2C2725AB}"/>
    <cellStyle name="Normal 9 4 2 4 6" xfId="4910" xr:uid="{53CE8B62-6E4C-4E87-BE09-46F77CD2EF74}"/>
    <cellStyle name="Normal 9 4 2 5" xfId="415" xr:uid="{48335407-6467-472A-A063-22AD5AA6EBD1}"/>
    <cellStyle name="Normal 9 4 2 5 2" xfId="2405" xr:uid="{7D7CA3D2-A48F-4A13-A553-13EA520DB535}"/>
    <cellStyle name="Normal 9 4 2 5 2 2" xfId="2406" xr:uid="{5B388EA4-67A3-4C52-8398-E22C528BE7D8}"/>
    <cellStyle name="Normal 9 4 2 5 2 2 2" xfId="4922" xr:uid="{62D3F7C2-E138-4B27-B01C-B3543221C419}"/>
    <cellStyle name="Normal 9 4 2 5 2 3" xfId="4921" xr:uid="{721E5A80-120D-4DCE-8CFF-4074DD733E1D}"/>
    <cellStyle name="Normal 9 4 2 5 3" xfId="2407" xr:uid="{CF7F826C-5B60-413C-8641-3B4A1F926EDB}"/>
    <cellStyle name="Normal 9 4 2 5 3 2" xfId="4923" xr:uid="{5363D735-457D-46A3-A8A5-E5A12BA54F6F}"/>
    <cellStyle name="Normal 9 4 2 5 4" xfId="4080" xr:uid="{4AD970EA-DC70-46B4-A0FB-9962E8128712}"/>
    <cellStyle name="Normal 9 4 2 5 4 2" xfId="4924" xr:uid="{33FFE5E1-6080-4316-A601-90A5319268C0}"/>
    <cellStyle name="Normal 9 4 2 5 5" xfId="4920" xr:uid="{DADE6205-A3BB-4A5A-B9BD-954001014BAE}"/>
    <cellStyle name="Normal 9 4 2 6" xfId="2408" xr:uid="{95157F70-23B3-49E6-B0A6-77754A297C02}"/>
    <cellStyle name="Normal 9 4 2 6 2" xfId="2409" xr:uid="{1C4C855E-BC64-4857-8D57-AE3BDA2814EE}"/>
    <cellStyle name="Normal 9 4 2 6 2 2" xfId="4926" xr:uid="{3F525DBF-BE41-4749-9A8B-9B40EEB63715}"/>
    <cellStyle name="Normal 9 4 2 6 3" xfId="4081" xr:uid="{C87B00D1-C174-46E2-ACE5-3016C2BA21F0}"/>
    <cellStyle name="Normal 9 4 2 6 3 2" xfId="4927" xr:uid="{364518D1-6245-4912-B3D9-4EA32608DF44}"/>
    <cellStyle name="Normal 9 4 2 6 4" xfId="4082" xr:uid="{5D8B8A19-EF77-4DC2-A09B-67C1D65FA789}"/>
    <cellStyle name="Normal 9 4 2 6 4 2" xfId="4928" xr:uid="{07E42A8A-21EF-4AC3-B2C6-CAB5CE531DFF}"/>
    <cellStyle name="Normal 9 4 2 6 5" xfId="4925" xr:uid="{27066BC9-B5CE-4A06-83B7-12B66AD3F695}"/>
    <cellStyle name="Normal 9 4 2 7" xfId="2410" xr:uid="{A35F0F76-7EB6-4088-82B4-38EA1F8F27EB}"/>
    <cellStyle name="Normal 9 4 2 7 2" xfId="4929" xr:uid="{60E4D71D-8126-4EA6-9E73-20E16D5C9CA1}"/>
    <cellStyle name="Normal 9 4 2 8" xfId="4083" xr:uid="{9B4869A9-D9E3-4EAA-A93D-D841910C888A}"/>
    <cellStyle name="Normal 9 4 2 8 2" xfId="4930" xr:uid="{3D15B500-4594-43E4-A00E-ACDC80DD8C08}"/>
    <cellStyle name="Normal 9 4 2 9" xfId="4084" xr:uid="{7BC050DF-04BE-44C0-8E5F-407778047A06}"/>
    <cellStyle name="Normal 9 4 2 9 2" xfId="4931" xr:uid="{37BF0827-7D13-4814-AC4F-F0EEC42AC12B}"/>
    <cellStyle name="Normal 9 4 3" xfId="175" xr:uid="{7100B72E-F365-45BD-8FC3-DF80741CA0F0}"/>
    <cellStyle name="Normal 9 4 3 2" xfId="176" xr:uid="{04065569-A630-4D6A-B54C-959028298DB5}"/>
    <cellStyle name="Normal 9 4 3 2 2" xfId="863" xr:uid="{DE957028-3E62-469A-A46F-4E7ACF2B32FF}"/>
    <cellStyle name="Normal 9 4 3 2 2 2" xfId="2411" xr:uid="{C7137B59-1019-4FC9-958C-7C3B75A5E497}"/>
    <cellStyle name="Normal 9 4 3 2 2 2 2" xfId="2412" xr:uid="{83139657-8D38-4D97-813A-9A8ECA9765A6}"/>
    <cellStyle name="Normal 9 4 3 2 2 2 2 2" xfId="4500" xr:uid="{E7FD10B4-0C2D-4C0A-ACA6-3484FF19A970}"/>
    <cellStyle name="Normal 9 4 3 2 2 2 2 2 2" xfId="5307" xr:uid="{E6D5AD4D-4100-4D06-AB1B-D34096B0AD6F}"/>
    <cellStyle name="Normal 9 4 3 2 2 2 2 2 3" xfId="4936" xr:uid="{9BDE7DD8-3F84-48FE-BE4B-FDF7A3445FFA}"/>
    <cellStyle name="Normal 9 4 3 2 2 2 3" xfId="4501" xr:uid="{807BF192-778E-4946-842E-BBD0CC71D097}"/>
    <cellStyle name="Normal 9 4 3 2 2 2 3 2" xfId="5308" xr:uid="{47FDD33C-6886-4870-9794-EF9AFBD3E854}"/>
    <cellStyle name="Normal 9 4 3 2 2 2 3 3" xfId="4935" xr:uid="{8D137341-10B4-454D-8B93-41108FA5C0F5}"/>
    <cellStyle name="Normal 9 4 3 2 2 3" xfId="2413" xr:uid="{91857582-E228-4146-9084-68F4C02F32C5}"/>
    <cellStyle name="Normal 9 4 3 2 2 3 2" xfId="4502" xr:uid="{7E44F014-85F0-4E2C-813C-68D397BC7B6B}"/>
    <cellStyle name="Normal 9 4 3 2 2 3 2 2" xfId="5309" xr:uid="{107DEEC0-5FF5-4628-9E07-0384969A305C}"/>
    <cellStyle name="Normal 9 4 3 2 2 3 2 3" xfId="4937" xr:uid="{A5FF7898-3603-45C0-9D80-446CDF61C1EE}"/>
    <cellStyle name="Normal 9 4 3 2 2 4" xfId="4085" xr:uid="{D060CAD1-92F6-4678-A57C-72987FBCF564}"/>
    <cellStyle name="Normal 9 4 3 2 2 4 2" xfId="4938" xr:uid="{4830CEDB-0647-469F-B50E-324CA2B5DCAA}"/>
    <cellStyle name="Normal 9 4 3 2 2 5" xfId="4934" xr:uid="{2DA9DBB0-4FE7-4701-90E4-60A265508FAF}"/>
    <cellStyle name="Normal 9 4 3 2 3" xfId="2414" xr:uid="{097C060F-AEB6-45E6-B945-AC9FBC8F1ADB}"/>
    <cellStyle name="Normal 9 4 3 2 3 2" xfId="2415" xr:uid="{12BDE66C-7656-4781-B3AE-05BEBD8A0044}"/>
    <cellStyle name="Normal 9 4 3 2 3 2 2" xfId="4503" xr:uid="{A701B1F5-D7D4-4EE0-BF79-553CD9DD73BF}"/>
    <cellStyle name="Normal 9 4 3 2 3 2 2 2" xfId="5310" xr:uid="{06379322-A3BD-4B79-B2C5-688309EEDBC8}"/>
    <cellStyle name="Normal 9 4 3 2 3 2 2 3" xfId="4940" xr:uid="{A5A46580-F9C6-4120-8D28-51D5DF243EFA}"/>
    <cellStyle name="Normal 9 4 3 2 3 3" xfId="4086" xr:uid="{BC514206-021B-4821-AD96-9BE3239AD5D6}"/>
    <cellStyle name="Normal 9 4 3 2 3 3 2" xfId="4941" xr:uid="{41AE5163-7271-44C9-A0F2-A9BE5B1DA767}"/>
    <cellStyle name="Normal 9 4 3 2 3 4" xfId="4087" xr:uid="{2069B26E-00EF-4892-88CE-876E50873FA5}"/>
    <cellStyle name="Normal 9 4 3 2 3 4 2" xfId="4942" xr:uid="{A3CA7CFB-E9CC-4CF0-83D5-F3F97EF70183}"/>
    <cellStyle name="Normal 9 4 3 2 3 5" xfId="4939" xr:uid="{5B1A59D0-5B59-4F10-B5B0-578028F701E1}"/>
    <cellStyle name="Normal 9 4 3 2 4" xfId="2416" xr:uid="{CA38DDB7-E473-4C9F-A53B-9C4014E927B5}"/>
    <cellStyle name="Normal 9 4 3 2 4 2" xfId="4504" xr:uid="{022BE57E-A5E7-4FD5-9862-F827267981E7}"/>
    <cellStyle name="Normal 9 4 3 2 4 2 2" xfId="5311" xr:uid="{11E274C0-D704-472D-877C-363BB0B00C73}"/>
    <cellStyle name="Normal 9 4 3 2 4 2 3" xfId="4943" xr:uid="{ED4C2600-3C1A-4A68-B61C-1FAF42E3CF36}"/>
    <cellStyle name="Normal 9 4 3 2 5" xfId="4088" xr:uid="{857429E5-6308-4054-8F28-DF768C661FC3}"/>
    <cellStyle name="Normal 9 4 3 2 5 2" xfId="4944" xr:uid="{FC14D50F-8E14-4A4F-A62C-0C564B95F3E8}"/>
    <cellStyle name="Normal 9 4 3 2 6" xfId="4089" xr:uid="{38601DF6-57E5-46ED-B3E5-1397598476C7}"/>
    <cellStyle name="Normal 9 4 3 2 6 2" xfId="4945" xr:uid="{CDAF350C-B329-4ADD-815E-D5CEA554F370}"/>
    <cellStyle name="Normal 9 4 3 2 7" xfId="4933" xr:uid="{D4E3F6D2-AF6A-4905-9EB5-A9993C9AA042}"/>
    <cellStyle name="Normal 9 4 3 3" xfId="416" xr:uid="{E53368A6-DECF-47AB-9A1C-8CF83DF22E73}"/>
    <cellStyle name="Normal 9 4 3 3 2" xfId="2417" xr:uid="{22B7DB0B-66A6-4C5E-A9C7-9AA889906C50}"/>
    <cellStyle name="Normal 9 4 3 3 2 2" xfId="2418" xr:uid="{040D6D70-C033-4E8A-9C4B-5AE02C960232}"/>
    <cellStyle name="Normal 9 4 3 3 2 2 2" xfId="4505" xr:uid="{521FFA8C-A3CD-4EB6-8EBD-CEE7BECAA284}"/>
    <cellStyle name="Normal 9 4 3 3 2 2 2 2" xfId="5312" xr:uid="{748C3707-0FA3-42BB-81CC-EB4EEDB569D6}"/>
    <cellStyle name="Normal 9 4 3 3 2 2 2 3" xfId="4948" xr:uid="{10CD58AB-34B9-48C7-A5E3-5F4E93E7B390}"/>
    <cellStyle name="Normal 9 4 3 3 2 3" xfId="4090" xr:uid="{DE302EC8-4AB2-46D2-8BAD-CBD72D66B198}"/>
    <cellStyle name="Normal 9 4 3 3 2 3 2" xfId="4949" xr:uid="{190CA519-EC21-4F84-8EAE-EF2689786C69}"/>
    <cellStyle name="Normal 9 4 3 3 2 4" xfId="4091" xr:uid="{2442AA68-D11F-498D-B86D-F20D8C56929A}"/>
    <cellStyle name="Normal 9 4 3 3 2 4 2" xfId="4950" xr:uid="{01C65BFD-787D-43C5-9EC8-8AC290FA6634}"/>
    <cellStyle name="Normal 9 4 3 3 2 5" xfId="4947" xr:uid="{E0E14F74-C9F2-4D85-B61F-E7D7569E0DDB}"/>
    <cellStyle name="Normal 9 4 3 3 3" xfId="2419" xr:uid="{0FE3AAD7-0C46-4BE2-90F0-AF43101AEA8A}"/>
    <cellStyle name="Normal 9 4 3 3 3 2" xfId="4506" xr:uid="{A1A8511D-061A-48EA-B375-3AD7AA3D07D3}"/>
    <cellStyle name="Normal 9 4 3 3 3 2 2" xfId="5313" xr:uid="{7384A3DE-DDDB-4275-B95E-C6883C3898D9}"/>
    <cellStyle name="Normal 9 4 3 3 3 2 3" xfId="4951" xr:uid="{1C739012-0C90-421C-9DFE-0C0F97A82788}"/>
    <cellStyle name="Normal 9 4 3 3 4" xfId="4092" xr:uid="{79675B3C-F6C7-4A98-9EAA-F12DF21F64B3}"/>
    <cellStyle name="Normal 9 4 3 3 4 2" xfId="4952" xr:uid="{B6A02F71-73CE-4402-9E73-1FE04C5F65E5}"/>
    <cellStyle name="Normal 9 4 3 3 5" xfId="4093" xr:uid="{F9178A08-BBC4-48F7-9A5B-E763C44C0366}"/>
    <cellStyle name="Normal 9 4 3 3 5 2" xfId="4953" xr:uid="{1195BEAF-9F05-43BA-A947-405F9332945D}"/>
    <cellStyle name="Normal 9 4 3 3 6" xfId="4946" xr:uid="{4857A430-FF51-4FAC-BD02-79EBBF3F41AB}"/>
    <cellStyle name="Normal 9 4 3 4" xfId="2420" xr:uid="{18C2BB59-A524-474E-A987-E9FE68B72D8B}"/>
    <cellStyle name="Normal 9 4 3 4 2" xfId="2421" xr:uid="{7C40EBC0-601B-461D-BF18-B3AADC79419F}"/>
    <cellStyle name="Normal 9 4 3 4 2 2" xfId="4507" xr:uid="{BA2D39EE-5067-4C97-A699-F6FCD8B2F435}"/>
    <cellStyle name="Normal 9 4 3 4 2 2 2" xfId="5314" xr:uid="{DD0A8EF4-8353-4B65-A694-C7E5171B1763}"/>
    <cellStyle name="Normal 9 4 3 4 2 2 3" xfId="4955" xr:uid="{C75F2895-D2C0-4EA1-828A-15330CC9C7C9}"/>
    <cellStyle name="Normal 9 4 3 4 3" xfId="4094" xr:uid="{2EC4FD8A-F621-40DF-BC54-D81835B49BE2}"/>
    <cellStyle name="Normal 9 4 3 4 3 2" xfId="4956" xr:uid="{D24E1CFC-2476-4AA3-80F7-1A810D7FC1A0}"/>
    <cellStyle name="Normal 9 4 3 4 4" xfId="4095" xr:uid="{63D3A7DA-5743-48D8-9E4C-62BCFCA2D9D2}"/>
    <cellStyle name="Normal 9 4 3 4 4 2" xfId="4957" xr:uid="{C676E47C-1F3C-410D-88BF-1A3CAA67D762}"/>
    <cellStyle name="Normal 9 4 3 4 5" xfId="4954" xr:uid="{0B8D1350-2243-4FED-9624-9EDF33FD663B}"/>
    <cellStyle name="Normal 9 4 3 5" xfId="2422" xr:uid="{81A9D4A0-2A81-4B7A-B8E0-02DFCBA4AC7F}"/>
    <cellStyle name="Normal 9 4 3 5 2" xfId="4096" xr:uid="{55B74028-BF4E-456A-B21F-2586362222CB}"/>
    <cellStyle name="Normal 9 4 3 5 2 2" xfId="4959" xr:uid="{E1C9F678-A888-443E-B73E-ABEE616703D6}"/>
    <cellStyle name="Normal 9 4 3 5 3" xfId="4097" xr:uid="{B16FDEA0-C754-43C0-BEE4-0C708A980AF3}"/>
    <cellStyle name="Normal 9 4 3 5 3 2" xfId="4960" xr:uid="{2F8BC261-3690-414A-B090-6DABAD574E81}"/>
    <cellStyle name="Normal 9 4 3 5 4" xfId="4098" xr:uid="{2D2E6FEA-F107-4BA1-B3DC-0441F5778E8B}"/>
    <cellStyle name="Normal 9 4 3 5 4 2" xfId="4961" xr:uid="{79A58CC9-4201-4DD8-878A-607CD1642F1D}"/>
    <cellStyle name="Normal 9 4 3 5 5" xfId="4958" xr:uid="{46E83FFE-CBA0-4058-A93E-271028464990}"/>
    <cellStyle name="Normal 9 4 3 6" xfId="4099" xr:uid="{4AAA79DB-9623-47C3-9DFD-683AEF04C90E}"/>
    <cellStyle name="Normal 9 4 3 6 2" xfId="4962" xr:uid="{0645CE3E-D68B-4943-929B-5855B1F8B67E}"/>
    <cellStyle name="Normal 9 4 3 7" xfId="4100" xr:uid="{CA1BBE7B-BB9C-4901-92F2-2144F1F9735B}"/>
    <cellStyle name="Normal 9 4 3 7 2" xfId="4963" xr:uid="{7E84EC8A-C4F0-4B1A-8E2E-0275C1F93AB8}"/>
    <cellStyle name="Normal 9 4 3 8" xfId="4101" xr:uid="{4D4C37F9-E1F7-4BEF-942F-1C1C1A242178}"/>
    <cellStyle name="Normal 9 4 3 8 2" xfId="4964" xr:uid="{DD0E329C-15E4-4287-9F43-8FE42EE9B34A}"/>
    <cellStyle name="Normal 9 4 3 9" xfId="4932" xr:uid="{FDDC8E12-5FB4-4C56-A28F-AA20EDDD4EAE}"/>
    <cellStyle name="Normal 9 4 4" xfId="177" xr:uid="{B1DA8210-EC9C-4075-A693-562AC263F93E}"/>
    <cellStyle name="Normal 9 4 4 2" xfId="864" xr:uid="{FEEC15B5-456E-45AD-BBF1-A90BEE7EE1AF}"/>
    <cellStyle name="Normal 9 4 4 2 2" xfId="865" xr:uid="{ACF44284-AF36-483D-9B35-64531793284F}"/>
    <cellStyle name="Normal 9 4 4 2 2 2" xfId="2423" xr:uid="{049EC099-AB29-4C6B-9218-04D5852CFFFC}"/>
    <cellStyle name="Normal 9 4 4 2 2 2 2" xfId="2424" xr:uid="{A1C01D97-86E9-42A3-869F-6B940768380D}"/>
    <cellStyle name="Normal 9 4 4 2 2 2 2 2" xfId="4969" xr:uid="{953D8B8E-88EB-4786-846F-F218126BC194}"/>
    <cellStyle name="Normal 9 4 4 2 2 2 3" xfId="4968" xr:uid="{37588DF6-2CD2-48E3-A5CF-4A839B2FD6B5}"/>
    <cellStyle name="Normal 9 4 4 2 2 3" xfId="2425" xr:uid="{D348203E-7796-4734-AEC7-9B2E0C5B2049}"/>
    <cellStyle name="Normal 9 4 4 2 2 3 2" xfId="4970" xr:uid="{60A5D0DE-423F-43F5-A70D-7B304B8E557F}"/>
    <cellStyle name="Normal 9 4 4 2 2 4" xfId="4102" xr:uid="{9A591D54-1955-404F-B20A-8301CE373B3F}"/>
    <cellStyle name="Normal 9 4 4 2 2 4 2" xfId="4971" xr:uid="{B269215F-DEFB-4329-86A2-7CC598EFCA48}"/>
    <cellStyle name="Normal 9 4 4 2 2 5" xfId="4967" xr:uid="{93D17252-6464-4A6B-B4CC-6E9F2838B97B}"/>
    <cellStyle name="Normal 9 4 4 2 3" xfId="2426" xr:uid="{823A3B9B-7B26-4A74-AFCD-8929113B260A}"/>
    <cellStyle name="Normal 9 4 4 2 3 2" xfId="2427" xr:uid="{AA0541B2-8D5A-4672-9928-5ABDCD4E7F52}"/>
    <cellStyle name="Normal 9 4 4 2 3 2 2" xfId="4973" xr:uid="{804A5CA4-6212-426F-B870-B925AA24AC8A}"/>
    <cellStyle name="Normal 9 4 4 2 3 3" xfId="4972" xr:uid="{D2494FAD-025F-4132-806E-2F9448DBD365}"/>
    <cellStyle name="Normal 9 4 4 2 4" xfId="2428" xr:uid="{FE9E7141-342C-4A29-8241-50E24015129D}"/>
    <cellStyle name="Normal 9 4 4 2 4 2" xfId="4974" xr:uid="{81C407FD-B106-40A9-8D35-EAF67ED3205F}"/>
    <cellStyle name="Normal 9 4 4 2 5" xfId="4103" xr:uid="{32C7AA3D-4689-4BE2-9717-F6F907DA0C98}"/>
    <cellStyle name="Normal 9 4 4 2 5 2" xfId="4975" xr:uid="{C5553B79-A6A6-446C-B988-B27180DE0AC8}"/>
    <cellStyle name="Normal 9 4 4 2 6" xfId="4966" xr:uid="{08C7FF23-F299-43F0-9483-06794EE520E0}"/>
    <cellStyle name="Normal 9 4 4 3" xfId="866" xr:uid="{E4546A40-60FE-44C6-9E3E-0992F5279077}"/>
    <cellStyle name="Normal 9 4 4 3 2" xfId="2429" xr:uid="{0C95FBF6-786A-49E6-8571-5F5BEF6C077F}"/>
    <cellStyle name="Normal 9 4 4 3 2 2" xfId="2430" xr:uid="{CBCD86D7-E945-44A5-B5AC-737DF503E3C6}"/>
    <cellStyle name="Normal 9 4 4 3 2 2 2" xfId="4978" xr:uid="{E1D77E6A-C779-4482-98A2-B9BF0E6831E9}"/>
    <cellStyle name="Normal 9 4 4 3 2 3" xfId="4977" xr:uid="{CCC723BF-AA29-4203-9E94-A9144DC3B88E}"/>
    <cellStyle name="Normal 9 4 4 3 3" xfId="2431" xr:uid="{8A0CD00E-5157-490F-9318-9557BBA8A77E}"/>
    <cellStyle name="Normal 9 4 4 3 3 2" xfId="4979" xr:uid="{DD350670-E983-43FC-8906-23C879CF3062}"/>
    <cellStyle name="Normal 9 4 4 3 4" xfId="4104" xr:uid="{3898C503-DE89-4A39-AD86-30F4E6717C02}"/>
    <cellStyle name="Normal 9 4 4 3 4 2" xfId="4980" xr:uid="{A9D12230-B15C-499B-83F4-A07169B2D07D}"/>
    <cellStyle name="Normal 9 4 4 3 5" xfId="4976" xr:uid="{F700E7F0-59B6-4A06-835C-46696694E130}"/>
    <cellStyle name="Normal 9 4 4 4" xfId="2432" xr:uid="{F2477CB9-A46E-4208-AC37-739DA9247009}"/>
    <cellStyle name="Normal 9 4 4 4 2" xfId="2433" xr:uid="{4534BE8B-34C8-45DC-94A4-9823655D9831}"/>
    <cellStyle name="Normal 9 4 4 4 2 2" xfId="4982" xr:uid="{3541AB24-F3A9-4077-9245-FA7DD776BB0F}"/>
    <cellStyle name="Normal 9 4 4 4 3" xfId="4105" xr:uid="{07038738-FC1D-4178-ADAF-50D2D764730A}"/>
    <cellStyle name="Normal 9 4 4 4 3 2" xfId="4983" xr:uid="{2EEA4442-494A-4CD8-9887-0831CC613B68}"/>
    <cellStyle name="Normal 9 4 4 4 4" xfId="4106" xr:uid="{7540B7EC-569D-4631-A4BC-E17D46E69808}"/>
    <cellStyle name="Normal 9 4 4 4 4 2" xfId="4984" xr:uid="{2AAEE3A7-1F6E-4D13-B350-2473DC171C17}"/>
    <cellStyle name="Normal 9 4 4 4 5" xfId="4981" xr:uid="{A7EF89CC-8778-4B1C-8003-06788BF93946}"/>
    <cellStyle name="Normal 9 4 4 5" xfId="2434" xr:uid="{0E7F9DB6-B3C2-4DAF-A3B3-359405BA89D7}"/>
    <cellStyle name="Normal 9 4 4 5 2" xfId="4985" xr:uid="{EADD8FDA-F9B8-41A9-B763-6571D798738B}"/>
    <cellStyle name="Normal 9 4 4 6" xfId="4107" xr:uid="{7D76C8D2-3DA9-43BB-B443-26D7EDDBAB5A}"/>
    <cellStyle name="Normal 9 4 4 6 2" xfId="4986" xr:uid="{B753A501-269A-411D-9545-9BCDFB4AEB6C}"/>
    <cellStyle name="Normal 9 4 4 7" xfId="4108" xr:uid="{CE6D6441-FBC4-4539-A108-2D2E28C1BE77}"/>
    <cellStyle name="Normal 9 4 4 7 2" xfId="4987" xr:uid="{95EA8137-0BC3-4977-B0D8-5424EBCEDCE7}"/>
    <cellStyle name="Normal 9 4 4 8" xfId="4965" xr:uid="{B22083FB-8673-4821-9942-82A6BCC46ED4}"/>
    <cellStyle name="Normal 9 4 5" xfId="417" xr:uid="{61730E26-7FF9-4CBB-A0D1-C42B2101D98E}"/>
    <cellStyle name="Normal 9 4 5 2" xfId="867" xr:uid="{6590476A-05B7-4BFA-A991-7B9B35C182C1}"/>
    <cellStyle name="Normal 9 4 5 2 2" xfId="2435" xr:uid="{C9B56271-F40A-469A-8BC6-C8DD09694DB6}"/>
    <cellStyle name="Normal 9 4 5 2 2 2" xfId="2436" xr:uid="{18CB36D4-BA83-4B71-B7AB-6F2D793CF7E3}"/>
    <cellStyle name="Normal 9 4 5 2 2 2 2" xfId="4991" xr:uid="{E3387D13-F37D-4B12-BFAC-007693920FF8}"/>
    <cellStyle name="Normal 9 4 5 2 2 3" xfId="4990" xr:uid="{40962446-EDA7-454B-8666-1AAD43984FE9}"/>
    <cellStyle name="Normal 9 4 5 2 3" xfId="2437" xr:uid="{2D09F255-1C9E-4FDF-B638-A9D5945BEF74}"/>
    <cellStyle name="Normal 9 4 5 2 3 2" xfId="4992" xr:uid="{36EC2B0E-AE7D-4737-9FB9-5B9DD45AB362}"/>
    <cellStyle name="Normal 9 4 5 2 4" xfId="4109" xr:uid="{B51799CD-5914-454F-91DB-EEF8A1C2FD90}"/>
    <cellStyle name="Normal 9 4 5 2 4 2" xfId="4993" xr:uid="{9FF087E3-FC8C-41F7-9D73-7FEF38DCD678}"/>
    <cellStyle name="Normal 9 4 5 2 5" xfId="4989" xr:uid="{A7572F88-8CA6-44DB-901B-D596976A6238}"/>
    <cellStyle name="Normal 9 4 5 3" xfId="2438" xr:uid="{36DD7496-1D1B-4174-9000-069A267CB788}"/>
    <cellStyle name="Normal 9 4 5 3 2" xfId="2439" xr:uid="{52A4DD33-807D-4528-8028-9FAECBDBC9B4}"/>
    <cellStyle name="Normal 9 4 5 3 2 2" xfId="4995" xr:uid="{7B98B92F-FD87-4CD8-804B-5E1D2FE3A345}"/>
    <cellStyle name="Normal 9 4 5 3 3" xfId="4110" xr:uid="{3C02B81B-5652-47F3-AE10-C6D21ED4D80A}"/>
    <cellStyle name="Normal 9 4 5 3 3 2" xfId="4996" xr:uid="{ECF892EC-66E2-4542-85EA-4979CD952657}"/>
    <cellStyle name="Normal 9 4 5 3 4" xfId="4111" xr:uid="{FE6597DC-F40A-427C-958B-4FE7B788F1E3}"/>
    <cellStyle name="Normal 9 4 5 3 4 2" xfId="4997" xr:uid="{B7C9876A-E81C-4C69-8A5A-1298292D2A71}"/>
    <cellStyle name="Normal 9 4 5 3 5" xfId="4994" xr:uid="{3121985F-68D3-4089-A0B8-9243B42EC0D8}"/>
    <cellStyle name="Normal 9 4 5 4" xfId="2440" xr:uid="{0ADD3F85-3A1B-45DD-BDDE-02033530EB0D}"/>
    <cellStyle name="Normal 9 4 5 4 2" xfId="4998" xr:uid="{E3506E0B-76A2-4873-AE5A-79949053978D}"/>
    <cellStyle name="Normal 9 4 5 5" xfId="4112" xr:uid="{63A78C7E-2AC6-41AB-9B71-1628BDF1144E}"/>
    <cellStyle name="Normal 9 4 5 5 2" xfId="4999" xr:uid="{5845228D-91E5-4164-8EE8-9EB8DD1A2BE8}"/>
    <cellStyle name="Normal 9 4 5 6" xfId="4113" xr:uid="{87EA07B7-6A76-43DF-B763-5BF414333512}"/>
    <cellStyle name="Normal 9 4 5 6 2" xfId="5000" xr:uid="{3576C5C9-F141-483A-8A70-A0DE62606CC9}"/>
    <cellStyle name="Normal 9 4 5 7" xfId="4988" xr:uid="{36084672-C81F-41BE-A91A-549E2D946FE3}"/>
    <cellStyle name="Normal 9 4 6" xfId="418" xr:uid="{722B36D9-4D43-482C-8FFB-E021E70DB8BA}"/>
    <cellStyle name="Normal 9 4 6 2" xfId="2441" xr:uid="{A0631176-35CA-4104-BBB0-5D52D73C2CCF}"/>
    <cellStyle name="Normal 9 4 6 2 2" xfId="2442" xr:uid="{47D25B06-DF23-4A39-93C5-302CD43A3349}"/>
    <cellStyle name="Normal 9 4 6 2 2 2" xfId="5003" xr:uid="{57DF9C8E-D0E5-44D3-A01C-7E19304A3FD6}"/>
    <cellStyle name="Normal 9 4 6 2 3" xfId="4114" xr:uid="{02C8A43D-E449-4E5C-A6A2-8B3C82D1D07F}"/>
    <cellStyle name="Normal 9 4 6 2 3 2" xfId="5004" xr:uid="{D5C4134A-861E-4A75-B825-04B4529B19CD}"/>
    <cellStyle name="Normal 9 4 6 2 4" xfId="4115" xr:uid="{47E285AD-62D3-4329-A4F2-0DDB73C6867A}"/>
    <cellStyle name="Normal 9 4 6 2 4 2" xfId="5005" xr:uid="{7074666A-45A8-4FD7-A7A0-00C497A6B2D8}"/>
    <cellStyle name="Normal 9 4 6 2 5" xfId="5002" xr:uid="{07280038-436D-4F05-888E-80BA5FA7CC81}"/>
    <cellStyle name="Normal 9 4 6 3" xfId="2443" xr:uid="{92A23AF7-59D3-4EFC-9D30-79C3141D4272}"/>
    <cellStyle name="Normal 9 4 6 3 2" xfId="5006" xr:uid="{6B4D5573-186B-4632-B264-6D3679699D1D}"/>
    <cellStyle name="Normal 9 4 6 4" xfId="4116" xr:uid="{F79CAB22-E159-4806-BB13-BE2976A3DCF6}"/>
    <cellStyle name="Normal 9 4 6 4 2" xfId="5007" xr:uid="{0B9ACCEC-C8BA-4149-A76C-61B0D2246BFC}"/>
    <cellStyle name="Normal 9 4 6 5" xfId="4117" xr:uid="{88F26C0D-C44F-4BB7-8209-ED2B0E0D4347}"/>
    <cellStyle name="Normal 9 4 6 5 2" xfId="5008" xr:uid="{8768F059-071A-4C99-B0BC-BD90D2C36619}"/>
    <cellStyle name="Normal 9 4 6 6" xfId="5001" xr:uid="{9AE25A92-8A2A-4A85-919B-86FE59734504}"/>
    <cellStyle name="Normal 9 4 7" xfId="2444" xr:uid="{447991C9-0162-462A-9618-E23CA32BBDBC}"/>
    <cellStyle name="Normal 9 4 7 2" xfId="2445" xr:uid="{15FB79A8-22AC-4CEB-9A03-CE66AEEDAF3C}"/>
    <cellStyle name="Normal 9 4 7 2 2" xfId="5010" xr:uid="{D265FED6-3F48-441B-BE89-D1824DFE37F4}"/>
    <cellStyle name="Normal 9 4 7 3" xfId="4118" xr:uid="{13D808F5-C371-4FD4-8357-F1B34353211A}"/>
    <cellStyle name="Normal 9 4 7 3 2" xfId="5011" xr:uid="{9A29C04E-579B-49D3-A025-86C9D05697C5}"/>
    <cellStyle name="Normal 9 4 7 4" xfId="4119" xr:uid="{EDE26A2C-C84B-494E-87C0-A4675B99751D}"/>
    <cellStyle name="Normal 9 4 7 4 2" xfId="5012" xr:uid="{0C839365-7B3B-412D-8BA8-2F7B5323B72C}"/>
    <cellStyle name="Normal 9 4 7 5" xfId="5009" xr:uid="{890E4CD8-EAC0-4531-865D-6148152C3FAA}"/>
    <cellStyle name="Normal 9 4 8" xfId="2446" xr:uid="{D69D6E24-2CF1-4FF9-AE15-C17040A2D2EB}"/>
    <cellStyle name="Normal 9 4 8 2" xfId="4120" xr:uid="{7DE4CC35-5A11-4E0A-A3D6-BFD415290A82}"/>
    <cellStyle name="Normal 9 4 8 2 2" xfId="5014" xr:uid="{143F9212-3EC6-4F40-96E3-89E04705E3A5}"/>
    <cellStyle name="Normal 9 4 8 3" xfId="4121" xr:uid="{06C540D5-CACB-4D5F-84B8-B9D67C5DBF16}"/>
    <cellStyle name="Normal 9 4 8 3 2" xfId="5015" xr:uid="{CCD89F45-CE3B-4CD8-94EB-BD592AF085E4}"/>
    <cellStyle name="Normal 9 4 8 4" xfId="4122" xr:uid="{A62C8FF0-A603-474F-9515-F54CB65E4818}"/>
    <cellStyle name="Normal 9 4 8 4 2" xfId="5016" xr:uid="{50FE1540-FD0E-4FDC-8C57-55B38CF462D2}"/>
    <cellStyle name="Normal 9 4 8 5" xfId="5013" xr:uid="{2F88E4FD-9DA0-4809-96F4-D57898156A4D}"/>
    <cellStyle name="Normal 9 4 9" xfId="4123" xr:uid="{52342C16-FFB9-4086-BD4C-D2E216861389}"/>
    <cellStyle name="Normal 9 4 9 2" xfId="5017" xr:uid="{F1AD44E9-2D9F-4605-B618-BD4469FD1AE1}"/>
    <cellStyle name="Normal 9 5" xfId="178" xr:uid="{A51F97BD-D824-4553-B974-6844F647E281}"/>
    <cellStyle name="Normal 9 5 10" xfId="4124" xr:uid="{4C205CD0-7E0F-4BA1-B986-F3E846C47D1E}"/>
    <cellStyle name="Normal 9 5 10 2" xfId="5019" xr:uid="{C839FE5B-2702-4989-8DE9-99E8E7E5480A}"/>
    <cellStyle name="Normal 9 5 11" xfId="4125" xr:uid="{32213F1F-E122-4485-871E-EE8AD2F61F37}"/>
    <cellStyle name="Normal 9 5 11 2" xfId="5020" xr:uid="{A1BCA294-5D9D-4324-8666-5FF5F3510989}"/>
    <cellStyle name="Normal 9 5 12" xfId="5018" xr:uid="{580EA57F-2FA8-44AF-8886-B2903E359AC0}"/>
    <cellStyle name="Normal 9 5 2" xfId="179" xr:uid="{3304D72B-AF54-4603-8FE1-CEBEF994B6CD}"/>
    <cellStyle name="Normal 9 5 2 10" xfId="5021" xr:uid="{A3BBC6E4-98AE-42C9-85C0-7CE2C7341C0A}"/>
    <cellStyle name="Normal 9 5 2 2" xfId="419" xr:uid="{B73FA3A4-74DF-405F-A044-9A2F884FAA3C}"/>
    <cellStyle name="Normal 9 5 2 2 2" xfId="868" xr:uid="{658F797A-2D32-4ED2-BCE6-89FA059F18A0}"/>
    <cellStyle name="Normal 9 5 2 2 2 2" xfId="869" xr:uid="{4B19034E-7FA4-4FAA-A18C-E4F1F6005818}"/>
    <cellStyle name="Normal 9 5 2 2 2 2 2" xfId="2447" xr:uid="{7B7FB2AE-4E67-47CB-BEB8-63AFDAB73A2F}"/>
    <cellStyle name="Normal 9 5 2 2 2 2 2 2" xfId="5025" xr:uid="{59338636-B818-481C-B251-3620DC4156A2}"/>
    <cellStyle name="Normal 9 5 2 2 2 2 3" xfId="4126" xr:uid="{769DEDA8-58BF-43BB-B519-22F8E3C9A4C3}"/>
    <cellStyle name="Normal 9 5 2 2 2 2 3 2" xfId="5026" xr:uid="{3CFC0482-3EDA-4F48-9358-EFA227642AB2}"/>
    <cellStyle name="Normal 9 5 2 2 2 2 4" xfId="4127" xr:uid="{CD178B1A-55C9-4A30-8FDE-42CA7674F42A}"/>
    <cellStyle name="Normal 9 5 2 2 2 2 4 2" xfId="5027" xr:uid="{7F0010F2-0537-4610-9128-9026EDCE8C69}"/>
    <cellStyle name="Normal 9 5 2 2 2 2 5" xfId="5024" xr:uid="{C1C02693-FEDA-47D0-8F48-1B7899561BBF}"/>
    <cellStyle name="Normal 9 5 2 2 2 3" xfId="2448" xr:uid="{9A7F8A06-F801-4533-A6F3-AA6C6EF68AB3}"/>
    <cellStyle name="Normal 9 5 2 2 2 3 2" xfId="4128" xr:uid="{C91FA0BE-4893-4031-9F54-258995AD23F6}"/>
    <cellStyle name="Normal 9 5 2 2 2 3 2 2" xfId="5029" xr:uid="{C462B1C8-46B4-493D-AE33-5EBB5F770219}"/>
    <cellStyle name="Normal 9 5 2 2 2 3 3" xfId="4129" xr:uid="{64442D0B-FE69-4E76-8BB4-DCEE1ADE0217}"/>
    <cellStyle name="Normal 9 5 2 2 2 3 3 2" xfId="5030" xr:uid="{33F0E2E9-BD10-4093-B447-6F2C8AC7EBAE}"/>
    <cellStyle name="Normal 9 5 2 2 2 3 4" xfId="4130" xr:uid="{737D6417-B35E-4A3D-A210-CDB447A0113C}"/>
    <cellStyle name="Normal 9 5 2 2 2 3 4 2" xfId="5031" xr:uid="{3C88CA49-5D00-48D4-993D-A8E462464B71}"/>
    <cellStyle name="Normal 9 5 2 2 2 3 5" xfId="5028" xr:uid="{040DD54F-54BC-4D43-AE84-77975E4F6663}"/>
    <cellStyle name="Normal 9 5 2 2 2 4" xfId="4131" xr:uid="{B45894B7-4BA5-4C7A-A151-B1226A66D4C3}"/>
    <cellStyle name="Normal 9 5 2 2 2 4 2" xfId="5032" xr:uid="{9A1DC789-DD0F-4BF4-99A9-EE46E8E4401C}"/>
    <cellStyle name="Normal 9 5 2 2 2 5" xfId="4132" xr:uid="{CA52CDA1-6433-4F2C-816A-EE7701053CA1}"/>
    <cellStyle name="Normal 9 5 2 2 2 5 2" xfId="5033" xr:uid="{8D60AAE7-1D8E-4225-9250-DEF412ED4474}"/>
    <cellStyle name="Normal 9 5 2 2 2 6" xfId="4133" xr:uid="{F6C2294A-CE76-4E0F-A32E-2F57CE309477}"/>
    <cellStyle name="Normal 9 5 2 2 2 6 2" xfId="5034" xr:uid="{0E335893-8BAC-444B-89E8-2F37B24696CC}"/>
    <cellStyle name="Normal 9 5 2 2 2 7" xfId="5023" xr:uid="{36E4FA90-7A6A-4043-934A-9462281EAED9}"/>
    <cellStyle name="Normal 9 5 2 2 3" xfId="870" xr:uid="{E95D5936-D8B9-4848-AE0B-398B0DACAB50}"/>
    <cellStyle name="Normal 9 5 2 2 3 2" xfId="2449" xr:uid="{6B318C34-0E61-4B14-86C0-2A445FCEC7D0}"/>
    <cellStyle name="Normal 9 5 2 2 3 2 2" xfId="4134" xr:uid="{9046FF3A-9456-444C-BEE6-FFF105951833}"/>
    <cellStyle name="Normal 9 5 2 2 3 2 2 2" xfId="5037" xr:uid="{D8DC64F6-878E-41F3-988F-E5E186271139}"/>
    <cellStyle name="Normal 9 5 2 2 3 2 3" xfId="4135" xr:uid="{9B9A6A75-D5AD-4429-9120-9F71AFBB0D8D}"/>
    <cellStyle name="Normal 9 5 2 2 3 2 3 2" xfId="5038" xr:uid="{900F5F59-17E8-4F7E-A136-B14CFA4799E1}"/>
    <cellStyle name="Normal 9 5 2 2 3 2 4" xfId="4136" xr:uid="{9C288FEC-89E6-428C-8656-5C97EE3B21FF}"/>
    <cellStyle name="Normal 9 5 2 2 3 2 4 2" xfId="5039" xr:uid="{631DF396-213E-48C5-BAA1-A7B6F127CAAF}"/>
    <cellStyle name="Normal 9 5 2 2 3 2 5" xfId="5036" xr:uid="{F5D5DA82-F250-40EF-9B48-90CD95BCED2F}"/>
    <cellStyle name="Normal 9 5 2 2 3 3" xfId="4137" xr:uid="{01AC9893-63EC-499B-8765-853B412115B7}"/>
    <cellStyle name="Normal 9 5 2 2 3 3 2" xfId="5040" xr:uid="{D0892958-DB1D-4410-A474-7A7A5B3F1CD1}"/>
    <cellStyle name="Normal 9 5 2 2 3 4" xfId="4138" xr:uid="{F0DC1887-D062-45A0-B2A1-7B1146BEC7EC}"/>
    <cellStyle name="Normal 9 5 2 2 3 4 2" xfId="5041" xr:uid="{A34953A7-6BA9-4CDB-9EFF-1F1CE7F227E4}"/>
    <cellStyle name="Normal 9 5 2 2 3 5" xfId="4139" xr:uid="{388DF6A0-65E8-4286-AAEE-D8811F4B2C50}"/>
    <cellStyle name="Normal 9 5 2 2 3 5 2" xfId="5042" xr:uid="{3BB9D0F7-9570-4767-811A-CD38DC11218C}"/>
    <cellStyle name="Normal 9 5 2 2 3 6" xfId="5035" xr:uid="{DB8DECD2-5058-43FA-B01B-4FB59C6FBFF3}"/>
    <cellStyle name="Normal 9 5 2 2 4" xfId="2450" xr:uid="{0B644999-AE0A-4846-8418-E1BF655C35B3}"/>
    <cellStyle name="Normal 9 5 2 2 4 2" xfId="4140" xr:uid="{86B21A39-C19B-49A2-8764-2B49BE2663A7}"/>
    <cellStyle name="Normal 9 5 2 2 4 2 2" xfId="5044" xr:uid="{2701B1B6-C6C6-4796-9F72-0C19CC8E1BCE}"/>
    <cellStyle name="Normal 9 5 2 2 4 3" xfId="4141" xr:uid="{46BDB314-94E9-4594-9CC9-BEFE359A5C97}"/>
    <cellStyle name="Normal 9 5 2 2 4 3 2" xfId="5045" xr:uid="{F224C489-794B-4B78-9581-5BD12C82C80B}"/>
    <cellStyle name="Normal 9 5 2 2 4 4" xfId="4142" xr:uid="{04235A2B-6AD2-46D4-8C39-A59B1E25196C}"/>
    <cellStyle name="Normal 9 5 2 2 4 4 2" xfId="5046" xr:uid="{2337FCE3-23C1-4DAF-B279-225FDA97E6A9}"/>
    <cellStyle name="Normal 9 5 2 2 4 5" xfId="5043" xr:uid="{BAB66048-5AD7-4FBD-9E4C-ACE2DF566A6B}"/>
    <cellStyle name="Normal 9 5 2 2 5" xfId="4143" xr:uid="{26133456-34E5-4055-A814-0A3A160656F3}"/>
    <cellStyle name="Normal 9 5 2 2 5 2" xfId="4144" xr:uid="{324F71C6-1F6D-463B-857A-235AA228BBCA}"/>
    <cellStyle name="Normal 9 5 2 2 5 2 2" xfId="5048" xr:uid="{37D0B613-B7DA-4BA7-B5C3-292C99C92E6E}"/>
    <cellStyle name="Normal 9 5 2 2 5 3" xfId="4145" xr:uid="{1EC2FB1B-FBFA-4F87-AC4A-182B8985B115}"/>
    <cellStyle name="Normal 9 5 2 2 5 3 2" xfId="5049" xr:uid="{A3623BAE-2118-4CB4-9F70-739FF8CCBA53}"/>
    <cellStyle name="Normal 9 5 2 2 5 4" xfId="4146" xr:uid="{3DA591F8-0D7D-4D48-83AF-8FD9D4EDCC92}"/>
    <cellStyle name="Normal 9 5 2 2 5 4 2" xfId="5050" xr:uid="{5B3B72D6-F725-455E-AFA2-79752E65B059}"/>
    <cellStyle name="Normal 9 5 2 2 5 5" xfId="5047" xr:uid="{0E9B74BC-4206-4838-B61A-2B9C76B40EC8}"/>
    <cellStyle name="Normal 9 5 2 2 6" xfId="4147" xr:uid="{9CA90F5A-CDB7-472C-8A35-11DCA27D7E9E}"/>
    <cellStyle name="Normal 9 5 2 2 6 2" xfId="5051" xr:uid="{CECFBE6E-319E-4213-8340-267242FDA82C}"/>
    <cellStyle name="Normal 9 5 2 2 7" xfId="4148" xr:uid="{F19CC4C0-62B1-4E3C-BB2D-1805B47B3E5A}"/>
    <cellStyle name="Normal 9 5 2 2 7 2" xfId="5052" xr:uid="{CB0A624B-9EFC-4144-A2BD-E4F3D777E8DD}"/>
    <cellStyle name="Normal 9 5 2 2 8" xfId="4149" xr:uid="{BDAEB9A1-A607-44A4-8448-463DD91BC21E}"/>
    <cellStyle name="Normal 9 5 2 2 8 2" xfId="5053" xr:uid="{BFE4DD0B-0871-47A7-BCB2-CF0DC3702635}"/>
    <cellStyle name="Normal 9 5 2 2 9" xfId="5022" xr:uid="{4139D004-891A-448D-9905-22C12313B56D}"/>
    <cellStyle name="Normal 9 5 2 3" xfId="871" xr:uid="{B4B6FE73-C64D-4616-97A2-4A74D12C437C}"/>
    <cellStyle name="Normal 9 5 2 3 2" xfId="872" xr:uid="{80B72B86-5F65-4836-85CB-77222276B119}"/>
    <cellStyle name="Normal 9 5 2 3 2 2" xfId="873" xr:uid="{B93BF215-5CF9-4126-A94D-09F3F5AD2EBA}"/>
    <cellStyle name="Normal 9 5 2 3 2 2 2" xfId="5056" xr:uid="{A08438CC-34FD-4F0B-83A0-3ACA25D04AD9}"/>
    <cellStyle name="Normal 9 5 2 3 2 3" xfId="4150" xr:uid="{766D6A75-98AA-4878-AB79-2B81B90A9A79}"/>
    <cellStyle name="Normal 9 5 2 3 2 3 2" xfId="5057" xr:uid="{4DA4D2F6-B221-4ADD-AE9A-244F2634F8CD}"/>
    <cellStyle name="Normal 9 5 2 3 2 4" xfId="4151" xr:uid="{9B852C52-D4DD-4E31-B0F5-0B8AE9A8B610}"/>
    <cellStyle name="Normal 9 5 2 3 2 4 2" xfId="5058" xr:uid="{BDA641EF-FB8A-4A35-8E16-579A052DF14F}"/>
    <cellStyle name="Normal 9 5 2 3 2 5" xfId="5055" xr:uid="{DDF713AF-F36A-4130-8017-B66D8B9BD788}"/>
    <cellStyle name="Normal 9 5 2 3 3" xfId="874" xr:uid="{53618BB5-9E95-4A57-AB4A-64CA788E6640}"/>
    <cellStyle name="Normal 9 5 2 3 3 2" xfId="4152" xr:uid="{4E616333-1061-4077-BDC1-3BB9C84CCD74}"/>
    <cellStyle name="Normal 9 5 2 3 3 2 2" xfId="5060" xr:uid="{C95D6765-CC8A-4E6D-A82E-933B72E44BB3}"/>
    <cellStyle name="Normal 9 5 2 3 3 3" xfId="4153" xr:uid="{7D84E0F9-E105-433D-9BEA-15D48D4C2C39}"/>
    <cellStyle name="Normal 9 5 2 3 3 3 2" xfId="5061" xr:uid="{C204B1D0-3C97-416C-8964-34A3F018A8D4}"/>
    <cellStyle name="Normal 9 5 2 3 3 4" xfId="4154" xr:uid="{47FF5A0B-84AD-4E52-A105-1A350E0B621F}"/>
    <cellStyle name="Normal 9 5 2 3 3 4 2" xfId="5062" xr:uid="{088AD96D-D193-46B4-9C63-16211369F164}"/>
    <cellStyle name="Normal 9 5 2 3 3 5" xfId="5059" xr:uid="{E00126CD-E89D-4BD1-8F1A-31C40BFADAF9}"/>
    <cellStyle name="Normal 9 5 2 3 4" xfId="4155" xr:uid="{2F4B14FF-4F71-4FB0-AFED-B81B69533C73}"/>
    <cellStyle name="Normal 9 5 2 3 4 2" xfId="5063" xr:uid="{9D026EB0-75A4-47EE-B58A-9CDF17336198}"/>
    <cellStyle name="Normal 9 5 2 3 5" xfId="4156" xr:uid="{C4E39012-3CE1-4B6C-81B2-30E34D85C2CA}"/>
    <cellStyle name="Normal 9 5 2 3 5 2" xfId="5064" xr:uid="{CCCE98A5-FBE4-45C2-8660-7C058BDCE80D}"/>
    <cellStyle name="Normal 9 5 2 3 6" xfId="4157" xr:uid="{3ECC51C3-CFB3-4F18-843A-3C66E7F38556}"/>
    <cellStyle name="Normal 9 5 2 3 6 2" xfId="5065" xr:uid="{A942552B-115B-45A4-A0A8-3A2BB07D071C}"/>
    <cellStyle name="Normal 9 5 2 3 7" xfId="5054" xr:uid="{675D0B76-FFC7-4B44-A194-7652AB64AC36}"/>
    <cellStyle name="Normal 9 5 2 4" xfId="875" xr:uid="{E14E9974-16CE-4276-811C-325E4316A04F}"/>
    <cellStyle name="Normal 9 5 2 4 2" xfId="876" xr:uid="{03B44360-3FFD-4959-9FD8-94DF803BD65F}"/>
    <cellStyle name="Normal 9 5 2 4 2 2" xfId="4158" xr:uid="{382B5E7E-9968-4A07-85A1-F9BB43A57251}"/>
    <cellStyle name="Normal 9 5 2 4 2 2 2" xfId="5068" xr:uid="{E9DDED8B-5734-48F7-A546-922C8EBA10B1}"/>
    <cellStyle name="Normal 9 5 2 4 2 3" xfId="4159" xr:uid="{E5CF9383-25D7-4832-B951-A63EBB31E507}"/>
    <cellStyle name="Normal 9 5 2 4 2 3 2" xfId="5069" xr:uid="{32BA52FB-9DB5-423C-BE0E-92118096CB0B}"/>
    <cellStyle name="Normal 9 5 2 4 2 4" xfId="4160" xr:uid="{69E61439-4C55-4604-B55A-24E07C1C4633}"/>
    <cellStyle name="Normal 9 5 2 4 2 4 2" xfId="5070" xr:uid="{BE882023-2BC6-4932-8F0A-3A7B7F772A0F}"/>
    <cellStyle name="Normal 9 5 2 4 2 5" xfId="5067" xr:uid="{27307059-BDE0-4195-A5E6-5DA08171EB46}"/>
    <cellStyle name="Normal 9 5 2 4 3" xfId="4161" xr:uid="{DE0EC2FA-9BB7-4102-81B6-33EF00DAE0EC}"/>
    <cellStyle name="Normal 9 5 2 4 3 2" xfId="5071" xr:uid="{ADE4B400-0BD7-40C1-917A-D8891C74E2E0}"/>
    <cellStyle name="Normal 9 5 2 4 4" xfId="4162" xr:uid="{01B2A614-797A-4925-BE29-3CBD0917F08F}"/>
    <cellStyle name="Normal 9 5 2 4 4 2" xfId="5072" xr:uid="{A4AD7A93-49CE-4AF7-9305-17C327E8428D}"/>
    <cellStyle name="Normal 9 5 2 4 5" xfId="4163" xr:uid="{247F7435-6A04-4B18-B214-383F9E9DB728}"/>
    <cellStyle name="Normal 9 5 2 4 5 2" xfId="5073" xr:uid="{C0BB3A62-207A-47B6-8453-23C9B6D10305}"/>
    <cellStyle name="Normal 9 5 2 4 6" xfId="5066" xr:uid="{BDCC2CF2-713E-4DCD-B46F-2EBE2C76869C}"/>
    <cellStyle name="Normal 9 5 2 5" xfId="877" xr:uid="{B7D17F1D-CD96-4E60-A0F7-E1EA68843C90}"/>
    <cellStyle name="Normal 9 5 2 5 2" xfId="4164" xr:uid="{6BE22E2E-EE43-4060-A141-9847A676BD70}"/>
    <cellStyle name="Normal 9 5 2 5 2 2" xfId="5075" xr:uid="{37E55360-EF97-405A-98C0-BBCDDD14BCF3}"/>
    <cellStyle name="Normal 9 5 2 5 3" xfId="4165" xr:uid="{E02C8DEF-5B52-491C-BFBC-9A6FF141E5C4}"/>
    <cellStyle name="Normal 9 5 2 5 3 2" xfId="5076" xr:uid="{7324A67A-390C-4F17-834E-339A60AB73C1}"/>
    <cellStyle name="Normal 9 5 2 5 4" xfId="4166" xr:uid="{701DD830-B1BE-4533-85E2-ABA8927EF55E}"/>
    <cellStyle name="Normal 9 5 2 5 4 2" xfId="5077" xr:uid="{B8312A21-2E99-46C1-BA3B-FF5B8D75CDDF}"/>
    <cellStyle name="Normal 9 5 2 5 5" xfId="5074" xr:uid="{57FECBC9-E606-499A-90C6-A6B2075365D7}"/>
    <cellStyle name="Normal 9 5 2 6" xfId="4167" xr:uid="{4015E923-D1A0-4A75-B2A8-B35855598CF8}"/>
    <cellStyle name="Normal 9 5 2 6 2" xfId="4168" xr:uid="{DF94AB1C-339E-42E6-BDF5-D37644BDB73D}"/>
    <cellStyle name="Normal 9 5 2 6 2 2" xfId="5079" xr:uid="{92C5FCE8-15EB-47C2-9A7C-63FC7A7C0F72}"/>
    <cellStyle name="Normal 9 5 2 6 3" xfId="4169" xr:uid="{16E4AF5E-129E-4C15-91DE-9B8C76AC7698}"/>
    <cellStyle name="Normal 9 5 2 6 3 2" xfId="5080" xr:uid="{5545B1FA-255B-40CF-BF78-06B0B4102956}"/>
    <cellStyle name="Normal 9 5 2 6 4" xfId="4170" xr:uid="{925D93F6-F775-4B93-879D-34BFD0078A7C}"/>
    <cellStyle name="Normal 9 5 2 6 4 2" xfId="5081" xr:uid="{FE7CB8FF-B0CD-4AAD-B0D3-9939641E98CA}"/>
    <cellStyle name="Normal 9 5 2 6 5" xfId="5078" xr:uid="{77331827-87FE-47AD-9CFC-C077A66F65B3}"/>
    <cellStyle name="Normal 9 5 2 7" xfId="4171" xr:uid="{9ED48882-5791-47CA-BAC2-4D9AC5570BDA}"/>
    <cellStyle name="Normal 9 5 2 7 2" xfId="5082" xr:uid="{7643A8D1-073D-4A4B-9DDD-68755F2D087B}"/>
    <cellStyle name="Normal 9 5 2 8" xfId="4172" xr:uid="{131C4126-2FB3-4CC4-B40F-C77689CBFB92}"/>
    <cellStyle name="Normal 9 5 2 8 2" xfId="5083" xr:uid="{DBB2C292-40F9-441E-8B94-3983D1F16FA1}"/>
    <cellStyle name="Normal 9 5 2 9" xfId="4173" xr:uid="{B08DE21D-1C24-459E-AFBA-4BD19B2EEE56}"/>
    <cellStyle name="Normal 9 5 2 9 2" xfId="5084" xr:uid="{45984803-AA5A-4B9E-8833-CED8AB847FC5}"/>
    <cellStyle name="Normal 9 5 3" xfId="420" xr:uid="{CE76E719-AE00-43E6-9C6B-BF473D1A6676}"/>
    <cellStyle name="Normal 9 5 3 2" xfId="878" xr:uid="{09647A94-5AFD-4BB8-A76E-3BB5B5F66407}"/>
    <cellStyle name="Normal 9 5 3 2 2" xfId="879" xr:uid="{18EAA664-10BD-41AE-A84C-B5CABB232B26}"/>
    <cellStyle name="Normal 9 5 3 2 2 2" xfId="2451" xr:uid="{C290B6E8-8368-4E2C-98B3-A71C93A46B83}"/>
    <cellStyle name="Normal 9 5 3 2 2 2 2" xfId="2452" xr:uid="{7AD84DCD-5EB6-4971-9AF9-DE1D27377303}"/>
    <cellStyle name="Normal 9 5 3 2 2 2 2 2" xfId="5089" xr:uid="{866895D1-D423-43A7-8AFD-1874A275F116}"/>
    <cellStyle name="Normal 9 5 3 2 2 2 3" xfId="5088" xr:uid="{443AE8CE-B040-40B7-83F1-C5CF06604B90}"/>
    <cellStyle name="Normal 9 5 3 2 2 3" xfId="2453" xr:uid="{F16FF2BC-B579-40D6-A754-66E7D02096A3}"/>
    <cellStyle name="Normal 9 5 3 2 2 3 2" xfId="5090" xr:uid="{5DCED19B-4C52-483C-95FB-C0BC9D8E0D92}"/>
    <cellStyle name="Normal 9 5 3 2 2 4" xfId="4174" xr:uid="{C221349B-96AE-4685-B4EB-3ED65104D16D}"/>
    <cellStyle name="Normal 9 5 3 2 2 4 2" xfId="5091" xr:uid="{0514F658-1AB1-4DA5-A5B6-E1F6E7CA07C4}"/>
    <cellStyle name="Normal 9 5 3 2 2 5" xfId="5087" xr:uid="{1C2B258A-B760-4795-B045-DA17D62E1EF9}"/>
    <cellStyle name="Normal 9 5 3 2 3" xfId="2454" xr:uid="{A6922574-253B-4702-8106-0BDEDFF73C6B}"/>
    <cellStyle name="Normal 9 5 3 2 3 2" xfId="2455" xr:uid="{9F164631-1A92-4768-B7A5-4E429B7FCDE4}"/>
    <cellStyle name="Normal 9 5 3 2 3 2 2" xfId="5093" xr:uid="{BCBDCD36-AFF2-4771-B4EC-3E5ADACAB0D4}"/>
    <cellStyle name="Normal 9 5 3 2 3 3" xfId="4175" xr:uid="{1DE5A9E5-3B92-4D62-AB83-4DD882D738D2}"/>
    <cellStyle name="Normal 9 5 3 2 3 3 2" xfId="5094" xr:uid="{E4DC6B30-4079-4C22-9124-8C427B585B36}"/>
    <cellStyle name="Normal 9 5 3 2 3 4" xfId="4176" xr:uid="{C4D5B53D-D6D1-4351-AC1D-84F0C7E6E7A2}"/>
    <cellStyle name="Normal 9 5 3 2 3 4 2" xfId="5095" xr:uid="{00E3C60D-D7C4-4E2A-8B3E-7F76799BCB6A}"/>
    <cellStyle name="Normal 9 5 3 2 3 5" xfId="5092" xr:uid="{EA037733-8593-4527-B73D-F01AEAE613AE}"/>
    <cellStyle name="Normal 9 5 3 2 4" xfId="2456" xr:uid="{E7127542-D9A0-4BD0-A702-305204463FA8}"/>
    <cellStyle name="Normal 9 5 3 2 4 2" xfId="5096" xr:uid="{E71EA3BD-4C65-448E-BAE1-0889082BD353}"/>
    <cellStyle name="Normal 9 5 3 2 5" xfId="4177" xr:uid="{3E021058-5D99-404B-8BA4-03DFC49A8D10}"/>
    <cellStyle name="Normal 9 5 3 2 5 2" xfId="5097" xr:uid="{B9C56775-B721-4FC3-9F15-7354A52D5F8F}"/>
    <cellStyle name="Normal 9 5 3 2 6" xfId="4178" xr:uid="{C1346B50-D2D8-448D-AE47-B885D33D5E1F}"/>
    <cellStyle name="Normal 9 5 3 2 6 2" xfId="5098" xr:uid="{0908BA58-B743-4106-AE6D-71A34D598F06}"/>
    <cellStyle name="Normal 9 5 3 2 7" xfId="5086" xr:uid="{2C790071-FD8D-4A42-A5BC-3F4E3A04E5E3}"/>
    <cellStyle name="Normal 9 5 3 3" xfId="880" xr:uid="{AFCEA8DB-1044-426C-B59B-A2D5CA1BE98C}"/>
    <cellStyle name="Normal 9 5 3 3 2" xfId="2457" xr:uid="{5DBC4720-75D4-426D-9C1A-89271E7DCFFA}"/>
    <cellStyle name="Normal 9 5 3 3 2 2" xfId="2458" xr:uid="{CC50D9A4-7109-4E3F-BC9C-C0792249A169}"/>
    <cellStyle name="Normal 9 5 3 3 2 2 2" xfId="5101" xr:uid="{9552959C-0C6D-4E6A-93B8-D978239B8423}"/>
    <cellStyle name="Normal 9 5 3 3 2 3" xfId="4179" xr:uid="{E5EA07C9-4F8A-4D50-A848-40ECDB93D17A}"/>
    <cellStyle name="Normal 9 5 3 3 2 3 2" xfId="5102" xr:uid="{94078206-EB02-4E98-AB50-AF49434982A7}"/>
    <cellStyle name="Normal 9 5 3 3 2 4" xfId="4180" xr:uid="{E24FCBAC-02D6-437D-8807-28B869BD5B46}"/>
    <cellStyle name="Normal 9 5 3 3 2 4 2" xfId="5103" xr:uid="{7B6B557F-1DC3-4F91-8F10-F0BCB521542E}"/>
    <cellStyle name="Normal 9 5 3 3 2 5" xfId="5100" xr:uid="{05554C27-9453-4200-961B-6735A764A5AB}"/>
    <cellStyle name="Normal 9 5 3 3 3" xfId="2459" xr:uid="{6C1E8C9E-497F-404A-B30E-8F4C8FC28CAB}"/>
    <cellStyle name="Normal 9 5 3 3 3 2" xfId="5104" xr:uid="{AA63CB77-D349-40DC-8282-10E59352872D}"/>
    <cellStyle name="Normal 9 5 3 3 4" xfId="4181" xr:uid="{92FD0CC4-F330-420F-8E20-60D3F9F440D5}"/>
    <cellStyle name="Normal 9 5 3 3 4 2" xfId="5105" xr:uid="{9AFCF69C-E71B-453D-B937-6040224FE4B4}"/>
    <cellStyle name="Normal 9 5 3 3 5" xfId="4182" xr:uid="{66594428-7776-45D5-B615-55A449E9C2A5}"/>
    <cellStyle name="Normal 9 5 3 3 5 2" xfId="5106" xr:uid="{E9D29917-6EBB-456E-BDF3-0F6C4C09CA82}"/>
    <cellStyle name="Normal 9 5 3 3 6" xfId="5099" xr:uid="{C04613D3-AA28-486B-B920-1C12F6300B12}"/>
    <cellStyle name="Normal 9 5 3 4" xfId="2460" xr:uid="{B81CC0C0-048D-48B8-AA08-56DF2BB2056F}"/>
    <cellStyle name="Normal 9 5 3 4 2" xfId="2461" xr:uid="{F23FCD45-5B28-454D-BE7F-B4640133BB8A}"/>
    <cellStyle name="Normal 9 5 3 4 2 2" xfId="5108" xr:uid="{A9ADD03C-BB9E-4D4E-8B04-05E5D6364784}"/>
    <cellStyle name="Normal 9 5 3 4 3" xfId="4183" xr:uid="{EC15D387-D407-4900-A9BB-AC6F596BCB73}"/>
    <cellStyle name="Normal 9 5 3 4 3 2" xfId="5109" xr:uid="{C34314C2-04D7-42DF-9852-86786496C502}"/>
    <cellStyle name="Normal 9 5 3 4 4" xfId="4184" xr:uid="{DB612257-E46E-4C04-8E27-5C73C8776490}"/>
    <cellStyle name="Normal 9 5 3 4 4 2" xfId="5110" xr:uid="{67FC4680-2A8B-4EE8-BB32-7A9907880B68}"/>
    <cellStyle name="Normal 9 5 3 4 5" xfId="5107" xr:uid="{62F6DBE9-20D0-40AA-8208-835D62F908C6}"/>
    <cellStyle name="Normal 9 5 3 5" xfId="2462" xr:uid="{0681ACE3-7113-44FE-B056-248AC725F34C}"/>
    <cellStyle name="Normal 9 5 3 5 2" xfId="4185" xr:uid="{C32A8EB4-7491-4D4C-9B15-FB7DD49B4136}"/>
    <cellStyle name="Normal 9 5 3 5 2 2" xfId="5112" xr:uid="{06F5D695-1901-455A-A069-18F5802ACBAE}"/>
    <cellStyle name="Normal 9 5 3 5 3" xfId="4186" xr:uid="{53FFC6CF-7B54-4CD5-8255-DF52DF6437E7}"/>
    <cellStyle name="Normal 9 5 3 5 3 2" xfId="5113" xr:uid="{5DCF9F9C-3EF6-4768-BD73-212883CFF4C7}"/>
    <cellStyle name="Normal 9 5 3 5 4" xfId="4187" xr:uid="{B9266BA7-D5F3-4753-8ECC-84B752E6F33B}"/>
    <cellStyle name="Normal 9 5 3 5 4 2" xfId="5114" xr:uid="{E75F5EFA-4D38-4CA1-BA76-D09011CF439B}"/>
    <cellStyle name="Normal 9 5 3 5 5" xfId="5111" xr:uid="{E29016C4-0A38-4EF3-8096-023C7059CEE5}"/>
    <cellStyle name="Normal 9 5 3 6" xfId="4188" xr:uid="{B7D283D9-E5EA-4443-A3D1-A2436025AB91}"/>
    <cellStyle name="Normal 9 5 3 6 2" xfId="5115" xr:uid="{86C73F5F-A7C3-40AA-8C8A-87A0CBF45BFB}"/>
    <cellStyle name="Normal 9 5 3 7" xfId="4189" xr:uid="{B4926FD6-B4CB-4B3D-AE36-83E013CA3B65}"/>
    <cellStyle name="Normal 9 5 3 7 2" xfId="5116" xr:uid="{910A3C51-4CE2-41BF-97DB-A0B3661ADECC}"/>
    <cellStyle name="Normal 9 5 3 8" xfId="4190" xr:uid="{AFB4D3D5-2245-4D7D-AB7C-0BF668E43F99}"/>
    <cellStyle name="Normal 9 5 3 8 2" xfId="5117" xr:uid="{1EE36C23-DCDC-4432-983E-0B5BC6517982}"/>
    <cellStyle name="Normal 9 5 3 9" xfId="5085" xr:uid="{34CD4B87-1E5A-47E9-8E89-7D7D01F6EF46}"/>
    <cellStyle name="Normal 9 5 4" xfId="421" xr:uid="{79362C72-1E8F-4654-A3D6-58926143809B}"/>
    <cellStyle name="Normal 9 5 4 2" xfId="881" xr:uid="{2CF68718-5E26-4E97-AE99-116ED711D05E}"/>
    <cellStyle name="Normal 9 5 4 2 2" xfId="882" xr:uid="{96297FB4-F3D2-4F1C-832F-132986B4152C}"/>
    <cellStyle name="Normal 9 5 4 2 2 2" xfId="2463" xr:uid="{BBA85167-AAE1-4B22-B47B-82132C150A92}"/>
    <cellStyle name="Normal 9 5 4 2 2 2 2" xfId="5121" xr:uid="{B995028B-4C08-4077-B0FD-C3121DC1AC05}"/>
    <cellStyle name="Normal 9 5 4 2 2 3" xfId="4191" xr:uid="{5A3C866F-1DCC-454F-842E-E41287A0608A}"/>
    <cellStyle name="Normal 9 5 4 2 2 3 2" xfId="5122" xr:uid="{CFF9F32C-EDC0-4186-8A0F-F817A5C028E9}"/>
    <cellStyle name="Normal 9 5 4 2 2 4" xfId="4192" xr:uid="{8A1043A5-D918-49E7-B2C6-C4BE4C2C95C9}"/>
    <cellStyle name="Normal 9 5 4 2 2 4 2" xfId="5123" xr:uid="{7DDC2D42-D424-462E-B6DF-DE06485F8429}"/>
    <cellStyle name="Normal 9 5 4 2 2 5" xfId="5120" xr:uid="{C53AADC3-1240-402E-8693-F0248E3719B2}"/>
    <cellStyle name="Normal 9 5 4 2 3" xfId="2464" xr:uid="{97B6C460-179F-4E56-9F57-635E91FD3A67}"/>
    <cellStyle name="Normal 9 5 4 2 3 2" xfId="5124" xr:uid="{541E74D3-320A-4581-A71E-BB9BF61B50DA}"/>
    <cellStyle name="Normal 9 5 4 2 4" xfId="4193" xr:uid="{69D7DC1C-828D-474F-98BF-588C390DA750}"/>
    <cellStyle name="Normal 9 5 4 2 4 2" xfId="5125" xr:uid="{A81261C6-CF04-4001-A9E3-2DE16643C999}"/>
    <cellStyle name="Normal 9 5 4 2 5" xfId="4194" xr:uid="{A36A18B8-D146-432B-92B0-8BF9DF7CD430}"/>
    <cellStyle name="Normal 9 5 4 2 5 2" xfId="5126" xr:uid="{B14E67E1-5C12-4498-96A5-9504398B4FBD}"/>
    <cellStyle name="Normal 9 5 4 2 6" xfId="5119" xr:uid="{EAC151FE-C5F1-479A-A5D6-4EEA08B7276B}"/>
    <cellStyle name="Normal 9 5 4 3" xfId="883" xr:uid="{19E20438-937B-4E93-8777-01692554D8CD}"/>
    <cellStyle name="Normal 9 5 4 3 2" xfId="2465" xr:uid="{AFFBBF7F-E70B-4073-80F0-0F5358759AC6}"/>
    <cellStyle name="Normal 9 5 4 3 2 2" xfId="5128" xr:uid="{D01ECB96-1D15-4159-B622-996A2D7065FE}"/>
    <cellStyle name="Normal 9 5 4 3 3" xfId="4195" xr:uid="{323DFD31-AEA0-436B-8B62-438D300A0230}"/>
    <cellStyle name="Normal 9 5 4 3 3 2" xfId="5129" xr:uid="{CE12D226-DD38-4DFD-81C8-E069AE8B45B7}"/>
    <cellStyle name="Normal 9 5 4 3 4" xfId="4196" xr:uid="{C621A48D-0049-459E-8729-42E5FD7ACD42}"/>
    <cellStyle name="Normal 9 5 4 3 4 2" xfId="5130" xr:uid="{C4FD784D-82A7-422A-96F4-AA40BBE78950}"/>
    <cellStyle name="Normal 9 5 4 3 5" xfId="5127" xr:uid="{BBE11485-CB8A-4222-8D28-9EA166B94A16}"/>
    <cellStyle name="Normal 9 5 4 4" xfId="2466" xr:uid="{964DF047-58A3-4489-A20B-074BD1F3CF1F}"/>
    <cellStyle name="Normal 9 5 4 4 2" xfId="4197" xr:uid="{91AEA92C-493D-4A30-BBEE-EE8A6ED8522F}"/>
    <cellStyle name="Normal 9 5 4 4 2 2" xfId="5132" xr:uid="{CBE659FD-A30B-4786-9967-EDC5B632A1AF}"/>
    <cellStyle name="Normal 9 5 4 4 3" xfId="4198" xr:uid="{78AEDE94-2B6B-482A-B777-CC0A862D9929}"/>
    <cellStyle name="Normal 9 5 4 4 3 2" xfId="5133" xr:uid="{E6D60D2C-783B-462D-8738-A1F9ABBFA488}"/>
    <cellStyle name="Normal 9 5 4 4 4" xfId="4199" xr:uid="{7FFE7DE9-4D66-49D7-874E-B30577DF5099}"/>
    <cellStyle name="Normal 9 5 4 4 4 2" xfId="5134" xr:uid="{610FB1EF-723E-4F1A-92CC-91AAC4F1B76D}"/>
    <cellStyle name="Normal 9 5 4 4 5" xfId="5131" xr:uid="{D0C53DAF-B52C-4BA1-93D5-0749AB6060D8}"/>
    <cellStyle name="Normal 9 5 4 5" xfId="4200" xr:uid="{67088C44-D837-486F-94E5-F18B2B38C9B5}"/>
    <cellStyle name="Normal 9 5 4 5 2" xfId="5135" xr:uid="{6533B5EA-E788-40B8-8CD4-4E68693B85ED}"/>
    <cellStyle name="Normal 9 5 4 6" xfId="4201" xr:uid="{CB9353BB-6D31-43EC-B286-D276EC74F2C0}"/>
    <cellStyle name="Normal 9 5 4 6 2" xfId="5136" xr:uid="{7BCCCCDC-7A79-4C2E-9ABA-59DE23513374}"/>
    <cellStyle name="Normal 9 5 4 7" xfId="4202" xr:uid="{636B7BBA-6CC9-45B5-922A-248B9591A85C}"/>
    <cellStyle name="Normal 9 5 4 7 2" xfId="5137" xr:uid="{E56CD28E-1827-4735-A4E8-6247E419AE99}"/>
    <cellStyle name="Normal 9 5 4 8" xfId="5118" xr:uid="{468044F9-793C-4EEA-9E7B-C6BD272CEF92}"/>
    <cellStyle name="Normal 9 5 5" xfId="422" xr:uid="{D7E41045-81CC-4CE6-A32C-A88A7DC1736F}"/>
    <cellStyle name="Normal 9 5 5 2" xfId="884" xr:uid="{CBCF7D76-E183-4E65-B12A-A0AEED6B7500}"/>
    <cellStyle name="Normal 9 5 5 2 2" xfId="2467" xr:uid="{64F90C3E-CFB3-4BD7-A363-31582BF907EE}"/>
    <cellStyle name="Normal 9 5 5 2 2 2" xfId="5140" xr:uid="{B364F85F-8145-4593-A25B-6468FDEF4517}"/>
    <cellStyle name="Normal 9 5 5 2 3" xfId="4203" xr:uid="{B85F362E-C27D-4E82-AA62-BE90BDD0038D}"/>
    <cellStyle name="Normal 9 5 5 2 3 2" xfId="5141" xr:uid="{A4C2FDD5-103B-44D8-AA1D-A3D1721B4663}"/>
    <cellStyle name="Normal 9 5 5 2 4" xfId="4204" xr:uid="{8377AD95-0493-4ECA-BF9B-07652A4943A6}"/>
    <cellStyle name="Normal 9 5 5 2 4 2" xfId="5142" xr:uid="{BA3655DB-3E3E-4754-8BBD-2E4B10EF2DAD}"/>
    <cellStyle name="Normal 9 5 5 2 5" xfId="5139" xr:uid="{8E5A39B9-8AC9-40B2-A480-0546B30E6D5D}"/>
    <cellStyle name="Normal 9 5 5 3" xfId="2468" xr:uid="{4E27BE0E-9DD4-48E4-B1D8-713EC4A053DC}"/>
    <cellStyle name="Normal 9 5 5 3 2" xfId="4205" xr:uid="{07E4C9EF-8C3E-407A-BCDC-DC5A03ACCAE5}"/>
    <cellStyle name="Normal 9 5 5 3 2 2" xfId="5144" xr:uid="{04EC5065-53A2-4396-8A28-E36601D56C12}"/>
    <cellStyle name="Normal 9 5 5 3 3" xfId="4206" xr:uid="{D36FA15A-4A73-47B4-958D-A22B95010A63}"/>
    <cellStyle name="Normal 9 5 5 3 3 2" xfId="5145" xr:uid="{724AC868-F288-4D51-B599-F08238FD0836}"/>
    <cellStyle name="Normal 9 5 5 3 4" xfId="4207" xr:uid="{896D47B7-D248-46D0-947C-2E5519006B3A}"/>
    <cellStyle name="Normal 9 5 5 3 4 2" xfId="5146" xr:uid="{7FD7D81D-E2E8-4368-9FA0-6076090EA426}"/>
    <cellStyle name="Normal 9 5 5 3 5" xfId="5143" xr:uid="{1CBD42D2-EE7D-4C7B-A900-4910AB51CEE6}"/>
    <cellStyle name="Normal 9 5 5 4" xfId="4208" xr:uid="{00389D54-4833-4C43-ADF5-320559D4E3EE}"/>
    <cellStyle name="Normal 9 5 5 4 2" xfId="5147" xr:uid="{E1DF23D2-ECA6-4D66-A1A5-0F54CC73B1A2}"/>
    <cellStyle name="Normal 9 5 5 5" xfId="4209" xr:uid="{8B1F951A-BB49-4BFF-8099-2AC8FFF32348}"/>
    <cellStyle name="Normal 9 5 5 5 2" xfId="5148" xr:uid="{D814769A-57B0-4790-8052-B7B56D35EF96}"/>
    <cellStyle name="Normal 9 5 5 6" xfId="4210" xr:uid="{B8D4A5A4-6FEE-415A-ABB1-4E37210EB73D}"/>
    <cellStyle name="Normal 9 5 5 6 2" xfId="5149" xr:uid="{04927634-9FBE-4A53-BFB7-C5663F523A4D}"/>
    <cellStyle name="Normal 9 5 5 7" xfId="5138" xr:uid="{4EFE5163-0D36-4B0E-B030-4B3E6A27A9B3}"/>
    <cellStyle name="Normal 9 5 6" xfId="885" xr:uid="{2D25AFBB-BDAF-4613-9C02-ABF58DE64E4B}"/>
    <cellStyle name="Normal 9 5 6 2" xfId="2469" xr:uid="{6CC7FFB5-2B4F-45D8-904D-4D677CDF7F6B}"/>
    <cellStyle name="Normal 9 5 6 2 2" xfId="4211" xr:uid="{B88592A4-AC8B-4E0A-AC1E-A4ABF905D7BF}"/>
    <cellStyle name="Normal 9 5 6 2 2 2" xfId="5152" xr:uid="{7177C288-C49D-435E-BB9D-B51E98976192}"/>
    <cellStyle name="Normal 9 5 6 2 3" xfId="4212" xr:uid="{8A27467A-96B8-4AB7-8993-6CE3937FC36C}"/>
    <cellStyle name="Normal 9 5 6 2 3 2" xfId="5153" xr:uid="{EF42D1AF-6186-453C-80FD-21777F8ADA49}"/>
    <cellStyle name="Normal 9 5 6 2 4" xfId="4213" xr:uid="{55D46C87-6D14-42B6-86BB-149A16AB443F}"/>
    <cellStyle name="Normal 9 5 6 2 4 2" xfId="5154" xr:uid="{8BB41018-96BF-4C6C-B896-2E1F46A94B41}"/>
    <cellStyle name="Normal 9 5 6 2 5" xfId="5151" xr:uid="{98FE5ABC-1BAD-4835-84AB-95A01FBB7AB9}"/>
    <cellStyle name="Normal 9 5 6 3" xfId="4214" xr:uid="{75A46132-E100-49A5-9053-3ABAD52E3EA1}"/>
    <cellStyle name="Normal 9 5 6 3 2" xfId="5155" xr:uid="{E57B4FA5-5D3A-4CE6-B7E0-524D1CE14312}"/>
    <cellStyle name="Normal 9 5 6 4" xfId="4215" xr:uid="{892D0C95-50E4-4645-986B-2B4F38E36386}"/>
    <cellStyle name="Normal 9 5 6 4 2" xfId="5156" xr:uid="{98A11A75-90A2-440C-860A-FEED26A61574}"/>
    <cellStyle name="Normal 9 5 6 5" xfId="4216" xr:uid="{56E771C7-31D2-4B75-AD0E-DD1DE1835675}"/>
    <cellStyle name="Normal 9 5 6 5 2" xfId="5157" xr:uid="{964CAC3D-B808-4622-82A1-6C80AEA1D7D5}"/>
    <cellStyle name="Normal 9 5 6 6" xfId="5150" xr:uid="{58CEC97C-BB4A-4CB2-A893-3715E79C397F}"/>
    <cellStyle name="Normal 9 5 7" xfId="2470" xr:uid="{CAFD57B4-4767-456E-B881-E387A82629C4}"/>
    <cellStyle name="Normal 9 5 7 2" xfId="4217" xr:uid="{DA2ED107-04C3-4342-B569-C5C6D28CA49F}"/>
    <cellStyle name="Normal 9 5 7 2 2" xfId="5159" xr:uid="{DCD219F5-E8BD-46EA-B520-1AFAF629FDE4}"/>
    <cellStyle name="Normal 9 5 7 3" xfId="4218" xr:uid="{81210BF8-5821-419E-A01C-C307E6B4CE7B}"/>
    <cellStyle name="Normal 9 5 7 3 2" xfId="5160" xr:uid="{2F3B2752-C6D5-4C6D-93E8-78CECBEEBDF8}"/>
    <cellStyle name="Normal 9 5 7 4" xfId="4219" xr:uid="{E2C1BE25-9B95-4E1D-96DE-1DD51B970C2D}"/>
    <cellStyle name="Normal 9 5 7 4 2" xfId="5161" xr:uid="{B04C5D65-6B3E-47C2-955A-C2EB9E358A1B}"/>
    <cellStyle name="Normal 9 5 7 5" xfId="5158" xr:uid="{B860E8EE-8DB9-469D-9D5F-C7CF723975EB}"/>
    <cellStyle name="Normal 9 5 8" xfId="4220" xr:uid="{54432DD0-2B4C-49D2-A083-FD52894688DB}"/>
    <cellStyle name="Normal 9 5 8 2" xfId="4221" xr:uid="{E9330212-AE39-48B4-B06B-0AE18CE38287}"/>
    <cellStyle name="Normal 9 5 8 2 2" xfId="5163" xr:uid="{D3C88B7F-3A60-47FE-8135-6B59C2F8649A}"/>
    <cellStyle name="Normal 9 5 8 3" xfId="4222" xr:uid="{4097E320-2C6E-4F02-88CB-F87972ADCC98}"/>
    <cellStyle name="Normal 9 5 8 3 2" xfId="5164" xr:uid="{C7A92230-213A-4320-A993-A7B8011B8358}"/>
    <cellStyle name="Normal 9 5 8 4" xfId="4223" xr:uid="{393E4DB5-B8FF-4D01-BF1D-60EDB2FACC23}"/>
    <cellStyle name="Normal 9 5 8 4 2" xfId="5165" xr:uid="{ABEED727-AC45-4155-9610-BF65A10A3FE5}"/>
    <cellStyle name="Normal 9 5 8 5" xfId="5162" xr:uid="{DD11A083-FDD2-4679-801F-D5FE85CC5F3C}"/>
    <cellStyle name="Normal 9 5 9" xfId="4224" xr:uid="{B6510D7F-2566-472D-9A3E-3F97BBE656CD}"/>
    <cellStyle name="Normal 9 5 9 2" xfId="5166" xr:uid="{B64B164B-2CF8-46C9-9215-689BD813EC64}"/>
    <cellStyle name="Normal 9 6" xfId="180" xr:uid="{7488D75D-E719-46AC-936D-CE0F6B4E6F7D}"/>
    <cellStyle name="Normal 9 6 10" xfId="5167" xr:uid="{B9676368-3BB2-4B61-BAB4-8684CB8D957E}"/>
    <cellStyle name="Normal 9 6 2" xfId="181" xr:uid="{68B0252C-ABB2-46CE-BA22-2CBF43898E06}"/>
    <cellStyle name="Normal 9 6 2 2" xfId="423" xr:uid="{AB98FCC5-514F-4A61-AA7E-C3BCECAC0180}"/>
    <cellStyle name="Normal 9 6 2 2 2" xfId="886" xr:uid="{2EEE983D-E98D-4BA0-8C7A-90AB531500AE}"/>
    <cellStyle name="Normal 9 6 2 2 2 2" xfId="2471" xr:uid="{42298409-0F95-4B65-88E9-1DF0384DB60E}"/>
    <cellStyle name="Normal 9 6 2 2 2 2 2" xfId="5171" xr:uid="{A21FE573-3012-49C4-98DE-06FE58ADCF8E}"/>
    <cellStyle name="Normal 9 6 2 2 2 3" xfId="4225" xr:uid="{D0378535-0937-4799-8AD8-69D9CD2A2CC3}"/>
    <cellStyle name="Normal 9 6 2 2 2 3 2" xfId="5172" xr:uid="{07BB7A23-0870-4353-8A57-4933E0491389}"/>
    <cellStyle name="Normal 9 6 2 2 2 4" xfId="4226" xr:uid="{1E1BE511-3DC3-4896-ACAB-DBE368DAE026}"/>
    <cellStyle name="Normal 9 6 2 2 2 4 2" xfId="5173" xr:uid="{41FDAD14-A0C3-4D7F-A35D-123890ABF4DF}"/>
    <cellStyle name="Normal 9 6 2 2 2 5" xfId="5170" xr:uid="{0D15EE7C-CAA8-419D-A399-0ACC6842BDE9}"/>
    <cellStyle name="Normal 9 6 2 2 3" xfId="2472" xr:uid="{CF1C85DB-291A-44DE-938B-BED9EF97F07D}"/>
    <cellStyle name="Normal 9 6 2 2 3 2" xfId="4227" xr:uid="{C7B029C1-5BCD-4064-A270-73257AD9CC83}"/>
    <cellStyle name="Normal 9 6 2 2 3 2 2" xfId="5175" xr:uid="{3DC3648B-2012-4166-9759-51D9B79E6469}"/>
    <cellStyle name="Normal 9 6 2 2 3 3" xfId="4228" xr:uid="{718277FB-45E8-4FA3-90F1-9B3F31E119AA}"/>
    <cellStyle name="Normal 9 6 2 2 3 3 2" xfId="5176" xr:uid="{1A7ED38A-CF4E-4247-A777-654C877157AC}"/>
    <cellStyle name="Normal 9 6 2 2 3 4" xfId="4229" xr:uid="{8501127B-BA53-451A-8DBB-8283869E25D5}"/>
    <cellStyle name="Normal 9 6 2 2 3 4 2" xfId="5177" xr:uid="{2220AA87-3C6A-4397-9E00-8D36F75AD360}"/>
    <cellStyle name="Normal 9 6 2 2 3 5" xfId="5174" xr:uid="{C69E6D00-64DE-4A19-9D8F-0477E4022FB9}"/>
    <cellStyle name="Normal 9 6 2 2 4" xfId="4230" xr:uid="{9F3CD78F-37A1-4DBB-A031-EF1A4B503CB1}"/>
    <cellStyle name="Normal 9 6 2 2 4 2" xfId="5178" xr:uid="{CBB6197F-C398-41D6-91D1-CA6503ADF756}"/>
    <cellStyle name="Normal 9 6 2 2 5" xfId="4231" xr:uid="{95AE6544-102E-456B-9AE9-EBBF5F788EF8}"/>
    <cellStyle name="Normal 9 6 2 2 5 2" xfId="5179" xr:uid="{A3744664-0F21-48F0-A7B7-8DFA5530554F}"/>
    <cellStyle name="Normal 9 6 2 2 6" xfId="4232" xr:uid="{4A246F65-73B2-42A8-A8DD-137D0C8B8828}"/>
    <cellStyle name="Normal 9 6 2 2 6 2" xfId="5180" xr:uid="{BE28D548-302F-4573-8EF8-2167D7C86414}"/>
    <cellStyle name="Normal 9 6 2 2 7" xfId="5169" xr:uid="{8FD9EA72-B03E-4E93-A331-9048B59CC890}"/>
    <cellStyle name="Normal 9 6 2 3" xfId="887" xr:uid="{85DA5549-9A61-4D74-AAE2-9DF6FBA4EFBA}"/>
    <cellStyle name="Normal 9 6 2 3 2" xfId="2473" xr:uid="{AE4558E2-6D96-479C-93CF-03FD5243E468}"/>
    <cellStyle name="Normal 9 6 2 3 2 2" xfId="4233" xr:uid="{05327877-3BFA-4C87-B2EC-E981113FB9D0}"/>
    <cellStyle name="Normal 9 6 2 3 2 2 2" xfId="5183" xr:uid="{0B43EE1E-F0AE-4258-9B55-D30385BA9C87}"/>
    <cellStyle name="Normal 9 6 2 3 2 3" xfId="4234" xr:uid="{A1399BBC-436B-420F-B7D2-85CE12F3B02E}"/>
    <cellStyle name="Normal 9 6 2 3 2 3 2" xfId="5184" xr:uid="{94D18895-9290-463B-B05E-25AE3695F7A0}"/>
    <cellStyle name="Normal 9 6 2 3 2 4" xfId="4235" xr:uid="{920F775B-33BF-4944-8CDB-44C4BB7A850B}"/>
    <cellStyle name="Normal 9 6 2 3 2 4 2" xfId="5185" xr:uid="{6498032A-53E5-4FA8-BA84-E7DF322CCE51}"/>
    <cellStyle name="Normal 9 6 2 3 2 5" xfId="5182" xr:uid="{3760E954-546C-459A-A2D5-F7E9D86750CA}"/>
    <cellStyle name="Normal 9 6 2 3 3" xfId="4236" xr:uid="{3484CC01-31A6-4EBF-84EE-81D97FFE17DF}"/>
    <cellStyle name="Normal 9 6 2 3 3 2" xfId="5186" xr:uid="{2372AE8E-06C6-41E3-A1EF-2E0D8A527487}"/>
    <cellStyle name="Normal 9 6 2 3 4" xfId="4237" xr:uid="{34E2DD8A-259A-415E-A1D1-BF8E00B236D0}"/>
    <cellStyle name="Normal 9 6 2 3 4 2" xfId="5187" xr:uid="{40A70045-E3B9-4260-B4CF-5368D04AB7BF}"/>
    <cellStyle name="Normal 9 6 2 3 5" xfId="4238" xr:uid="{17E6FFD2-3F66-46F3-9D73-C3F0AE729CC2}"/>
    <cellStyle name="Normal 9 6 2 3 5 2" xfId="5188" xr:uid="{C2952B8A-9665-4EA6-AB75-A3490CE9EBF9}"/>
    <cellStyle name="Normal 9 6 2 3 6" xfId="5181" xr:uid="{38960E93-A744-4274-B803-C284566EBF22}"/>
    <cellStyle name="Normal 9 6 2 4" xfId="2474" xr:uid="{41D79F04-DDE8-4F32-BE7D-5809EB7B7DF7}"/>
    <cellStyle name="Normal 9 6 2 4 2" xfId="4239" xr:uid="{5FCF49DC-D373-4EC0-8E23-CC37B8790F9F}"/>
    <cellStyle name="Normal 9 6 2 4 2 2" xfId="5190" xr:uid="{FDD676E0-D4D4-4002-99FD-BEADB421B6C6}"/>
    <cellStyle name="Normal 9 6 2 4 3" xfId="4240" xr:uid="{48D94683-3727-41C0-ACAC-506D23F2A2EB}"/>
    <cellStyle name="Normal 9 6 2 4 3 2" xfId="5191" xr:uid="{C12D11BA-4EBE-4E79-86C3-A540E982BECB}"/>
    <cellStyle name="Normal 9 6 2 4 4" xfId="4241" xr:uid="{FC2E82AC-9F3E-42C3-9A8F-A8308F11825E}"/>
    <cellStyle name="Normal 9 6 2 4 4 2" xfId="5192" xr:uid="{ED3AB541-1E21-4018-AAF1-4D9BB0084C67}"/>
    <cellStyle name="Normal 9 6 2 4 5" xfId="5189" xr:uid="{C9891452-9268-42AF-949D-0A777FB6D6C9}"/>
    <cellStyle name="Normal 9 6 2 5" xfId="4242" xr:uid="{4C24AE4C-0733-490B-8895-72162A593CD5}"/>
    <cellStyle name="Normal 9 6 2 5 2" xfId="4243" xr:uid="{A2A19DD9-9D05-44B4-82C2-4AD474E4A24D}"/>
    <cellStyle name="Normal 9 6 2 5 2 2" xfId="5194" xr:uid="{3773F52F-1B14-4963-8646-AD080B495883}"/>
    <cellStyle name="Normal 9 6 2 5 3" xfId="4244" xr:uid="{9F316F69-4755-4E66-B0BE-38DFE9F34019}"/>
    <cellStyle name="Normal 9 6 2 5 3 2" xfId="5195" xr:uid="{CB95EEB0-24C3-4D1C-89A1-6C2FF2DA87C7}"/>
    <cellStyle name="Normal 9 6 2 5 4" xfId="4245" xr:uid="{3DC941FB-D273-4C83-9593-1B22DFF2DA1B}"/>
    <cellStyle name="Normal 9 6 2 5 4 2" xfId="5196" xr:uid="{BDB9303F-6FB4-43CF-B021-5FE0600D6D2C}"/>
    <cellStyle name="Normal 9 6 2 5 5" xfId="5193" xr:uid="{EA71E377-BD7A-459F-BD56-08D201861196}"/>
    <cellStyle name="Normal 9 6 2 6" xfId="4246" xr:uid="{AB9BC9B5-2260-4356-AC1D-0F51BCDB7B6E}"/>
    <cellStyle name="Normal 9 6 2 6 2" xfId="5197" xr:uid="{ABDCC49C-A8BD-4F9B-9D88-F5AB86CA0A71}"/>
    <cellStyle name="Normal 9 6 2 7" xfId="4247" xr:uid="{23C80CF8-47D4-49BD-BBC0-3C628500520A}"/>
    <cellStyle name="Normal 9 6 2 7 2" xfId="5198" xr:uid="{B64E6C8B-F55C-4C07-9006-98BC80596599}"/>
    <cellStyle name="Normal 9 6 2 8" xfId="4248" xr:uid="{5731F529-10F5-46CF-A42F-C68A959DAF57}"/>
    <cellStyle name="Normal 9 6 2 8 2" xfId="5199" xr:uid="{DACB25CC-63DE-43E2-BC47-B36418F798E1}"/>
    <cellStyle name="Normal 9 6 2 9" xfId="5168" xr:uid="{8CCCFAF4-873B-4B0F-8937-CE6B648CFD13}"/>
    <cellStyle name="Normal 9 6 3" xfId="424" xr:uid="{27A269DC-3591-419D-8DD4-B8281EBBB0F4}"/>
    <cellStyle name="Normal 9 6 3 2" xfId="888" xr:uid="{288CEBD4-5793-48A9-841E-92E8180BE283}"/>
    <cellStyle name="Normal 9 6 3 2 2" xfId="889" xr:uid="{7DF072F1-0FD0-41C5-BF71-02B355601694}"/>
    <cellStyle name="Normal 9 6 3 2 2 2" xfId="5202" xr:uid="{DCDC3065-CB59-41EF-AA20-8E0241804AC8}"/>
    <cellStyle name="Normal 9 6 3 2 3" xfId="4249" xr:uid="{F552C2D0-AF40-42CB-8EC1-A1D941365DD1}"/>
    <cellStyle name="Normal 9 6 3 2 3 2" xfId="5203" xr:uid="{FD3922F5-4F50-4FF1-B9A1-80F677D2F127}"/>
    <cellStyle name="Normal 9 6 3 2 4" xfId="4250" xr:uid="{A54D7B63-D898-4C2C-BD88-3495C7056E49}"/>
    <cellStyle name="Normal 9 6 3 2 4 2" xfId="5204" xr:uid="{1A0720D0-7F73-43E2-A312-2D6FFBA5406A}"/>
    <cellStyle name="Normal 9 6 3 2 5" xfId="5201" xr:uid="{A6287575-3C0D-4441-9E1E-4ADED5DA384E}"/>
    <cellStyle name="Normal 9 6 3 3" xfId="890" xr:uid="{D96C6D34-613A-4597-89A3-E9F5B35C6A6D}"/>
    <cellStyle name="Normal 9 6 3 3 2" xfId="4251" xr:uid="{44A7A834-5456-4AEA-ADB4-AFB4CB78BCA0}"/>
    <cellStyle name="Normal 9 6 3 3 2 2" xfId="5206" xr:uid="{531911A9-971E-40E1-84B6-1910EFC84966}"/>
    <cellStyle name="Normal 9 6 3 3 3" xfId="4252" xr:uid="{82DC6629-7BBA-46D6-8D30-01C05FDB6E9D}"/>
    <cellStyle name="Normal 9 6 3 3 3 2" xfId="5207" xr:uid="{8D44A998-9CA8-406D-B626-09420D70AADB}"/>
    <cellStyle name="Normal 9 6 3 3 4" xfId="4253" xr:uid="{470B7625-4AE5-4050-A4F4-646AB9CD7A16}"/>
    <cellStyle name="Normal 9 6 3 3 4 2" xfId="5208" xr:uid="{5E6DF19B-9A6B-4593-9A5E-6D3402AE5AE1}"/>
    <cellStyle name="Normal 9 6 3 3 5" xfId="5205" xr:uid="{72A06033-25E6-4998-9AE9-8A9FA8252144}"/>
    <cellStyle name="Normal 9 6 3 4" xfId="4254" xr:uid="{7EDAC1E4-2114-4EC2-977F-61A761E09A94}"/>
    <cellStyle name="Normal 9 6 3 4 2" xfId="5209" xr:uid="{D028AA36-3B65-4653-932A-28211989E02C}"/>
    <cellStyle name="Normal 9 6 3 5" xfId="4255" xr:uid="{BCC8C288-8A7F-4AED-B977-90C17912ADAB}"/>
    <cellStyle name="Normal 9 6 3 5 2" xfId="5210" xr:uid="{C9F0492C-DA82-426A-B3D9-46590A8AEDA6}"/>
    <cellStyle name="Normal 9 6 3 6" xfId="4256" xr:uid="{2371150B-8DDC-4FBA-ACF9-3A5613D5F4D6}"/>
    <cellStyle name="Normal 9 6 3 6 2" xfId="5211" xr:uid="{123145B5-F078-496E-A153-EF4F8C2D4203}"/>
    <cellStyle name="Normal 9 6 3 7" xfId="5200" xr:uid="{DD1C9588-CC6F-4852-B9C5-714330212F9B}"/>
    <cellStyle name="Normal 9 6 4" xfId="425" xr:uid="{5105B080-B7D3-46BE-8AEE-1FF0D236340C}"/>
    <cellStyle name="Normal 9 6 4 2" xfId="891" xr:uid="{0E233A39-5D17-4F0D-B29D-01BF771739CC}"/>
    <cellStyle name="Normal 9 6 4 2 2" xfId="4257" xr:uid="{C7942A91-21C4-401D-A794-37D346C44F5E}"/>
    <cellStyle name="Normal 9 6 4 2 2 2" xfId="5214" xr:uid="{1A6C886A-FB61-4569-BDB3-6BE7DDFA2A1D}"/>
    <cellStyle name="Normal 9 6 4 2 3" xfId="4258" xr:uid="{B5932A79-E720-424A-9555-5693F599250A}"/>
    <cellStyle name="Normal 9 6 4 2 3 2" xfId="5215" xr:uid="{B8C37A33-0512-445C-8CD3-A66821FDB3A3}"/>
    <cellStyle name="Normal 9 6 4 2 4" xfId="4259" xr:uid="{7C79F388-EB2A-41AD-93E9-8CD8E27765DE}"/>
    <cellStyle name="Normal 9 6 4 2 4 2" xfId="5216" xr:uid="{4D01F490-71F3-4BFC-A665-489F3AE79674}"/>
    <cellStyle name="Normal 9 6 4 2 5" xfId="5213" xr:uid="{F6D63D50-2256-4502-A29A-C4B163948DF3}"/>
    <cellStyle name="Normal 9 6 4 3" xfId="4260" xr:uid="{AE7DBB47-75E0-441F-9152-E5EDC1A367DE}"/>
    <cellStyle name="Normal 9 6 4 3 2" xfId="5217" xr:uid="{323A2731-2118-4851-AFF2-151E8B3D70DF}"/>
    <cellStyle name="Normal 9 6 4 4" xfId="4261" xr:uid="{02ABE227-7CE8-429F-A611-07BA7B0FB108}"/>
    <cellStyle name="Normal 9 6 4 4 2" xfId="5218" xr:uid="{AF97AF0C-1E53-4BCB-8C58-73085E7A612B}"/>
    <cellStyle name="Normal 9 6 4 5" xfId="4262" xr:uid="{3284E8DF-F14F-4BD2-B1E3-BE4B926D0806}"/>
    <cellStyle name="Normal 9 6 4 5 2" xfId="5219" xr:uid="{209D20FF-6889-4A20-88B9-E4FF0F0C3162}"/>
    <cellStyle name="Normal 9 6 4 6" xfId="5212" xr:uid="{0AD3A44C-E759-464B-AFB0-E1957613AC49}"/>
    <cellStyle name="Normal 9 6 5" xfId="892" xr:uid="{828DE6AC-DB5B-4D26-A87D-350A9F072658}"/>
    <cellStyle name="Normal 9 6 5 2" xfId="4263" xr:uid="{08E0D1E8-A380-4A13-AAB9-065E172C399C}"/>
    <cellStyle name="Normal 9 6 5 2 2" xfId="5221" xr:uid="{21E51729-B83C-4FB0-9DE7-3E0E88B34DF4}"/>
    <cellStyle name="Normal 9 6 5 3" xfId="4264" xr:uid="{F0132E3C-9A28-4B78-BE5B-32C5A114FFD0}"/>
    <cellStyle name="Normal 9 6 5 3 2" xfId="5222" xr:uid="{2740D820-4CEE-40D9-B589-BDC59F765C2A}"/>
    <cellStyle name="Normal 9 6 5 4" xfId="4265" xr:uid="{6FF50675-B959-4BD0-8D7B-4DFACA79E5EE}"/>
    <cellStyle name="Normal 9 6 5 4 2" xfId="5223" xr:uid="{23A8078F-7CAA-48EE-A216-BAF9FEEF9A97}"/>
    <cellStyle name="Normal 9 6 5 5" xfId="5220" xr:uid="{7FF523E9-8A46-4972-918E-A6BF60253154}"/>
    <cellStyle name="Normal 9 6 6" xfId="4266" xr:uid="{2A33371B-C784-4A49-B9A6-1C8AB00E6F56}"/>
    <cellStyle name="Normal 9 6 6 2" xfId="4267" xr:uid="{2548A223-ED54-4603-A2B3-EC1EC3B5C932}"/>
    <cellStyle name="Normal 9 6 6 2 2" xfId="5225" xr:uid="{EBE803FC-BCB8-4FE2-8931-F962F34598B1}"/>
    <cellStyle name="Normal 9 6 6 3" xfId="4268" xr:uid="{6ECB236B-F81D-43AD-AE32-DF2916342B4A}"/>
    <cellStyle name="Normal 9 6 6 3 2" xfId="5226" xr:uid="{0A243B44-C876-4DD8-ADFB-CB7158F6DBB5}"/>
    <cellStyle name="Normal 9 6 6 4" xfId="4269" xr:uid="{645EA3FE-8BA5-4B7D-92DC-0ACDF1FBE3F6}"/>
    <cellStyle name="Normal 9 6 6 4 2" xfId="5227" xr:uid="{5D6225CC-22E9-4D2F-B3BF-4DD767B14FAC}"/>
    <cellStyle name="Normal 9 6 6 5" xfId="5224" xr:uid="{6C4403D6-DC6D-4FAA-96FF-A7EFA389D0FA}"/>
    <cellStyle name="Normal 9 6 7" xfId="4270" xr:uid="{31F5F68B-E37E-4297-B1BC-FC2F6972562A}"/>
    <cellStyle name="Normal 9 6 7 2" xfId="5228" xr:uid="{85752818-727A-4772-B9C4-C9BC1400175B}"/>
    <cellStyle name="Normal 9 6 8" xfId="4271" xr:uid="{D8939478-B065-47AE-883E-AA84C77F080B}"/>
    <cellStyle name="Normal 9 6 8 2" xfId="5229" xr:uid="{E9B6935F-45C1-4F7A-AA11-45C2C48444C3}"/>
    <cellStyle name="Normal 9 6 9" xfId="4272" xr:uid="{DE7D5EFB-FC4C-490C-8194-18FE33CC4CC5}"/>
    <cellStyle name="Normal 9 6 9 2" xfId="5230" xr:uid="{41B413EB-385F-4921-89C5-E06FDE306345}"/>
    <cellStyle name="Normal 9 7" xfId="182" xr:uid="{6D327F01-FB68-405F-89D4-A46FF699ED22}"/>
    <cellStyle name="Normal 9 7 2" xfId="426" xr:uid="{5FB3E693-74F3-43FD-A20B-604A6109D543}"/>
    <cellStyle name="Normal 9 7 2 2" xfId="893" xr:uid="{19DC23E5-61CB-4746-A246-8D333A3E91D5}"/>
    <cellStyle name="Normal 9 7 2 2 2" xfId="2475" xr:uid="{900A6745-F939-4070-BBF3-AC91E0BC8285}"/>
    <cellStyle name="Normal 9 7 2 2 2 2" xfId="2476" xr:uid="{80EB7002-218C-4B91-9A7A-17576889D77B}"/>
    <cellStyle name="Normal 9 7 2 2 2 2 2" xfId="5235" xr:uid="{A8789D82-3C80-454C-A501-7622A81B64D1}"/>
    <cellStyle name="Normal 9 7 2 2 2 3" xfId="5234" xr:uid="{0F2C88D3-8CB7-4EBD-8EC9-D3848D25ED68}"/>
    <cellStyle name="Normal 9 7 2 2 3" xfId="2477" xr:uid="{FF907354-97DD-4FDA-8CBE-26A4E464033A}"/>
    <cellStyle name="Normal 9 7 2 2 3 2" xfId="5236" xr:uid="{70C37B7A-6DA0-40A7-BFB6-6C1D8D6E3986}"/>
    <cellStyle name="Normal 9 7 2 2 4" xfId="4273" xr:uid="{5CF6C6AF-30CE-4A38-B814-F21DDC5A207E}"/>
    <cellStyle name="Normal 9 7 2 2 4 2" xfId="5237" xr:uid="{FE3320B4-A584-4D4F-A158-5A9AB059C7E8}"/>
    <cellStyle name="Normal 9 7 2 2 5" xfId="5233" xr:uid="{0B5DDBCB-9E72-426D-978E-38522376F2B7}"/>
    <cellStyle name="Normal 9 7 2 3" xfId="2478" xr:uid="{8F82D7BE-476A-41EA-93A8-BBE45ED2FDD8}"/>
    <cellStyle name="Normal 9 7 2 3 2" xfId="2479" xr:uid="{3C2A794C-22B0-490A-A16A-0DAFC3D99BAB}"/>
    <cellStyle name="Normal 9 7 2 3 2 2" xfId="5239" xr:uid="{19ABB7EE-C8F4-426C-98FF-EE711E6FF0E4}"/>
    <cellStyle name="Normal 9 7 2 3 3" xfId="4274" xr:uid="{12D0EC15-6B90-4802-ACD6-031C524F401E}"/>
    <cellStyle name="Normal 9 7 2 3 3 2" xfId="5240" xr:uid="{73021180-EFF9-4FEB-80C7-17C828991724}"/>
    <cellStyle name="Normal 9 7 2 3 4" xfId="4275" xr:uid="{2239D618-DD6E-4C8E-9846-4F500ACE89DC}"/>
    <cellStyle name="Normal 9 7 2 3 4 2" xfId="5241" xr:uid="{A14CCCAD-A743-45FA-8F01-362D5BFDF3AD}"/>
    <cellStyle name="Normal 9 7 2 3 5" xfId="5238" xr:uid="{76C39B78-2CB5-4873-B215-7DDC51AFB005}"/>
    <cellStyle name="Normal 9 7 2 4" xfId="2480" xr:uid="{041047E9-F338-4829-9FE0-82F015F9F7B4}"/>
    <cellStyle name="Normal 9 7 2 4 2" xfId="5242" xr:uid="{7408FDE3-91DD-4AEB-BB99-15DDDAF647B7}"/>
    <cellStyle name="Normal 9 7 2 5" xfId="4276" xr:uid="{01F801A0-340E-4F64-99F5-DAAB091CFB38}"/>
    <cellStyle name="Normal 9 7 2 5 2" xfId="5243" xr:uid="{5DD468D7-F52C-40E3-A301-7347D3BE697F}"/>
    <cellStyle name="Normal 9 7 2 6" xfId="4277" xr:uid="{1F0496F2-B42E-4B52-8204-929A418E88AD}"/>
    <cellStyle name="Normal 9 7 2 6 2" xfId="5244" xr:uid="{30774B9F-1F2A-418F-98C1-AE8575FDD109}"/>
    <cellStyle name="Normal 9 7 2 7" xfId="5232" xr:uid="{EF1193B0-1F7F-4E92-AC86-9DC3A647BF41}"/>
    <cellStyle name="Normal 9 7 3" xfId="894" xr:uid="{9B82CAD0-DF93-4CAC-B21D-6691ADAD3AC1}"/>
    <cellStyle name="Normal 9 7 3 2" xfId="2481" xr:uid="{B0220D2A-94F5-498C-9557-6E20477CA600}"/>
    <cellStyle name="Normal 9 7 3 2 2" xfId="2482" xr:uid="{468787D1-FF35-4BEF-82ED-23B61967B73C}"/>
    <cellStyle name="Normal 9 7 3 2 2 2" xfId="5247" xr:uid="{5E14E7C3-AD90-4471-B38C-AF4823B3D461}"/>
    <cellStyle name="Normal 9 7 3 2 3" xfId="4278" xr:uid="{B720E09D-6FF8-4F16-8BC7-D67271381AC7}"/>
    <cellStyle name="Normal 9 7 3 2 3 2" xfId="5248" xr:uid="{3137F466-3B23-42EA-B94B-7963E0DA933F}"/>
    <cellStyle name="Normal 9 7 3 2 4" xfId="4279" xr:uid="{4BCDAC38-CA8B-4D71-87C5-D91AB0017095}"/>
    <cellStyle name="Normal 9 7 3 2 4 2" xfId="5249" xr:uid="{9DF72337-5C3A-4EEB-8AB9-36DE6166545D}"/>
    <cellStyle name="Normal 9 7 3 2 5" xfId="5246" xr:uid="{B63B957C-F783-4A71-87AD-9EB0E4F34D96}"/>
    <cellStyle name="Normal 9 7 3 3" xfId="2483" xr:uid="{316D3A89-034C-4569-8F0A-99B37DB5BBDD}"/>
    <cellStyle name="Normal 9 7 3 3 2" xfId="5250" xr:uid="{BBC5454F-5956-408C-BAB1-07675D317CC6}"/>
    <cellStyle name="Normal 9 7 3 4" xfId="4280" xr:uid="{529E7585-1329-4F41-99D3-5715BC5AB156}"/>
    <cellStyle name="Normal 9 7 3 4 2" xfId="5251" xr:uid="{0FA8DD3A-66D2-4443-97AE-621FB9C076A6}"/>
    <cellStyle name="Normal 9 7 3 5" xfId="4281" xr:uid="{21F47A6A-9D3B-4864-A46A-8C2CDB6312E3}"/>
    <cellStyle name="Normal 9 7 3 5 2" xfId="5252" xr:uid="{2D13E79C-6ED3-4CE8-AA8A-C593313ED56B}"/>
    <cellStyle name="Normal 9 7 3 6" xfId="5245" xr:uid="{0DB73089-D410-41F0-A354-45A7D06CBAC7}"/>
    <cellStyle name="Normal 9 7 4" xfId="2484" xr:uid="{8D651852-4DD1-4146-881D-A48EA2E5DFB8}"/>
    <cellStyle name="Normal 9 7 4 2" xfId="2485" xr:uid="{55147735-242B-43EF-89FE-1D7E3EFBD4D4}"/>
    <cellStyle name="Normal 9 7 4 2 2" xfId="5254" xr:uid="{18F77475-4EFF-4F2E-833E-64AC78FE336D}"/>
    <cellStyle name="Normal 9 7 4 3" xfId="4282" xr:uid="{5F2CFB59-C861-4FD0-BC66-6C0D70407009}"/>
    <cellStyle name="Normal 9 7 4 3 2" xfId="5255" xr:uid="{22D40698-6499-446E-8607-700CDE70909C}"/>
    <cellStyle name="Normal 9 7 4 4" xfId="4283" xr:uid="{A66C159D-0127-4BF3-A421-AF5CE14FED1E}"/>
    <cellStyle name="Normal 9 7 4 4 2" xfId="5256" xr:uid="{004F957B-7F47-4807-98A7-43881FE7F02F}"/>
    <cellStyle name="Normal 9 7 4 5" xfId="5253" xr:uid="{13911D5F-3090-450C-89BB-30469AAF4A01}"/>
    <cellStyle name="Normal 9 7 5" xfId="2486" xr:uid="{3364C750-3220-4A95-B8D1-8E8310DA6818}"/>
    <cellStyle name="Normal 9 7 5 2" xfId="4284" xr:uid="{A7E68C6D-97BD-4D86-9892-125726B57FAA}"/>
    <cellStyle name="Normal 9 7 5 2 2" xfId="5258" xr:uid="{06030132-B407-41C5-BBF4-B00DEF0ADD85}"/>
    <cellStyle name="Normal 9 7 5 3" xfId="4285" xr:uid="{F3897A3A-10E8-4A62-9021-E63DAEFCD641}"/>
    <cellStyle name="Normal 9 7 5 3 2" xfId="5259" xr:uid="{4A610518-8BA5-4219-A12B-213ED54B4478}"/>
    <cellStyle name="Normal 9 7 5 4" xfId="4286" xr:uid="{0069066C-3A5E-40EE-92DF-2A1E0C83328C}"/>
    <cellStyle name="Normal 9 7 5 4 2" xfId="5260" xr:uid="{5086A4DC-B0BE-420A-8A64-D03243D337F0}"/>
    <cellStyle name="Normal 9 7 5 5" xfId="5257" xr:uid="{8CA16957-9D37-48F3-B733-B91669823E68}"/>
    <cellStyle name="Normal 9 7 6" xfId="4287" xr:uid="{B0B2F407-1B88-458E-9318-3F4D42E5421C}"/>
    <cellStyle name="Normal 9 7 6 2" xfId="5261" xr:uid="{BFE52088-B8EA-432F-BBA5-E846E8F4152E}"/>
    <cellStyle name="Normal 9 7 7" xfId="4288" xr:uid="{2004B177-440A-42E8-812B-BA5F584CDC11}"/>
    <cellStyle name="Normal 9 7 7 2" xfId="5262" xr:uid="{EEDB6DBE-F365-4E33-9786-A25657092AFA}"/>
    <cellStyle name="Normal 9 7 8" xfId="4289" xr:uid="{FD13AA49-A7C0-48AF-A45D-E26FA8378CC4}"/>
    <cellStyle name="Normal 9 7 8 2" xfId="5263" xr:uid="{C6B0CBC3-32EB-4057-ACD0-069685B9A2DE}"/>
    <cellStyle name="Normal 9 7 9" xfId="5231" xr:uid="{BF0AF9E9-4506-46DF-80FF-98BFFBD0467A}"/>
    <cellStyle name="Normal 9 8" xfId="427" xr:uid="{381F2DAD-ED9C-4689-94CA-17F7AFDC032B}"/>
    <cellStyle name="Normal 9 8 2" xfId="895" xr:uid="{23EC6BB0-BBD8-433C-B125-DA5848AFD5AC}"/>
    <cellStyle name="Normal 9 8 2 2" xfId="896" xr:uid="{FA019330-4AF1-47D9-8E53-B253F801901D}"/>
    <cellStyle name="Normal 9 8 2 2 2" xfId="2487" xr:uid="{448BE1A6-B1CE-4A02-BA7A-3761C29530D8}"/>
    <cellStyle name="Normal 9 8 2 2 2 2" xfId="5267" xr:uid="{C9C2FCD5-EE85-4652-81A2-32F9B049B703}"/>
    <cellStyle name="Normal 9 8 2 2 3" xfId="4290" xr:uid="{3FE79D29-106A-4A2E-8ABA-A53DCF5D1647}"/>
    <cellStyle name="Normal 9 8 2 2 3 2" xfId="5268" xr:uid="{52B76AC8-F152-466F-9284-5F8ADB4B29DD}"/>
    <cellStyle name="Normal 9 8 2 2 4" xfId="4291" xr:uid="{561794C8-5A01-44A4-8DDD-1422017911BB}"/>
    <cellStyle name="Normal 9 8 2 2 4 2" xfId="5269" xr:uid="{3B747040-08BE-4FEB-98E8-6C77B8C08C83}"/>
    <cellStyle name="Normal 9 8 2 2 5" xfId="5266" xr:uid="{B9283BC3-B45A-4271-A706-93EFC750CDD5}"/>
    <cellStyle name="Normal 9 8 2 3" xfId="2488" xr:uid="{6E29C14E-17F5-494E-B959-8A9802A7D7F0}"/>
    <cellStyle name="Normal 9 8 2 3 2" xfId="5270" xr:uid="{F1BC834D-4312-40E5-85E6-F8DA47E35B14}"/>
    <cellStyle name="Normal 9 8 2 4" xfId="4292" xr:uid="{55D40922-821C-402A-B48B-5DF273865F9A}"/>
    <cellStyle name="Normal 9 8 2 4 2" xfId="5271" xr:uid="{FF05A390-CCB9-43E9-875F-39A05F020067}"/>
    <cellStyle name="Normal 9 8 2 5" xfId="4293" xr:uid="{7758959E-2D7C-4A84-91E9-66B427E51874}"/>
    <cellStyle name="Normal 9 8 2 5 2" xfId="5272" xr:uid="{59551D8F-0FC2-4EEA-8EF2-9334D9E169CD}"/>
    <cellStyle name="Normal 9 8 2 6" xfId="5265" xr:uid="{3A9F82A2-BB6C-4502-87B1-1F9982A120B0}"/>
    <cellStyle name="Normal 9 8 3" xfId="897" xr:uid="{A0AE73F9-37C7-4FA8-92B7-929FE0724791}"/>
    <cellStyle name="Normal 9 8 3 2" xfId="2489" xr:uid="{C0CD65E0-2C08-41F6-9E7F-98B3EDD4A1EE}"/>
    <cellStyle name="Normal 9 8 3 2 2" xfId="5274" xr:uid="{AA6C85AC-8062-45DF-B789-FF79531CAEDD}"/>
    <cellStyle name="Normal 9 8 3 3" xfId="4294" xr:uid="{0E4407FC-F6CA-4717-9742-327E2ECD37AC}"/>
    <cellStyle name="Normal 9 8 3 3 2" xfId="5275" xr:uid="{2F341F75-AACD-43CC-B38C-26C269BA45F4}"/>
    <cellStyle name="Normal 9 8 3 4" xfId="4295" xr:uid="{E5A8E66F-E1E9-497C-8DC2-4F8547D23CBC}"/>
    <cellStyle name="Normal 9 8 3 4 2" xfId="5276" xr:uid="{574D9897-4E73-4102-9148-01CF760B9024}"/>
    <cellStyle name="Normal 9 8 3 5" xfId="5273" xr:uid="{80920A77-887F-47FD-8368-FB775EFF468C}"/>
    <cellStyle name="Normal 9 8 4" xfId="2490" xr:uid="{7B027FD5-567C-42DB-9153-93FD9EB5AA0D}"/>
    <cellStyle name="Normal 9 8 4 2" xfId="4296" xr:uid="{D72CF92A-C64F-4B04-8212-9D5B5EBE32E3}"/>
    <cellStyle name="Normal 9 8 4 2 2" xfId="5278" xr:uid="{1860539E-33E9-41C9-A319-4A08D4C5F1A3}"/>
    <cellStyle name="Normal 9 8 4 3" xfId="4297" xr:uid="{62B2FDC8-26E2-4337-800B-1068775CA990}"/>
    <cellStyle name="Normal 9 8 4 3 2" xfId="5279" xr:uid="{E167DC90-8672-4E9B-9B37-326430D6EA9A}"/>
    <cellStyle name="Normal 9 8 4 4" xfId="4298" xr:uid="{05A747D7-D025-44E9-A89B-14A5502A82AA}"/>
    <cellStyle name="Normal 9 8 4 4 2" xfId="5280" xr:uid="{70C497FB-3235-4395-B07E-5C23F23317F6}"/>
    <cellStyle name="Normal 9 8 4 5" xfId="5277" xr:uid="{694123E3-4CC4-40BF-9773-144C098B92CE}"/>
    <cellStyle name="Normal 9 8 5" xfId="4299" xr:uid="{A30C45BC-E052-4145-8E6E-A10C12D56984}"/>
    <cellStyle name="Normal 9 8 5 2" xfId="5281" xr:uid="{F4620977-E9A7-4246-8570-491361453BA9}"/>
    <cellStyle name="Normal 9 8 6" xfId="4300" xr:uid="{65FCC17B-722E-4796-BF39-DB39507F631E}"/>
    <cellStyle name="Normal 9 8 6 2" xfId="5282" xr:uid="{3C48F612-60F7-4258-AEC2-B8A769EBB2F2}"/>
    <cellStyle name="Normal 9 8 7" xfId="4301" xr:uid="{A94F0C9C-AB54-4069-A4C2-7667EDA8F6F8}"/>
    <cellStyle name="Normal 9 8 7 2" xfId="5283" xr:uid="{3D1CF912-DEC1-4720-A277-71C63599F2DC}"/>
    <cellStyle name="Normal 9 8 8" xfId="5264" xr:uid="{3F6A772D-39DA-4B00-B289-9704746B2CBB}"/>
    <cellStyle name="Normal 9 9" xfId="428" xr:uid="{0FFFF118-CB41-4F36-93C4-9DDF069735AC}"/>
    <cellStyle name="Normal 9 9 2" xfId="898" xr:uid="{687E645F-E653-4738-8DFD-BA8E6D2E5583}"/>
    <cellStyle name="Normal 9 9 2 2" xfId="2491" xr:uid="{B46CE8C6-5157-4A74-8C64-1F7C51827700}"/>
    <cellStyle name="Normal 9 9 2 2 2" xfId="5286" xr:uid="{3D4673E4-F4D7-43CD-B8FE-718B1273D73C}"/>
    <cellStyle name="Normal 9 9 2 3" xfId="4302" xr:uid="{77620269-95D3-4F13-BC56-B36562114AB1}"/>
    <cellStyle name="Normal 9 9 2 3 2" xfId="5287" xr:uid="{210128B5-3EF2-4DD2-8C37-B6E21EA8F19A}"/>
    <cellStyle name="Normal 9 9 2 4" xfId="4303" xr:uid="{2045016D-A386-4ADB-AE31-E69A25F40A0C}"/>
    <cellStyle name="Normal 9 9 2 4 2" xfId="5288" xr:uid="{2B2F5A10-F6C7-4500-9A85-C3CED52242E5}"/>
    <cellStyle name="Normal 9 9 2 5" xfId="5285" xr:uid="{5BE3D381-1CDA-4002-93B0-71CC46599730}"/>
    <cellStyle name="Normal 9 9 3" xfId="2492" xr:uid="{F9FBC27B-E494-47EF-B2E7-16CFB5A06181}"/>
    <cellStyle name="Normal 9 9 3 2" xfId="4304" xr:uid="{6620F8E4-4879-4A52-AA77-7D8DEFFE66D9}"/>
    <cellStyle name="Normal 9 9 3 2 2" xfId="5290" xr:uid="{59BFA300-F5D9-4AD8-9509-83291E86EAEC}"/>
    <cellStyle name="Normal 9 9 3 3" xfId="4305" xr:uid="{EC9B5355-F509-4D75-9448-4FE4F5F4FD57}"/>
    <cellStyle name="Normal 9 9 3 3 2" xfId="5291" xr:uid="{9ED051F9-8676-4705-A31E-E7517E14FD4B}"/>
    <cellStyle name="Normal 9 9 3 4" xfId="4306" xr:uid="{4866A0F4-EC8E-4F81-AF56-CE1CA627655E}"/>
    <cellStyle name="Normal 9 9 3 4 2" xfId="5292" xr:uid="{86FA9C36-0E5B-434D-AB6A-5F93C3A86870}"/>
    <cellStyle name="Normal 9 9 3 5" xfId="5289" xr:uid="{9E5801ED-62C1-4419-B373-E51E1B2BC3ED}"/>
    <cellStyle name="Normal 9 9 4" xfId="4307" xr:uid="{33FDD42B-DD35-4119-BE3D-ADBD853BA6CA}"/>
    <cellStyle name="Normal 9 9 4 2" xfId="5293" xr:uid="{24E8C3E9-9C94-411A-AB4B-630D85CDAD2E}"/>
    <cellStyle name="Normal 9 9 5" xfId="4308" xr:uid="{7D984C3C-170D-46CF-9198-BF51BC5F8E8D}"/>
    <cellStyle name="Normal 9 9 5 2" xfId="5294" xr:uid="{939B1E6E-71E8-4835-BBDE-8C8505CC0BC1}"/>
    <cellStyle name="Normal 9 9 6" xfId="4309" xr:uid="{A2410978-90A3-459F-A8A0-4DB7A6B200A0}"/>
    <cellStyle name="Normal 9 9 6 2" xfId="5295" xr:uid="{32D04C5C-F9EC-4989-89B7-15180787A2BD}"/>
    <cellStyle name="Normal 9 9 7" xfId="5284" xr:uid="{A927F4B5-2B5B-43F8-91B3-422EA6F321FD}"/>
    <cellStyle name="Percent 2" xfId="183" xr:uid="{1FE905DD-2BE2-475B-A524-76826C3E4A61}"/>
    <cellStyle name="Percent 2 2" xfId="5296" xr:uid="{C1F36CEB-2AEF-4FC6-BBC2-A00BC491760D}"/>
    <cellStyle name="Гиперссылка 2" xfId="4" xr:uid="{49BAA0F8-B3D3-41B5-87DD-435502328B29}"/>
    <cellStyle name="Гиперссылка 2 2" xfId="5297" xr:uid="{223D7794-D74E-4744-A8EE-9DB75DC669C0}"/>
    <cellStyle name="Обычный 2" xfId="1" xr:uid="{A3CD5D5E-4502-4158-8112-08CDD679ACF5}"/>
    <cellStyle name="Обычный 2 2" xfId="5" xr:uid="{D19F253E-EE9B-4476-9D91-2EE3A6D7A3DC}"/>
    <cellStyle name="Обычный 2 2 2" xfId="5299" xr:uid="{436E8F8E-2458-47F2-BD68-A3419908CBE1}"/>
    <cellStyle name="Обычный 2 3" xfId="5298" xr:uid="{C8728A51-4E7B-42A4-9524-267B619F896B}"/>
    <cellStyle name="常规_Sheet1_1" xfId="4411" xr:uid="{60E62DE5-E8CD-48AD-A4A1-AB76911F6F06}"/>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47"/>
  <sheetViews>
    <sheetView tabSelected="1" zoomScale="90" zoomScaleNormal="90" workbookViewId="0">
      <selection activeCell="I60" sqref="I60"/>
    </sheetView>
  </sheetViews>
  <sheetFormatPr defaultColWidth="9.140625" defaultRowHeight="12.75"/>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732</v>
      </c>
      <c r="C10" s="120"/>
      <c r="D10" s="120"/>
      <c r="E10" s="120"/>
      <c r="F10" s="115"/>
      <c r="G10" s="116"/>
      <c r="H10" s="116" t="s">
        <v>732</v>
      </c>
      <c r="I10" s="120"/>
      <c r="J10" s="133">
        <v>51594</v>
      </c>
      <c r="K10" s="115"/>
    </row>
    <row r="11" spans="1:11">
      <c r="A11" s="114"/>
      <c r="B11" s="114" t="s">
        <v>733</v>
      </c>
      <c r="C11" s="120"/>
      <c r="D11" s="120"/>
      <c r="E11" s="120"/>
      <c r="F11" s="115"/>
      <c r="G11" s="116"/>
      <c r="H11" s="116" t="s">
        <v>733</v>
      </c>
      <c r="I11" s="120"/>
      <c r="J11" s="134"/>
      <c r="K11" s="115"/>
    </row>
    <row r="12" spans="1:11">
      <c r="A12" s="114"/>
      <c r="B12" s="114" t="s">
        <v>712</v>
      </c>
      <c r="C12" s="120"/>
      <c r="D12" s="120"/>
      <c r="E12" s="120"/>
      <c r="F12" s="115"/>
      <c r="G12" s="116"/>
      <c r="H12" s="116" t="s">
        <v>712</v>
      </c>
      <c r="I12" s="120"/>
      <c r="J12" s="120"/>
      <c r="K12" s="115"/>
    </row>
    <row r="13" spans="1:11">
      <c r="A13" s="114"/>
      <c r="B13" s="114" t="s">
        <v>734</v>
      </c>
      <c r="C13" s="120"/>
      <c r="D13" s="120"/>
      <c r="E13" s="120"/>
      <c r="F13" s="115"/>
      <c r="G13" s="116"/>
      <c r="H13" s="116" t="s">
        <v>734</v>
      </c>
      <c r="I13" s="120"/>
      <c r="J13" s="99" t="s">
        <v>11</v>
      </c>
      <c r="K13" s="115"/>
    </row>
    <row r="14" spans="1:11" ht="15" customHeight="1">
      <c r="A14" s="114"/>
      <c r="B14" s="114" t="s">
        <v>190</v>
      </c>
      <c r="C14" s="120"/>
      <c r="D14" s="120"/>
      <c r="E14" s="120"/>
      <c r="F14" s="115"/>
      <c r="G14" s="116"/>
      <c r="H14" s="116" t="s">
        <v>190</v>
      </c>
      <c r="I14" s="120"/>
      <c r="J14" s="135">
        <v>45197</v>
      </c>
      <c r="K14" s="115"/>
    </row>
    <row r="15" spans="1:11" ht="15" customHeight="1">
      <c r="A15" s="114"/>
      <c r="B15" s="6" t="s">
        <v>6</v>
      </c>
      <c r="C15" s="7"/>
      <c r="D15" s="7"/>
      <c r="E15" s="7"/>
      <c r="F15" s="8"/>
      <c r="G15" s="116"/>
      <c r="H15" s="9" t="s">
        <v>6</v>
      </c>
      <c r="I15" s="120"/>
      <c r="J15" s="136"/>
      <c r="K15" s="115"/>
    </row>
    <row r="16" spans="1:11" ht="15" customHeight="1">
      <c r="A16" s="114"/>
      <c r="B16" s="120"/>
      <c r="C16" s="120"/>
      <c r="D16" s="120"/>
      <c r="E16" s="120"/>
      <c r="F16" s="120"/>
      <c r="G16" s="120"/>
      <c r="H16" s="120"/>
      <c r="I16" s="123" t="s">
        <v>142</v>
      </c>
      <c r="J16" s="129">
        <v>40163</v>
      </c>
      <c r="K16" s="115"/>
    </row>
    <row r="17" spans="1:11">
      <c r="A17" s="114"/>
      <c r="B17" s="120" t="s">
        <v>714</v>
      </c>
      <c r="C17" s="120"/>
      <c r="D17" s="120"/>
      <c r="E17" s="120"/>
      <c r="F17" s="120"/>
      <c r="G17" s="120"/>
      <c r="H17" s="120"/>
      <c r="I17" s="123" t="s">
        <v>143</v>
      </c>
      <c r="J17" s="129" t="s">
        <v>731</v>
      </c>
      <c r="K17" s="115"/>
    </row>
    <row r="18" spans="1:11" ht="18">
      <c r="A18" s="114"/>
      <c r="B18" s="120" t="s">
        <v>715</v>
      </c>
      <c r="C18" s="120"/>
      <c r="D18" s="120"/>
      <c r="E18" s="120"/>
      <c r="F18" s="120"/>
      <c r="G18" s="120"/>
      <c r="H18" s="120"/>
      <c r="I18" s="122" t="s">
        <v>258</v>
      </c>
      <c r="J18" s="104" t="s">
        <v>166</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37" t="s">
        <v>201</v>
      </c>
      <c r="G20" s="138"/>
      <c r="H20" s="100" t="s">
        <v>169</v>
      </c>
      <c r="I20" s="100" t="s">
        <v>202</v>
      </c>
      <c r="J20" s="100" t="s">
        <v>21</v>
      </c>
      <c r="K20" s="115"/>
    </row>
    <row r="21" spans="1:11">
      <c r="A21" s="114"/>
      <c r="B21" s="105"/>
      <c r="C21" s="105"/>
      <c r="D21" s="106"/>
      <c r="E21" s="106"/>
      <c r="F21" s="139"/>
      <c r="G21" s="140"/>
      <c r="H21" s="105" t="s">
        <v>141</v>
      </c>
      <c r="I21" s="105"/>
      <c r="J21" s="105"/>
      <c r="K21" s="115"/>
    </row>
    <row r="22" spans="1:11" ht="36">
      <c r="A22" s="114"/>
      <c r="B22" s="107">
        <v>5</v>
      </c>
      <c r="C22" s="10" t="s">
        <v>716</v>
      </c>
      <c r="D22" s="118" t="s">
        <v>716</v>
      </c>
      <c r="E22" s="118" t="s">
        <v>273</v>
      </c>
      <c r="F22" s="131" t="s">
        <v>26</v>
      </c>
      <c r="G22" s="132"/>
      <c r="H22" s="11" t="s">
        <v>729</v>
      </c>
      <c r="I22" s="14">
        <v>3.54</v>
      </c>
      <c r="J22" s="109">
        <f t="shared" ref="J22:J36" si="0">I22*B22</f>
        <v>17.7</v>
      </c>
      <c r="K22" s="115"/>
    </row>
    <row r="23" spans="1:11" ht="24">
      <c r="A23" s="114"/>
      <c r="B23" s="107">
        <v>10</v>
      </c>
      <c r="C23" s="10" t="s">
        <v>717</v>
      </c>
      <c r="D23" s="118" t="s">
        <v>717</v>
      </c>
      <c r="E23" s="118" t="s">
        <v>25</v>
      </c>
      <c r="F23" s="131" t="s">
        <v>273</v>
      </c>
      <c r="G23" s="132"/>
      <c r="H23" s="11" t="s">
        <v>718</v>
      </c>
      <c r="I23" s="14">
        <v>0.91</v>
      </c>
      <c r="J23" s="109">
        <f t="shared" si="0"/>
        <v>9.1</v>
      </c>
      <c r="K23" s="115"/>
    </row>
    <row r="24" spans="1:11" ht="24">
      <c r="A24" s="114"/>
      <c r="B24" s="107">
        <v>10</v>
      </c>
      <c r="C24" s="10" t="s">
        <v>717</v>
      </c>
      <c r="D24" s="118" t="s">
        <v>717</v>
      </c>
      <c r="E24" s="118" t="s">
        <v>25</v>
      </c>
      <c r="F24" s="131" t="s">
        <v>272</v>
      </c>
      <c r="G24" s="132"/>
      <c r="H24" s="11" t="s">
        <v>718</v>
      </c>
      <c r="I24" s="14">
        <v>0.91</v>
      </c>
      <c r="J24" s="109">
        <f t="shared" si="0"/>
        <v>9.1</v>
      </c>
      <c r="K24" s="115"/>
    </row>
    <row r="25" spans="1:11" ht="24">
      <c r="A25" s="114"/>
      <c r="B25" s="107">
        <v>10</v>
      </c>
      <c r="C25" s="10" t="s">
        <v>717</v>
      </c>
      <c r="D25" s="118" t="s">
        <v>717</v>
      </c>
      <c r="E25" s="118" t="s">
        <v>25</v>
      </c>
      <c r="F25" s="131" t="s">
        <v>719</v>
      </c>
      <c r="G25" s="132"/>
      <c r="H25" s="11" t="s">
        <v>718</v>
      </c>
      <c r="I25" s="14">
        <v>0.91</v>
      </c>
      <c r="J25" s="109">
        <f t="shared" si="0"/>
        <v>9.1</v>
      </c>
      <c r="K25" s="115"/>
    </row>
    <row r="26" spans="1:11" ht="24">
      <c r="A26" s="114"/>
      <c r="B26" s="107">
        <v>10</v>
      </c>
      <c r="C26" s="10" t="s">
        <v>720</v>
      </c>
      <c r="D26" s="118" t="s">
        <v>720</v>
      </c>
      <c r="E26" s="118" t="s">
        <v>25</v>
      </c>
      <c r="F26" s="131" t="s">
        <v>273</v>
      </c>
      <c r="G26" s="132"/>
      <c r="H26" s="11" t="s">
        <v>721</v>
      </c>
      <c r="I26" s="14">
        <v>0.98</v>
      </c>
      <c r="J26" s="109">
        <f t="shared" si="0"/>
        <v>9.8000000000000007</v>
      </c>
      <c r="K26" s="115"/>
    </row>
    <row r="27" spans="1:11" ht="24">
      <c r="A27" s="114"/>
      <c r="B27" s="107">
        <v>10</v>
      </c>
      <c r="C27" s="10" t="s">
        <v>720</v>
      </c>
      <c r="D27" s="118" t="s">
        <v>720</v>
      </c>
      <c r="E27" s="118" t="s">
        <v>25</v>
      </c>
      <c r="F27" s="131" t="s">
        <v>272</v>
      </c>
      <c r="G27" s="132"/>
      <c r="H27" s="11" t="s">
        <v>721</v>
      </c>
      <c r="I27" s="14">
        <v>0.98</v>
      </c>
      <c r="J27" s="109">
        <f t="shared" si="0"/>
        <v>9.8000000000000007</v>
      </c>
      <c r="K27" s="115"/>
    </row>
    <row r="28" spans="1:11" ht="24">
      <c r="A28" s="114"/>
      <c r="B28" s="107">
        <v>10</v>
      </c>
      <c r="C28" s="10" t="s">
        <v>720</v>
      </c>
      <c r="D28" s="118" t="s">
        <v>720</v>
      </c>
      <c r="E28" s="118" t="s">
        <v>25</v>
      </c>
      <c r="F28" s="131" t="s">
        <v>719</v>
      </c>
      <c r="G28" s="132"/>
      <c r="H28" s="11" t="s">
        <v>721</v>
      </c>
      <c r="I28" s="14">
        <v>0.98</v>
      </c>
      <c r="J28" s="109">
        <f t="shared" si="0"/>
        <v>9.8000000000000007</v>
      </c>
      <c r="K28" s="115"/>
    </row>
    <row r="29" spans="1:11" ht="24">
      <c r="A29" s="114"/>
      <c r="B29" s="107">
        <v>50</v>
      </c>
      <c r="C29" s="10" t="s">
        <v>722</v>
      </c>
      <c r="D29" s="118" t="s">
        <v>722</v>
      </c>
      <c r="E29" s="118" t="s">
        <v>25</v>
      </c>
      <c r="F29" s="131"/>
      <c r="G29" s="132"/>
      <c r="H29" s="11" t="s">
        <v>723</v>
      </c>
      <c r="I29" s="14">
        <v>0.94</v>
      </c>
      <c r="J29" s="109">
        <f t="shared" si="0"/>
        <v>47</v>
      </c>
      <c r="K29" s="115"/>
    </row>
    <row r="30" spans="1:11" ht="24">
      <c r="A30" s="114"/>
      <c r="B30" s="107">
        <v>50</v>
      </c>
      <c r="C30" s="10" t="s">
        <v>722</v>
      </c>
      <c r="D30" s="118" t="s">
        <v>722</v>
      </c>
      <c r="E30" s="118" t="s">
        <v>26</v>
      </c>
      <c r="F30" s="131"/>
      <c r="G30" s="132"/>
      <c r="H30" s="11" t="s">
        <v>723</v>
      </c>
      <c r="I30" s="14">
        <v>0.94</v>
      </c>
      <c r="J30" s="109">
        <f t="shared" si="0"/>
        <v>47</v>
      </c>
      <c r="K30" s="115"/>
    </row>
    <row r="31" spans="1:11" ht="24">
      <c r="A31" s="114"/>
      <c r="B31" s="107">
        <v>15</v>
      </c>
      <c r="C31" s="10" t="s">
        <v>724</v>
      </c>
      <c r="D31" s="118" t="s">
        <v>724</v>
      </c>
      <c r="E31" s="118" t="s">
        <v>38</v>
      </c>
      <c r="F31" s="131"/>
      <c r="G31" s="132"/>
      <c r="H31" s="11" t="s">
        <v>725</v>
      </c>
      <c r="I31" s="14">
        <v>1.04</v>
      </c>
      <c r="J31" s="109">
        <f t="shared" si="0"/>
        <v>15.600000000000001</v>
      </c>
      <c r="K31" s="115"/>
    </row>
    <row r="32" spans="1:11" ht="24">
      <c r="A32" s="114"/>
      <c r="B32" s="107">
        <v>20</v>
      </c>
      <c r="C32" s="10" t="s">
        <v>72</v>
      </c>
      <c r="D32" s="118" t="s">
        <v>72</v>
      </c>
      <c r="E32" s="118" t="s">
        <v>25</v>
      </c>
      <c r="F32" s="131" t="s">
        <v>107</v>
      </c>
      <c r="G32" s="132"/>
      <c r="H32" s="11" t="s">
        <v>726</v>
      </c>
      <c r="I32" s="14">
        <v>1.21</v>
      </c>
      <c r="J32" s="109">
        <f t="shared" si="0"/>
        <v>24.2</v>
      </c>
      <c r="K32" s="115"/>
    </row>
    <row r="33" spans="1:11" ht="24">
      <c r="A33" s="114"/>
      <c r="B33" s="107">
        <v>25</v>
      </c>
      <c r="C33" s="10" t="s">
        <v>72</v>
      </c>
      <c r="D33" s="118" t="s">
        <v>72</v>
      </c>
      <c r="E33" s="118" t="s">
        <v>26</v>
      </c>
      <c r="F33" s="131" t="s">
        <v>107</v>
      </c>
      <c r="G33" s="132"/>
      <c r="H33" s="11" t="s">
        <v>726</v>
      </c>
      <c r="I33" s="14">
        <v>1.21</v>
      </c>
      <c r="J33" s="109">
        <f t="shared" si="0"/>
        <v>30.25</v>
      </c>
      <c r="K33" s="115"/>
    </row>
    <row r="34" spans="1:11" ht="24">
      <c r="A34" s="114"/>
      <c r="B34" s="107">
        <v>25</v>
      </c>
      <c r="C34" s="10" t="s">
        <v>112</v>
      </c>
      <c r="D34" s="118" t="s">
        <v>112</v>
      </c>
      <c r="E34" s="118" t="s">
        <v>212</v>
      </c>
      <c r="F34" s="131"/>
      <c r="G34" s="132"/>
      <c r="H34" s="11" t="s">
        <v>727</v>
      </c>
      <c r="I34" s="14">
        <v>1.33</v>
      </c>
      <c r="J34" s="109">
        <f t="shared" si="0"/>
        <v>33.25</v>
      </c>
      <c r="K34" s="115"/>
    </row>
    <row r="35" spans="1:11" ht="24">
      <c r="A35" s="114"/>
      <c r="B35" s="107">
        <v>25</v>
      </c>
      <c r="C35" s="10" t="s">
        <v>112</v>
      </c>
      <c r="D35" s="118" t="s">
        <v>112</v>
      </c>
      <c r="E35" s="118" t="s">
        <v>214</v>
      </c>
      <c r="F35" s="131"/>
      <c r="G35" s="132"/>
      <c r="H35" s="11" t="s">
        <v>727</v>
      </c>
      <c r="I35" s="14">
        <v>1.33</v>
      </c>
      <c r="J35" s="109">
        <f t="shared" si="0"/>
        <v>33.25</v>
      </c>
      <c r="K35" s="115"/>
    </row>
    <row r="36" spans="1:11" ht="24">
      <c r="A36" s="114"/>
      <c r="B36" s="108">
        <v>10</v>
      </c>
      <c r="C36" s="12" t="s">
        <v>112</v>
      </c>
      <c r="D36" s="119" t="s">
        <v>112</v>
      </c>
      <c r="E36" s="119" t="s">
        <v>268</v>
      </c>
      <c r="F36" s="141"/>
      <c r="G36" s="142"/>
      <c r="H36" s="13" t="s">
        <v>727</v>
      </c>
      <c r="I36" s="15">
        <v>1.33</v>
      </c>
      <c r="J36" s="110">
        <f t="shared" si="0"/>
        <v>13.3</v>
      </c>
      <c r="K36" s="115"/>
    </row>
    <row r="37" spans="1:11">
      <c r="A37" s="114"/>
      <c r="B37" s="126"/>
      <c r="C37" s="126"/>
      <c r="D37" s="126"/>
      <c r="E37" s="126"/>
      <c r="F37" s="126"/>
      <c r="G37" s="126"/>
      <c r="H37" s="126"/>
      <c r="I37" s="127" t="s">
        <v>255</v>
      </c>
      <c r="J37" s="128">
        <f>SUM(J22:J36)</f>
        <v>318.24999999999994</v>
      </c>
      <c r="K37" s="115"/>
    </row>
    <row r="38" spans="1:11">
      <c r="A38" s="114"/>
      <c r="B38" s="126"/>
      <c r="C38" s="126"/>
      <c r="D38" s="126"/>
      <c r="E38" s="126"/>
      <c r="F38" s="126"/>
      <c r="G38" s="126"/>
      <c r="H38" s="126"/>
      <c r="I38" s="130" t="s">
        <v>735</v>
      </c>
      <c r="J38" s="128">
        <v>28.4</v>
      </c>
      <c r="K38" s="115"/>
    </row>
    <row r="39" spans="1:11">
      <c r="A39" s="114"/>
      <c r="B39" s="126"/>
      <c r="C39" s="126"/>
      <c r="D39" s="126"/>
      <c r="E39" s="126"/>
      <c r="F39" s="126"/>
      <c r="G39" s="126"/>
      <c r="H39" s="126"/>
      <c r="I39" s="127" t="s">
        <v>257</v>
      </c>
      <c r="J39" s="128">
        <f>SUM(J37:J38)</f>
        <v>346.64999999999992</v>
      </c>
      <c r="K39" s="115"/>
    </row>
    <row r="40" spans="1:11">
      <c r="A40" s="6"/>
      <c r="B40" s="7"/>
      <c r="C40" s="7"/>
      <c r="D40" s="7"/>
      <c r="E40" s="7"/>
      <c r="F40" s="7"/>
      <c r="G40" s="7"/>
      <c r="H40" s="7" t="s">
        <v>728</v>
      </c>
      <c r="I40" s="7"/>
      <c r="J40" s="7"/>
      <c r="K40" s="8"/>
    </row>
    <row r="42" spans="1:11">
      <c r="H42" s="1" t="s">
        <v>730</v>
      </c>
      <c r="I42" s="91">
        <f>'Tax Invoice'!E14</f>
        <v>26.8</v>
      </c>
    </row>
    <row r="43" spans="1:11">
      <c r="H43" s="1" t="s">
        <v>705</v>
      </c>
      <c r="I43" s="91">
        <f>'Tax Invoice'!M11</f>
        <v>36.43</v>
      </c>
    </row>
    <row r="44" spans="1:11">
      <c r="H44" s="1" t="s">
        <v>708</v>
      </c>
      <c r="I44" s="91">
        <f>I46/I43</f>
        <v>234.12297556958546</v>
      </c>
    </row>
    <row r="45" spans="1:11">
      <c r="H45" s="1" t="s">
        <v>709</v>
      </c>
      <c r="I45" s="91">
        <f>I47/I43</f>
        <v>255.01564644523737</v>
      </c>
    </row>
    <row r="46" spans="1:11">
      <c r="H46" s="1" t="s">
        <v>706</v>
      </c>
      <c r="I46" s="91">
        <f>J37*I42</f>
        <v>8529.0999999999985</v>
      </c>
    </row>
    <row r="47" spans="1:11">
      <c r="H47" s="1" t="s">
        <v>707</v>
      </c>
      <c r="I47" s="91">
        <f>J39*I42</f>
        <v>9290.2199999999975</v>
      </c>
    </row>
  </sheetData>
  <mergeCells count="19">
    <mergeCell ref="F32:G32"/>
    <mergeCell ref="F33:G33"/>
    <mergeCell ref="F34:G34"/>
    <mergeCell ref="F35:G35"/>
    <mergeCell ref="F36:G36"/>
    <mergeCell ref="J10:J11"/>
    <mergeCell ref="J14:J15"/>
    <mergeCell ref="F20:G20"/>
    <mergeCell ref="F21:G21"/>
    <mergeCell ref="F22:G22"/>
    <mergeCell ref="F28:G28"/>
    <mergeCell ref="F29:G29"/>
    <mergeCell ref="F30:G30"/>
    <mergeCell ref="F31:G31"/>
    <mergeCell ref="F23:G23"/>
    <mergeCell ref="F24:G24"/>
    <mergeCell ref="F25:G25"/>
    <mergeCell ref="F26:G26"/>
    <mergeCell ref="F27:G27"/>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36"/>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285</v>
      </c>
      <c r="O1" t="s">
        <v>144</v>
      </c>
      <c r="T1" t="s">
        <v>255</v>
      </c>
      <c r="U1">
        <v>318.24999999999994</v>
      </c>
    </row>
    <row r="2" spans="1:21" ht="15.75">
      <c r="A2" s="114"/>
      <c r="B2" s="124" t="s">
        <v>134</v>
      </c>
      <c r="C2" s="120"/>
      <c r="D2" s="120"/>
      <c r="E2" s="120"/>
      <c r="F2" s="120"/>
      <c r="G2" s="120"/>
      <c r="H2" s="120"/>
      <c r="I2" s="125" t="s">
        <v>140</v>
      </c>
      <c r="J2" s="115"/>
      <c r="T2" t="s">
        <v>184</v>
      </c>
      <c r="U2">
        <v>28.4</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346.64999999999992</v>
      </c>
    </row>
    <row r="5" spans="1:21">
      <c r="A5" s="114"/>
      <c r="B5" s="121" t="s">
        <v>137</v>
      </c>
      <c r="C5" s="120"/>
      <c r="D5" s="120"/>
      <c r="E5" s="120"/>
      <c r="F5" s="120"/>
      <c r="G5" s="120"/>
      <c r="H5" s="120"/>
      <c r="I5" s="120"/>
      <c r="J5" s="115"/>
      <c r="S5" t="s">
        <v>728</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710</v>
      </c>
      <c r="C10" s="120"/>
      <c r="D10" s="120"/>
      <c r="E10" s="115"/>
      <c r="F10" s="116"/>
      <c r="G10" s="116" t="s">
        <v>710</v>
      </c>
      <c r="H10" s="120"/>
      <c r="I10" s="133"/>
      <c r="J10" s="115"/>
    </row>
    <row r="11" spans="1:21">
      <c r="A11" s="114"/>
      <c r="B11" s="114" t="s">
        <v>711</v>
      </c>
      <c r="C11" s="120"/>
      <c r="D11" s="120"/>
      <c r="E11" s="115"/>
      <c r="F11" s="116"/>
      <c r="G11" s="116" t="s">
        <v>711</v>
      </c>
      <c r="H11" s="120"/>
      <c r="I11" s="134"/>
      <c r="J11" s="115"/>
    </row>
    <row r="12" spans="1:21">
      <c r="A12" s="114"/>
      <c r="B12" s="114" t="s">
        <v>712</v>
      </c>
      <c r="C12" s="120"/>
      <c r="D12" s="120"/>
      <c r="E12" s="115"/>
      <c r="F12" s="116"/>
      <c r="G12" s="116" t="s">
        <v>712</v>
      </c>
      <c r="H12" s="120"/>
      <c r="I12" s="120"/>
      <c r="J12" s="115"/>
    </row>
    <row r="13" spans="1:21">
      <c r="A13" s="114"/>
      <c r="B13" s="114" t="s">
        <v>713</v>
      </c>
      <c r="C13" s="120"/>
      <c r="D13" s="120"/>
      <c r="E13" s="115"/>
      <c r="F13" s="116"/>
      <c r="G13" s="116" t="s">
        <v>713</v>
      </c>
      <c r="H13" s="120"/>
      <c r="I13" s="99" t="s">
        <v>11</v>
      </c>
      <c r="J13" s="115"/>
    </row>
    <row r="14" spans="1:21">
      <c r="A14" s="114"/>
      <c r="B14" s="114" t="s">
        <v>190</v>
      </c>
      <c r="C14" s="120"/>
      <c r="D14" s="120"/>
      <c r="E14" s="115"/>
      <c r="F14" s="116"/>
      <c r="G14" s="116" t="s">
        <v>190</v>
      </c>
      <c r="H14" s="120"/>
      <c r="I14" s="135">
        <v>45196</v>
      </c>
      <c r="J14" s="115"/>
    </row>
    <row r="15" spans="1:21">
      <c r="A15" s="114"/>
      <c r="B15" s="6" t="s">
        <v>6</v>
      </c>
      <c r="C15" s="7"/>
      <c r="D15" s="7"/>
      <c r="E15" s="8"/>
      <c r="F15" s="116"/>
      <c r="G15" s="9" t="s">
        <v>6</v>
      </c>
      <c r="H15" s="120"/>
      <c r="I15" s="136"/>
      <c r="J15" s="115"/>
    </row>
    <row r="16" spans="1:21">
      <c r="A16" s="114"/>
      <c r="B16" s="120"/>
      <c r="C16" s="120"/>
      <c r="D16" s="120"/>
      <c r="E16" s="120"/>
      <c r="F16" s="120"/>
      <c r="G16" s="120"/>
      <c r="H16" s="123" t="s">
        <v>142</v>
      </c>
      <c r="I16" s="129">
        <v>40163</v>
      </c>
      <c r="J16" s="115"/>
    </row>
    <row r="17" spans="1:16">
      <c r="A17" s="114"/>
      <c r="B17" s="120" t="s">
        <v>714</v>
      </c>
      <c r="C17" s="120"/>
      <c r="D17" s="120"/>
      <c r="E17" s="120"/>
      <c r="F17" s="120"/>
      <c r="G17" s="120"/>
      <c r="H17" s="123" t="s">
        <v>143</v>
      </c>
      <c r="I17" s="129"/>
      <c r="J17" s="115"/>
    </row>
    <row r="18" spans="1:16" ht="18">
      <c r="A18" s="114"/>
      <c r="B18" s="120" t="s">
        <v>715</v>
      </c>
      <c r="C18" s="120"/>
      <c r="D18" s="120"/>
      <c r="E18" s="120"/>
      <c r="F18" s="120"/>
      <c r="G18" s="120"/>
      <c r="H18" s="122" t="s">
        <v>258</v>
      </c>
      <c r="I18" s="104" t="s">
        <v>166</v>
      </c>
      <c r="J18" s="115"/>
    </row>
    <row r="19" spans="1:16">
      <c r="A19" s="114"/>
      <c r="B19" s="120"/>
      <c r="C19" s="120"/>
      <c r="D19" s="120"/>
      <c r="E19" s="120"/>
      <c r="F19" s="120"/>
      <c r="G19" s="120"/>
      <c r="H19" s="120"/>
      <c r="I19" s="120"/>
      <c r="J19" s="115"/>
      <c r="P19">
        <v>45196</v>
      </c>
    </row>
    <row r="20" spans="1:16">
      <c r="A20" s="114"/>
      <c r="B20" s="100" t="s">
        <v>198</v>
      </c>
      <c r="C20" s="100" t="s">
        <v>199</v>
      </c>
      <c r="D20" s="117" t="s">
        <v>200</v>
      </c>
      <c r="E20" s="137" t="s">
        <v>201</v>
      </c>
      <c r="F20" s="138"/>
      <c r="G20" s="100" t="s">
        <v>169</v>
      </c>
      <c r="H20" s="100" t="s">
        <v>202</v>
      </c>
      <c r="I20" s="100" t="s">
        <v>21</v>
      </c>
      <c r="J20" s="115"/>
    </row>
    <row r="21" spans="1:16">
      <c r="A21" s="114"/>
      <c r="B21" s="105"/>
      <c r="C21" s="105"/>
      <c r="D21" s="106"/>
      <c r="E21" s="139"/>
      <c r="F21" s="140"/>
      <c r="G21" s="105" t="s">
        <v>141</v>
      </c>
      <c r="H21" s="105"/>
      <c r="I21" s="105"/>
      <c r="J21" s="115"/>
    </row>
    <row r="22" spans="1:16" ht="264">
      <c r="A22" s="114"/>
      <c r="B22" s="107">
        <v>5</v>
      </c>
      <c r="C22" s="10" t="s">
        <v>716</v>
      </c>
      <c r="D22" s="118" t="s">
        <v>273</v>
      </c>
      <c r="E22" s="131" t="s">
        <v>26</v>
      </c>
      <c r="F22" s="132"/>
      <c r="G22" s="11" t="s">
        <v>729</v>
      </c>
      <c r="H22" s="14">
        <v>3.54</v>
      </c>
      <c r="I22" s="109">
        <f t="shared" ref="I22:I36" si="0">H22*B22</f>
        <v>17.7</v>
      </c>
      <c r="J22" s="115"/>
    </row>
    <row r="23" spans="1:16" ht="120">
      <c r="A23" s="114"/>
      <c r="B23" s="107">
        <v>10</v>
      </c>
      <c r="C23" s="10" t="s">
        <v>717</v>
      </c>
      <c r="D23" s="118" t="s">
        <v>25</v>
      </c>
      <c r="E23" s="131" t="s">
        <v>273</v>
      </c>
      <c r="F23" s="132"/>
      <c r="G23" s="11" t="s">
        <v>718</v>
      </c>
      <c r="H23" s="14">
        <v>0.91</v>
      </c>
      <c r="I23" s="109">
        <f t="shared" si="0"/>
        <v>9.1</v>
      </c>
      <c r="J23" s="115"/>
    </row>
    <row r="24" spans="1:16" ht="120">
      <c r="A24" s="114"/>
      <c r="B24" s="107">
        <v>10</v>
      </c>
      <c r="C24" s="10" t="s">
        <v>717</v>
      </c>
      <c r="D24" s="118" t="s">
        <v>25</v>
      </c>
      <c r="E24" s="131" t="s">
        <v>272</v>
      </c>
      <c r="F24" s="132"/>
      <c r="G24" s="11" t="s">
        <v>718</v>
      </c>
      <c r="H24" s="14">
        <v>0.91</v>
      </c>
      <c r="I24" s="109">
        <f t="shared" si="0"/>
        <v>9.1</v>
      </c>
      <c r="J24" s="115"/>
    </row>
    <row r="25" spans="1:16" ht="120">
      <c r="A25" s="114"/>
      <c r="B25" s="107">
        <v>10</v>
      </c>
      <c r="C25" s="10" t="s">
        <v>717</v>
      </c>
      <c r="D25" s="118" t="s">
        <v>25</v>
      </c>
      <c r="E25" s="131" t="s">
        <v>719</v>
      </c>
      <c r="F25" s="132"/>
      <c r="G25" s="11" t="s">
        <v>718</v>
      </c>
      <c r="H25" s="14">
        <v>0.91</v>
      </c>
      <c r="I25" s="109">
        <f t="shared" si="0"/>
        <v>9.1</v>
      </c>
      <c r="J25" s="115"/>
    </row>
    <row r="26" spans="1:16" ht="132">
      <c r="A26" s="114"/>
      <c r="B26" s="107">
        <v>10</v>
      </c>
      <c r="C26" s="10" t="s">
        <v>720</v>
      </c>
      <c r="D26" s="118" t="s">
        <v>25</v>
      </c>
      <c r="E26" s="131" t="s">
        <v>273</v>
      </c>
      <c r="F26" s="132"/>
      <c r="G26" s="11" t="s">
        <v>721</v>
      </c>
      <c r="H26" s="14">
        <v>0.98</v>
      </c>
      <c r="I26" s="109">
        <f t="shared" si="0"/>
        <v>9.8000000000000007</v>
      </c>
      <c r="J26" s="115"/>
    </row>
    <row r="27" spans="1:16" ht="132">
      <c r="A27" s="114"/>
      <c r="B27" s="107">
        <v>10</v>
      </c>
      <c r="C27" s="10" t="s">
        <v>720</v>
      </c>
      <c r="D27" s="118" t="s">
        <v>25</v>
      </c>
      <c r="E27" s="131" t="s">
        <v>272</v>
      </c>
      <c r="F27" s="132"/>
      <c r="G27" s="11" t="s">
        <v>721</v>
      </c>
      <c r="H27" s="14">
        <v>0.98</v>
      </c>
      <c r="I27" s="109">
        <f t="shared" si="0"/>
        <v>9.8000000000000007</v>
      </c>
      <c r="J27" s="115"/>
    </row>
    <row r="28" spans="1:16" ht="132">
      <c r="A28" s="114"/>
      <c r="B28" s="107">
        <v>10</v>
      </c>
      <c r="C28" s="10" t="s">
        <v>720</v>
      </c>
      <c r="D28" s="118" t="s">
        <v>25</v>
      </c>
      <c r="E28" s="131" t="s">
        <v>719</v>
      </c>
      <c r="F28" s="132"/>
      <c r="G28" s="11" t="s">
        <v>721</v>
      </c>
      <c r="H28" s="14">
        <v>0.98</v>
      </c>
      <c r="I28" s="109">
        <f t="shared" si="0"/>
        <v>9.8000000000000007</v>
      </c>
      <c r="J28" s="115"/>
    </row>
    <row r="29" spans="1:16" ht="156">
      <c r="A29" s="114"/>
      <c r="B29" s="107">
        <v>50</v>
      </c>
      <c r="C29" s="10" t="s">
        <v>722</v>
      </c>
      <c r="D29" s="118" t="s">
        <v>25</v>
      </c>
      <c r="E29" s="131"/>
      <c r="F29" s="132"/>
      <c r="G29" s="11" t="s">
        <v>723</v>
      </c>
      <c r="H29" s="14">
        <v>0.94</v>
      </c>
      <c r="I29" s="109">
        <f t="shared" si="0"/>
        <v>47</v>
      </c>
      <c r="J29" s="115"/>
    </row>
    <row r="30" spans="1:16" ht="156">
      <c r="A30" s="114"/>
      <c r="B30" s="107">
        <v>50</v>
      </c>
      <c r="C30" s="10" t="s">
        <v>722</v>
      </c>
      <c r="D30" s="118" t="s">
        <v>26</v>
      </c>
      <c r="E30" s="131"/>
      <c r="F30" s="132"/>
      <c r="G30" s="11" t="s">
        <v>723</v>
      </c>
      <c r="H30" s="14">
        <v>0.94</v>
      </c>
      <c r="I30" s="109">
        <f t="shared" si="0"/>
        <v>47</v>
      </c>
      <c r="J30" s="115"/>
    </row>
    <row r="31" spans="1:16" ht="132">
      <c r="A31" s="114"/>
      <c r="B31" s="107">
        <v>15</v>
      </c>
      <c r="C31" s="10" t="s">
        <v>724</v>
      </c>
      <c r="D31" s="118" t="s">
        <v>38</v>
      </c>
      <c r="E31" s="131"/>
      <c r="F31" s="132"/>
      <c r="G31" s="11" t="s">
        <v>725</v>
      </c>
      <c r="H31" s="14">
        <v>1.04</v>
      </c>
      <c r="I31" s="109">
        <f t="shared" si="0"/>
        <v>15.600000000000001</v>
      </c>
      <c r="J31" s="115"/>
    </row>
    <row r="32" spans="1:16" ht="132">
      <c r="A32" s="114"/>
      <c r="B32" s="107">
        <v>20</v>
      </c>
      <c r="C32" s="10" t="s">
        <v>72</v>
      </c>
      <c r="D32" s="118" t="s">
        <v>25</v>
      </c>
      <c r="E32" s="131" t="s">
        <v>107</v>
      </c>
      <c r="F32" s="132"/>
      <c r="G32" s="11" t="s">
        <v>726</v>
      </c>
      <c r="H32" s="14">
        <v>1.21</v>
      </c>
      <c r="I32" s="109">
        <f t="shared" si="0"/>
        <v>24.2</v>
      </c>
      <c r="J32" s="115"/>
    </row>
    <row r="33" spans="1:10" ht="132">
      <c r="A33" s="114"/>
      <c r="B33" s="107">
        <v>25</v>
      </c>
      <c r="C33" s="10" t="s">
        <v>72</v>
      </c>
      <c r="D33" s="118" t="s">
        <v>26</v>
      </c>
      <c r="E33" s="131" t="s">
        <v>107</v>
      </c>
      <c r="F33" s="132"/>
      <c r="G33" s="11" t="s">
        <v>726</v>
      </c>
      <c r="H33" s="14">
        <v>1.21</v>
      </c>
      <c r="I33" s="109">
        <f t="shared" si="0"/>
        <v>30.25</v>
      </c>
      <c r="J33" s="115"/>
    </row>
    <row r="34" spans="1:10" ht="156">
      <c r="A34" s="114"/>
      <c r="B34" s="107">
        <v>25</v>
      </c>
      <c r="C34" s="10" t="s">
        <v>112</v>
      </c>
      <c r="D34" s="118" t="s">
        <v>212</v>
      </c>
      <c r="E34" s="131"/>
      <c r="F34" s="132"/>
      <c r="G34" s="11" t="s">
        <v>727</v>
      </c>
      <c r="H34" s="14">
        <v>1.33</v>
      </c>
      <c r="I34" s="109">
        <f t="shared" si="0"/>
        <v>33.25</v>
      </c>
      <c r="J34" s="115"/>
    </row>
    <row r="35" spans="1:10" ht="156">
      <c r="A35" s="114"/>
      <c r="B35" s="107">
        <v>25</v>
      </c>
      <c r="C35" s="10" t="s">
        <v>112</v>
      </c>
      <c r="D35" s="118" t="s">
        <v>214</v>
      </c>
      <c r="E35" s="131"/>
      <c r="F35" s="132"/>
      <c r="G35" s="11" t="s">
        <v>727</v>
      </c>
      <c r="H35" s="14">
        <v>1.33</v>
      </c>
      <c r="I35" s="109">
        <f t="shared" si="0"/>
        <v>33.25</v>
      </c>
      <c r="J35" s="115"/>
    </row>
    <row r="36" spans="1:10" ht="156">
      <c r="A36" s="114"/>
      <c r="B36" s="108">
        <v>10</v>
      </c>
      <c r="C36" s="12" t="s">
        <v>112</v>
      </c>
      <c r="D36" s="119" t="s">
        <v>268</v>
      </c>
      <c r="E36" s="141"/>
      <c r="F36" s="142"/>
      <c r="G36" s="13" t="s">
        <v>727</v>
      </c>
      <c r="H36" s="15">
        <v>1.33</v>
      </c>
      <c r="I36" s="110">
        <f t="shared" si="0"/>
        <v>13.3</v>
      </c>
      <c r="J36" s="115"/>
    </row>
  </sheetData>
  <mergeCells count="19">
    <mergeCell ref="I10:I11"/>
    <mergeCell ref="I14:I15"/>
    <mergeCell ref="E20:F20"/>
    <mergeCell ref="E21:F21"/>
    <mergeCell ref="E22:F22"/>
    <mergeCell ref="E35:F35"/>
    <mergeCell ref="E36:F36"/>
    <mergeCell ref="E23:F23"/>
    <mergeCell ref="E30:F30"/>
    <mergeCell ref="E31:F31"/>
    <mergeCell ref="E32:F32"/>
    <mergeCell ref="E33:F33"/>
    <mergeCell ref="E34:F34"/>
    <mergeCell ref="E24:F24"/>
    <mergeCell ref="E25:F25"/>
    <mergeCell ref="E26:F26"/>
    <mergeCell ref="E27:F27"/>
    <mergeCell ref="E28:F28"/>
    <mergeCell ref="E29:F2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40"/>
  <sheetViews>
    <sheetView zoomScale="90" zoomScaleNormal="90" workbookViewId="0"/>
  </sheetViews>
  <sheetFormatPr defaultRowHeight="15"/>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v>0.25</v>
      </c>
      <c r="O1" t="s">
        <v>181</v>
      </c>
    </row>
    <row r="2" spans="1:15" ht="15.75" customHeight="1">
      <c r="A2" s="114"/>
      <c r="B2" s="124" t="s">
        <v>134</v>
      </c>
      <c r="C2" s="120"/>
      <c r="D2" s="120"/>
      <c r="E2" s="120"/>
      <c r="F2" s="120"/>
      <c r="G2" s="120"/>
      <c r="H2" s="120"/>
      <c r="I2" s="120"/>
      <c r="J2" s="120"/>
      <c r="K2" s="125" t="s">
        <v>140</v>
      </c>
      <c r="L2" s="115"/>
      <c r="N2">
        <v>318.24999999999994</v>
      </c>
      <c r="O2" t="s">
        <v>182</v>
      </c>
    </row>
    <row r="3" spans="1:15" ht="12.75" customHeight="1">
      <c r="A3" s="114"/>
      <c r="B3" s="121" t="s">
        <v>135</v>
      </c>
      <c r="C3" s="120"/>
      <c r="D3" s="120"/>
      <c r="E3" s="120"/>
      <c r="F3" s="120"/>
      <c r="G3" s="120"/>
      <c r="H3" s="120"/>
      <c r="I3" s="120"/>
      <c r="J3" s="120"/>
      <c r="K3" s="120"/>
      <c r="L3" s="115"/>
      <c r="N3">
        <v>318.24999999999994</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customHeight="1">
      <c r="A6" s="114"/>
      <c r="B6" s="121" t="s">
        <v>138</v>
      </c>
      <c r="C6" s="120"/>
      <c r="D6" s="120"/>
      <c r="E6" s="120"/>
      <c r="F6" s="120"/>
      <c r="G6" s="120"/>
      <c r="H6" s="120"/>
      <c r="I6" s="120"/>
      <c r="J6" s="120"/>
      <c r="K6" s="120"/>
      <c r="L6" s="115"/>
    </row>
    <row r="7" spans="1:15" ht="12.75" hidden="1"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732</v>
      </c>
      <c r="C10" s="120"/>
      <c r="D10" s="120"/>
      <c r="E10" s="120"/>
      <c r="F10" s="115"/>
      <c r="G10" s="116"/>
      <c r="H10" s="116" t="s">
        <v>732</v>
      </c>
      <c r="I10" s="120"/>
      <c r="J10" s="120"/>
      <c r="K10" s="133">
        <f>IF(Invoice!J10&lt;&gt;"",Invoice!J10,"")</f>
        <v>51594</v>
      </c>
      <c r="L10" s="115"/>
    </row>
    <row r="11" spans="1:15" ht="12.75" customHeight="1">
      <c r="A11" s="114"/>
      <c r="B11" s="114" t="s">
        <v>733</v>
      </c>
      <c r="C11" s="120"/>
      <c r="D11" s="120"/>
      <c r="E11" s="120"/>
      <c r="F11" s="115"/>
      <c r="G11" s="116"/>
      <c r="H11" s="116" t="s">
        <v>733</v>
      </c>
      <c r="I11" s="120"/>
      <c r="J11" s="120"/>
      <c r="K11" s="134"/>
      <c r="L11" s="115"/>
    </row>
    <row r="12" spans="1:15" ht="12.75" customHeight="1">
      <c r="A12" s="114"/>
      <c r="B12" s="114" t="s">
        <v>712</v>
      </c>
      <c r="C12" s="120"/>
      <c r="D12" s="120"/>
      <c r="E12" s="120"/>
      <c r="F12" s="115"/>
      <c r="G12" s="116"/>
      <c r="H12" s="116" t="s">
        <v>712</v>
      </c>
      <c r="I12" s="120"/>
      <c r="J12" s="120"/>
      <c r="K12" s="120"/>
      <c r="L12" s="115"/>
    </row>
    <row r="13" spans="1:15" ht="12.75" customHeight="1">
      <c r="A13" s="114"/>
      <c r="B13" s="114" t="s">
        <v>734</v>
      </c>
      <c r="C13" s="120"/>
      <c r="D13" s="120"/>
      <c r="E13" s="120"/>
      <c r="F13" s="115"/>
      <c r="G13" s="116"/>
      <c r="H13" s="116" t="s">
        <v>734</v>
      </c>
      <c r="I13" s="120"/>
      <c r="J13" s="120"/>
      <c r="K13" s="99" t="s">
        <v>11</v>
      </c>
      <c r="L13" s="115"/>
    </row>
    <row r="14" spans="1:15" ht="15" customHeight="1">
      <c r="A14" s="114"/>
      <c r="B14" s="114" t="s">
        <v>190</v>
      </c>
      <c r="C14" s="120"/>
      <c r="D14" s="120"/>
      <c r="E14" s="120"/>
      <c r="F14" s="115"/>
      <c r="G14" s="116"/>
      <c r="H14" s="116" t="s">
        <v>190</v>
      </c>
      <c r="I14" s="120"/>
      <c r="J14" s="120"/>
      <c r="K14" s="135">
        <f>Invoice!J14</f>
        <v>45197</v>
      </c>
      <c r="L14" s="115"/>
    </row>
    <row r="15" spans="1:15" ht="15" customHeight="1">
      <c r="A15" s="114"/>
      <c r="B15" s="6" t="s">
        <v>6</v>
      </c>
      <c r="C15" s="7"/>
      <c r="D15" s="7"/>
      <c r="E15" s="7"/>
      <c r="F15" s="8"/>
      <c r="G15" s="116"/>
      <c r="H15" s="9" t="s">
        <v>6</v>
      </c>
      <c r="I15" s="120"/>
      <c r="J15" s="120"/>
      <c r="K15" s="136"/>
      <c r="L15" s="115"/>
    </row>
    <row r="16" spans="1:15" ht="15" customHeight="1">
      <c r="A16" s="114"/>
      <c r="B16" s="120"/>
      <c r="C16" s="120"/>
      <c r="D16" s="120"/>
      <c r="E16" s="120"/>
      <c r="F16" s="120"/>
      <c r="G16" s="120"/>
      <c r="H16" s="120"/>
      <c r="I16" s="123" t="s">
        <v>142</v>
      </c>
      <c r="J16" s="123" t="s">
        <v>142</v>
      </c>
      <c r="K16" s="129">
        <v>40163</v>
      </c>
      <c r="L16" s="115"/>
    </row>
    <row r="17" spans="1:12" ht="12.75" customHeight="1">
      <c r="A17" s="114"/>
      <c r="B17" s="120" t="s">
        <v>714</v>
      </c>
      <c r="C17" s="120"/>
      <c r="D17" s="120"/>
      <c r="E17" s="120"/>
      <c r="F17" s="120"/>
      <c r="G17" s="120"/>
      <c r="H17" s="120"/>
      <c r="I17" s="123" t="s">
        <v>143</v>
      </c>
      <c r="J17" s="123" t="s">
        <v>143</v>
      </c>
      <c r="K17" s="129" t="str">
        <f>IF(Invoice!J17&lt;&gt;"",Invoice!J17,"")</f>
        <v>Mina</v>
      </c>
      <c r="L17" s="115"/>
    </row>
    <row r="18" spans="1:12" ht="18" customHeight="1">
      <c r="A18" s="114"/>
      <c r="B18" s="120" t="s">
        <v>715</v>
      </c>
      <c r="C18" s="120"/>
      <c r="D18" s="120"/>
      <c r="E18" s="120"/>
      <c r="F18" s="120"/>
      <c r="G18" s="120"/>
      <c r="H18" s="120"/>
      <c r="I18" s="122" t="s">
        <v>258</v>
      </c>
      <c r="J18" s="122" t="s">
        <v>258</v>
      </c>
      <c r="K18" s="104" t="s">
        <v>166</v>
      </c>
      <c r="L18" s="115"/>
    </row>
    <row r="19" spans="1:12" ht="12.75" customHeight="1">
      <c r="A19" s="114"/>
      <c r="B19" s="120"/>
      <c r="C19" s="120"/>
      <c r="D19" s="120"/>
      <c r="E19" s="120"/>
      <c r="F19" s="120"/>
      <c r="G19" s="120"/>
      <c r="H19" s="120"/>
      <c r="I19" s="120"/>
      <c r="J19" s="120"/>
      <c r="K19" s="120"/>
      <c r="L19" s="115"/>
    </row>
    <row r="20" spans="1:12" ht="12.75" customHeight="1">
      <c r="A20" s="114"/>
      <c r="B20" s="100" t="s">
        <v>198</v>
      </c>
      <c r="C20" s="100" t="s">
        <v>199</v>
      </c>
      <c r="D20" s="100" t="s">
        <v>284</v>
      </c>
      <c r="E20" s="117" t="s">
        <v>200</v>
      </c>
      <c r="F20" s="137" t="s">
        <v>201</v>
      </c>
      <c r="G20" s="138"/>
      <c r="H20" s="100" t="s">
        <v>169</v>
      </c>
      <c r="I20" s="100" t="s">
        <v>202</v>
      </c>
      <c r="J20" s="100" t="s">
        <v>202</v>
      </c>
      <c r="K20" s="100" t="s">
        <v>21</v>
      </c>
      <c r="L20" s="115"/>
    </row>
    <row r="21" spans="1:12" ht="12.75" customHeight="1">
      <c r="A21" s="114"/>
      <c r="B21" s="105"/>
      <c r="C21" s="105"/>
      <c r="D21" s="105"/>
      <c r="E21" s="106"/>
      <c r="F21" s="139"/>
      <c r="G21" s="140"/>
      <c r="H21" s="105" t="s">
        <v>141</v>
      </c>
      <c r="I21" s="105"/>
      <c r="J21" s="105"/>
      <c r="K21" s="105"/>
      <c r="L21" s="115"/>
    </row>
    <row r="22" spans="1:12" ht="36" customHeight="1">
      <c r="A22" s="114"/>
      <c r="B22" s="107">
        <f>'Tax Invoice'!D18</f>
        <v>5</v>
      </c>
      <c r="C22" s="10" t="s">
        <v>716</v>
      </c>
      <c r="D22" s="10" t="s">
        <v>716</v>
      </c>
      <c r="E22" s="118" t="s">
        <v>273</v>
      </c>
      <c r="F22" s="131" t="s">
        <v>26</v>
      </c>
      <c r="G22" s="132"/>
      <c r="H22" s="11" t="s">
        <v>729</v>
      </c>
      <c r="I22" s="14">
        <f t="shared" ref="I22:I36" si="0">ROUNDUP(J22*$N$1,2)</f>
        <v>0.89</v>
      </c>
      <c r="J22" s="14">
        <v>3.54</v>
      </c>
      <c r="K22" s="109">
        <f t="shared" ref="K22:K36" si="1">I22*B22</f>
        <v>4.45</v>
      </c>
      <c r="L22" s="115"/>
    </row>
    <row r="23" spans="1:12" ht="24" customHeight="1">
      <c r="A23" s="114"/>
      <c r="B23" s="107">
        <f>'Tax Invoice'!D19</f>
        <v>10</v>
      </c>
      <c r="C23" s="10" t="s">
        <v>717</v>
      </c>
      <c r="D23" s="10" t="s">
        <v>717</v>
      </c>
      <c r="E23" s="118" t="s">
        <v>25</v>
      </c>
      <c r="F23" s="131" t="s">
        <v>273</v>
      </c>
      <c r="G23" s="132"/>
      <c r="H23" s="11" t="s">
        <v>718</v>
      </c>
      <c r="I23" s="14">
        <f t="shared" si="0"/>
        <v>0.23</v>
      </c>
      <c r="J23" s="14">
        <v>0.91</v>
      </c>
      <c r="K23" s="109">
        <f t="shared" si="1"/>
        <v>2.3000000000000003</v>
      </c>
      <c r="L23" s="115"/>
    </row>
    <row r="24" spans="1:12" ht="24" customHeight="1">
      <c r="A24" s="114"/>
      <c r="B24" s="107">
        <f>'Tax Invoice'!D20</f>
        <v>10</v>
      </c>
      <c r="C24" s="10" t="s">
        <v>717</v>
      </c>
      <c r="D24" s="10" t="s">
        <v>717</v>
      </c>
      <c r="E24" s="118" t="s">
        <v>25</v>
      </c>
      <c r="F24" s="131" t="s">
        <v>272</v>
      </c>
      <c r="G24" s="132"/>
      <c r="H24" s="11" t="s">
        <v>718</v>
      </c>
      <c r="I24" s="14">
        <f t="shared" si="0"/>
        <v>0.23</v>
      </c>
      <c r="J24" s="14">
        <v>0.91</v>
      </c>
      <c r="K24" s="109">
        <f t="shared" si="1"/>
        <v>2.3000000000000003</v>
      </c>
      <c r="L24" s="115"/>
    </row>
    <row r="25" spans="1:12" ht="24" customHeight="1">
      <c r="A25" s="114"/>
      <c r="B25" s="107">
        <f>'Tax Invoice'!D21</f>
        <v>10</v>
      </c>
      <c r="C25" s="10" t="s">
        <v>717</v>
      </c>
      <c r="D25" s="10" t="s">
        <v>717</v>
      </c>
      <c r="E25" s="118" t="s">
        <v>25</v>
      </c>
      <c r="F25" s="131" t="s">
        <v>719</v>
      </c>
      <c r="G25" s="132"/>
      <c r="H25" s="11" t="s">
        <v>718</v>
      </c>
      <c r="I25" s="14">
        <f t="shared" si="0"/>
        <v>0.23</v>
      </c>
      <c r="J25" s="14">
        <v>0.91</v>
      </c>
      <c r="K25" s="109">
        <f t="shared" si="1"/>
        <v>2.3000000000000003</v>
      </c>
      <c r="L25" s="115"/>
    </row>
    <row r="26" spans="1:12" ht="24" customHeight="1">
      <c r="A26" s="114"/>
      <c r="B26" s="107">
        <f>'Tax Invoice'!D22</f>
        <v>10</v>
      </c>
      <c r="C26" s="10" t="s">
        <v>720</v>
      </c>
      <c r="D26" s="10" t="s">
        <v>720</v>
      </c>
      <c r="E26" s="118" t="s">
        <v>25</v>
      </c>
      <c r="F26" s="131" t="s">
        <v>273</v>
      </c>
      <c r="G26" s="132"/>
      <c r="H26" s="11" t="s">
        <v>721</v>
      </c>
      <c r="I26" s="14">
        <f t="shared" si="0"/>
        <v>0.25</v>
      </c>
      <c r="J26" s="14">
        <v>0.98</v>
      </c>
      <c r="K26" s="109">
        <f t="shared" si="1"/>
        <v>2.5</v>
      </c>
      <c r="L26" s="115"/>
    </row>
    <row r="27" spans="1:12" ht="24" customHeight="1">
      <c r="A27" s="114"/>
      <c r="B27" s="107">
        <f>'Tax Invoice'!D23</f>
        <v>10</v>
      </c>
      <c r="C27" s="10" t="s">
        <v>720</v>
      </c>
      <c r="D27" s="10" t="s">
        <v>720</v>
      </c>
      <c r="E27" s="118" t="s">
        <v>25</v>
      </c>
      <c r="F27" s="131" t="s">
        <v>272</v>
      </c>
      <c r="G27" s="132"/>
      <c r="H27" s="11" t="s">
        <v>721</v>
      </c>
      <c r="I27" s="14">
        <f t="shared" si="0"/>
        <v>0.25</v>
      </c>
      <c r="J27" s="14">
        <v>0.98</v>
      </c>
      <c r="K27" s="109">
        <f t="shared" si="1"/>
        <v>2.5</v>
      </c>
      <c r="L27" s="115"/>
    </row>
    <row r="28" spans="1:12" ht="24" customHeight="1">
      <c r="A28" s="114"/>
      <c r="B28" s="107">
        <f>'Tax Invoice'!D24</f>
        <v>10</v>
      </c>
      <c r="C28" s="10" t="s">
        <v>720</v>
      </c>
      <c r="D28" s="10" t="s">
        <v>720</v>
      </c>
      <c r="E28" s="118" t="s">
        <v>25</v>
      </c>
      <c r="F28" s="131" t="s">
        <v>719</v>
      </c>
      <c r="G28" s="132"/>
      <c r="H28" s="11" t="s">
        <v>721</v>
      </c>
      <c r="I28" s="14">
        <f t="shared" si="0"/>
        <v>0.25</v>
      </c>
      <c r="J28" s="14">
        <v>0.98</v>
      </c>
      <c r="K28" s="109">
        <f t="shared" si="1"/>
        <v>2.5</v>
      </c>
      <c r="L28" s="115"/>
    </row>
    <row r="29" spans="1:12" ht="24" customHeight="1">
      <c r="A29" s="114"/>
      <c r="B29" s="107">
        <f>'Tax Invoice'!D25</f>
        <v>50</v>
      </c>
      <c r="C29" s="10" t="s">
        <v>722</v>
      </c>
      <c r="D29" s="10" t="s">
        <v>722</v>
      </c>
      <c r="E29" s="118" t="s">
        <v>25</v>
      </c>
      <c r="F29" s="131"/>
      <c r="G29" s="132"/>
      <c r="H29" s="11" t="s">
        <v>723</v>
      </c>
      <c r="I29" s="14">
        <f t="shared" si="0"/>
        <v>0.24000000000000002</v>
      </c>
      <c r="J29" s="14">
        <v>0.94</v>
      </c>
      <c r="K29" s="109">
        <f t="shared" si="1"/>
        <v>12.000000000000002</v>
      </c>
      <c r="L29" s="115"/>
    </row>
    <row r="30" spans="1:12" ht="24" customHeight="1">
      <c r="A30" s="114"/>
      <c r="B30" s="107">
        <f>'Tax Invoice'!D26</f>
        <v>50</v>
      </c>
      <c r="C30" s="10" t="s">
        <v>722</v>
      </c>
      <c r="D30" s="10" t="s">
        <v>722</v>
      </c>
      <c r="E30" s="118" t="s">
        <v>26</v>
      </c>
      <c r="F30" s="131"/>
      <c r="G30" s="132"/>
      <c r="H30" s="11" t="s">
        <v>723</v>
      </c>
      <c r="I30" s="14">
        <f t="shared" si="0"/>
        <v>0.24000000000000002</v>
      </c>
      <c r="J30" s="14">
        <v>0.94</v>
      </c>
      <c r="K30" s="109">
        <f t="shared" si="1"/>
        <v>12.000000000000002</v>
      </c>
      <c r="L30" s="115"/>
    </row>
    <row r="31" spans="1:12" ht="24" customHeight="1">
      <c r="A31" s="114"/>
      <c r="B31" s="107">
        <f>'Tax Invoice'!D27</f>
        <v>15</v>
      </c>
      <c r="C31" s="10" t="s">
        <v>724</v>
      </c>
      <c r="D31" s="10" t="s">
        <v>724</v>
      </c>
      <c r="E31" s="118" t="s">
        <v>38</v>
      </c>
      <c r="F31" s="131"/>
      <c r="G31" s="132"/>
      <c r="H31" s="11" t="s">
        <v>725</v>
      </c>
      <c r="I31" s="14">
        <f t="shared" si="0"/>
        <v>0.26</v>
      </c>
      <c r="J31" s="14">
        <v>1.04</v>
      </c>
      <c r="K31" s="109">
        <f t="shared" si="1"/>
        <v>3.9000000000000004</v>
      </c>
      <c r="L31" s="115"/>
    </row>
    <row r="32" spans="1:12" ht="24" customHeight="1">
      <c r="A32" s="114"/>
      <c r="B32" s="107">
        <f>'Tax Invoice'!D28</f>
        <v>20</v>
      </c>
      <c r="C32" s="10" t="s">
        <v>72</v>
      </c>
      <c r="D32" s="10" t="s">
        <v>72</v>
      </c>
      <c r="E32" s="118" t="s">
        <v>25</v>
      </c>
      <c r="F32" s="131" t="s">
        <v>107</v>
      </c>
      <c r="G32" s="132"/>
      <c r="H32" s="11" t="s">
        <v>726</v>
      </c>
      <c r="I32" s="14">
        <f t="shared" si="0"/>
        <v>0.31</v>
      </c>
      <c r="J32" s="14">
        <v>1.21</v>
      </c>
      <c r="K32" s="109">
        <f t="shared" si="1"/>
        <v>6.2</v>
      </c>
      <c r="L32" s="115"/>
    </row>
    <row r="33" spans="1:12" ht="24" customHeight="1">
      <c r="A33" s="114"/>
      <c r="B33" s="107">
        <f>'Tax Invoice'!D29</f>
        <v>25</v>
      </c>
      <c r="C33" s="10" t="s">
        <v>72</v>
      </c>
      <c r="D33" s="10" t="s">
        <v>72</v>
      </c>
      <c r="E33" s="118" t="s">
        <v>26</v>
      </c>
      <c r="F33" s="131" t="s">
        <v>107</v>
      </c>
      <c r="G33" s="132"/>
      <c r="H33" s="11" t="s">
        <v>726</v>
      </c>
      <c r="I33" s="14">
        <f t="shared" si="0"/>
        <v>0.31</v>
      </c>
      <c r="J33" s="14">
        <v>1.21</v>
      </c>
      <c r="K33" s="109">
        <f t="shared" si="1"/>
        <v>7.75</v>
      </c>
      <c r="L33" s="115"/>
    </row>
    <row r="34" spans="1:12" ht="24" customHeight="1">
      <c r="A34" s="114"/>
      <c r="B34" s="107">
        <f>'Tax Invoice'!D30</f>
        <v>25</v>
      </c>
      <c r="C34" s="10" t="s">
        <v>112</v>
      </c>
      <c r="D34" s="10" t="s">
        <v>112</v>
      </c>
      <c r="E34" s="118" t="s">
        <v>212</v>
      </c>
      <c r="F34" s="131"/>
      <c r="G34" s="132"/>
      <c r="H34" s="11" t="s">
        <v>727</v>
      </c>
      <c r="I34" s="14">
        <f t="shared" si="0"/>
        <v>0.34</v>
      </c>
      <c r="J34" s="14">
        <v>1.33</v>
      </c>
      <c r="K34" s="109">
        <f t="shared" si="1"/>
        <v>8.5</v>
      </c>
      <c r="L34" s="115"/>
    </row>
    <row r="35" spans="1:12" ht="24" customHeight="1">
      <c r="A35" s="114"/>
      <c r="B35" s="107">
        <f>'Tax Invoice'!D31</f>
        <v>25</v>
      </c>
      <c r="C35" s="10" t="s">
        <v>112</v>
      </c>
      <c r="D35" s="10" t="s">
        <v>112</v>
      </c>
      <c r="E35" s="118" t="s">
        <v>214</v>
      </c>
      <c r="F35" s="131"/>
      <c r="G35" s="132"/>
      <c r="H35" s="11" t="s">
        <v>727</v>
      </c>
      <c r="I35" s="14">
        <f t="shared" si="0"/>
        <v>0.34</v>
      </c>
      <c r="J35" s="14">
        <v>1.33</v>
      </c>
      <c r="K35" s="109">
        <f t="shared" si="1"/>
        <v>8.5</v>
      </c>
      <c r="L35" s="115"/>
    </row>
    <row r="36" spans="1:12" ht="24" customHeight="1">
      <c r="A36" s="114"/>
      <c r="B36" s="108">
        <f>'Tax Invoice'!D32</f>
        <v>10</v>
      </c>
      <c r="C36" s="12" t="s">
        <v>112</v>
      </c>
      <c r="D36" s="12" t="s">
        <v>112</v>
      </c>
      <c r="E36" s="119" t="s">
        <v>268</v>
      </c>
      <c r="F36" s="141"/>
      <c r="G36" s="142"/>
      <c r="H36" s="13" t="s">
        <v>727</v>
      </c>
      <c r="I36" s="15">
        <f t="shared" si="0"/>
        <v>0.34</v>
      </c>
      <c r="J36" s="15">
        <v>1.33</v>
      </c>
      <c r="K36" s="110">
        <f t="shared" si="1"/>
        <v>3.4000000000000004</v>
      </c>
      <c r="L36" s="115"/>
    </row>
    <row r="37" spans="1:12" ht="12.75" customHeight="1">
      <c r="A37" s="114"/>
      <c r="B37" s="126"/>
      <c r="C37" s="126"/>
      <c r="D37" s="126"/>
      <c r="E37" s="126"/>
      <c r="F37" s="126"/>
      <c r="G37" s="126"/>
      <c r="H37" s="126"/>
      <c r="I37" s="127" t="s">
        <v>255</v>
      </c>
      <c r="J37" s="127" t="s">
        <v>255</v>
      </c>
      <c r="K37" s="128">
        <f>SUM(K22:K36)</f>
        <v>81.100000000000009</v>
      </c>
      <c r="L37" s="115"/>
    </row>
    <row r="38" spans="1:12" ht="12.75" customHeight="1">
      <c r="A38" s="114"/>
      <c r="B38" s="126"/>
      <c r="C38" s="126"/>
      <c r="D38" s="126"/>
      <c r="E38" s="126"/>
      <c r="F38" s="126"/>
      <c r="G38" s="126"/>
      <c r="H38" s="126"/>
      <c r="I38" s="127" t="s">
        <v>736</v>
      </c>
      <c r="J38" s="127" t="s">
        <v>184</v>
      </c>
      <c r="K38" s="128">
        <v>0</v>
      </c>
      <c r="L38" s="115"/>
    </row>
    <row r="39" spans="1:12" ht="12.75" customHeight="1">
      <c r="A39" s="114"/>
      <c r="B39" s="126"/>
      <c r="C39" s="126"/>
      <c r="D39" s="126"/>
      <c r="E39" s="126"/>
      <c r="F39" s="126"/>
      <c r="G39" s="126"/>
      <c r="H39" s="126"/>
      <c r="I39" s="127" t="s">
        <v>257</v>
      </c>
      <c r="J39" s="127" t="s">
        <v>257</v>
      </c>
      <c r="K39" s="128">
        <f>SUM(K37:K38)</f>
        <v>81.100000000000009</v>
      </c>
      <c r="L39" s="115"/>
    </row>
    <row r="40" spans="1:12" ht="12.75" customHeight="1">
      <c r="A40" s="6"/>
      <c r="B40" s="7"/>
      <c r="C40" s="7"/>
      <c r="D40" s="7"/>
      <c r="E40" s="7"/>
      <c r="F40" s="7"/>
      <c r="G40" s="7"/>
      <c r="H40" s="7" t="s">
        <v>737</v>
      </c>
      <c r="I40" s="7"/>
      <c r="J40" s="7"/>
      <c r="K40" s="7"/>
      <c r="L40" s="8"/>
    </row>
  </sheetData>
  <mergeCells count="19">
    <mergeCell ref="F20:G20"/>
    <mergeCell ref="F21:G21"/>
    <mergeCell ref="F22:G22"/>
    <mergeCell ref="K10:K11"/>
    <mergeCell ref="K14:K15"/>
    <mergeCell ref="F35:G35"/>
    <mergeCell ref="F36:G36"/>
    <mergeCell ref="F24:G24"/>
    <mergeCell ref="F25:G25"/>
    <mergeCell ref="F23:G23"/>
    <mergeCell ref="F28:G28"/>
    <mergeCell ref="F29:G29"/>
    <mergeCell ref="F26:G26"/>
    <mergeCell ref="F27:G27"/>
    <mergeCell ref="F33:G33"/>
    <mergeCell ref="F34:G34"/>
    <mergeCell ref="F30:G30"/>
    <mergeCell ref="F31:G31"/>
    <mergeCell ref="F32:G3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election activeCell="H1008" sqref="H1008"/>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318.24999999999994</v>
      </c>
      <c r="O2" s="21" t="s">
        <v>259</v>
      </c>
    </row>
    <row r="3" spans="1:15" s="21" customFormat="1" ht="15" customHeight="1" thickBot="1">
      <c r="A3" s="22" t="s">
        <v>151</v>
      </c>
      <c r="G3" s="28">
        <v>45198</v>
      </c>
      <c r="H3" s="29"/>
      <c r="N3" s="21">
        <v>318.24999999999994</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CAD</v>
      </c>
    </row>
    <row r="10" spans="1:15" s="21" customFormat="1" ht="13.5" thickBot="1">
      <c r="A10" s="36" t="str">
        <f>'Copy paste to Here'!G10</f>
        <v>atticus tattoo</v>
      </c>
      <c r="B10" s="37"/>
      <c r="C10" s="37"/>
      <c r="D10" s="37"/>
      <c r="F10" s="38" t="str">
        <f>'Copy paste to Here'!B10</f>
        <v>atticus tattoo</v>
      </c>
      <c r="G10" s="39"/>
      <c r="H10" s="40"/>
      <c r="K10" s="95" t="s">
        <v>276</v>
      </c>
      <c r="L10" s="35" t="s">
        <v>276</v>
      </c>
      <c r="M10" s="21">
        <v>1</v>
      </c>
    </row>
    <row r="11" spans="1:15" s="21" customFormat="1" ht="15.75" thickBot="1">
      <c r="A11" s="41" t="str">
        <f>'Copy paste to Here'!G11</f>
        <v>michelle ferber</v>
      </c>
      <c r="B11" s="42"/>
      <c r="C11" s="42"/>
      <c r="D11" s="42"/>
      <c r="F11" s="43" t="str">
        <f>'Copy paste to Here'!B11</f>
        <v>michelle ferber</v>
      </c>
      <c r="G11" s="44"/>
      <c r="H11" s="45"/>
      <c r="K11" s="93" t="s">
        <v>158</v>
      </c>
      <c r="L11" s="46" t="s">
        <v>159</v>
      </c>
      <c r="M11" s="21">
        <f>VLOOKUP(G3,[1]Sheet1!$A$9:$I$7290,2,FALSE)</f>
        <v>36.43</v>
      </c>
    </row>
    <row r="12" spans="1:15" s="21" customFormat="1" ht="15.75" thickBot="1">
      <c r="A12" s="41" t="str">
        <f>'Copy paste to Here'!G12</f>
        <v>618 1st Ave NE</v>
      </c>
      <c r="B12" s="42"/>
      <c r="C12" s="42"/>
      <c r="D12" s="42"/>
      <c r="E12" s="89"/>
      <c r="F12" s="43" t="str">
        <f>'Copy paste to Here'!B12</f>
        <v>618 1st Ave NE</v>
      </c>
      <c r="G12" s="44"/>
      <c r="H12" s="45"/>
      <c r="K12" s="93" t="s">
        <v>160</v>
      </c>
      <c r="L12" s="46" t="s">
        <v>133</v>
      </c>
      <c r="M12" s="21">
        <f>VLOOKUP(G3,[1]Sheet1!$A$9:$I$7290,3,FALSE)</f>
        <v>38.31</v>
      </c>
    </row>
    <row r="13" spans="1:15" s="21" customFormat="1" ht="15.75" thickBot="1">
      <c r="A13" s="41" t="str">
        <f>'Copy paste to Here'!G13</f>
        <v>T2E 0B6 Calgary</v>
      </c>
      <c r="B13" s="42"/>
      <c r="C13" s="42"/>
      <c r="D13" s="42"/>
      <c r="E13" s="111" t="s">
        <v>166</v>
      </c>
      <c r="F13" s="43" t="str">
        <f>'Copy paste to Here'!B13</f>
        <v>T2E 0B6 Calgary</v>
      </c>
      <c r="G13" s="44"/>
      <c r="H13" s="45"/>
      <c r="K13" s="93" t="s">
        <v>161</v>
      </c>
      <c r="L13" s="46" t="s">
        <v>162</v>
      </c>
      <c r="M13" s="113">
        <f>VLOOKUP(G3,[1]Sheet1!$A$9:$I$7290,4,FALSE)</f>
        <v>44.24</v>
      </c>
    </row>
    <row r="14" spans="1:15" s="21" customFormat="1" ht="15.75" thickBot="1">
      <c r="A14" s="41" t="str">
        <f>'Copy paste to Here'!G14</f>
        <v>Canada</v>
      </c>
      <c r="B14" s="42"/>
      <c r="C14" s="42"/>
      <c r="D14" s="42"/>
      <c r="E14" s="111">
        <f>VLOOKUP(J9,$L$10:$M$17,2,FALSE)</f>
        <v>26.8</v>
      </c>
      <c r="F14" s="43" t="str">
        <f>'Copy paste to Here'!B14</f>
        <v>Canada</v>
      </c>
      <c r="G14" s="44"/>
      <c r="H14" s="45"/>
      <c r="K14" s="93" t="s">
        <v>163</v>
      </c>
      <c r="L14" s="46" t="s">
        <v>164</v>
      </c>
      <c r="M14" s="21">
        <f>VLOOKUP(G3,[1]Sheet1!$A$9:$I$7290,5,FALSE)</f>
        <v>23.05</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26.8</v>
      </c>
    </row>
    <row r="16" spans="1:15" s="21" customFormat="1" ht="13.7" customHeight="1" thickBot="1">
      <c r="A16" s="52"/>
      <c r="K16" s="94" t="s">
        <v>167</v>
      </c>
      <c r="L16" s="51" t="s">
        <v>168</v>
      </c>
      <c r="M16" s="21">
        <f>VLOOKUP(G3,[1]Sheet1!$A$9:$I$7290,7,FALSE)</f>
        <v>21.5</v>
      </c>
    </row>
    <row r="17" spans="1:13" s="21" customFormat="1" ht="13.5" thickBot="1">
      <c r="A17" s="53" t="s">
        <v>169</v>
      </c>
      <c r="B17" s="54" t="s">
        <v>170</v>
      </c>
      <c r="C17" s="54" t="s">
        <v>284</v>
      </c>
      <c r="D17" s="55" t="s">
        <v>198</v>
      </c>
      <c r="E17" s="55" t="s">
        <v>261</v>
      </c>
      <c r="F17" s="55" t="str">
        <f>CONCATENATE("Amount ",,J9)</f>
        <v>Amount CAD</v>
      </c>
      <c r="G17" s="54" t="s">
        <v>171</v>
      </c>
      <c r="H17" s="54" t="s">
        <v>172</v>
      </c>
      <c r="J17" s="21" t="s">
        <v>173</v>
      </c>
      <c r="K17" s="21" t="s">
        <v>174</v>
      </c>
      <c r="L17" s="21" t="s">
        <v>174</v>
      </c>
      <c r="M17" s="21">
        <v>2.5</v>
      </c>
    </row>
    <row r="18" spans="1:13" s="62" customFormat="1" ht="48">
      <c r="A18" s="56" t="str">
        <f>IF((LEN('Copy paste to Here'!G22))&gt;5,((CONCATENATE('Copy paste to Here'!G22," &amp; ",'Copy paste to Here'!D22,"  &amp;  ",'Copy paste to Here'!E22))),"Empty Cell")</f>
        <v>PVD plated 316L steel casting belly banana, 1.6mm (14g) with 8mm prong set Cubic Zirconia (CZ) stone and a 5mm bezel set jewel upper ball - length 3/8'' (10mm) &amp; Color: Black  &amp;  Length: 10mm</v>
      </c>
      <c r="B18" s="57" t="str">
        <f>'Copy paste to Here'!C22</f>
        <v>BNRDZ8JBT</v>
      </c>
      <c r="C18" s="57" t="s">
        <v>716</v>
      </c>
      <c r="D18" s="58">
        <f>Invoice!B22</f>
        <v>5</v>
      </c>
      <c r="E18" s="59">
        <f>'Shipping Invoice'!J22*$N$1</f>
        <v>3.54</v>
      </c>
      <c r="F18" s="59">
        <f>D18*E18</f>
        <v>17.7</v>
      </c>
      <c r="G18" s="60">
        <f>E18*$E$14</f>
        <v>94.872</v>
      </c>
      <c r="H18" s="61">
        <f>D18*G18</f>
        <v>474.36</v>
      </c>
    </row>
    <row r="19" spans="1:13" s="62" customFormat="1" ht="24">
      <c r="A19" s="112" t="str">
        <f>IF((LEN('Copy paste to Here'!G23))&gt;5,((CONCATENATE('Copy paste to Here'!G23," &amp; ",'Copy paste to Here'!D23,"  &amp;  ",'Copy paste to Here'!E23))),"Empty Cell")</f>
        <v>Anodized surgical steel circular barbell, 16g (1.2mm) with two 4mm balls &amp; Length: 8mm  &amp;  Color: Black</v>
      </c>
      <c r="B19" s="57" t="str">
        <f>'Copy paste to Here'!C23</f>
        <v>CBETB4</v>
      </c>
      <c r="C19" s="57" t="s">
        <v>717</v>
      </c>
      <c r="D19" s="58">
        <f>Invoice!B23</f>
        <v>10</v>
      </c>
      <c r="E19" s="59">
        <f>'Shipping Invoice'!J23*$N$1</f>
        <v>0.91</v>
      </c>
      <c r="F19" s="59">
        <f t="shared" ref="F19:F82" si="0">D19*E19</f>
        <v>9.1</v>
      </c>
      <c r="G19" s="60">
        <f t="shared" ref="G19:G82" si="1">E19*$E$14</f>
        <v>24.388000000000002</v>
      </c>
      <c r="H19" s="63">
        <f t="shared" ref="H19:H82" si="2">D19*G19</f>
        <v>243.88000000000002</v>
      </c>
    </row>
    <row r="20" spans="1:13" s="62" customFormat="1" ht="24">
      <c r="A20" s="56" t="str">
        <f>IF((LEN('Copy paste to Here'!G24))&gt;5,((CONCATENATE('Copy paste to Here'!G24," &amp; ",'Copy paste to Here'!D24,"  &amp;  ",'Copy paste to Here'!E24))),"Empty Cell")</f>
        <v>Anodized surgical steel circular barbell, 16g (1.2mm) with two 4mm balls &amp; Length: 8mm  &amp;  Color: Gold</v>
      </c>
      <c r="B20" s="57" t="str">
        <f>'Copy paste to Here'!C24</f>
        <v>CBETB4</v>
      </c>
      <c r="C20" s="57" t="s">
        <v>717</v>
      </c>
      <c r="D20" s="58">
        <f>Invoice!B24</f>
        <v>10</v>
      </c>
      <c r="E20" s="59">
        <f>'Shipping Invoice'!J24*$N$1</f>
        <v>0.91</v>
      </c>
      <c r="F20" s="59">
        <f t="shared" si="0"/>
        <v>9.1</v>
      </c>
      <c r="G20" s="60">
        <f t="shared" si="1"/>
        <v>24.388000000000002</v>
      </c>
      <c r="H20" s="63">
        <f t="shared" si="2"/>
        <v>243.88000000000002</v>
      </c>
    </row>
    <row r="21" spans="1:13" s="62" customFormat="1" ht="24">
      <c r="A21" s="56" t="str">
        <f>IF((LEN('Copy paste to Here'!G25))&gt;5,((CONCATENATE('Copy paste to Here'!G25," &amp; ",'Copy paste to Here'!D25,"  &amp;  ",'Copy paste to Here'!E25))),"Empty Cell")</f>
        <v>Anodized surgical steel circular barbell, 16g (1.2mm) with two 4mm balls &amp; Length: 8mm  &amp;  Color: Rose-gold</v>
      </c>
      <c r="B21" s="57" t="str">
        <f>'Copy paste to Here'!C25</f>
        <v>CBETB4</v>
      </c>
      <c r="C21" s="57" t="s">
        <v>717</v>
      </c>
      <c r="D21" s="58">
        <f>Invoice!B25</f>
        <v>10</v>
      </c>
      <c r="E21" s="59">
        <f>'Shipping Invoice'!J25*$N$1</f>
        <v>0.91</v>
      </c>
      <c r="F21" s="59">
        <f t="shared" si="0"/>
        <v>9.1</v>
      </c>
      <c r="G21" s="60">
        <f t="shared" si="1"/>
        <v>24.388000000000002</v>
      </c>
      <c r="H21" s="63">
        <f t="shared" si="2"/>
        <v>243.88000000000002</v>
      </c>
    </row>
    <row r="22" spans="1:13" s="62" customFormat="1" ht="24">
      <c r="A22" s="56" t="str">
        <f>IF((LEN('Copy paste to Here'!G26))&gt;5,((CONCATENATE('Copy paste to Here'!G26," &amp; ",'Copy paste to Here'!D26,"  &amp;  ",'Copy paste to Here'!E26))),"Empty Cell")</f>
        <v>PVD plated surgical steel circular barbell 20g (0.8mm) with two 3mm cones &amp; Length: 8mm  &amp;  Color: Black</v>
      </c>
      <c r="B22" s="57" t="str">
        <f>'Copy paste to Here'!C26</f>
        <v>CBT20CN</v>
      </c>
      <c r="C22" s="57" t="s">
        <v>720</v>
      </c>
      <c r="D22" s="58">
        <f>Invoice!B26</f>
        <v>10</v>
      </c>
      <c r="E22" s="59">
        <f>'Shipping Invoice'!J26*$N$1</f>
        <v>0.98</v>
      </c>
      <c r="F22" s="59">
        <f t="shared" si="0"/>
        <v>9.8000000000000007</v>
      </c>
      <c r="G22" s="60">
        <f t="shared" si="1"/>
        <v>26.263999999999999</v>
      </c>
      <c r="H22" s="63">
        <f t="shared" si="2"/>
        <v>262.64</v>
      </c>
    </row>
    <row r="23" spans="1:13" s="62" customFormat="1" ht="24">
      <c r="A23" s="56" t="str">
        <f>IF((LEN('Copy paste to Here'!G27))&gt;5,((CONCATENATE('Copy paste to Here'!G27," &amp; ",'Copy paste to Here'!D27,"  &amp;  ",'Copy paste to Here'!E27))),"Empty Cell")</f>
        <v>PVD plated surgical steel circular barbell 20g (0.8mm) with two 3mm cones &amp; Length: 8mm  &amp;  Color: Gold</v>
      </c>
      <c r="B23" s="57" t="str">
        <f>'Copy paste to Here'!C27</f>
        <v>CBT20CN</v>
      </c>
      <c r="C23" s="57" t="s">
        <v>720</v>
      </c>
      <c r="D23" s="58">
        <f>Invoice!B27</f>
        <v>10</v>
      </c>
      <c r="E23" s="59">
        <f>'Shipping Invoice'!J27*$N$1</f>
        <v>0.98</v>
      </c>
      <c r="F23" s="59">
        <f t="shared" si="0"/>
        <v>9.8000000000000007</v>
      </c>
      <c r="G23" s="60">
        <f t="shared" si="1"/>
        <v>26.263999999999999</v>
      </c>
      <c r="H23" s="63">
        <f t="shared" si="2"/>
        <v>262.64</v>
      </c>
    </row>
    <row r="24" spans="1:13" s="62" customFormat="1" ht="24">
      <c r="A24" s="56" t="str">
        <f>IF((LEN('Copy paste to Here'!G28))&gt;5,((CONCATENATE('Copy paste to Here'!G28," &amp; ",'Copy paste to Here'!D28,"  &amp;  ",'Copy paste to Here'!E28))),"Empty Cell")</f>
        <v>PVD plated surgical steel circular barbell 20g (0.8mm) with two 3mm cones &amp; Length: 8mm  &amp;  Color: Rose-gold</v>
      </c>
      <c r="B24" s="57" t="str">
        <f>'Copy paste to Here'!C28</f>
        <v>CBT20CN</v>
      </c>
      <c r="C24" s="57" t="s">
        <v>720</v>
      </c>
      <c r="D24" s="58">
        <f>Invoice!B28</f>
        <v>10</v>
      </c>
      <c r="E24" s="59">
        <f>'Shipping Invoice'!J28*$N$1</f>
        <v>0.98</v>
      </c>
      <c r="F24" s="59">
        <f t="shared" si="0"/>
        <v>9.8000000000000007</v>
      </c>
      <c r="G24" s="60">
        <f t="shared" si="1"/>
        <v>26.263999999999999</v>
      </c>
      <c r="H24" s="63">
        <f t="shared" si="2"/>
        <v>262.64</v>
      </c>
    </row>
    <row r="25" spans="1:13" s="62" customFormat="1" ht="24">
      <c r="A25" s="56" t="str">
        <f>IF((LEN('Copy paste to Here'!G29))&gt;5,((CONCATENATE('Copy paste to Here'!G29," &amp; ",'Copy paste to Here'!D29,"  &amp;  ",'Copy paste to Here'!E29))),"Empty Cell")</f>
        <v xml:space="preserve">EO gas sterilized piercing: 316L steel eyebrow or helix barbell, 16g (1.2mm) with two 3mm balls &amp; Length: 8mm  &amp;  </v>
      </c>
      <c r="B25" s="57" t="str">
        <f>'Copy paste to Here'!C29</f>
        <v>ZBBEB</v>
      </c>
      <c r="C25" s="57" t="s">
        <v>722</v>
      </c>
      <c r="D25" s="58">
        <f>Invoice!B29</f>
        <v>50</v>
      </c>
      <c r="E25" s="59">
        <f>'Shipping Invoice'!J29*$N$1</f>
        <v>0.94</v>
      </c>
      <c r="F25" s="59">
        <f t="shared" si="0"/>
        <v>47</v>
      </c>
      <c r="G25" s="60">
        <f t="shared" si="1"/>
        <v>25.192</v>
      </c>
      <c r="H25" s="63">
        <f t="shared" si="2"/>
        <v>1259.5999999999999</v>
      </c>
    </row>
    <row r="26" spans="1:13" s="62" customFormat="1" ht="24">
      <c r="A26" s="56" t="str">
        <f>IF((LEN('Copy paste to Here'!G30))&gt;5,((CONCATENATE('Copy paste to Here'!G30," &amp; ",'Copy paste to Here'!D30,"  &amp;  ",'Copy paste to Here'!E30))),"Empty Cell")</f>
        <v xml:space="preserve">EO gas sterilized piercing: 316L steel eyebrow or helix barbell, 16g (1.2mm) with two 3mm balls &amp; Length: 10mm  &amp;  </v>
      </c>
      <c r="B26" s="57" t="str">
        <f>'Copy paste to Here'!C30</f>
        <v>ZBBEB</v>
      </c>
      <c r="C26" s="57" t="s">
        <v>722</v>
      </c>
      <c r="D26" s="58">
        <f>Invoice!B30</f>
        <v>50</v>
      </c>
      <c r="E26" s="59">
        <f>'Shipping Invoice'!J30*$N$1</f>
        <v>0.94</v>
      </c>
      <c r="F26" s="59">
        <f t="shared" si="0"/>
        <v>47</v>
      </c>
      <c r="G26" s="60">
        <f t="shared" si="1"/>
        <v>25.192</v>
      </c>
      <c r="H26" s="63">
        <f t="shared" si="2"/>
        <v>1259.5999999999999</v>
      </c>
    </row>
    <row r="27" spans="1:13" s="62" customFormat="1" ht="24">
      <c r="A27" s="56" t="str">
        <f>IF((LEN('Copy paste to Here'!G31))&gt;5,((CONCATENATE('Copy paste to Here'!G31," &amp; ",'Copy paste to Here'!D31,"  &amp;  ",'Copy paste to Here'!E31))),"Empty Cell")</f>
        <v xml:space="preserve">EO gas sterilized 316L steel industrial barbell, 14g (1.6mm) with two 5mm balls &amp; Length: 42mm  &amp;  </v>
      </c>
      <c r="B27" s="57" t="str">
        <f>'Copy paste to Here'!C31</f>
        <v>ZBBIND</v>
      </c>
      <c r="C27" s="57" t="s">
        <v>724</v>
      </c>
      <c r="D27" s="58">
        <f>Invoice!B31</f>
        <v>15</v>
      </c>
      <c r="E27" s="59">
        <f>'Shipping Invoice'!J31*$N$1</f>
        <v>1.04</v>
      </c>
      <c r="F27" s="59">
        <f t="shared" si="0"/>
        <v>15.600000000000001</v>
      </c>
      <c r="G27" s="60">
        <f t="shared" si="1"/>
        <v>27.872000000000003</v>
      </c>
      <c r="H27" s="63">
        <f t="shared" si="2"/>
        <v>418.08000000000004</v>
      </c>
    </row>
    <row r="28" spans="1:13" s="62" customFormat="1" ht="24">
      <c r="A28" s="56" t="str">
        <f>IF((LEN('Copy paste to Here'!G32))&gt;5,((CONCATENATE('Copy paste to Here'!G32," &amp; ",'Copy paste to Here'!D32,"  &amp;  ",'Copy paste to Here'!E32))),"Empty Cell")</f>
        <v>EO gas sterilized piercing: 316L steel labret, 16g (1.2mm) with 3mm bezel set jewel ball &amp; Length: 8mm  &amp;  Crystal Color: Clear</v>
      </c>
      <c r="B28" s="57" t="str">
        <f>'Copy paste to Here'!C32</f>
        <v>ZLBC3</v>
      </c>
      <c r="C28" s="57" t="s">
        <v>72</v>
      </c>
      <c r="D28" s="58">
        <f>Invoice!B32</f>
        <v>20</v>
      </c>
      <c r="E28" s="59">
        <f>'Shipping Invoice'!J32*$N$1</f>
        <v>1.21</v>
      </c>
      <c r="F28" s="59">
        <f t="shared" si="0"/>
        <v>24.2</v>
      </c>
      <c r="G28" s="60">
        <f t="shared" si="1"/>
        <v>32.427999999999997</v>
      </c>
      <c r="H28" s="63">
        <f t="shared" si="2"/>
        <v>648.55999999999995</v>
      </c>
    </row>
    <row r="29" spans="1:13" s="62" customFormat="1" ht="24">
      <c r="A29" s="56" t="str">
        <f>IF((LEN('Copy paste to Here'!G33))&gt;5,((CONCATENATE('Copy paste to Here'!G33," &amp; ",'Copy paste to Here'!D33,"  &amp;  ",'Copy paste to Here'!E33))),"Empty Cell")</f>
        <v>EO gas sterilized piercing: 316L steel labret, 16g (1.2mm) with 3mm bezel set jewel ball &amp; Length: 10mm  &amp;  Crystal Color: Clear</v>
      </c>
      <c r="B29" s="57" t="str">
        <f>'Copy paste to Here'!C33</f>
        <v>ZLBC3</v>
      </c>
      <c r="C29" s="57" t="s">
        <v>72</v>
      </c>
      <c r="D29" s="58">
        <f>Invoice!B33</f>
        <v>25</v>
      </c>
      <c r="E29" s="59">
        <f>'Shipping Invoice'!J33*$N$1</f>
        <v>1.21</v>
      </c>
      <c r="F29" s="59">
        <f t="shared" si="0"/>
        <v>30.25</v>
      </c>
      <c r="G29" s="60">
        <f t="shared" si="1"/>
        <v>32.427999999999997</v>
      </c>
      <c r="H29" s="63">
        <f t="shared" si="2"/>
        <v>810.69999999999993</v>
      </c>
    </row>
    <row r="30" spans="1:13" s="62" customFormat="1" ht="24">
      <c r="A30" s="56" t="str">
        <f>IF((LEN('Copy paste to Here'!G34))&gt;5,((CONCATENATE('Copy paste to Here'!G34," &amp; ",'Copy paste to Here'!D34,"  &amp;  ",'Copy paste to Here'!E34))),"Empty Cell")</f>
        <v xml:space="preserve">EO gas sterilized 316L steel nose screw, 0.8mm (20g) with 2mm bezel set color round crystal &amp; Crystal Color: Rose  &amp;  </v>
      </c>
      <c r="B30" s="57" t="str">
        <f>'Copy paste to Here'!C34</f>
        <v>ZNSCB25</v>
      </c>
      <c r="C30" s="57" t="s">
        <v>112</v>
      </c>
      <c r="D30" s="58">
        <f>Invoice!B34</f>
        <v>25</v>
      </c>
      <c r="E30" s="59">
        <f>'Shipping Invoice'!J34*$N$1</f>
        <v>1.33</v>
      </c>
      <c r="F30" s="59">
        <f t="shared" si="0"/>
        <v>33.25</v>
      </c>
      <c r="G30" s="60">
        <f t="shared" si="1"/>
        <v>35.644000000000005</v>
      </c>
      <c r="H30" s="63">
        <f t="shared" si="2"/>
        <v>891.10000000000014</v>
      </c>
    </row>
    <row r="31" spans="1:13" s="62" customFormat="1" ht="24">
      <c r="A31" s="56" t="str">
        <f>IF((LEN('Copy paste to Here'!G35))&gt;5,((CONCATENATE('Copy paste to Here'!G35," &amp; ",'Copy paste to Here'!D35,"  &amp;  ",'Copy paste to Here'!E35))),"Empty Cell")</f>
        <v xml:space="preserve">EO gas sterilized 316L steel nose screw, 0.8mm (20g) with 2mm bezel set color round crystal &amp; Crystal Color: Aquamarine  &amp;  </v>
      </c>
      <c r="B31" s="57" t="str">
        <f>'Copy paste to Here'!C35</f>
        <v>ZNSCB25</v>
      </c>
      <c r="C31" s="57" t="s">
        <v>112</v>
      </c>
      <c r="D31" s="58">
        <f>Invoice!B35</f>
        <v>25</v>
      </c>
      <c r="E31" s="59">
        <f>'Shipping Invoice'!J35*$N$1</f>
        <v>1.33</v>
      </c>
      <c r="F31" s="59">
        <f t="shared" si="0"/>
        <v>33.25</v>
      </c>
      <c r="G31" s="60">
        <f t="shared" si="1"/>
        <v>35.644000000000005</v>
      </c>
      <c r="H31" s="63">
        <f t="shared" si="2"/>
        <v>891.10000000000014</v>
      </c>
    </row>
    <row r="32" spans="1:13" s="62" customFormat="1" ht="24">
      <c r="A32" s="56" t="str">
        <f>IF((LEN('Copy paste to Here'!G36))&gt;5,((CONCATENATE('Copy paste to Here'!G36," &amp; ",'Copy paste to Here'!D36,"  &amp;  ",'Copy paste to Here'!E36))),"Empty Cell")</f>
        <v xml:space="preserve">EO gas sterilized 316L steel nose screw, 0.8mm (20g) with 2mm bezel set color round crystal &amp; Crystal Color: Jet  &amp;  </v>
      </c>
      <c r="B32" s="57" t="str">
        <f>'Copy paste to Here'!C36</f>
        <v>ZNSCB25</v>
      </c>
      <c r="C32" s="57" t="s">
        <v>112</v>
      </c>
      <c r="D32" s="58">
        <f>Invoice!B36</f>
        <v>10</v>
      </c>
      <c r="E32" s="59">
        <f>'Shipping Invoice'!J36*$N$1</f>
        <v>1.33</v>
      </c>
      <c r="F32" s="59">
        <f t="shared" si="0"/>
        <v>13.3</v>
      </c>
      <c r="G32" s="60">
        <f t="shared" si="1"/>
        <v>35.644000000000005</v>
      </c>
      <c r="H32" s="63">
        <f t="shared" si="2"/>
        <v>356.44000000000005</v>
      </c>
    </row>
    <row r="33" spans="1:8" s="62" customFormat="1" hidden="1">
      <c r="A33" s="56" t="str">
        <f>IF((LEN('Copy paste to Here'!G37))&gt;5,((CONCATENATE('Copy paste to Here'!G37," &amp; ",'Copy paste to Here'!D37,"  &amp;  ",'Copy paste to Here'!E37))),"Empty Cell")</f>
        <v>Empty Cell</v>
      </c>
      <c r="B33" s="57">
        <f>'Copy paste to Here'!C37</f>
        <v>0</v>
      </c>
      <c r="C33" s="57"/>
      <c r="D33" s="58"/>
      <c r="E33" s="59"/>
      <c r="F33" s="59">
        <f t="shared" si="0"/>
        <v>0</v>
      </c>
      <c r="G33" s="60">
        <f t="shared" si="1"/>
        <v>0</v>
      </c>
      <c r="H33" s="63">
        <f t="shared" si="2"/>
        <v>0</v>
      </c>
    </row>
    <row r="34" spans="1:8" s="62" customFormat="1" hidden="1">
      <c r="A34" s="56" t="str">
        <f>IF((LEN('Copy paste to Here'!G38))&gt;5,((CONCATENATE('Copy paste to Here'!G38," &amp; ",'Copy paste to Here'!D38,"  &amp;  ",'Copy paste to Here'!E38))),"Empty Cell")</f>
        <v>Empty Cell</v>
      </c>
      <c r="B34" s="57">
        <f>'Copy paste to Here'!C38</f>
        <v>0</v>
      </c>
      <c r="C34" s="57"/>
      <c r="D34" s="58"/>
      <c r="E34" s="59"/>
      <c r="F34" s="59">
        <f t="shared" si="0"/>
        <v>0</v>
      </c>
      <c r="G34" s="60">
        <f t="shared" si="1"/>
        <v>0</v>
      </c>
      <c r="H34" s="63">
        <f t="shared" si="2"/>
        <v>0</v>
      </c>
    </row>
    <row r="35" spans="1:8" s="62" customFormat="1" hidden="1">
      <c r="A35" s="56" t="str">
        <f>IF((LEN('Copy paste to Here'!G39))&gt;5,((CONCATENATE('Copy paste to Here'!G39," &amp; ",'Copy paste to Here'!D39,"  &amp;  ",'Copy paste to Here'!E39))),"Empty Cell")</f>
        <v>Empty Cell</v>
      </c>
      <c r="B35" s="57">
        <f>'Copy paste to Here'!C39</f>
        <v>0</v>
      </c>
      <c r="C35" s="57"/>
      <c r="D35" s="58"/>
      <c r="E35" s="59"/>
      <c r="F35" s="59">
        <f t="shared" si="0"/>
        <v>0</v>
      </c>
      <c r="G35" s="60">
        <f t="shared" si="1"/>
        <v>0</v>
      </c>
      <c r="H35" s="63">
        <f t="shared" si="2"/>
        <v>0</v>
      </c>
    </row>
    <row r="36" spans="1:8" s="62" customFormat="1" hidden="1">
      <c r="A36" s="56" t="str">
        <f>IF((LEN('Copy paste to Here'!G40))&gt;5,((CONCATENATE('Copy paste to Here'!G40," &amp; ",'Copy paste to Here'!D40,"  &amp;  ",'Copy paste to Here'!E40))),"Empty Cell")</f>
        <v>Empty Cell</v>
      </c>
      <c r="B36" s="57">
        <f>'Copy paste to Here'!C40</f>
        <v>0</v>
      </c>
      <c r="C36" s="57"/>
      <c r="D36" s="58"/>
      <c r="E36" s="59"/>
      <c r="F36" s="59">
        <f t="shared" si="0"/>
        <v>0</v>
      </c>
      <c r="G36" s="60">
        <f t="shared" si="1"/>
        <v>0</v>
      </c>
      <c r="H36" s="63">
        <f t="shared" si="2"/>
        <v>0</v>
      </c>
    </row>
    <row r="37" spans="1:8" s="62" customFormat="1" hidden="1">
      <c r="A37" s="56" t="str">
        <f>IF((LEN('Copy paste to Here'!G41))&gt;5,((CONCATENATE('Copy paste to Here'!G41," &amp; ",'Copy paste to Here'!D41,"  &amp;  ",'Copy paste to Here'!E41))),"Empty Cell")</f>
        <v>Empty Cell</v>
      </c>
      <c r="B37" s="57">
        <f>'Copy paste to Here'!C41</f>
        <v>0</v>
      </c>
      <c r="C37" s="57"/>
      <c r="D37" s="58"/>
      <c r="E37" s="59"/>
      <c r="F37" s="59">
        <f t="shared" si="0"/>
        <v>0</v>
      </c>
      <c r="G37" s="60">
        <f t="shared" si="1"/>
        <v>0</v>
      </c>
      <c r="H37" s="63">
        <f t="shared" si="2"/>
        <v>0</v>
      </c>
    </row>
    <row r="38" spans="1:8" s="62" customFormat="1" hidden="1">
      <c r="A38" s="56" t="str">
        <f>IF((LEN('Copy paste to Here'!G42))&gt;5,((CONCATENATE('Copy paste to Here'!G42," &amp; ",'Copy paste to Here'!D42,"  &amp;  ",'Copy paste to Here'!E42))),"Empty Cell")</f>
        <v>Empty Cell</v>
      </c>
      <c r="B38" s="57">
        <f>'Copy paste to Here'!C42</f>
        <v>0</v>
      </c>
      <c r="C38" s="57"/>
      <c r="D38" s="58"/>
      <c r="E38" s="59"/>
      <c r="F38" s="59">
        <f t="shared" si="0"/>
        <v>0</v>
      </c>
      <c r="G38" s="60">
        <f t="shared" si="1"/>
        <v>0</v>
      </c>
      <c r="H38" s="63">
        <f t="shared" si="2"/>
        <v>0</v>
      </c>
    </row>
    <row r="39" spans="1:8" s="62" customFormat="1" hidden="1">
      <c r="A39" s="56" t="str">
        <f>IF((LEN('Copy paste to Here'!G43))&gt;5,((CONCATENATE('Copy paste to Here'!G43," &amp; ",'Copy paste to Here'!D43,"  &amp;  ",'Copy paste to Here'!E43))),"Empty Cell")</f>
        <v>Empty Cell</v>
      </c>
      <c r="B39" s="57">
        <f>'Copy paste to Here'!C43</f>
        <v>0</v>
      </c>
      <c r="C39" s="57"/>
      <c r="D39" s="58"/>
      <c r="E39" s="59"/>
      <c r="F39" s="59">
        <f t="shared" si="0"/>
        <v>0</v>
      </c>
      <c r="G39" s="60">
        <f t="shared" si="1"/>
        <v>0</v>
      </c>
      <c r="H39" s="63">
        <f t="shared" si="2"/>
        <v>0</v>
      </c>
    </row>
    <row r="40" spans="1:8" s="62" customFormat="1" hidden="1">
      <c r="A40" s="56" t="str">
        <f>IF((LEN('Copy paste to Here'!G44))&gt;5,((CONCATENATE('Copy paste to Here'!G44," &amp; ",'Copy paste to Here'!D44,"  &amp;  ",'Copy paste to Here'!E44))),"Empty Cell")</f>
        <v>Empty Cell</v>
      </c>
      <c r="B40" s="57">
        <f>'Copy paste to Here'!C44</f>
        <v>0</v>
      </c>
      <c r="C40" s="57"/>
      <c r="D40" s="58"/>
      <c r="E40" s="59"/>
      <c r="F40" s="59">
        <f t="shared" si="0"/>
        <v>0</v>
      </c>
      <c r="G40" s="60">
        <f t="shared" si="1"/>
        <v>0</v>
      </c>
      <c r="H40" s="63">
        <f t="shared" si="2"/>
        <v>0</v>
      </c>
    </row>
    <row r="41" spans="1:8" s="62" customFormat="1" hidden="1">
      <c r="A41" s="56" t="str">
        <f>IF((LEN('Copy paste to Here'!G45))&gt;5,((CONCATENATE('Copy paste to Here'!G45," &amp; ",'Copy paste to Here'!D45,"  &amp;  ",'Copy paste to Here'!E45))),"Empty Cell")</f>
        <v>Empty Cell</v>
      </c>
      <c r="B41" s="57">
        <f>'Copy paste to Here'!C45</f>
        <v>0</v>
      </c>
      <c r="C41" s="57"/>
      <c r="D41" s="58"/>
      <c r="E41" s="59"/>
      <c r="F41" s="59">
        <f t="shared" si="0"/>
        <v>0</v>
      </c>
      <c r="G41" s="60">
        <f t="shared" si="1"/>
        <v>0</v>
      </c>
      <c r="H41" s="63">
        <f t="shared" si="2"/>
        <v>0</v>
      </c>
    </row>
    <row r="42" spans="1:8" s="62" customFormat="1" hidden="1">
      <c r="A42" s="56" t="str">
        <f>IF((LEN('Copy paste to Here'!G46))&gt;5,((CONCATENATE('Copy paste to Here'!G46," &amp; ",'Copy paste to Here'!D46,"  &amp;  ",'Copy paste to Here'!E46))),"Empty Cell")</f>
        <v>Empty Cell</v>
      </c>
      <c r="B42" s="57">
        <f>'Copy paste to Here'!C46</f>
        <v>0</v>
      </c>
      <c r="C42" s="57"/>
      <c r="D42" s="58"/>
      <c r="E42" s="59"/>
      <c r="F42" s="59">
        <f t="shared" si="0"/>
        <v>0</v>
      </c>
      <c r="G42" s="60">
        <f t="shared" si="1"/>
        <v>0</v>
      </c>
      <c r="H42" s="63">
        <f t="shared" si="2"/>
        <v>0</v>
      </c>
    </row>
    <row r="43" spans="1:8" s="62" customFormat="1" hidden="1">
      <c r="A43" s="56" t="str">
        <f>IF((LEN('Copy paste to Here'!G47))&gt;5,((CONCATENATE('Copy paste to Here'!G47," &amp; ",'Copy paste to Here'!D47,"  &amp;  ",'Copy paste to Here'!E47))),"Empty Cell")</f>
        <v>Empty Cell</v>
      </c>
      <c r="B43" s="57">
        <f>'Copy paste to Here'!C47</f>
        <v>0</v>
      </c>
      <c r="C43" s="57"/>
      <c r="D43" s="58"/>
      <c r="E43" s="59"/>
      <c r="F43" s="59">
        <f t="shared" si="0"/>
        <v>0</v>
      </c>
      <c r="G43" s="60">
        <f t="shared" si="1"/>
        <v>0</v>
      </c>
      <c r="H43" s="63">
        <f t="shared" si="2"/>
        <v>0</v>
      </c>
    </row>
    <row r="44" spans="1:8" s="62" customFormat="1" hidden="1">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318.24999999999994</v>
      </c>
      <c r="G1000" s="60"/>
      <c r="H1000" s="61">
        <f t="shared" ref="H1000:H1007" si="49">F1000*$E$14</f>
        <v>8529.0999999999985</v>
      </c>
    </row>
    <row r="1001" spans="1:8" s="62" customFormat="1">
      <c r="A1001" s="56" t="str">
        <f>'[2]Copy paste to Here'!T2</f>
        <v>SHIPPING HANDLING</v>
      </c>
      <c r="B1001" s="75"/>
      <c r="C1001" s="75"/>
      <c r="D1001" s="76"/>
      <c r="E1001" s="67"/>
      <c r="F1001" s="59">
        <f>Invoice!J38</f>
        <v>28.4</v>
      </c>
      <c r="G1001" s="60"/>
      <c r="H1001" s="61">
        <f t="shared" si="49"/>
        <v>761.12</v>
      </c>
    </row>
    <row r="1002" spans="1:8" s="62" customFormat="1" hidden="1" outlineLevel="1">
      <c r="A1002" s="56" t="str">
        <f>'[2]Copy paste to Here'!T3</f>
        <v>DISCOUNT</v>
      </c>
      <c r="B1002" s="75"/>
      <c r="C1002" s="75"/>
      <c r="D1002" s="76"/>
      <c r="E1002" s="67"/>
      <c r="F1002" s="59">
        <v>0</v>
      </c>
      <c r="G1002" s="60"/>
      <c r="H1002" s="61">
        <f t="shared" si="49"/>
        <v>0</v>
      </c>
    </row>
    <row r="1003" spans="1:8" s="62" customFormat="1" collapsed="1">
      <c r="A1003" s="56" t="str">
        <f>'[2]Copy paste to Here'!T4</f>
        <v>Total:</v>
      </c>
      <c r="B1003" s="75"/>
      <c r="C1003" s="75"/>
      <c r="D1003" s="76"/>
      <c r="E1003" s="67"/>
      <c r="F1003" s="59">
        <f>SUM(F1000:F1002)</f>
        <v>346.64999999999992</v>
      </c>
      <c r="G1003" s="60"/>
      <c r="H1003" s="61">
        <f t="shared" si="49"/>
        <v>9290.2199999999975</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8529.0999999999985</v>
      </c>
    </row>
    <row r="1010" spans="1:8" s="21" customFormat="1">
      <c r="A1010" s="22"/>
      <c r="E1010" s="21" t="s">
        <v>177</v>
      </c>
      <c r="H1010" s="84">
        <f>(SUMIF($A$1000:$A$1008,"Total:",$H$1000:$H$1008))</f>
        <v>9290.2199999999975</v>
      </c>
    </row>
    <row r="1011" spans="1:8" s="21" customFormat="1">
      <c r="E1011" s="21" t="s">
        <v>178</v>
      </c>
      <c r="H1011" s="85">
        <f>H1013-H1012</f>
        <v>8682.4499999999989</v>
      </c>
    </row>
    <row r="1012" spans="1:8" s="21" customFormat="1">
      <c r="E1012" s="21" t="s">
        <v>179</v>
      </c>
      <c r="H1012" s="85">
        <f>ROUND((H1013*7)/107,2)</f>
        <v>607.77</v>
      </c>
    </row>
    <row r="1013" spans="1:8" s="21" customFormat="1">
      <c r="E1013" s="22" t="s">
        <v>180</v>
      </c>
      <c r="H1013" s="86">
        <f>ROUND((SUMIF($A$1000:$A$1008,"Total:",$H$1000:$H$1008)),2)</f>
        <v>9290.2199999999993</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77"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5"/>
  <sheetViews>
    <sheetView workbookViewId="0">
      <selection activeCell="A5" sqref="A5"/>
    </sheetView>
  </sheetViews>
  <sheetFormatPr defaultRowHeight="15"/>
  <sheetData>
    <row r="1" spans="1:1">
      <c r="A1" s="2" t="s">
        <v>716</v>
      </c>
    </row>
    <row r="2" spans="1:1">
      <c r="A2" s="2" t="s">
        <v>717</v>
      </c>
    </row>
    <row r="3" spans="1:1">
      <c r="A3" s="2" t="s">
        <v>717</v>
      </c>
    </row>
    <row r="4" spans="1:1">
      <c r="A4" s="2" t="s">
        <v>717</v>
      </c>
    </row>
    <row r="5" spans="1:1">
      <c r="A5" s="2" t="s">
        <v>720</v>
      </c>
    </row>
    <row r="6" spans="1:1">
      <c r="A6" s="2" t="s">
        <v>720</v>
      </c>
    </row>
    <row r="7" spans="1:1">
      <c r="A7" s="2" t="s">
        <v>720</v>
      </c>
    </row>
    <row r="8" spans="1:1">
      <c r="A8" s="2" t="s">
        <v>722</v>
      </c>
    </row>
    <row r="9" spans="1:1">
      <c r="A9" s="2" t="s">
        <v>722</v>
      </c>
    </row>
    <row r="10" spans="1:1">
      <c r="A10" s="2" t="s">
        <v>724</v>
      </c>
    </row>
    <row r="11" spans="1:1">
      <c r="A11" s="2" t="s">
        <v>72</v>
      </c>
    </row>
    <row r="12" spans="1:1">
      <c r="A12" s="2" t="s">
        <v>72</v>
      </c>
    </row>
    <row r="13" spans="1:1">
      <c r="A13" s="2" t="s">
        <v>112</v>
      </c>
    </row>
    <row r="14" spans="1:1">
      <c r="A14" s="2" t="s">
        <v>112</v>
      </c>
    </row>
    <row r="15" spans="1:1">
      <c r="A15" s="2" t="s">
        <v>112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2023-09-30T09:10:09Z</cp:lastPrinted>
  <dcterms:created xsi:type="dcterms:W3CDTF">2009-06-02T18:56:54Z</dcterms:created>
  <dcterms:modified xsi:type="dcterms:W3CDTF">2023-09-30T09:10:13Z</dcterms:modified>
</cp:coreProperties>
</file>