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C52E6F20-8B04-4DCB-9922-DB0D827FFEAD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 EUR" sheetId="1" r:id="rId1"/>
    <sheet name="Shipping Invoice" sheetId="3" r:id="rId2"/>
    <sheet name="Tax Invoice" sheetId="2" r:id="rId3"/>
  </sheets>
  <externalReferences>
    <externalReference r:id="rId4"/>
    <externalReference r:id="rId5"/>
  </externalReferences>
  <definedNames>
    <definedName name="_xlnm.Print_Area" localSheetId="0">'Invoice EUR'!$A$1:$I$1019</definedName>
    <definedName name="_xlnm.Print_Area" localSheetId="1">'Shipping Invoice'!$A$1:$J$1010</definedName>
    <definedName name="_xlnm.Print_Area" localSheetId="2">'Tax Invoice'!$A$1:$G$1017</definedName>
    <definedName name="_xlnm.Print_Titles" localSheetId="0">'Invoice EUR'!$1:$19</definedName>
    <definedName name="_xlnm.Print_Titles" localSheetId="1">'Shipping Invoice'!$1:$19</definedName>
    <definedName name="_xlnm.Print_Titles" localSheetId="2">'Tax Invoice'!$1:$17</definedName>
    <definedName name="RMBrate" localSheetId="1">'Shipping Invoice'!#REF!</definedName>
    <definedName name="RMBrate">'Invoice EUR'!#REF!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2" l="1"/>
  <c r="G1002" i="2"/>
  <c r="G1001" i="2"/>
  <c r="G1002" i="1"/>
  <c r="G22" i="3"/>
  <c r="G23" i="3"/>
  <c r="G24" i="3"/>
  <c r="I24" i="3" s="1"/>
  <c r="G25" i="3"/>
  <c r="I25" i="3" s="1"/>
  <c r="G26" i="3"/>
  <c r="I26" i="3" s="1"/>
  <c r="G27" i="3"/>
  <c r="G28" i="3"/>
  <c r="G29" i="3"/>
  <c r="G30" i="3"/>
  <c r="I30" i="3" s="1"/>
  <c r="G31" i="3"/>
  <c r="I31" i="3" s="1"/>
  <c r="G32" i="3"/>
  <c r="I32" i="3" s="1"/>
  <c r="G33" i="3"/>
  <c r="G34" i="3"/>
  <c r="G35" i="3"/>
  <c r="G36" i="3"/>
  <c r="I36" i="3" s="1"/>
  <c r="G37" i="3"/>
  <c r="I37" i="3" s="1"/>
  <c r="G38" i="3"/>
  <c r="I38" i="3" s="1"/>
  <c r="G39" i="3"/>
  <c r="G40" i="3"/>
  <c r="G21" i="3"/>
  <c r="I21" i="3" s="1"/>
  <c r="I22" i="3"/>
  <c r="I23" i="3"/>
  <c r="I27" i="3"/>
  <c r="I28" i="3"/>
  <c r="I29" i="3"/>
  <c r="I33" i="3"/>
  <c r="I34" i="3"/>
  <c r="I35" i="3"/>
  <c r="I39" i="3"/>
  <c r="I40" i="3"/>
  <c r="I1004" i="3"/>
  <c r="G1004" i="3"/>
  <c r="I1003" i="3"/>
  <c r="I1002" i="3"/>
  <c r="G1002" i="3"/>
  <c r="I1001" i="3"/>
  <c r="G1001" i="3"/>
  <c r="F1001" i="3"/>
  <c r="I1000" i="3"/>
  <c r="G1000" i="3"/>
  <c r="F1000" i="3"/>
  <c r="I999" i="3"/>
  <c r="G999" i="3"/>
  <c r="F999" i="3"/>
  <c r="I998" i="3"/>
  <c r="G998" i="3"/>
  <c r="F998" i="3"/>
  <c r="I997" i="3"/>
  <c r="G997" i="3"/>
  <c r="F997" i="3"/>
  <c r="I996" i="3"/>
  <c r="G996" i="3"/>
  <c r="F996" i="3"/>
  <c r="I995" i="3"/>
  <c r="G995" i="3"/>
  <c r="F995" i="3"/>
  <c r="I994" i="3"/>
  <c r="G994" i="3"/>
  <c r="F994" i="3"/>
  <c r="I993" i="3"/>
  <c r="G993" i="3"/>
  <c r="F993" i="3"/>
  <c r="I992" i="3"/>
  <c r="G992" i="3"/>
  <c r="F992" i="3"/>
  <c r="I991" i="3"/>
  <c r="G991" i="3"/>
  <c r="F991" i="3"/>
  <c r="I990" i="3"/>
  <c r="G990" i="3"/>
  <c r="F990" i="3"/>
  <c r="I989" i="3"/>
  <c r="G989" i="3"/>
  <c r="F989" i="3"/>
  <c r="I988" i="3"/>
  <c r="G988" i="3"/>
  <c r="F988" i="3"/>
  <c r="I987" i="3"/>
  <c r="G987" i="3"/>
  <c r="F987" i="3"/>
  <c r="I986" i="3"/>
  <c r="G986" i="3"/>
  <c r="F986" i="3"/>
  <c r="I985" i="3"/>
  <c r="G985" i="3"/>
  <c r="F985" i="3"/>
  <c r="I984" i="3"/>
  <c r="G984" i="3"/>
  <c r="F984" i="3"/>
  <c r="I983" i="3"/>
  <c r="G983" i="3"/>
  <c r="F983" i="3"/>
  <c r="I982" i="3"/>
  <c r="G982" i="3"/>
  <c r="F982" i="3"/>
  <c r="I981" i="3"/>
  <c r="G981" i="3"/>
  <c r="F981" i="3"/>
  <c r="I980" i="3"/>
  <c r="G980" i="3"/>
  <c r="F980" i="3"/>
  <c r="I979" i="3"/>
  <c r="G979" i="3"/>
  <c r="F979" i="3"/>
  <c r="I978" i="3"/>
  <c r="G978" i="3"/>
  <c r="F978" i="3"/>
  <c r="I977" i="3"/>
  <c r="G977" i="3"/>
  <c r="F977" i="3"/>
  <c r="I976" i="3"/>
  <c r="G976" i="3"/>
  <c r="F976" i="3"/>
  <c r="I975" i="3"/>
  <c r="G975" i="3"/>
  <c r="F975" i="3"/>
  <c r="I974" i="3"/>
  <c r="G974" i="3"/>
  <c r="F974" i="3"/>
  <c r="I973" i="3"/>
  <c r="G973" i="3"/>
  <c r="F973" i="3"/>
  <c r="I972" i="3"/>
  <c r="G972" i="3"/>
  <c r="F972" i="3"/>
  <c r="I971" i="3"/>
  <c r="G971" i="3"/>
  <c r="F971" i="3"/>
  <c r="I970" i="3"/>
  <c r="G970" i="3"/>
  <c r="F970" i="3"/>
  <c r="I969" i="3"/>
  <c r="G969" i="3"/>
  <c r="F969" i="3"/>
  <c r="I968" i="3"/>
  <c r="G968" i="3"/>
  <c r="F968" i="3"/>
  <c r="I967" i="3"/>
  <c r="G967" i="3"/>
  <c r="F967" i="3"/>
  <c r="I966" i="3"/>
  <c r="G966" i="3"/>
  <c r="F966" i="3"/>
  <c r="I965" i="3"/>
  <c r="G965" i="3"/>
  <c r="F965" i="3"/>
  <c r="I964" i="3"/>
  <c r="G964" i="3"/>
  <c r="F964" i="3"/>
  <c r="I963" i="3"/>
  <c r="G963" i="3"/>
  <c r="F963" i="3"/>
  <c r="I962" i="3"/>
  <c r="G962" i="3"/>
  <c r="F962" i="3"/>
  <c r="I961" i="3"/>
  <c r="G961" i="3"/>
  <c r="F961" i="3"/>
  <c r="I960" i="3"/>
  <c r="G960" i="3"/>
  <c r="F960" i="3"/>
  <c r="I959" i="3"/>
  <c r="G959" i="3"/>
  <c r="F959" i="3"/>
  <c r="I958" i="3"/>
  <c r="G958" i="3"/>
  <c r="F958" i="3"/>
  <c r="I957" i="3"/>
  <c r="G957" i="3"/>
  <c r="F957" i="3"/>
  <c r="I956" i="3"/>
  <c r="G956" i="3"/>
  <c r="F956" i="3"/>
  <c r="I955" i="3"/>
  <c r="G955" i="3"/>
  <c r="F955" i="3"/>
  <c r="I954" i="3"/>
  <c r="G954" i="3"/>
  <c r="F954" i="3"/>
  <c r="I953" i="3"/>
  <c r="G953" i="3"/>
  <c r="F953" i="3"/>
  <c r="I952" i="3"/>
  <c r="G952" i="3"/>
  <c r="F952" i="3"/>
  <c r="I951" i="3"/>
  <c r="G951" i="3"/>
  <c r="F951" i="3"/>
  <c r="I950" i="3"/>
  <c r="G950" i="3"/>
  <c r="F950" i="3"/>
  <c r="I949" i="3"/>
  <c r="G949" i="3"/>
  <c r="F949" i="3"/>
  <c r="I948" i="3"/>
  <c r="G948" i="3"/>
  <c r="F948" i="3"/>
  <c r="I947" i="3"/>
  <c r="G947" i="3"/>
  <c r="F947" i="3"/>
  <c r="I946" i="3"/>
  <c r="G946" i="3"/>
  <c r="F946" i="3"/>
  <c r="I945" i="3"/>
  <c r="G945" i="3"/>
  <c r="F945" i="3"/>
  <c r="I944" i="3"/>
  <c r="G944" i="3"/>
  <c r="F944" i="3"/>
  <c r="I943" i="3"/>
  <c r="G943" i="3"/>
  <c r="F943" i="3"/>
  <c r="I942" i="3"/>
  <c r="G942" i="3"/>
  <c r="F942" i="3"/>
  <c r="I941" i="3"/>
  <c r="G941" i="3"/>
  <c r="F941" i="3"/>
  <c r="I940" i="3"/>
  <c r="G940" i="3"/>
  <c r="F940" i="3"/>
  <c r="I939" i="3"/>
  <c r="G939" i="3"/>
  <c r="F939" i="3"/>
  <c r="I938" i="3"/>
  <c r="G938" i="3"/>
  <c r="F938" i="3"/>
  <c r="I937" i="3"/>
  <c r="G937" i="3"/>
  <c r="F937" i="3"/>
  <c r="I936" i="3"/>
  <c r="G936" i="3"/>
  <c r="F936" i="3"/>
  <c r="I935" i="3"/>
  <c r="G935" i="3"/>
  <c r="F935" i="3"/>
  <c r="I934" i="3"/>
  <c r="G934" i="3"/>
  <c r="F934" i="3"/>
  <c r="I933" i="3"/>
  <c r="G933" i="3"/>
  <c r="F933" i="3"/>
  <c r="I932" i="3"/>
  <c r="G932" i="3"/>
  <c r="F932" i="3"/>
  <c r="I931" i="3"/>
  <c r="G931" i="3"/>
  <c r="F931" i="3"/>
  <c r="I930" i="3"/>
  <c r="G930" i="3"/>
  <c r="F930" i="3"/>
  <c r="I929" i="3"/>
  <c r="G929" i="3"/>
  <c r="F929" i="3"/>
  <c r="I928" i="3"/>
  <c r="G928" i="3"/>
  <c r="F928" i="3"/>
  <c r="I927" i="3"/>
  <c r="G927" i="3"/>
  <c r="F927" i="3"/>
  <c r="I926" i="3"/>
  <c r="G926" i="3"/>
  <c r="F926" i="3"/>
  <c r="I925" i="3"/>
  <c r="G925" i="3"/>
  <c r="F925" i="3"/>
  <c r="I924" i="3"/>
  <c r="G924" i="3"/>
  <c r="F924" i="3"/>
  <c r="I923" i="3"/>
  <c r="G923" i="3"/>
  <c r="F923" i="3"/>
  <c r="I922" i="3"/>
  <c r="G922" i="3"/>
  <c r="F922" i="3"/>
  <c r="I921" i="3"/>
  <c r="G921" i="3"/>
  <c r="F921" i="3"/>
  <c r="I920" i="3"/>
  <c r="G920" i="3"/>
  <c r="F920" i="3"/>
  <c r="I919" i="3"/>
  <c r="G919" i="3"/>
  <c r="F919" i="3"/>
  <c r="I918" i="3"/>
  <c r="G918" i="3"/>
  <c r="F918" i="3"/>
  <c r="I917" i="3"/>
  <c r="G917" i="3"/>
  <c r="F917" i="3"/>
  <c r="I916" i="3"/>
  <c r="G916" i="3"/>
  <c r="F916" i="3"/>
  <c r="I915" i="3"/>
  <c r="G915" i="3"/>
  <c r="F915" i="3"/>
  <c r="I914" i="3"/>
  <c r="G914" i="3"/>
  <c r="F914" i="3"/>
  <c r="I913" i="3"/>
  <c r="G913" i="3"/>
  <c r="F913" i="3"/>
  <c r="I912" i="3"/>
  <c r="G912" i="3"/>
  <c r="F912" i="3"/>
  <c r="I911" i="3"/>
  <c r="G911" i="3"/>
  <c r="F911" i="3"/>
  <c r="I910" i="3"/>
  <c r="G910" i="3"/>
  <c r="F910" i="3"/>
  <c r="I909" i="3"/>
  <c r="G909" i="3"/>
  <c r="F909" i="3"/>
  <c r="I908" i="3"/>
  <c r="G908" i="3"/>
  <c r="F908" i="3"/>
  <c r="I907" i="3"/>
  <c r="G907" i="3"/>
  <c r="F907" i="3"/>
  <c r="I906" i="3"/>
  <c r="G906" i="3"/>
  <c r="F906" i="3"/>
  <c r="I905" i="3"/>
  <c r="G905" i="3"/>
  <c r="F905" i="3"/>
  <c r="I904" i="3"/>
  <c r="G904" i="3"/>
  <c r="F904" i="3"/>
  <c r="I903" i="3"/>
  <c r="G903" i="3"/>
  <c r="F903" i="3"/>
  <c r="I902" i="3"/>
  <c r="G902" i="3"/>
  <c r="F902" i="3"/>
  <c r="I901" i="3"/>
  <c r="G901" i="3"/>
  <c r="F901" i="3"/>
  <c r="I900" i="3"/>
  <c r="G900" i="3"/>
  <c r="F900" i="3"/>
  <c r="I899" i="3"/>
  <c r="G899" i="3"/>
  <c r="F899" i="3"/>
  <c r="I898" i="3"/>
  <c r="G898" i="3"/>
  <c r="F898" i="3"/>
  <c r="I897" i="3"/>
  <c r="G897" i="3"/>
  <c r="F897" i="3"/>
  <c r="I896" i="3"/>
  <c r="G896" i="3"/>
  <c r="F896" i="3"/>
  <c r="I895" i="3"/>
  <c r="G895" i="3"/>
  <c r="F895" i="3"/>
  <c r="I894" i="3"/>
  <c r="G894" i="3"/>
  <c r="F894" i="3"/>
  <c r="I893" i="3"/>
  <c r="G893" i="3"/>
  <c r="F893" i="3"/>
  <c r="I892" i="3"/>
  <c r="G892" i="3"/>
  <c r="F892" i="3"/>
  <c r="I891" i="3"/>
  <c r="G891" i="3"/>
  <c r="F891" i="3"/>
  <c r="I890" i="3"/>
  <c r="G890" i="3"/>
  <c r="F890" i="3"/>
  <c r="I889" i="3"/>
  <c r="G889" i="3"/>
  <c r="F889" i="3"/>
  <c r="I888" i="3"/>
  <c r="G888" i="3"/>
  <c r="F888" i="3"/>
  <c r="I887" i="3"/>
  <c r="G887" i="3"/>
  <c r="F887" i="3"/>
  <c r="I886" i="3"/>
  <c r="G886" i="3"/>
  <c r="F886" i="3"/>
  <c r="I885" i="3"/>
  <c r="G885" i="3"/>
  <c r="F885" i="3"/>
  <c r="I884" i="3"/>
  <c r="G884" i="3"/>
  <c r="F884" i="3"/>
  <c r="I883" i="3"/>
  <c r="G883" i="3"/>
  <c r="F883" i="3"/>
  <c r="I882" i="3"/>
  <c r="G882" i="3"/>
  <c r="F882" i="3"/>
  <c r="I881" i="3"/>
  <c r="G881" i="3"/>
  <c r="F881" i="3"/>
  <c r="I880" i="3"/>
  <c r="G880" i="3"/>
  <c r="F880" i="3"/>
  <c r="I879" i="3"/>
  <c r="G879" i="3"/>
  <c r="F879" i="3"/>
  <c r="I878" i="3"/>
  <c r="G878" i="3"/>
  <c r="F878" i="3"/>
  <c r="I877" i="3"/>
  <c r="G877" i="3"/>
  <c r="F877" i="3"/>
  <c r="I876" i="3"/>
  <c r="G876" i="3"/>
  <c r="F876" i="3"/>
  <c r="I875" i="3"/>
  <c r="G875" i="3"/>
  <c r="F875" i="3"/>
  <c r="I874" i="3"/>
  <c r="G874" i="3"/>
  <c r="F874" i="3"/>
  <c r="I873" i="3"/>
  <c r="G873" i="3"/>
  <c r="F873" i="3"/>
  <c r="I872" i="3"/>
  <c r="G872" i="3"/>
  <c r="F872" i="3"/>
  <c r="I871" i="3"/>
  <c r="G871" i="3"/>
  <c r="F871" i="3"/>
  <c r="I870" i="3"/>
  <c r="G870" i="3"/>
  <c r="F870" i="3"/>
  <c r="I869" i="3"/>
  <c r="G869" i="3"/>
  <c r="F869" i="3"/>
  <c r="I868" i="3"/>
  <c r="G868" i="3"/>
  <c r="F868" i="3"/>
  <c r="I867" i="3"/>
  <c r="G867" i="3"/>
  <c r="F867" i="3"/>
  <c r="I866" i="3"/>
  <c r="G866" i="3"/>
  <c r="F866" i="3"/>
  <c r="I865" i="3"/>
  <c r="G865" i="3"/>
  <c r="F865" i="3"/>
  <c r="I864" i="3"/>
  <c r="G864" i="3"/>
  <c r="F864" i="3"/>
  <c r="I863" i="3"/>
  <c r="G863" i="3"/>
  <c r="F863" i="3"/>
  <c r="I862" i="3"/>
  <c r="G862" i="3"/>
  <c r="F862" i="3"/>
  <c r="I861" i="3"/>
  <c r="G861" i="3"/>
  <c r="F861" i="3"/>
  <c r="I860" i="3"/>
  <c r="G860" i="3"/>
  <c r="F860" i="3"/>
  <c r="I859" i="3"/>
  <c r="G859" i="3"/>
  <c r="F859" i="3"/>
  <c r="I858" i="3"/>
  <c r="G858" i="3"/>
  <c r="F858" i="3"/>
  <c r="I857" i="3"/>
  <c r="G857" i="3"/>
  <c r="F857" i="3"/>
  <c r="I856" i="3"/>
  <c r="G856" i="3"/>
  <c r="F856" i="3"/>
  <c r="I855" i="3"/>
  <c r="G855" i="3"/>
  <c r="F855" i="3"/>
  <c r="I854" i="3"/>
  <c r="G854" i="3"/>
  <c r="F854" i="3"/>
  <c r="I853" i="3"/>
  <c r="G853" i="3"/>
  <c r="F853" i="3"/>
  <c r="I852" i="3"/>
  <c r="G852" i="3"/>
  <c r="F852" i="3"/>
  <c r="I851" i="3"/>
  <c r="G851" i="3"/>
  <c r="F851" i="3"/>
  <c r="I850" i="3"/>
  <c r="G850" i="3"/>
  <c r="F850" i="3"/>
  <c r="I849" i="3"/>
  <c r="G849" i="3"/>
  <c r="F849" i="3"/>
  <c r="I848" i="3"/>
  <c r="G848" i="3"/>
  <c r="F848" i="3"/>
  <c r="I847" i="3"/>
  <c r="G847" i="3"/>
  <c r="F847" i="3"/>
  <c r="I846" i="3"/>
  <c r="G846" i="3"/>
  <c r="F846" i="3"/>
  <c r="I845" i="3"/>
  <c r="G845" i="3"/>
  <c r="F845" i="3"/>
  <c r="I844" i="3"/>
  <c r="G844" i="3"/>
  <c r="F844" i="3"/>
  <c r="I843" i="3"/>
  <c r="G843" i="3"/>
  <c r="F843" i="3"/>
  <c r="I842" i="3"/>
  <c r="G842" i="3"/>
  <c r="F842" i="3"/>
  <c r="I841" i="3"/>
  <c r="G841" i="3"/>
  <c r="F841" i="3"/>
  <c r="I840" i="3"/>
  <c r="G840" i="3"/>
  <c r="F840" i="3"/>
  <c r="I839" i="3"/>
  <c r="G839" i="3"/>
  <c r="F839" i="3"/>
  <c r="I838" i="3"/>
  <c r="G838" i="3"/>
  <c r="F838" i="3"/>
  <c r="I837" i="3"/>
  <c r="G837" i="3"/>
  <c r="F837" i="3"/>
  <c r="I836" i="3"/>
  <c r="G836" i="3"/>
  <c r="F836" i="3"/>
  <c r="I835" i="3"/>
  <c r="G835" i="3"/>
  <c r="F835" i="3"/>
  <c r="I834" i="3"/>
  <c r="G834" i="3"/>
  <c r="F834" i="3"/>
  <c r="I833" i="3"/>
  <c r="G833" i="3"/>
  <c r="F833" i="3"/>
  <c r="I832" i="3"/>
  <c r="G832" i="3"/>
  <c r="F832" i="3"/>
  <c r="I831" i="3"/>
  <c r="G831" i="3"/>
  <c r="F831" i="3"/>
  <c r="I830" i="3"/>
  <c r="G830" i="3"/>
  <c r="F830" i="3"/>
  <c r="I829" i="3"/>
  <c r="G829" i="3"/>
  <c r="F829" i="3"/>
  <c r="I828" i="3"/>
  <c r="G828" i="3"/>
  <c r="F828" i="3"/>
  <c r="I827" i="3"/>
  <c r="G827" i="3"/>
  <c r="F827" i="3"/>
  <c r="I826" i="3"/>
  <c r="G826" i="3"/>
  <c r="F826" i="3"/>
  <c r="I825" i="3"/>
  <c r="G825" i="3"/>
  <c r="F825" i="3"/>
  <c r="I824" i="3"/>
  <c r="G824" i="3"/>
  <c r="F824" i="3"/>
  <c r="I823" i="3"/>
  <c r="G823" i="3"/>
  <c r="F823" i="3"/>
  <c r="I822" i="3"/>
  <c r="G822" i="3"/>
  <c r="F822" i="3"/>
  <c r="I821" i="3"/>
  <c r="G821" i="3"/>
  <c r="F821" i="3"/>
  <c r="I820" i="3"/>
  <c r="G820" i="3"/>
  <c r="F820" i="3"/>
  <c r="I819" i="3"/>
  <c r="G819" i="3"/>
  <c r="F819" i="3"/>
  <c r="I818" i="3"/>
  <c r="G818" i="3"/>
  <c r="F818" i="3"/>
  <c r="I817" i="3"/>
  <c r="G817" i="3"/>
  <c r="F817" i="3"/>
  <c r="I816" i="3"/>
  <c r="G816" i="3"/>
  <c r="F816" i="3"/>
  <c r="I815" i="3"/>
  <c r="G815" i="3"/>
  <c r="F815" i="3"/>
  <c r="I814" i="3"/>
  <c r="G814" i="3"/>
  <c r="F814" i="3"/>
  <c r="I813" i="3"/>
  <c r="G813" i="3"/>
  <c r="F813" i="3"/>
  <c r="I812" i="3"/>
  <c r="G812" i="3"/>
  <c r="F812" i="3"/>
  <c r="I811" i="3"/>
  <c r="G811" i="3"/>
  <c r="F811" i="3"/>
  <c r="I810" i="3"/>
  <c r="G810" i="3"/>
  <c r="F810" i="3"/>
  <c r="I809" i="3"/>
  <c r="G809" i="3"/>
  <c r="F809" i="3"/>
  <c r="I808" i="3"/>
  <c r="G808" i="3"/>
  <c r="F808" i="3"/>
  <c r="I807" i="3"/>
  <c r="G807" i="3"/>
  <c r="F807" i="3"/>
  <c r="I806" i="3"/>
  <c r="G806" i="3"/>
  <c r="F806" i="3"/>
  <c r="I805" i="3"/>
  <c r="G805" i="3"/>
  <c r="F805" i="3"/>
  <c r="I804" i="3"/>
  <c r="G804" i="3"/>
  <c r="F804" i="3"/>
  <c r="I803" i="3"/>
  <c r="G803" i="3"/>
  <c r="F803" i="3"/>
  <c r="I802" i="3"/>
  <c r="G802" i="3"/>
  <c r="F802" i="3"/>
  <c r="I801" i="3"/>
  <c r="G801" i="3"/>
  <c r="F801" i="3"/>
  <c r="I800" i="3"/>
  <c r="G800" i="3"/>
  <c r="F800" i="3"/>
  <c r="I799" i="3"/>
  <c r="G799" i="3"/>
  <c r="F799" i="3"/>
  <c r="I798" i="3"/>
  <c r="G798" i="3"/>
  <c r="F798" i="3"/>
  <c r="I797" i="3"/>
  <c r="G797" i="3"/>
  <c r="F797" i="3"/>
  <c r="I796" i="3"/>
  <c r="G796" i="3"/>
  <c r="F796" i="3"/>
  <c r="I795" i="3"/>
  <c r="G795" i="3"/>
  <c r="F795" i="3"/>
  <c r="I794" i="3"/>
  <c r="G794" i="3"/>
  <c r="F794" i="3"/>
  <c r="I793" i="3"/>
  <c r="G793" i="3"/>
  <c r="F793" i="3"/>
  <c r="I792" i="3"/>
  <c r="G792" i="3"/>
  <c r="F792" i="3"/>
  <c r="I791" i="3"/>
  <c r="G791" i="3"/>
  <c r="F791" i="3"/>
  <c r="I790" i="3"/>
  <c r="G790" i="3"/>
  <c r="F790" i="3"/>
  <c r="I789" i="3"/>
  <c r="G789" i="3"/>
  <c r="F789" i="3"/>
  <c r="I788" i="3"/>
  <c r="G788" i="3"/>
  <c r="F788" i="3"/>
  <c r="I787" i="3"/>
  <c r="G787" i="3"/>
  <c r="F787" i="3"/>
  <c r="I786" i="3"/>
  <c r="G786" i="3"/>
  <c r="F786" i="3"/>
  <c r="I785" i="3"/>
  <c r="G785" i="3"/>
  <c r="F785" i="3"/>
  <c r="I784" i="3"/>
  <c r="G784" i="3"/>
  <c r="F784" i="3"/>
  <c r="I783" i="3"/>
  <c r="G783" i="3"/>
  <c r="F783" i="3"/>
  <c r="I782" i="3"/>
  <c r="G782" i="3"/>
  <c r="F782" i="3"/>
  <c r="I781" i="3"/>
  <c r="G781" i="3"/>
  <c r="F781" i="3"/>
  <c r="I780" i="3"/>
  <c r="G780" i="3"/>
  <c r="F780" i="3"/>
  <c r="I779" i="3"/>
  <c r="G779" i="3"/>
  <c r="F779" i="3"/>
  <c r="I778" i="3"/>
  <c r="G778" i="3"/>
  <c r="F778" i="3"/>
  <c r="I777" i="3"/>
  <c r="G777" i="3"/>
  <c r="F777" i="3"/>
  <c r="I776" i="3"/>
  <c r="G776" i="3"/>
  <c r="F776" i="3"/>
  <c r="I775" i="3"/>
  <c r="G775" i="3"/>
  <c r="F775" i="3"/>
  <c r="I774" i="3"/>
  <c r="G774" i="3"/>
  <c r="F774" i="3"/>
  <c r="I773" i="3"/>
  <c r="G773" i="3"/>
  <c r="F773" i="3"/>
  <c r="I772" i="3"/>
  <c r="G772" i="3"/>
  <c r="F772" i="3"/>
  <c r="I771" i="3"/>
  <c r="G771" i="3"/>
  <c r="F771" i="3"/>
  <c r="I770" i="3"/>
  <c r="G770" i="3"/>
  <c r="F770" i="3"/>
  <c r="I769" i="3"/>
  <c r="G769" i="3"/>
  <c r="F769" i="3"/>
  <c r="I768" i="3"/>
  <c r="G768" i="3"/>
  <c r="F768" i="3"/>
  <c r="I767" i="3"/>
  <c r="G767" i="3"/>
  <c r="F767" i="3"/>
  <c r="I766" i="3"/>
  <c r="G766" i="3"/>
  <c r="F766" i="3"/>
  <c r="I765" i="3"/>
  <c r="G765" i="3"/>
  <c r="F765" i="3"/>
  <c r="I764" i="3"/>
  <c r="G764" i="3"/>
  <c r="F764" i="3"/>
  <c r="I763" i="3"/>
  <c r="G763" i="3"/>
  <c r="F763" i="3"/>
  <c r="I762" i="3"/>
  <c r="G762" i="3"/>
  <c r="F762" i="3"/>
  <c r="I761" i="3"/>
  <c r="G761" i="3"/>
  <c r="F761" i="3"/>
  <c r="I760" i="3"/>
  <c r="G760" i="3"/>
  <c r="F760" i="3"/>
  <c r="I759" i="3"/>
  <c r="G759" i="3"/>
  <c r="F759" i="3"/>
  <c r="I758" i="3"/>
  <c r="G758" i="3"/>
  <c r="F758" i="3"/>
  <c r="I757" i="3"/>
  <c r="G757" i="3"/>
  <c r="F757" i="3"/>
  <c r="I756" i="3"/>
  <c r="G756" i="3"/>
  <c r="F756" i="3"/>
  <c r="I755" i="3"/>
  <c r="G755" i="3"/>
  <c r="F755" i="3"/>
  <c r="I754" i="3"/>
  <c r="G754" i="3"/>
  <c r="F754" i="3"/>
  <c r="I753" i="3"/>
  <c r="G753" i="3"/>
  <c r="F753" i="3"/>
  <c r="I752" i="3"/>
  <c r="G752" i="3"/>
  <c r="F752" i="3"/>
  <c r="I751" i="3"/>
  <c r="G751" i="3"/>
  <c r="F751" i="3"/>
  <c r="I750" i="3"/>
  <c r="G750" i="3"/>
  <c r="F750" i="3"/>
  <c r="I749" i="3"/>
  <c r="G749" i="3"/>
  <c r="F749" i="3"/>
  <c r="I748" i="3"/>
  <c r="G748" i="3"/>
  <c r="F748" i="3"/>
  <c r="I747" i="3"/>
  <c r="G747" i="3"/>
  <c r="F747" i="3"/>
  <c r="I746" i="3"/>
  <c r="G746" i="3"/>
  <c r="F746" i="3"/>
  <c r="I745" i="3"/>
  <c r="G745" i="3"/>
  <c r="F745" i="3"/>
  <c r="I744" i="3"/>
  <c r="G744" i="3"/>
  <c r="F744" i="3"/>
  <c r="I743" i="3"/>
  <c r="G743" i="3"/>
  <c r="F743" i="3"/>
  <c r="I742" i="3"/>
  <c r="G742" i="3"/>
  <c r="F742" i="3"/>
  <c r="I741" i="3"/>
  <c r="G741" i="3"/>
  <c r="F741" i="3"/>
  <c r="I740" i="3"/>
  <c r="G740" i="3"/>
  <c r="F740" i="3"/>
  <c r="I739" i="3"/>
  <c r="G739" i="3"/>
  <c r="F739" i="3"/>
  <c r="I738" i="3"/>
  <c r="G738" i="3"/>
  <c r="F738" i="3"/>
  <c r="I737" i="3"/>
  <c r="G737" i="3"/>
  <c r="F737" i="3"/>
  <c r="I736" i="3"/>
  <c r="G736" i="3"/>
  <c r="F736" i="3"/>
  <c r="I735" i="3"/>
  <c r="G735" i="3"/>
  <c r="F735" i="3"/>
  <c r="I734" i="3"/>
  <c r="G734" i="3"/>
  <c r="F734" i="3"/>
  <c r="I733" i="3"/>
  <c r="G733" i="3"/>
  <c r="F733" i="3"/>
  <c r="I732" i="3"/>
  <c r="G732" i="3"/>
  <c r="F732" i="3"/>
  <c r="I731" i="3"/>
  <c r="G731" i="3"/>
  <c r="F731" i="3"/>
  <c r="I730" i="3"/>
  <c r="G730" i="3"/>
  <c r="F730" i="3"/>
  <c r="I729" i="3"/>
  <c r="G729" i="3"/>
  <c r="F729" i="3"/>
  <c r="I728" i="3"/>
  <c r="G728" i="3"/>
  <c r="F728" i="3"/>
  <c r="I727" i="3"/>
  <c r="G727" i="3"/>
  <c r="F727" i="3"/>
  <c r="I726" i="3"/>
  <c r="G726" i="3"/>
  <c r="F726" i="3"/>
  <c r="I725" i="3"/>
  <c r="G725" i="3"/>
  <c r="F725" i="3"/>
  <c r="I724" i="3"/>
  <c r="G724" i="3"/>
  <c r="F724" i="3"/>
  <c r="I723" i="3"/>
  <c r="G723" i="3"/>
  <c r="F723" i="3"/>
  <c r="I722" i="3"/>
  <c r="G722" i="3"/>
  <c r="F722" i="3"/>
  <c r="I721" i="3"/>
  <c r="G721" i="3"/>
  <c r="F721" i="3"/>
  <c r="I720" i="3"/>
  <c r="G720" i="3"/>
  <c r="F720" i="3"/>
  <c r="I719" i="3"/>
  <c r="G719" i="3"/>
  <c r="F719" i="3"/>
  <c r="I718" i="3"/>
  <c r="G718" i="3"/>
  <c r="F718" i="3"/>
  <c r="I717" i="3"/>
  <c r="G717" i="3"/>
  <c r="F717" i="3"/>
  <c r="I716" i="3"/>
  <c r="G716" i="3"/>
  <c r="F716" i="3"/>
  <c r="I715" i="3"/>
  <c r="G715" i="3"/>
  <c r="F715" i="3"/>
  <c r="I714" i="3"/>
  <c r="G714" i="3"/>
  <c r="F714" i="3"/>
  <c r="I713" i="3"/>
  <c r="G713" i="3"/>
  <c r="F713" i="3"/>
  <c r="I712" i="3"/>
  <c r="G712" i="3"/>
  <c r="F712" i="3"/>
  <c r="I711" i="3"/>
  <c r="G711" i="3"/>
  <c r="F711" i="3"/>
  <c r="I710" i="3"/>
  <c r="G710" i="3"/>
  <c r="F710" i="3"/>
  <c r="I709" i="3"/>
  <c r="G709" i="3"/>
  <c r="F709" i="3"/>
  <c r="I708" i="3"/>
  <c r="G708" i="3"/>
  <c r="F708" i="3"/>
  <c r="I707" i="3"/>
  <c r="G707" i="3"/>
  <c r="F707" i="3"/>
  <c r="I706" i="3"/>
  <c r="G706" i="3"/>
  <c r="F706" i="3"/>
  <c r="I705" i="3"/>
  <c r="G705" i="3"/>
  <c r="F705" i="3"/>
  <c r="I704" i="3"/>
  <c r="G704" i="3"/>
  <c r="F704" i="3"/>
  <c r="I703" i="3"/>
  <c r="G703" i="3"/>
  <c r="F703" i="3"/>
  <c r="I702" i="3"/>
  <c r="G702" i="3"/>
  <c r="F702" i="3"/>
  <c r="I701" i="3"/>
  <c r="G701" i="3"/>
  <c r="F701" i="3"/>
  <c r="I700" i="3"/>
  <c r="G700" i="3"/>
  <c r="F700" i="3"/>
  <c r="I699" i="3"/>
  <c r="G699" i="3"/>
  <c r="F699" i="3"/>
  <c r="I698" i="3"/>
  <c r="G698" i="3"/>
  <c r="F698" i="3"/>
  <c r="I697" i="3"/>
  <c r="G697" i="3"/>
  <c r="F697" i="3"/>
  <c r="I696" i="3"/>
  <c r="G696" i="3"/>
  <c r="F696" i="3"/>
  <c r="I695" i="3"/>
  <c r="G695" i="3"/>
  <c r="F695" i="3"/>
  <c r="I694" i="3"/>
  <c r="G694" i="3"/>
  <c r="F694" i="3"/>
  <c r="I693" i="3"/>
  <c r="G693" i="3"/>
  <c r="F693" i="3"/>
  <c r="I692" i="3"/>
  <c r="G692" i="3"/>
  <c r="F692" i="3"/>
  <c r="I691" i="3"/>
  <c r="G691" i="3"/>
  <c r="F691" i="3"/>
  <c r="I690" i="3"/>
  <c r="G690" i="3"/>
  <c r="F690" i="3"/>
  <c r="I689" i="3"/>
  <c r="G689" i="3"/>
  <c r="F689" i="3"/>
  <c r="I688" i="3"/>
  <c r="G688" i="3"/>
  <c r="F688" i="3"/>
  <c r="I687" i="3"/>
  <c r="G687" i="3"/>
  <c r="F687" i="3"/>
  <c r="I686" i="3"/>
  <c r="G686" i="3"/>
  <c r="F686" i="3"/>
  <c r="I685" i="3"/>
  <c r="G685" i="3"/>
  <c r="F685" i="3"/>
  <c r="I684" i="3"/>
  <c r="G684" i="3"/>
  <c r="F684" i="3"/>
  <c r="I683" i="3"/>
  <c r="G683" i="3"/>
  <c r="F683" i="3"/>
  <c r="I682" i="3"/>
  <c r="G682" i="3"/>
  <c r="F682" i="3"/>
  <c r="I681" i="3"/>
  <c r="G681" i="3"/>
  <c r="F681" i="3"/>
  <c r="I680" i="3"/>
  <c r="G680" i="3"/>
  <c r="F680" i="3"/>
  <c r="I679" i="3"/>
  <c r="G679" i="3"/>
  <c r="F679" i="3"/>
  <c r="I678" i="3"/>
  <c r="G678" i="3"/>
  <c r="F678" i="3"/>
  <c r="I677" i="3"/>
  <c r="G677" i="3"/>
  <c r="F677" i="3"/>
  <c r="I676" i="3"/>
  <c r="G676" i="3"/>
  <c r="F676" i="3"/>
  <c r="I675" i="3"/>
  <c r="G675" i="3"/>
  <c r="F675" i="3"/>
  <c r="I674" i="3"/>
  <c r="G674" i="3"/>
  <c r="F674" i="3"/>
  <c r="I673" i="3"/>
  <c r="G673" i="3"/>
  <c r="F673" i="3"/>
  <c r="I672" i="3"/>
  <c r="G672" i="3"/>
  <c r="F672" i="3"/>
  <c r="I671" i="3"/>
  <c r="G671" i="3"/>
  <c r="F671" i="3"/>
  <c r="I670" i="3"/>
  <c r="G670" i="3"/>
  <c r="F670" i="3"/>
  <c r="I669" i="3"/>
  <c r="G669" i="3"/>
  <c r="F669" i="3"/>
  <c r="I668" i="3"/>
  <c r="G668" i="3"/>
  <c r="F668" i="3"/>
  <c r="I667" i="3"/>
  <c r="G667" i="3"/>
  <c r="F667" i="3"/>
  <c r="I666" i="3"/>
  <c r="G666" i="3"/>
  <c r="F666" i="3"/>
  <c r="I665" i="3"/>
  <c r="G665" i="3"/>
  <c r="F665" i="3"/>
  <c r="I664" i="3"/>
  <c r="G664" i="3"/>
  <c r="F664" i="3"/>
  <c r="I663" i="3"/>
  <c r="G663" i="3"/>
  <c r="F663" i="3"/>
  <c r="I662" i="3"/>
  <c r="G662" i="3"/>
  <c r="F662" i="3"/>
  <c r="I661" i="3"/>
  <c r="G661" i="3"/>
  <c r="F661" i="3"/>
  <c r="I660" i="3"/>
  <c r="G660" i="3"/>
  <c r="F660" i="3"/>
  <c r="I659" i="3"/>
  <c r="G659" i="3"/>
  <c r="F659" i="3"/>
  <c r="I658" i="3"/>
  <c r="G658" i="3"/>
  <c r="F658" i="3"/>
  <c r="I657" i="3"/>
  <c r="G657" i="3"/>
  <c r="F657" i="3"/>
  <c r="I656" i="3"/>
  <c r="G656" i="3"/>
  <c r="F656" i="3"/>
  <c r="I655" i="3"/>
  <c r="G655" i="3"/>
  <c r="F655" i="3"/>
  <c r="I654" i="3"/>
  <c r="G654" i="3"/>
  <c r="F654" i="3"/>
  <c r="I653" i="3"/>
  <c r="G653" i="3"/>
  <c r="F653" i="3"/>
  <c r="I652" i="3"/>
  <c r="G652" i="3"/>
  <c r="F652" i="3"/>
  <c r="I651" i="3"/>
  <c r="G651" i="3"/>
  <c r="F651" i="3"/>
  <c r="I650" i="3"/>
  <c r="G650" i="3"/>
  <c r="F650" i="3"/>
  <c r="I649" i="3"/>
  <c r="G649" i="3"/>
  <c r="F649" i="3"/>
  <c r="I648" i="3"/>
  <c r="G648" i="3"/>
  <c r="F648" i="3"/>
  <c r="I647" i="3"/>
  <c r="G647" i="3"/>
  <c r="F647" i="3"/>
  <c r="I646" i="3"/>
  <c r="G646" i="3"/>
  <c r="F646" i="3"/>
  <c r="I645" i="3"/>
  <c r="G645" i="3"/>
  <c r="F645" i="3"/>
  <c r="I644" i="3"/>
  <c r="G644" i="3"/>
  <c r="F644" i="3"/>
  <c r="I643" i="3"/>
  <c r="G643" i="3"/>
  <c r="F643" i="3"/>
  <c r="I642" i="3"/>
  <c r="G642" i="3"/>
  <c r="F642" i="3"/>
  <c r="I641" i="3"/>
  <c r="G641" i="3"/>
  <c r="F641" i="3"/>
  <c r="I640" i="3"/>
  <c r="G640" i="3"/>
  <c r="F640" i="3"/>
  <c r="I639" i="3"/>
  <c r="G639" i="3"/>
  <c r="F639" i="3"/>
  <c r="I638" i="3"/>
  <c r="G638" i="3"/>
  <c r="F638" i="3"/>
  <c r="I637" i="3"/>
  <c r="G637" i="3"/>
  <c r="F637" i="3"/>
  <c r="I636" i="3"/>
  <c r="G636" i="3"/>
  <c r="F636" i="3"/>
  <c r="I635" i="3"/>
  <c r="G635" i="3"/>
  <c r="F635" i="3"/>
  <c r="I634" i="3"/>
  <c r="G634" i="3"/>
  <c r="F634" i="3"/>
  <c r="I633" i="3"/>
  <c r="G633" i="3"/>
  <c r="F633" i="3"/>
  <c r="I632" i="3"/>
  <c r="G632" i="3"/>
  <c r="F632" i="3"/>
  <c r="I631" i="3"/>
  <c r="G631" i="3"/>
  <c r="F631" i="3"/>
  <c r="I630" i="3"/>
  <c r="G630" i="3"/>
  <c r="F630" i="3"/>
  <c r="I629" i="3"/>
  <c r="G629" i="3"/>
  <c r="F629" i="3"/>
  <c r="I628" i="3"/>
  <c r="G628" i="3"/>
  <c r="F628" i="3"/>
  <c r="I627" i="3"/>
  <c r="G627" i="3"/>
  <c r="F627" i="3"/>
  <c r="I626" i="3"/>
  <c r="G626" i="3"/>
  <c r="F626" i="3"/>
  <c r="I625" i="3"/>
  <c r="G625" i="3"/>
  <c r="F625" i="3"/>
  <c r="I624" i="3"/>
  <c r="G624" i="3"/>
  <c r="F624" i="3"/>
  <c r="I623" i="3"/>
  <c r="G623" i="3"/>
  <c r="F623" i="3"/>
  <c r="I622" i="3"/>
  <c r="G622" i="3"/>
  <c r="F622" i="3"/>
  <c r="I621" i="3"/>
  <c r="G621" i="3"/>
  <c r="F621" i="3"/>
  <c r="I620" i="3"/>
  <c r="G620" i="3"/>
  <c r="F620" i="3"/>
  <c r="I619" i="3"/>
  <c r="G619" i="3"/>
  <c r="F619" i="3"/>
  <c r="I618" i="3"/>
  <c r="G618" i="3"/>
  <c r="F618" i="3"/>
  <c r="I617" i="3"/>
  <c r="G617" i="3"/>
  <c r="F617" i="3"/>
  <c r="I616" i="3"/>
  <c r="G616" i="3"/>
  <c r="F616" i="3"/>
  <c r="I615" i="3"/>
  <c r="G615" i="3"/>
  <c r="F615" i="3"/>
  <c r="I614" i="3"/>
  <c r="G614" i="3"/>
  <c r="F614" i="3"/>
  <c r="I613" i="3"/>
  <c r="G613" i="3"/>
  <c r="F613" i="3"/>
  <c r="I612" i="3"/>
  <c r="G612" i="3"/>
  <c r="F612" i="3"/>
  <c r="I611" i="3"/>
  <c r="G611" i="3"/>
  <c r="F611" i="3"/>
  <c r="I610" i="3"/>
  <c r="G610" i="3"/>
  <c r="F610" i="3"/>
  <c r="I609" i="3"/>
  <c r="G609" i="3"/>
  <c r="F609" i="3"/>
  <c r="I608" i="3"/>
  <c r="G608" i="3"/>
  <c r="F608" i="3"/>
  <c r="I607" i="3"/>
  <c r="G607" i="3"/>
  <c r="F607" i="3"/>
  <c r="I606" i="3"/>
  <c r="G606" i="3"/>
  <c r="F606" i="3"/>
  <c r="I605" i="3"/>
  <c r="G605" i="3"/>
  <c r="F605" i="3"/>
  <c r="I604" i="3"/>
  <c r="G604" i="3"/>
  <c r="F604" i="3"/>
  <c r="I603" i="3"/>
  <c r="G603" i="3"/>
  <c r="F603" i="3"/>
  <c r="I602" i="3"/>
  <c r="G602" i="3"/>
  <c r="F602" i="3"/>
  <c r="I601" i="3"/>
  <c r="G601" i="3"/>
  <c r="F601" i="3"/>
  <c r="I600" i="3"/>
  <c r="G600" i="3"/>
  <c r="F600" i="3"/>
  <c r="I599" i="3"/>
  <c r="G599" i="3"/>
  <c r="F599" i="3"/>
  <c r="I598" i="3"/>
  <c r="G598" i="3"/>
  <c r="F598" i="3"/>
  <c r="I597" i="3"/>
  <c r="G597" i="3"/>
  <c r="F597" i="3"/>
  <c r="I596" i="3"/>
  <c r="G596" i="3"/>
  <c r="F596" i="3"/>
  <c r="I595" i="3"/>
  <c r="G595" i="3"/>
  <c r="F595" i="3"/>
  <c r="I594" i="3"/>
  <c r="G594" i="3"/>
  <c r="F594" i="3"/>
  <c r="I593" i="3"/>
  <c r="G593" i="3"/>
  <c r="F593" i="3"/>
  <c r="I592" i="3"/>
  <c r="G592" i="3"/>
  <c r="F592" i="3"/>
  <c r="I591" i="3"/>
  <c r="G591" i="3"/>
  <c r="F591" i="3"/>
  <c r="I590" i="3"/>
  <c r="G590" i="3"/>
  <c r="F590" i="3"/>
  <c r="I589" i="3"/>
  <c r="G589" i="3"/>
  <c r="F589" i="3"/>
  <c r="I588" i="3"/>
  <c r="G588" i="3"/>
  <c r="F588" i="3"/>
  <c r="I587" i="3"/>
  <c r="G587" i="3"/>
  <c r="F587" i="3"/>
  <c r="I586" i="3"/>
  <c r="G586" i="3"/>
  <c r="F586" i="3"/>
  <c r="I585" i="3"/>
  <c r="G585" i="3"/>
  <c r="F585" i="3"/>
  <c r="I584" i="3"/>
  <c r="G584" i="3"/>
  <c r="F584" i="3"/>
  <c r="I583" i="3"/>
  <c r="G583" i="3"/>
  <c r="F583" i="3"/>
  <c r="I582" i="3"/>
  <c r="G582" i="3"/>
  <c r="F582" i="3"/>
  <c r="I581" i="3"/>
  <c r="G581" i="3"/>
  <c r="F581" i="3"/>
  <c r="I580" i="3"/>
  <c r="G580" i="3"/>
  <c r="F580" i="3"/>
  <c r="I579" i="3"/>
  <c r="G579" i="3"/>
  <c r="F579" i="3"/>
  <c r="I578" i="3"/>
  <c r="G578" i="3"/>
  <c r="F578" i="3"/>
  <c r="I577" i="3"/>
  <c r="G577" i="3"/>
  <c r="F577" i="3"/>
  <c r="I576" i="3"/>
  <c r="G576" i="3"/>
  <c r="F576" i="3"/>
  <c r="I575" i="3"/>
  <c r="G575" i="3"/>
  <c r="F575" i="3"/>
  <c r="I574" i="3"/>
  <c r="G574" i="3"/>
  <c r="F574" i="3"/>
  <c r="I573" i="3"/>
  <c r="G573" i="3"/>
  <c r="F573" i="3"/>
  <c r="I572" i="3"/>
  <c r="G572" i="3"/>
  <c r="F572" i="3"/>
  <c r="I571" i="3"/>
  <c r="G571" i="3"/>
  <c r="F571" i="3"/>
  <c r="I570" i="3"/>
  <c r="G570" i="3"/>
  <c r="F570" i="3"/>
  <c r="I569" i="3"/>
  <c r="G569" i="3"/>
  <c r="F569" i="3"/>
  <c r="I568" i="3"/>
  <c r="G568" i="3"/>
  <c r="F568" i="3"/>
  <c r="I567" i="3"/>
  <c r="G567" i="3"/>
  <c r="F567" i="3"/>
  <c r="I566" i="3"/>
  <c r="G566" i="3"/>
  <c r="F566" i="3"/>
  <c r="I565" i="3"/>
  <c r="G565" i="3"/>
  <c r="F565" i="3"/>
  <c r="I564" i="3"/>
  <c r="G564" i="3"/>
  <c r="F564" i="3"/>
  <c r="I563" i="3"/>
  <c r="G563" i="3"/>
  <c r="F563" i="3"/>
  <c r="I562" i="3"/>
  <c r="G562" i="3"/>
  <c r="F562" i="3"/>
  <c r="I561" i="3"/>
  <c r="G561" i="3"/>
  <c r="F561" i="3"/>
  <c r="I560" i="3"/>
  <c r="G560" i="3"/>
  <c r="F560" i="3"/>
  <c r="I559" i="3"/>
  <c r="G559" i="3"/>
  <c r="F559" i="3"/>
  <c r="I558" i="3"/>
  <c r="G558" i="3"/>
  <c r="F558" i="3"/>
  <c r="I557" i="3"/>
  <c r="G557" i="3"/>
  <c r="F557" i="3"/>
  <c r="I556" i="3"/>
  <c r="G556" i="3"/>
  <c r="F556" i="3"/>
  <c r="I555" i="3"/>
  <c r="G555" i="3"/>
  <c r="F555" i="3"/>
  <c r="I554" i="3"/>
  <c r="G554" i="3"/>
  <c r="F554" i="3"/>
  <c r="I553" i="3"/>
  <c r="G553" i="3"/>
  <c r="F553" i="3"/>
  <c r="I552" i="3"/>
  <c r="G552" i="3"/>
  <c r="F552" i="3"/>
  <c r="I551" i="3"/>
  <c r="G551" i="3"/>
  <c r="F551" i="3"/>
  <c r="I550" i="3"/>
  <c r="G550" i="3"/>
  <c r="F550" i="3"/>
  <c r="I549" i="3"/>
  <c r="G549" i="3"/>
  <c r="F549" i="3"/>
  <c r="I548" i="3"/>
  <c r="G548" i="3"/>
  <c r="F548" i="3"/>
  <c r="I547" i="3"/>
  <c r="G547" i="3"/>
  <c r="F547" i="3"/>
  <c r="I546" i="3"/>
  <c r="G546" i="3"/>
  <c r="F546" i="3"/>
  <c r="I545" i="3"/>
  <c r="G545" i="3"/>
  <c r="F545" i="3"/>
  <c r="I544" i="3"/>
  <c r="G544" i="3"/>
  <c r="F544" i="3"/>
  <c r="I543" i="3"/>
  <c r="G543" i="3"/>
  <c r="F543" i="3"/>
  <c r="I542" i="3"/>
  <c r="G542" i="3"/>
  <c r="F542" i="3"/>
  <c r="I541" i="3"/>
  <c r="G541" i="3"/>
  <c r="F541" i="3"/>
  <c r="I540" i="3"/>
  <c r="G540" i="3"/>
  <c r="F540" i="3"/>
  <c r="I539" i="3"/>
  <c r="G539" i="3"/>
  <c r="F539" i="3"/>
  <c r="I538" i="3"/>
  <c r="G538" i="3"/>
  <c r="F538" i="3"/>
  <c r="I537" i="3"/>
  <c r="G537" i="3"/>
  <c r="F537" i="3"/>
  <c r="I536" i="3"/>
  <c r="G536" i="3"/>
  <c r="F536" i="3"/>
  <c r="I535" i="3"/>
  <c r="G535" i="3"/>
  <c r="F535" i="3"/>
  <c r="I534" i="3"/>
  <c r="G534" i="3"/>
  <c r="F534" i="3"/>
  <c r="I533" i="3"/>
  <c r="G533" i="3"/>
  <c r="F533" i="3"/>
  <c r="I532" i="3"/>
  <c r="G532" i="3"/>
  <c r="F532" i="3"/>
  <c r="I531" i="3"/>
  <c r="G531" i="3"/>
  <c r="F531" i="3"/>
  <c r="I530" i="3"/>
  <c r="G530" i="3"/>
  <c r="F530" i="3"/>
  <c r="I529" i="3"/>
  <c r="G529" i="3"/>
  <c r="F529" i="3"/>
  <c r="I528" i="3"/>
  <c r="G528" i="3"/>
  <c r="F528" i="3"/>
  <c r="I527" i="3"/>
  <c r="G527" i="3"/>
  <c r="F527" i="3"/>
  <c r="I526" i="3"/>
  <c r="G526" i="3"/>
  <c r="F526" i="3"/>
  <c r="I525" i="3"/>
  <c r="G525" i="3"/>
  <c r="F525" i="3"/>
  <c r="I524" i="3"/>
  <c r="G524" i="3"/>
  <c r="F524" i="3"/>
  <c r="I523" i="3"/>
  <c r="G523" i="3"/>
  <c r="F523" i="3"/>
  <c r="I522" i="3"/>
  <c r="G522" i="3"/>
  <c r="F522" i="3"/>
  <c r="I521" i="3"/>
  <c r="G521" i="3"/>
  <c r="F521" i="3"/>
  <c r="I520" i="3"/>
  <c r="G520" i="3"/>
  <c r="F520" i="3"/>
  <c r="I519" i="3"/>
  <c r="G519" i="3"/>
  <c r="F519" i="3"/>
  <c r="I518" i="3"/>
  <c r="G518" i="3"/>
  <c r="F518" i="3"/>
  <c r="I517" i="3"/>
  <c r="G517" i="3"/>
  <c r="F517" i="3"/>
  <c r="I516" i="3"/>
  <c r="G516" i="3"/>
  <c r="F516" i="3"/>
  <c r="I515" i="3"/>
  <c r="G515" i="3"/>
  <c r="F515" i="3"/>
  <c r="I514" i="3"/>
  <c r="G514" i="3"/>
  <c r="F514" i="3"/>
  <c r="I513" i="3"/>
  <c r="G513" i="3"/>
  <c r="F513" i="3"/>
  <c r="I512" i="3"/>
  <c r="G512" i="3"/>
  <c r="F512" i="3"/>
  <c r="I511" i="3"/>
  <c r="G511" i="3"/>
  <c r="F511" i="3"/>
  <c r="I510" i="3"/>
  <c r="G510" i="3"/>
  <c r="F510" i="3"/>
  <c r="I509" i="3"/>
  <c r="G509" i="3"/>
  <c r="F509" i="3"/>
  <c r="I508" i="3"/>
  <c r="G508" i="3"/>
  <c r="F508" i="3"/>
  <c r="I507" i="3"/>
  <c r="G507" i="3"/>
  <c r="F507" i="3"/>
  <c r="I506" i="3"/>
  <c r="G506" i="3"/>
  <c r="F506" i="3"/>
  <c r="I505" i="3"/>
  <c r="G505" i="3"/>
  <c r="F505" i="3"/>
  <c r="I504" i="3"/>
  <c r="G504" i="3"/>
  <c r="F504" i="3"/>
  <c r="I503" i="3"/>
  <c r="G503" i="3"/>
  <c r="F503" i="3"/>
  <c r="I502" i="3"/>
  <c r="G502" i="3"/>
  <c r="F502" i="3"/>
  <c r="I501" i="3"/>
  <c r="G501" i="3"/>
  <c r="F501" i="3"/>
  <c r="I500" i="3"/>
  <c r="G500" i="3"/>
  <c r="F500" i="3"/>
  <c r="I499" i="3"/>
  <c r="G499" i="3"/>
  <c r="F499" i="3"/>
  <c r="I498" i="3"/>
  <c r="G498" i="3"/>
  <c r="F498" i="3"/>
  <c r="I497" i="3"/>
  <c r="G497" i="3"/>
  <c r="F497" i="3"/>
  <c r="I496" i="3"/>
  <c r="G496" i="3"/>
  <c r="F496" i="3"/>
  <c r="I495" i="3"/>
  <c r="G495" i="3"/>
  <c r="F495" i="3"/>
  <c r="I494" i="3"/>
  <c r="G494" i="3"/>
  <c r="F494" i="3"/>
  <c r="I493" i="3"/>
  <c r="G493" i="3"/>
  <c r="F493" i="3"/>
  <c r="I492" i="3"/>
  <c r="G492" i="3"/>
  <c r="F492" i="3"/>
  <c r="I491" i="3"/>
  <c r="G491" i="3"/>
  <c r="F491" i="3"/>
  <c r="I490" i="3"/>
  <c r="G490" i="3"/>
  <c r="F490" i="3"/>
  <c r="I489" i="3"/>
  <c r="G489" i="3"/>
  <c r="F489" i="3"/>
  <c r="I488" i="3"/>
  <c r="G488" i="3"/>
  <c r="F488" i="3"/>
  <c r="I487" i="3"/>
  <c r="G487" i="3"/>
  <c r="F487" i="3"/>
  <c r="I486" i="3"/>
  <c r="G486" i="3"/>
  <c r="F486" i="3"/>
  <c r="I485" i="3"/>
  <c r="G485" i="3"/>
  <c r="F485" i="3"/>
  <c r="I484" i="3"/>
  <c r="G484" i="3"/>
  <c r="F484" i="3"/>
  <c r="I483" i="3"/>
  <c r="G483" i="3"/>
  <c r="F483" i="3"/>
  <c r="I482" i="3"/>
  <c r="G482" i="3"/>
  <c r="F482" i="3"/>
  <c r="I481" i="3"/>
  <c r="G481" i="3"/>
  <c r="F481" i="3"/>
  <c r="I480" i="3"/>
  <c r="G480" i="3"/>
  <c r="F480" i="3"/>
  <c r="I479" i="3"/>
  <c r="G479" i="3"/>
  <c r="F479" i="3"/>
  <c r="I478" i="3"/>
  <c r="G478" i="3"/>
  <c r="F478" i="3"/>
  <c r="I477" i="3"/>
  <c r="G477" i="3"/>
  <c r="F477" i="3"/>
  <c r="I476" i="3"/>
  <c r="G476" i="3"/>
  <c r="F476" i="3"/>
  <c r="I475" i="3"/>
  <c r="G475" i="3"/>
  <c r="F475" i="3"/>
  <c r="I474" i="3"/>
  <c r="G474" i="3"/>
  <c r="F474" i="3"/>
  <c r="I473" i="3"/>
  <c r="G473" i="3"/>
  <c r="F473" i="3"/>
  <c r="I472" i="3"/>
  <c r="G472" i="3"/>
  <c r="F472" i="3"/>
  <c r="I471" i="3"/>
  <c r="G471" i="3"/>
  <c r="F471" i="3"/>
  <c r="I470" i="3"/>
  <c r="G470" i="3"/>
  <c r="F470" i="3"/>
  <c r="I469" i="3"/>
  <c r="G469" i="3"/>
  <c r="F469" i="3"/>
  <c r="I468" i="3"/>
  <c r="G468" i="3"/>
  <c r="F468" i="3"/>
  <c r="I467" i="3"/>
  <c r="G467" i="3"/>
  <c r="F467" i="3"/>
  <c r="I466" i="3"/>
  <c r="G466" i="3"/>
  <c r="F466" i="3"/>
  <c r="I465" i="3"/>
  <c r="G465" i="3"/>
  <c r="F465" i="3"/>
  <c r="I464" i="3"/>
  <c r="G464" i="3"/>
  <c r="F464" i="3"/>
  <c r="I463" i="3"/>
  <c r="G463" i="3"/>
  <c r="F463" i="3"/>
  <c r="I462" i="3"/>
  <c r="G462" i="3"/>
  <c r="F462" i="3"/>
  <c r="I461" i="3"/>
  <c r="G461" i="3"/>
  <c r="F461" i="3"/>
  <c r="I460" i="3"/>
  <c r="G460" i="3"/>
  <c r="F460" i="3"/>
  <c r="I459" i="3"/>
  <c r="G459" i="3"/>
  <c r="F459" i="3"/>
  <c r="I458" i="3"/>
  <c r="G458" i="3"/>
  <c r="F458" i="3"/>
  <c r="I457" i="3"/>
  <c r="G457" i="3"/>
  <c r="F457" i="3"/>
  <c r="I456" i="3"/>
  <c r="G456" i="3"/>
  <c r="F456" i="3"/>
  <c r="I455" i="3"/>
  <c r="G455" i="3"/>
  <c r="F455" i="3"/>
  <c r="I454" i="3"/>
  <c r="G454" i="3"/>
  <c r="F454" i="3"/>
  <c r="I453" i="3"/>
  <c r="G453" i="3"/>
  <c r="F453" i="3"/>
  <c r="I452" i="3"/>
  <c r="G452" i="3"/>
  <c r="F452" i="3"/>
  <c r="I451" i="3"/>
  <c r="G451" i="3"/>
  <c r="F451" i="3"/>
  <c r="I450" i="3"/>
  <c r="G450" i="3"/>
  <c r="F450" i="3"/>
  <c r="I449" i="3"/>
  <c r="G449" i="3"/>
  <c r="F449" i="3"/>
  <c r="I448" i="3"/>
  <c r="G448" i="3"/>
  <c r="F448" i="3"/>
  <c r="I447" i="3"/>
  <c r="G447" i="3"/>
  <c r="F447" i="3"/>
  <c r="I446" i="3"/>
  <c r="G446" i="3"/>
  <c r="F446" i="3"/>
  <c r="I445" i="3"/>
  <c r="G445" i="3"/>
  <c r="F445" i="3"/>
  <c r="I444" i="3"/>
  <c r="G444" i="3"/>
  <c r="F444" i="3"/>
  <c r="I443" i="3"/>
  <c r="G443" i="3"/>
  <c r="F443" i="3"/>
  <c r="I442" i="3"/>
  <c r="G442" i="3"/>
  <c r="F442" i="3"/>
  <c r="I441" i="3"/>
  <c r="G441" i="3"/>
  <c r="F441" i="3"/>
  <c r="I440" i="3"/>
  <c r="G440" i="3"/>
  <c r="F440" i="3"/>
  <c r="I439" i="3"/>
  <c r="G439" i="3"/>
  <c r="F439" i="3"/>
  <c r="I438" i="3"/>
  <c r="G438" i="3"/>
  <c r="F438" i="3"/>
  <c r="I437" i="3"/>
  <c r="G437" i="3"/>
  <c r="F437" i="3"/>
  <c r="I436" i="3"/>
  <c r="G436" i="3"/>
  <c r="F436" i="3"/>
  <c r="I435" i="3"/>
  <c r="G435" i="3"/>
  <c r="F435" i="3"/>
  <c r="I434" i="3"/>
  <c r="G434" i="3"/>
  <c r="F434" i="3"/>
  <c r="I433" i="3"/>
  <c r="G433" i="3"/>
  <c r="F433" i="3"/>
  <c r="I432" i="3"/>
  <c r="G432" i="3"/>
  <c r="F432" i="3"/>
  <c r="I431" i="3"/>
  <c r="G431" i="3"/>
  <c r="F431" i="3"/>
  <c r="I430" i="3"/>
  <c r="G430" i="3"/>
  <c r="F430" i="3"/>
  <c r="I429" i="3"/>
  <c r="G429" i="3"/>
  <c r="F429" i="3"/>
  <c r="I428" i="3"/>
  <c r="G428" i="3"/>
  <c r="F428" i="3"/>
  <c r="I427" i="3"/>
  <c r="G427" i="3"/>
  <c r="F427" i="3"/>
  <c r="I426" i="3"/>
  <c r="G426" i="3"/>
  <c r="F426" i="3"/>
  <c r="I425" i="3"/>
  <c r="G425" i="3"/>
  <c r="F425" i="3"/>
  <c r="I424" i="3"/>
  <c r="G424" i="3"/>
  <c r="F424" i="3"/>
  <c r="I423" i="3"/>
  <c r="G423" i="3"/>
  <c r="F423" i="3"/>
  <c r="I422" i="3"/>
  <c r="G422" i="3"/>
  <c r="F422" i="3"/>
  <c r="I421" i="3"/>
  <c r="G421" i="3"/>
  <c r="F421" i="3"/>
  <c r="I420" i="3"/>
  <c r="G420" i="3"/>
  <c r="F420" i="3"/>
  <c r="I419" i="3"/>
  <c r="G419" i="3"/>
  <c r="F419" i="3"/>
  <c r="I418" i="3"/>
  <c r="G418" i="3"/>
  <c r="F418" i="3"/>
  <c r="I417" i="3"/>
  <c r="G417" i="3"/>
  <c r="F417" i="3"/>
  <c r="I416" i="3"/>
  <c r="G416" i="3"/>
  <c r="F416" i="3"/>
  <c r="I415" i="3"/>
  <c r="G415" i="3"/>
  <c r="F415" i="3"/>
  <c r="I414" i="3"/>
  <c r="G414" i="3"/>
  <c r="F414" i="3"/>
  <c r="I413" i="3"/>
  <c r="G413" i="3"/>
  <c r="F413" i="3"/>
  <c r="I412" i="3"/>
  <c r="G412" i="3"/>
  <c r="F412" i="3"/>
  <c r="I411" i="3"/>
  <c r="G411" i="3"/>
  <c r="F411" i="3"/>
  <c r="I410" i="3"/>
  <c r="G410" i="3"/>
  <c r="F410" i="3"/>
  <c r="I409" i="3"/>
  <c r="G409" i="3"/>
  <c r="F409" i="3"/>
  <c r="I408" i="3"/>
  <c r="G408" i="3"/>
  <c r="F408" i="3"/>
  <c r="I407" i="3"/>
  <c r="G407" i="3"/>
  <c r="F407" i="3"/>
  <c r="I406" i="3"/>
  <c r="G406" i="3"/>
  <c r="F406" i="3"/>
  <c r="I405" i="3"/>
  <c r="G405" i="3"/>
  <c r="F405" i="3"/>
  <c r="I404" i="3"/>
  <c r="G404" i="3"/>
  <c r="F404" i="3"/>
  <c r="I403" i="3"/>
  <c r="G403" i="3"/>
  <c r="F403" i="3"/>
  <c r="I402" i="3"/>
  <c r="G402" i="3"/>
  <c r="F402" i="3"/>
  <c r="I401" i="3"/>
  <c r="G401" i="3"/>
  <c r="F401" i="3"/>
  <c r="I400" i="3"/>
  <c r="G400" i="3"/>
  <c r="F400" i="3"/>
  <c r="I399" i="3"/>
  <c r="G399" i="3"/>
  <c r="F399" i="3"/>
  <c r="I398" i="3"/>
  <c r="G398" i="3"/>
  <c r="F398" i="3"/>
  <c r="I397" i="3"/>
  <c r="G397" i="3"/>
  <c r="F397" i="3"/>
  <c r="I396" i="3"/>
  <c r="G396" i="3"/>
  <c r="F396" i="3"/>
  <c r="I395" i="3"/>
  <c r="G395" i="3"/>
  <c r="F395" i="3"/>
  <c r="I394" i="3"/>
  <c r="G394" i="3"/>
  <c r="F394" i="3"/>
  <c r="I393" i="3"/>
  <c r="G393" i="3"/>
  <c r="F393" i="3"/>
  <c r="I392" i="3"/>
  <c r="G392" i="3"/>
  <c r="F392" i="3"/>
  <c r="I391" i="3"/>
  <c r="G391" i="3"/>
  <c r="F391" i="3"/>
  <c r="I390" i="3"/>
  <c r="G390" i="3"/>
  <c r="F390" i="3"/>
  <c r="I389" i="3"/>
  <c r="G389" i="3"/>
  <c r="F389" i="3"/>
  <c r="I388" i="3"/>
  <c r="G388" i="3"/>
  <c r="F388" i="3"/>
  <c r="I387" i="3"/>
  <c r="G387" i="3"/>
  <c r="F387" i="3"/>
  <c r="I386" i="3"/>
  <c r="G386" i="3"/>
  <c r="F386" i="3"/>
  <c r="I385" i="3"/>
  <c r="G385" i="3"/>
  <c r="F385" i="3"/>
  <c r="I384" i="3"/>
  <c r="G384" i="3"/>
  <c r="F384" i="3"/>
  <c r="I383" i="3"/>
  <c r="G383" i="3"/>
  <c r="F383" i="3"/>
  <c r="I382" i="3"/>
  <c r="G382" i="3"/>
  <c r="F382" i="3"/>
  <c r="I381" i="3"/>
  <c r="G381" i="3"/>
  <c r="F381" i="3"/>
  <c r="I380" i="3"/>
  <c r="G380" i="3"/>
  <c r="F380" i="3"/>
  <c r="I379" i="3"/>
  <c r="G379" i="3"/>
  <c r="F379" i="3"/>
  <c r="I378" i="3"/>
  <c r="G378" i="3"/>
  <c r="F378" i="3"/>
  <c r="I377" i="3"/>
  <c r="G377" i="3"/>
  <c r="F377" i="3"/>
  <c r="I376" i="3"/>
  <c r="G376" i="3"/>
  <c r="F376" i="3"/>
  <c r="I375" i="3"/>
  <c r="G375" i="3"/>
  <c r="F375" i="3"/>
  <c r="I374" i="3"/>
  <c r="G374" i="3"/>
  <c r="F374" i="3"/>
  <c r="I373" i="3"/>
  <c r="G373" i="3"/>
  <c r="F373" i="3"/>
  <c r="I372" i="3"/>
  <c r="G372" i="3"/>
  <c r="F372" i="3"/>
  <c r="I371" i="3"/>
  <c r="G371" i="3"/>
  <c r="F371" i="3"/>
  <c r="I370" i="3"/>
  <c r="G370" i="3"/>
  <c r="F370" i="3"/>
  <c r="I369" i="3"/>
  <c r="G369" i="3"/>
  <c r="F369" i="3"/>
  <c r="I368" i="3"/>
  <c r="G368" i="3"/>
  <c r="F368" i="3"/>
  <c r="I367" i="3"/>
  <c r="G367" i="3"/>
  <c r="F367" i="3"/>
  <c r="I366" i="3"/>
  <c r="G366" i="3"/>
  <c r="F366" i="3"/>
  <c r="I365" i="3"/>
  <c r="G365" i="3"/>
  <c r="F365" i="3"/>
  <c r="I364" i="3"/>
  <c r="G364" i="3"/>
  <c r="F364" i="3"/>
  <c r="I363" i="3"/>
  <c r="G363" i="3"/>
  <c r="F363" i="3"/>
  <c r="I362" i="3"/>
  <c r="G362" i="3"/>
  <c r="F362" i="3"/>
  <c r="I361" i="3"/>
  <c r="G361" i="3"/>
  <c r="F361" i="3"/>
  <c r="I360" i="3"/>
  <c r="G360" i="3"/>
  <c r="F360" i="3"/>
  <c r="I359" i="3"/>
  <c r="G359" i="3"/>
  <c r="F359" i="3"/>
  <c r="I358" i="3"/>
  <c r="G358" i="3"/>
  <c r="F358" i="3"/>
  <c r="I357" i="3"/>
  <c r="G357" i="3"/>
  <c r="F357" i="3"/>
  <c r="I356" i="3"/>
  <c r="G356" i="3"/>
  <c r="F356" i="3"/>
  <c r="I355" i="3"/>
  <c r="G355" i="3"/>
  <c r="F355" i="3"/>
  <c r="I354" i="3"/>
  <c r="G354" i="3"/>
  <c r="F354" i="3"/>
  <c r="I353" i="3"/>
  <c r="G353" i="3"/>
  <c r="F353" i="3"/>
  <c r="I352" i="3"/>
  <c r="G352" i="3"/>
  <c r="F352" i="3"/>
  <c r="I351" i="3"/>
  <c r="G351" i="3"/>
  <c r="F351" i="3"/>
  <c r="I350" i="3"/>
  <c r="G350" i="3"/>
  <c r="F350" i="3"/>
  <c r="I349" i="3"/>
  <c r="G349" i="3"/>
  <c r="F349" i="3"/>
  <c r="I348" i="3"/>
  <c r="G348" i="3"/>
  <c r="F348" i="3"/>
  <c r="I347" i="3"/>
  <c r="G347" i="3"/>
  <c r="F347" i="3"/>
  <c r="I346" i="3"/>
  <c r="G346" i="3"/>
  <c r="F346" i="3"/>
  <c r="I345" i="3"/>
  <c r="G345" i="3"/>
  <c r="F345" i="3"/>
  <c r="I344" i="3"/>
  <c r="G344" i="3"/>
  <c r="F344" i="3"/>
  <c r="I343" i="3"/>
  <c r="G343" i="3"/>
  <c r="F343" i="3"/>
  <c r="I342" i="3"/>
  <c r="G342" i="3"/>
  <c r="F342" i="3"/>
  <c r="I341" i="3"/>
  <c r="G341" i="3"/>
  <c r="F341" i="3"/>
  <c r="I340" i="3"/>
  <c r="G340" i="3"/>
  <c r="F340" i="3"/>
  <c r="I339" i="3"/>
  <c r="G339" i="3"/>
  <c r="F339" i="3"/>
  <c r="I338" i="3"/>
  <c r="G338" i="3"/>
  <c r="F338" i="3"/>
  <c r="I337" i="3"/>
  <c r="G337" i="3"/>
  <c r="F337" i="3"/>
  <c r="I336" i="3"/>
  <c r="G336" i="3"/>
  <c r="F336" i="3"/>
  <c r="I335" i="3"/>
  <c r="G335" i="3"/>
  <c r="F335" i="3"/>
  <c r="I334" i="3"/>
  <c r="G334" i="3"/>
  <c r="F334" i="3"/>
  <c r="I333" i="3"/>
  <c r="G333" i="3"/>
  <c r="F333" i="3"/>
  <c r="I332" i="3"/>
  <c r="G332" i="3"/>
  <c r="F332" i="3"/>
  <c r="I331" i="3"/>
  <c r="G331" i="3"/>
  <c r="F331" i="3"/>
  <c r="I330" i="3"/>
  <c r="G330" i="3"/>
  <c r="F330" i="3"/>
  <c r="I329" i="3"/>
  <c r="G329" i="3"/>
  <c r="F329" i="3"/>
  <c r="I328" i="3"/>
  <c r="G328" i="3"/>
  <c r="F328" i="3"/>
  <c r="I327" i="3"/>
  <c r="G327" i="3"/>
  <c r="F327" i="3"/>
  <c r="I326" i="3"/>
  <c r="G326" i="3"/>
  <c r="F326" i="3"/>
  <c r="I325" i="3"/>
  <c r="G325" i="3"/>
  <c r="F325" i="3"/>
  <c r="I324" i="3"/>
  <c r="G324" i="3"/>
  <c r="F324" i="3"/>
  <c r="I323" i="3"/>
  <c r="G323" i="3"/>
  <c r="F323" i="3"/>
  <c r="I322" i="3"/>
  <c r="G322" i="3"/>
  <c r="F322" i="3"/>
  <c r="I321" i="3"/>
  <c r="G321" i="3"/>
  <c r="F321" i="3"/>
  <c r="I320" i="3"/>
  <c r="G320" i="3"/>
  <c r="F320" i="3"/>
  <c r="I319" i="3"/>
  <c r="G319" i="3"/>
  <c r="F319" i="3"/>
  <c r="I318" i="3"/>
  <c r="G318" i="3"/>
  <c r="F318" i="3"/>
  <c r="I317" i="3"/>
  <c r="G317" i="3"/>
  <c r="F317" i="3"/>
  <c r="I316" i="3"/>
  <c r="G316" i="3"/>
  <c r="F316" i="3"/>
  <c r="I315" i="3"/>
  <c r="G315" i="3"/>
  <c r="F315" i="3"/>
  <c r="I314" i="3"/>
  <c r="G314" i="3"/>
  <c r="F314" i="3"/>
  <c r="I313" i="3"/>
  <c r="G313" i="3"/>
  <c r="F313" i="3"/>
  <c r="I312" i="3"/>
  <c r="G312" i="3"/>
  <c r="F312" i="3"/>
  <c r="I311" i="3"/>
  <c r="G311" i="3"/>
  <c r="F311" i="3"/>
  <c r="I310" i="3"/>
  <c r="G310" i="3"/>
  <c r="F310" i="3"/>
  <c r="I309" i="3"/>
  <c r="G309" i="3"/>
  <c r="F309" i="3"/>
  <c r="I308" i="3"/>
  <c r="G308" i="3"/>
  <c r="F308" i="3"/>
  <c r="I307" i="3"/>
  <c r="G307" i="3"/>
  <c r="F307" i="3"/>
  <c r="I306" i="3"/>
  <c r="G306" i="3"/>
  <c r="F306" i="3"/>
  <c r="I305" i="3"/>
  <c r="G305" i="3"/>
  <c r="F305" i="3"/>
  <c r="I304" i="3"/>
  <c r="G304" i="3"/>
  <c r="F304" i="3"/>
  <c r="I303" i="3"/>
  <c r="G303" i="3"/>
  <c r="F303" i="3"/>
  <c r="I302" i="3"/>
  <c r="G302" i="3"/>
  <c r="F302" i="3"/>
  <c r="I301" i="3"/>
  <c r="G301" i="3"/>
  <c r="F301" i="3"/>
  <c r="I300" i="3"/>
  <c r="G300" i="3"/>
  <c r="F300" i="3"/>
  <c r="I299" i="3"/>
  <c r="G299" i="3"/>
  <c r="F299" i="3"/>
  <c r="I298" i="3"/>
  <c r="G298" i="3"/>
  <c r="F298" i="3"/>
  <c r="I297" i="3"/>
  <c r="G297" i="3"/>
  <c r="F297" i="3"/>
  <c r="I296" i="3"/>
  <c r="G296" i="3"/>
  <c r="F296" i="3"/>
  <c r="I295" i="3"/>
  <c r="G295" i="3"/>
  <c r="F295" i="3"/>
  <c r="I294" i="3"/>
  <c r="G294" i="3"/>
  <c r="F294" i="3"/>
  <c r="I293" i="3"/>
  <c r="G293" i="3"/>
  <c r="F293" i="3"/>
  <c r="I292" i="3"/>
  <c r="G292" i="3"/>
  <c r="F292" i="3"/>
  <c r="I291" i="3"/>
  <c r="G291" i="3"/>
  <c r="F291" i="3"/>
  <c r="I290" i="3"/>
  <c r="G290" i="3"/>
  <c r="F290" i="3"/>
  <c r="I289" i="3"/>
  <c r="G289" i="3"/>
  <c r="F289" i="3"/>
  <c r="I288" i="3"/>
  <c r="G288" i="3"/>
  <c r="F288" i="3"/>
  <c r="I287" i="3"/>
  <c r="G287" i="3"/>
  <c r="F287" i="3"/>
  <c r="I286" i="3"/>
  <c r="G286" i="3"/>
  <c r="F286" i="3"/>
  <c r="I285" i="3"/>
  <c r="G285" i="3"/>
  <c r="F285" i="3"/>
  <c r="I284" i="3"/>
  <c r="G284" i="3"/>
  <c r="F284" i="3"/>
  <c r="I283" i="3"/>
  <c r="G283" i="3"/>
  <c r="F283" i="3"/>
  <c r="I282" i="3"/>
  <c r="G282" i="3"/>
  <c r="F282" i="3"/>
  <c r="I281" i="3"/>
  <c r="G281" i="3"/>
  <c r="F281" i="3"/>
  <c r="I280" i="3"/>
  <c r="G280" i="3"/>
  <c r="F280" i="3"/>
  <c r="I279" i="3"/>
  <c r="G279" i="3"/>
  <c r="F279" i="3"/>
  <c r="I278" i="3"/>
  <c r="G278" i="3"/>
  <c r="F278" i="3"/>
  <c r="I277" i="3"/>
  <c r="G277" i="3"/>
  <c r="F277" i="3"/>
  <c r="I276" i="3"/>
  <c r="G276" i="3"/>
  <c r="F276" i="3"/>
  <c r="I275" i="3"/>
  <c r="G275" i="3"/>
  <c r="F275" i="3"/>
  <c r="I274" i="3"/>
  <c r="G274" i="3"/>
  <c r="F274" i="3"/>
  <c r="I273" i="3"/>
  <c r="G273" i="3"/>
  <c r="F273" i="3"/>
  <c r="I272" i="3"/>
  <c r="G272" i="3"/>
  <c r="F272" i="3"/>
  <c r="I271" i="3"/>
  <c r="G271" i="3"/>
  <c r="F271" i="3"/>
  <c r="I270" i="3"/>
  <c r="G270" i="3"/>
  <c r="F270" i="3"/>
  <c r="I269" i="3"/>
  <c r="G269" i="3"/>
  <c r="F269" i="3"/>
  <c r="I268" i="3"/>
  <c r="G268" i="3"/>
  <c r="F268" i="3"/>
  <c r="I267" i="3"/>
  <c r="G267" i="3"/>
  <c r="F267" i="3"/>
  <c r="I266" i="3"/>
  <c r="G266" i="3"/>
  <c r="F266" i="3"/>
  <c r="I265" i="3"/>
  <c r="G265" i="3"/>
  <c r="F265" i="3"/>
  <c r="I264" i="3"/>
  <c r="G264" i="3"/>
  <c r="F264" i="3"/>
  <c r="I263" i="3"/>
  <c r="G263" i="3"/>
  <c r="F263" i="3"/>
  <c r="I262" i="3"/>
  <c r="G262" i="3"/>
  <c r="F262" i="3"/>
  <c r="I261" i="3"/>
  <c r="G261" i="3"/>
  <c r="F261" i="3"/>
  <c r="I260" i="3"/>
  <c r="G260" i="3"/>
  <c r="F260" i="3"/>
  <c r="I259" i="3"/>
  <c r="G259" i="3"/>
  <c r="F259" i="3"/>
  <c r="I258" i="3"/>
  <c r="G258" i="3"/>
  <c r="F258" i="3"/>
  <c r="I257" i="3"/>
  <c r="G257" i="3"/>
  <c r="F257" i="3"/>
  <c r="I256" i="3"/>
  <c r="G256" i="3"/>
  <c r="F256" i="3"/>
  <c r="I255" i="3"/>
  <c r="G255" i="3"/>
  <c r="F255" i="3"/>
  <c r="I254" i="3"/>
  <c r="G254" i="3"/>
  <c r="F254" i="3"/>
  <c r="I253" i="3"/>
  <c r="G253" i="3"/>
  <c r="F253" i="3"/>
  <c r="I252" i="3"/>
  <c r="G252" i="3"/>
  <c r="F252" i="3"/>
  <c r="I251" i="3"/>
  <c r="G251" i="3"/>
  <c r="F251" i="3"/>
  <c r="I250" i="3"/>
  <c r="G250" i="3"/>
  <c r="F250" i="3"/>
  <c r="I249" i="3"/>
  <c r="G249" i="3"/>
  <c r="F249" i="3"/>
  <c r="I248" i="3"/>
  <c r="G248" i="3"/>
  <c r="F248" i="3"/>
  <c r="I247" i="3"/>
  <c r="G247" i="3"/>
  <c r="F247" i="3"/>
  <c r="I246" i="3"/>
  <c r="G246" i="3"/>
  <c r="F246" i="3"/>
  <c r="I245" i="3"/>
  <c r="G245" i="3"/>
  <c r="F245" i="3"/>
  <c r="I244" i="3"/>
  <c r="G244" i="3"/>
  <c r="F244" i="3"/>
  <c r="I243" i="3"/>
  <c r="G243" i="3"/>
  <c r="F243" i="3"/>
  <c r="I242" i="3"/>
  <c r="G242" i="3"/>
  <c r="F242" i="3"/>
  <c r="I241" i="3"/>
  <c r="G241" i="3"/>
  <c r="F241" i="3"/>
  <c r="I240" i="3"/>
  <c r="G240" i="3"/>
  <c r="F240" i="3"/>
  <c r="I239" i="3"/>
  <c r="G239" i="3"/>
  <c r="F239" i="3"/>
  <c r="I238" i="3"/>
  <c r="G238" i="3"/>
  <c r="F238" i="3"/>
  <c r="I237" i="3"/>
  <c r="G237" i="3"/>
  <c r="F237" i="3"/>
  <c r="I236" i="3"/>
  <c r="G236" i="3"/>
  <c r="F236" i="3"/>
  <c r="I235" i="3"/>
  <c r="G235" i="3"/>
  <c r="F235" i="3"/>
  <c r="I234" i="3"/>
  <c r="G234" i="3"/>
  <c r="F234" i="3"/>
  <c r="I233" i="3"/>
  <c r="G233" i="3"/>
  <c r="F233" i="3"/>
  <c r="I232" i="3"/>
  <c r="G232" i="3"/>
  <c r="F232" i="3"/>
  <c r="I231" i="3"/>
  <c r="G231" i="3"/>
  <c r="F231" i="3"/>
  <c r="I230" i="3"/>
  <c r="G230" i="3"/>
  <c r="F230" i="3"/>
  <c r="I229" i="3"/>
  <c r="G229" i="3"/>
  <c r="F229" i="3"/>
  <c r="I228" i="3"/>
  <c r="G228" i="3"/>
  <c r="F228" i="3"/>
  <c r="I227" i="3"/>
  <c r="G227" i="3"/>
  <c r="F227" i="3"/>
  <c r="I226" i="3"/>
  <c r="G226" i="3"/>
  <c r="F226" i="3"/>
  <c r="I225" i="3"/>
  <c r="G225" i="3"/>
  <c r="F225" i="3"/>
  <c r="I224" i="3"/>
  <c r="G224" i="3"/>
  <c r="F224" i="3"/>
  <c r="I223" i="3"/>
  <c r="G223" i="3"/>
  <c r="F223" i="3"/>
  <c r="I222" i="3"/>
  <c r="G222" i="3"/>
  <c r="F222" i="3"/>
  <c r="I221" i="3"/>
  <c r="G221" i="3"/>
  <c r="F221" i="3"/>
  <c r="I220" i="3"/>
  <c r="G220" i="3"/>
  <c r="F220" i="3"/>
  <c r="I219" i="3"/>
  <c r="G219" i="3"/>
  <c r="F219" i="3"/>
  <c r="I218" i="3"/>
  <c r="G218" i="3"/>
  <c r="F218" i="3"/>
  <c r="I217" i="3"/>
  <c r="G217" i="3"/>
  <c r="F217" i="3"/>
  <c r="I216" i="3"/>
  <c r="G216" i="3"/>
  <c r="F216" i="3"/>
  <c r="I215" i="3"/>
  <c r="G215" i="3"/>
  <c r="F215" i="3"/>
  <c r="I214" i="3"/>
  <c r="G214" i="3"/>
  <c r="F214" i="3"/>
  <c r="I213" i="3"/>
  <c r="G213" i="3"/>
  <c r="F213" i="3"/>
  <c r="I212" i="3"/>
  <c r="G212" i="3"/>
  <c r="F212" i="3"/>
  <c r="I211" i="3"/>
  <c r="G211" i="3"/>
  <c r="F211" i="3"/>
  <c r="I210" i="3"/>
  <c r="G210" i="3"/>
  <c r="F210" i="3"/>
  <c r="I209" i="3"/>
  <c r="G209" i="3"/>
  <c r="F209" i="3"/>
  <c r="I208" i="3"/>
  <c r="G208" i="3"/>
  <c r="F208" i="3"/>
  <c r="I207" i="3"/>
  <c r="G207" i="3"/>
  <c r="F207" i="3"/>
  <c r="I206" i="3"/>
  <c r="G206" i="3"/>
  <c r="F206" i="3"/>
  <c r="I205" i="3"/>
  <c r="G205" i="3"/>
  <c r="F205" i="3"/>
  <c r="I204" i="3"/>
  <c r="G204" i="3"/>
  <c r="F204" i="3"/>
  <c r="I203" i="3"/>
  <c r="G203" i="3"/>
  <c r="F203" i="3"/>
  <c r="I202" i="3"/>
  <c r="G202" i="3"/>
  <c r="F202" i="3"/>
  <c r="I201" i="3"/>
  <c r="G201" i="3"/>
  <c r="F201" i="3"/>
  <c r="I200" i="3"/>
  <c r="G200" i="3"/>
  <c r="F200" i="3"/>
  <c r="I199" i="3"/>
  <c r="G199" i="3"/>
  <c r="F199" i="3"/>
  <c r="I198" i="3"/>
  <c r="G198" i="3"/>
  <c r="F198" i="3"/>
  <c r="I197" i="3"/>
  <c r="G197" i="3"/>
  <c r="F197" i="3"/>
  <c r="I196" i="3"/>
  <c r="G196" i="3"/>
  <c r="F196" i="3"/>
  <c r="I195" i="3"/>
  <c r="G195" i="3"/>
  <c r="F195" i="3"/>
  <c r="I194" i="3"/>
  <c r="G194" i="3"/>
  <c r="F194" i="3"/>
  <c r="I193" i="3"/>
  <c r="G193" i="3"/>
  <c r="F193" i="3"/>
  <c r="I192" i="3"/>
  <c r="G192" i="3"/>
  <c r="F192" i="3"/>
  <c r="I191" i="3"/>
  <c r="G191" i="3"/>
  <c r="F191" i="3"/>
  <c r="I190" i="3"/>
  <c r="G190" i="3"/>
  <c r="F190" i="3"/>
  <c r="I189" i="3"/>
  <c r="G189" i="3"/>
  <c r="F189" i="3"/>
  <c r="I188" i="3"/>
  <c r="G188" i="3"/>
  <c r="F188" i="3"/>
  <c r="I187" i="3"/>
  <c r="G187" i="3"/>
  <c r="F187" i="3"/>
  <c r="I186" i="3"/>
  <c r="G186" i="3"/>
  <c r="F186" i="3"/>
  <c r="I185" i="3"/>
  <c r="G185" i="3"/>
  <c r="F185" i="3"/>
  <c r="I184" i="3"/>
  <c r="G184" i="3"/>
  <c r="F184" i="3"/>
  <c r="I183" i="3"/>
  <c r="G183" i="3"/>
  <c r="F183" i="3"/>
  <c r="I182" i="3"/>
  <c r="G182" i="3"/>
  <c r="F182" i="3"/>
  <c r="I181" i="3"/>
  <c r="G181" i="3"/>
  <c r="F181" i="3"/>
  <c r="I180" i="3"/>
  <c r="G180" i="3"/>
  <c r="F180" i="3"/>
  <c r="I179" i="3"/>
  <c r="G179" i="3"/>
  <c r="F179" i="3"/>
  <c r="I178" i="3"/>
  <c r="G178" i="3"/>
  <c r="F178" i="3"/>
  <c r="I177" i="3"/>
  <c r="G177" i="3"/>
  <c r="F177" i="3"/>
  <c r="I176" i="3"/>
  <c r="G176" i="3"/>
  <c r="F176" i="3"/>
  <c r="I175" i="3"/>
  <c r="G175" i="3"/>
  <c r="F175" i="3"/>
  <c r="I174" i="3"/>
  <c r="G174" i="3"/>
  <c r="F174" i="3"/>
  <c r="I173" i="3"/>
  <c r="G173" i="3"/>
  <c r="F173" i="3"/>
  <c r="I172" i="3"/>
  <c r="G172" i="3"/>
  <c r="F172" i="3"/>
  <c r="I171" i="3"/>
  <c r="G171" i="3"/>
  <c r="F171" i="3"/>
  <c r="I170" i="3"/>
  <c r="G170" i="3"/>
  <c r="F170" i="3"/>
  <c r="I169" i="3"/>
  <c r="G169" i="3"/>
  <c r="F169" i="3"/>
  <c r="I168" i="3"/>
  <c r="G168" i="3"/>
  <c r="F168" i="3"/>
  <c r="I167" i="3"/>
  <c r="G167" i="3"/>
  <c r="F167" i="3"/>
  <c r="I166" i="3"/>
  <c r="G166" i="3"/>
  <c r="F166" i="3"/>
  <c r="I165" i="3"/>
  <c r="G165" i="3"/>
  <c r="F165" i="3"/>
  <c r="I164" i="3"/>
  <c r="G164" i="3"/>
  <c r="F164" i="3"/>
  <c r="I163" i="3"/>
  <c r="G163" i="3"/>
  <c r="F163" i="3"/>
  <c r="I162" i="3"/>
  <c r="G162" i="3"/>
  <c r="F162" i="3"/>
  <c r="I161" i="3"/>
  <c r="G161" i="3"/>
  <c r="F161" i="3"/>
  <c r="I160" i="3"/>
  <c r="G160" i="3"/>
  <c r="F160" i="3"/>
  <c r="I159" i="3"/>
  <c r="G159" i="3"/>
  <c r="F159" i="3"/>
  <c r="I158" i="3"/>
  <c r="G158" i="3"/>
  <c r="F158" i="3"/>
  <c r="I157" i="3"/>
  <c r="G157" i="3"/>
  <c r="F157" i="3"/>
  <c r="I156" i="3"/>
  <c r="G156" i="3"/>
  <c r="F156" i="3"/>
  <c r="I155" i="3"/>
  <c r="G155" i="3"/>
  <c r="F155" i="3"/>
  <c r="I154" i="3"/>
  <c r="G154" i="3"/>
  <c r="F154" i="3"/>
  <c r="I153" i="3"/>
  <c r="G153" i="3"/>
  <c r="F153" i="3"/>
  <c r="I152" i="3"/>
  <c r="G152" i="3"/>
  <c r="F152" i="3"/>
  <c r="I151" i="3"/>
  <c r="G151" i="3"/>
  <c r="F151" i="3"/>
  <c r="I150" i="3"/>
  <c r="G150" i="3"/>
  <c r="F150" i="3"/>
  <c r="I149" i="3"/>
  <c r="G149" i="3"/>
  <c r="F149" i="3"/>
  <c r="I148" i="3"/>
  <c r="G148" i="3"/>
  <c r="F148" i="3"/>
  <c r="I147" i="3"/>
  <c r="G147" i="3"/>
  <c r="F147" i="3"/>
  <c r="I146" i="3"/>
  <c r="G146" i="3"/>
  <c r="F146" i="3"/>
  <c r="I145" i="3"/>
  <c r="G145" i="3"/>
  <c r="F145" i="3"/>
  <c r="I144" i="3"/>
  <c r="G144" i="3"/>
  <c r="F144" i="3"/>
  <c r="I143" i="3"/>
  <c r="G143" i="3"/>
  <c r="F143" i="3"/>
  <c r="I142" i="3"/>
  <c r="G142" i="3"/>
  <c r="F142" i="3"/>
  <c r="I141" i="3"/>
  <c r="G141" i="3"/>
  <c r="F141" i="3"/>
  <c r="I140" i="3"/>
  <c r="G140" i="3"/>
  <c r="F140" i="3"/>
  <c r="I139" i="3"/>
  <c r="G139" i="3"/>
  <c r="F139" i="3"/>
  <c r="I138" i="3"/>
  <c r="G138" i="3"/>
  <c r="F138" i="3"/>
  <c r="I137" i="3"/>
  <c r="G137" i="3"/>
  <c r="F137" i="3"/>
  <c r="I136" i="3"/>
  <c r="G136" i="3"/>
  <c r="F136" i="3"/>
  <c r="I135" i="3"/>
  <c r="G135" i="3"/>
  <c r="F135" i="3"/>
  <c r="I134" i="3"/>
  <c r="G134" i="3"/>
  <c r="F134" i="3"/>
  <c r="I133" i="3"/>
  <c r="G133" i="3"/>
  <c r="F133" i="3"/>
  <c r="I132" i="3"/>
  <c r="G132" i="3"/>
  <c r="F132" i="3"/>
  <c r="I131" i="3"/>
  <c r="G131" i="3"/>
  <c r="F131" i="3"/>
  <c r="I130" i="3"/>
  <c r="G130" i="3"/>
  <c r="F130" i="3"/>
  <c r="I129" i="3"/>
  <c r="G129" i="3"/>
  <c r="F129" i="3"/>
  <c r="I128" i="3"/>
  <c r="G128" i="3"/>
  <c r="F128" i="3"/>
  <c r="I127" i="3"/>
  <c r="G127" i="3"/>
  <c r="F127" i="3"/>
  <c r="I126" i="3"/>
  <c r="G126" i="3"/>
  <c r="F126" i="3"/>
  <c r="I125" i="3"/>
  <c r="G125" i="3"/>
  <c r="F125" i="3"/>
  <c r="I124" i="3"/>
  <c r="G124" i="3"/>
  <c r="F124" i="3"/>
  <c r="I123" i="3"/>
  <c r="G123" i="3"/>
  <c r="F123" i="3"/>
  <c r="I122" i="3"/>
  <c r="G122" i="3"/>
  <c r="F122" i="3"/>
  <c r="I121" i="3"/>
  <c r="G121" i="3"/>
  <c r="F121" i="3"/>
  <c r="I120" i="3"/>
  <c r="G120" i="3"/>
  <c r="F120" i="3"/>
  <c r="I119" i="3"/>
  <c r="G119" i="3"/>
  <c r="F119" i="3"/>
  <c r="I118" i="3"/>
  <c r="G118" i="3"/>
  <c r="F118" i="3"/>
  <c r="I117" i="3"/>
  <c r="G117" i="3"/>
  <c r="F117" i="3"/>
  <c r="I116" i="3"/>
  <c r="G116" i="3"/>
  <c r="F116" i="3"/>
  <c r="I115" i="3"/>
  <c r="G115" i="3"/>
  <c r="F115" i="3"/>
  <c r="I114" i="3"/>
  <c r="G114" i="3"/>
  <c r="F114" i="3"/>
  <c r="I113" i="3"/>
  <c r="G113" i="3"/>
  <c r="F113" i="3"/>
  <c r="I112" i="3"/>
  <c r="G112" i="3"/>
  <c r="F112" i="3"/>
  <c r="I111" i="3"/>
  <c r="G111" i="3"/>
  <c r="F111" i="3"/>
  <c r="I110" i="3"/>
  <c r="G110" i="3"/>
  <c r="F110" i="3"/>
  <c r="I109" i="3"/>
  <c r="G109" i="3"/>
  <c r="F109" i="3"/>
  <c r="I108" i="3"/>
  <c r="G108" i="3"/>
  <c r="F108" i="3"/>
  <c r="I107" i="3"/>
  <c r="G107" i="3"/>
  <c r="F107" i="3"/>
  <c r="I106" i="3"/>
  <c r="G106" i="3"/>
  <c r="F106" i="3"/>
  <c r="I105" i="3"/>
  <c r="G105" i="3"/>
  <c r="F105" i="3"/>
  <c r="I104" i="3"/>
  <c r="G104" i="3"/>
  <c r="F104" i="3"/>
  <c r="I103" i="3"/>
  <c r="G103" i="3"/>
  <c r="F103" i="3"/>
  <c r="I102" i="3"/>
  <c r="G102" i="3"/>
  <c r="F102" i="3"/>
  <c r="I101" i="3"/>
  <c r="G101" i="3"/>
  <c r="F101" i="3"/>
  <c r="I100" i="3"/>
  <c r="G100" i="3"/>
  <c r="F100" i="3"/>
  <c r="I99" i="3"/>
  <c r="G99" i="3"/>
  <c r="F99" i="3"/>
  <c r="I98" i="3"/>
  <c r="G98" i="3"/>
  <c r="F98" i="3"/>
  <c r="I97" i="3"/>
  <c r="G97" i="3"/>
  <c r="F97" i="3"/>
  <c r="I96" i="3"/>
  <c r="G96" i="3"/>
  <c r="F96" i="3"/>
  <c r="I95" i="3"/>
  <c r="G95" i="3"/>
  <c r="F95" i="3"/>
  <c r="I94" i="3"/>
  <c r="G94" i="3"/>
  <c r="F94" i="3"/>
  <c r="I93" i="3"/>
  <c r="G93" i="3"/>
  <c r="F93" i="3"/>
  <c r="I92" i="3"/>
  <c r="G92" i="3"/>
  <c r="F92" i="3"/>
  <c r="I91" i="3"/>
  <c r="G91" i="3"/>
  <c r="F91" i="3"/>
  <c r="I90" i="3"/>
  <c r="G90" i="3"/>
  <c r="F90" i="3"/>
  <c r="I89" i="3"/>
  <c r="G89" i="3"/>
  <c r="F89" i="3"/>
  <c r="I88" i="3"/>
  <c r="G88" i="3"/>
  <c r="F88" i="3"/>
  <c r="I87" i="3"/>
  <c r="G87" i="3"/>
  <c r="F87" i="3"/>
  <c r="I86" i="3"/>
  <c r="G86" i="3"/>
  <c r="F86" i="3"/>
  <c r="I85" i="3"/>
  <c r="G85" i="3"/>
  <c r="F85" i="3"/>
  <c r="I84" i="3"/>
  <c r="G84" i="3"/>
  <c r="F84" i="3"/>
  <c r="I83" i="3"/>
  <c r="G83" i="3"/>
  <c r="F83" i="3"/>
  <c r="I82" i="3"/>
  <c r="G82" i="3"/>
  <c r="F82" i="3"/>
  <c r="I81" i="3"/>
  <c r="G81" i="3"/>
  <c r="F81" i="3"/>
  <c r="I80" i="3"/>
  <c r="G80" i="3"/>
  <c r="F80" i="3"/>
  <c r="I79" i="3"/>
  <c r="G79" i="3"/>
  <c r="F79" i="3"/>
  <c r="I78" i="3"/>
  <c r="G78" i="3"/>
  <c r="F78" i="3"/>
  <c r="I77" i="3"/>
  <c r="G77" i="3"/>
  <c r="F77" i="3"/>
  <c r="I76" i="3"/>
  <c r="G76" i="3"/>
  <c r="F76" i="3"/>
  <c r="I75" i="3"/>
  <c r="G75" i="3"/>
  <c r="F75" i="3"/>
  <c r="I74" i="3"/>
  <c r="G74" i="3"/>
  <c r="F74" i="3"/>
  <c r="I73" i="3"/>
  <c r="G73" i="3"/>
  <c r="F73" i="3"/>
  <c r="I72" i="3"/>
  <c r="G72" i="3"/>
  <c r="F72" i="3"/>
  <c r="I71" i="3"/>
  <c r="G71" i="3"/>
  <c r="F71" i="3"/>
  <c r="I70" i="3"/>
  <c r="G70" i="3"/>
  <c r="F70" i="3"/>
  <c r="I69" i="3"/>
  <c r="G69" i="3"/>
  <c r="F69" i="3"/>
  <c r="I68" i="3"/>
  <c r="G68" i="3"/>
  <c r="F68" i="3"/>
  <c r="I67" i="3"/>
  <c r="G67" i="3"/>
  <c r="F67" i="3"/>
  <c r="I66" i="3"/>
  <c r="G66" i="3"/>
  <c r="F66" i="3"/>
  <c r="I65" i="3"/>
  <c r="G65" i="3"/>
  <c r="F65" i="3"/>
  <c r="I64" i="3"/>
  <c r="G64" i="3"/>
  <c r="F64" i="3"/>
  <c r="I63" i="3"/>
  <c r="G63" i="3"/>
  <c r="F63" i="3"/>
  <c r="I62" i="3"/>
  <c r="G62" i="3"/>
  <c r="F62" i="3"/>
  <c r="I61" i="3"/>
  <c r="G61" i="3"/>
  <c r="F61" i="3"/>
  <c r="I60" i="3"/>
  <c r="G60" i="3"/>
  <c r="F60" i="3"/>
  <c r="I59" i="3"/>
  <c r="G59" i="3"/>
  <c r="F59" i="3"/>
  <c r="I58" i="3"/>
  <c r="G58" i="3"/>
  <c r="F58" i="3"/>
  <c r="I57" i="3"/>
  <c r="G57" i="3"/>
  <c r="F57" i="3"/>
  <c r="I56" i="3"/>
  <c r="G56" i="3"/>
  <c r="F56" i="3"/>
  <c r="I55" i="3"/>
  <c r="G55" i="3"/>
  <c r="F55" i="3"/>
  <c r="I54" i="3"/>
  <c r="G54" i="3"/>
  <c r="F54" i="3"/>
  <c r="I53" i="3"/>
  <c r="G53" i="3"/>
  <c r="F53" i="3"/>
  <c r="I52" i="3"/>
  <c r="G52" i="3"/>
  <c r="F52" i="3"/>
  <c r="I51" i="3"/>
  <c r="G51" i="3"/>
  <c r="F51" i="3"/>
  <c r="I50" i="3"/>
  <c r="G50" i="3"/>
  <c r="F50" i="3"/>
  <c r="I49" i="3"/>
  <c r="G49" i="3"/>
  <c r="F49" i="3"/>
  <c r="I48" i="3"/>
  <c r="G48" i="3"/>
  <c r="F48" i="3"/>
  <c r="I47" i="3"/>
  <c r="G47" i="3"/>
  <c r="F47" i="3"/>
  <c r="I46" i="3"/>
  <c r="G46" i="3"/>
  <c r="F46" i="3"/>
  <c r="I45" i="3"/>
  <c r="G45" i="3"/>
  <c r="F45" i="3"/>
  <c r="I44" i="3"/>
  <c r="G44" i="3"/>
  <c r="F44" i="3"/>
  <c r="I43" i="3"/>
  <c r="G43" i="3"/>
  <c r="F43" i="3"/>
  <c r="I42" i="3"/>
  <c r="G42" i="3"/>
  <c r="F42" i="3"/>
  <c r="I41" i="3"/>
  <c r="G41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M14" i="3"/>
  <c r="F14" i="3"/>
  <c r="F13" i="3"/>
  <c r="F12" i="3"/>
  <c r="F11" i="3"/>
  <c r="F10" i="3"/>
  <c r="F9" i="3"/>
  <c r="I1006" i="3" l="1"/>
  <c r="I1007" i="3" s="1"/>
  <c r="I1008" i="3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A968" i="2" s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A948" i="2" s="1"/>
  <c r="F947" i="2"/>
  <c r="F949" i="1"/>
  <c r="A947" i="2" s="1"/>
  <c r="F946" i="2"/>
  <c r="F948" i="1"/>
  <c r="A946" i="2" s="1"/>
  <c r="F945" i="2"/>
  <c r="F947" i="1"/>
  <c r="A945" i="2" s="1"/>
  <c r="F944" i="2"/>
  <c r="F946" i="1"/>
  <c r="A944" i="2" s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A927" i="2" s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A920" i="2" s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A912" i="2" s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A891" i="2" s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A839" i="2" s="1"/>
  <c r="F838" i="2"/>
  <c r="F840" i="1"/>
  <c r="A838" i="2" s="1"/>
  <c r="F837" i="2"/>
  <c r="F839" i="1"/>
  <c r="A837" i="2" s="1"/>
  <c r="F836" i="2"/>
  <c r="F838" i="1"/>
  <c r="A836" i="2" s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A831" i="2" s="1"/>
  <c r="F832" i="1"/>
  <c r="A830" i="2" s="1"/>
  <c r="F829" i="2"/>
  <c r="F831" i="1"/>
  <c r="A829" i="2" s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A819" i="2" s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A807" i="2" s="1"/>
  <c r="F806" i="2"/>
  <c r="F808" i="1"/>
  <c r="A806" i="2" s="1"/>
  <c r="F805" i="2"/>
  <c r="F807" i="1"/>
  <c r="A805" i="2" s="1"/>
  <c r="F806" i="1"/>
  <c r="A804" i="2" s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A778" i="2" s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A708" i="2" s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8" i="1"/>
  <c r="A646" i="2" s="1"/>
  <c r="F645" i="2"/>
  <c r="F647" i="1"/>
  <c r="A645" i="2" s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A613" i="2" s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F574" i="2"/>
  <c r="F576" i="1"/>
  <c r="A574" i="2" s="1"/>
  <c r="F573" i="2"/>
  <c r="F575" i="1"/>
  <c r="A573" i="2" s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A445" i="2" s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G39" i="1" s="1"/>
  <c r="H39" i="1" s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G225" i="2" s="1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G317" i="2" s="1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G441" i="2" s="1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G505" i="2" s="1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G517" i="2" s="1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G526" i="2" s="1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G549" i="2" s="1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G602" i="2" s="1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G912" i="2" s="1"/>
  <c r="B913" i="2"/>
  <c r="C913" i="2"/>
  <c r="B914" i="2"/>
  <c r="C914" i="2"/>
  <c r="B915" i="2"/>
  <c r="C915" i="2"/>
  <c r="B916" i="2"/>
  <c r="C916" i="2"/>
  <c r="B917" i="2"/>
  <c r="C917" i="2"/>
  <c r="B918" i="2"/>
  <c r="C918" i="2"/>
  <c r="G918" i="2" s="1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G955" i="2" s="1"/>
  <c r="B956" i="2"/>
  <c r="C956" i="2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G985" i="2" s="1"/>
  <c r="B986" i="2"/>
  <c r="C986" i="2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219" i="2"/>
  <c r="A372" i="2"/>
  <c r="A432" i="2"/>
  <c r="A575" i="2"/>
  <c r="A635" i="2"/>
  <c r="A677" i="2"/>
  <c r="A680" i="2"/>
  <c r="A799" i="2"/>
  <c r="A824" i="2"/>
  <c r="A901" i="2"/>
  <c r="A940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G633" i="2" s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G537" i="2" s="1"/>
  <c r="H538" i="1"/>
  <c r="H537" i="1"/>
  <c r="H536" i="1"/>
  <c r="F534" i="2"/>
  <c r="H535" i="1"/>
  <c r="H534" i="1"/>
  <c r="H533" i="1"/>
  <c r="H532" i="1"/>
  <c r="H531" i="1"/>
  <c r="H530" i="1"/>
  <c r="F528" i="2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 s="1"/>
  <c r="F11" i="1"/>
  <c r="E12" i="2" s="1"/>
  <c r="F12" i="1"/>
  <c r="E13" i="2" s="1"/>
  <c r="F13" i="1"/>
  <c r="E14" i="2" s="1"/>
  <c r="F14" i="1"/>
  <c r="E15" i="2" s="1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829" i="2" l="1"/>
  <c r="G823" i="2"/>
  <c r="G814" i="2"/>
  <c r="G760" i="2"/>
  <c r="G754" i="2"/>
  <c r="G742" i="2"/>
  <c r="G697" i="2"/>
  <c r="G691" i="2"/>
  <c r="G688" i="2"/>
  <c r="G685" i="2"/>
  <c r="G890" i="2"/>
  <c r="G874" i="2"/>
  <c r="G844" i="2"/>
  <c r="G736" i="2"/>
  <c r="G724" i="2"/>
  <c r="G721" i="2"/>
  <c r="G631" i="2"/>
  <c r="G613" i="2"/>
  <c r="G391" i="2"/>
  <c r="G358" i="2"/>
  <c r="G355" i="2"/>
  <c r="G127" i="2"/>
  <c r="G121" i="2"/>
  <c r="G981" i="2"/>
  <c r="G382" i="2"/>
  <c r="G421" i="2"/>
  <c r="G801" i="2"/>
  <c r="G849" i="2"/>
  <c r="G528" i="2"/>
  <c r="G552" i="2"/>
  <c r="G639" i="2"/>
  <c r="G705" i="2"/>
  <c r="G288" i="2"/>
  <c r="G687" i="2"/>
  <c r="G494" i="2"/>
  <c r="G428" i="2"/>
  <c r="G269" i="2"/>
  <c r="G137" i="2"/>
  <c r="G60" i="2"/>
  <c r="G345" i="2"/>
  <c r="G219" i="2"/>
  <c r="G871" i="2"/>
  <c r="G541" i="2"/>
  <c r="G324" i="2"/>
  <c r="F37" i="2"/>
  <c r="G116" i="2"/>
  <c r="G223" i="2"/>
  <c r="G448" i="2"/>
  <c r="G676" i="2"/>
  <c r="G715" i="2"/>
  <c r="G352" i="2"/>
  <c r="G72" i="2"/>
  <c r="G684" i="2"/>
  <c r="G693" i="2"/>
  <c r="G741" i="2"/>
  <c r="G478" i="2"/>
  <c r="G51" i="2"/>
  <c r="G117" i="2"/>
  <c r="G120" i="2"/>
  <c r="G151" i="2"/>
  <c r="G234" i="2"/>
  <c r="G298" i="2"/>
  <c r="G304" i="2"/>
  <c r="G333" i="2"/>
  <c r="G393" i="2"/>
  <c r="G501" i="2"/>
  <c r="G718" i="2"/>
  <c r="G769" i="2"/>
  <c r="G880" i="2"/>
  <c r="G556" i="2"/>
  <c r="G616" i="2"/>
  <c r="G76" i="2"/>
  <c r="G976" i="2"/>
  <c r="G974" i="2"/>
  <c r="G965" i="2"/>
  <c r="G956" i="2"/>
  <c r="G953" i="2"/>
  <c r="G950" i="2"/>
  <c r="G941" i="2"/>
  <c r="G866" i="2"/>
  <c r="G860" i="2"/>
  <c r="G593" i="2"/>
  <c r="G590" i="2"/>
  <c r="G584" i="2"/>
  <c r="G578" i="2"/>
  <c r="G575" i="2"/>
  <c r="G521" i="2"/>
  <c r="G422" i="2"/>
  <c r="G374" i="2"/>
  <c r="G368" i="2"/>
  <c r="G335" i="2"/>
  <c r="G63" i="2"/>
  <c r="G66" i="2"/>
  <c r="G88" i="2"/>
  <c r="G144" i="2"/>
  <c r="G166" i="2"/>
  <c r="G270" i="2"/>
  <c r="G310" i="2"/>
  <c r="G319" i="2"/>
  <c r="G322" i="2"/>
  <c r="G658" i="2"/>
  <c r="G664" i="2"/>
  <c r="G784" i="2"/>
  <c r="G787" i="2"/>
  <c r="G901" i="2"/>
  <c r="G604" i="2"/>
  <c r="G646" i="2"/>
  <c r="G445" i="2"/>
  <c r="G868" i="2"/>
  <c r="G883" i="2"/>
  <c r="G940" i="2"/>
  <c r="G136" i="2"/>
  <c r="G328" i="2"/>
  <c r="G711" i="2"/>
  <c r="G462" i="2"/>
  <c r="G354" i="2"/>
  <c r="G348" i="2"/>
  <c r="G379" i="2"/>
  <c r="G855" i="2"/>
  <c r="G534" i="2"/>
  <c r="G114" i="2"/>
  <c r="G343" i="2"/>
  <c r="G415" i="2"/>
  <c r="G595" i="2"/>
  <c r="G630" i="2"/>
  <c r="G892" i="2"/>
  <c r="G846" i="2"/>
  <c r="G777" i="2"/>
  <c r="G43" i="2"/>
  <c r="G55" i="2"/>
  <c r="G158" i="2"/>
  <c r="G180" i="2"/>
  <c r="G229" i="2"/>
  <c r="G238" i="2"/>
  <c r="G250" i="2"/>
  <c r="G253" i="2"/>
  <c r="G256" i="2"/>
  <c r="G357" i="2"/>
  <c r="G363" i="2"/>
  <c r="G513" i="2"/>
  <c r="G519" i="2"/>
  <c r="G592" i="2"/>
  <c r="G703" i="2"/>
  <c r="G532" i="2"/>
  <c r="G739" i="2"/>
  <c r="G780" i="2"/>
  <c r="G786" i="2"/>
  <c r="G804" i="2"/>
  <c r="G930" i="2"/>
  <c r="G675" i="2"/>
  <c r="G729" i="2"/>
  <c r="G306" i="2"/>
  <c r="G175" i="2"/>
  <c r="G468" i="2"/>
  <c r="G514" i="2"/>
  <c r="G856" i="2"/>
  <c r="G21" i="1"/>
  <c r="G22" i="1"/>
  <c r="G28" i="1"/>
  <c r="G34" i="1"/>
  <c r="G20" i="1"/>
  <c r="G37" i="1"/>
  <c r="G38" i="1"/>
  <c r="G23" i="1"/>
  <c r="G29" i="1"/>
  <c r="G32" i="1"/>
  <c r="G24" i="1"/>
  <c r="G30" i="1"/>
  <c r="G36" i="1"/>
  <c r="G25" i="1"/>
  <c r="G31" i="1"/>
  <c r="G26" i="1"/>
  <c r="G27" i="1"/>
  <c r="G33" i="1"/>
  <c r="G35" i="1"/>
  <c r="G904" i="2"/>
  <c r="G898" i="2"/>
  <c r="G886" i="2"/>
  <c r="G847" i="2"/>
  <c r="G772" i="2"/>
  <c r="G643" i="2"/>
  <c r="G547" i="2"/>
  <c r="G487" i="2"/>
  <c r="G984" i="2"/>
  <c r="G840" i="2"/>
  <c r="G837" i="2"/>
  <c r="G747" i="2"/>
  <c r="G738" i="2"/>
  <c r="G252" i="2"/>
  <c r="G827" i="2"/>
  <c r="G821" i="2"/>
  <c r="G818" i="2"/>
  <c r="G815" i="2"/>
  <c r="G812" i="2"/>
  <c r="G731" i="2"/>
  <c r="G560" i="2"/>
  <c r="G533" i="2"/>
  <c r="G530" i="2"/>
  <c r="G329" i="2"/>
  <c r="G934" i="2"/>
  <c r="G799" i="2"/>
  <c r="G796" i="2"/>
  <c r="G778" i="2"/>
  <c r="G655" i="2"/>
  <c r="G610" i="2"/>
  <c r="G427" i="2"/>
  <c r="G222" i="2"/>
  <c r="G969" i="2"/>
  <c r="G966" i="2"/>
  <c r="G942" i="2"/>
  <c r="G546" i="2"/>
  <c r="G543" i="2"/>
  <c r="G522" i="2"/>
  <c r="G372" i="2"/>
  <c r="G833" i="2"/>
  <c r="G809" i="2"/>
  <c r="G479" i="2"/>
  <c r="G476" i="2"/>
  <c r="G473" i="2"/>
  <c r="G419" i="2"/>
  <c r="G416" i="2"/>
  <c r="G401" i="2"/>
  <c r="G245" i="2"/>
  <c r="G242" i="2"/>
  <c r="G813" i="2"/>
  <c r="G636" i="2"/>
  <c r="G564" i="2"/>
  <c r="G492" i="2"/>
  <c r="G486" i="2"/>
  <c r="G453" i="2"/>
  <c r="G977" i="2"/>
  <c r="G794" i="2"/>
  <c r="G791" i="2"/>
  <c r="G782" i="2"/>
  <c r="G779" i="2"/>
  <c r="G674" i="2"/>
  <c r="G656" i="2"/>
  <c r="G653" i="2"/>
  <c r="G638" i="2"/>
  <c r="G626" i="2"/>
  <c r="G614" i="2"/>
  <c r="G569" i="2"/>
  <c r="G410" i="2"/>
  <c r="G200" i="2"/>
  <c r="G176" i="2"/>
  <c r="G98" i="2"/>
  <c r="G95" i="2"/>
  <c r="G83" i="2"/>
  <c r="G65" i="2"/>
  <c r="G920" i="2"/>
  <c r="G899" i="2"/>
  <c r="G797" i="2"/>
  <c r="G767" i="2"/>
  <c r="G695" i="2"/>
  <c r="G293" i="2"/>
  <c r="G935" i="2"/>
  <c r="G929" i="2"/>
  <c r="G917" i="2"/>
  <c r="G911" i="2"/>
  <c r="G896" i="2"/>
  <c r="G887" i="2"/>
  <c r="G869" i="2"/>
  <c r="G680" i="2"/>
  <c r="G287" i="2"/>
  <c r="G89" i="2"/>
  <c r="G56" i="2"/>
  <c r="G50" i="2"/>
  <c r="G41" i="2"/>
  <c r="G865" i="2"/>
  <c r="G850" i="2"/>
  <c r="G808" i="2"/>
  <c r="G586" i="2"/>
  <c r="G580" i="2"/>
  <c r="G562" i="2"/>
  <c r="G553" i="2"/>
  <c r="G460" i="2"/>
  <c r="G370" i="2"/>
  <c r="G992" i="2"/>
  <c r="G986" i="2"/>
  <c r="G926" i="2"/>
  <c r="G914" i="2"/>
  <c r="G902" i="2"/>
  <c r="G881" i="2"/>
  <c r="G872" i="2"/>
  <c r="G770" i="2"/>
  <c r="G683" i="2"/>
  <c r="G524" i="2"/>
  <c r="G449" i="2"/>
  <c r="G356" i="2"/>
  <c r="G290" i="2"/>
  <c r="G212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F3" i="2"/>
  <c r="D14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D250" i="2" l="1"/>
  <c r="D1001" i="2"/>
  <c r="E1001" i="2" s="1"/>
  <c r="H30" i="1"/>
  <c r="F28" i="2"/>
  <c r="G28" i="2" s="1"/>
  <c r="F35" i="2"/>
  <c r="G35" i="2" s="1"/>
  <c r="E35" i="2" s="1"/>
  <c r="H37" i="1"/>
  <c r="H35" i="1"/>
  <c r="F33" i="2"/>
  <c r="G33" i="2" s="1"/>
  <c r="H33" i="1"/>
  <c r="F31" i="2"/>
  <c r="G31" i="2" s="1"/>
  <c r="E31" i="2" s="1"/>
  <c r="H27" i="1"/>
  <c r="F25" i="2"/>
  <c r="G25" i="2" s="1"/>
  <c r="E25" i="2" s="1"/>
  <c r="H24" i="1"/>
  <c r="F22" i="2"/>
  <c r="G22" i="2" s="1"/>
  <c r="H20" i="1"/>
  <c r="F18" i="2"/>
  <c r="G18" i="2" s="1"/>
  <c r="H26" i="1"/>
  <c r="F24" i="2"/>
  <c r="G24" i="2" s="1"/>
  <c r="E24" i="2" s="1"/>
  <c r="F30" i="2"/>
  <c r="G30" i="2" s="1"/>
  <c r="E30" i="2" s="1"/>
  <c r="H32" i="1"/>
  <c r="F32" i="2"/>
  <c r="G32" i="2" s="1"/>
  <c r="H34" i="1"/>
  <c r="H29" i="1"/>
  <c r="F27" i="2"/>
  <c r="G27" i="2" s="1"/>
  <c r="E27" i="2" s="1"/>
  <c r="F26" i="2"/>
  <c r="G26" i="2" s="1"/>
  <c r="E26" i="2" s="1"/>
  <c r="H28" i="1"/>
  <c r="F29" i="2"/>
  <c r="G29" i="2" s="1"/>
  <c r="H31" i="1"/>
  <c r="F23" i="2"/>
  <c r="G23" i="2" s="1"/>
  <c r="E23" i="2" s="1"/>
  <c r="H25" i="1"/>
  <c r="H23" i="1"/>
  <c r="F21" i="2"/>
  <c r="G21" i="2" s="1"/>
  <c r="H22" i="1"/>
  <c r="F20" i="2"/>
  <c r="G20" i="2" s="1"/>
  <c r="H36" i="1"/>
  <c r="F34" i="2"/>
  <c r="G34" i="2" s="1"/>
  <c r="E34" i="2" s="1"/>
  <c r="F36" i="2"/>
  <c r="G36" i="2" s="1"/>
  <c r="E36" i="2" s="1"/>
  <c r="H38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18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20" i="2" l="1"/>
  <c r="D18" i="2"/>
  <c r="D35" i="2"/>
  <c r="D27" i="2"/>
  <c r="D25" i="2"/>
  <c r="D34" i="2"/>
  <c r="D23" i="2"/>
  <c r="D31" i="2"/>
  <c r="H1005" i="1"/>
  <c r="D36" i="2"/>
  <c r="D26" i="2"/>
  <c r="D24" i="2"/>
  <c r="D30" i="2"/>
  <c r="G19" i="2"/>
  <c r="D19" i="2"/>
  <c r="H1007" i="1" l="1"/>
  <c r="H1008" i="1" s="1"/>
  <c r="H1010" i="1" s="1"/>
  <c r="E19" i="2"/>
  <c r="G1004" i="2"/>
  <c r="G1005" i="2" s="1"/>
  <c r="G1007" i="2" l="1"/>
  <c r="G1006" i="2" s="1"/>
  <c r="G1008" i="2" s="1"/>
  <c r="G1018" i="1"/>
  <c r="G1017" i="1" l="1"/>
  <c r="G1016" i="1" s="1"/>
</calcChain>
</file>

<file path=xl/sharedStrings.xml><?xml version="1.0" encoding="utf-8"?>
<sst xmlns="http://schemas.openxmlformats.org/spreadsheetml/2006/main" count="217" uniqueCount="98">
  <si>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</si>
  <si>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</si>
  <si>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</si>
  <si>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</si>
  <si>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</si>
  <si>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</si>
  <si>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</si>
  <si>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</si>
  <si>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</si>
  <si>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</si>
  <si>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</si>
  <si>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</si>
  <si>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</si>
  <si>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</si>
  <si>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</si>
  <si>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</si>
  <si>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</si>
  <si>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</si>
  <si>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Currency</t>
  </si>
  <si>
    <t>USD Exchange Rate</t>
  </si>
  <si>
    <t>THB</t>
  </si>
  <si>
    <t>Walk IN</t>
  </si>
  <si>
    <t>Change THB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</si>
  <si>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</si>
  <si>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</si>
  <si>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</si>
  <si>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</si>
  <si>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</si>
  <si>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</si>
  <si>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</si>
  <si>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</si>
  <si>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</si>
  <si>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</si>
  <si>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</si>
  <si>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</si>
  <si>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</si>
  <si>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</si>
  <si>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</si>
  <si>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</si>
  <si>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</si>
  <si>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</si>
  <si>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</si>
  <si>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</si>
  <si>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</si>
  <si>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</si>
  <si>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</si>
  <si>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</si>
  <si>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Sura</t>
  </si>
  <si>
    <t>Beauty and Beast</t>
  </si>
  <si>
    <t>Roman Koreczki</t>
  </si>
  <si>
    <t xml:space="preserve">Czechia </t>
  </si>
  <si>
    <t>UTBNEB</t>
  </si>
  <si>
    <t>PO</t>
  </si>
  <si>
    <t>UBNEB</t>
  </si>
  <si>
    <t>Page 1</t>
  </si>
  <si>
    <t>Page 2</t>
  </si>
  <si>
    <t>XALB16G</t>
  </si>
  <si>
    <t>Clear</t>
  </si>
  <si>
    <t>Page 3</t>
  </si>
  <si>
    <t>UNSC20</t>
  </si>
  <si>
    <t>USEGH16</t>
  </si>
  <si>
    <t>Page 4</t>
  </si>
  <si>
    <t>L.Ame</t>
  </si>
  <si>
    <t>L.Sap</t>
  </si>
  <si>
    <t>L.Siam</t>
  </si>
  <si>
    <t>Page 5</t>
  </si>
  <si>
    <t>UBBBS</t>
  </si>
  <si>
    <t>Page 6</t>
  </si>
  <si>
    <t>UINDB</t>
  </si>
  <si>
    <t>Page 7</t>
  </si>
  <si>
    <t>UTBBEB</t>
  </si>
  <si>
    <t>8mm - Black</t>
  </si>
  <si>
    <t>10mm - Black</t>
  </si>
  <si>
    <t>Page 8</t>
  </si>
  <si>
    <t>UBBEB16S3</t>
  </si>
  <si>
    <t>UJB3</t>
  </si>
  <si>
    <t>AB</t>
  </si>
  <si>
    <t>Page 9</t>
  </si>
  <si>
    <t>Exchange Rate USD-THB</t>
  </si>
  <si>
    <t>Total Order USD</t>
  </si>
  <si>
    <t>Total Invoice USD</t>
  </si>
  <si>
    <t>Total Order THB</t>
  </si>
  <si>
    <t>Total Invoice THB</t>
  </si>
  <si>
    <r>
      <t xml:space="preserve">PO </t>
    </r>
    <r>
      <rPr>
        <b/>
        <sz val="9"/>
        <color rgb="FFC00000"/>
        <rFont val="Arial"/>
        <family val="2"/>
      </rPr>
      <t>2 PCS</t>
    </r>
  </si>
  <si>
    <t>Sub Total</t>
  </si>
  <si>
    <t>Special Discount</t>
  </si>
  <si>
    <t>10mm - Clear</t>
  </si>
  <si>
    <t>USD</t>
  </si>
  <si>
    <t>Total in THB</t>
  </si>
  <si>
    <t>Total in EUR</t>
  </si>
  <si>
    <t>Banana Eyebrow, Nose Screw, Tongue Barbell
and other items as invoice attached</t>
  </si>
  <si>
    <t>Exchange Rate EUR-THB</t>
  </si>
  <si>
    <t>Deposit</t>
  </si>
  <si>
    <t>Total THB</t>
  </si>
  <si>
    <t>Spcial Disciount</t>
  </si>
  <si>
    <t>Convert to EUR</t>
  </si>
  <si>
    <t>Discount</t>
  </si>
  <si>
    <t>Iveta Groisova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</si>
</sst>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[$฿-41E]* #,##0.00_-;\-[$฿-41E]* #,##0.00_-;_-[$฿-41E]* &quot;-&quot;??_-;_-@_-"/>
    <numFmt numFmtId="169" formatCode="_([$€-2]\ * #,##0.00_);_([$€-2]\ * \(#,##0.00\);_([$€-2]\ * &quot;-&quot;??_);_(@_)"/>
  </numFmts>
  <fonts count="35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9"/>
      <color rgb="FFC00000"/>
      <name val="Arial"/>
      <family val="2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32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2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4" fillId="0" borderId="0">
      <alignment vertical="center"/>
    </xf>
    <xf numFmtId="0" fontId="1" fillId="0" borderId="0"/>
    <xf numFmtId="0" fontId="12" fillId="0" borderId="0"/>
    <xf numFmtId="0" fontId="2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12" fillId="0" borderId="0"/>
    <xf numFmtId="0" fontId="24" fillId="0" borderId="0">
      <alignment vertical="center"/>
    </xf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12" fillId="0" borderId="0" applyNumberFormat="0" applyFill="0" applyBorder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6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4" fillId="0" borderId="0">
      <alignment vertical="center"/>
    </xf>
    <xf numFmtId="0" fontId="29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28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2" fillId="0" borderId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" fillId="0" borderId="0"/>
    <xf numFmtId="0" fontId="26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32" fillId="0" borderId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</cellStyleXfs>
  <cellXfs count="241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8" fillId="0" borderId="22" xfId="0" applyFont="1" applyBorder="1"/>
    <xf numFmtId="0" fontId="18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19" fillId="0" borderId="0" xfId="0" applyFont="1"/>
    <xf numFmtId="0" fontId="16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5" fillId="0" borderId="20" xfId="0" applyFont="1" applyBorder="1"/>
    <xf numFmtId="49" fontId="15" fillId="3" borderId="1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0" fontId="2" fillId="3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4" fontId="6" fillId="0" borderId="21" xfId="0" applyNumberFormat="1" applyFont="1" applyBorder="1" applyAlignment="1">
      <alignment horizontal="right" vertical="center"/>
    </xf>
    <xf numFmtId="4" fontId="3" fillId="0" borderId="21" xfId="0" applyNumberFormat="1" applyFont="1" applyBorder="1" applyAlignment="1">
      <alignment horizontal="right" vertical="center"/>
    </xf>
    <xf numFmtId="0" fontId="7" fillId="0" borderId="57" xfId="0" applyFont="1" applyBorder="1" applyAlignment="1">
      <alignment horizontal="center" vertical="center" wrapText="1"/>
    </xf>
    <xf numFmtId="0" fontId="4" fillId="0" borderId="59" xfId="0" applyFont="1" applyBorder="1" applyAlignment="1">
      <alignment vertical="center" wrapText="1"/>
    </xf>
    <xf numFmtId="4" fontId="6" fillId="0" borderId="60" xfId="0" applyNumberFormat="1" applyFont="1" applyBorder="1" applyAlignment="1">
      <alignment horizontal="right" vertical="center"/>
    </xf>
    <xf numFmtId="4" fontId="3" fillId="0" borderId="60" xfId="0" applyNumberFormat="1" applyFont="1" applyBorder="1" applyAlignment="1">
      <alignment horizontal="right" vertical="center"/>
    </xf>
    <xf numFmtId="0" fontId="7" fillId="0" borderId="56" xfId="0" applyFont="1" applyBorder="1" applyAlignment="1">
      <alignment horizontal="center" vertical="center" wrapText="1"/>
    </xf>
    <xf numFmtId="0" fontId="4" fillId="0" borderId="63" xfId="0" applyFont="1" applyBorder="1" applyAlignment="1">
      <alignment vertical="center" wrapText="1"/>
    </xf>
    <xf numFmtId="4" fontId="6" fillId="0" borderId="20" xfId="0" applyNumberFormat="1" applyFont="1" applyBorder="1" applyAlignment="1">
      <alignment horizontal="right" vertical="center"/>
    </xf>
    <xf numFmtId="4" fontId="3" fillId="0" borderId="20" xfId="0" applyNumberFormat="1" applyFont="1" applyBorder="1" applyAlignment="1">
      <alignment horizontal="right" vertical="center"/>
    </xf>
    <xf numFmtId="2" fontId="0" fillId="0" borderId="0" xfId="0" applyNumberFormat="1"/>
    <xf numFmtId="0" fontId="21" fillId="0" borderId="0" xfId="3" applyFont="1" applyAlignment="1">
      <alignment horizontal="right"/>
    </xf>
    <xf numFmtId="0" fontId="3" fillId="4" borderId="0" xfId="0" applyFont="1" applyFill="1" applyAlignment="1">
      <alignment horizontal="center" vertical="center"/>
    </xf>
    <xf numFmtId="4" fontId="11" fillId="2" borderId="18" xfId="0" applyNumberFormat="1" applyFont="1" applyFill="1" applyBorder="1"/>
    <xf numFmtId="0" fontId="11" fillId="2" borderId="17" xfId="0" applyFont="1" applyFill="1" applyBorder="1" applyAlignment="1">
      <alignment vertical="center"/>
    </xf>
    <xf numFmtId="0" fontId="11" fillId="2" borderId="37" xfId="0" applyFont="1" applyFill="1" applyBorder="1" applyAlignment="1">
      <alignment vertical="center"/>
    </xf>
    <xf numFmtId="0" fontId="11" fillId="5" borderId="37" xfId="0" applyFont="1" applyFill="1" applyBorder="1" applyAlignment="1">
      <alignment vertical="center"/>
    </xf>
    <xf numFmtId="168" fontId="11" fillId="5" borderId="18" xfId="0" applyNumberFormat="1" applyFont="1" applyFill="1" applyBorder="1"/>
    <xf numFmtId="168" fontId="0" fillId="0" borderId="0" xfId="0" applyNumberFormat="1" applyAlignment="1">
      <alignment horizontal="center" vertical="center"/>
    </xf>
    <xf numFmtId="0" fontId="12" fillId="0" borderId="0" xfId="0" applyFont="1"/>
    <xf numFmtId="0" fontId="4" fillId="0" borderId="11" xfId="0" applyFont="1" applyBorder="1" applyAlignment="1">
      <alignment vertical="center"/>
    </xf>
    <xf numFmtId="0" fontId="7" fillId="0" borderId="20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7" fillId="2" borderId="41" xfId="0" applyFont="1" applyFill="1" applyBorder="1" applyAlignment="1">
      <alignment horizontal="center" vertical="center" wrapText="1"/>
    </xf>
    <xf numFmtId="0" fontId="12" fillId="2" borderId="53" xfId="0" applyFont="1" applyFill="1" applyBorder="1" applyAlignment="1">
      <alignment horizontal="left" vertical="center" wrapText="1"/>
    </xf>
    <xf numFmtId="0" fontId="4" fillId="2" borderId="42" xfId="0" applyFont="1" applyFill="1" applyBorder="1" applyAlignment="1">
      <alignment vertical="center" wrapText="1"/>
    </xf>
    <xf numFmtId="4" fontId="6" fillId="2" borderId="55" xfId="0" applyNumberFormat="1" applyFont="1" applyFill="1" applyBorder="1" applyAlignment="1">
      <alignment horizontal="right" vertical="center"/>
    </xf>
    <xf numFmtId="4" fontId="3" fillId="2" borderId="55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4" fontId="6" fillId="2" borderId="11" xfId="0" applyNumberFormat="1" applyFont="1" applyFill="1" applyBorder="1" applyAlignment="1">
      <alignment horizontal="right" vertical="center"/>
    </xf>
    <xf numFmtId="4" fontId="3" fillId="2" borderId="11" xfId="0" applyNumberFormat="1" applyFont="1" applyFill="1" applyBorder="1" applyAlignment="1">
      <alignment horizontal="right" vertical="center"/>
    </xf>
    <xf numFmtId="0" fontId="7" fillId="2" borderId="2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4" fontId="6" fillId="2" borderId="21" xfId="0" applyNumberFormat="1" applyFont="1" applyFill="1" applyBorder="1" applyAlignment="1">
      <alignment horizontal="right" vertical="center"/>
    </xf>
    <xf numFmtId="4" fontId="3" fillId="2" borderId="21" xfId="0" applyNumberFormat="1" applyFont="1" applyFill="1" applyBorder="1" applyAlignment="1">
      <alignment horizontal="right" vertical="center"/>
    </xf>
    <xf numFmtId="0" fontId="7" fillId="2" borderId="57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vertical="center" wrapText="1"/>
    </xf>
    <xf numFmtId="4" fontId="6" fillId="2" borderId="60" xfId="0" applyNumberFormat="1" applyFont="1" applyFill="1" applyBorder="1" applyAlignment="1">
      <alignment horizontal="right" vertical="center"/>
    </xf>
    <xf numFmtId="4" fontId="3" fillId="2" borderId="60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166" fontId="12" fillId="2" borderId="64" xfId="0" applyNumberFormat="1" applyFont="1" applyFill="1" applyBorder="1" applyAlignment="1">
      <alignment horizontal="center" vertical="center" wrapText="1"/>
    </xf>
    <xf numFmtId="164" fontId="2" fillId="3" borderId="19" xfId="0" applyNumberFormat="1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/>
    </xf>
    <xf numFmtId="0" fontId="11" fillId="5" borderId="18" xfId="0" applyFont="1" applyFill="1" applyBorder="1" applyAlignment="1">
      <alignment vertical="center"/>
    </xf>
    <xf numFmtId="0" fontId="11" fillId="2" borderId="27" xfId="0" applyFont="1" applyFill="1" applyBorder="1" applyAlignment="1">
      <alignment vertical="center"/>
    </xf>
    <xf numFmtId="169" fontId="11" fillId="5" borderId="18" xfId="0" applyNumberFormat="1" applyFont="1" applyFill="1" applyBorder="1"/>
    <xf numFmtId="0" fontId="12" fillId="2" borderId="2" xfId="0" applyFont="1" applyFill="1" applyBorder="1"/>
    <xf numFmtId="0" fontId="2" fillId="3" borderId="2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19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169" fontId="12" fillId="0" borderId="0" xfId="0" applyNumberFormat="1" applyFont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11" fillId="2" borderId="18" xfId="0" applyNumberFormat="1" applyFont="1" applyFill="1" applyBorder="1"/>
    <xf numFmtId="169" fontId="11" fillId="4" borderId="18" xfId="0" applyNumberFormat="1" applyFont="1" applyFill="1" applyBorder="1"/>
    <xf numFmtId="168" fontId="11" fillId="2" borderId="18" xfId="0" applyNumberFormat="1" applyFont="1" applyFill="1" applyBorder="1"/>
    <xf numFmtId="0" fontId="5" fillId="2" borderId="37" xfId="0" applyFont="1" applyFill="1" applyBorder="1" applyAlignment="1">
      <alignment vertical="center"/>
    </xf>
    <xf numFmtId="0" fontId="5" fillId="4" borderId="37" xfId="0" applyFont="1" applyFill="1" applyBorder="1" applyAlignment="1">
      <alignment vertical="center"/>
    </xf>
    <xf numFmtId="0" fontId="5" fillId="5" borderId="37" xfId="0" applyFont="1" applyFill="1" applyBorder="1" applyAlignment="1">
      <alignment vertical="center"/>
    </xf>
    <xf numFmtId="0" fontId="12" fillId="2" borderId="9" xfId="0" applyFont="1" applyFill="1" applyBorder="1"/>
    <xf numFmtId="2" fontId="12" fillId="0" borderId="0" xfId="2" applyNumberFormat="1" applyAlignment="1">
      <alignment vertical="center"/>
    </xf>
    <xf numFmtId="0" fontId="12" fillId="2" borderId="20" xfId="2" applyFill="1" applyBorder="1" applyAlignment="1">
      <alignment horizontal="left" vertical="center" wrapText="1"/>
    </xf>
    <xf numFmtId="0" fontId="7" fillId="0" borderId="20" xfId="2" applyFont="1" applyBorder="1" applyAlignment="1">
      <alignment horizontal="center" vertical="center" wrapText="1"/>
    </xf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167" fontId="4" fillId="2" borderId="9" xfId="0" applyNumberFormat="1" applyFont="1" applyFill="1" applyBorder="1" applyAlignment="1">
      <alignment horizontal="left" vertical="center"/>
    </xf>
    <xf numFmtId="167" fontId="4" fillId="2" borderId="10" xfId="0" applyNumberFormat="1" applyFont="1" applyFill="1" applyBorder="1" applyAlignment="1">
      <alignment horizontal="left" vertical="center"/>
    </xf>
    <xf numFmtId="167" fontId="4" fillId="0" borderId="61" xfId="0" applyNumberFormat="1" applyFont="1" applyBorder="1" applyAlignment="1">
      <alignment horizontal="left" vertical="center"/>
    </xf>
    <xf numFmtId="167" fontId="4" fillId="0" borderId="62" xfId="0" applyNumberFormat="1" applyFont="1" applyBorder="1" applyAlignment="1">
      <alignment horizontal="left" vertical="center"/>
    </xf>
    <xf numFmtId="167" fontId="4" fillId="2" borderId="50" xfId="0" applyNumberFormat="1" applyFont="1" applyFill="1" applyBorder="1" applyAlignment="1">
      <alignment horizontal="left" vertical="center"/>
    </xf>
    <xf numFmtId="167" fontId="4" fillId="2" borderId="58" xfId="0" applyNumberFormat="1" applyFont="1" applyFill="1" applyBorder="1" applyAlignment="1">
      <alignment horizontal="left" vertical="center"/>
    </xf>
    <xf numFmtId="167" fontId="4" fillId="0" borderId="9" xfId="0" applyNumberFormat="1" applyFont="1" applyBorder="1" applyAlignment="1">
      <alignment horizontal="left" vertical="center"/>
    </xf>
    <xf numFmtId="167" fontId="4" fillId="0" borderId="10" xfId="0" applyNumberFormat="1" applyFont="1" applyBorder="1" applyAlignment="1">
      <alignment horizontal="left" vertical="center"/>
    </xf>
    <xf numFmtId="167" fontId="4" fillId="0" borderId="50" xfId="0" applyNumberFormat="1" applyFont="1" applyBorder="1" applyAlignment="1">
      <alignment horizontal="left" vertical="center"/>
    </xf>
    <xf numFmtId="167" fontId="4" fillId="0" borderId="58" xfId="0" applyNumberFormat="1" applyFont="1" applyBorder="1" applyAlignment="1">
      <alignment horizontal="left" vertical="center"/>
    </xf>
    <xf numFmtId="167" fontId="4" fillId="2" borderId="0" xfId="0" applyNumberFormat="1" applyFont="1" applyFill="1" applyAlignment="1">
      <alignment horizontal="left" vertical="center"/>
    </xf>
    <xf numFmtId="167" fontId="4" fillId="2" borderId="7" xfId="0" applyNumberFormat="1" applyFont="1" applyFill="1" applyBorder="1" applyAlignment="1">
      <alignment horizontal="left" vertical="center"/>
    </xf>
    <xf numFmtId="0" fontId="4" fillId="0" borderId="61" xfId="0" applyFont="1" applyBorder="1" applyAlignment="1">
      <alignment vertical="center"/>
    </xf>
    <xf numFmtId="0" fontId="4" fillId="0" borderId="6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18" fillId="0" borderId="49" xfId="0" applyFont="1" applyBorder="1"/>
    <xf numFmtId="0" fontId="18" fillId="0" borderId="50" xfId="0" applyFont="1" applyBorder="1"/>
    <xf numFmtId="0" fontId="18" fillId="0" borderId="51" xfId="0" applyFont="1" applyBorder="1"/>
    <xf numFmtId="0" fontId="18" fillId="0" borderId="33" xfId="1" applyNumberFormat="1" applyFont="1" applyFill="1" applyBorder="1" applyAlignment="1" applyProtection="1">
      <alignment vertical="center"/>
    </xf>
    <xf numFmtId="0" fontId="18" fillId="0" borderId="0" xfId="0" applyFont="1" applyAlignment="1">
      <alignment vertical="center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18" fillId="0" borderId="0" xfId="1" applyNumberFormat="1" applyFont="1" applyFill="1" applyBorder="1" applyAlignment="1" applyProtection="1">
      <alignment vertical="center"/>
    </xf>
    <xf numFmtId="0" fontId="18" fillId="0" borderId="34" xfId="1" applyNumberFormat="1" applyFont="1" applyFill="1" applyBorder="1" applyAlignment="1" applyProtection="1">
      <alignment vertical="center"/>
    </xf>
    <xf numFmtId="0" fontId="18" fillId="0" borderId="35" xfId="1" applyNumberFormat="1" applyFont="1" applyFill="1" applyBorder="1" applyAlignment="1" applyProtection="1">
      <alignment vertical="center"/>
    </xf>
    <xf numFmtId="0" fontId="18" fillId="0" borderId="36" xfId="1" applyNumberFormat="1" applyFont="1" applyFill="1" applyBorder="1" applyAlignment="1" applyProtection="1">
      <alignment vertical="center"/>
    </xf>
    <xf numFmtId="0" fontId="18" fillId="0" borderId="30" xfId="1" applyNumberFormat="1" applyFont="1" applyFill="1" applyBorder="1" applyAlignment="1" applyProtection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 vertical="center"/>
    </xf>
    <xf numFmtId="49" fontId="10" fillId="2" borderId="43" xfId="0" applyNumberFormat="1" applyFont="1" applyFill="1" applyBorder="1" applyAlignment="1">
      <alignment horizontal="center" vertical="center"/>
    </xf>
    <xf numFmtId="49" fontId="10" fillId="2" borderId="23" xfId="0" applyNumberFormat="1" applyFont="1" applyFill="1" applyBorder="1" applyAlignment="1">
      <alignment horizontal="center" vertical="center"/>
    </xf>
    <xf numFmtId="167" fontId="4" fillId="2" borderId="2" xfId="0" applyNumberFormat="1" applyFont="1" applyFill="1" applyBorder="1" applyAlignment="1">
      <alignment horizontal="left" vertical="center"/>
    </xf>
    <xf numFmtId="167" fontId="4" fillId="2" borderId="54" xfId="0" applyNumberFormat="1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4" fillId="2" borderId="53" xfId="0" applyFont="1" applyFill="1" applyBorder="1" applyAlignment="1">
      <alignment horizontal="left" vertical="center" wrapText="1"/>
    </xf>
    <xf numFmtId="0" fontId="34" fillId="2" borderId="21" xfId="0" applyFont="1" applyFill="1" applyBorder="1" applyAlignment="1">
      <alignment horizontal="left" vertical="center" wrapText="1"/>
    </xf>
    <xf numFmtId="0" fontId="34" fillId="2" borderId="20" xfId="0" applyFont="1" applyFill="1" applyBorder="1" applyAlignment="1">
      <alignment horizontal="left" vertical="center" wrapText="1"/>
    </xf>
  </cellXfs>
  <cellStyles count="5324">
    <cellStyle name="Comma 2" xfId="9" xr:uid="{4B48756B-1963-4634-8324-878320ACB1F6}"/>
    <cellStyle name="Comma 2 2" xfId="4758" xr:uid="{9336B251-E4E5-41C4-984E-00E2DC306D48}"/>
    <cellStyle name="Comma 3" xfId="4291" xr:uid="{7DA43866-99A9-4EB1-AC63-5D40FD08D3E9}"/>
    <cellStyle name="Comma 3 2" xfId="4759" xr:uid="{BBBFF787-CFF0-43FF-9AA6-D1FD29738BE2}"/>
    <cellStyle name="Currency 10" xfId="10" xr:uid="{6999879B-B492-404E-8246-1EC15EF71E22}"/>
    <cellStyle name="Currency 10 2" xfId="11" xr:uid="{DEFFB626-02F7-476F-889B-0C3A0931229D}"/>
    <cellStyle name="Currency 10 2 2" xfId="3667" xr:uid="{7B087577-AE31-4886-8750-3722B2A339C5}"/>
    <cellStyle name="Currency 10 2 2 2" xfId="4485" xr:uid="{A4143F11-D888-44F4-921B-25CF4A4DEA4F}"/>
    <cellStyle name="Currency 10 2 3" xfId="4486" xr:uid="{BB6F7D29-0F80-40F3-B58A-2DD88AB52DFD}"/>
    <cellStyle name="Currency 10 3" xfId="12" xr:uid="{42A4D245-3B56-4E0E-8DC5-5207A3CCADB5}"/>
    <cellStyle name="Currency 10 3 2" xfId="3668" xr:uid="{5337653D-AC45-493C-B6A4-5BFC332273BF}"/>
    <cellStyle name="Currency 10 3 2 2" xfId="4487" xr:uid="{0B2548B3-3145-4C9B-A961-87F198552A3C}"/>
    <cellStyle name="Currency 10 3 3" xfId="4488" xr:uid="{0900C31F-F820-4349-A4D5-AB1FBE377900}"/>
    <cellStyle name="Currency 10 4" xfId="3669" xr:uid="{4871F72C-1156-4848-8C54-CE4DEC1CEC5B}"/>
    <cellStyle name="Currency 10 4 2" xfId="4489" xr:uid="{C8F10FA3-28FF-4197-AEF2-D66F94B1A97E}"/>
    <cellStyle name="Currency 10 5" xfId="4490" xr:uid="{7AD28250-C650-4480-8E8A-346EAFDE7D63}"/>
    <cellStyle name="Currency 10 6" xfId="4681" xr:uid="{D5F53311-9F2B-4BB0-BBC0-25F6121CA8E1}"/>
    <cellStyle name="Currency 11" xfId="13" xr:uid="{845F7DD1-4368-401E-8A5D-02AC4768079F}"/>
    <cellStyle name="Currency 11 2" xfId="14" xr:uid="{7931238D-3444-4838-AFDF-8091E7CF1DEA}"/>
    <cellStyle name="Currency 11 2 2" xfId="3670" xr:uid="{3DA8877A-D5CC-4FE4-BE4D-1BED3D11DDA8}"/>
    <cellStyle name="Currency 11 2 2 2" xfId="4491" xr:uid="{13783201-026A-418B-992B-E276DFDC3481}"/>
    <cellStyle name="Currency 11 2 3" xfId="4492" xr:uid="{AD9629ED-67C1-4446-84EA-7EAA5D509656}"/>
    <cellStyle name="Currency 11 3" xfId="15" xr:uid="{9D174EC4-B443-4472-84E0-D26729FBFE4A}"/>
    <cellStyle name="Currency 11 3 2" xfId="3671" xr:uid="{1343EA92-1A8E-4B99-8555-2DE5414F1F8D}"/>
    <cellStyle name="Currency 11 3 2 2" xfId="4493" xr:uid="{5474CE5D-0069-4F8A-9850-F12D49402DD8}"/>
    <cellStyle name="Currency 11 3 3" xfId="4494" xr:uid="{681E4D42-AC49-43F9-BA97-2B81799EAA0B}"/>
    <cellStyle name="Currency 11 4" xfId="3672" xr:uid="{5946073A-5C07-4CE8-8189-808656DB926C}"/>
    <cellStyle name="Currency 11 4 2" xfId="4495" xr:uid="{D2536C7F-80F9-4ADE-806A-13824EE048FE}"/>
    <cellStyle name="Currency 11 5" xfId="4292" xr:uid="{503C5222-7673-4EF7-9D4D-B28E9E470AD2}"/>
    <cellStyle name="Currency 11 5 2" xfId="4496" xr:uid="{C2F86EEB-72C1-4150-8A9C-7E40179BBAFD}"/>
    <cellStyle name="Currency 11 5 3" xfId="4713" xr:uid="{C6729ED1-8481-4993-B9A8-B0A8324A040D}"/>
    <cellStyle name="Currency 11 5 3 2" xfId="5318" xr:uid="{5DED12D0-2ACA-4824-981A-534CBB7FE0EA}"/>
    <cellStyle name="Currency 11 5 3 3" xfId="4760" xr:uid="{3DE0120C-80BD-40CA-B3A5-24C8F1C5421C}"/>
    <cellStyle name="Currency 11 5 4" xfId="4690" xr:uid="{A93E21A1-AF9F-48A4-B7E6-C375FDEFBB84}"/>
    <cellStyle name="Currency 11 6" xfId="4682" xr:uid="{5FE91FFF-8B01-465C-90AD-5F0739E3B003}"/>
    <cellStyle name="Currency 12" xfId="16" xr:uid="{9CF80636-089D-406A-ABAB-2EF214BEC74C}"/>
    <cellStyle name="Currency 12 2" xfId="17" xr:uid="{E8F7B4F6-096E-4453-839A-D0856BEE207E}"/>
    <cellStyle name="Currency 12 2 2" xfId="3673" xr:uid="{8D66ACB1-A0C2-4310-B225-69F2377BA57A}"/>
    <cellStyle name="Currency 12 2 2 2" xfId="4497" xr:uid="{5E898DF2-F741-4A78-AA0E-BFDA9B305DAF}"/>
    <cellStyle name="Currency 12 2 3" xfId="4498" xr:uid="{7BFA714D-F1A0-4167-BB0F-BBF8DF76882F}"/>
    <cellStyle name="Currency 12 3" xfId="3674" xr:uid="{4C18A6F0-6F63-403B-AB5D-49E6E9CD0596}"/>
    <cellStyle name="Currency 12 3 2" xfId="4499" xr:uid="{3CBA4030-767E-4052-99FB-CBE6C44795B4}"/>
    <cellStyle name="Currency 12 4" xfId="4500" xr:uid="{29F07651-69A4-4656-B03F-68A78A86AE5D}"/>
    <cellStyle name="Currency 13" xfId="18" xr:uid="{E0B721F5-2A02-45D3-9994-2DE40592A7A9}"/>
    <cellStyle name="Currency 13 2" xfId="4294" xr:uid="{1B8CCC61-997E-4899-BA73-5ACF343FDE20}"/>
    <cellStyle name="Currency 13 3" xfId="4295" xr:uid="{398C0B84-71F6-4BEE-A16D-F69194C1BA40}"/>
    <cellStyle name="Currency 13 3 2" xfId="4762" xr:uid="{A18BAE34-1639-4AB5-AD6C-CDBE0ECE8CB8}"/>
    <cellStyle name="Currency 13 4" xfId="4293" xr:uid="{0E316051-395A-4BA8-A400-E49066035E97}"/>
    <cellStyle name="Currency 13 5" xfId="4761" xr:uid="{2E26CF22-C0DB-4FD7-9B4A-A72091867552}"/>
    <cellStyle name="Currency 14" xfId="19" xr:uid="{780A6D58-453E-48B2-A9D6-31447F0F4EF1}"/>
    <cellStyle name="Currency 14 2" xfId="3675" xr:uid="{993714E3-9C74-4EE1-8989-E17B851B2660}"/>
    <cellStyle name="Currency 14 2 2" xfId="4501" xr:uid="{AA102CEA-408C-4B77-AEBF-3ABFE335EF5A}"/>
    <cellStyle name="Currency 14 3" xfId="4502" xr:uid="{BB5D91FE-2065-4595-BDAF-853556B51AAF}"/>
    <cellStyle name="Currency 15" xfId="4387" xr:uid="{86095E7C-1949-4A61-85D0-09C98086BC9E}"/>
    <cellStyle name="Currency 17" xfId="4296" xr:uid="{889A8B16-4774-40E3-B9AD-FE4581752FF7}"/>
    <cellStyle name="Currency 2" xfId="20" xr:uid="{081ED23D-A32C-4621-8286-ACAF3A4CCF96}"/>
    <cellStyle name="Currency 2 2" xfId="21" xr:uid="{B4D62AB5-0E72-4B29-91EE-0C382BDFB1D7}"/>
    <cellStyle name="Currency 2 2 2" xfId="22" xr:uid="{23118130-E5AC-4111-8769-34E9AB10EFA0}"/>
    <cellStyle name="Currency 2 2 2 2" xfId="23" xr:uid="{B2DF1FA7-1B2F-4B45-B371-4E07366CD655}"/>
    <cellStyle name="Currency 2 2 2 2 2" xfId="4763" xr:uid="{0A8E116D-402F-4541-85FD-E212D1DC87B6}"/>
    <cellStyle name="Currency 2 2 2 3" xfId="24" xr:uid="{8B748478-5C67-48D0-97F9-6EDAB601D749}"/>
    <cellStyle name="Currency 2 2 2 3 2" xfId="3676" xr:uid="{5078ADD9-1FC3-4B3B-BD85-0316340C657A}"/>
    <cellStyle name="Currency 2 2 2 3 2 2" xfId="4503" xr:uid="{6E314C40-C2D1-4CF1-9DCA-7C12008EE242}"/>
    <cellStyle name="Currency 2 2 2 3 3" xfId="4504" xr:uid="{5D62620E-3101-4FB9-BE29-5B2727926887}"/>
    <cellStyle name="Currency 2 2 2 4" xfId="3677" xr:uid="{F09A31EE-70D3-474A-AC5A-7565A79BAEEB}"/>
    <cellStyle name="Currency 2 2 2 4 2" xfId="4505" xr:uid="{9338B234-768F-4760-8CB4-422E46BD4AAA}"/>
    <cellStyle name="Currency 2 2 2 5" xfId="4506" xr:uid="{DD44D7D0-F54D-49B1-8EB8-8A60F9F3F5EB}"/>
    <cellStyle name="Currency 2 2 3" xfId="3678" xr:uid="{AE194DA3-83BE-4D41-8CC3-9A3663A6071F}"/>
    <cellStyle name="Currency 2 2 3 2" xfId="4507" xr:uid="{F0400CF1-4461-457C-AB1C-414E741ADF39}"/>
    <cellStyle name="Currency 2 2 4" xfId="4508" xr:uid="{D67BFE69-1CEB-4BE5-BE13-F0AD176F11A0}"/>
    <cellStyle name="Currency 2 3" xfId="25" xr:uid="{93D99530-D77D-440E-8D03-81B0D01A6302}"/>
    <cellStyle name="Currency 2 3 2" xfId="3679" xr:uid="{A07672D8-AEAA-47D5-8447-E2EAD44A58AE}"/>
    <cellStyle name="Currency 2 3 2 2" xfId="4509" xr:uid="{31B15372-0B34-4AD4-A601-C4DAA4FBD9FB}"/>
    <cellStyle name="Currency 2 3 3" xfId="4510" xr:uid="{A1E6BC4B-47EF-4079-917E-B06D18920F64}"/>
    <cellStyle name="Currency 2 4" xfId="3680" xr:uid="{848DD4CF-BB63-48BD-BCE7-50E8AA7DA303}"/>
    <cellStyle name="Currency 2 4 2" xfId="4420" xr:uid="{6DE67C4A-054B-46D9-B2D1-E31CB9AFCD92}"/>
    <cellStyle name="Currency 2 5" xfId="4421" xr:uid="{C11E4014-C308-4EE8-832C-95887C3CF8F4}"/>
    <cellStyle name="Currency 2 5 2" xfId="4422" xr:uid="{1B6AB5A1-560D-4A2A-9474-7E3AC6CE9A84}"/>
    <cellStyle name="Currency 2 6" xfId="4423" xr:uid="{38205864-90C6-4CB8-A1DC-F3E69F6964A7}"/>
    <cellStyle name="Currency 3" xfId="26" xr:uid="{AD87C0C4-4D4D-4C82-A87C-BA483BE2D8ED}"/>
    <cellStyle name="Currency 3 2" xfId="27" xr:uid="{7321916F-53FC-42B0-A982-722B56336EC9}"/>
    <cellStyle name="Currency 3 2 2" xfId="3681" xr:uid="{8F16BF9C-F049-4E86-B523-2925BCB772E9}"/>
    <cellStyle name="Currency 3 2 2 2" xfId="4511" xr:uid="{A8E6D60F-9962-455E-A85B-31A088B1F487}"/>
    <cellStyle name="Currency 3 2 3" xfId="4512" xr:uid="{B44B54BB-CD7D-404C-A7F6-0733C6B30CBB}"/>
    <cellStyle name="Currency 3 3" xfId="28" xr:uid="{7CDF2086-6553-43B4-A1B8-BC8DCCF84253}"/>
    <cellStyle name="Currency 3 3 2" xfId="3682" xr:uid="{0165A8B3-1C5A-4E77-AFE3-6D84A26C09A4}"/>
    <cellStyle name="Currency 3 3 2 2" xfId="4513" xr:uid="{9C72FEF2-8CC6-4110-87DD-F7E405C54FDC}"/>
    <cellStyle name="Currency 3 3 3" xfId="4514" xr:uid="{89BA037B-CFD9-4773-8BC2-F2E88FDFD97E}"/>
    <cellStyle name="Currency 3 4" xfId="29" xr:uid="{E218877F-6F08-46A1-92F5-71C5608D429B}"/>
    <cellStyle name="Currency 3 4 2" xfId="3683" xr:uid="{C1EE7540-4E5B-4E60-9A2B-E9F4C3EECC37}"/>
    <cellStyle name="Currency 3 4 2 2" xfId="4515" xr:uid="{94918D36-C395-4958-8234-7F0FD1EE275E}"/>
    <cellStyle name="Currency 3 4 3" xfId="4516" xr:uid="{5F5E94BD-93AB-40C3-BC09-BCC5A4DDEBF1}"/>
    <cellStyle name="Currency 3 5" xfId="3684" xr:uid="{0E0D421E-FD86-4A90-8A35-E03CC855CF23}"/>
    <cellStyle name="Currency 3 5 2" xfId="4517" xr:uid="{7E539F3C-C62B-4A62-9D46-C3B24F6F4C79}"/>
    <cellStyle name="Currency 3 6" xfId="4518" xr:uid="{7AA52040-CEB7-4F40-A16A-A34C863D141C}"/>
    <cellStyle name="Currency 4" xfId="30" xr:uid="{14814B04-B6B3-4A1F-BB3F-503071F0FA5F}"/>
    <cellStyle name="Currency 4 2" xfId="31" xr:uid="{FE03F55D-AE3F-4241-8C55-01A594E631D0}"/>
    <cellStyle name="Currency 4 2 2" xfId="3685" xr:uid="{21B53B20-8E83-4C79-B230-161013877746}"/>
    <cellStyle name="Currency 4 2 2 2" xfId="4519" xr:uid="{6D59D49D-4CF5-4C70-BAF7-833B18D06075}"/>
    <cellStyle name="Currency 4 2 3" xfId="4520" xr:uid="{331EFF3C-C833-4FAB-B87A-C0FD6596E45A}"/>
    <cellStyle name="Currency 4 3" xfId="32" xr:uid="{05B2EA2D-59DF-4164-B702-AA1E06BE5BF3}"/>
    <cellStyle name="Currency 4 3 2" xfId="3686" xr:uid="{CD31988B-972C-4B91-9BD4-FE493257707A}"/>
    <cellStyle name="Currency 4 3 2 2" xfId="4521" xr:uid="{5AE403DC-A919-4EDD-ABD3-ABD3D381DBF0}"/>
    <cellStyle name="Currency 4 3 3" xfId="4522" xr:uid="{9B6B649D-3293-47B8-9A0C-71CF28AB177A}"/>
    <cellStyle name="Currency 4 4" xfId="3687" xr:uid="{D6AAF9EC-51DE-49E0-89B1-48812C4015D8}"/>
    <cellStyle name="Currency 4 4 2" xfId="4523" xr:uid="{FDF331C2-2029-45B9-93C3-28D29E055BA0}"/>
    <cellStyle name="Currency 4 5" xfId="4297" xr:uid="{1E11E53A-2CC0-4EFA-A5EC-63D81DB54B04}"/>
    <cellStyle name="Currency 4 5 2" xfId="4524" xr:uid="{C6916749-21EB-4BE3-8230-638C214A2B89}"/>
    <cellStyle name="Currency 4 5 3" xfId="4714" xr:uid="{FECC0B8D-E375-41B1-94A0-53ED6FA0F15B}"/>
    <cellStyle name="Currency 4 5 3 2" xfId="5319" xr:uid="{B51926CB-1B42-4055-AD7C-1FE230EB659B}"/>
    <cellStyle name="Currency 4 5 3 3" xfId="4764" xr:uid="{62761998-7000-43E7-B50E-889EBD847A01}"/>
    <cellStyle name="Currency 4 5 4" xfId="4691" xr:uid="{2475F8E7-83DE-4E05-BD12-70BB31E4A9FC}"/>
    <cellStyle name="Currency 4 6" xfId="4683" xr:uid="{8B56151D-680A-40D5-B0F5-FDF94DC038EA}"/>
    <cellStyle name="Currency 5" xfId="33" xr:uid="{21BFA584-5115-4A29-9957-C3B8CC09539D}"/>
    <cellStyle name="Currency 5 2" xfId="34" xr:uid="{EDB7ECA2-B5BA-4C2F-9108-FB10EA745C6D}"/>
    <cellStyle name="Currency 5 2 2" xfId="3688" xr:uid="{81B7D811-F33A-43D0-BD0C-B528B4864557}"/>
    <cellStyle name="Currency 5 2 2 2" xfId="4525" xr:uid="{15A76DE2-1603-4A95-93D4-41BE2419BD8E}"/>
    <cellStyle name="Currency 5 2 3" xfId="4526" xr:uid="{03291E1F-B7A1-4B39-B8B6-24525EA4CA64}"/>
    <cellStyle name="Currency 5 3" xfId="4298" xr:uid="{7CB4EB21-2E22-4E5C-B780-E225F2B741A4}"/>
    <cellStyle name="Currency 5 3 2" xfId="4622" xr:uid="{4C80A9BF-749E-45C3-9267-A7AF21DA08A1}"/>
    <cellStyle name="Currency 5 3 2 2" xfId="5309" xr:uid="{F7C7DC5E-4E26-44B3-B746-C7B4CAE90FB9}"/>
    <cellStyle name="Currency 5 3 2 3" xfId="4766" xr:uid="{12998FEF-DCDE-480A-9D43-970F31ED5AF1}"/>
    <cellStyle name="Currency 5 4" xfId="4765" xr:uid="{96A26A65-B594-4FBA-9346-D4FC012CB992}"/>
    <cellStyle name="Currency 6" xfId="35" xr:uid="{97890C97-4590-4FF9-8572-311CE437D1E8}"/>
    <cellStyle name="Currency 6 2" xfId="3689" xr:uid="{BCAA6187-B73D-49D5-A5EF-05C1BA6B0DF8}"/>
    <cellStyle name="Currency 6 2 2" xfId="4527" xr:uid="{E0274C9A-2A7C-4497-9753-9074178CAD8E}"/>
    <cellStyle name="Currency 6 3" xfId="4299" xr:uid="{35A7088C-E028-46C7-A5C7-97090BFBA3B0}"/>
    <cellStyle name="Currency 6 3 2" xfId="4528" xr:uid="{E843E2C4-4E37-419E-899B-4B91549B92F5}"/>
    <cellStyle name="Currency 6 3 3" xfId="4715" xr:uid="{97867D00-B3DE-40D0-8A4C-AF975886455A}"/>
    <cellStyle name="Currency 6 3 3 2" xfId="5320" xr:uid="{F228B4B5-1055-458D-92DD-9DC976725361}"/>
    <cellStyle name="Currency 6 3 3 3" xfId="4767" xr:uid="{3F2B6D7E-2F50-4843-8B0A-0F32CF2D17FE}"/>
    <cellStyle name="Currency 6 3 4" xfId="4692" xr:uid="{AEC64017-A923-420F-8ECD-3852FC16850C}"/>
    <cellStyle name="Currency 6 4" xfId="4684" xr:uid="{B071C99B-CF23-4DEC-9F97-9E22E71A9DCA}"/>
    <cellStyle name="Currency 7" xfId="36" xr:uid="{75157863-8FCC-4513-B78C-69A2EBA52BE7}"/>
    <cellStyle name="Currency 7 2" xfId="37" xr:uid="{FAE08698-47EB-4DB1-8AA1-67528DE30769}"/>
    <cellStyle name="Currency 7 2 2" xfId="3690" xr:uid="{02B579DA-1A24-422B-B4D8-BD2B40EBAC21}"/>
    <cellStyle name="Currency 7 2 2 2" xfId="4529" xr:uid="{7ADD5D50-3344-484D-8BEA-A61A217C4501}"/>
    <cellStyle name="Currency 7 2 3" xfId="4530" xr:uid="{511CF01D-E273-432D-BDDB-B8F8F647DA33}"/>
    <cellStyle name="Currency 7 3" xfId="3691" xr:uid="{C2710F44-4B0A-4165-80D6-D2596170AE0C}"/>
    <cellStyle name="Currency 7 3 2" xfId="4531" xr:uid="{12E60F79-50A0-43E2-9AF6-690DE218428E}"/>
    <cellStyle name="Currency 7 4" xfId="4532" xr:uid="{ECDBF025-4D86-4AD0-A792-8535469B8985}"/>
    <cellStyle name="Currency 7 5" xfId="4685" xr:uid="{00A47051-1E18-423C-83D2-8391CF66B67D}"/>
    <cellStyle name="Currency 8" xfId="38" xr:uid="{8C315ECE-B3E5-4CA7-B848-C5C2E1E23125}"/>
    <cellStyle name="Currency 8 2" xfId="39" xr:uid="{3D61AB71-7640-4043-A6CC-1324189229F6}"/>
    <cellStyle name="Currency 8 2 2" xfId="3692" xr:uid="{7FB7A540-BB06-46DB-B2A1-165CCB4FA206}"/>
    <cellStyle name="Currency 8 2 2 2" xfId="4533" xr:uid="{5938CE14-6EFD-4AF8-9A55-98B66CEF14B3}"/>
    <cellStyle name="Currency 8 2 3" xfId="4534" xr:uid="{082741A9-3316-44FA-8D4C-8CC7E1C531D7}"/>
    <cellStyle name="Currency 8 3" xfId="40" xr:uid="{6F3502EC-F7D8-4EE0-B251-71B2FBAB8D2B}"/>
    <cellStyle name="Currency 8 3 2" xfId="3693" xr:uid="{DA92138F-E1E3-47A9-BC32-2B43E2505C55}"/>
    <cellStyle name="Currency 8 3 2 2" xfId="4535" xr:uid="{2F81009F-3DBF-48FB-B0B3-28A2A9F2AAD2}"/>
    <cellStyle name="Currency 8 3 3" xfId="4536" xr:uid="{7A0586EA-A047-4DBE-9AA0-5938DA15B0DE}"/>
    <cellStyle name="Currency 8 4" xfId="41" xr:uid="{AA795959-DEF0-4D58-A635-B0E6A2428258}"/>
    <cellStyle name="Currency 8 4 2" xfId="3694" xr:uid="{3F2C21BE-67D3-4B75-B3AF-4DB2D043D44B}"/>
    <cellStyle name="Currency 8 4 2 2" xfId="4537" xr:uid="{09801266-C066-44E0-A84C-ACCC6CA051BD}"/>
    <cellStyle name="Currency 8 4 3" xfId="4538" xr:uid="{844B40BF-AEF3-4578-BBB3-EF666EA4392A}"/>
    <cellStyle name="Currency 8 5" xfId="3695" xr:uid="{4511DF3C-2F64-4E5E-81A3-A9BF9BE31205}"/>
    <cellStyle name="Currency 8 5 2" xfId="4539" xr:uid="{35534368-DDA6-4A43-8AA0-36911181B87F}"/>
    <cellStyle name="Currency 8 6" xfId="4540" xr:uid="{9C4FB57E-3C06-4EEF-92CC-0025FC8CFC10}"/>
    <cellStyle name="Currency 8 7" xfId="4686" xr:uid="{4595B2CB-FB7C-41DA-BE9E-1CB9C4FF0326}"/>
    <cellStyle name="Currency 9" xfId="42" xr:uid="{FF8DB965-30B6-4744-9DAD-0202FA9EB61B}"/>
    <cellStyle name="Currency 9 2" xfId="43" xr:uid="{3F517B18-66BD-41ED-97A3-4E993DA8AFC6}"/>
    <cellStyle name="Currency 9 2 2" xfId="3696" xr:uid="{E0C6AA0A-3316-45F1-B6C9-A6CA1788CC87}"/>
    <cellStyle name="Currency 9 2 2 2" xfId="4541" xr:uid="{627CE02C-14A1-4FD4-A856-44BD5B6CE2DE}"/>
    <cellStyle name="Currency 9 2 3" xfId="4542" xr:uid="{593E66A9-7963-48C4-ACCD-74FE3B64A166}"/>
    <cellStyle name="Currency 9 3" xfId="44" xr:uid="{A4238B48-FFD1-4954-A092-734DCAFCAAE7}"/>
    <cellStyle name="Currency 9 3 2" xfId="3697" xr:uid="{7F8C993C-3F31-483F-8EA5-5C940177D362}"/>
    <cellStyle name="Currency 9 3 2 2" xfId="4543" xr:uid="{37475F3E-2E9E-4C27-BD3E-4FC79AD19A49}"/>
    <cellStyle name="Currency 9 3 3" xfId="4544" xr:uid="{C342BBC4-062B-4FB5-BEDC-D7E59DBC1DB7}"/>
    <cellStyle name="Currency 9 4" xfId="3698" xr:uid="{9116B16B-F481-4658-850E-4192544E005A}"/>
    <cellStyle name="Currency 9 4 2" xfId="4545" xr:uid="{CA5F6C5F-804F-4172-A92A-C50C1965FD75}"/>
    <cellStyle name="Currency 9 5" xfId="4300" xr:uid="{42A61882-CF46-45D9-B800-187D8031E888}"/>
    <cellStyle name="Currency 9 5 2" xfId="4546" xr:uid="{2DE6A310-3C1C-4541-9A33-28C149B7C9F9}"/>
    <cellStyle name="Currency 9 5 3" xfId="4716" xr:uid="{A7CD9072-DE67-48B9-8536-A32C49055AE4}"/>
    <cellStyle name="Currency 9 5 4" xfId="4693" xr:uid="{A4D3DA3C-68D7-47F5-BFF3-CF827D4A3FEB}"/>
    <cellStyle name="Currency 9 6" xfId="4687" xr:uid="{B1B701CA-9858-43F1-A4EB-B93CC905D159}"/>
    <cellStyle name="Hyperlink" xfId="1" builtinId="8"/>
    <cellStyle name="Hyperlink 2" xfId="8" xr:uid="{937C8468-1C35-43C9-AA12-93924A9D1BC0}"/>
    <cellStyle name="Hyperlink 3" xfId="45" xr:uid="{EDD32A60-0C36-47D4-8CCA-2C112FBF47D9}"/>
    <cellStyle name="Hyperlink 3 2" xfId="4388" xr:uid="{631D1256-27AD-4155-8A09-DD30423D897F}"/>
    <cellStyle name="Hyperlink 3 3" xfId="4301" xr:uid="{D954A9F6-6EBF-4E72-B14B-D8019F1497A8}"/>
    <cellStyle name="Hyperlink 4" xfId="4302" xr:uid="{91C4C9BC-A1A8-4CDB-A028-EEF8D48C8F63}"/>
    <cellStyle name="Normal" xfId="0" builtinId="0"/>
    <cellStyle name="Normal 10" xfId="46" xr:uid="{9307FB18-CBE0-4738-A8E5-A76625D877E0}"/>
    <cellStyle name="Normal 10 10" xfId="95" xr:uid="{1D553E2E-0484-4D19-996F-6C2EA12AB597}"/>
    <cellStyle name="Normal 10 10 2" xfId="96" xr:uid="{143EA495-2817-428F-96D4-34E2A97CEFC5}"/>
    <cellStyle name="Normal 10 10 2 2" xfId="4304" xr:uid="{760217C3-F08B-482E-9EA9-D07F1E4C1170}"/>
    <cellStyle name="Normal 10 10 2 3" xfId="4600" xr:uid="{E7F695BC-B5B4-4A41-A9DA-5870AE69D64F}"/>
    <cellStyle name="Normal 10 10 3" xfId="97" xr:uid="{65C6803F-6D66-4009-BE0B-2B57C7EFFE40}"/>
    <cellStyle name="Normal 10 10 4" xfId="98" xr:uid="{5DF0228F-173F-4411-86D7-DC0EC1719607}"/>
    <cellStyle name="Normal 10 11" xfId="99" xr:uid="{6C20054A-BBF8-4883-A80A-9BBC6D611BAF}"/>
    <cellStyle name="Normal 10 11 2" xfId="100" xr:uid="{1D900553-AF5B-4B62-BCB8-FA633BAE69E8}"/>
    <cellStyle name="Normal 10 11 3" xfId="101" xr:uid="{3176C82B-42F1-4020-B7C1-D5AE3AF01A2A}"/>
    <cellStyle name="Normal 10 11 4" xfId="102" xr:uid="{B9FCECBD-9384-4097-A91E-03A2225CB994}"/>
    <cellStyle name="Normal 10 12" xfId="103" xr:uid="{95FC365A-E4B7-45D3-94D0-6BCD67AC3AA9}"/>
    <cellStyle name="Normal 10 12 2" xfId="104" xr:uid="{85FE925A-45F0-4B09-8AC5-21107FDB55AA}"/>
    <cellStyle name="Normal 10 13" xfId="105" xr:uid="{A948E070-F159-4413-9602-E0C37857BD8A}"/>
    <cellStyle name="Normal 10 14" xfId="106" xr:uid="{92085087-E296-4C5B-82FA-716E8AF7B5C0}"/>
    <cellStyle name="Normal 10 15" xfId="107" xr:uid="{97BCC7BE-E9CE-404E-9B91-16EB43C4AF1F}"/>
    <cellStyle name="Normal 10 2" xfId="47" xr:uid="{17E32B12-63AD-4C01-90C0-07006FEEA11B}"/>
    <cellStyle name="Normal 10 2 10" xfId="108" xr:uid="{D61627DE-88A0-456E-AB68-432B2B54C7F7}"/>
    <cellStyle name="Normal 10 2 11" xfId="109" xr:uid="{EF06174A-9FB0-4E90-98FE-C75AABE2C419}"/>
    <cellStyle name="Normal 10 2 2" xfId="110" xr:uid="{8073733E-5E0F-4D9D-AE3C-4848CF803975}"/>
    <cellStyle name="Normal 10 2 2 2" xfId="111" xr:uid="{4A3442AC-D8C3-4DAB-AFF5-C4990BCDFF39}"/>
    <cellStyle name="Normal 10 2 2 2 2" xfId="112" xr:uid="{CE930D82-8E27-42FF-A260-F234746726F2}"/>
    <cellStyle name="Normal 10 2 2 2 2 2" xfId="113" xr:uid="{184C5FF4-5FF3-4533-8733-7CFE489DD9D6}"/>
    <cellStyle name="Normal 10 2 2 2 2 2 2" xfId="114" xr:uid="{D832046A-CE91-4604-A29D-A637DC99496B}"/>
    <cellStyle name="Normal 10 2 2 2 2 2 2 2" xfId="3740" xr:uid="{0F38DA4A-39EF-49DD-8984-BFD813CC2C9C}"/>
    <cellStyle name="Normal 10 2 2 2 2 2 2 2 2" xfId="3741" xr:uid="{52D4ED80-753A-48CA-8284-E0BD63042C9C}"/>
    <cellStyle name="Normal 10 2 2 2 2 2 2 3" xfId="3742" xr:uid="{0CAFD12D-0554-440A-8DC4-C9A6F22D5310}"/>
    <cellStyle name="Normal 10 2 2 2 2 2 3" xfId="115" xr:uid="{BCD06C44-41FD-4B0A-B628-8F2FEBD88401}"/>
    <cellStyle name="Normal 10 2 2 2 2 2 3 2" xfId="3743" xr:uid="{934845E5-4ABC-4371-BA64-54B4BD704F5E}"/>
    <cellStyle name="Normal 10 2 2 2 2 2 4" xfId="116" xr:uid="{432EB29A-E8F9-468E-897A-3C1D9A7EFFD4}"/>
    <cellStyle name="Normal 10 2 2 2 2 3" xfId="117" xr:uid="{62DBFF7F-34D5-41B6-B045-CBB94B07D3D8}"/>
    <cellStyle name="Normal 10 2 2 2 2 3 2" xfId="118" xr:uid="{E20D2185-D4BF-4343-89B2-0C2F3BA27BBF}"/>
    <cellStyle name="Normal 10 2 2 2 2 3 2 2" xfId="3744" xr:uid="{30E8A3D7-46B8-4028-83D8-0D84E333AA95}"/>
    <cellStyle name="Normal 10 2 2 2 2 3 3" xfId="119" xr:uid="{E26E10D7-E1EA-4198-846B-A5DF480BDB50}"/>
    <cellStyle name="Normal 10 2 2 2 2 3 4" xfId="120" xr:uid="{5E274B23-3ABC-4101-8BB7-96CCD326DAE5}"/>
    <cellStyle name="Normal 10 2 2 2 2 4" xfId="121" xr:uid="{C397C9DF-99E6-45F7-8045-01DC4B80061F}"/>
    <cellStyle name="Normal 10 2 2 2 2 4 2" xfId="3745" xr:uid="{D06F15CB-F062-410B-9CE0-BC54944CA0F8}"/>
    <cellStyle name="Normal 10 2 2 2 2 5" xfId="122" xr:uid="{C721E2E3-A8AF-4681-90C1-8384B2ADAF9B}"/>
    <cellStyle name="Normal 10 2 2 2 2 6" xfId="123" xr:uid="{5F1E40CC-1B66-4075-AE4D-85C626E91BDB}"/>
    <cellStyle name="Normal 10 2 2 2 3" xfId="124" xr:uid="{D5777C10-48E6-4B68-972C-E332CEB12BF2}"/>
    <cellStyle name="Normal 10 2 2 2 3 2" xfId="125" xr:uid="{D00BF8C7-9580-4D2B-AA39-37B50BEFE7FC}"/>
    <cellStyle name="Normal 10 2 2 2 3 2 2" xfId="126" xr:uid="{F2B6699A-4B82-4420-9713-6AEBC0F1C4C4}"/>
    <cellStyle name="Normal 10 2 2 2 3 2 2 2" xfId="3746" xr:uid="{3E53B752-D5AB-4D05-AEB8-066C75640BFE}"/>
    <cellStyle name="Normal 10 2 2 2 3 2 2 2 2" xfId="3747" xr:uid="{0537A797-7399-45A8-80E7-6A42BF83C9B5}"/>
    <cellStyle name="Normal 10 2 2 2 3 2 2 3" xfId="3748" xr:uid="{2D1394F0-460D-4A17-BEA4-85BCE69BAB82}"/>
    <cellStyle name="Normal 10 2 2 2 3 2 3" xfId="127" xr:uid="{6BD5383A-29E7-4AF7-BC86-EAB4F38608CB}"/>
    <cellStyle name="Normal 10 2 2 2 3 2 3 2" xfId="3749" xr:uid="{B79D741A-4DC5-442D-A22E-FAB4815B02B8}"/>
    <cellStyle name="Normal 10 2 2 2 3 2 4" xfId="128" xr:uid="{1F1609F5-1D6B-4A20-8EEF-B3233467D7FE}"/>
    <cellStyle name="Normal 10 2 2 2 3 3" xfId="129" xr:uid="{5C63B462-942B-4DAA-93CD-D085D081F963}"/>
    <cellStyle name="Normal 10 2 2 2 3 3 2" xfId="3750" xr:uid="{C4AC75FA-AA69-487F-ACAF-8C3860C19582}"/>
    <cellStyle name="Normal 10 2 2 2 3 3 2 2" xfId="3751" xr:uid="{88301877-8087-4F78-A3A8-2226D8FAEEFD}"/>
    <cellStyle name="Normal 10 2 2 2 3 3 3" xfId="3752" xr:uid="{A883C673-D6A6-4DAE-AA02-258FF837EC11}"/>
    <cellStyle name="Normal 10 2 2 2 3 4" xfId="130" xr:uid="{F7BDFF6A-6381-4694-98ED-06C6115EAEFD}"/>
    <cellStyle name="Normal 10 2 2 2 3 4 2" xfId="3753" xr:uid="{E6E323E2-7E40-44E7-BD97-C31E7B11066E}"/>
    <cellStyle name="Normal 10 2 2 2 3 5" xfId="131" xr:uid="{828FF864-0B17-43AF-B67A-BD3667B40D71}"/>
    <cellStyle name="Normal 10 2 2 2 4" xfId="132" xr:uid="{2946A1CB-0BDA-4298-BF7C-4A9009F2612E}"/>
    <cellStyle name="Normal 10 2 2 2 4 2" xfId="133" xr:uid="{22DC681A-3ED2-42EF-8678-9540E046065A}"/>
    <cellStyle name="Normal 10 2 2 2 4 2 2" xfId="3754" xr:uid="{507E3192-D04D-4652-BD1E-353C9AAAD02C}"/>
    <cellStyle name="Normal 10 2 2 2 4 2 2 2" xfId="3755" xr:uid="{E31DFEF5-B3C0-4608-8105-C704684C2256}"/>
    <cellStyle name="Normal 10 2 2 2 4 2 3" xfId="3756" xr:uid="{46B020D2-99B0-4A9D-B641-28667559AFD3}"/>
    <cellStyle name="Normal 10 2 2 2 4 3" xfId="134" xr:uid="{34977570-75B7-42E1-A474-CEF924BDA7C5}"/>
    <cellStyle name="Normal 10 2 2 2 4 3 2" xfId="3757" xr:uid="{CE9E84AE-B4CD-497D-8802-11E00779448E}"/>
    <cellStyle name="Normal 10 2 2 2 4 4" xfId="135" xr:uid="{DDDD6876-1C37-4080-B707-6571B9FF2F10}"/>
    <cellStyle name="Normal 10 2 2 2 5" xfId="136" xr:uid="{32F3AC81-DDDC-423D-BE85-60BE66FD2C6A}"/>
    <cellStyle name="Normal 10 2 2 2 5 2" xfId="137" xr:uid="{9FCA155D-E570-476D-B380-0D04774D26DA}"/>
    <cellStyle name="Normal 10 2 2 2 5 2 2" xfId="3758" xr:uid="{56C88CB0-519F-44FE-8CEA-CC7E4DFB558E}"/>
    <cellStyle name="Normal 10 2 2 2 5 3" xfId="138" xr:uid="{C2AA4C39-C0DD-47A9-AA3A-6B3D5216FEF8}"/>
    <cellStyle name="Normal 10 2 2 2 5 4" xfId="139" xr:uid="{F92E2B2B-94FF-4FB6-AA34-31D7B4E5E9CE}"/>
    <cellStyle name="Normal 10 2 2 2 6" xfId="140" xr:uid="{66B5864A-6194-42EB-96C8-2DD345260862}"/>
    <cellStyle name="Normal 10 2 2 2 6 2" xfId="3759" xr:uid="{52560C9B-085E-4007-9B25-42C05D0975CF}"/>
    <cellStyle name="Normal 10 2 2 2 7" xfId="141" xr:uid="{B0ED9BB5-52C9-46A6-8EE6-6798B96BA59A}"/>
    <cellStyle name="Normal 10 2 2 2 8" xfId="142" xr:uid="{7164F818-112D-4778-B69E-B9324E86CDFB}"/>
    <cellStyle name="Normal 10 2 2 3" xfId="143" xr:uid="{F2E944D8-E88A-4C58-9E55-DA1C9AEFC780}"/>
    <cellStyle name="Normal 10 2 2 3 2" xfId="144" xr:uid="{B9E851AA-A06A-4121-8A04-355873693800}"/>
    <cellStyle name="Normal 10 2 2 3 2 2" xfId="145" xr:uid="{6894AE7B-72D6-4BD0-9C8B-6267144E60E3}"/>
    <cellStyle name="Normal 10 2 2 3 2 2 2" xfId="3760" xr:uid="{673B224B-8923-469C-A8F0-A4FC9F7E297B}"/>
    <cellStyle name="Normal 10 2 2 3 2 2 2 2" xfId="3761" xr:uid="{68199D01-3750-4DDF-8B37-19806C14CA77}"/>
    <cellStyle name="Normal 10 2 2 3 2 2 3" xfId="3762" xr:uid="{52FD0D34-BACD-4D9B-94DA-06AF53F729E8}"/>
    <cellStyle name="Normal 10 2 2 3 2 3" xfId="146" xr:uid="{3E5B8DE9-2C7F-43EB-9226-1CE332874C63}"/>
    <cellStyle name="Normal 10 2 2 3 2 3 2" xfId="3763" xr:uid="{8111E028-E55F-4D12-9F34-068B3977545F}"/>
    <cellStyle name="Normal 10 2 2 3 2 4" xfId="147" xr:uid="{1EAEB8FC-BA9C-4840-B5DD-F8166F818853}"/>
    <cellStyle name="Normal 10 2 2 3 3" xfId="148" xr:uid="{EB66FF24-E040-450B-9DC7-E714B71B6057}"/>
    <cellStyle name="Normal 10 2 2 3 3 2" xfId="149" xr:uid="{ADF0A23A-43B5-4CAB-9B91-1BD4DA2940C4}"/>
    <cellStyle name="Normal 10 2 2 3 3 2 2" xfId="3764" xr:uid="{0C122A5D-DD43-4C6D-BF36-79CDAB78E373}"/>
    <cellStyle name="Normal 10 2 2 3 3 3" xfId="150" xr:uid="{69877214-B1D5-4A02-B4D4-4C4B768E85E9}"/>
    <cellStyle name="Normal 10 2 2 3 3 4" xfId="151" xr:uid="{1AFD7F70-601F-48A1-8642-EAC2012421A0}"/>
    <cellStyle name="Normal 10 2 2 3 4" xfId="152" xr:uid="{E082C3EE-CC5C-447B-960C-95C1229BA17A}"/>
    <cellStyle name="Normal 10 2 2 3 4 2" xfId="3765" xr:uid="{060E9ACE-9BF8-4F8C-8AFD-FCDBC1617917}"/>
    <cellStyle name="Normal 10 2 2 3 5" xfId="153" xr:uid="{599AF938-4327-4D27-86DF-7D5C90EB3CD5}"/>
    <cellStyle name="Normal 10 2 2 3 6" xfId="154" xr:uid="{6E7A5DD1-C8C2-4379-B630-23DC53200C75}"/>
    <cellStyle name="Normal 10 2 2 4" xfId="155" xr:uid="{E5655F4A-0FB1-4D0F-A163-B1E4914A37CD}"/>
    <cellStyle name="Normal 10 2 2 4 2" xfId="156" xr:uid="{4C72FA19-B202-44F0-A579-55755C79FE36}"/>
    <cellStyle name="Normal 10 2 2 4 2 2" xfId="157" xr:uid="{DE848950-8A42-40D8-9B55-BCB9BE5124AA}"/>
    <cellStyle name="Normal 10 2 2 4 2 2 2" xfId="3766" xr:uid="{455A4908-EC14-41BB-8CF0-7FA924019007}"/>
    <cellStyle name="Normal 10 2 2 4 2 2 2 2" xfId="3767" xr:uid="{0F19D846-6412-48D6-AD94-B29D3EB65199}"/>
    <cellStyle name="Normal 10 2 2 4 2 2 3" xfId="3768" xr:uid="{B236E4AA-AC9D-4DFB-93A2-9DF62C987AA6}"/>
    <cellStyle name="Normal 10 2 2 4 2 3" xfId="158" xr:uid="{2EFE1F6B-5A1E-496E-8205-8802C0E4027F}"/>
    <cellStyle name="Normal 10 2 2 4 2 3 2" xfId="3769" xr:uid="{16DE8B15-0CD1-4334-B126-A9500C65AEE1}"/>
    <cellStyle name="Normal 10 2 2 4 2 4" xfId="159" xr:uid="{03286C3D-6BF2-4262-99D4-509CBD5FB07B}"/>
    <cellStyle name="Normal 10 2 2 4 3" xfId="160" xr:uid="{C8D44B87-BD77-4B0B-9EC6-786B8BD1474F}"/>
    <cellStyle name="Normal 10 2 2 4 3 2" xfId="3770" xr:uid="{7A6FF157-550D-4238-B0C6-8ED1D279C951}"/>
    <cellStyle name="Normal 10 2 2 4 3 2 2" xfId="3771" xr:uid="{D0B3347A-FF93-40B2-9A17-033EA430A031}"/>
    <cellStyle name="Normal 10 2 2 4 3 3" xfId="3772" xr:uid="{65055734-C142-4CCA-90D0-D6A3A34184F0}"/>
    <cellStyle name="Normal 10 2 2 4 4" xfId="161" xr:uid="{200B4785-73C8-4FC5-BF2A-F2AAE538490B}"/>
    <cellStyle name="Normal 10 2 2 4 4 2" xfId="3773" xr:uid="{5CF87DC1-4390-4A60-B7CE-6F9C5E9A7F67}"/>
    <cellStyle name="Normal 10 2 2 4 5" xfId="162" xr:uid="{954FDDF6-82D0-4406-86B7-AB3AFB1C2E58}"/>
    <cellStyle name="Normal 10 2 2 5" xfId="163" xr:uid="{B5C0C16D-4066-44DE-BC38-46CA396BFE6B}"/>
    <cellStyle name="Normal 10 2 2 5 2" xfId="164" xr:uid="{2ED6B5D1-F55A-4969-A2B1-5D7DF60EB449}"/>
    <cellStyle name="Normal 10 2 2 5 2 2" xfId="3774" xr:uid="{3ED3287E-54F7-4F99-BF9A-30EAA64F2FBA}"/>
    <cellStyle name="Normal 10 2 2 5 2 2 2" xfId="3775" xr:uid="{1CDCA50D-6C5E-4EBE-A8D4-540088B607A1}"/>
    <cellStyle name="Normal 10 2 2 5 2 3" xfId="3776" xr:uid="{CA6B8D8C-576C-48BE-99CA-20A194573F9A}"/>
    <cellStyle name="Normal 10 2 2 5 3" xfId="165" xr:uid="{ABF2D9D3-70E1-4C87-8A9F-DA6CBF493DFC}"/>
    <cellStyle name="Normal 10 2 2 5 3 2" xfId="3777" xr:uid="{AB6B13ED-3442-4CB8-8572-D114F3C9FCC3}"/>
    <cellStyle name="Normal 10 2 2 5 4" xfId="166" xr:uid="{0ED0338D-AEA8-4E68-A0D6-4F3CCA5B2EB1}"/>
    <cellStyle name="Normal 10 2 2 6" xfId="167" xr:uid="{18E4099D-15C3-40BB-AA94-2C0C9A9DD300}"/>
    <cellStyle name="Normal 10 2 2 6 2" xfId="168" xr:uid="{307B1FBB-7B24-4994-84FA-35DCEEC46F3C}"/>
    <cellStyle name="Normal 10 2 2 6 2 2" xfId="3778" xr:uid="{6106CF8E-F837-4234-9609-F4BD82D8D681}"/>
    <cellStyle name="Normal 10 2 2 6 2 3" xfId="4306" xr:uid="{067F7AF5-4436-462F-B665-CC5D24171913}"/>
    <cellStyle name="Normal 10 2 2 6 3" xfId="169" xr:uid="{EC36847B-C668-4032-951F-B359807842E7}"/>
    <cellStyle name="Normal 10 2 2 6 4" xfId="170" xr:uid="{75C3DF4C-743F-4797-8A08-207A0E94A3AE}"/>
    <cellStyle name="Normal 10 2 2 6 4 2" xfId="4742" xr:uid="{E89CEC00-5425-4F2B-B443-6337E5479BA9}"/>
    <cellStyle name="Normal 10 2 2 6 4 3" xfId="4601" xr:uid="{666F9AA7-BE66-4A2C-AC46-8A64980B20AB}"/>
    <cellStyle name="Normal 10 2 2 6 4 4" xfId="4449" xr:uid="{438C7EC3-C7CA-48B3-8200-76C59B687846}"/>
    <cellStyle name="Normal 10 2 2 7" xfId="171" xr:uid="{DE9304D0-91B8-4931-AC0E-EAD3FCD621EC}"/>
    <cellStyle name="Normal 10 2 2 7 2" xfId="3779" xr:uid="{177E300E-CA50-4B6F-89C5-CD3D42C2BE85}"/>
    <cellStyle name="Normal 10 2 2 8" xfId="172" xr:uid="{74F73A1A-B54B-41B3-9BD9-033AD40E0951}"/>
    <cellStyle name="Normal 10 2 2 9" xfId="173" xr:uid="{3542C07E-44AC-4C46-B8B5-3BB252CF9DBD}"/>
    <cellStyle name="Normal 10 2 3" xfId="174" xr:uid="{E2D08A15-6B42-44CF-9003-B334872DCF44}"/>
    <cellStyle name="Normal 10 2 3 2" xfId="175" xr:uid="{87D51B7A-F046-43A8-B598-64D7114EB986}"/>
    <cellStyle name="Normal 10 2 3 2 2" xfId="176" xr:uid="{E5FF5EB1-AD75-4C64-A245-BA66E5551279}"/>
    <cellStyle name="Normal 10 2 3 2 2 2" xfId="177" xr:uid="{06D21585-8381-4C1E-B2F7-BFC7FFA6B706}"/>
    <cellStyle name="Normal 10 2 3 2 2 2 2" xfId="3780" xr:uid="{017023FF-3233-438E-8FC5-AE1452B55299}"/>
    <cellStyle name="Normal 10 2 3 2 2 2 2 2" xfId="3781" xr:uid="{91653614-F737-4A70-A7A5-F96FBAF221EB}"/>
    <cellStyle name="Normal 10 2 3 2 2 2 3" xfId="3782" xr:uid="{2685952F-D84F-40F0-8CF2-C86942F09656}"/>
    <cellStyle name="Normal 10 2 3 2 2 3" xfId="178" xr:uid="{E97E3455-19FF-4921-A8E6-FA108FBA7DB2}"/>
    <cellStyle name="Normal 10 2 3 2 2 3 2" xfId="3783" xr:uid="{BCC2EDD3-3435-4F2E-9392-F61535BFEE0C}"/>
    <cellStyle name="Normal 10 2 3 2 2 4" xfId="179" xr:uid="{DFC356A4-907D-470A-B143-725CE8406C58}"/>
    <cellStyle name="Normal 10 2 3 2 3" xfId="180" xr:uid="{DD9BCBFD-7AFA-4300-B0BD-466102BBCE3A}"/>
    <cellStyle name="Normal 10 2 3 2 3 2" xfId="181" xr:uid="{7C4196A5-8B9E-487F-AE6B-B7FC6E7E83BA}"/>
    <cellStyle name="Normal 10 2 3 2 3 2 2" xfId="3784" xr:uid="{DB5BAF4C-D14E-4B05-BEF3-F0D50E80E3AC}"/>
    <cellStyle name="Normal 10 2 3 2 3 3" xfId="182" xr:uid="{39FABFAD-360B-485A-AC66-5E889D25E72B}"/>
    <cellStyle name="Normal 10 2 3 2 3 4" xfId="183" xr:uid="{E1B1DDC8-AAAC-44B8-A477-5F9CE6D1959F}"/>
    <cellStyle name="Normal 10 2 3 2 4" xfId="184" xr:uid="{93CC559C-CA35-4A87-8185-F1C043F37546}"/>
    <cellStyle name="Normal 10 2 3 2 4 2" xfId="3785" xr:uid="{D1ABC0A1-0F2C-4059-8D91-3887805E3ACA}"/>
    <cellStyle name="Normal 10 2 3 2 5" xfId="185" xr:uid="{88B6D7C8-D990-4598-86E5-DA9CB423136C}"/>
    <cellStyle name="Normal 10 2 3 2 6" xfId="186" xr:uid="{0235882C-5FCB-4D00-B50B-ED3CF9195EEC}"/>
    <cellStyle name="Normal 10 2 3 3" xfId="187" xr:uid="{15470D07-99FE-455C-B61A-109C1FFBF59A}"/>
    <cellStyle name="Normal 10 2 3 3 2" xfId="188" xr:uid="{9FA49B3F-BEFB-4C01-9B83-F8C364AEB11F}"/>
    <cellStyle name="Normal 10 2 3 3 2 2" xfId="189" xr:uid="{D755FFE5-6DBF-431F-A193-F7CBC4262122}"/>
    <cellStyle name="Normal 10 2 3 3 2 2 2" xfId="3786" xr:uid="{E6D4CE42-A1B7-4E8F-91B5-354B603AB34E}"/>
    <cellStyle name="Normal 10 2 3 3 2 2 2 2" xfId="3787" xr:uid="{77B715B6-2AD2-48CE-8E21-240E1D6452B7}"/>
    <cellStyle name="Normal 10 2 3 3 2 2 3" xfId="3788" xr:uid="{8EF7ED05-E928-4F87-8E92-021EBFAFE07F}"/>
    <cellStyle name="Normal 10 2 3 3 2 3" xfId="190" xr:uid="{94BFC14F-498E-4269-AA02-A2518E504E52}"/>
    <cellStyle name="Normal 10 2 3 3 2 3 2" xfId="3789" xr:uid="{61EAA5B7-510C-4C94-8119-6835FCCB4B21}"/>
    <cellStyle name="Normal 10 2 3 3 2 4" xfId="191" xr:uid="{E30E5ABF-3DBC-49CF-8338-0F6AEFF01302}"/>
    <cellStyle name="Normal 10 2 3 3 3" xfId="192" xr:uid="{83FB3C44-6008-4666-85E4-CCF8A1CEFCFF}"/>
    <cellStyle name="Normal 10 2 3 3 3 2" xfId="3790" xr:uid="{8F47C585-599F-4010-A933-337B263159FB}"/>
    <cellStyle name="Normal 10 2 3 3 3 2 2" xfId="3791" xr:uid="{D95FDCE5-FD46-4A5E-A344-4191F1B8F9ED}"/>
    <cellStyle name="Normal 10 2 3 3 3 3" xfId="3792" xr:uid="{7D56A25B-34AA-4760-9EB1-D53E340BC1BA}"/>
    <cellStyle name="Normal 10 2 3 3 4" xfId="193" xr:uid="{7BEEC4F0-499D-42F9-ACA5-549550BEEA8D}"/>
    <cellStyle name="Normal 10 2 3 3 4 2" xfId="3793" xr:uid="{47750504-E4E0-4BAA-A3A1-780893698087}"/>
    <cellStyle name="Normal 10 2 3 3 5" xfId="194" xr:uid="{5866C5D7-37E1-4D20-8C9B-B287244A6754}"/>
    <cellStyle name="Normal 10 2 3 4" xfId="195" xr:uid="{57307EDF-203B-4E0C-9B4A-ADA081B5CEAA}"/>
    <cellStyle name="Normal 10 2 3 4 2" xfId="196" xr:uid="{81F1D082-07D5-4B2A-9155-7BC15A7B6B23}"/>
    <cellStyle name="Normal 10 2 3 4 2 2" xfId="3794" xr:uid="{B6F713DD-6E86-4067-93FA-01A88EB8D429}"/>
    <cellStyle name="Normal 10 2 3 4 2 2 2" xfId="3795" xr:uid="{DA46F36C-CBE4-4CA9-86A7-3EECF12E20AD}"/>
    <cellStyle name="Normal 10 2 3 4 2 3" xfId="3796" xr:uid="{280C81E0-8E90-4A1B-933C-5A884B63888A}"/>
    <cellStyle name="Normal 10 2 3 4 3" xfId="197" xr:uid="{F5B71B94-6B0F-4AE3-94C4-F03716A97F92}"/>
    <cellStyle name="Normal 10 2 3 4 3 2" xfId="3797" xr:uid="{73C78D88-A280-46B0-BE98-0C6D692014F9}"/>
    <cellStyle name="Normal 10 2 3 4 4" xfId="198" xr:uid="{0722A0E8-4170-42C4-97D2-8BCA357BFE0E}"/>
    <cellStyle name="Normal 10 2 3 5" xfId="199" xr:uid="{ABEEB899-97C3-48DC-8EA7-C0CF39C03E28}"/>
    <cellStyle name="Normal 10 2 3 5 2" xfId="200" xr:uid="{DB50E9BC-BDD2-44E2-9724-33233D1A3B2E}"/>
    <cellStyle name="Normal 10 2 3 5 2 2" xfId="3798" xr:uid="{E3C1E35E-11BF-48E5-99C9-CCB7F62E146B}"/>
    <cellStyle name="Normal 10 2 3 5 2 3" xfId="4307" xr:uid="{23BD0E6C-D983-4B8A-8DB2-63DD534F2038}"/>
    <cellStyle name="Normal 10 2 3 5 3" xfId="201" xr:uid="{EC5CBA84-4F3F-4E6B-81F6-F0850249A491}"/>
    <cellStyle name="Normal 10 2 3 5 4" xfId="202" xr:uid="{0C53183F-F8C0-4FA5-B37B-B11D841357CC}"/>
    <cellStyle name="Normal 10 2 3 5 4 2" xfId="4743" xr:uid="{8235F10C-3A43-497F-A84A-2503D1094F7D}"/>
    <cellStyle name="Normal 10 2 3 5 4 3" xfId="4602" xr:uid="{2EF39DF4-B141-488D-A14C-493994A62989}"/>
    <cellStyle name="Normal 10 2 3 5 4 4" xfId="4450" xr:uid="{6FF87FD0-8D78-413D-99B6-C59E68F3AEF8}"/>
    <cellStyle name="Normal 10 2 3 6" xfId="203" xr:uid="{76274947-04BB-494C-B198-89FA71886D7C}"/>
    <cellStyle name="Normal 10 2 3 6 2" xfId="3799" xr:uid="{AE2CF8DF-1B70-434D-80B7-5EEE3B005F24}"/>
    <cellStyle name="Normal 10 2 3 7" xfId="204" xr:uid="{C1E2D3C5-7801-4F05-8955-9C2DB83FD67E}"/>
    <cellStyle name="Normal 10 2 3 8" xfId="205" xr:uid="{86827359-DFE3-4782-B826-1E0F3F49BCCC}"/>
    <cellStyle name="Normal 10 2 4" xfId="206" xr:uid="{0FA3D71E-64DF-48A5-B329-6B6E6E29546F}"/>
    <cellStyle name="Normal 10 2 4 2" xfId="207" xr:uid="{4E62BC12-2C2A-402C-9B48-B10E29961618}"/>
    <cellStyle name="Normal 10 2 4 2 2" xfId="208" xr:uid="{1E85F071-FD6A-4429-B025-094BA5C0F783}"/>
    <cellStyle name="Normal 10 2 4 2 2 2" xfId="209" xr:uid="{878C2A54-D1D5-4A0E-B2D4-DA80A868C498}"/>
    <cellStyle name="Normal 10 2 4 2 2 2 2" xfId="3800" xr:uid="{13CD5B8D-02D4-46EA-8F26-A7304D40412B}"/>
    <cellStyle name="Normal 10 2 4 2 2 3" xfId="210" xr:uid="{F48B6265-4CAF-4926-9DF7-B6096E0C2640}"/>
    <cellStyle name="Normal 10 2 4 2 2 4" xfId="211" xr:uid="{835C230D-CD42-4BC8-A2A1-5B2ADB0FA6E7}"/>
    <cellStyle name="Normal 10 2 4 2 3" xfId="212" xr:uid="{6E572CB8-13A9-40A0-A231-929F7BAE2190}"/>
    <cellStyle name="Normal 10 2 4 2 3 2" xfId="3801" xr:uid="{2D230F87-7F24-4256-8F6B-3A3F8C813B0D}"/>
    <cellStyle name="Normal 10 2 4 2 4" xfId="213" xr:uid="{E1C84E62-A002-4CFE-A67B-72D7B7E4CE77}"/>
    <cellStyle name="Normal 10 2 4 2 5" xfId="214" xr:uid="{99D7F30B-7CBE-426E-B59F-B91328A3FF8A}"/>
    <cellStyle name="Normal 10 2 4 3" xfId="215" xr:uid="{99D6003C-EB85-4AFC-9BBD-37B98DCFAF00}"/>
    <cellStyle name="Normal 10 2 4 3 2" xfId="216" xr:uid="{CC78420B-4014-4BCF-9075-A19A7E2FEFFF}"/>
    <cellStyle name="Normal 10 2 4 3 2 2" xfId="3802" xr:uid="{11E89E04-9636-44E8-A6DC-EC3681932EC2}"/>
    <cellStyle name="Normal 10 2 4 3 3" xfId="217" xr:uid="{D81DE1BA-4F7D-4F61-93F2-122441A5CD9A}"/>
    <cellStyle name="Normal 10 2 4 3 4" xfId="218" xr:uid="{8DE89304-D7DC-4AD3-83AD-38697BB6A957}"/>
    <cellStyle name="Normal 10 2 4 4" xfId="219" xr:uid="{00F066F6-D6CE-4F81-B705-1AC49A073BC3}"/>
    <cellStyle name="Normal 10 2 4 4 2" xfId="220" xr:uid="{9264826F-B354-49E6-B774-BF8EEE57D0C9}"/>
    <cellStyle name="Normal 10 2 4 4 3" xfId="221" xr:uid="{8F59F66B-66CB-40CF-9CEF-6494DFF6DD23}"/>
    <cellStyle name="Normal 10 2 4 4 4" xfId="222" xr:uid="{AB67B6AF-D8DB-4D12-9DC3-A57A18C528FF}"/>
    <cellStyle name="Normal 10 2 4 5" xfId="223" xr:uid="{9E37E3B7-7D6D-4BD1-AF14-DEFA10A7D497}"/>
    <cellStyle name="Normal 10 2 4 6" xfId="224" xr:uid="{17670BA5-9C43-45D7-96A9-EC982719DF66}"/>
    <cellStyle name="Normal 10 2 4 7" xfId="225" xr:uid="{ED1B3CC8-2FD5-43A3-923D-702B4360B27C}"/>
    <cellStyle name="Normal 10 2 5" xfId="226" xr:uid="{2082859C-F62D-4109-9BDB-BCD833E9FDC8}"/>
    <cellStyle name="Normal 10 2 5 2" xfId="227" xr:uid="{60570314-CC11-4D80-B68B-38AEF3805343}"/>
    <cellStyle name="Normal 10 2 5 2 2" xfId="228" xr:uid="{C5721D49-0814-42EB-BF6D-A40B31354087}"/>
    <cellStyle name="Normal 10 2 5 2 2 2" xfId="3803" xr:uid="{8BABD466-7C7A-48B4-83D8-4B0A4AA6BC6A}"/>
    <cellStyle name="Normal 10 2 5 2 2 2 2" xfId="3804" xr:uid="{13C2222B-CF17-490A-860B-33AF0EBACB0B}"/>
    <cellStyle name="Normal 10 2 5 2 2 3" xfId="3805" xr:uid="{203ACBA8-809B-493C-ACE7-8424FB4E5C07}"/>
    <cellStyle name="Normal 10 2 5 2 3" xfId="229" xr:uid="{55FD1C3D-4BCB-45DC-B150-C0CFCB8AF8A2}"/>
    <cellStyle name="Normal 10 2 5 2 3 2" xfId="3806" xr:uid="{A236D8EC-0043-467E-A651-DF513BE6D07C}"/>
    <cellStyle name="Normal 10 2 5 2 4" xfId="230" xr:uid="{62EDCF4B-EAFD-474A-BB8D-EA1A4F779C8D}"/>
    <cellStyle name="Normal 10 2 5 3" xfId="231" xr:uid="{0F2DD5AD-EB80-4557-AAA3-5CB482B93B78}"/>
    <cellStyle name="Normal 10 2 5 3 2" xfId="232" xr:uid="{4D553FF0-A735-4224-BD36-E6997BCEAB90}"/>
    <cellStyle name="Normal 10 2 5 3 2 2" xfId="3807" xr:uid="{DC11EEC6-E526-4F03-8637-37D8A7CFFD20}"/>
    <cellStyle name="Normal 10 2 5 3 3" xfId="233" xr:uid="{FDCAB07D-6CD5-416D-8AF1-87C01468DCBF}"/>
    <cellStyle name="Normal 10 2 5 3 4" xfId="234" xr:uid="{197675E2-7B7C-4E98-BA8A-CAD31E3DF65E}"/>
    <cellStyle name="Normal 10 2 5 4" xfId="235" xr:uid="{C1245D70-2C10-4D0A-907E-EBDEC51BA630}"/>
    <cellStyle name="Normal 10 2 5 4 2" xfId="3808" xr:uid="{A914DFD3-36D3-4A3E-A11A-87979B6E3187}"/>
    <cellStyle name="Normal 10 2 5 5" xfId="236" xr:uid="{ADD908AB-91B8-4BE2-8626-77B52F759C7A}"/>
    <cellStyle name="Normal 10 2 5 6" xfId="237" xr:uid="{7A18CC25-1BD5-496A-8CB0-74E4296EB2C5}"/>
    <cellStyle name="Normal 10 2 6" xfId="238" xr:uid="{EB5D0AFA-0E09-4801-BE11-F556F703376D}"/>
    <cellStyle name="Normal 10 2 6 2" xfId="239" xr:uid="{A5E58879-3CF7-45AF-A57D-5F08CE5F741E}"/>
    <cellStyle name="Normal 10 2 6 2 2" xfId="240" xr:uid="{5943FBE5-EC53-490E-8C16-288F50446288}"/>
    <cellStyle name="Normal 10 2 6 2 2 2" xfId="3809" xr:uid="{8A19B3E5-4449-4775-A7D4-0A2B0A6FFED7}"/>
    <cellStyle name="Normal 10 2 6 2 3" xfId="241" xr:uid="{277E2D18-16D6-4A71-8F8F-43F46EAE6773}"/>
    <cellStyle name="Normal 10 2 6 2 4" xfId="242" xr:uid="{C40C408A-0D32-43ED-A1A5-C5FA5697762C}"/>
    <cellStyle name="Normal 10 2 6 3" xfId="243" xr:uid="{D6F027F6-C0E5-41D4-8FAA-F3FF179BA0DF}"/>
    <cellStyle name="Normal 10 2 6 3 2" xfId="3810" xr:uid="{79A584E7-1A98-4B9D-85D5-FBB763C64CD5}"/>
    <cellStyle name="Normal 10 2 6 4" xfId="244" xr:uid="{DC06C447-FE86-47B8-B0D5-8C37596CBA6B}"/>
    <cellStyle name="Normal 10 2 6 5" xfId="245" xr:uid="{ACCE14C5-8B80-46A7-8B34-C233BC75D2B0}"/>
    <cellStyle name="Normal 10 2 7" xfId="246" xr:uid="{302EE476-C5EE-4C80-8986-3D1455FB9556}"/>
    <cellStyle name="Normal 10 2 7 2" xfId="247" xr:uid="{9C0EAC28-19BF-47FF-A3E1-F6DC54CE3FBC}"/>
    <cellStyle name="Normal 10 2 7 2 2" xfId="3811" xr:uid="{CCE85B4D-3117-4269-BB1D-95FA2427817B}"/>
    <cellStyle name="Normal 10 2 7 2 3" xfId="4305" xr:uid="{02AC0B7C-456D-4E55-97B6-5AEAF1E1FC0F}"/>
    <cellStyle name="Normal 10 2 7 3" xfId="248" xr:uid="{7EDBA9C0-A1F6-45FB-8826-3E983F887B54}"/>
    <cellStyle name="Normal 10 2 7 4" xfId="249" xr:uid="{5C6EFADD-28E1-4276-AAC6-1DB2509AC5FC}"/>
    <cellStyle name="Normal 10 2 7 4 2" xfId="4741" xr:uid="{386B739A-008B-4095-B7DC-AD0217781FDF}"/>
    <cellStyle name="Normal 10 2 7 4 3" xfId="4603" xr:uid="{01BBFDD4-92B0-419E-9C8A-6034753C783F}"/>
    <cellStyle name="Normal 10 2 7 4 4" xfId="4448" xr:uid="{A7562EC4-2C2C-452D-BB36-9090A473DA1C}"/>
    <cellStyle name="Normal 10 2 8" xfId="250" xr:uid="{1F075123-391A-4B02-ADE4-67AE2284822A}"/>
    <cellStyle name="Normal 10 2 8 2" xfId="251" xr:uid="{1609ACAF-D644-4663-984D-2C33063CFCAC}"/>
    <cellStyle name="Normal 10 2 8 3" xfId="252" xr:uid="{BDCC378E-B62F-468D-B03A-DF1BB7055382}"/>
    <cellStyle name="Normal 10 2 8 4" xfId="253" xr:uid="{FCC28B83-795C-41EE-AE70-39FF9C56B805}"/>
    <cellStyle name="Normal 10 2 9" xfId="254" xr:uid="{EA7FB3CF-598F-42C9-BAC7-318DF47ADA92}"/>
    <cellStyle name="Normal 10 3" xfId="255" xr:uid="{BD254CAF-6A92-4CB5-A775-CCE41B848632}"/>
    <cellStyle name="Normal 10 3 10" xfId="256" xr:uid="{7541200B-A95E-4A27-984E-968EBFC5243B}"/>
    <cellStyle name="Normal 10 3 11" xfId="257" xr:uid="{721617CD-BE4D-4C09-A23A-9EEE353B05DD}"/>
    <cellStyle name="Normal 10 3 2" xfId="258" xr:uid="{F1554006-F1A9-4447-AB14-9445572FE44A}"/>
    <cellStyle name="Normal 10 3 2 2" xfId="259" xr:uid="{DB15737A-B527-41F7-B336-C5ABFBA6E268}"/>
    <cellStyle name="Normal 10 3 2 2 2" xfId="260" xr:uid="{8D60020D-EF1F-4BD2-9B37-CA7FB51D0175}"/>
    <cellStyle name="Normal 10 3 2 2 2 2" xfId="261" xr:uid="{7F5F3D76-B2A7-4570-BA4B-45B82E0D5F04}"/>
    <cellStyle name="Normal 10 3 2 2 2 2 2" xfId="262" xr:uid="{A4ECC4D9-EC6E-49BD-BD1B-E09120CFF01C}"/>
    <cellStyle name="Normal 10 3 2 2 2 2 2 2" xfId="3812" xr:uid="{A0E6469F-5FD2-43D9-BF1F-DB357C206E4C}"/>
    <cellStyle name="Normal 10 3 2 2 2 2 3" xfId="263" xr:uid="{4A6623F4-F11F-46ED-997A-F3442A4C31FF}"/>
    <cellStyle name="Normal 10 3 2 2 2 2 4" xfId="264" xr:uid="{E8266EF1-657E-4BF1-B215-EB91E3B25AB4}"/>
    <cellStyle name="Normal 10 3 2 2 2 3" xfId="265" xr:uid="{F267F8FD-F832-41DB-A4B5-75C94BED1638}"/>
    <cellStyle name="Normal 10 3 2 2 2 3 2" xfId="266" xr:uid="{F8583CA5-131B-4F2C-BBBD-B760B3AC7963}"/>
    <cellStyle name="Normal 10 3 2 2 2 3 3" xfId="267" xr:uid="{07065711-FC0C-4233-B86D-DF9F3687C76F}"/>
    <cellStyle name="Normal 10 3 2 2 2 3 4" xfId="268" xr:uid="{E0290C22-E4D6-47CB-8D21-4AE0A20C80BA}"/>
    <cellStyle name="Normal 10 3 2 2 2 4" xfId="269" xr:uid="{B0BD38D4-76CD-46EE-8096-4E7BA669ADA2}"/>
    <cellStyle name="Normal 10 3 2 2 2 5" xfId="270" xr:uid="{06B6EC2D-C99F-4272-8903-A40F872098FB}"/>
    <cellStyle name="Normal 10 3 2 2 2 6" xfId="271" xr:uid="{B2BDF7C7-0DAA-4FEB-8BE8-E980AC274FB7}"/>
    <cellStyle name="Normal 10 3 2 2 3" xfId="272" xr:uid="{6D846F24-891D-4F93-8B3C-581A66794EB3}"/>
    <cellStyle name="Normal 10 3 2 2 3 2" xfId="273" xr:uid="{60E765BE-2D80-4FBC-88CC-D78445370814}"/>
    <cellStyle name="Normal 10 3 2 2 3 2 2" xfId="274" xr:uid="{7E3295E3-3EB7-4E1D-9CFF-D5C077185CEA}"/>
    <cellStyle name="Normal 10 3 2 2 3 2 3" xfId="275" xr:uid="{9A6CDE47-8342-4A91-85E5-5A0A991146C7}"/>
    <cellStyle name="Normal 10 3 2 2 3 2 4" xfId="276" xr:uid="{DB997D6E-121A-45BA-83E7-577785D092D5}"/>
    <cellStyle name="Normal 10 3 2 2 3 3" xfId="277" xr:uid="{0EB00B68-1FC9-402C-A341-4B5BA40FA572}"/>
    <cellStyle name="Normal 10 3 2 2 3 4" xfId="278" xr:uid="{83FDD702-8FFA-42BE-9D08-859A2C7CFF63}"/>
    <cellStyle name="Normal 10 3 2 2 3 5" xfId="279" xr:uid="{38356FFB-AD12-4B32-838B-B902952AD747}"/>
    <cellStyle name="Normal 10 3 2 2 4" xfId="280" xr:uid="{FF5BC57F-2C45-4A6F-B723-B8D2A120BDAC}"/>
    <cellStyle name="Normal 10 3 2 2 4 2" xfId="281" xr:uid="{53645C1F-8009-4FB0-AA69-36537309F78F}"/>
    <cellStyle name="Normal 10 3 2 2 4 3" xfId="282" xr:uid="{DEC993FB-77F2-4558-8B83-DED7D07B5012}"/>
    <cellStyle name="Normal 10 3 2 2 4 4" xfId="283" xr:uid="{9DED1E5D-8EE3-448A-B8AC-82440D99A699}"/>
    <cellStyle name="Normal 10 3 2 2 5" xfId="284" xr:uid="{57D7662C-452F-45B9-B105-925EBB15CBD0}"/>
    <cellStyle name="Normal 10 3 2 2 5 2" xfId="285" xr:uid="{6B7D6BC7-3C80-43D3-8DDF-592DA86D0019}"/>
    <cellStyle name="Normal 10 3 2 2 5 3" xfId="286" xr:uid="{7A20C170-3087-4E40-A5DA-73721699ACAB}"/>
    <cellStyle name="Normal 10 3 2 2 5 4" xfId="287" xr:uid="{F77B84F9-FE81-42B8-B101-46DCF7151353}"/>
    <cellStyle name="Normal 10 3 2 2 6" xfId="288" xr:uid="{BAD35D20-3EA2-49CF-8AFD-48B18FCDACD3}"/>
    <cellStyle name="Normal 10 3 2 2 7" xfId="289" xr:uid="{5E57D889-F647-4B0F-BE93-07AA63ECEA5A}"/>
    <cellStyle name="Normal 10 3 2 2 8" xfId="290" xr:uid="{DB381784-CEF3-474D-BDB0-7B9433345E47}"/>
    <cellStyle name="Normal 10 3 2 3" xfId="291" xr:uid="{A352EA3E-915C-45CD-9956-C7FD78E27169}"/>
    <cellStyle name="Normal 10 3 2 3 2" xfId="292" xr:uid="{94AE6AFE-00F4-4CF3-855C-488D8FF808D0}"/>
    <cellStyle name="Normal 10 3 2 3 2 2" xfId="293" xr:uid="{132EA49D-E3BA-4965-B9B9-1D629CDEC4F6}"/>
    <cellStyle name="Normal 10 3 2 3 2 2 2" xfId="3813" xr:uid="{AD3F908F-64E6-4A54-88BF-B01605A6B3B6}"/>
    <cellStyle name="Normal 10 3 2 3 2 2 2 2" xfId="3814" xr:uid="{8DE28DE0-7EBC-45DF-84A2-D7D7F07C6334}"/>
    <cellStyle name="Normal 10 3 2 3 2 2 3" xfId="3815" xr:uid="{C774A540-F2EC-438B-A923-22DCEFA73319}"/>
    <cellStyle name="Normal 10 3 2 3 2 3" xfId="294" xr:uid="{5D45E1AC-BDAE-4FFA-9A29-3803DA2DCD78}"/>
    <cellStyle name="Normal 10 3 2 3 2 3 2" xfId="3816" xr:uid="{AA08676E-7473-4442-8D8C-9EAB7A35280A}"/>
    <cellStyle name="Normal 10 3 2 3 2 4" xfId="295" xr:uid="{0DB56AD0-F117-47A8-803C-525B91560E1F}"/>
    <cellStyle name="Normal 10 3 2 3 3" xfId="296" xr:uid="{C65DA3E0-66FD-486A-BB12-C43040DC4261}"/>
    <cellStyle name="Normal 10 3 2 3 3 2" xfId="297" xr:uid="{4580A3BB-12C0-4F15-8ADE-55AF8ED19A89}"/>
    <cellStyle name="Normal 10 3 2 3 3 2 2" xfId="3817" xr:uid="{ABAC4564-8F58-4020-BD1A-A2BB585A3AED}"/>
    <cellStyle name="Normal 10 3 2 3 3 3" xfId="298" xr:uid="{B329CF42-AE25-441A-AAB7-20F47A717A2E}"/>
    <cellStyle name="Normal 10 3 2 3 3 4" xfId="299" xr:uid="{685B1168-1C0D-44A7-92EA-96ED19D72D5E}"/>
    <cellStyle name="Normal 10 3 2 3 4" xfId="300" xr:uid="{51B57D94-DFB3-42B0-B603-6292D66B3CAC}"/>
    <cellStyle name="Normal 10 3 2 3 4 2" xfId="3818" xr:uid="{8B7F5C54-D8DB-42E4-8988-B80BC3597125}"/>
    <cellStyle name="Normal 10 3 2 3 5" xfId="301" xr:uid="{2E4B7E57-D11B-4A35-B383-1202C1444F6A}"/>
    <cellStyle name="Normal 10 3 2 3 6" xfId="302" xr:uid="{50C5EBB0-69A8-46BE-AF7A-0D1F7D8FFE42}"/>
    <cellStyle name="Normal 10 3 2 4" xfId="303" xr:uid="{3D97F54A-EF8B-4AAB-B7A1-F149DB1674FB}"/>
    <cellStyle name="Normal 10 3 2 4 2" xfId="304" xr:uid="{59602725-56FE-44B9-AD0E-A1F0C6A86890}"/>
    <cellStyle name="Normal 10 3 2 4 2 2" xfId="305" xr:uid="{199D9FB6-9E2C-498F-8545-4B8A7735FB96}"/>
    <cellStyle name="Normal 10 3 2 4 2 2 2" xfId="3819" xr:uid="{A776BF9D-966D-4E22-BCFA-5C46E3282F18}"/>
    <cellStyle name="Normal 10 3 2 4 2 3" xfId="306" xr:uid="{3F9D8D4E-ED1C-4A8E-83B7-3232F508D0D7}"/>
    <cellStyle name="Normal 10 3 2 4 2 4" xfId="307" xr:uid="{BFAFAC32-3C45-4F67-8A8D-4D81AFAEF4E0}"/>
    <cellStyle name="Normal 10 3 2 4 3" xfId="308" xr:uid="{1DD1B906-6182-4ECB-8790-AC79E8B306F9}"/>
    <cellStyle name="Normal 10 3 2 4 3 2" xfId="3820" xr:uid="{2037DE10-38A9-4704-B339-61C1DBF4E967}"/>
    <cellStyle name="Normal 10 3 2 4 4" xfId="309" xr:uid="{4AF8D351-2CDC-49B5-B689-559248F78526}"/>
    <cellStyle name="Normal 10 3 2 4 5" xfId="310" xr:uid="{4098926F-771F-4C80-93F5-3205646C3748}"/>
    <cellStyle name="Normal 10 3 2 5" xfId="311" xr:uid="{6F91613C-3F9F-402C-B578-23D2292F86E9}"/>
    <cellStyle name="Normal 10 3 2 5 2" xfId="312" xr:uid="{7D7A9BE8-63D4-4D3E-9621-2A92B8725ABD}"/>
    <cellStyle name="Normal 10 3 2 5 2 2" xfId="3821" xr:uid="{04B11919-40B9-4891-AD03-7CEA042BC9D2}"/>
    <cellStyle name="Normal 10 3 2 5 3" xfId="313" xr:uid="{857B35DD-3C28-472E-9EFA-606D9C0E6CB7}"/>
    <cellStyle name="Normal 10 3 2 5 4" xfId="314" xr:uid="{41242657-AA73-412A-BE0D-42CFA78A0F11}"/>
    <cellStyle name="Normal 10 3 2 6" xfId="315" xr:uid="{4B8B210A-3F6E-4DAC-AC04-F3D9B882C3DB}"/>
    <cellStyle name="Normal 10 3 2 6 2" xfId="316" xr:uid="{6564D19E-DAD0-4F88-9FA1-6F63D9874B79}"/>
    <cellStyle name="Normal 10 3 2 6 3" xfId="317" xr:uid="{19E5709D-4318-491E-B2DD-8CAF15090046}"/>
    <cellStyle name="Normal 10 3 2 6 4" xfId="318" xr:uid="{83778A75-7BDC-4CC5-9BE5-58BD5D02375E}"/>
    <cellStyle name="Normal 10 3 2 7" xfId="319" xr:uid="{3780E341-5BFC-476F-A302-8E9BDE8BE160}"/>
    <cellStyle name="Normal 10 3 2 8" xfId="320" xr:uid="{871E7AAB-F64D-4193-9264-77A233608A63}"/>
    <cellStyle name="Normal 10 3 2 9" xfId="321" xr:uid="{CA29CD7B-3D08-41B5-A275-CB5A0D59F32A}"/>
    <cellStyle name="Normal 10 3 3" xfId="322" xr:uid="{1C28B24C-9545-4349-8FC2-545BCAE7463F}"/>
    <cellStyle name="Normal 10 3 3 2" xfId="323" xr:uid="{DB9B8313-1996-48E7-B9FD-87A77F9F69F8}"/>
    <cellStyle name="Normal 10 3 3 2 2" xfId="324" xr:uid="{078A2295-61E6-4D2C-8296-EBC0F7B8E4C5}"/>
    <cellStyle name="Normal 10 3 3 2 2 2" xfId="325" xr:uid="{235B8156-A289-490C-94AE-1CFA39E1B6FD}"/>
    <cellStyle name="Normal 10 3 3 2 2 2 2" xfId="3822" xr:uid="{CBDC10E0-05C1-49AE-B2C6-3B77BB64B274}"/>
    <cellStyle name="Normal 10 3 3 2 2 2 2 2" xfId="4623" xr:uid="{93904164-5AD4-447B-A0BE-EBC50AFC5061}"/>
    <cellStyle name="Normal 10 3 3 2 2 2 3" xfId="4624" xr:uid="{C8C094B9-6C1B-4414-9697-09B83E79F035}"/>
    <cellStyle name="Normal 10 3 3 2 2 3" xfId="326" xr:uid="{CC0880CA-FE6D-4066-A0F7-06F6ABDB0BE0}"/>
    <cellStyle name="Normal 10 3 3 2 2 3 2" xfId="4625" xr:uid="{44EA5474-D178-4BBB-8EA8-B6E9CBF387A1}"/>
    <cellStyle name="Normal 10 3 3 2 2 4" xfId="327" xr:uid="{A5A7D137-79DF-41C1-9634-5DE92BA3F1C2}"/>
    <cellStyle name="Normal 10 3 3 2 3" xfId="328" xr:uid="{CE6AA472-EA26-4FDA-A789-2DB79E13C81F}"/>
    <cellStyle name="Normal 10 3 3 2 3 2" xfId="329" xr:uid="{6D198446-D4B6-4BF2-ACA0-9A46CCC6AFAE}"/>
    <cellStyle name="Normal 10 3 3 2 3 2 2" xfId="4626" xr:uid="{9C1A1A50-5BE8-4939-8AA7-1DE92B215CFB}"/>
    <cellStyle name="Normal 10 3 3 2 3 3" xfId="330" xr:uid="{D6957FB4-40FB-474E-A8A8-49E4F96F5559}"/>
    <cellStyle name="Normal 10 3 3 2 3 4" xfId="331" xr:uid="{566EE9F2-9E42-4283-8212-A01760E5EE45}"/>
    <cellStyle name="Normal 10 3 3 2 4" xfId="332" xr:uid="{D732C700-7953-40F4-AE70-CF3961127B31}"/>
    <cellStyle name="Normal 10 3 3 2 4 2" xfId="4627" xr:uid="{8784BA8C-2541-4060-AAAE-E703CC1A8F0C}"/>
    <cellStyle name="Normal 10 3 3 2 5" xfId="333" xr:uid="{FEA5DA5D-E2D9-4B05-9FFF-161BE23B732A}"/>
    <cellStyle name="Normal 10 3 3 2 6" xfId="334" xr:uid="{C974BF53-8FE4-483B-8FE5-FE018D653D12}"/>
    <cellStyle name="Normal 10 3 3 3" xfId="335" xr:uid="{24782658-58AF-4529-8A77-3BB997087E32}"/>
    <cellStyle name="Normal 10 3 3 3 2" xfId="336" xr:uid="{4606290A-ED67-4D00-ACEA-F24DF07C99F7}"/>
    <cellStyle name="Normal 10 3 3 3 2 2" xfId="337" xr:uid="{4B09F3CA-6C71-4456-8360-FAB52DF6EE68}"/>
    <cellStyle name="Normal 10 3 3 3 2 2 2" xfId="4628" xr:uid="{43CC8350-62C9-457C-A4A9-1051A46570CF}"/>
    <cellStyle name="Normal 10 3 3 3 2 3" xfId="338" xr:uid="{216E73E7-EFCE-4464-8C92-A7074461FDB5}"/>
    <cellStyle name="Normal 10 3 3 3 2 4" xfId="339" xr:uid="{21E66974-9294-466C-9343-A594CB7A25AF}"/>
    <cellStyle name="Normal 10 3 3 3 3" xfId="340" xr:uid="{BC6F1F87-42A5-427F-BF4D-221BD1F68799}"/>
    <cellStyle name="Normal 10 3 3 3 3 2" xfId="4629" xr:uid="{B460F156-D5B2-47BF-A455-C14C68126A04}"/>
    <cellStyle name="Normal 10 3 3 3 4" xfId="341" xr:uid="{5348A1D5-B427-4274-B0E0-5FD70F406024}"/>
    <cellStyle name="Normal 10 3 3 3 5" xfId="342" xr:uid="{56476F24-8BAE-40F3-824A-552AC1882B77}"/>
    <cellStyle name="Normal 10 3 3 4" xfId="343" xr:uid="{34A9F0AA-A058-4FE6-A08C-78B36FBCAA8B}"/>
    <cellStyle name="Normal 10 3 3 4 2" xfId="344" xr:uid="{8A840C4E-EB85-41DA-A9A4-0013CEBD9616}"/>
    <cellStyle name="Normal 10 3 3 4 2 2" xfId="4630" xr:uid="{A3F8CE69-812A-4069-8E0C-C7AAD752BA10}"/>
    <cellStyle name="Normal 10 3 3 4 3" xfId="345" xr:uid="{E76AF971-24BB-4A97-B28A-C51911B5A8A0}"/>
    <cellStyle name="Normal 10 3 3 4 4" xfId="346" xr:uid="{2A6117D4-305D-4262-B713-34CD50ED5F04}"/>
    <cellStyle name="Normal 10 3 3 5" xfId="347" xr:uid="{15F7544F-070D-4CE6-B7FC-FADD330D48C0}"/>
    <cellStyle name="Normal 10 3 3 5 2" xfId="348" xr:uid="{3FC5EC3F-335A-4C4D-8B83-55F2214D7B9C}"/>
    <cellStyle name="Normal 10 3 3 5 3" xfId="349" xr:uid="{C4344686-E954-432A-AD72-A2D285C1B397}"/>
    <cellStyle name="Normal 10 3 3 5 4" xfId="350" xr:uid="{0E2ADC1D-DA51-4A84-8B02-840D68CC2670}"/>
    <cellStyle name="Normal 10 3 3 6" xfId="351" xr:uid="{9D0BD3A4-FEB5-4F98-86D5-8A815B3D5036}"/>
    <cellStyle name="Normal 10 3 3 7" xfId="352" xr:uid="{220964E1-FC46-4B90-BB37-06F44F2BB386}"/>
    <cellStyle name="Normal 10 3 3 8" xfId="353" xr:uid="{E4F2D4C4-AFD9-44E7-B506-EFC08042A6B2}"/>
    <cellStyle name="Normal 10 3 4" xfId="354" xr:uid="{48B545A4-919A-4D22-975C-90557A78BE4A}"/>
    <cellStyle name="Normal 10 3 4 2" xfId="355" xr:uid="{ECB96B8F-6D08-4645-9347-61EAF386D9FC}"/>
    <cellStyle name="Normal 10 3 4 2 2" xfId="356" xr:uid="{1500F435-ECFC-446C-954B-2B00792BBF6F}"/>
    <cellStyle name="Normal 10 3 4 2 2 2" xfId="357" xr:uid="{85D2510A-D5F7-43C3-A849-B5ACFFE8079B}"/>
    <cellStyle name="Normal 10 3 4 2 2 2 2" xfId="3823" xr:uid="{81EF3CFC-B790-4FB0-B48D-E12996F6A998}"/>
    <cellStyle name="Normal 10 3 4 2 2 3" xfId="358" xr:uid="{CBE46E23-CCAA-4EBE-B524-939F368AB363}"/>
    <cellStyle name="Normal 10 3 4 2 2 4" xfId="359" xr:uid="{6E0891F2-97B9-438F-BE7C-C8C51187493C}"/>
    <cellStyle name="Normal 10 3 4 2 3" xfId="360" xr:uid="{F824D374-995D-4A2A-AD2F-D8E1762DB536}"/>
    <cellStyle name="Normal 10 3 4 2 3 2" xfId="3824" xr:uid="{86EFA971-4BA6-4DB0-A5B4-E7E1015ACF2A}"/>
    <cellStyle name="Normal 10 3 4 2 4" xfId="361" xr:uid="{9F1CAA8F-A1B2-41E9-B440-47790BFE6342}"/>
    <cellStyle name="Normal 10 3 4 2 5" xfId="362" xr:uid="{E7A446BA-2007-404C-92DA-9CD2C955BADD}"/>
    <cellStyle name="Normal 10 3 4 3" xfId="363" xr:uid="{7058EAB9-86C8-43D5-9297-7BF1A9199305}"/>
    <cellStyle name="Normal 10 3 4 3 2" xfId="364" xr:uid="{2EAC8E63-C08C-4280-A8CC-34B95B65DDBC}"/>
    <cellStyle name="Normal 10 3 4 3 2 2" xfId="3825" xr:uid="{DB927D99-2DBB-4065-9E83-6E5931F0B4CD}"/>
    <cellStyle name="Normal 10 3 4 3 3" xfId="365" xr:uid="{76FE008D-E635-4845-90C6-297D05631FB8}"/>
    <cellStyle name="Normal 10 3 4 3 4" xfId="366" xr:uid="{7AF84511-FEB0-41AC-A43D-91C19BF74FA7}"/>
    <cellStyle name="Normal 10 3 4 4" xfId="367" xr:uid="{99CA4223-7517-4288-B14C-75F80CC48E88}"/>
    <cellStyle name="Normal 10 3 4 4 2" xfId="368" xr:uid="{39566359-EFBF-4E8B-B35F-063FFA3192BE}"/>
    <cellStyle name="Normal 10 3 4 4 3" xfId="369" xr:uid="{3B0EABE5-FE45-42CF-BED8-597FDE155555}"/>
    <cellStyle name="Normal 10 3 4 4 4" xfId="370" xr:uid="{C3F034A0-7C3D-43BB-AB63-789B56CFC46A}"/>
    <cellStyle name="Normal 10 3 4 5" xfId="371" xr:uid="{55AC4B14-8004-40CB-AF2D-0C1852306F57}"/>
    <cellStyle name="Normal 10 3 4 6" xfId="372" xr:uid="{11D83BA3-FD56-4E9C-8A93-FB2EAE5D46BB}"/>
    <cellStyle name="Normal 10 3 4 7" xfId="373" xr:uid="{24B9A676-3268-47E4-AFB1-CFE3849D0FDF}"/>
    <cellStyle name="Normal 10 3 5" xfId="374" xr:uid="{5EFA6EE3-6470-4FB3-96BE-7F0FCF892DAC}"/>
    <cellStyle name="Normal 10 3 5 2" xfId="375" xr:uid="{82BA5F03-CCBC-487E-931D-1EA33F0DC3B8}"/>
    <cellStyle name="Normal 10 3 5 2 2" xfId="376" xr:uid="{9A0F6CB6-2B5B-4858-98E3-21F8E9EF1635}"/>
    <cellStyle name="Normal 10 3 5 2 2 2" xfId="3826" xr:uid="{FE39367A-C0FD-4343-95DF-3EA01BAE34A9}"/>
    <cellStyle name="Normal 10 3 5 2 3" xfId="377" xr:uid="{D49FE581-B773-416B-977A-0D751979A9C1}"/>
    <cellStyle name="Normal 10 3 5 2 4" xfId="378" xr:uid="{A35F6E06-9B6B-4205-92F2-A10520EBC8DF}"/>
    <cellStyle name="Normal 10 3 5 3" xfId="379" xr:uid="{30BF6634-99A7-48CC-9F42-FE712A1510E5}"/>
    <cellStyle name="Normal 10 3 5 3 2" xfId="380" xr:uid="{DC78000B-A2B1-4A9C-9D9D-0EB3BA23C5A9}"/>
    <cellStyle name="Normal 10 3 5 3 3" xfId="381" xr:uid="{16E29E17-AC90-4FBD-B05A-9366C41BC6C3}"/>
    <cellStyle name="Normal 10 3 5 3 4" xfId="382" xr:uid="{9B4ACE34-53B7-4A60-B549-7716F6FF91F9}"/>
    <cellStyle name="Normal 10 3 5 4" xfId="383" xr:uid="{3EA0E6EB-6781-4AF1-B37A-724B10AF3B7A}"/>
    <cellStyle name="Normal 10 3 5 5" xfId="384" xr:uid="{32CDB8AC-1380-4A91-A5A3-3FD5EAB46B85}"/>
    <cellStyle name="Normal 10 3 5 6" xfId="385" xr:uid="{B3EB8B4F-EEEA-40D5-B9F5-EF5FC9C63DBB}"/>
    <cellStyle name="Normal 10 3 6" xfId="386" xr:uid="{4D02586F-94BF-4A11-B5EF-177F8B1C9F6A}"/>
    <cellStyle name="Normal 10 3 6 2" xfId="387" xr:uid="{89377EDD-A46F-4639-BBA1-EC6FD9733A69}"/>
    <cellStyle name="Normal 10 3 6 2 2" xfId="388" xr:uid="{E3A55359-796B-4FED-AC93-5B8CD7662714}"/>
    <cellStyle name="Normal 10 3 6 2 3" xfId="389" xr:uid="{391219AB-3AB9-4207-B14B-39F48914F7EC}"/>
    <cellStyle name="Normal 10 3 6 2 4" xfId="390" xr:uid="{50F8C355-4C38-40A7-9CEE-F2D1ACFBAEEB}"/>
    <cellStyle name="Normal 10 3 6 3" xfId="391" xr:uid="{E3058420-C941-433A-8A2E-A7A8287DE105}"/>
    <cellStyle name="Normal 10 3 6 4" xfId="392" xr:uid="{8F64FF6D-AD20-4B4C-A6A7-324CE7FFD2A9}"/>
    <cellStyle name="Normal 10 3 6 5" xfId="393" xr:uid="{EB910BE8-0490-4476-98E1-8FE65FB50EB9}"/>
    <cellStyle name="Normal 10 3 7" xfId="394" xr:uid="{33F06F2F-2276-4367-AA92-1396FE7AABBE}"/>
    <cellStyle name="Normal 10 3 7 2" xfId="395" xr:uid="{67F188DB-5204-4689-8CC6-37C1194DC81F}"/>
    <cellStyle name="Normal 10 3 7 3" xfId="396" xr:uid="{9032962B-5D37-4430-914E-54325CD5C74A}"/>
    <cellStyle name="Normal 10 3 7 4" xfId="397" xr:uid="{B0516A93-BD37-49D5-A007-26A02E27E7C4}"/>
    <cellStyle name="Normal 10 3 8" xfId="398" xr:uid="{6614DC5F-E1C2-4607-AFD0-F3F99C526A0A}"/>
    <cellStyle name="Normal 10 3 8 2" xfId="399" xr:uid="{7BA825F2-9752-448F-8488-916FFDC652AE}"/>
    <cellStyle name="Normal 10 3 8 3" xfId="400" xr:uid="{5EA77F4A-6A94-41B6-8DF7-95D3C3189A25}"/>
    <cellStyle name="Normal 10 3 8 4" xfId="401" xr:uid="{4B1203A3-5CB8-4ECD-8F90-9AE75F10F140}"/>
    <cellStyle name="Normal 10 3 9" xfId="402" xr:uid="{83A18E6B-143F-42CE-97AD-24B81C3A6B9A}"/>
    <cellStyle name="Normal 10 4" xfId="403" xr:uid="{B87B584C-9274-4927-AAFC-54614C1C37D8}"/>
    <cellStyle name="Normal 10 4 10" xfId="404" xr:uid="{53F99FD3-EE09-4EF1-84E1-D12347E85D39}"/>
    <cellStyle name="Normal 10 4 11" xfId="405" xr:uid="{68A7A26D-5013-4BED-BCA0-0E41FCF66FD0}"/>
    <cellStyle name="Normal 10 4 2" xfId="406" xr:uid="{B5F03DE3-74F8-4C51-BA8A-EEFE10BE5B62}"/>
    <cellStyle name="Normal 10 4 2 2" xfId="407" xr:uid="{D8421B79-E113-4BCD-BED6-911ABBF901A4}"/>
    <cellStyle name="Normal 10 4 2 2 2" xfId="408" xr:uid="{502FCDE9-44BA-48DA-80B1-95850DE05464}"/>
    <cellStyle name="Normal 10 4 2 2 2 2" xfId="409" xr:uid="{4BD14744-203D-4BBC-AADE-DE1759B10B9F}"/>
    <cellStyle name="Normal 10 4 2 2 2 2 2" xfId="410" xr:uid="{8D4DFA1B-EA00-4B5A-A0BA-86865268E959}"/>
    <cellStyle name="Normal 10 4 2 2 2 2 3" xfId="411" xr:uid="{B77CB802-6148-4752-A3A7-971AC97098DD}"/>
    <cellStyle name="Normal 10 4 2 2 2 2 4" xfId="412" xr:uid="{3B35BCBB-89DB-47CF-8041-43AAE9930838}"/>
    <cellStyle name="Normal 10 4 2 2 2 3" xfId="413" xr:uid="{6157811E-DEA3-4E40-9D01-7FD71804D7F0}"/>
    <cellStyle name="Normal 10 4 2 2 2 3 2" xfId="414" xr:uid="{0FA14DF7-360B-4F5F-9754-A666FE93B544}"/>
    <cellStyle name="Normal 10 4 2 2 2 3 3" xfId="415" xr:uid="{8CBDD93E-7DAC-411C-BF00-02EA8B25450E}"/>
    <cellStyle name="Normal 10 4 2 2 2 3 4" xfId="416" xr:uid="{1D73D71F-229E-4717-9626-B4273B248166}"/>
    <cellStyle name="Normal 10 4 2 2 2 4" xfId="417" xr:uid="{3B7801CA-1790-4CF7-9417-00C8DDC1099F}"/>
    <cellStyle name="Normal 10 4 2 2 2 5" xfId="418" xr:uid="{3802BBA3-1476-4B3F-9E01-4B6D1FDEF1DD}"/>
    <cellStyle name="Normal 10 4 2 2 2 6" xfId="419" xr:uid="{67D71202-687E-49A1-834B-5334B06AE99C}"/>
    <cellStyle name="Normal 10 4 2 2 3" xfId="420" xr:uid="{D124F38F-70A1-4A45-AD27-C525D18E124B}"/>
    <cellStyle name="Normal 10 4 2 2 3 2" xfId="421" xr:uid="{71374301-7EDD-4846-9574-AAF284C748FB}"/>
    <cellStyle name="Normal 10 4 2 2 3 2 2" xfId="422" xr:uid="{AD6CC28B-B288-43DC-94A8-D0EC9BF47DA7}"/>
    <cellStyle name="Normal 10 4 2 2 3 2 3" xfId="423" xr:uid="{29C9D75C-033C-42CA-9F2C-D32BF357260F}"/>
    <cellStyle name="Normal 10 4 2 2 3 2 4" xfId="424" xr:uid="{73817D24-91EE-404E-B79A-C655A548C384}"/>
    <cellStyle name="Normal 10 4 2 2 3 3" xfId="425" xr:uid="{F44A076E-992A-4F4B-9D5A-8EFCECEFAC06}"/>
    <cellStyle name="Normal 10 4 2 2 3 4" xfId="426" xr:uid="{68C84AD0-A337-4155-8596-0DB5DE11E892}"/>
    <cellStyle name="Normal 10 4 2 2 3 5" xfId="427" xr:uid="{65452B02-AD14-456E-A522-A0BDA742DD3A}"/>
    <cellStyle name="Normal 10 4 2 2 4" xfId="428" xr:uid="{DA5B5361-DDB1-437C-8298-F40B4CC076AF}"/>
    <cellStyle name="Normal 10 4 2 2 4 2" xfId="429" xr:uid="{D022894C-6DE8-44AC-81F5-6735A1D0540A}"/>
    <cellStyle name="Normal 10 4 2 2 4 3" xfId="430" xr:uid="{92173C82-0653-4151-BB8B-906A158C552B}"/>
    <cellStyle name="Normal 10 4 2 2 4 4" xfId="431" xr:uid="{808C2B3B-63D8-4C8E-B5AD-0ECD8490F63D}"/>
    <cellStyle name="Normal 10 4 2 2 5" xfId="432" xr:uid="{A5A0C1B2-D2E7-494D-8F1A-9D0FA3F1D9D3}"/>
    <cellStyle name="Normal 10 4 2 2 5 2" xfId="433" xr:uid="{A4D18278-85EF-4F51-970E-46361D1D8D38}"/>
    <cellStyle name="Normal 10 4 2 2 5 3" xfId="434" xr:uid="{00704586-AD71-4F74-8C12-52EE952FEDDE}"/>
    <cellStyle name="Normal 10 4 2 2 5 4" xfId="435" xr:uid="{57BCBC5F-A9D2-4C3F-95FE-171EA89E8F9E}"/>
    <cellStyle name="Normal 10 4 2 2 6" xfId="436" xr:uid="{5AB6EFE0-1497-44BA-8340-A723E573A0CF}"/>
    <cellStyle name="Normal 10 4 2 2 7" xfId="437" xr:uid="{67A2A61E-07F2-4E26-9F3B-F088129B1049}"/>
    <cellStyle name="Normal 10 4 2 2 8" xfId="438" xr:uid="{A35998A8-F9CE-40C1-9686-E9CBAB9BE8B7}"/>
    <cellStyle name="Normal 10 4 2 3" xfId="439" xr:uid="{E71E2415-21F2-4949-8C6D-C547F70FE732}"/>
    <cellStyle name="Normal 10 4 2 3 2" xfId="440" xr:uid="{E32E9CBD-1A77-402A-A671-02D3EE5EDA6B}"/>
    <cellStyle name="Normal 10 4 2 3 2 2" xfId="441" xr:uid="{38C486AC-731B-4CBD-8025-12D399501E67}"/>
    <cellStyle name="Normal 10 4 2 3 2 3" xfId="442" xr:uid="{BB5C3ECE-BA21-4973-8217-890C88799139}"/>
    <cellStyle name="Normal 10 4 2 3 2 4" xfId="443" xr:uid="{0037DD62-8455-405F-897F-E71D56F89977}"/>
    <cellStyle name="Normal 10 4 2 3 3" xfId="444" xr:uid="{A21B8E8E-B24F-494C-BFA6-3ED349489B94}"/>
    <cellStyle name="Normal 10 4 2 3 3 2" xfId="445" xr:uid="{CE178063-F162-4093-8202-1A8CFFE6D41A}"/>
    <cellStyle name="Normal 10 4 2 3 3 3" xfId="446" xr:uid="{08F233ED-5374-4877-AA63-E1122BD60CDE}"/>
    <cellStyle name="Normal 10 4 2 3 3 4" xfId="447" xr:uid="{2F035B9F-39E2-4FE6-9C62-F078C7A891BE}"/>
    <cellStyle name="Normal 10 4 2 3 4" xfId="448" xr:uid="{E29C29B0-A158-4722-9177-7D78B1C1CA0D}"/>
    <cellStyle name="Normal 10 4 2 3 5" xfId="449" xr:uid="{12980F54-8FD6-443C-A9A5-8026E36C589E}"/>
    <cellStyle name="Normal 10 4 2 3 6" xfId="450" xr:uid="{8C44B667-E5F9-446C-AE89-486F7E23F8E0}"/>
    <cellStyle name="Normal 10 4 2 4" xfId="451" xr:uid="{114E55EA-A6F6-4C26-9B83-6C8E7ACF0390}"/>
    <cellStyle name="Normal 10 4 2 4 2" xfId="452" xr:uid="{68287FAC-AF5B-4092-8DCE-4A843EBE5A76}"/>
    <cellStyle name="Normal 10 4 2 4 2 2" xfId="453" xr:uid="{93968E21-B3D1-4729-BFF1-3B9801B4DB0B}"/>
    <cellStyle name="Normal 10 4 2 4 2 3" xfId="454" xr:uid="{4CD0D9FB-61B4-463B-9D5C-62A7547FEBF2}"/>
    <cellStyle name="Normal 10 4 2 4 2 4" xfId="455" xr:uid="{6BC342BE-1D8D-4DB9-B336-B57A3AA93B2B}"/>
    <cellStyle name="Normal 10 4 2 4 3" xfId="456" xr:uid="{A424BB5C-93BB-442B-9492-B46A065869DF}"/>
    <cellStyle name="Normal 10 4 2 4 4" xfId="457" xr:uid="{24CAF9EC-DCB4-4E40-8D69-5FF1EDA7B4D5}"/>
    <cellStyle name="Normal 10 4 2 4 5" xfId="458" xr:uid="{98904055-7DD0-445F-B3BF-F6DBAFC3615C}"/>
    <cellStyle name="Normal 10 4 2 5" xfId="459" xr:uid="{B9687E20-A9A1-44B4-98D3-925C79BF7461}"/>
    <cellStyle name="Normal 10 4 2 5 2" xfId="460" xr:uid="{3775D97C-2AD2-4C37-8E80-EC4BC51B7691}"/>
    <cellStyle name="Normal 10 4 2 5 3" xfId="461" xr:uid="{23A97F60-1189-49F8-970B-AC74892E2B5E}"/>
    <cellStyle name="Normal 10 4 2 5 4" xfId="462" xr:uid="{125E9E9C-E8B1-47AD-B04F-8E2A2884F543}"/>
    <cellStyle name="Normal 10 4 2 6" xfId="463" xr:uid="{E66EFF28-7567-4395-8999-8A061B093CD2}"/>
    <cellStyle name="Normal 10 4 2 6 2" xfId="464" xr:uid="{85844D50-9012-4949-A318-E5A57CE34D15}"/>
    <cellStyle name="Normal 10 4 2 6 3" xfId="465" xr:uid="{6BB99118-F3D8-4F8B-AB52-53555DFF3288}"/>
    <cellStyle name="Normal 10 4 2 6 4" xfId="466" xr:uid="{99711B69-B099-4207-A44B-D7A75EB9E0BA}"/>
    <cellStyle name="Normal 10 4 2 7" xfId="467" xr:uid="{089EC640-A840-4DA8-A2F1-7591B640B959}"/>
    <cellStyle name="Normal 10 4 2 8" xfId="468" xr:uid="{4B220B61-AE9B-45E5-9BB9-EB26A1C6D997}"/>
    <cellStyle name="Normal 10 4 2 9" xfId="469" xr:uid="{9DE2CC63-350B-436E-B247-9C2720359385}"/>
    <cellStyle name="Normal 10 4 3" xfId="470" xr:uid="{C4DCBEA3-ABEB-42CC-BF5E-7350F0BC0DF5}"/>
    <cellStyle name="Normal 10 4 3 2" xfId="471" xr:uid="{54EAAB59-FF95-4D2C-A4B8-19F0055C1253}"/>
    <cellStyle name="Normal 10 4 3 2 2" xfId="472" xr:uid="{01358E6E-BBB7-4C32-B432-E83F3552ED7C}"/>
    <cellStyle name="Normal 10 4 3 2 2 2" xfId="473" xr:uid="{EBED81B0-718A-420A-91DF-1A9A8070A868}"/>
    <cellStyle name="Normal 10 4 3 2 2 2 2" xfId="3827" xr:uid="{4857D5C5-2703-4894-BF79-54B5F8E8335E}"/>
    <cellStyle name="Normal 10 4 3 2 2 3" xfId="474" xr:uid="{F4CAFD2E-CCBF-4527-8595-6C8490C07E68}"/>
    <cellStyle name="Normal 10 4 3 2 2 4" xfId="475" xr:uid="{9E248F48-6CCD-4552-B29D-B62FF650C7C6}"/>
    <cellStyle name="Normal 10 4 3 2 3" xfId="476" xr:uid="{DEC6DFB0-050F-4CAC-9A4D-9251C045EDE3}"/>
    <cellStyle name="Normal 10 4 3 2 3 2" xfId="477" xr:uid="{904E962C-DF75-43C0-8096-D4BC902481BB}"/>
    <cellStyle name="Normal 10 4 3 2 3 3" xfId="478" xr:uid="{5EC1EF7D-9BC0-4700-BE8A-354F0C5FA6C7}"/>
    <cellStyle name="Normal 10 4 3 2 3 4" xfId="479" xr:uid="{AF036516-3F6A-4505-BD60-1EE9D0F8EE42}"/>
    <cellStyle name="Normal 10 4 3 2 4" xfId="480" xr:uid="{C05F3BEE-0E5A-47E5-A178-CE6AECDE7A4B}"/>
    <cellStyle name="Normal 10 4 3 2 5" xfId="481" xr:uid="{B99B8C77-355A-411B-A878-D2B7FF9694B2}"/>
    <cellStyle name="Normal 10 4 3 2 6" xfId="482" xr:uid="{B3E5D6B3-55F8-4943-8884-ECA9DB398E82}"/>
    <cellStyle name="Normal 10 4 3 3" xfId="483" xr:uid="{BCB4E666-1E2B-478E-A935-D78B02D5F35C}"/>
    <cellStyle name="Normal 10 4 3 3 2" xfId="484" xr:uid="{EED66536-44EB-4A54-9B6B-6BC4E0F12407}"/>
    <cellStyle name="Normal 10 4 3 3 2 2" xfId="485" xr:uid="{93D604B0-31A8-4826-95E5-061FC21CB8BC}"/>
    <cellStyle name="Normal 10 4 3 3 2 3" xfId="486" xr:uid="{B7BA664E-26F1-4F93-8002-F489E21DE80E}"/>
    <cellStyle name="Normal 10 4 3 3 2 4" xfId="487" xr:uid="{FD1B4BA5-2A78-4EB0-AD6E-B24709665C79}"/>
    <cellStyle name="Normal 10 4 3 3 3" xfId="488" xr:uid="{7C9C3526-A04B-406E-A3E4-C4316EED08AC}"/>
    <cellStyle name="Normal 10 4 3 3 4" xfId="489" xr:uid="{F64DC663-94FD-4AC9-A706-555C26F17695}"/>
    <cellStyle name="Normal 10 4 3 3 5" xfId="490" xr:uid="{6B76F333-F26B-4A7E-83D9-72B1448E2B71}"/>
    <cellStyle name="Normal 10 4 3 4" xfId="491" xr:uid="{4F8E35B4-C629-4839-858F-1836AA838105}"/>
    <cellStyle name="Normal 10 4 3 4 2" xfId="492" xr:uid="{D0B4AC29-131B-4196-995B-9FFBFB99A8D0}"/>
    <cellStyle name="Normal 10 4 3 4 3" xfId="493" xr:uid="{BEE75BD0-D0C7-42EF-8B3F-D1FACCD09BC6}"/>
    <cellStyle name="Normal 10 4 3 4 4" xfId="494" xr:uid="{C7003255-B088-409C-B746-CC50CD7BC182}"/>
    <cellStyle name="Normal 10 4 3 5" xfId="495" xr:uid="{B8621EBF-B783-4071-B9E0-C1B17B61CBEB}"/>
    <cellStyle name="Normal 10 4 3 5 2" xfId="496" xr:uid="{1E9E1948-2A74-45E4-8867-A2C476DD5087}"/>
    <cellStyle name="Normal 10 4 3 5 3" xfId="497" xr:uid="{EEE7B390-F958-46BC-A16A-85117A9DE37E}"/>
    <cellStyle name="Normal 10 4 3 5 4" xfId="498" xr:uid="{D7EBE24C-5FE4-4FD0-ACDF-E821ADAC3969}"/>
    <cellStyle name="Normal 10 4 3 6" xfId="499" xr:uid="{B59D8526-BD76-42A9-9D24-CDDCFECDA56F}"/>
    <cellStyle name="Normal 10 4 3 7" xfId="500" xr:uid="{4ED8BC4B-561E-4FEB-8471-88A551A2BB65}"/>
    <cellStyle name="Normal 10 4 3 8" xfId="501" xr:uid="{F7AEDA86-CB30-4B10-A70A-D7D5DE8D9DEB}"/>
    <cellStyle name="Normal 10 4 4" xfId="502" xr:uid="{11BD59AD-7DA5-4AD7-BB5C-1C516ED4D2B6}"/>
    <cellStyle name="Normal 10 4 4 2" xfId="503" xr:uid="{3A099CBD-C76D-4FA2-A677-F58B275BA13F}"/>
    <cellStyle name="Normal 10 4 4 2 2" xfId="504" xr:uid="{E0FA437E-42F6-4E94-B977-13B7B6D57E2E}"/>
    <cellStyle name="Normal 10 4 4 2 2 2" xfId="505" xr:uid="{79EC6B41-6CAD-4868-9B9D-9609B29ACA82}"/>
    <cellStyle name="Normal 10 4 4 2 2 3" xfId="506" xr:uid="{BE669008-58C4-416D-B2F2-71481836B410}"/>
    <cellStyle name="Normal 10 4 4 2 2 4" xfId="507" xr:uid="{97AE6287-D3AC-43C4-B59E-3CFE55D70C7A}"/>
    <cellStyle name="Normal 10 4 4 2 3" xfId="508" xr:uid="{EB14C7B1-11EB-4AD9-BA7D-3BE1B1DC24F2}"/>
    <cellStyle name="Normal 10 4 4 2 4" xfId="509" xr:uid="{A3E20A8E-A603-4B37-99DD-7F8069672F2B}"/>
    <cellStyle name="Normal 10 4 4 2 5" xfId="510" xr:uid="{5010F59E-2D2D-4886-A503-62ED8119E579}"/>
    <cellStyle name="Normal 10 4 4 3" xfId="511" xr:uid="{E323F2D9-A6DE-4B67-BF37-94C12173A2AF}"/>
    <cellStyle name="Normal 10 4 4 3 2" xfId="512" xr:uid="{30CB9B65-A2C0-40AE-B9E2-9A9656AB536A}"/>
    <cellStyle name="Normal 10 4 4 3 3" xfId="513" xr:uid="{630E96D0-82B5-4648-AAF8-FD97E1FDE154}"/>
    <cellStyle name="Normal 10 4 4 3 4" xfId="514" xr:uid="{13791809-8F4B-4AC5-8B90-74A3E0B606EE}"/>
    <cellStyle name="Normal 10 4 4 4" xfId="515" xr:uid="{DD41AD18-9347-42AB-BDF2-72CEAD99F05D}"/>
    <cellStyle name="Normal 10 4 4 4 2" xfId="516" xr:uid="{B5922986-201A-4FBD-9BC6-B4D6139D89DF}"/>
    <cellStyle name="Normal 10 4 4 4 3" xfId="517" xr:uid="{D1860647-0DE3-425B-93E7-014469134183}"/>
    <cellStyle name="Normal 10 4 4 4 4" xfId="518" xr:uid="{5B393153-B721-4F0A-A92D-825F088A3FB4}"/>
    <cellStyle name="Normal 10 4 4 5" xfId="519" xr:uid="{616EB4FE-9863-4EA5-8C99-33D7CB7C60A9}"/>
    <cellStyle name="Normal 10 4 4 6" xfId="520" xr:uid="{026AACEF-60F9-4C2F-B32E-7C9CC177D600}"/>
    <cellStyle name="Normal 10 4 4 7" xfId="521" xr:uid="{26123C83-9C5C-4272-B2F1-009630AA047E}"/>
    <cellStyle name="Normal 10 4 5" xfId="522" xr:uid="{3B827862-C0D6-4283-BDD5-BEB720A58330}"/>
    <cellStyle name="Normal 10 4 5 2" xfId="523" xr:uid="{BB7D971A-2B1F-4937-95B0-FB3C0F8A9433}"/>
    <cellStyle name="Normal 10 4 5 2 2" xfId="524" xr:uid="{4B1ECFD5-B850-4DCF-BB8D-3513CF9D0099}"/>
    <cellStyle name="Normal 10 4 5 2 3" xfId="525" xr:uid="{A9F0BB1B-EFD8-45A8-93C4-C253615E4D42}"/>
    <cellStyle name="Normal 10 4 5 2 4" xfId="526" xr:uid="{4923C723-D557-4166-AA1D-D119A01D343C}"/>
    <cellStyle name="Normal 10 4 5 3" xfId="527" xr:uid="{E9616DCA-EAFA-466E-B92E-2CABBA262028}"/>
    <cellStyle name="Normal 10 4 5 3 2" xfId="528" xr:uid="{177EF90F-3FD7-47EF-BA7A-0BD38365C84F}"/>
    <cellStyle name="Normal 10 4 5 3 3" xfId="529" xr:uid="{36A4879B-8F58-4513-9029-3CD4B6594956}"/>
    <cellStyle name="Normal 10 4 5 3 4" xfId="530" xr:uid="{30246D64-4A31-4F7C-99C7-900789F6450E}"/>
    <cellStyle name="Normal 10 4 5 4" xfId="531" xr:uid="{4C97EDB5-D377-4000-9C36-46ED6E700C80}"/>
    <cellStyle name="Normal 10 4 5 5" xfId="532" xr:uid="{468EA8F2-6DCA-482E-BDE4-357F24E54299}"/>
    <cellStyle name="Normal 10 4 5 6" xfId="533" xr:uid="{733C5F75-6750-4A7E-927B-0393017922FB}"/>
    <cellStyle name="Normal 10 4 6" xfId="534" xr:uid="{45C326BE-5A16-45AD-98CF-30BADCC1983D}"/>
    <cellStyle name="Normal 10 4 6 2" xfId="535" xr:uid="{2F1AB6EE-B9AF-48E4-9E51-D3E6E17C1CB6}"/>
    <cellStyle name="Normal 10 4 6 2 2" xfId="536" xr:uid="{EA0D6FA5-0623-4A7D-8062-06F778B95A1B}"/>
    <cellStyle name="Normal 10 4 6 2 3" xfId="537" xr:uid="{1F31F76A-2542-4A7E-B84E-62C5B86BA048}"/>
    <cellStyle name="Normal 10 4 6 2 4" xfId="538" xr:uid="{A8BBDB43-12B9-4112-BAED-11755E348883}"/>
    <cellStyle name="Normal 10 4 6 3" xfId="539" xr:uid="{7DD37A4B-5240-4204-8CD6-A4A8D8FB973E}"/>
    <cellStyle name="Normal 10 4 6 4" xfId="540" xr:uid="{FEA77CA0-A232-4690-B6D7-C86201F53E2B}"/>
    <cellStyle name="Normal 10 4 6 5" xfId="541" xr:uid="{394C51BF-D56A-4B2C-8943-C94A2ADA4F5F}"/>
    <cellStyle name="Normal 10 4 7" xfId="542" xr:uid="{042BEDAC-4383-48A9-9989-06B315BD3860}"/>
    <cellStyle name="Normal 10 4 7 2" xfId="543" xr:uid="{6C86EF38-36A5-4A55-B567-43EB7AC23072}"/>
    <cellStyle name="Normal 10 4 7 3" xfId="544" xr:uid="{DAB51B43-3285-4540-A64B-83F8CAD22E68}"/>
    <cellStyle name="Normal 10 4 7 4" xfId="545" xr:uid="{70FB0342-DEC3-4EDF-AA3F-1EBCCDF17D3D}"/>
    <cellStyle name="Normal 10 4 8" xfId="546" xr:uid="{255CE0C5-BD52-4577-95B5-60DCE3BFB247}"/>
    <cellStyle name="Normal 10 4 8 2" xfId="547" xr:uid="{2C6A1D5B-60A3-4A9F-A259-842905D99EF5}"/>
    <cellStyle name="Normal 10 4 8 3" xfId="548" xr:uid="{D857A7A0-5A59-4398-A753-229DDEF3AFFD}"/>
    <cellStyle name="Normal 10 4 8 4" xfId="549" xr:uid="{3EB200BE-9A17-4B02-BF66-D2E587109B81}"/>
    <cellStyle name="Normal 10 4 9" xfId="550" xr:uid="{C7E15F26-9BCC-4B6A-827D-171197BBE5F1}"/>
    <cellStyle name="Normal 10 5" xfId="551" xr:uid="{1EA9F793-D80E-4734-8D9C-C7A32039DADC}"/>
    <cellStyle name="Normal 10 5 2" xfId="552" xr:uid="{BAF3B872-77CC-4D25-8796-CD88C3485317}"/>
    <cellStyle name="Normal 10 5 2 2" xfId="553" xr:uid="{3D277BB9-1972-4CB2-AC01-ED7DF0B7D3A1}"/>
    <cellStyle name="Normal 10 5 2 2 2" xfId="554" xr:uid="{9FB307DA-89EC-4C2E-A5FE-58CD4753A5E5}"/>
    <cellStyle name="Normal 10 5 2 2 2 2" xfId="555" xr:uid="{E65BF6D4-1B1F-4A81-B5BF-BEAF5E704BBD}"/>
    <cellStyle name="Normal 10 5 2 2 2 3" xfId="556" xr:uid="{5D632AB4-149B-461A-9819-F5113D6238D6}"/>
    <cellStyle name="Normal 10 5 2 2 2 4" xfId="557" xr:uid="{788C7F72-1421-4B84-A662-E0AB6731DEE0}"/>
    <cellStyle name="Normal 10 5 2 2 3" xfId="558" xr:uid="{6C027197-0787-4237-ADEA-CBD06112FEEF}"/>
    <cellStyle name="Normal 10 5 2 2 3 2" xfId="559" xr:uid="{71EF80BC-B147-4274-B3C1-EE71DF5B9502}"/>
    <cellStyle name="Normal 10 5 2 2 3 3" xfId="560" xr:uid="{32F8B53A-55E9-4323-90F5-6B0B8696C784}"/>
    <cellStyle name="Normal 10 5 2 2 3 4" xfId="561" xr:uid="{BC179429-FCC5-4EF7-A401-431C51DF686D}"/>
    <cellStyle name="Normal 10 5 2 2 4" xfId="562" xr:uid="{337A29B6-018E-41D0-8158-C14CBD146929}"/>
    <cellStyle name="Normal 10 5 2 2 5" xfId="563" xr:uid="{8433DBB6-B546-4129-9B86-9231580D3990}"/>
    <cellStyle name="Normal 10 5 2 2 6" xfId="564" xr:uid="{6889A238-B9F9-4540-BFD6-E3923CE8B53B}"/>
    <cellStyle name="Normal 10 5 2 3" xfId="565" xr:uid="{AE38FF49-2F48-4298-BE98-0BEAF3631DB5}"/>
    <cellStyle name="Normal 10 5 2 3 2" xfId="566" xr:uid="{137D774F-9B66-4E57-AA13-505BBA1F1BDF}"/>
    <cellStyle name="Normal 10 5 2 3 2 2" xfId="567" xr:uid="{1492BFBC-C890-485F-985F-75DD396C0C6B}"/>
    <cellStyle name="Normal 10 5 2 3 2 3" xfId="568" xr:uid="{20A7B94A-8C9B-4AA2-A8DF-53EB50DC215A}"/>
    <cellStyle name="Normal 10 5 2 3 2 4" xfId="569" xr:uid="{CA7830F7-BF10-4B85-B106-107A0D3B33F3}"/>
    <cellStyle name="Normal 10 5 2 3 3" xfId="570" xr:uid="{286C9946-CB04-4998-A8FF-7641425525D0}"/>
    <cellStyle name="Normal 10 5 2 3 4" xfId="571" xr:uid="{58A294C6-35A8-4AA0-ABBF-3700A55C2C04}"/>
    <cellStyle name="Normal 10 5 2 3 5" xfId="572" xr:uid="{4BE86FB7-82CE-4078-95FD-00B337C786F0}"/>
    <cellStyle name="Normal 10 5 2 4" xfId="573" xr:uid="{ACEC0D18-84E0-4334-B4DE-A81EE45CA621}"/>
    <cellStyle name="Normal 10 5 2 4 2" xfId="574" xr:uid="{5CC5A1A6-59CB-42F5-A5E0-838E5B8F05B3}"/>
    <cellStyle name="Normal 10 5 2 4 3" xfId="575" xr:uid="{53EA598D-FCB8-4EAE-9CA1-F523125DDCF5}"/>
    <cellStyle name="Normal 10 5 2 4 4" xfId="576" xr:uid="{EA6E466F-C8E5-47EF-A380-2CBE09EF7D4F}"/>
    <cellStyle name="Normal 10 5 2 5" xfId="577" xr:uid="{50448C94-96B3-40E5-B636-D8C879486611}"/>
    <cellStyle name="Normal 10 5 2 5 2" xfId="578" xr:uid="{798D4FDD-50F7-46BC-AC2F-602E20C33A88}"/>
    <cellStyle name="Normal 10 5 2 5 3" xfId="579" xr:uid="{1AA5575C-7B5C-4A0F-8591-00376DE5CF3D}"/>
    <cellStyle name="Normal 10 5 2 5 4" xfId="580" xr:uid="{44B20778-AB1A-444B-B1D4-18EA9AB91F6B}"/>
    <cellStyle name="Normal 10 5 2 6" xfId="581" xr:uid="{A91E5534-EF2B-4628-88FD-5B87E4331175}"/>
    <cellStyle name="Normal 10 5 2 7" xfId="582" xr:uid="{324F3EED-9010-4497-8F92-0B90B7AE4B5E}"/>
    <cellStyle name="Normal 10 5 2 8" xfId="583" xr:uid="{E365F573-F0C5-4ECD-B4C1-496A3F8213E2}"/>
    <cellStyle name="Normal 10 5 3" xfId="584" xr:uid="{C0162F06-0DED-4F59-843C-F232B49E77C2}"/>
    <cellStyle name="Normal 10 5 3 2" xfId="585" xr:uid="{24DECF47-175C-4A25-B0C2-AD3211141AD4}"/>
    <cellStyle name="Normal 10 5 3 2 2" xfId="586" xr:uid="{44C7628B-E405-4A2D-A216-6BC454ED5DD1}"/>
    <cellStyle name="Normal 10 5 3 2 3" xfId="587" xr:uid="{439C2030-8676-4B60-A956-85782180325A}"/>
    <cellStyle name="Normal 10 5 3 2 4" xfId="588" xr:uid="{A88011CF-3718-4165-BB8E-666B04206155}"/>
    <cellStyle name="Normal 10 5 3 3" xfId="589" xr:uid="{E87C2611-3E85-4EEF-A72B-4A5E0C5E9D26}"/>
    <cellStyle name="Normal 10 5 3 3 2" xfId="590" xr:uid="{26D8364F-155F-401D-855F-4779A2478D07}"/>
    <cellStyle name="Normal 10 5 3 3 3" xfId="591" xr:uid="{18148DAC-3A80-45E3-BBB3-E303432409DD}"/>
    <cellStyle name="Normal 10 5 3 3 4" xfId="592" xr:uid="{EDA57044-24C6-4CD2-8C1C-F342017E133C}"/>
    <cellStyle name="Normal 10 5 3 4" xfId="593" xr:uid="{F85A0ABB-F925-41F5-BCFB-6BEA03CC55A3}"/>
    <cellStyle name="Normal 10 5 3 5" xfId="594" xr:uid="{92538C38-FA91-4CD9-B143-8B72366460F3}"/>
    <cellStyle name="Normal 10 5 3 6" xfId="595" xr:uid="{825206E2-B663-4881-93D6-123D8DB0CAD2}"/>
    <cellStyle name="Normal 10 5 4" xfId="596" xr:uid="{92098DC9-7C42-4B7D-A6FC-238E2DE31666}"/>
    <cellStyle name="Normal 10 5 4 2" xfId="597" xr:uid="{950F82B7-63DF-4571-95BD-D32EAF2E5C48}"/>
    <cellStyle name="Normal 10 5 4 2 2" xfId="598" xr:uid="{22EDE2F0-7595-447F-BC04-94F5344A1979}"/>
    <cellStyle name="Normal 10 5 4 2 3" xfId="599" xr:uid="{92E1C9ED-E489-444C-88FA-EB4DCE5A2300}"/>
    <cellStyle name="Normal 10 5 4 2 4" xfId="600" xr:uid="{769DA47E-CBEA-4C99-9826-753538911029}"/>
    <cellStyle name="Normal 10 5 4 3" xfId="601" xr:uid="{4026BE6F-3F9B-4AFD-BD50-4D44F2BE707D}"/>
    <cellStyle name="Normal 10 5 4 4" xfId="602" xr:uid="{A9909452-C161-4E6B-8CD1-F90B77D2A510}"/>
    <cellStyle name="Normal 10 5 4 5" xfId="603" xr:uid="{07B8D312-A709-417E-882A-0FFF28BF50CD}"/>
    <cellStyle name="Normal 10 5 5" xfId="604" xr:uid="{355D20CA-883D-4B8E-9D42-CC8716CC603C}"/>
    <cellStyle name="Normal 10 5 5 2" xfId="605" xr:uid="{D960074B-7E79-4337-951E-6173A7E1BFB1}"/>
    <cellStyle name="Normal 10 5 5 3" xfId="606" xr:uid="{494FA489-C011-43FE-8306-C54882B9C98D}"/>
    <cellStyle name="Normal 10 5 5 4" xfId="607" xr:uid="{714DE249-256E-4820-B869-BC81B7D6246E}"/>
    <cellStyle name="Normal 10 5 6" xfId="608" xr:uid="{286E7C89-4B50-46F9-A73C-2E605865C557}"/>
    <cellStyle name="Normal 10 5 6 2" xfId="609" xr:uid="{96D4D02C-77FC-478C-894C-3EA0788A7BD4}"/>
    <cellStyle name="Normal 10 5 6 3" xfId="610" xr:uid="{4D08700C-B617-467A-AE3D-3FAD265CE143}"/>
    <cellStyle name="Normal 10 5 6 4" xfId="611" xr:uid="{346140E8-4F0F-4DF2-AC16-2516B17C9F54}"/>
    <cellStyle name="Normal 10 5 7" xfId="612" xr:uid="{554869C3-B53A-4ED5-ABA1-C671870B5275}"/>
    <cellStyle name="Normal 10 5 8" xfId="613" xr:uid="{6136B688-43D6-4B23-B20F-2B7D71A71D45}"/>
    <cellStyle name="Normal 10 5 9" xfId="614" xr:uid="{35F44BCA-A16A-4F1E-B5D1-CC98BFAF52E6}"/>
    <cellStyle name="Normal 10 6" xfId="615" xr:uid="{96FB5B0F-757A-4E7B-AD11-7A384722F867}"/>
    <cellStyle name="Normal 10 6 2" xfId="616" xr:uid="{3ECDC3D1-2DC8-4CCB-B632-2C2B47722E25}"/>
    <cellStyle name="Normal 10 6 2 2" xfId="617" xr:uid="{314A4D94-D4D6-438A-9E7C-345C298E8EE9}"/>
    <cellStyle name="Normal 10 6 2 2 2" xfId="618" xr:uid="{80096E83-9DE0-4856-903A-E06EA5D79216}"/>
    <cellStyle name="Normal 10 6 2 2 2 2" xfId="3828" xr:uid="{7797A2B2-55F8-49BF-8889-C3044C1747EE}"/>
    <cellStyle name="Normal 10 6 2 2 3" xfId="619" xr:uid="{DA586BB4-EE83-4B16-823D-3C3CB3E46B37}"/>
    <cellStyle name="Normal 10 6 2 2 4" xfId="620" xr:uid="{58819E16-0483-47F7-A814-BC8754F9C9B9}"/>
    <cellStyle name="Normal 10 6 2 3" xfId="621" xr:uid="{AE8717E4-1548-44BE-9B6A-B2E34170422C}"/>
    <cellStyle name="Normal 10 6 2 3 2" xfId="622" xr:uid="{31875F99-2266-4485-AD0F-06B1A4C5310A}"/>
    <cellStyle name="Normal 10 6 2 3 3" xfId="623" xr:uid="{E0F60B93-F270-4096-AEC9-F7CED47556FA}"/>
    <cellStyle name="Normal 10 6 2 3 4" xfId="624" xr:uid="{A9B093D0-40E6-405A-84C1-BD2E55B5D40B}"/>
    <cellStyle name="Normal 10 6 2 4" xfId="625" xr:uid="{8B00A36C-A8D3-4F37-9D45-56A4A3DA86B1}"/>
    <cellStyle name="Normal 10 6 2 5" xfId="626" xr:uid="{2FF9C93D-953F-4ECA-BCF5-6FD97BD3DD12}"/>
    <cellStyle name="Normal 10 6 2 6" xfId="627" xr:uid="{99050A84-8E63-4C94-8BD2-3FBDC5DD7B00}"/>
    <cellStyle name="Normal 10 6 3" xfId="628" xr:uid="{31D8125D-5329-484E-A685-B78D8242C4C6}"/>
    <cellStyle name="Normal 10 6 3 2" xfId="629" xr:uid="{03323B59-F650-4121-87FC-2743EEF4A4F4}"/>
    <cellStyle name="Normal 10 6 3 2 2" xfId="630" xr:uid="{BD366A4F-F8BD-4838-A382-9C28C427C871}"/>
    <cellStyle name="Normal 10 6 3 2 3" xfId="631" xr:uid="{C465B4B7-C3E1-4916-8802-3ED664FF44DA}"/>
    <cellStyle name="Normal 10 6 3 2 4" xfId="632" xr:uid="{CCABFB14-A4EC-4E2F-8131-FCB5101440A8}"/>
    <cellStyle name="Normal 10 6 3 3" xfId="633" xr:uid="{3ECF2975-EA24-403B-9919-B50C89C6765D}"/>
    <cellStyle name="Normal 10 6 3 4" xfId="634" xr:uid="{AEC49FF7-ABB7-4446-B10F-D52959136C45}"/>
    <cellStyle name="Normal 10 6 3 5" xfId="635" xr:uid="{BDE36EA1-46EC-4130-B6EF-55374098C2C7}"/>
    <cellStyle name="Normal 10 6 4" xfId="636" xr:uid="{50848B72-F027-48EC-A140-DD33489080A2}"/>
    <cellStyle name="Normal 10 6 4 2" xfId="637" xr:uid="{22EF09CE-0A71-4CD7-863A-E10161A233FE}"/>
    <cellStyle name="Normal 10 6 4 3" xfId="638" xr:uid="{945519B9-82F9-4D9B-900B-04E594876E92}"/>
    <cellStyle name="Normal 10 6 4 4" xfId="639" xr:uid="{98CEC6E1-BE76-4D09-961A-E21709A775D0}"/>
    <cellStyle name="Normal 10 6 5" xfId="640" xr:uid="{61671284-B8BA-4176-B7DC-723DA169DF81}"/>
    <cellStyle name="Normal 10 6 5 2" xfId="641" xr:uid="{69049FD1-F407-4C28-B850-5A1EC8CF12C6}"/>
    <cellStyle name="Normal 10 6 5 3" xfId="642" xr:uid="{30458597-DED7-465B-AB5A-3666A7F08051}"/>
    <cellStyle name="Normal 10 6 5 4" xfId="643" xr:uid="{98BEDA1E-3594-4772-B43E-6E8BC55E2CD9}"/>
    <cellStyle name="Normal 10 6 6" xfId="644" xr:uid="{CC8A61B1-D3AD-4084-A56C-BD8F7A397511}"/>
    <cellStyle name="Normal 10 6 7" xfId="645" xr:uid="{88717812-5DAB-43AA-9FEE-05E335DBD9B9}"/>
    <cellStyle name="Normal 10 6 8" xfId="646" xr:uid="{70A70B87-C7C0-49CC-9D0C-B41196E5ED75}"/>
    <cellStyle name="Normal 10 7" xfId="647" xr:uid="{7E5E95B9-9F89-4B1A-B3B0-FA64C525F461}"/>
    <cellStyle name="Normal 10 7 2" xfId="648" xr:uid="{69639173-1633-4542-8EE0-3566A1F6D3A4}"/>
    <cellStyle name="Normal 10 7 2 2" xfId="649" xr:uid="{E6DA662D-B1B1-41D8-9886-8A7AA7A9F329}"/>
    <cellStyle name="Normal 10 7 2 2 2" xfId="650" xr:uid="{F6B9EDF8-68EB-4B6C-A503-C5885BE5223A}"/>
    <cellStyle name="Normal 10 7 2 2 3" xfId="651" xr:uid="{2682486F-A300-443C-82ED-C9444FDEC60B}"/>
    <cellStyle name="Normal 10 7 2 2 4" xfId="652" xr:uid="{68B6DBD9-6582-494C-B184-D0BD1AEC3049}"/>
    <cellStyle name="Normal 10 7 2 3" xfId="653" xr:uid="{6E7D7564-03CF-4D46-807A-C17C8D12106B}"/>
    <cellStyle name="Normal 10 7 2 4" xfId="654" xr:uid="{36807C1C-2629-456D-98DA-F398E6198055}"/>
    <cellStyle name="Normal 10 7 2 5" xfId="655" xr:uid="{AAE8B3F2-915E-41C2-884E-E5A851DAD6B9}"/>
    <cellStyle name="Normal 10 7 3" xfId="656" xr:uid="{2B585BC7-3357-4B92-BC2D-DBEC85B8378C}"/>
    <cellStyle name="Normal 10 7 3 2" xfId="657" xr:uid="{7FC0F236-A4D0-4F3C-8420-AE6A5E37EB66}"/>
    <cellStyle name="Normal 10 7 3 3" xfId="658" xr:uid="{98D18BBA-B361-4E36-8492-08A4F1C755D1}"/>
    <cellStyle name="Normal 10 7 3 4" xfId="659" xr:uid="{154BAFFB-D6AB-4AE9-8B2F-117650BF4967}"/>
    <cellStyle name="Normal 10 7 4" xfId="660" xr:uid="{CF105B48-A60D-46E7-BCC0-7EBB5FE36FC7}"/>
    <cellStyle name="Normal 10 7 4 2" xfId="661" xr:uid="{CDE8F3AE-E605-469E-84FA-C99E86E118A4}"/>
    <cellStyle name="Normal 10 7 4 3" xfId="662" xr:uid="{ECE82EA5-501C-47FE-8218-1EE1465606A5}"/>
    <cellStyle name="Normal 10 7 4 4" xfId="663" xr:uid="{BB3048DB-5A68-470B-9C20-CF0B8038F004}"/>
    <cellStyle name="Normal 10 7 5" xfId="664" xr:uid="{131A1E1F-3C6D-4FD9-9CAE-6BB8E5D0DAC5}"/>
    <cellStyle name="Normal 10 7 6" xfId="665" xr:uid="{11A10760-338C-4B36-B5A5-B78592A7A74C}"/>
    <cellStyle name="Normal 10 7 7" xfId="666" xr:uid="{6D9EFBA3-54A9-4FE7-B3B7-C2E4C66522D2}"/>
    <cellStyle name="Normal 10 8" xfId="667" xr:uid="{F63FC86F-C06A-4560-941B-E980FFA1F87F}"/>
    <cellStyle name="Normal 10 8 2" xfId="668" xr:uid="{95B53025-26CE-4FBC-B92F-174E351996D4}"/>
    <cellStyle name="Normal 10 8 2 2" xfId="669" xr:uid="{7872B5AB-9940-47A8-8C4F-A99C221CD254}"/>
    <cellStyle name="Normal 10 8 2 3" xfId="670" xr:uid="{8C36D5DD-2A64-4D6D-A9A8-12A66DB4DAA3}"/>
    <cellStyle name="Normal 10 8 2 4" xfId="671" xr:uid="{DC2B6677-9D46-4E20-B477-80DC5C31232C}"/>
    <cellStyle name="Normal 10 8 3" xfId="672" xr:uid="{0148B860-D921-4043-B379-3A09EED41B3F}"/>
    <cellStyle name="Normal 10 8 3 2" xfId="673" xr:uid="{B718A63A-91D4-421E-A37A-9BE61BC467F3}"/>
    <cellStyle name="Normal 10 8 3 3" xfId="674" xr:uid="{F1BFC211-6292-45E5-BC36-FFE7EB161782}"/>
    <cellStyle name="Normal 10 8 3 4" xfId="675" xr:uid="{23FCACBE-AA01-4AD5-8C88-06239D20EB0C}"/>
    <cellStyle name="Normal 10 8 4" xfId="676" xr:uid="{E11CEE69-7FE5-42B3-8903-A437E62F9928}"/>
    <cellStyle name="Normal 10 8 5" xfId="677" xr:uid="{AF002F34-BF2E-4F7D-8502-9EBE58F4E523}"/>
    <cellStyle name="Normal 10 8 6" xfId="678" xr:uid="{1CC16ED2-43AA-43CA-9DA6-87143A49190D}"/>
    <cellStyle name="Normal 10 9" xfId="679" xr:uid="{B85FA969-84C2-4623-A4A0-3C6C87B0E183}"/>
    <cellStyle name="Normal 10 9 2" xfId="680" xr:uid="{EB1A70E2-6D0E-4BB0-A2EC-EAC70D593FD8}"/>
    <cellStyle name="Normal 10 9 2 2" xfId="681" xr:uid="{42CC75B1-A13F-4714-A9B5-5ADA29282D89}"/>
    <cellStyle name="Normal 10 9 2 2 2" xfId="4303" xr:uid="{B9F160B4-7732-4D1C-A29B-426008BC9D35}"/>
    <cellStyle name="Normal 10 9 2 2 3" xfId="4604" xr:uid="{41DC8A4C-565F-465F-B5F8-60192A51FF67}"/>
    <cellStyle name="Normal 10 9 2 3" xfId="682" xr:uid="{81253642-7AE6-49AF-B269-6E4FEC9CEAD4}"/>
    <cellStyle name="Normal 10 9 2 4" xfId="683" xr:uid="{B22D4619-0D36-4C01-B73F-8B87D231E49E}"/>
    <cellStyle name="Normal 10 9 3" xfId="684" xr:uid="{BC7A2D25-E855-4401-A3DE-EB9C4F4AA19B}"/>
    <cellStyle name="Normal 10 9 4" xfId="685" xr:uid="{851F0F77-BC42-4B91-9891-3492239232AB}"/>
    <cellStyle name="Normal 10 9 4 2" xfId="4740" xr:uid="{ED204414-6084-414A-B05D-3B357EC6D7D4}"/>
    <cellStyle name="Normal 10 9 4 3" xfId="4605" xr:uid="{C81CCF17-81F6-4398-953D-7E72A58C13D6}"/>
    <cellStyle name="Normal 10 9 4 4" xfId="4447" xr:uid="{0DAE64B5-E21E-45F5-9897-2574E078BEE4}"/>
    <cellStyle name="Normal 10 9 5" xfId="686" xr:uid="{AB378E15-39C9-44C2-88C3-73E14A4FF9E9}"/>
    <cellStyle name="Normal 11" xfId="48" xr:uid="{CC26D6D5-A213-49CC-9127-1FA880DD5B03}"/>
    <cellStyle name="Normal 11 2" xfId="3699" xr:uid="{C7046BD2-6758-4888-95CB-E03429252624}"/>
    <cellStyle name="Normal 11 2 2" xfId="4547" xr:uid="{2D6E4625-C8A2-49AA-8B5D-AA5AB99D054B}"/>
    <cellStyle name="Normal 11 3" xfId="4308" xr:uid="{8E296004-9CF2-406F-89DF-EBA59BFCF9FE}"/>
    <cellStyle name="Normal 11 3 2" xfId="4548" xr:uid="{CBE3A55E-9A09-4C8A-AE7F-4F2C73FA5962}"/>
    <cellStyle name="Normal 11 3 3" xfId="4717" xr:uid="{B5661518-7CF7-4BBF-A7C3-CACA8FA828CD}"/>
    <cellStyle name="Normal 11 3 4" xfId="4694" xr:uid="{DD8AE354-AC64-49BC-B827-0A019E3DE307}"/>
    <cellStyle name="Normal 12" xfId="49" xr:uid="{CDEE8AEB-99C7-402E-B44B-BCDE114C4024}"/>
    <cellStyle name="Normal 12 2" xfId="3700" xr:uid="{9C7F330C-C099-4A44-A80A-708027A97509}"/>
    <cellStyle name="Normal 12 2 2" xfId="4549" xr:uid="{DD42DFD3-C219-4E9C-A24A-FC53637949F6}"/>
    <cellStyle name="Normal 12 3" xfId="4550" xr:uid="{87295F09-D929-4B01-9C4F-E0A74F4E1DAD}"/>
    <cellStyle name="Normal 13" xfId="50" xr:uid="{770BCEA1-70D5-4075-8C43-0AABBA0FC858}"/>
    <cellStyle name="Normal 13 2" xfId="51" xr:uid="{C41DE786-BE96-4E9E-922E-4FAF6641059F}"/>
    <cellStyle name="Normal 13 2 2" xfId="3701" xr:uid="{C95E377C-A86F-48FA-9F41-0A4D682C3F33}"/>
    <cellStyle name="Normal 13 2 2 2" xfId="4551" xr:uid="{07279BC4-E424-4CFD-97CF-64081DC7C91C}"/>
    <cellStyle name="Normal 13 2 3" xfId="4310" xr:uid="{6A0E5ED1-A4DB-469F-8554-73191A375F1B}"/>
    <cellStyle name="Normal 13 2 3 2" xfId="4552" xr:uid="{1E5C4C66-275D-4D4E-9EDE-962B0B791B79}"/>
    <cellStyle name="Normal 13 2 3 3" xfId="4718" xr:uid="{7F8FB9A0-182D-4C84-B998-574946465920}"/>
    <cellStyle name="Normal 13 2 3 4" xfId="4695" xr:uid="{358EF99A-C8C6-4B15-8FA1-A8F7ABC3EA4A}"/>
    <cellStyle name="Normal 13 3" xfId="3702" xr:uid="{0C7A264C-6F8B-437F-B96A-2714C4914B35}"/>
    <cellStyle name="Normal 13 3 2" xfId="4394" xr:uid="{962F057A-B247-44D1-91AA-0F403709B163}"/>
    <cellStyle name="Normal 13 3 3" xfId="4311" xr:uid="{6DA8321B-94AC-41B9-B3AF-7916AC2C1496}"/>
    <cellStyle name="Normal 13 3 4" xfId="4451" xr:uid="{BD075CD6-BB09-4B0C-B286-316EA7068177}"/>
    <cellStyle name="Normal 13 3 5" xfId="4719" xr:uid="{37394324-2461-4A8A-9618-BEF76E0B7588}"/>
    <cellStyle name="Normal 13 4" xfId="4312" xr:uid="{BE075257-630A-4089-B01C-B188B12DA617}"/>
    <cellStyle name="Normal 13 5" xfId="4309" xr:uid="{857D0B4C-4469-459F-9426-ADDBF99538E1}"/>
    <cellStyle name="Normal 14" xfId="52" xr:uid="{BDE022FF-CBDF-4FE2-8C33-0EBA0B2AF3B0}"/>
    <cellStyle name="Normal 14 18" xfId="4314" xr:uid="{502B1606-0142-446F-B771-51526F76770B}"/>
    <cellStyle name="Normal 14 2" xfId="53" xr:uid="{3E096941-3A54-40B0-B7B8-8219AF20EA7A}"/>
    <cellStyle name="Normal 14 2 2" xfId="54" xr:uid="{0664D420-1EB7-461F-9045-08C0AA82551D}"/>
    <cellStyle name="Normal 14 2 2 2" xfId="3703" xr:uid="{A9C4D3B6-FAF1-44D5-8ADB-4EAF1FD097D3}"/>
    <cellStyle name="Normal 14 2 3" xfId="3704" xr:uid="{345ADCC0-FBFA-4367-9C9A-BC1B8A801F2E}"/>
    <cellStyle name="Normal 14 3" xfId="3705" xr:uid="{A60AF90F-EF9F-4F1A-8AFF-E896F95E2384}"/>
    <cellStyle name="Normal 14 3 2" xfId="4553" xr:uid="{47199255-81A0-4D18-9F13-1FB384E75D46}"/>
    <cellStyle name="Normal 14 4" xfId="4313" xr:uid="{5F4CECCB-8168-4F63-AD9B-005D64C19DF8}"/>
    <cellStyle name="Normal 14 4 2" xfId="4554" xr:uid="{043B0FE4-77C6-46F6-8179-54C32B343C8C}"/>
    <cellStyle name="Normal 14 4 3" xfId="4720" xr:uid="{C5EBD169-5EB9-42AC-8A9F-1EE5A8DC2F39}"/>
    <cellStyle name="Normal 14 4 4" xfId="4696" xr:uid="{6BDB412D-A173-4B12-99E0-7F7028CB7BBC}"/>
    <cellStyle name="Normal 15" xfId="55" xr:uid="{BF9E4E52-3232-443F-8571-3C17F0B1ED8C}"/>
    <cellStyle name="Normal 15 2" xfId="56" xr:uid="{28DB1A90-0C4C-4267-A38F-DB7B22E81C32}"/>
    <cellStyle name="Normal 15 2 2" xfId="3706" xr:uid="{0EDB8655-0536-405B-ABDB-2460B6B154B0}"/>
    <cellStyle name="Normal 15 2 2 2" xfId="4555" xr:uid="{43D03C48-F92B-4B57-8BBE-3ED1CF48289F}"/>
    <cellStyle name="Normal 15 2 3" xfId="4556" xr:uid="{4F0236B0-3914-4D77-ABD2-8C4A7B52C293}"/>
    <cellStyle name="Normal 15 3" xfId="3707" xr:uid="{CEB82CBA-89EB-4E0D-A897-A9FCA525C60B}"/>
    <cellStyle name="Normal 15 3 2" xfId="4395" xr:uid="{7292A6E0-8420-4952-A625-395437A311E0}"/>
    <cellStyle name="Normal 15 3 3" xfId="4316" xr:uid="{4AC799FA-9B22-4896-A1E9-F8A3CFAC2BC8}"/>
    <cellStyle name="Normal 15 3 4" xfId="4452" xr:uid="{0413205D-361A-4CE6-B8B7-FECE95945ECF}"/>
    <cellStyle name="Normal 15 3 5" xfId="4722" xr:uid="{9FF864FF-597C-4A5D-9C1E-2EE0C3E8166A}"/>
    <cellStyle name="Normal 15 4" xfId="4315" xr:uid="{A2A81607-6A2F-4599-8462-E77B1DA0D805}"/>
    <cellStyle name="Normal 15 4 2" xfId="4557" xr:uid="{89A03DE6-6C47-4253-B1E0-35A523FCAE4B}"/>
    <cellStyle name="Normal 15 4 3" xfId="4721" xr:uid="{4D0EF71E-5170-4DFD-B0C4-FB6A9297371F}"/>
    <cellStyle name="Normal 15 4 4" xfId="4697" xr:uid="{4BCF6AAE-E159-46ED-AF3A-98903FA5A374}"/>
    <cellStyle name="Normal 16" xfId="57" xr:uid="{4F8D40FF-03D8-4B40-8507-91236343B2CB}"/>
    <cellStyle name="Normal 16 2" xfId="3708" xr:uid="{6E3685DB-A601-4508-8F3B-9D26C6009240}"/>
    <cellStyle name="Normal 16 2 2" xfId="4396" xr:uid="{9113BD70-847A-4A09-B1DC-7F8A8579EEE5}"/>
    <cellStyle name="Normal 16 2 3" xfId="4317" xr:uid="{FFD4DDA7-34B7-4D7A-B657-B5B82A2B942F}"/>
    <cellStyle name="Normal 16 2 4" xfId="4453" xr:uid="{F7A7BE84-5F9E-4637-977F-0F81949F3FA6}"/>
    <cellStyle name="Normal 16 2 5" xfId="4723" xr:uid="{83E2A483-5F39-456F-AF4C-52BF94CD5DB2}"/>
    <cellStyle name="Normal 16 3" xfId="4424" xr:uid="{17D5FE61-999B-45FB-88CB-7EB6E781B244}"/>
    <cellStyle name="Normal 17" xfId="58" xr:uid="{A8A33C85-AB69-4D01-AAA9-CE2155BA42EA}"/>
    <cellStyle name="Normal 17 2" xfId="3709" xr:uid="{B4F85805-58EF-4FE6-B9E6-EB78FED227E4}"/>
    <cellStyle name="Normal 17 2 2" xfId="4397" xr:uid="{6506EFB1-433C-4DB5-89C4-4C5A1BF2A150}"/>
    <cellStyle name="Normal 17 2 3" xfId="4319" xr:uid="{674044D7-16E4-482C-9438-2B628BE6E3F0}"/>
    <cellStyle name="Normal 17 2 4" xfId="4454" xr:uid="{2F858811-198D-4E4B-B4B8-4273C84CA2A7}"/>
    <cellStyle name="Normal 17 2 5" xfId="4724" xr:uid="{CFE3F106-C733-4345-A5A2-955045C3C29F}"/>
    <cellStyle name="Normal 17 3" xfId="4320" xr:uid="{D88EFBE5-7648-4877-A276-0DF914712567}"/>
    <cellStyle name="Normal 17 4" xfId="4318" xr:uid="{E8EFDCB9-FBDD-430F-A3C7-F4A66B825F0D}"/>
    <cellStyle name="Normal 18" xfId="59" xr:uid="{C65BE031-DC6A-4CFF-82EB-EAC06F054730}"/>
    <cellStyle name="Normal 18 2" xfId="3710" xr:uid="{9392AC19-B889-49E3-9CEE-2BD7365E245A}"/>
    <cellStyle name="Normal 18 2 2" xfId="4558" xr:uid="{0D4A604A-8683-4D82-8180-ED9E83A3D247}"/>
    <cellStyle name="Normal 18 3" xfId="4321" xr:uid="{02C7A17B-C394-4A90-97AC-63F7E2AF89B4}"/>
    <cellStyle name="Normal 18 3 2" xfId="4559" xr:uid="{DA60DBBE-95ED-4B88-A26E-30915EC0D1AF}"/>
    <cellStyle name="Normal 18 3 3" xfId="4725" xr:uid="{1AF7F495-5824-4878-BBAC-28E37D1DD52F}"/>
    <cellStyle name="Normal 18 3 4" xfId="4698" xr:uid="{F3ED14ED-5255-4250-844F-D26F8E2855FC}"/>
    <cellStyle name="Normal 19" xfId="60" xr:uid="{AD638033-ED36-4E46-977E-CD988406C3E6}"/>
    <cellStyle name="Normal 19 2" xfId="61" xr:uid="{63E9F777-D696-4A15-A231-296FA4E8A20F}"/>
    <cellStyle name="Normal 19 2 2" xfId="3711" xr:uid="{2929E779-D17B-4E12-8E95-88A88DB1D957}"/>
    <cellStyle name="Normal 19 2 2 2" xfId="4560" xr:uid="{BA070FDB-9FCF-4EF0-8D33-B960EC3AEB2D}"/>
    <cellStyle name="Normal 19 2 3" xfId="4561" xr:uid="{F86FC9D7-4B00-4000-95F5-021B66CE0264}"/>
    <cellStyle name="Normal 19 3" xfId="3712" xr:uid="{A94639FB-E3AD-4D07-9BBA-6016D64847A4}"/>
    <cellStyle name="Normal 19 3 2" xfId="4562" xr:uid="{183CBF91-72C2-446E-8F7B-2F5E6623A834}"/>
    <cellStyle name="Normal 19 4" xfId="4563" xr:uid="{E7E341C8-0EA4-4A02-BD62-DFD6DC6E98C3}"/>
    <cellStyle name="Normal 2" xfId="2" xr:uid="{00000000-0005-0000-0000-000002000000}"/>
    <cellStyle name="Normal 2 2" xfId="62" xr:uid="{D4688D43-09CE-404A-B687-ABB8F862737F}"/>
    <cellStyle name="Normal 2 2 2" xfId="63" xr:uid="{85EF78B0-28D1-40C3-92DE-11AB3A66F4FF}"/>
    <cellStyle name="Normal 2 2 2 2" xfId="3713" xr:uid="{EE5F3D91-7D60-49E8-A3A7-378A2BE4FDF9}"/>
    <cellStyle name="Normal 2 2 2 2 2" xfId="4566" xr:uid="{BC0BA15B-D7DA-4D58-ABDA-289D4F4FD93E}"/>
    <cellStyle name="Normal 2 2 2 3" xfId="4567" xr:uid="{B3D4B692-A92F-453E-9D7F-E56985CDAD52}"/>
    <cellStyle name="Normal 2 2 3" xfId="3714" xr:uid="{EBDAE595-966C-4925-8645-96B3D630CA98}"/>
    <cellStyle name="Normal 2 2 3 2" xfId="4474" xr:uid="{74831D81-D248-444A-8674-82009DD84B5F}"/>
    <cellStyle name="Normal 2 2 3 2 2" xfId="4568" xr:uid="{B84DE690-0D5C-459B-9767-FBC68CB5D7CF}"/>
    <cellStyle name="Normal 2 2 3 2 3" xfId="4753" xr:uid="{83246E4A-9C3D-43AE-B6C7-DC475C96E891}"/>
    <cellStyle name="Normal 2 2 3 2 4" xfId="5308" xr:uid="{1A196753-99CD-4A60-83C8-D27E5DA45F42}"/>
    <cellStyle name="Normal 2 2 3 3" xfId="4597" xr:uid="{7EEE27B8-4CC6-432C-9539-EE4D3B46CF5A}"/>
    <cellStyle name="Normal 2 2 3 4" xfId="4699" xr:uid="{505C09FD-88C7-4145-9BFD-AE8FE5B26863}"/>
    <cellStyle name="Normal 2 2 3 5" xfId="4688" xr:uid="{58BE5363-AF28-4F41-B4DF-2E5CE31B432B}"/>
    <cellStyle name="Normal 2 2 4" xfId="4322" xr:uid="{14F7F09C-0C2E-48CE-A8D6-DCCFEFD529DC}"/>
    <cellStyle name="Normal 2 2 4 2" xfId="4481" xr:uid="{674F2F93-EB9C-49F4-B43F-64238E277F3C}"/>
    <cellStyle name="Normal 2 2 4 3" xfId="4726" xr:uid="{E7BB3C5B-0045-47CA-A8C5-CAF0A2820DE4}"/>
    <cellStyle name="Normal 2 2 4 4" xfId="4700" xr:uid="{0CD6F327-4429-47C9-9074-C96368E2A8ED}"/>
    <cellStyle name="Normal 2 2 5" xfId="4565" xr:uid="{3FC2DD43-9663-4BFF-819B-8D6E3CFB792C}"/>
    <cellStyle name="Normal 2 2 6" xfId="4756" xr:uid="{FF38D6B5-1347-43DE-B8B5-26E80F79158E}"/>
    <cellStyle name="Normal 2 3" xfId="64" xr:uid="{9BB189F0-E70E-4E5D-B22D-EBAB042F8D87}"/>
    <cellStyle name="Normal 2 3 2" xfId="65" xr:uid="{FDF2F74B-69D2-41FE-BBBC-AFFC6614DFB9}"/>
    <cellStyle name="Normal 2 3 2 2" xfId="3715" xr:uid="{FAD21F35-6557-473F-B4D6-8719CB26E917}"/>
    <cellStyle name="Normal 2 3 2 2 2" xfId="4569" xr:uid="{93B27608-0937-4B27-B27D-ACB4B433E9F8}"/>
    <cellStyle name="Normal 2 3 2 3" xfId="4324" xr:uid="{C70241EF-9A74-4FFE-B95F-C33C59F42E2F}"/>
    <cellStyle name="Normal 2 3 2 3 2" xfId="4570" xr:uid="{3DE9F442-2741-4D8A-A097-95B8A9258649}"/>
    <cellStyle name="Normal 2 3 2 3 3" xfId="4728" xr:uid="{520971C8-0B75-4CDD-81E7-DCA473499AE2}"/>
    <cellStyle name="Normal 2 3 2 3 4" xfId="4701" xr:uid="{8CDE9803-1CFB-4A6E-80D1-F3DE25038415}"/>
    <cellStyle name="Normal 2 3 3" xfId="66" xr:uid="{E537617E-BFF9-4E40-94C4-C8AF544A2B92}"/>
    <cellStyle name="Normal 2 3 4" xfId="67" xr:uid="{F26432E9-50AF-4B41-870E-9104B9A3BBE3}"/>
    <cellStyle name="Normal 2 3 5" xfId="3716" xr:uid="{93A55BEC-70DA-4E40-8090-EE1B56A49F47}"/>
    <cellStyle name="Normal 2 3 5 2" xfId="4571" xr:uid="{3712177A-E665-4A17-B85D-64E12A3B3DC1}"/>
    <cellStyle name="Normal 2 3 6" xfId="4323" xr:uid="{3B9166C3-1B7F-4A09-9943-A21A4CF5540A}"/>
    <cellStyle name="Normal 2 3 6 2" xfId="4572" xr:uid="{6BB6C7B3-DE5A-478B-9785-F8F419A44FCA}"/>
    <cellStyle name="Normal 2 3 6 3" xfId="4727" xr:uid="{3116FEB8-330E-417F-8EE9-0598663DAA16}"/>
    <cellStyle name="Normal 2 3 6 4" xfId="4702" xr:uid="{B85994FD-6486-4269-B3FE-D3004ADE3427}"/>
    <cellStyle name="Normal 2 3 7" xfId="5321" xr:uid="{C3A84A92-40AC-4273-8CDF-3DD294E0B85F}"/>
    <cellStyle name="Normal 2 4" xfId="68" xr:uid="{FF8A9764-121C-4297-BF0A-269201F75612}"/>
    <cellStyle name="Normal 2 4 2" xfId="69" xr:uid="{1A381A9A-3649-44BD-8BDC-85D69CFB500A}"/>
    <cellStyle name="Normal 2 4 3" xfId="3717" xr:uid="{F5D2DE03-FAE3-4EB3-B384-2744FA0C590F}"/>
    <cellStyle name="Normal 2 4 3 2" xfId="4573" xr:uid="{0D9F99B4-BB60-4780-A3F4-C44B0FE0CC58}"/>
    <cellStyle name="Normal 2 4 3 3" xfId="4598" xr:uid="{F466A08A-0768-496E-8A65-A11F7D15C41A}"/>
    <cellStyle name="Normal 2 4 4" xfId="4574" xr:uid="{5103C086-354F-40B5-84A6-7A09227F3C47}"/>
    <cellStyle name="Normal 2 4 5" xfId="4757" xr:uid="{95684FC2-225C-4E70-8BAC-19AE1575DE34}"/>
    <cellStyle name="Normal 2 4 6" xfId="4755" xr:uid="{540AE2ED-776D-4613-A0E8-E4FACD74358D}"/>
    <cellStyle name="Normal 2 5" xfId="3718" xr:uid="{AC2BF86D-8B68-4194-B4DE-DCBDF19E6516}"/>
    <cellStyle name="Normal 2 5 2" xfId="3733" xr:uid="{1BF3736A-F4D1-4422-9904-51DAB6851436}"/>
    <cellStyle name="Normal 2 5 2 2" xfId="4432" xr:uid="{6E50BD55-9A42-4D99-A3EC-FE0B3DAE37D8}"/>
    <cellStyle name="Normal 2 5 3" xfId="4425" xr:uid="{8B6A0712-88AF-4AF3-B71B-8644FD5FEF7C}"/>
    <cellStyle name="Normal 2 5 3 2" xfId="4477" xr:uid="{45959C26-437A-4E66-A7EB-21F37B08087D}"/>
    <cellStyle name="Normal 2 5 3 3" xfId="4739" xr:uid="{9A1C35A8-EAE0-489A-AFEC-BDEC167EA868}"/>
    <cellStyle name="Normal 2 5 3 4" xfId="5305" xr:uid="{DC567410-D4A4-411A-9C0D-59A4643CFB08}"/>
    <cellStyle name="Normal 2 5 4" xfId="4575" xr:uid="{840BAD60-638A-44A1-998F-DE6A3700A48A}"/>
    <cellStyle name="Normal 2 5 5" xfId="4483" xr:uid="{F0D6FAE4-6D0A-4C76-96E2-E9577B650F5A}"/>
    <cellStyle name="Normal 2 5 6" xfId="4482" xr:uid="{0CB6FE42-856A-413A-900D-4F5AD5AC3F6F}"/>
    <cellStyle name="Normal 2 5 7" xfId="4752" xr:uid="{7984646A-BE6E-46C4-A7BF-6C3ED4AAC40E}"/>
    <cellStyle name="Normal 2 5 8" xfId="4712" xr:uid="{26D114D5-DF73-4C02-BB85-ADFA8A386186}"/>
    <cellStyle name="Normal 2 6" xfId="3734" xr:uid="{484DF165-FB83-4CFE-BBF7-6E25DBB98ADC}"/>
    <cellStyle name="Normal 2 6 2" xfId="4427" xr:uid="{5B30D389-834C-4E94-A011-46787964ACA9}"/>
    <cellStyle name="Normal 2 6 3" xfId="4430" xr:uid="{A459424F-AFCE-4D54-A22D-6448CD705646}"/>
    <cellStyle name="Normal 2 6 4" xfId="4576" xr:uid="{8DA832AC-229E-4C49-AB7B-9070E9DD5BA6}"/>
    <cellStyle name="Normal 2 6 5" xfId="4473" xr:uid="{3808EC8A-36D2-4149-BBDA-6EC38949ECAA}"/>
    <cellStyle name="Normal 2 6 5 2" xfId="4703" xr:uid="{6C66B594-D4F3-4BAF-8084-0B6C81AED273}"/>
    <cellStyle name="Normal 2 6 6" xfId="4445" xr:uid="{27970F36-7759-4CFA-9A49-36813783A6C5}"/>
    <cellStyle name="Normal 2 6 7" xfId="4426" xr:uid="{2C8D302E-D4E4-4FC1-B83F-8EE21EC682A0}"/>
    <cellStyle name="Normal 2 7" xfId="4428" xr:uid="{C6499F9D-6DAE-4D1F-B979-1FD12020BF2A}"/>
    <cellStyle name="Normal 2 7 2" xfId="4578" xr:uid="{39388BBE-FA25-4E7F-BF1A-04D12C48E9E6}"/>
    <cellStyle name="Normal 2 7 3" xfId="4577" xr:uid="{3416EDA7-FCE0-48FC-A23B-A28A84D8CD8F}"/>
    <cellStyle name="Normal 2 7 4" xfId="5306" xr:uid="{085A7AC0-C624-4BA2-A817-918DBF3EE2A8}"/>
    <cellStyle name="Normal 2 8" xfId="4579" xr:uid="{4EC5A08B-28AB-4CBC-9804-A43A42884035}"/>
    <cellStyle name="Normal 2 9" xfId="4564" xr:uid="{3240DB0A-89FA-4B7E-A18D-DD7495CA4B62}"/>
    <cellStyle name="Normal 20" xfId="70" xr:uid="{9AF40C2C-3F66-4DC0-B495-17E56B8D1CE3}"/>
    <cellStyle name="Normal 20 2" xfId="3719" xr:uid="{BB19E03D-0214-4AF6-9AC7-2054B39DF171}"/>
    <cellStyle name="Normal 20 2 2" xfId="3720" xr:uid="{36D00EC0-3E0A-42FD-BC15-71F3CC4EFD9C}"/>
    <cellStyle name="Normal 20 2 2 2" xfId="4398" xr:uid="{34955EB2-1057-4067-BD15-2D26B29C7246}"/>
    <cellStyle name="Normal 20 2 2 3" xfId="4390" xr:uid="{A3A761FA-61D9-448B-8221-BE82332CEF73}"/>
    <cellStyle name="Normal 20 2 2 4" xfId="4470" xr:uid="{E8AECD82-AE66-4ABB-8B43-F5BD2552A8CF}"/>
    <cellStyle name="Normal 20 2 2 5" xfId="4737" xr:uid="{218A635F-B10E-4629-AEE9-50A394754A05}"/>
    <cellStyle name="Normal 20 2 3" xfId="4393" xr:uid="{801B7E38-55E8-4300-83F8-98D8CDC85E2D}"/>
    <cellStyle name="Normal 20 2 4" xfId="4389" xr:uid="{BF930C4F-A1A8-4D57-8DB0-1C77EC5C9BEB}"/>
    <cellStyle name="Normal 20 2 5" xfId="4469" xr:uid="{D0BA2191-2B1B-4A39-920B-7E78F81A0033}"/>
    <cellStyle name="Normal 20 2 6" xfId="4736" xr:uid="{71FAB750-1E97-4591-BCBA-5D2B6A9F8FD3}"/>
    <cellStyle name="Normal 20 3" xfId="3829" xr:uid="{7BDF8055-8285-4686-B102-E268A8FA0CBA}"/>
    <cellStyle name="Normal 20 3 2" xfId="4631" xr:uid="{3A044E16-D497-47A2-8551-D9C84523C4B9}"/>
    <cellStyle name="Normal 20 4" xfId="4325" xr:uid="{18BC338C-1E4A-4D93-B121-1EE78BFFE35C}"/>
    <cellStyle name="Normal 20 4 2" xfId="4475" xr:uid="{3F0C283E-CB94-40C0-91DB-0E764352D47E}"/>
    <cellStyle name="Normal 20 4 3" xfId="4729" xr:uid="{98F0D4A7-B544-48B3-BD9C-102B73EF963B}"/>
    <cellStyle name="Normal 20 4 4" xfId="4704" xr:uid="{D31ED7B1-42B7-4904-9752-A9F6363C9119}"/>
    <cellStyle name="Normal 20 5" xfId="4480" xr:uid="{5F27812F-6C69-4B0B-9248-5810E5266111}"/>
    <cellStyle name="Normal 20 6" xfId="4478" xr:uid="{E8CD43D4-BC59-49F7-AD77-4A72CAC514B8}"/>
    <cellStyle name="Normal 20 7" xfId="4689" xr:uid="{25426EC0-7E9E-4C93-87DE-5D4DA8134792}"/>
    <cellStyle name="Normal 20 8" xfId="4710" xr:uid="{48FE2651-6277-47BB-AA3E-D77D0B7049EB}"/>
    <cellStyle name="Normal 20 9" xfId="4709" xr:uid="{EAACF443-FDA1-4DA9-9C37-68DA8F2F8CAE}"/>
    <cellStyle name="Normal 21" xfId="71" xr:uid="{DA0C8DB2-FA88-4AA2-BC53-12113FA7107D}"/>
    <cellStyle name="Normal 21 2" xfId="3721" xr:uid="{F4C4BD09-F87A-4722-8661-B073AC089E00}"/>
    <cellStyle name="Normal 21 2 2" xfId="3722" xr:uid="{E42C72D3-952C-4A29-B370-47FC7FC0DAED}"/>
    <cellStyle name="Normal 21 3" xfId="4326" xr:uid="{1529A24D-11D9-4430-980B-9FA9F4F59E84}"/>
    <cellStyle name="Normal 21 3 2" xfId="4633" xr:uid="{638F6457-3654-4FB8-99E1-DC1829C47A1D}"/>
    <cellStyle name="Normal 21 3 3" xfId="4632" xr:uid="{B904243D-9D16-451C-9D84-0788C2D672F6}"/>
    <cellStyle name="Normal 21 4" xfId="4455" xr:uid="{44FDAA57-6402-4EB2-9D7B-64D32E29FE1C}"/>
    <cellStyle name="Normal 21 5" xfId="4730" xr:uid="{FE149BD5-2E02-4011-B716-9D9A149736DB}"/>
    <cellStyle name="Normal 22" xfId="687" xr:uid="{D83E9193-6135-4419-9AA0-98EC3DFBB840}"/>
    <cellStyle name="Normal 22 2" xfId="3663" xr:uid="{90EB9665-5A75-418D-8139-6E78AD31B892}"/>
    <cellStyle name="Normal 22 3" xfId="3662" xr:uid="{EB9F327C-8E93-4817-BF4F-4B6EB10B6036}"/>
    <cellStyle name="Normal 22 3 2" xfId="4327" xr:uid="{E447E1F3-0CAB-4CBD-BD45-48E6A103BF1E}"/>
    <cellStyle name="Normal 22 3 2 2" xfId="4635" xr:uid="{9A448F62-AB20-4996-8606-E7709D0336C0}"/>
    <cellStyle name="Normal 22 3 3" xfId="4634" xr:uid="{56DE400E-ED8C-4959-8BBA-1D903383C2EA}"/>
    <cellStyle name="Normal 22 3 4" xfId="4617" xr:uid="{CDB5E63A-60AC-4F36-AA4C-2D642B71EBE0}"/>
    <cellStyle name="Normal 22 4" xfId="3666" xr:uid="{72142043-7324-4821-A455-59A44F01D95D}"/>
    <cellStyle name="Normal 22 4 2" xfId="4403" xr:uid="{4D57F5FA-6D82-4CC3-8EF4-ECD0FCD5925E}"/>
    <cellStyle name="Normal 22 4 3" xfId="4744" xr:uid="{487282D6-D6F1-4E07-BABF-96B5ED97D428}"/>
    <cellStyle name="Normal 22 4 3 2" xfId="5323" xr:uid="{E1674F9A-DD8F-441D-AA54-8FE0EE13FE76}"/>
    <cellStyle name="Normal 22 4 4" xfId="4618" xr:uid="{D6F0C7C8-FD55-4584-B3DD-195121801BE9}"/>
    <cellStyle name="Normal 22 4 5" xfId="4456" xr:uid="{799BA994-A769-4E52-9C85-E1427E46D322}"/>
    <cellStyle name="Normal 22 4 5 2" xfId="5322" xr:uid="{0563EC4C-B41E-4A16-B1F2-BCBB2353C157}"/>
    <cellStyle name="Normal 22 4 6" xfId="4442" xr:uid="{942BD0CB-7199-4082-9052-BE42A1C4F233}"/>
    <cellStyle name="Normal 22 4 7" xfId="4441" xr:uid="{C6FEEA01-FFE6-4D8D-8667-1DFA0FD779E7}"/>
    <cellStyle name="Normal 22 4 8" xfId="4440" xr:uid="{A3BAA9E3-A169-4E7A-95D3-2A6E65B9C1AF}"/>
    <cellStyle name="Normal 22 4 9" xfId="4439" xr:uid="{41B33F7B-EFF1-4037-8EA1-BD1E00A63C7B}"/>
    <cellStyle name="Normal 22 5" xfId="4731" xr:uid="{DA3FFA16-1E56-44D6-8B05-2E4309898C3A}"/>
    <cellStyle name="Normal 23" xfId="3723" xr:uid="{96B69FCB-8A6B-469C-84C8-9FB6FECEFB19}"/>
    <cellStyle name="Normal 23 2" xfId="4284" xr:uid="{C58CF583-2C20-4C98-BA4C-E9B14A33FAE6}"/>
    <cellStyle name="Normal 23 2 2" xfId="4329" xr:uid="{3F256FF8-19DC-4F16-B1C0-9CBBE08ADE9D}"/>
    <cellStyle name="Normal 23 2 2 2" xfId="4754" xr:uid="{F3590930-5D27-4878-B4E7-6847188F2B16}"/>
    <cellStyle name="Normal 23 2 2 3" xfId="4619" xr:uid="{E54BE1FE-9B7C-42A1-99D6-308F6D38C422}"/>
    <cellStyle name="Normal 23 2 2 4" xfId="4580" xr:uid="{01ABFD17-F154-4C63-BD70-7A11DDCC2355}"/>
    <cellStyle name="Normal 23 2 3" xfId="4458" xr:uid="{4009BB90-4B61-45BC-99E1-D2A0C907466B}"/>
    <cellStyle name="Normal 23 2 4" xfId="4705" xr:uid="{A3A1CD13-4A50-4358-BC1F-4A0ED162AB71}"/>
    <cellStyle name="Normal 23 3" xfId="4399" xr:uid="{884FF583-092E-4842-AD26-4A14B2AA1F9E}"/>
    <cellStyle name="Normal 23 4" xfId="4328" xr:uid="{64F13DB5-EAA1-4DFB-98DB-7BA7A8D5B454}"/>
    <cellStyle name="Normal 23 5" xfId="4457" xr:uid="{9B1647A0-85C7-4D97-B11A-D156E6887DDA}"/>
    <cellStyle name="Normal 23 6" xfId="4732" xr:uid="{A6480D1D-F73B-460C-9250-D052641655AC}"/>
    <cellStyle name="Normal 24" xfId="3724" xr:uid="{8260E99C-CB77-4007-9866-2EBF39DE3253}"/>
    <cellStyle name="Normal 24 2" xfId="3725" xr:uid="{E8D755BA-18ED-45A5-BF62-1C0853727C04}"/>
    <cellStyle name="Normal 24 2 2" xfId="4401" xr:uid="{49449996-FBCD-4249-B63F-B0F8B2D4E14E}"/>
    <cellStyle name="Normal 24 2 3" xfId="4331" xr:uid="{3F4EBBA5-C128-4FD9-8EE6-FD8E707304A5}"/>
    <cellStyle name="Normal 24 2 4" xfId="4460" xr:uid="{A555BDE0-2DF8-4B2E-BB39-D285F3FA12F1}"/>
    <cellStyle name="Normal 24 2 5" xfId="4734" xr:uid="{34D3CA6B-F50E-40F5-815C-96B2BBC1FEBC}"/>
    <cellStyle name="Normal 24 3" xfId="4400" xr:uid="{C2379A82-B8E5-4708-B73C-B75CFE1C6485}"/>
    <cellStyle name="Normal 24 4" xfId="4330" xr:uid="{F310EA7D-06AF-43B3-A251-3D585660889E}"/>
    <cellStyle name="Normal 24 5" xfId="4459" xr:uid="{D7D6FE58-50C5-48C9-82A2-685842787350}"/>
    <cellStyle name="Normal 24 6" xfId="4733" xr:uid="{8375909B-5BFE-4C80-9C69-0222B9739004}"/>
    <cellStyle name="Normal 25" xfId="3732" xr:uid="{C4CFF6A8-3B62-40DF-8C70-2A498CBB408A}"/>
    <cellStyle name="Normal 25 2" xfId="4333" xr:uid="{37C2639F-CF4F-494F-983F-807248FFAF0F}"/>
    <cellStyle name="Normal 25 3" xfId="4402" xr:uid="{07B6AFB5-680E-48C9-AF63-1BE463C1A1D3}"/>
    <cellStyle name="Normal 25 4" xfId="4332" xr:uid="{49DFD029-E1F0-4A73-BC19-4F6C7E219AF4}"/>
    <cellStyle name="Normal 25 5" xfId="4461" xr:uid="{902ADED9-95BB-4FA9-8C7C-9D5FFA8CF737}"/>
    <cellStyle name="Normal 26" xfId="4282" xr:uid="{98C451C1-8C8D-486E-AC9F-6F355089C87C}"/>
    <cellStyle name="Normal 26 2" xfId="4283" xr:uid="{AF1AFDC9-303D-4C4D-94BD-EBB585BEC4EA}"/>
    <cellStyle name="Normal 26 2 2" xfId="4335" xr:uid="{F4891100-0831-421B-97A3-2E2DE3BE21A5}"/>
    <cellStyle name="Normal 26 3" xfId="4334" xr:uid="{901AE3E3-B2B8-46ED-9467-CACF9212433C}"/>
    <cellStyle name="Normal 26 3 2" xfId="4621" xr:uid="{753E7CD0-4203-4E2E-881E-4888BAFCA49F}"/>
    <cellStyle name="Normal 27" xfId="4336" xr:uid="{BF3E2F20-15C0-4B7A-BDBF-F14F01687E2D}"/>
    <cellStyle name="Normal 27 2" xfId="4337" xr:uid="{DBEFAD50-41BF-4664-9A42-FCCED3317084}"/>
    <cellStyle name="Normal 27 3" xfId="4462" xr:uid="{0DD18DE1-1408-49CF-B20C-92EE9E4B5544}"/>
    <cellStyle name="Normal 27 4" xfId="4446" xr:uid="{348293B5-E384-45C3-946B-CA7E05105EA4}"/>
    <cellStyle name="Normal 27 5" xfId="4437" xr:uid="{6FFEE1FE-1E92-4CDC-967A-FCCD34E00BDC}"/>
    <cellStyle name="Normal 27 6" xfId="4434" xr:uid="{C2D166E2-E623-4D4F-95D1-4854BC7C5887}"/>
    <cellStyle name="Normal 28" xfId="4338" xr:uid="{1885C15A-74A7-488F-A89B-9EDDF5340DD4}"/>
    <cellStyle name="Normal 28 2" xfId="4339" xr:uid="{463F077F-4D60-438D-BCE3-F55E8FC3B869}"/>
    <cellStyle name="Normal 28 3" xfId="4340" xr:uid="{12F0114D-43AD-4707-B2D8-CFED8C8A1329}"/>
    <cellStyle name="Normal 29" xfId="4341" xr:uid="{0E814CC4-9FD2-4A68-BAE7-F61DEC0AE679}"/>
    <cellStyle name="Normal 29 2" xfId="4342" xr:uid="{DFFD6294-2B63-4FC0-9589-8F1654C9B298}"/>
    <cellStyle name="Normal 3" xfId="5" xr:uid="{DBD5EEE2-CF56-4EFB-B7FF-F2C63BBC48E3}"/>
    <cellStyle name="Normal 3 2" xfId="72" xr:uid="{9FDB4B06-07C6-429B-8B84-56A616BACCD5}"/>
    <cellStyle name="Normal 3 2 2" xfId="73" xr:uid="{9E197627-040D-45C3-9EC5-5830CB84E90E}"/>
    <cellStyle name="Normal 3 2 2 2" xfId="3726" xr:uid="{408DA512-83A6-4812-850E-D53CC29F5A44}"/>
    <cellStyle name="Normal 3 2 2 2 2" xfId="4582" xr:uid="{CB72EC56-D0AE-4E77-BBB7-AB464BC9948B}"/>
    <cellStyle name="Normal 3 2 2 3" xfId="4583" xr:uid="{803741D1-31CA-4634-91C1-73A737C20C12}"/>
    <cellStyle name="Normal 3 2 3" xfId="74" xr:uid="{B1A5E97E-350D-45A8-9D67-2D45E0CF3CA3}"/>
    <cellStyle name="Normal 3 2 4" xfId="3727" xr:uid="{0FBA5128-5407-4766-8C0E-2D607A3269ED}"/>
    <cellStyle name="Normal 3 2 4 2" xfId="4584" xr:uid="{08393FD6-97D5-469C-9F2F-45A51DD16CBF}"/>
    <cellStyle name="Normal 3 2 5" xfId="4433" xr:uid="{BB9DC7E8-5947-4FF5-A394-402B8A333080}"/>
    <cellStyle name="Normal 3 2 5 2" xfId="4585" xr:uid="{58D08ECA-CCD7-40A8-A248-733BC889429B}"/>
    <cellStyle name="Normal 3 2 5 3" xfId="5307" xr:uid="{F0634C8B-19DC-4112-9D13-8257A0047BC7}"/>
    <cellStyle name="Normal 3 3" xfId="75" xr:uid="{14CC3957-1BB2-47E2-9232-99556F778942}"/>
    <cellStyle name="Normal 3 3 2" xfId="3728" xr:uid="{D347480C-315A-4404-87FE-32CBC86C1FA0}"/>
    <cellStyle name="Normal 3 3 2 2" xfId="4586" xr:uid="{5756503C-F92D-450E-8C0F-4EC14D91A4E9}"/>
    <cellStyle name="Normal 3 3 3" xfId="4587" xr:uid="{B499AEAB-685F-43E2-856B-2CC3DEC9B9F7}"/>
    <cellStyle name="Normal 3 4" xfId="3735" xr:uid="{F4CACE08-063E-4445-AA21-42858205D590}"/>
    <cellStyle name="Normal 3 4 2" xfId="4286" xr:uid="{846FCF0A-565F-465D-A381-D8C574342B22}"/>
    <cellStyle name="Normal 3 4 2 2" xfId="4588" xr:uid="{4BD87F98-461B-44BA-B3E7-3C2718408032}"/>
    <cellStyle name="Normal 3 5" xfId="4285" xr:uid="{8263F3CB-1BFC-46F4-8E99-4A122D743C06}"/>
    <cellStyle name="Normal 3 5 2" xfId="4589" xr:uid="{03EA517D-7E19-4119-90AB-0D58470520FC}"/>
    <cellStyle name="Normal 3 5 3" xfId="4738" xr:uid="{9E86185D-A700-4F11-87A6-36FBF3BCCD41}"/>
    <cellStyle name="Normal 3 5 4" xfId="4706" xr:uid="{9654BB8F-EEC2-44C0-A4FB-3755032CDFA2}"/>
    <cellStyle name="Normal 3 6" xfId="4581" xr:uid="{764641EA-779F-44BC-8A86-F2966D2A5B8E}"/>
    <cellStyle name="Normal 30" xfId="4343" xr:uid="{499CD049-D85E-49F7-9DEF-AD91F161A80A}"/>
    <cellStyle name="Normal 30 2" xfId="4344" xr:uid="{6E61F5B7-C8F7-4478-9AED-6C4E0ED73629}"/>
    <cellStyle name="Normal 31" xfId="4345" xr:uid="{1D4315E1-B35E-4106-9748-C47D08FA8654}"/>
    <cellStyle name="Normal 31 2" xfId="4346" xr:uid="{A8B093BF-AE72-4177-A566-C2B9F1B1B877}"/>
    <cellStyle name="Normal 32" xfId="4347" xr:uid="{E80353C8-63E8-44FA-86AD-EEA2E7B0FE4E}"/>
    <cellStyle name="Normal 33" xfId="4348" xr:uid="{9D96939B-02C8-446F-9B45-9D2E34179478}"/>
    <cellStyle name="Normal 33 2" xfId="4349" xr:uid="{E4D09F9B-DF1C-4ACF-AF46-B88B26A0041C}"/>
    <cellStyle name="Normal 34" xfId="4350" xr:uid="{B64B4347-8369-40B7-8DC5-A374781B44C5}"/>
    <cellStyle name="Normal 34 2" xfId="4351" xr:uid="{D6B1494A-6B29-43D4-8D62-2EBBD90F099C}"/>
    <cellStyle name="Normal 35" xfId="4352" xr:uid="{F92F4B2D-4DCA-49DD-A7E4-E574370CA677}"/>
    <cellStyle name="Normal 35 2" xfId="4353" xr:uid="{0F9B1202-9E4D-42D2-8CCD-21DFC94D5049}"/>
    <cellStyle name="Normal 36" xfId="4354" xr:uid="{BC0E3387-D4F5-4E98-A32D-9185071B39E9}"/>
    <cellStyle name="Normal 36 2" xfId="4355" xr:uid="{5BBBEC4E-19EC-4585-B20F-6B9C8FD784C1}"/>
    <cellStyle name="Normal 37" xfId="4356" xr:uid="{240CF8F4-39B1-4F20-AF8F-152E86F5F60E}"/>
    <cellStyle name="Normal 37 2" xfId="4357" xr:uid="{EB935C9F-9478-484F-B5DD-193DB51F6258}"/>
    <cellStyle name="Normal 38" xfId="4358" xr:uid="{D5A685BC-14A5-4CE1-A042-BDA7035DAD00}"/>
    <cellStyle name="Normal 38 2" xfId="4359" xr:uid="{5A1BC8FD-94DC-4399-86FD-C422733014A2}"/>
    <cellStyle name="Normal 39" xfId="4360" xr:uid="{05DC793B-D661-4EDA-9503-EB83E4947EBA}"/>
    <cellStyle name="Normal 39 2" xfId="4361" xr:uid="{0D251D90-CA9B-470E-9A10-EAB48788E32A}"/>
    <cellStyle name="Normal 39 2 2" xfId="4362" xr:uid="{B80A9B84-1887-42FE-BBBD-4D57C25D2FE2}"/>
    <cellStyle name="Normal 39 3" xfId="4363" xr:uid="{F0EC6681-05DE-4FBB-ABC4-CFF4190D66D7}"/>
    <cellStyle name="Normal 4" xfId="76" xr:uid="{D7153038-5418-4415-9F67-31D392CF53FF}"/>
    <cellStyle name="Normal 4 2" xfId="77" xr:uid="{7798628E-B8C6-42DE-A750-7677BD4D571D}"/>
    <cellStyle name="Normal 4 2 2" xfId="688" xr:uid="{DE39B9E1-9990-40D0-B68C-64D3899A19E4}"/>
    <cellStyle name="Normal 4 2 2 2" xfId="689" xr:uid="{1C73572B-7B9A-4399-84B5-CCD97369B791}"/>
    <cellStyle name="Normal 4 2 2 3" xfId="690" xr:uid="{EFF152D6-A44A-4239-ABF7-1101898CB71C}"/>
    <cellStyle name="Normal 4 2 2 4" xfId="691" xr:uid="{D8173153-723C-44CC-9F7D-447DC563C775}"/>
    <cellStyle name="Normal 4 2 2 4 2" xfId="692" xr:uid="{A2F87BC7-71BE-428A-AF72-272A26081309}"/>
    <cellStyle name="Normal 4 2 2 4 3" xfId="693" xr:uid="{6E6BB805-DACB-4614-9D7A-226F8071CF85}"/>
    <cellStyle name="Normal 4 2 2 4 3 2" xfId="694" xr:uid="{158508EA-9D41-404F-860A-BB33E8B37E61}"/>
    <cellStyle name="Normal 4 2 2 4 3 3" xfId="3665" xr:uid="{BD929EE7-3700-4D15-BEDF-346CBC574C70}"/>
    <cellStyle name="Normal 4 2 3" xfId="4277" xr:uid="{4AFC06A9-9CC2-43E5-B555-C1055582E342}"/>
    <cellStyle name="Normal 4 2 3 2" xfId="4288" xr:uid="{EDD09AB7-E61D-4CEF-B667-E26827B613C4}"/>
    <cellStyle name="Normal 4 2 3 2 2" xfId="4590" xr:uid="{E78B3C4B-53E5-4555-AA0C-1945FD38C8A1}"/>
    <cellStyle name="Normal 4 2 3 3" xfId="4636" xr:uid="{9C504350-A4ED-4B3B-8A54-A164D82A0241}"/>
    <cellStyle name="Normal 4 2 3 3 2" xfId="4637" xr:uid="{A5F28591-A7E5-46A6-9FA3-9E40E407154C}"/>
    <cellStyle name="Normal 4 2 3 4" xfId="4638" xr:uid="{E9716EE4-AFFF-4D4E-AA66-2EC74A1BAB3B}"/>
    <cellStyle name="Normal 4 2 3 5" xfId="4639" xr:uid="{ED04AD4E-B5C5-41BC-AA2B-CCEF24AB5824}"/>
    <cellStyle name="Normal 4 2 4" xfId="4278" xr:uid="{14458EAF-7FE3-4BB5-81A6-7CFC56860E13}"/>
    <cellStyle name="Normal 4 2 4 2" xfId="4365" xr:uid="{A5B95A05-83F1-46C1-9DD7-EFE3338C43FD}"/>
    <cellStyle name="Normal 4 2 4 2 2" xfId="4640" xr:uid="{0E85DFA2-2DFB-43B0-87A6-F58023C2CA06}"/>
    <cellStyle name="Normal 4 2 4 2 3" xfId="4620" xr:uid="{71C32388-272C-44A4-A6C1-07EA9D23DFEA}"/>
    <cellStyle name="Normal 4 2 4 2 4" xfId="4476" xr:uid="{EDD00E3E-427A-4815-8014-05C39DB9F24F}"/>
    <cellStyle name="Normal 4 2 4 3" xfId="4463" xr:uid="{547419A1-1EB3-43EA-BC5D-E7FDFD7E56E3}"/>
    <cellStyle name="Normal 4 2 4 4" xfId="4707" xr:uid="{B8FF8B73-0D0F-47C2-B7A5-2D811668C8B5}"/>
    <cellStyle name="Normal 4 2 5" xfId="3830" xr:uid="{FF3C3093-A1DF-45EC-A131-D70D5A6C10F9}"/>
    <cellStyle name="Normal 4 2 6" xfId="4479" xr:uid="{EEEA6970-5786-457A-96ED-3DA966A786CC}"/>
    <cellStyle name="Normal 4 2 7" xfId="4435" xr:uid="{FDD32E1D-90F8-422B-9C16-FAE14141E041}"/>
    <cellStyle name="Normal 4 3" xfId="78" xr:uid="{900CC312-D895-4617-8F92-76B8AB87BC2B}"/>
    <cellStyle name="Normal 4 3 2" xfId="79" xr:uid="{26942DCC-2615-42D2-8A97-411641CE9578}"/>
    <cellStyle name="Normal 4 3 2 2" xfId="695" xr:uid="{9FDF94E4-99A4-4649-B7F3-5B7D5A71FD85}"/>
    <cellStyle name="Normal 4 3 2 3" xfId="3831" xr:uid="{8D4ECA89-0D70-4646-92EC-6E917DFFA996}"/>
    <cellStyle name="Normal 4 3 3" xfId="696" xr:uid="{18571601-0F66-4033-AE8C-8A366BF5E888}"/>
    <cellStyle name="Normal 4 3 3 2" xfId="4484" xr:uid="{32D979A0-403E-4816-8387-2D21B7D23E5E}"/>
    <cellStyle name="Normal 4 3 4" xfId="697" xr:uid="{ED24AD52-6CCA-47FD-9694-54F6C3388611}"/>
    <cellStyle name="Normal 4 3 5" xfId="698" xr:uid="{5C6BED5E-B617-44C4-820B-18D9D85CCF5B}"/>
    <cellStyle name="Normal 4 3 5 2" xfId="699" xr:uid="{6E9F9450-2CA0-4248-9AE8-31D53FCBF3BF}"/>
    <cellStyle name="Normal 4 3 5 3" xfId="700" xr:uid="{C428F3A0-A684-4BCC-9647-F52E3AD3245B}"/>
    <cellStyle name="Normal 4 3 5 3 2" xfId="701" xr:uid="{C835B59F-1CDC-4F2F-A066-408BBEC7F02D}"/>
    <cellStyle name="Normal 4 3 5 3 3" xfId="3664" xr:uid="{7D66294B-B7AC-49B3-BB67-D235F398087D}"/>
    <cellStyle name="Normal 4 3 6" xfId="3737" xr:uid="{8C924FF5-3933-417E-B157-B6BE30C11FC0}"/>
    <cellStyle name="Normal 4 4" xfId="3736" xr:uid="{0791EB98-C7ED-4034-96CF-808AFB3B1336}"/>
    <cellStyle name="Normal 4 4 2" xfId="4279" xr:uid="{E2F0C77D-C9F1-4397-B1B8-F64E8CB14689}"/>
    <cellStyle name="Normal 4 4 3" xfId="4287" xr:uid="{E355D0AB-B56B-4EF3-83DF-ACC6CA6B1CA5}"/>
    <cellStyle name="Normal 4 4 3 2" xfId="4290" xr:uid="{F79C41AC-EEAB-41B4-AAC9-2B676CE3F38E}"/>
    <cellStyle name="Normal 4 4 3 3" xfId="4289" xr:uid="{2D256D01-5676-4877-934A-791DE1158E38}"/>
    <cellStyle name="Normal 4 4 4" xfId="4745" xr:uid="{C2467E2C-0F1F-49A6-B226-60A34F438E3F}"/>
    <cellStyle name="Normal 4 5" xfId="4280" xr:uid="{C682AE75-4F3D-4BA0-BA41-95BEAFC9A423}"/>
    <cellStyle name="Normal 4 5 2" xfId="4364" xr:uid="{F9B15FA3-783C-47DE-B307-C04F466F34D5}"/>
    <cellStyle name="Normal 4 6" xfId="4281" xr:uid="{42C2B082-925B-478A-9BC9-3B4C128749B9}"/>
    <cellStyle name="Normal 4 7" xfId="3739" xr:uid="{B32912B2-BAF6-4375-8A89-9320C1D8B76F}"/>
    <cellStyle name="Normal 4 8" xfId="4431" xr:uid="{256310BD-B40A-4A1C-B00C-DF642CF1F085}"/>
    <cellStyle name="Normal 40" xfId="4366" xr:uid="{38156C5A-99E1-40FD-B4B4-C31982BB19C6}"/>
    <cellStyle name="Normal 40 2" xfId="4367" xr:uid="{08C422FD-68FD-45BA-8BAA-43CDFE123A09}"/>
    <cellStyle name="Normal 40 2 2" xfId="4368" xr:uid="{D779A336-397D-4D1A-86A3-49497C5152D4}"/>
    <cellStyle name="Normal 40 3" xfId="4369" xr:uid="{81D0484A-0C2C-49C0-A150-05971265ABB4}"/>
    <cellStyle name="Normal 41" xfId="4370" xr:uid="{81B19B89-040B-43CC-A504-01E7C148883C}"/>
    <cellStyle name="Normal 41 2" xfId="4371" xr:uid="{11CE6EA3-6FCE-4BC1-ADB7-E2E6C6151CBC}"/>
    <cellStyle name="Normal 42" xfId="4372" xr:uid="{6EA85C93-5245-4FD8-8020-B14C92C26596}"/>
    <cellStyle name="Normal 42 2" xfId="4373" xr:uid="{C86E7C8F-D25E-4BCD-9E48-E67D7D1764ED}"/>
    <cellStyle name="Normal 43" xfId="4374" xr:uid="{46B83FEF-AB65-4122-A761-A2CBAB901A03}"/>
    <cellStyle name="Normal 43 2" xfId="4375" xr:uid="{F0D93814-4513-4C16-82F3-C67BCF1341AF}"/>
    <cellStyle name="Normal 44" xfId="4385" xr:uid="{0AF7EEE2-0FE8-44AA-8096-5F083BC2376E}"/>
    <cellStyle name="Normal 44 2" xfId="4386" xr:uid="{0FA17F40-86BA-4C99-AFE6-8DFE3CE58FBA}"/>
    <cellStyle name="Normal 45" xfId="4599" xr:uid="{600C74EB-B554-433B-8ABD-75122F8573DB}"/>
    <cellStyle name="Normal 46" xfId="3" xr:uid="{E848687C-1D9E-451A-BEC4-D8B3245C9140}"/>
    <cellStyle name="Normal 5" xfId="80" xr:uid="{C0DD277B-D60B-4904-BC4C-7B0E789557D7}"/>
    <cellStyle name="Normal 5 10" xfId="702" xr:uid="{7BD01477-301D-4218-81D2-8C9651E484E7}"/>
    <cellStyle name="Normal 5 10 2" xfId="703" xr:uid="{0BE82C63-59C4-4D32-AB0C-00DFF61B3C97}"/>
    <cellStyle name="Normal 5 10 2 2" xfId="704" xr:uid="{582209E9-EF17-4D87-B362-DF080665AFFE}"/>
    <cellStyle name="Normal 5 10 2 3" xfId="705" xr:uid="{5494B3F4-4C9F-4494-86CB-49CC475F5CE7}"/>
    <cellStyle name="Normal 5 10 2 4" xfId="706" xr:uid="{E9B63F93-BC2E-4E6F-8F66-20B2237F5036}"/>
    <cellStyle name="Normal 5 10 3" xfId="707" xr:uid="{8E79D0EC-D14E-4B18-9A4E-DB73A0B5407C}"/>
    <cellStyle name="Normal 5 10 3 2" xfId="708" xr:uid="{5320B23F-3263-4404-8F5F-899BF2197890}"/>
    <cellStyle name="Normal 5 10 3 3" xfId="709" xr:uid="{615F65AA-2D76-407A-A09C-632C8B38A69B}"/>
    <cellStyle name="Normal 5 10 3 4" xfId="710" xr:uid="{7AD0552E-0228-42F7-9DCB-A5F7BD32E9FD}"/>
    <cellStyle name="Normal 5 10 4" xfId="711" xr:uid="{069BE579-BBE0-4680-9C6B-0835E7D54D1F}"/>
    <cellStyle name="Normal 5 10 5" xfId="712" xr:uid="{AB797147-2C7E-4DBE-9A3E-98D93EAAE9D4}"/>
    <cellStyle name="Normal 5 10 6" xfId="713" xr:uid="{BD9A7509-AFB4-454A-86CF-F94B6926249C}"/>
    <cellStyle name="Normal 5 11" xfId="714" xr:uid="{A2B95612-0D45-4B56-9EBA-AC5D5331B23E}"/>
    <cellStyle name="Normal 5 11 2" xfId="715" xr:uid="{1D49907A-B009-4606-A556-EDFC7D4F35C2}"/>
    <cellStyle name="Normal 5 11 2 2" xfId="716" xr:uid="{8428EA89-4FAD-40B9-ADB9-9A313620D2E7}"/>
    <cellStyle name="Normal 5 11 2 2 2" xfId="4376" xr:uid="{C0BA22A9-9A70-4348-A1E9-52BA50568186}"/>
    <cellStyle name="Normal 5 11 2 2 3" xfId="4606" xr:uid="{26765FDB-522A-4DC1-A123-33DB76244674}"/>
    <cellStyle name="Normal 5 11 2 3" xfId="717" xr:uid="{656D5D8F-F85A-4886-B753-5D069DC0084B}"/>
    <cellStyle name="Normal 5 11 2 4" xfId="718" xr:uid="{0D118146-FDCF-4725-8C3B-31F9583DCC94}"/>
    <cellStyle name="Normal 5 11 3" xfId="719" xr:uid="{1F483797-C5A7-4027-80AB-D9FCEA317932}"/>
    <cellStyle name="Normal 5 11 4" xfId="720" xr:uid="{90A5675C-7677-4AAB-B669-DA47FB5C79F0}"/>
    <cellStyle name="Normal 5 11 4 2" xfId="4746" xr:uid="{4FB10D81-B1C7-4072-A2DD-7779965695D5}"/>
    <cellStyle name="Normal 5 11 4 3" xfId="4607" xr:uid="{7D223493-69D9-403E-9CE3-43D4FE9D889E}"/>
    <cellStyle name="Normal 5 11 4 4" xfId="4464" xr:uid="{5607BA44-2E91-4D42-AD15-5C1DFDAEFEAD}"/>
    <cellStyle name="Normal 5 11 5" xfId="721" xr:uid="{5D60107B-9E03-4534-9DAE-8D28EAE87389}"/>
    <cellStyle name="Normal 5 12" xfId="722" xr:uid="{299A3D56-AAE9-4A02-8604-7548ED2228BA}"/>
    <cellStyle name="Normal 5 12 2" xfId="723" xr:uid="{9EA29B4C-D9D4-4BDC-8139-1A2FF712AEF1}"/>
    <cellStyle name="Normal 5 12 3" xfId="724" xr:uid="{4AE07F3A-4AE7-4443-8EF2-81321A3733F5}"/>
    <cellStyle name="Normal 5 12 4" xfId="725" xr:uid="{29BF372A-5133-4973-A76C-9D72E6B5ECA6}"/>
    <cellStyle name="Normal 5 13" xfId="726" xr:uid="{4525D497-5607-407F-94DB-7866058F8EEE}"/>
    <cellStyle name="Normal 5 13 2" xfId="727" xr:uid="{DF88BB5B-B87D-4B43-BE34-987C3A0765B4}"/>
    <cellStyle name="Normal 5 13 3" xfId="728" xr:uid="{C76AF57F-3868-4803-B132-4F08E2E76E2F}"/>
    <cellStyle name="Normal 5 13 4" xfId="729" xr:uid="{7872C8EF-ECAB-49E2-BBCD-D62966E5AD1C}"/>
    <cellStyle name="Normal 5 14" xfId="730" xr:uid="{A68F8F23-4C8F-4310-97E0-2EAE479EF2AA}"/>
    <cellStyle name="Normal 5 14 2" xfId="731" xr:uid="{BDDFBE34-05AC-4A0E-8AED-31398FA22204}"/>
    <cellStyle name="Normal 5 15" xfId="732" xr:uid="{8CF95778-E3B9-457C-8E6B-A0ECEBAD6AFB}"/>
    <cellStyle name="Normal 5 16" xfId="733" xr:uid="{ED5ABCE8-E1A8-4D9B-A014-A27E816C6BE9}"/>
    <cellStyle name="Normal 5 17" xfId="734" xr:uid="{C7ECC620-37C7-414D-8879-79CD0A7041E3}"/>
    <cellStyle name="Normal 5 2" xfId="81" xr:uid="{BC4AD82C-49AE-41A3-A84D-3FA2B92A9C90}"/>
    <cellStyle name="Normal 5 2 2" xfId="3729" xr:uid="{494915EF-6F08-482B-8290-B653A9008CBD}"/>
    <cellStyle name="Normal 5 2 2 2" xfId="4406" xr:uid="{1F04D728-366D-4482-893E-4ED760AF0807}"/>
    <cellStyle name="Normal 5 2 2 2 2" xfId="4407" xr:uid="{B1ADDA24-B02B-465B-B318-796B01525D2E}"/>
    <cellStyle name="Normal 5 2 2 2 2 2" xfId="4408" xr:uid="{9E05ACE4-847D-427F-B4F9-643B7E661E5B}"/>
    <cellStyle name="Normal 5 2 2 2 3" xfId="4409" xr:uid="{3B095E88-EC62-403A-A88B-ECC15698C3B9}"/>
    <cellStyle name="Normal 5 2 2 2 4" xfId="4591" xr:uid="{A9C09B4F-85E9-4E77-BFAA-2B6EDECD0C79}"/>
    <cellStyle name="Normal 5 2 2 2 5" xfId="5303" xr:uid="{7B2573A6-D042-44ED-ADD3-9AE328FAB1E1}"/>
    <cellStyle name="Normal 5 2 2 3" xfId="4410" xr:uid="{D61BCD97-7139-462A-A8AE-6E311E1B05A8}"/>
    <cellStyle name="Normal 5 2 2 3 2" xfId="4411" xr:uid="{6FF66199-875E-489D-A2F4-184C5BCB5DFD}"/>
    <cellStyle name="Normal 5 2 2 4" xfId="4412" xr:uid="{0022F2CE-AE06-413F-8734-A1A60DD38657}"/>
    <cellStyle name="Normal 5 2 2 5" xfId="4429" xr:uid="{B905858C-9B24-4E12-9FDB-D1CAE6F255FB}"/>
    <cellStyle name="Normal 5 2 2 6" xfId="4443" xr:uid="{8808C652-10FA-4A86-88F7-11F7C50CF5C2}"/>
    <cellStyle name="Normal 5 2 2 7" xfId="4405" xr:uid="{82D5BAE3-382F-4802-A7A0-3F04186C29F0}"/>
    <cellStyle name="Normal 5 2 3" xfId="4377" xr:uid="{8CA421F1-FDB2-4C02-89FF-3BFD898D62B7}"/>
    <cellStyle name="Normal 5 2 3 2" xfId="4414" xr:uid="{0C6BD5AF-B63B-46BE-8997-D7551B047904}"/>
    <cellStyle name="Normal 5 2 3 2 2" xfId="4415" xr:uid="{CE8C3914-2AFF-414E-BC30-97DB324FD5D6}"/>
    <cellStyle name="Normal 5 2 3 2 3" xfId="4592" xr:uid="{FB86D32E-4F95-4DB4-BC24-95A402CB089C}"/>
    <cellStyle name="Normal 5 2 3 2 4" xfId="5304" xr:uid="{943B6C10-CB3B-4BEF-A2D6-AEE4E57E68BC}"/>
    <cellStyle name="Normal 5 2 3 3" xfId="4416" xr:uid="{8ACC00E6-CE39-4BE6-AAA2-00FF2CF9B6FF}"/>
    <cellStyle name="Normal 5 2 3 3 2" xfId="4735" xr:uid="{8BA88E35-A77C-485C-9BF9-6DD2F288C449}"/>
    <cellStyle name="Normal 5 2 3 4" xfId="4465" xr:uid="{F79062C6-C797-4916-9A2D-2F07E6075FD5}"/>
    <cellStyle name="Normal 5 2 3 4 2" xfId="4708" xr:uid="{D8628E89-3CD0-4BA7-980A-FA779BCDED72}"/>
    <cellStyle name="Normal 5 2 3 5" xfId="4444" xr:uid="{AA34F807-1608-4E85-B90D-937ABFED8FCA}"/>
    <cellStyle name="Normal 5 2 3 6" xfId="4438" xr:uid="{7185CEC9-89FA-4CBF-89F2-B0112A738E63}"/>
    <cellStyle name="Normal 5 2 3 7" xfId="4413" xr:uid="{AE6E6E57-968A-4B90-B1A5-D08E02D75D6E}"/>
    <cellStyle name="Normal 5 2 4" xfId="4417" xr:uid="{5F0B1DD0-7FCF-4C12-BC4B-203BFD4C19C7}"/>
    <cellStyle name="Normal 5 2 4 2" xfId="4418" xr:uid="{AE9CE383-B695-448A-8CB8-2AA6BD7EE20B}"/>
    <cellStyle name="Normal 5 2 5" xfId="4419" xr:uid="{260A0034-248D-4607-954B-EBE8EFBA3610}"/>
    <cellStyle name="Normal 5 2 6" xfId="4404" xr:uid="{9B05C024-AA0D-4ECE-933A-82BCF8AF538B}"/>
    <cellStyle name="Normal 5 3" xfId="82" xr:uid="{6F4080B4-D317-4540-A334-3A1948652115}"/>
    <cellStyle name="Normal 5 3 2" xfId="4379" xr:uid="{B49A8A0E-90EB-4BBB-8031-EFEA1F1B0DAF}"/>
    <cellStyle name="Normal 5 3 3" xfId="4378" xr:uid="{30545969-9E7A-4399-82C9-06AAD57B155F}"/>
    <cellStyle name="Normal 5 4" xfId="83" xr:uid="{DB7468D7-1336-46EC-AAC3-6F308033F720}"/>
    <cellStyle name="Normal 5 4 10" xfId="735" xr:uid="{7FD0F3C8-851B-4E77-BD2E-2DC8B55F5E43}"/>
    <cellStyle name="Normal 5 4 11" xfId="736" xr:uid="{844B40DE-4819-4AD1-B1F6-7D5A615C360E}"/>
    <cellStyle name="Normal 5 4 2" xfId="737" xr:uid="{B2994D25-03D6-45D2-AE7E-0A6EA7D4C173}"/>
    <cellStyle name="Normal 5 4 2 2" xfId="738" xr:uid="{38E2BE6C-5636-43D6-8024-0B7B0227314A}"/>
    <cellStyle name="Normal 5 4 2 2 2" xfId="739" xr:uid="{B9183356-1D5B-4A88-B067-BAC0C499EF99}"/>
    <cellStyle name="Normal 5 4 2 2 2 2" xfId="740" xr:uid="{E25C616F-23CF-44EC-AA0C-ED5F27A467F4}"/>
    <cellStyle name="Normal 5 4 2 2 2 2 2" xfId="741" xr:uid="{49A71751-CD57-4334-8CAF-8D3D3098F98C}"/>
    <cellStyle name="Normal 5 4 2 2 2 2 2 2" xfId="3832" xr:uid="{BE3A5293-3EC7-4586-A0B5-12D4551C8EDC}"/>
    <cellStyle name="Normal 5 4 2 2 2 2 2 2 2" xfId="3833" xr:uid="{A81CF809-6638-4E38-8720-8BBECE734F73}"/>
    <cellStyle name="Normal 5 4 2 2 2 2 2 3" xfId="3834" xr:uid="{1E9A03D5-5DDC-4634-907F-BC274760CF98}"/>
    <cellStyle name="Normal 5 4 2 2 2 2 3" xfId="742" xr:uid="{D67FFC64-FFEA-4D2E-87D0-16FD25E94861}"/>
    <cellStyle name="Normal 5 4 2 2 2 2 3 2" xfId="3835" xr:uid="{0CBA6DE6-31A8-4328-9299-83259EA6DD7C}"/>
    <cellStyle name="Normal 5 4 2 2 2 2 4" xfId="743" xr:uid="{D4A38855-3ED2-4384-90A4-C5307972CF41}"/>
    <cellStyle name="Normal 5 4 2 2 2 3" xfId="744" xr:uid="{F6F6AF76-5E2F-4FD2-9EA1-157C9A2E82E1}"/>
    <cellStyle name="Normal 5 4 2 2 2 3 2" xfId="745" xr:uid="{2C5DC4F7-49A8-4CB6-8280-EFE6BA1322C9}"/>
    <cellStyle name="Normal 5 4 2 2 2 3 2 2" xfId="3836" xr:uid="{8C8747C4-36B8-47AF-BDD6-6860D191EAA9}"/>
    <cellStyle name="Normal 5 4 2 2 2 3 3" xfId="746" xr:uid="{5A67ECCB-5DDA-44E0-951C-98DA9CD15258}"/>
    <cellStyle name="Normal 5 4 2 2 2 3 4" xfId="747" xr:uid="{B02ADA29-26B9-4F20-AC51-0D5F0FF4850B}"/>
    <cellStyle name="Normal 5 4 2 2 2 4" xfId="748" xr:uid="{13FC7F5C-2AEC-4DF2-ACD7-72B2DBA8179D}"/>
    <cellStyle name="Normal 5 4 2 2 2 4 2" xfId="3837" xr:uid="{D969092F-D42C-47DA-82F0-C6EA9759D76B}"/>
    <cellStyle name="Normal 5 4 2 2 2 5" xfId="749" xr:uid="{F8289633-84D4-40C9-8BAD-314D2AF6B9C4}"/>
    <cellStyle name="Normal 5 4 2 2 2 6" xfId="750" xr:uid="{324542FB-A69E-49D1-96B8-30EDAF7E51BA}"/>
    <cellStyle name="Normal 5 4 2 2 3" xfId="751" xr:uid="{472EDB58-CCC7-4EEF-B2BF-FEF7345E243D}"/>
    <cellStyle name="Normal 5 4 2 2 3 2" xfId="752" xr:uid="{396E9EDD-B2DB-4B1B-AD35-75032F081A76}"/>
    <cellStyle name="Normal 5 4 2 2 3 2 2" xfId="753" xr:uid="{72F0BFBD-18C2-47FE-9BC2-7B4942D4C3CC}"/>
    <cellStyle name="Normal 5 4 2 2 3 2 2 2" xfId="3838" xr:uid="{A0E1EF69-7149-4CBB-8717-806A94B72A72}"/>
    <cellStyle name="Normal 5 4 2 2 3 2 2 2 2" xfId="3839" xr:uid="{8500F04C-B9E0-4ED7-9497-946E4D4E82C5}"/>
    <cellStyle name="Normal 5 4 2 2 3 2 2 3" xfId="3840" xr:uid="{30CC4068-7B55-4BD5-BC11-F1EE79C4E5AD}"/>
    <cellStyle name="Normal 5 4 2 2 3 2 3" xfId="754" xr:uid="{E8A63ED3-ED4A-4DF4-B466-7DA3A030D733}"/>
    <cellStyle name="Normal 5 4 2 2 3 2 3 2" xfId="3841" xr:uid="{04B32CAF-11A7-4170-AADA-94F56C047E63}"/>
    <cellStyle name="Normal 5 4 2 2 3 2 4" xfId="755" xr:uid="{4D5927FD-B1BD-49D8-80C0-7CE3C10910B2}"/>
    <cellStyle name="Normal 5 4 2 2 3 3" xfId="756" xr:uid="{24012DDF-862C-46B7-8F84-823B3CF9FCE5}"/>
    <cellStyle name="Normal 5 4 2 2 3 3 2" xfId="3842" xr:uid="{6F62F6B2-D6A1-47BF-ADC5-6CD065B60237}"/>
    <cellStyle name="Normal 5 4 2 2 3 3 2 2" xfId="3843" xr:uid="{29C20FB7-06F7-462E-B70F-4C1D89893054}"/>
    <cellStyle name="Normal 5 4 2 2 3 3 3" xfId="3844" xr:uid="{8A02EA5B-8B82-41E0-ADFB-1650ECFC4142}"/>
    <cellStyle name="Normal 5 4 2 2 3 4" xfId="757" xr:uid="{98A28AD4-BA61-47BE-A0A2-1C885649D93B}"/>
    <cellStyle name="Normal 5 4 2 2 3 4 2" xfId="3845" xr:uid="{EF3EA7EA-241D-4979-8736-57F68BB3AB8E}"/>
    <cellStyle name="Normal 5 4 2 2 3 5" xfId="758" xr:uid="{5BB6D444-633D-4A1F-A5D7-522FB1AB87CF}"/>
    <cellStyle name="Normal 5 4 2 2 4" xfId="759" xr:uid="{F01BB140-0864-44A1-9986-0E4B5D4B3FA8}"/>
    <cellStyle name="Normal 5 4 2 2 4 2" xfId="760" xr:uid="{51FA846C-D9FD-4589-8B33-88B770AB2FCA}"/>
    <cellStyle name="Normal 5 4 2 2 4 2 2" xfId="3846" xr:uid="{7489EC3C-2D02-4E9A-8D50-8261798D37C8}"/>
    <cellStyle name="Normal 5 4 2 2 4 2 2 2" xfId="3847" xr:uid="{9C3BCDD1-6FE5-49BF-8F23-0A14F75699AC}"/>
    <cellStyle name="Normal 5 4 2 2 4 2 3" xfId="3848" xr:uid="{83B72F45-2D26-4CD1-8874-7CE9ED872B00}"/>
    <cellStyle name="Normal 5 4 2 2 4 3" xfId="761" xr:uid="{D026285F-A2F7-4BCF-8DEC-9E4EC345A837}"/>
    <cellStyle name="Normal 5 4 2 2 4 3 2" xfId="3849" xr:uid="{D830B0CC-B088-4712-BCDD-7E9E9FFA51D2}"/>
    <cellStyle name="Normal 5 4 2 2 4 4" xfId="762" xr:uid="{F584B862-D1E2-4737-97F2-030B567C3764}"/>
    <cellStyle name="Normal 5 4 2 2 5" xfId="763" xr:uid="{1EB27A35-86C2-4F43-A205-393586F610FA}"/>
    <cellStyle name="Normal 5 4 2 2 5 2" xfId="764" xr:uid="{8C0CB2AD-A4A7-4674-9C3C-B5591738F479}"/>
    <cellStyle name="Normal 5 4 2 2 5 2 2" xfId="3850" xr:uid="{43BA1939-9F8E-4518-AECA-BA237749463A}"/>
    <cellStyle name="Normal 5 4 2 2 5 3" xfId="765" xr:uid="{F54360D3-BF60-4123-815F-F4C2DA21FBBD}"/>
    <cellStyle name="Normal 5 4 2 2 5 4" xfId="766" xr:uid="{5C4F504F-CF49-45E2-8CCA-6AEDEF502183}"/>
    <cellStyle name="Normal 5 4 2 2 6" xfId="767" xr:uid="{4E1AF26C-3B7C-44B5-AD56-1B0DDC5F2E9C}"/>
    <cellStyle name="Normal 5 4 2 2 6 2" xfId="3851" xr:uid="{28C3EC07-8CC9-40AD-BE26-2974AF5A2793}"/>
    <cellStyle name="Normal 5 4 2 2 7" xfId="768" xr:uid="{3DD9FA5F-2873-4757-A829-3E6A9353E5A9}"/>
    <cellStyle name="Normal 5 4 2 2 8" xfId="769" xr:uid="{E0317B75-7407-47AA-887A-8138F7D99F67}"/>
    <cellStyle name="Normal 5 4 2 3" xfId="770" xr:uid="{A654AD61-DAA7-4FF5-B163-72A555AF6B35}"/>
    <cellStyle name="Normal 5 4 2 3 2" xfId="771" xr:uid="{71C8ACA2-B183-492F-B78F-2F473CDC16A9}"/>
    <cellStyle name="Normal 5 4 2 3 2 2" xfId="772" xr:uid="{5F78D61D-A2D1-4728-823A-4F2DF72B4A69}"/>
    <cellStyle name="Normal 5 4 2 3 2 2 2" xfId="3852" xr:uid="{94140EE6-A485-4159-8EC4-26316F2472C8}"/>
    <cellStyle name="Normal 5 4 2 3 2 2 2 2" xfId="3853" xr:uid="{4E16FBA7-57CA-47AC-A84B-834D8F5C68B4}"/>
    <cellStyle name="Normal 5 4 2 3 2 2 3" xfId="3854" xr:uid="{E10226CC-0ACC-48AB-9394-A050A8A6595E}"/>
    <cellStyle name="Normal 5 4 2 3 2 3" xfId="773" xr:uid="{FF12160E-AABC-4C13-92F8-CE462C754795}"/>
    <cellStyle name="Normal 5 4 2 3 2 3 2" xfId="3855" xr:uid="{728393BD-ABB9-47C0-AACE-395885FCDEBF}"/>
    <cellStyle name="Normal 5 4 2 3 2 4" xfId="774" xr:uid="{9FF61FE8-37B7-449C-AB54-6E45A502E4B9}"/>
    <cellStyle name="Normal 5 4 2 3 3" xfId="775" xr:uid="{8A5420A1-7CC6-4E8C-ADF8-0F6D97A3FEEB}"/>
    <cellStyle name="Normal 5 4 2 3 3 2" xfId="776" xr:uid="{FD8E67D2-3C76-4422-8500-8703C4C60422}"/>
    <cellStyle name="Normal 5 4 2 3 3 2 2" xfId="3856" xr:uid="{EF1E4E71-752F-4F08-8B6A-F1C89125BBC3}"/>
    <cellStyle name="Normal 5 4 2 3 3 3" xfId="777" xr:uid="{06DE96BC-8060-4098-9449-CBC37C1F50F9}"/>
    <cellStyle name="Normal 5 4 2 3 3 4" xfId="778" xr:uid="{E6BB845D-64FF-47E4-BA64-06672EB21F1C}"/>
    <cellStyle name="Normal 5 4 2 3 4" xfId="779" xr:uid="{905577BB-373B-4BE5-B222-B8879EE2D540}"/>
    <cellStyle name="Normal 5 4 2 3 4 2" xfId="3857" xr:uid="{BD257EA5-523D-48CA-A411-9DBFE846D8B5}"/>
    <cellStyle name="Normal 5 4 2 3 5" xfId="780" xr:uid="{AF8FD88D-5C66-4A22-9431-7C4F700D6314}"/>
    <cellStyle name="Normal 5 4 2 3 6" xfId="781" xr:uid="{95D946D2-C391-4F19-BAD8-88C5437197BB}"/>
    <cellStyle name="Normal 5 4 2 4" xfId="782" xr:uid="{EB651D0A-9174-4B41-A777-90B91310E12B}"/>
    <cellStyle name="Normal 5 4 2 4 2" xfId="783" xr:uid="{C3146F3B-FE32-4057-AE07-251AA750CCE3}"/>
    <cellStyle name="Normal 5 4 2 4 2 2" xfId="784" xr:uid="{9AE995D3-F1D9-4F02-9845-DC6808FD375C}"/>
    <cellStyle name="Normal 5 4 2 4 2 2 2" xfId="3858" xr:uid="{698BE170-464C-4B57-987E-CAB8C06068E0}"/>
    <cellStyle name="Normal 5 4 2 4 2 2 2 2" xfId="3859" xr:uid="{A8214C28-1750-48EF-B77E-AB71889257D0}"/>
    <cellStyle name="Normal 5 4 2 4 2 2 3" xfId="3860" xr:uid="{71AFCC46-FE8B-4B25-A74C-6509B7C91EC6}"/>
    <cellStyle name="Normal 5 4 2 4 2 3" xfId="785" xr:uid="{66773E67-D2AF-44D4-8678-51A0B870DAFA}"/>
    <cellStyle name="Normal 5 4 2 4 2 3 2" xfId="3861" xr:uid="{22B6DC02-4DC4-47B5-A89F-6D38648F6A33}"/>
    <cellStyle name="Normal 5 4 2 4 2 4" xfId="786" xr:uid="{DBB8513B-34F5-4FED-B48B-F92A5BE7752E}"/>
    <cellStyle name="Normal 5 4 2 4 3" xfId="787" xr:uid="{182A44C6-4425-4F60-AB63-974015C065EA}"/>
    <cellStyle name="Normal 5 4 2 4 3 2" xfId="3862" xr:uid="{B1C3C56D-3CDE-427E-8D99-509FFCDED9AB}"/>
    <cellStyle name="Normal 5 4 2 4 3 2 2" xfId="3863" xr:uid="{49A6CDD2-634D-46B7-9140-BDA11C50721E}"/>
    <cellStyle name="Normal 5 4 2 4 3 3" xfId="3864" xr:uid="{7E2A02CB-BCCF-4C92-B8AC-6B6AC822A694}"/>
    <cellStyle name="Normal 5 4 2 4 4" xfId="788" xr:uid="{7D07DFF0-AC9D-47E8-A057-BAA0588615A0}"/>
    <cellStyle name="Normal 5 4 2 4 4 2" xfId="3865" xr:uid="{301F249A-9903-4E75-A4D0-5B28C3C72BD4}"/>
    <cellStyle name="Normal 5 4 2 4 5" xfId="789" xr:uid="{A149F590-07D3-4A33-A36A-18EC3D35FD47}"/>
    <cellStyle name="Normal 5 4 2 5" xfId="790" xr:uid="{7A215D83-4A2E-493E-99D9-EB9818883819}"/>
    <cellStyle name="Normal 5 4 2 5 2" xfId="791" xr:uid="{1849F517-F1A0-48ED-A861-DC670E1F1196}"/>
    <cellStyle name="Normal 5 4 2 5 2 2" xfId="3866" xr:uid="{29136AC1-D40C-45EA-80FC-621605F5E864}"/>
    <cellStyle name="Normal 5 4 2 5 2 2 2" xfId="3867" xr:uid="{93118943-9317-4175-93DF-1F4051054F60}"/>
    <cellStyle name="Normal 5 4 2 5 2 3" xfId="3868" xr:uid="{17DAA174-E638-4FB4-866A-63F5E7FB5A0A}"/>
    <cellStyle name="Normal 5 4 2 5 3" xfId="792" xr:uid="{5275C3D5-9C68-42F3-B486-FEDFF0E51340}"/>
    <cellStyle name="Normal 5 4 2 5 3 2" xfId="3869" xr:uid="{97970762-1A2F-45EF-B59F-FFD84BF6EC40}"/>
    <cellStyle name="Normal 5 4 2 5 4" xfId="793" xr:uid="{818CBE0D-C79A-4F0D-A581-255D2AB13122}"/>
    <cellStyle name="Normal 5 4 2 6" xfId="794" xr:uid="{3EFC71D1-1F79-44F2-A63E-DA27718CBBE6}"/>
    <cellStyle name="Normal 5 4 2 6 2" xfId="795" xr:uid="{C395078E-687D-4F4B-B770-DF2E758487B4}"/>
    <cellStyle name="Normal 5 4 2 6 2 2" xfId="3870" xr:uid="{EE4F721E-E8EA-4AB6-8E5C-8840F00957C7}"/>
    <cellStyle name="Normal 5 4 2 6 2 3" xfId="4392" xr:uid="{E22D1B45-A28E-4478-B953-0B66C3865E6C}"/>
    <cellStyle name="Normal 5 4 2 6 3" xfId="796" xr:uid="{E86BB708-F589-455D-B6F9-75F14B15B53F}"/>
    <cellStyle name="Normal 5 4 2 6 4" xfId="797" xr:uid="{1C39E774-C395-4CA4-808F-67CEE9E55C22}"/>
    <cellStyle name="Normal 5 4 2 6 4 2" xfId="4751" xr:uid="{03C886E1-25F7-42B9-8F70-BF3EA65536BC}"/>
    <cellStyle name="Normal 5 4 2 6 4 3" xfId="4608" xr:uid="{CFFAC5DF-A383-406A-B764-62FEB34BDAE3}"/>
    <cellStyle name="Normal 5 4 2 6 4 4" xfId="4472" xr:uid="{934C86C2-B99C-4901-9DEA-49C73DA8928C}"/>
    <cellStyle name="Normal 5 4 2 7" xfId="798" xr:uid="{840C70B6-005A-467B-959A-37715773C410}"/>
    <cellStyle name="Normal 5 4 2 7 2" xfId="3871" xr:uid="{9668CC3E-EF04-4005-905C-035F1BDB6F6F}"/>
    <cellStyle name="Normal 5 4 2 8" xfId="799" xr:uid="{C736D6F2-1FD7-45B1-938F-06C37F2B025F}"/>
    <cellStyle name="Normal 5 4 2 9" xfId="800" xr:uid="{25E64A79-A5E2-4969-A0EA-2999E76FD538}"/>
    <cellStyle name="Normal 5 4 3" xfId="801" xr:uid="{A1FA00FD-3CE1-4DA8-A201-13631AC05C76}"/>
    <cellStyle name="Normal 5 4 3 2" xfId="802" xr:uid="{E4A76E94-6D08-4FFE-8924-03730769CADE}"/>
    <cellStyle name="Normal 5 4 3 2 2" xfId="803" xr:uid="{41B8E827-278D-4FD9-9DF0-D654123FC893}"/>
    <cellStyle name="Normal 5 4 3 2 2 2" xfId="804" xr:uid="{CAA24046-6C29-4936-AE2E-F9C04B369F9F}"/>
    <cellStyle name="Normal 5 4 3 2 2 2 2" xfId="3872" xr:uid="{341D45CD-291C-4B11-B9BD-0853BB40E149}"/>
    <cellStyle name="Normal 5 4 3 2 2 2 2 2" xfId="3873" xr:uid="{DBFC3893-01FA-4CD6-9BA9-EC2CC6416086}"/>
    <cellStyle name="Normal 5 4 3 2 2 2 3" xfId="3874" xr:uid="{DCB0C8CB-9803-409A-BA86-ECC9D85E898F}"/>
    <cellStyle name="Normal 5 4 3 2 2 3" xfId="805" xr:uid="{6CBE4497-6820-414B-9D86-8BA64AF13F5A}"/>
    <cellStyle name="Normal 5 4 3 2 2 3 2" xfId="3875" xr:uid="{88709D55-7311-475C-8420-FDD47836E9AD}"/>
    <cellStyle name="Normal 5 4 3 2 2 4" xfId="806" xr:uid="{F6C97BCC-BCFF-4A41-8285-2A1B04A9CBEA}"/>
    <cellStyle name="Normal 5 4 3 2 3" xfId="807" xr:uid="{84E11E80-5C91-48D6-A607-03CDB6BD4C2D}"/>
    <cellStyle name="Normal 5 4 3 2 3 2" xfId="808" xr:uid="{90458B6A-6BE8-4C15-B990-66CEBB17C433}"/>
    <cellStyle name="Normal 5 4 3 2 3 2 2" xfId="3876" xr:uid="{988A6A95-EC2F-4C88-9517-7B4C209943A6}"/>
    <cellStyle name="Normal 5 4 3 2 3 3" xfId="809" xr:uid="{35C5002D-387F-4823-97E3-BE5DB5C09024}"/>
    <cellStyle name="Normal 5 4 3 2 3 4" xfId="810" xr:uid="{560270D5-A9F9-4BBF-895B-7C03AE30A751}"/>
    <cellStyle name="Normal 5 4 3 2 4" xfId="811" xr:uid="{1092BCF8-5DAD-4105-9DC2-00AA692EFED2}"/>
    <cellStyle name="Normal 5 4 3 2 4 2" xfId="3877" xr:uid="{ACE741B9-BCE4-4806-BA22-BAE1F1CF49C3}"/>
    <cellStyle name="Normal 5 4 3 2 5" xfId="812" xr:uid="{9E3FC326-B72B-40D5-9CDF-3CF1B6C13E80}"/>
    <cellStyle name="Normal 5 4 3 2 6" xfId="813" xr:uid="{49B599DA-58C1-4FCB-A47B-3C90BD0BF8FA}"/>
    <cellStyle name="Normal 5 4 3 3" xfId="814" xr:uid="{E94C8078-3E58-48B3-9239-9731D0D2C77D}"/>
    <cellStyle name="Normal 5 4 3 3 2" xfId="815" xr:uid="{7F918BEE-64D3-4F2E-A78F-04EA5B439624}"/>
    <cellStyle name="Normal 5 4 3 3 2 2" xfId="816" xr:uid="{8C7A028A-9984-474A-8512-D2067E6BE313}"/>
    <cellStyle name="Normal 5 4 3 3 2 2 2" xfId="3878" xr:uid="{FC6AE599-A975-4B13-8BB1-9904184C0651}"/>
    <cellStyle name="Normal 5 4 3 3 2 2 2 2" xfId="3879" xr:uid="{9573BD6A-5A21-445C-9E6A-48974D8EC612}"/>
    <cellStyle name="Normal 5 4 3 3 2 2 3" xfId="3880" xr:uid="{3EF4DD75-A23A-495B-8420-C70B38A05E17}"/>
    <cellStyle name="Normal 5 4 3 3 2 3" xfId="817" xr:uid="{5470741D-7207-49D1-BBFF-5612B8D09730}"/>
    <cellStyle name="Normal 5 4 3 3 2 3 2" xfId="3881" xr:uid="{32DE807A-F1BF-4ABE-917E-C9C60066CC38}"/>
    <cellStyle name="Normal 5 4 3 3 2 4" xfId="818" xr:uid="{30430B6C-0120-4E45-B292-758A37776DDA}"/>
    <cellStyle name="Normal 5 4 3 3 3" xfId="819" xr:uid="{46D4C4BD-39A1-4C10-8672-9DA164D3CED6}"/>
    <cellStyle name="Normal 5 4 3 3 3 2" xfId="3882" xr:uid="{08748D8C-A38B-41DC-B56A-EB5907A80714}"/>
    <cellStyle name="Normal 5 4 3 3 3 2 2" xfId="3883" xr:uid="{69CC1BC1-7551-4298-9923-E838CE2F14DB}"/>
    <cellStyle name="Normal 5 4 3 3 3 3" xfId="3884" xr:uid="{2614AE2D-FB43-49AC-98F5-B2BA1861BD60}"/>
    <cellStyle name="Normal 5 4 3 3 4" xfId="820" xr:uid="{377DFFA6-2E33-492A-97DA-F01E1D688C62}"/>
    <cellStyle name="Normal 5 4 3 3 4 2" xfId="3885" xr:uid="{B769F88C-C32E-432A-BA96-94B0660F8B7D}"/>
    <cellStyle name="Normal 5 4 3 3 5" xfId="821" xr:uid="{FA11D009-E913-4DC6-94DB-9AF9B09C3F25}"/>
    <cellStyle name="Normal 5 4 3 4" xfId="822" xr:uid="{3948BDAB-3A85-44E0-9CD8-C9E684420D08}"/>
    <cellStyle name="Normal 5 4 3 4 2" xfId="823" xr:uid="{4ADF8253-D847-4E9A-A685-D89F39DE2B48}"/>
    <cellStyle name="Normal 5 4 3 4 2 2" xfId="3886" xr:uid="{2A973267-6D32-4F95-87B3-604A0F3EF323}"/>
    <cellStyle name="Normal 5 4 3 4 2 2 2" xfId="3887" xr:uid="{E825CA1F-6139-42C9-AEA6-2F37A3D0D399}"/>
    <cellStyle name="Normal 5 4 3 4 2 3" xfId="3888" xr:uid="{8D7951E0-7791-488E-BDCC-BC441F3CFB4E}"/>
    <cellStyle name="Normal 5 4 3 4 3" xfId="824" xr:uid="{81A6371E-34FB-4A44-9E18-26E988A411AA}"/>
    <cellStyle name="Normal 5 4 3 4 3 2" xfId="3889" xr:uid="{4AB5FF78-BBD1-44D9-9198-F1EE4C919430}"/>
    <cellStyle name="Normal 5 4 3 4 4" xfId="825" xr:uid="{795C14FF-7BCA-42C0-9BB4-D1B2C76BED21}"/>
    <cellStyle name="Normal 5 4 3 5" xfId="826" xr:uid="{1BBE9207-BB54-421D-BF94-357E2A43C21B}"/>
    <cellStyle name="Normal 5 4 3 5 2" xfId="827" xr:uid="{47AFB8DA-26FF-4999-A52C-2C3F4BD5F4D5}"/>
    <cellStyle name="Normal 5 4 3 5 2 2" xfId="3890" xr:uid="{AB8A4C01-8DB6-4623-8A16-D6C9185C5D5C}"/>
    <cellStyle name="Normal 5 4 3 5 3" xfId="828" xr:uid="{CD670CF7-65DA-4066-B5B9-2C3D75964B96}"/>
    <cellStyle name="Normal 5 4 3 5 4" xfId="829" xr:uid="{9835EFED-EC4C-4245-AD4B-ED18575BF953}"/>
    <cellStyle name="Normal 5 4 3 6" xfId="830" xr:uid="{196480F8-3899-4375-AB04-EB100C95C072}"/>
    <cellStyle name="Normal 5 4 3 6 2" xfId="3891" xr:uid="{E24F8DA1-60DD-41A5-820F-50C16983F7FC}"/>
    <cellStyle name="Normal 5 4 3 7" xfId="831" xr:uid="{C17A5F3D-0B1D-46AE-93DC-72EB96E556B5}"/>
    <cellStyle name="Normal 5 4 3 8" xfId="832" xr:uid="{FD0F4EE4-1DC6-44C6-9A27-C03FB55389B9}"/>
    <cellStyle name="Normal 5 4 4" xfId="833" xr:uid="{8206A2BD-AC0B-4005-A607-1A6DDE3246A3}"/>
    <cellStyle name="Normal 5 4 4 2" xfId="834" xr:uid="{52179103-C967-4098-94B2-137BDF605C33}"/>
    <cellStyle name="Normal 5 4 4 2 2" xfId="835" xr:uid="{063BBF9D-AE6B-47BC-AEC1-54A6F81A4D19}"/>
    <cellStyle name="Normal 5 4 4 2 2 2" xfId="836" xr:uid="{949B4501-7CE6-4357-8DB5-D2A7894BEBCD}"/>
    <cellStyle name="Normal 5 4 4 2 2 2 2" xfId="3892" xr:uid="{4E250AA3-0759-4970-B800-F4C43FC9C830}"/>
    <cellStyle name="Normal 5 4 4 2 2 3" xfId="837" xr:uid="{37385998-AB9B-4D05-A772-573849EBAC6A}"/>
    <cellStyle name="Normal 5 4 4 2 2 4" xfId="838" xr:uid="{B8AF5584-6AB2-4465-8EA7-F25740291E7D}"/>
    <cellStyle name="Normal 5 4 4 2 3" xfId="839" xr:uid="{7E080F83-0B39-4A85-8FC8-3EFFA1366CE8}"/>
    <cellStyle name="Normal 5 4 4 2 3 2" xfId="3893" xr:uid="{7BBA661F-5A96-49DA-A8F8-3BD53D6F15EC}"/>
    <cellStyle name="Normal 5 4 4 2 4" xfId="840" xr:uid="{FE979FCA-BB6D-480B-9802-647405E18A19}"/>
    <cellStyle name="Normal 5 4 4 2 5" xfId="841" xr:uid="{05062642-063B-40F0-B677-9517F091E268}"/>
    <cellStyle name="Normal 5 4 4 3" xfId="842" xr:uid="{18331D4E-D5EB-46F8-B1CD-23047ADD08BA}"/>
    <cellStyle name="Normal 5 4 4 3 2" xfId="843" xr:uid="{BBFFF62C-B848-402B-B56A-E21346AD03E4}"/>
    <cellStyle name="Normal 5 4 4 3 2 2" xfId="3894" xr:uid="{0E3FFBAF-9F3A-4EBD-BAD1-8BF6CA6ADD56}"/>
    <cellStyle name="Normal 5 4 4 3 3" xfId="844" xr:uid="{E5702B46-079B-416A-861F-17DE9DBDC23E}"/>
    <cellStyle name="Normal 5 4 4 3 4" xfId="845" xr:uid="{2F154B0A-D474-42DD-822F-8DD74EF6E8AD}"/>
    <cellStyle name="Normal 5 4 4 4" xfId="846" xr:uid="{FA911ABC-EF6F-4400-A791-0646BA49C4A9}"/>
    <cellStyle name="Normal 5 4 4 4 2" xfId="847" xr:uid="{1117CEA2-3E1F-4019-8065-DD57073C41BA}"/>
    <cellStyle name="Normal 5 4 4 4 3" xfId="848" xr:uid="{D4394F54-70EE-4020-99F1-8AFD7AB546C9}"/>
    <cellStyle name="Normal 5 4 4 4 4" xfId="849" xr:uid="{46C7BBDB-4DAD-4813-A688-F2B35DED8651}"/>
    <cellStyle name="Normal 5 4 4 5" xfId="850" xr:uid="{84A7BEED-3C78-4703-ADCB-C17004217ADD}"/>
    <cellStyle name="Normal 5 4 4 6" xfId="851" xr:uid="{59A7CBB1-A0ED-4771-B3A7-657DAEC019BB}"/>
    <cellStyle name="Normal 5 4 4 7" xfId="852" xr:uid="{FC318AE4-407E-4126-A730-E01498B26763}"/>
    <cellStyle name="Normal 5 4 5" xfId="853" xr:uid="{35EB89CF-158F-470A-B9D7-4D9283F3FA6D}"/>
    <cellStyle name="Normal 5 4 5 2" xfId="854" xr:uid="{0FEF3031-B4CB-445D-AE89-E8931D442F33}"/>
    <cellStyle name="Normal 5 4 5 2 2" xfId="855" xr:uid="{8DBA609D-9B0C-46DE-AE83-26594896AA98}"/>
    <cellStyle name="Normal 5 4 5 2 2 2" xfId="3895" xr:uid="{F1A0A991-1DCB-4DA3-820F-3A0DE6CADC2B}"/>
    <cellStyle name="Normal 5 4 5 2 2 2 2" xfId="3896" xr:uid="{DD80D17F-EAB8-4659-881A-B4C4DB5AD0C4}"/>
    <cellStyle name="Normal 5 4 5 2 2 3" xfId="3897" xr:uid="{F8ACEC7A-8F11-4738-9F3D-090227606DB8}"/>
    <cellStyle name="Normal 5 4 5 2 3" xfId="856" xr:uid="{E5C5F9E8-F869-4545-B55E-B7F232783B5E}"/>
    <cellStyle name="Normal 5 4 5 2 3 2" xfId="3898" xr:uid="{3FD6BCD1-B675-490D-BE0D-C164BE14E61C}"/>
    <cellStyle name="Normal 5 4 5 2 4" xfId="857" xr:uid="{C46119E7-F6E5-47F4-B1B5-70231996D055}"/>
    <cellStyle name="Normal 5 4 5 3" xfId="858" xr:uid="{ED1F9393-70C1-4392-8B88-7D9E5DB99E4F}"/>
    <cellStyle name="Normal 5 4 5 3 2" xfId="859" xr:uid="{54BBA40E-67BB-4D94-A35B-C114771C0CDD}"/>
    <cellStyle name="Normal 5 4 5 3 2 2" xfId="3899" xr:uid="{0F915027-55D9-40C6-A24B-D5A0A0928BDE}"/>
    <cellStyle name="Normal 5 4 5 3 3" xfId="860" xr:uid="{CD9BBAEA-7BB7-46D9-9F41-0CC6AA2C12E4}"/>
    <cellStyle name="Normal 5 4 5 3 4" xfId="861" xr:uid="{4CF6EA1C-9C20-49FA-BEA8-A0B82172C251}"/>
    <cellStyle name="Normal 5 4 5 4" xfId="862" xr:uid="{C3E53847-4B87-449E-81A5-F03835243498}"/>
    <cellStyle name="Normal 5 4 5 4 2" xfId="3900" xr:uid="{781F5D1B-B835-4F94-BF61-08C31208D9AA}"/>
    <cellStyle name="Normal 5 4 5 5" xfId="863" xr:uid="{9C05556D-FEE1-4F6B-9723-1FB71FBBEB44}"/>
    <cellStyle name="Normal 5 4 5 6" xfId="864" xr:uid="{671D8B11-1110-420A-A94B-5DF1336FE6CE}"/>
    <cellStyle name="Normal 5 4 6" xfId="865" xr:uid="{205EFA8D-002E-44F3-B331-19827D1E67AC}"/>
    <cellStyle name="Normal 5 4 6 2" xfId="866" xr:uid="{6999469F-45B0-4451-8011-86184FEA165A}"/>
    <cellStyle name="Normal 5 4 6 2 2" xfId="867" xr:uid="{459E875B-911F-4A3A-9FB7-5938A257DCAC}"/>
    <cellStyle name="Normal 5 4 6 2 2 2" xfId="3901" xr:uid="{9DA9F3D1-9275-4048-8D03-FD828D66DA54}"/>
    <cellStyle name="Normal 5 4 6 2 3" xfId="868" xr:uid="{580EF153-0A7C-4A5C-B5BC-7911C103A017}"/>
    <cellStyle name="Normal 5 4 6 2 4" xfId="869" xr:uid="{8A86CCB2-D24B-4972-BCAF-0554E6543C0D}"/>
    <cellStyle name="Normal 5 4 6 3" xfId="870" xr:uid="{616A5E58-8082-44F9-AA3D-87449FE4FA4A}"/>
    <cellStyle name="Normal 5 4 6 3 2" xfId="3902" xr:uid="{563E7B94-6E61-46AB-B44C-F75AFFC85285}"/>
    <cellStyle name="Normal 5 4 6 4" xfId="871" xr:uid="{16B0C7F8-031D-44DA-9175-1249DFA30E94}"/>
    <cellStyle name="Normal 5 4 6 5" xfId="872" xr:uid="{39494DF6-CF11-4EAF-8274-0F5F2C95DB0C}"/>
    <cellStyle name="Normal 5 4 7" xfId="873" xr:uid="{CBAC98C2-C75A-4168-9554-97046384EA8A}"/>
    <cellStyle name="Normal 5 4 7 2" xfId="874" xr:uid="{9E06B3C9-1F8F-463E-A5B6-D89B28BAF1AD}"/>
    <cellStyle name="Normal 5 4 7 2 2" xfId="3903" xr:uid="{0712A03A-EF34-48CF-968B-93CF65EEDDD1}"/>
    <cellStyle name="Normal 5 4 7 2 3" xfId="4391" xr:uid="{31B78CDD-B0AF-4958-8E27-1A47EB87EF87}"/>
    <cellStyle name="Normal 5 4 7 3" xfId="875" xr:uid="{A8037688-52C8-4232-B287-B9C58DD048E6}"/>
    <cellStyle name="Normal 5 4 7 4" xfId="876" xr:uid="{C9E2522A-EAC8-4C76-B4A7-4376A748849B}"/>
    <cellStyle name="Normal 5 4 7 4 2" xfId="4750" xr:uid="{70247BAA-BCB8-4B8E-8EC1-3358B98DCD6E}"/>
    <cellStyle name="Normal 5 4 7 4 3" xfId="4609" xr:uid="{4DDC54A3-FDE9-4009-ACAC-3C0291D8E77A}"/>
    <cellStyle name="Normal 5 4 7 4 4" xfId="4471" xr:uid="{472DFD5B-1134-4417-B8A4-534D0F302CE8}"/>
    <cellStyle name="Normal 5 4 8" xfId="877" xr:uid="{D49D6551-3524-41E7-B1EE-21CDC8FBC2D7}"/>
    <cellStyle name="Normal 5 4 8 2" xfId="878" xr:uid="{78DC6F63-ABD1-4E69-8E73-26FC4F4971F8}"/>
    <cellStyle name="Normal 5 4 8 3" xfId="879" xr:uid="{ACBC83D8-BAE6-455A-9368-682DD4F81C62}"/>
    <cellStyle name="Normal 5 4 8 4" xfId="880" xr:uid="{4034E14C-9959-4032-B3A2-06B8AE4CE0F0}"/>
    <cellStyle name="Normal 5 4 9" xfId="881" xr:uid="{5E433E45-A2BD-4E66-B481-B0BD3A6D540F}"/>
    <cellStyle name="Normal 5 5" xfId="882" xr:uid="{24FBB617-D9C9-4EFE-B954-1196B38A80B9}"/>
    <cellStyle name="Normal 5 5 10" xfId="883" xr:uid="{451E11E0-FE49-4296-A933-95B7BFD41A2F}"/>
    <cellStyle name="Normal 5 5 11" xfId="884" xr:uid="{B2EB98DB-D7F9-4766-8DDF-54444F382EA4}"/>
    <cellStyle name="Normal 5 5 2" xfId="885" xr:uid="{4351AAE2-9ADF-47F6-A53B-7A7E871A76D0}"/>
    <cellStyle name="Normal 5 5 2 2" xfId="886" xr:uid="{B83AB295-52AF-4AD2-8086-147563C44EB7}"/>
    <cellStyle name="Normal 5 5 2 2 2" xfId="887" xr:uid="{94660272-3450-45B4-8185-E6E4CA6518FA}"/>
    <cellStyle name="Normal 5 5 2 2 2 2" xfId="888" xr:uid="{E9BC8605-B7BA-4772-ADBA-A1A50E2D2310}"/>
    <cellStyle name="Normal 5 5 2 2 2 2 2" xfId="889" xr:uid="{89DA633E-4360-442C-A970-B70025F9C5D3}"/>
    <cellStyle name="Normal 5 5 2 2 2 2 2 2" xfId="3904" xr:uid="{90116A13-61F9-4DBA-AD72-C88E686CC61C}"/>
    <cellStyle name="Normal 5 5 2 2 2 2 3" xfId="890" xr:uid="{2A390239-AEF4-43B3-89EF-A2F3CD5C6341}"/>
    <cellStyle name="Normal 5 5 2 2 2 2 4" xfId="891" xr:uid="{925960EA-5CAE-41FD-BBF4-6C4803CBAADD}"/>
    <cellStyle name="Normal 5 5 2 2 2 3" xfId="892" xr:uid="{3DBFD3DC-4584-48E5-BEA5-D3992CA5BF83}"/>
    <cellStyle name="Normal 5 5 2 2 2 3 2" xfId="893" xr:uid="{AAF4C22E-84BD-44BA-A21A-929D36BDE48B}"/>
    <cellStyle name="Normal 5 5 2 2 2 3 3" xfId="894" xr:uid="{E9E8C630-DE94-46F6-A1C0-F9E215C7895E}"/>
    <cellStyle name="Normal 5 5 2 2 2 3 4" xfId="895" xr:uid="{FCEC96BE-0B12-46E3-AC30-B57C55DFAD94}"/>
    <cellStyle name="Normal 5 5 2 2 2 4" xfId="896" xr:uid="{47DD30D4-964C-45EC-8E17-1C5B5F7B58CF}"/>
    <cellStyle name="Normal 5 5 2 2 2 5" xfId="897" xr:uid="{0B265E82-F99A-45A2-AD7C-8A4A081AD74A}"/>
    <cellStyle name="Normal 5 5 2 2 2 6" xfId="898" xr:uid="{5BCCE6AC-87AC-4DC7-850C-E154E0C697A0}"/>
    <cellStyle name="Normal 5 5 2 2 3" xfId="899" xr:uid="{7EBC09A6-7824-4193-BEBD-FAD7404D2DEB}"/>
    <cellStyle name="Normal 5 5 2 2 3 2" xfId="900" xr:uid="{7223C2EF-629E-4898-B42F-09D757691150}"/>
    <cellStyle name="Normal 5 5 2 2 3 2 2" xfId="901" xr:uid="{5DEE4E0C-687F-48F6-992E-4CB0C0DF2111}"/>
    <cellStyle name="Normal 5 5 2 2 3 2 3" xfId="902" xr:uid="{93F18E64-3676-496C-9707-BBC37B2E2048}"/>
    <cellStyle name="Normal 5 5 2 2 3 2 4" xfId="903" xr:uid="{B3B0B503-6B3C-49F0-BF76-1EE9949CBEBD}"/>
    <cellStyle name="Normal 5 5 2 2 3 3" xfId="904" xr:uid="{81CB7D3C-FDA5-4E3B-9CB3-EFADFB694516}"/>
    <cellStyle name="Normal 5 5 2 2 3 4" xfId="905" xr:uid="{7FCD1A96-1EE9-4666-961F-75E96C6B32A0}"/>
    <cellStyle name="Normal 5 5 2 2 3 5" xfId="906" xr:uid="{FEBC357E-F9F7-41D5-83DA-CE91B20FBB74}"/>
    <cellStyle name="Normal 5 5 2 2 4" xfId="907" xr:uid="{8C4A0690-2596-475D-9082-23FB784298B6}"/>
    <cellStyle name="Normal 5 5 2 2 4 2" xfId="908" xr:uid="{DE3342DF-BE45-434B-972E-C1C3DEDDA0AD}"/>
    <cellStyle name="Normal 5 5 2 2 4 3" xfId="909" xr:uid="{E366908B-8FA5-429D-BFFF-3648835C6598}"/>
    <cellStyle name="Normal 5 5 2 2 4 4" xfId="910" xr:uid="{AEF6CFBE-5744-4A91-A77C-D827B3FBE903}"/>
    <cellStyle name="Normal 5 5 2 2 5" xfId="911" xr:uid="{34CF8BF6-CCB1-4235-A7DA-44835ADD2AA0}"/>
    <cellStyle name="Normal 5 5 2 2 5 2" xfId="912" xr:uid="{8F110384-BCA7-4E31-9C85-DD2327BD36CF}"/>
    <cellStyle name="Normal 5 5 2 2 5 3" xfId="913" xr:uid="{55E5F570-91F3-4261-BCB7-EB7A48F0FCFB}"/>
    <cellStyle name="Normal 5 5 2 2 5 4" xfId="914" xr:uid="{234BD195-BA8A-4B62-9386-1556E1FE42A9}"/>
    <cellStyle name="Normal 5 5 2 2 6" xfId="915" xr:uid="{B89B11D0-6276-4ECA-A255-3A94A2859F68}"/>
    <cellStyle name="Normal 5 5 2 2 7" xfId="916" xr:uid="{5EEEDEF7-E2BC-4B0A-8A75-E4C12C2B601E}"/>
    <cellStyle name="Normal 5 5 2 2 8" xfId="917" xr:uid="{F6D6A072-B156-44CF-891D-55381801E291}"/>
    <cellStyle name="Normal 5 5 2 3" xfId="918" xr:uid="{55274D9B-4E18-4BB3-B06E-EB5CF7526CD9}"/>
    <cellStyle name="Normal 5 5 2 3 2" xfId="919" xr:uid="{349DFF4F-DF35-42E6-8E31-6644D01F7EAC}"/>
    <cellStyle name="Normal 5 5 2 3 2 2" xfId="920" xr:uid="{63B534FF-BEB9-4159-96E6-0AF3F084136A}"/>
    <cellStyle name="Normal 5 5 2 3 2 2 2" xfId="3905" xr:uid="{BE951659-8A34-450A-A3BE-C222ACB0E827}"/>
    <cellStyle name="Normal 5 5 2 3 2 2 2 2" xfId="3906" xr:uid="{86B8827B-4ADA-4D5E-BD42-9D19880F276F}"/>
    <cellStyle name="Normal 5 5 2 3 2 2 3" xfId="3907" xr:uid="{9F5BE636-0FAB-4424-8695-702613E972EA}"/>
    <cellStyle name="Normal 5 5 2 3 2 3" xfId="921" xr:uid="{1F99CF74-4EEA-47EE-A1E9-49AFB7C9A399}"/>
    <cellStyle name="Normal 5 5 2 3 2 3 2" xfId="3908" xr:uid="{B5890625-0B83-46B8-97B9-3F931CE24090}"/>
    <cellStyle name="Normal 5 5 2 3 2 4" xfId="922" xr:uid="{CD7639BD-2F80-4C3D-8F27-3ED2C9B82CF3}"/>
    <cellStyle name="Normal 5 5 2 3 3" xfId="923" xr:uid="{7E0CF56B-AB83-403A-9D55-1B6CC7CCDA4E}"/>
    <cellStyle name="Normal 5 5 2 3 3 2" xfId="924" xr:uid="{0B2C2720-EDEA-4D5D-AEA1-F458D16892FF}"/>
    <cellStyle name="Normal 5 5 2 3 3 2 2" xfId="3909" xr:uid="{9FDEF2AB-E76C-42F9-B4A8-0D8D14C6A65A}"/>
    <cellStyle name="Normal 5 5 2 3 3 3" xfId="925" xr:uid="{C7A26834-F532-442D-9D17-E71B3B39F164}"/>
    <cellStyle name="Normal 5 5 2 3 3 4" xfId="926" xr:uid="{4D103600-B74E-4FDF-829C-0D4C39D0B01C}"/>
    <cellStyle name="Normal 5 5 2 3 4" xfId="927" xr:uid="{69525796-2CE6-4FAB-B236-3B1AB30805A9}"/>
    <cellStyle name="Normal 5 5 2 3 4 2" xfId="3910" xr:uid="{64683B57-3C23-4EE1-BE5A-AD7DAD0125F2}"/>
    <cellStyle name="Normal 5 5 2 3 5" xfId="928" xr:uid="{0BD91804-D15C-495A-A6AF-1C95BD04DF37}"/>
    <cellStyle name="Normal 5 5 2 3 6" xfId="929" xr:uid="{3923F06C-1AAD-4B92-8D03-9577468D5664}"/>
    <cellStyle name="Normal 5 5 2 4" xfId="930" xr:uid="{FBD74E7C-D638-429C-BDEC-C84F13406456}"/>
    <cellStyle name="Normal 5 5 2 4 2" xfId="931" xr:uid="{F5DBA2EC-C97B-4F64-ABA0-6F211FDE015F}"/>
    <cellStyle name="Normal 5 5 2 4 2 2" xfId="932" xr:uid="{E458FA8F-D837-40BC-A1C4-CF93236ACFB5}"/>
    <cellStyle name="Normal 5 5 2 4 2 2 2" xfId="3911" xr:uid="{00046560-E796-4031-88CB-60A42330CD4D}"/>
    <cellStyle name="Normal 5 5 2 4 2 3" xfId="933" xr:uid="{F3705105-5B6B-4184-86EC-929C0C49246D}"/>
    <cellStyle name="Normal 5 5 2 4 2 4" xfId="934" xr:uid="{C8DBA2C5-22D0-4B3C-A6D4-C903EF692908}"/>
    <cellStyle name="Normal 5 5 2 4 3" xfId="935" xr:uid="{F1CDC5B2-82CC-45CF-AED5-1EAAACD76E71}"/>
    <cellStyle name="Normal 5 5 2 4 3 2" xfId="3912" xr:uid="{504DC444-9309-4C68-889E-4A2DB298192C}"/>
    <cellStyle name="Normal 5 5 2 4 4" xfId="936" xr:uid="{352E59A9-CB92-408C-9FE7-C9742D5D155C}"/>
    <cellStyle name="Normal 5 5 2 4 5" xfId="937" xr:uid="{6EFCBBF8-DA7A-4B74-9AB0-AC550CBF9C93}"/>
    <cellStyle name="Normal 5 5 2 5" xfId="938" xr:uid="{85027464-42B0-43AF-968C-CBF180E001E3}"/>
    <cellStyle name="Normal 5 5 2 5 2" xfId="939" xr:uid="{4A68AE59-F18A-4F15-BE67-046443C6C892}"/>
    <cellStyle name="Normal 5 5 2 5 2 2" xfId="3913" xr:uid="{0D74D0EB-CD19-4069-94DE-55CA2E067845}"/>
    <cellStyle name="Normal 5 5 2 5 3" xfId="940" xr:uid="{F9EFF649-B435-48AC-A58F-DBB1FBB7E217}"/>
    <cellStyle name="Normal 5 5 2 5 4" xfId="941" xr:uid="{CD8119A9-151F-4D6D-AA06-CDC9FEF53220}"/>
    <cellStyle name="Normal 5 5 2 6" xfId="942" xr:uid="{9436E0C3-7F6B-41AC-86FA-5D2C734A4804}"/>
    <cellStyle name="Normal 5 5 2 6 2" xfId="943" xr:uid="{8F73CA5A-DCB2-4C2F-9CBD-816C0BD910C4}"/>
    <cellStyle name="Normal 5 5 2 6 3" xfId="944" xr:uid="{92491153-3934-4E3C-B595-EE627F6863DF}"/>
    <cellStyle name="Normal 5 5 2 6 4" xfId="945" xr:uid="{3D31B978-9103-48E2-8E3D-F85CC692AB74}"/>
    <cellStyle name="Normal 5 5 2 7" xfId="946" xr:uid="{45B2FC70-7D0F-4ABE-931E-9E57888F2AEB}"/>
    <cellStyle name="Normal 5 5 2 8" xfId="947" xr:uid="{5C7E9E61-25BF-4931-A043-4C5531AB0D9A}"/>
    <cellStyle name="Normal 5 5 2 9" xfId="948" xr:uid="{CDCFC5B3-828A-4836-BF15-3D048259A4C2}"/>
    <cellStyle name="Normal 5 5 3" xfId="949" xr:uid="{CA40EEB0-418D-4025-9A5F-9E3E587D23EA}"/>
    <cellStyle name="Normal 5 5 3 2" xfId="950" xr:uid="{AD85A6DE-FF90-4AE2-9A45-DBA37176A49D}"/>
    <cellStyle name="Normal 5 5 3 2 2" xfId="951" xr:uid="{EE4F8D2F-EEBF-45C5-BE96-6D15A9F8322B}"/>
    <cellStyle name="Normal 5 5 3 2 2 2" xfId="952" xr:uid="{ED03B3D3-9A83-45B0-9E6F-DDFB55714350}"/>
    <cellStyle name="Normal 5 5 3 2 2 2 2" xfId="3914" xr:uid="{219AF78B-F75B-47D2-B6E1-F50B96CBB3A4}"/>
    <cellStyle name="Normal 5 5 3 2 2 2 2 2" xfId="4641" xr:uid="{8146D13E-F1A5-4964-B9E0-43D9704FB618}"/>
    <cellStyle name="Normal 5 5 3 2 2 2 3" xfId="4642" xr:uid="{43AEBF6F-B676-4937-8FB3-1525C819651E}"/>
    <cellStyle name="Normal 5 5 3 2 2 3" xfId="953" xr:uid="{9172C620-E784-4F4A-AB9C-EBF376DABB66}"/>
    <cellStyle name="Normal 5 5 3 2 2 3 2" xfId="4643" xr:uid="{80A7B48F-40A7-4FD0-BFCF-1844133848B9}"/>
    <cellStyle name="Normal 5 5 3 2 2 4" xfId="954" xr:uid="{F15F8A15-3FD7-416D-919E-E71801053AEE}"/>
    <cellStyle name="Normal 5 5 3 2 3" xfId="955" xr:uid="{15335B8E-38FC-4A0E-B13B-4A6055A5D5B3}"/>
    <cellStyle name="Normal 5 5 3 2 3 2" xfId="956" xr:uid="{AD0A5912-3273-4E73-B568-5FC981E77A78}"/>
    <cellStyle name="Normal 5 5 3 2 3 2 2" xfId="4644" xr:uid="{D6DC0225-13A9-40D8-97FE-70759FFB817E}"/>
    <cellStyle name="Normal 5 5 3 2 3 3" xfId="957" xr:uid="{F063641B-B107-49E1-8D4D-91F18182CB9D}"/>
    <cellStyle name="Normal 5 5 3 2 3 4" xfId="958" xr:uid="{AA80D7D9-2FBE-4057-9088-C05D2DB2F9A1}"/>
    <cellStyle name="Normal 5 5 3 2 4" xfId="959" xr:uid="{D509272B-CFC2-49E6-B548-2C40D57CDE1B}"/>
    <cellStyle name="Normal 5 5 3 2 4 2" xfId="4645" xr:uid="{47534032-9AB9-43DF-8A30-0AA3E646DB14}"/>
    <cellStyle name="Normal 5 5 3 2 5" xfId="960" xr:uid="{A5A47CFE-889C-4A21-83AB-8EA17B99DC83}"/>
    <cellStyle name="Normal 5 5 3 2 6" xfId="961" xr:uid="{F9CE51AD-4181-4D16-B4AC-F28586B40E2F}"/>
    <cellStyle name="Normal 5 5 3 3" xfId="962" xr:uid="{5783A5CF-2485-4F84-B680-7FB78A59A629}"/>
    <cellStyle name="Normal 5 5 3 3 2" xfId="963" xr:uid="{6E6738D7-C6FB-4CD0-8DDD-1DC49A77F7A8}"/>
    <cellStyle name="Normal 5 5 3 3 2 2" xfId="964" xr:uid="{1CB96A17-066F-42E5-8389-AC59667A1B9C}"/>
    <cellStyle name="Normal 5 5 3 3 2 2 2" xfId="4646" xr:uid="{D761EEDA-70A6-4EED-AA2A-FAEB8818310C}"/>
    <cellStyle name="Normal 5 5 3 3 2 3" xfId="965" xr:uid="{F251EE53-6713-4F7A-952C-96CCE10DFF07}"/>
    <cellStyle name="Normal 5 5 3 3 2 4" xfId="966" xr:uid="{2513787F-7DBE-4273-875D-8F8099401EB6}"/>
    <cellStyle name="Normal 5 5 3 3 3" xfId="967" xr:uid="{86AA51E1-27C1-4DC6-BA3C-ED71B700537B}"/>
    <cellStyle name="Normal 5 5 3 3 3 2" xfId="4647" xr:uid="{800AD726-80F9-4925-B5E3-BB3240466C06}"/>
    <cellStyle name="Normal 5 5 3 3 4" xfId="968" xr:uid="{53674014-26C9-4AD0-AB48-AE1AFA6C5B2D}"/>
    <cellStyle name="Normal 5 5 3 3 5" xfId="969" xr:uid="{B277CB76-1CB1-496E-9C52-7B350F9034C1}"/>
    <cellStyle name="Normal 5 5 3 4" xfId="970" xr:uid="{8DBF2810-90D2-4C8B-839B-7CAB30BB7FBA}"/>
    <cellStyle name="Normal 5 5 3 4 2" xfId="971" xr:uid="{4EE0B1BB-AC78-45BE-A893-B5FC1C27D435}"/>
    <cellStyle name="Normal 5 5 3 4 2 2" xfId="4648" xr:uid="{5A13D1ED-1CC5-4EF2-9A33-92010B3D990B}"/>
    <cellStyle name="Normal 5 5 3 4 3" xfId="972" xr:uid="{B6AF3530-98A0-430F-ABBA-C24232463328}"/>
    <cellStyle name="Normal 5 5 3 4 4" xfId="973" xr:uid="{720C398C-124D-4B5D-A25D-34164215E65F}"/>
    <cellStyle name="Normal 5 5 3 5" xfId="974" xr:uid="{3E11C01E-F211-4767-8B79-352DF6CAFB22}"/>
    <cellStyle name="Normal 5 5 3 5 2" xfId="975" xr:uid="{F59888AD-3B73-425A-BADD-8D4AAFC0D1BE}"/>
    <cellStyle name="Normal 5 5 3 5 3" xfId="976" xr:uid="{EF4C9AA5-28CB-48DE-9881-3FE1EB67FE0E}"/>
    <cellStyle name="Normal 5 5 3 5 4" xfId="977" xr:uid="{F9D10CC5-7943-4CAF-9AFD-FEC063AFC486}"/>
    <cellStyle name="Normal 5 5 3 6" xfId="978" xr:uid="{84C198FE-D34D-4393-BC9E-83022B4C6967}"/>
    <cellStyle name="Normal 5 5 3 7" xfId="979" xr:uid="{7E70E559-DE59-4168-A7F6-8884DB02C5BE}"/>
    <cellStyle name="Normal 5 5 3 8" xfId="980" xr:uid="{B67849BE-F33E-4F3E-AF14-A9B500713C79}"/>
    <cellStyle name="Normal 5 5 4" xfId="981" xr:uid="{490DF4A9-9268-44FA-8C38-74CCD3FD4BA3}"/>
    <cellStyle name="Normal 5 5 4 2" xfId="982" xr:uid="{62401D17-1130-41DF-B1D2-133A9E4C4C58}"/>
    <cellStyle name="Normal 5 5 4 2 2" xfId="983" xr:uid="{4E2B7AD0-ECFF-4EB5-9509-3CFAF9C00DBD}"/>
    <cellStyle name="Normal 5 5 4 2 2 2" xfId="984" xr:uid="{A0665BD5-1894-4884-8BBB-DF585FDFA630}"/>
    <cellStyle name="Normal 5 5 4 2 2 2 2" xfId="3915" xr:uid="{DC45293E-8790-4D04-B0A1-F63E7C5C40DA}"/>
    <cellStyle name="Normal 5 5 4 2 2 3" xfId="985" xr:uid="{13EB0A74-1696-4B67-BB9E-DE4C026B236D}"/>
    <cellStyle name="Normal 5 5 4 2 2 4" xfId="986" xr:uid="{17F6E1A1-4F83-4E41-810D-15FABA8F3491}"/>
    <cellStyle name="Normal 5 5 4 2 3" xfId="987" xr:uid="{A972E4C0-FAA4-44D6-B008-A89D4AD7A2EA}"/>
    <cellStyle name="Normal 5 5 4 2 3 2" xfId="3916" xr:uid="{6BB4B02A-68F1-49C3-9BC7-0B75D5D145EA}"/>
    <cellStyle name="Normal 5 5 4 2 4" xfId="988" xr:uid="{C5E7C6E7-6302-4C39-B8F5-368BFC4CAEAE}"/>
    <cellStyle name="Normal 5 5 4 2 5" xfId="989" xr:uid="{369C4497-6B6B-49B4-8781-EC30E785225C}"/>
    <cellStyle name="Normal 5 5 4 3" xfId="990" xr:uid="{57A2DD98-DA79-4AE4-8E10-526F252396E6}"/>
    <cellStyle name="Normal 5 5 4 3 2" xfId="991" xr:uid="{1EA08C2C-E6BB-4791-B65D-84A8684AA28F}"/>
    <cellStyle name="Normal 5 5 4 3 2 2" xfId="3917" xr:uid="{A90D39A2-CEE7-4712-BF56-7F1C8C0F854D}"/>
    <cellStyle name="Normal 5 5 4 3 3" xfId="992" xr:uid="{A337A5E0-0247-4817-84A2-B1D5E07054B8}"/>
    <cellStyle name="Normal 5 5 4 3 4" xfId="993" xr:uid="{8C07E60D-4FAD-4069-86EC-CD42F1E5BEE8}"/>
    <cellStyle name="Normal 5 5 4 4" xfId="994" xr:uid="{456A156C-590A-4A27-9CD3-46831AE43991}"/>
    <cellStyle name="Normal 5 5 4 4 2" xfId="995" xr:uid="{ED13155E-511F-4877-91DD-C6F3DCC3538C}"/>
    <cellStyle name="Normal 5 5 4 4 3" xfId="996" xr:uid="{7CD30E53-C886-41B2-A313-26501C6CEF24}"/>
    <cellStyle name="Normal 5 5 4 4 4" xfId="997" xr:uid="{34684D4E-3996-4319-BDAA-3B582D281BE9}"/>
    <cellStyle name="Normal 5 5 4 5" xfId="998" xr:uid="{F6CF09C8-5112-471D-A109-7BB9F35B376F}"/>
    <cellStyle name="Normal 5 5 4 6" xfId="999" xr:uid="{DECE62F3-22ED-490F-AF3D-B110D01F74A9}"/>
    <cellStyle name="Normal 5 5 4 7" xfId="1000" xr:uid="{91B5587D-6D73-4AF6-9827-11AC2CCE2109}"/>
    <cellStyle name="Normal 5 5 5" xfId="1001" xr:uid="{ADB3E347-0EE3-4791-9BA0-91F8589181E0}"/>
    <cellStyle name="Normal 5 5 5 2" xfId="1002" xr:uid="{59C8ACA9-DC04-4A32-AE12-6D61A727BBA4}"/>
    <cellStyle name="Normal 5 5 5 2 2" xfId="1003" xr:uid="{97CFA55D-6E9E-48F6-AA3B-F0AF1FB66576}"/>
    <cellStyle name="Normal 5 5 5 2 2 2" xfId="3918" xr:uid="{F2BA10F1-3474-428A-B8B4-243F7986EFDF}"/>
    <cellStyle name="Normal 5 5 5 2 3" xfId="1004" xr:uid="{44E24816-D720-4A9C-A9C2-C3DF1BB6EE87}"/>
    <cellStyle name="Normal 5 5 5 2 4" xfId="1005" xr:uid="{DBC1D7D9-EB41-4DAC-9DDE-43E12009F86D}"/>
    <cellStyle name="Normal 5 5 5 3" xfId="1006" xr:uid="{69FC1561-EF31-4490-AA4C-BB109F9A18C9}"/>
    <cellStyle name="Normal 5 5 5 3 2" xfId="1007" xr:uid="{46A7980E-111C-41F3-8B36-05F3D481A54E}"/>
    <cellStyle name="Normal 5 5 5 3 3" xfId="1008" xr:uid="{C4081CA8-FFE2-4C99-B4DF-26F101780FA0}"/>
    <cellStyle name="Normal 5 5 5 3 4" xfId="1009" xr:uid="{62F9BEE0-32FE-49FC-8DC8-8B49039E4431}"/>
    <cellStyle name="Normal 5 5 5 4" xfId="1010" xr:uid="{3E1A9BC0-B646-4E2A-B73A-84AEE38CB0A7}"/>
    <cellStyle name="Normal 5 5 5 5" xfId="1011" xr:uid="{95423F8D-2A1A-4301-8BCB-38B000D10CFB}"/>
    <cellStyle name="Normal 5 5 5 6" xfId="1012" xr:uid="{520DE998-FBDE-4F2E-9E3C-E112D8E721D3}"/>
    <cellStyle name="Normal 5 5 6" xfId="1013" xr:uid="{84228505-4F2E-4A65-8B2C-D3779313F2B8}"/>
    <cellStyle name="Normal 5 5 6 2" xfId="1014" xr:uid="{1951D753-6B89-4DCF-8989-87A769858BB3}"/>
    <cellStyle name="Normal 5 5 6 2 2" xfId="1015" xr:uid="{11FBD043-5F18-45CA-B6CA-29E03097F429}"/>
    <cellStyle name="Normal 5 5 6 2 3" xfId="1016" xr:uid="{D644F1D4-7E9F-4191-B988-C4266194AB5F}"/>
    <cellStyle name="Normal 5 5 6 2 4" xfId="1017" xr:uid="{5698965F-93F9-4D38-A8E0-41CF0E2EE1AC}"/>
    <cellStyle name="Normal 5 5 6 3" xfId="1018" xr:uid="{E7933F40-713F-4B9C-A431-122F9C948E60}"/>
    <cellStyle name="Normal 5 5 6 4" xfId="1019" xr:uid="{5E7705BC-C227-4A54-8FD4-CD1E68A5C77F}"/>
    <cellStyle name="Normal 5 5 6 5" xfId="1020" xr:uid="{54A8E66C-B097-4A21-9F49-6EA8C0B26F8C}"/>
    <cellStyle name="Normal 5 5 7" xfId="1021" xr:uid="{3F12B928-EC33-4EF7-A18C-E902AE66539C}"/>
    <cellStyle name="Normal 5 5 7 2" xfId="1022" xr:uid="{9FE666B1-855C-4F54-A84F-1A110B0E6C33}"/>
    <cellStyle name="Normal 5 5 7 3" xfId="1023" xr:uid="{C73F765F-6AD6-4B59-A161-443BF33B4AB7}"/>
    <cellStyle name="Normal 5 5 7 4" xfId="1024" xr:uid="{BFD908B0-D816-4C9E-A764-DCBB58C67F5D}"/>
    <cellStyle name="Normal 5 5 8" xfId="1025" xr:uid="{FE8DF2E9-EE77-4B6A-A939-1EDD3AB92018}"/>
    <cellStyle name="Normal 5 5 8 2" xfId="1026" xr:uid="{76B20AD4-E169-4DD3-B0E4-7FE1BDEDDA47}"/>
    <cellStyle name="Normal 5 5 8 3" xfId="1027" xr:uid="{881A1DC4-6B46-44DF-8000-37D71C95827B}"/>
    <cellStyle name="Normal 5 5 8 4" xfId="1028" xr:uid="{899B58EB-F3EB-44C9-A058-1A667ABC40DB}"/>
    <cellStyle name="Normal 5 5 9" xfId="1029" xr:uid="{E5C368F7-453A-4906-A1A7-C68A122A69A2}"/>
    <cellStyle name="Normal 5 6" xfId="1030" xr:uid="{8FECF231-2C57-4590-BB07-88A50A365457}"/>
    <cellStyle name="Normal 5 6 10" xfId="1031" xr:uid="{5B9C5D00-AD33-4709-A229-2D0BA46CB862}"/>
    <cellStyle name="Normal 5 6 11" xfId="1032" xr:uid="{3D9238C8-DCDD-4124-A912-37249922FBF0}"/>
    <cellStyle name="Normal 5 6 2" xfId="1033" xr:uid="{321CF525-2189-4719-9DB3-0A019EB275DD}"/>
    <cellStyle name="Normal 5 6 2 2" xfId="1034" xr:uid="{50E10B16-F5FD-45BF-8A67-E7E11D1D33D1}"/>
    <cellStyle name="Normal 5 6 2 2 2" xfId="1035" xr:uid="{2CD35807-F2C2-4F0B-BD36-6E8424D4A5A4}"/>
    <cellStyle name="Normal 5 6 2 2 2 2" xfId="1036" xr:uid="{1F7842F1-F6EE-4A8F-8D9C-C22B4A89F220}"/>
    <cellStyle name="Normal 5 6 2 2 2 2 2" xfId="1037" xr:uid="{846C346D-2AD4-4757-8A64-FDBD39E0128D}"/>
    <cellStyle name="Normal 5 6 2 2 2 2 3" xfId="1038" xr:uid="{9E5EB6ED-2B7C-47D9-B97A-E84D0B2ADB09}"/>
    <cellStyle name="Normal 5 6 2 2 2 2 4" xfId="1039" xr:uid="{768E4F03-BA95-4040-9961-D4D80997A6C2}"/>
    <cellStyle name="Normal 5 6 2 2 2 3" xfId="1040" xr:uid="{FAE9BB0F-8615-40ED-BF88-07504FC5B734}"/>
    <cellStyle name="Normal 5 6 2 2 2 3 2" xfId="1041" xr:uid="{B6E95A92-3BBE-4BF3-909F-D2A58167453B}"/>
    <cellStyle name="Normal 5 6 2 2 2 3 3" xfId="1042" xr:uid="{6287EAB1-0911-404D-BF5F-7F150AD8AE15}"/>
    <cellStyle name="Normal 5 6 2 2 2 3 4" xfId="1043" xr:uid="{0BAA3232-C8FB-4049-BF92-206C526DEBF5}"/>
    <cellStyle name="Normal 5 6 2 2 2 4" xfId="1044" xr:uid="{890E15C8-948A-4F30-9603-9FBE9748F95C}"/>
    <cellStyle name="Normal 5 6 2 2 2 5" xfId="1045" xr:uid="{AF92EF44-4C87-470F-B24D-870E9040C594}"/>
    <cellStyle name="Normal 5 6 2 2 2 6" xfId="1046" xr:uid="{8FA054F8-A791-4425-83EA-DE52D4466543}"/>
    <cellStyle name="Normal 5 6 2 2 3" xfId="1047" xr:uid="{F66222D0-2B75-46C1-8D52-A115BFFDA65A}"/>
    <cellStyle name="Normal 5 6 2 2 3 2" xfId="1048" xr:uid="{411E8FF7-A546-446F-875C-95396D6209DB}"/>
    <cellStyle name="Normal 5 6 2 2 3 2 2" xfId="1049" xr:uid="{2B8CBC3D-BA48-4B97-90D5-EFDB08998CE6}"/>
    <cellStyle name="Normal 5 6 2 2 3 2 3" xfId="1050" xr:uid="{86BEBA7D-476C-4175-997B-819AEC1D0A5A}"/>
    <cellStyle name="Normal 5 6 2 2 3 2 4" xfId="1051" xr:uid="{1B8163C5-7B74-4C74-86EB-C81E4F068DF7}"/>
    <cellStyle name="Normal 5 6 2 2 3 3" xfId="1052" xr:uid="{4D470FF8-E059-4B24-9FF7-7EC60B55BF40}"/>
    <cellStyle name="Normal 5 6 2 2 3 4" xfId="1053" xr:uid="{6690B85A-59C5-436B-8D3A-3A9B749B1EB7}"/>
    <cellStyle name="Normal 5 6 2 2 3 5" xfId="1054" xr:uid="{0888BA3B-6398-43EE-91D5-BF5CC5A6D723}"/>
    <cellStyle name="Normal 5 6 2 2 4" xfId="1055" xr:uid="{59F3C6A0-0857-42C1-AEC2-3208B8DD08A5}"/>
    <cellStyle name="Normal 5 6 2 2 4 2" xfId="1056" xr:uid="{E01DFA7C-B67A-4126-9FB1-7A899ECEEF1C}"/>
    <cellStyle name="Normal 5 6 2 2 4 3" xfId="1057" xr:uid="{C09DECD2-9116-45FE-97C4-A1C22813EA02}"/>
    <cellStyle name="Normal 5 6 2 2 4 4" xfId="1058" xr:uid="{0A4F90E4-DEEA-49A5-A8F0-873C5D8D2825}"/>
    <cellStyle name="Normal 5 6 2 2 5" xfId="1059" xr:uid="{0339D12A-13F3-4873-BA14-6CDDC77DF1B9}"/>
    <cellStyle name="Normal 5 6 2 2 5 2" xfId="1060" xr:uid="{BCAA0D44-C056-4B04-B141-51109E166E7A}"/>
    <cellStyle name="Normal 5 6 2 2 5 3" xfId="1061" xr:uid="{733CAA27-26CC-4138-BFCE-884515E37E1A}"/>
    <cellStyle name="Normal 5 6 2 2 5 4" xfId="1062" xr:uid="{6D13AA45-8E5F-44F4-BF92-B81AB49C6A36}"/>
    <cellStyle name="Normal 5 6 2 2 6" xfId="1063" xr:uid="{541FDE81-636E-420D-A777-B9B17146B2FA}"/>
    <cellStyle name="Normal 5 6 2 2 7" xfId="1064" xr:uid="{3807FA2A-52CF-4D48-8F1F-3E264B8D5075}"/>
    <cellStyle name="Normal 5 6 2 2 8" xfId="1065" xr:uid="{7548DD85-279A-463E-9483-E4520CAA28B6}"/>
    <cellStyle name="Normal 5 6 2 3" xfId="1066" xr:uid="{BA838D26-5EC1-425B-9093-3974D37D35EA}"/>
    <cellStyle name="Normal 5 6 2 3 2" xfId="1067" xr:uid="{4623BF84-65C5-44D8-812B-16B4E2DAA3C6}"/>
    <cellStyle name="Normal 5 6 2 3 2 2" xfId="1068" xr:uid="{1E38FAFA-AB1E-4EBB-9E5A-A9437500C181}"/>
    <cellStyle name="Normal 5 6 2 3 2 3" xfId="1069" xr:uid="{FB406E51-28BE-477F-A17B-5D0ED51054BA}"/>
    <cellStyle name="Normal 5 6 2 3 2 4" xfId="1070" xr:uid="{0E7F044D-DB74-4459-9F3C-AA49CFEC20E3}"/>
    <cellStyle name="Normal 5 6 2 3 3" xfId="1071" xr:uid="{0A259AB1-EB54-4375-B90D-D8FC830C7A9F}"/>
    <cellStyle name="Normal 5 6 2 3 3 2" xfId="1072" xr:uid="{F8EA29C7-7CF3-4687-B711-A46C6E994A25}"/>
    <cellStyle name="Normal 5 6 2 3 3 3" xfId="1073" xr:uid="{53E87702-5E47-4170-83F4-53EDD899876E}"/>
    <cellStyle name="Normal 5 6 2 3 3 4" xfId="1074" xr:uid="{67D51174-7017-47D9-A61E-35EFFD2B7C13}"/>
    <cellStyle name="Normal 5 6 2 3 4" xfId="1075" xr:uid="{B57D4D9B-EFB9-453A-B0C2-8DBAEC2DFC5C}"/>
    <cellStyle name="Normal 5 6 2 3 5" xfId="1076" xr:uid="{6FB649E2-2D5A-4D2D-BA69-77753D3D0D15}"/>
    <cellStyle name="Normal 5 6 2 3 6" xfId="1077" xr:uid="{C6184381-1223-49CC-B0B4-A456C2EFEA5A}"/>
    <cellStyle name="Normal 5 6 2 4" xfId="1078" xr:uid="{018F0697-3548-469E-871D-16830409F18A}"/>
    <cellStyle name="Normal 5 6 2 4 2" xfId="1079" xr:uid="{54F68C18-E17B-4F4D-87B0-D6F42E2DD870}"/>
    <cellStyle name="Normal 5 6 2 4 2 2" xfId="1080" xr:uid="{5203ACE2-30F8-4332-B1B0-9768034EEE7E}"/>
    <cellStyle name="Normal 5 6 2 4 2 3" xfId="1081" xr:uid="{4B656D3E-BFB8-4A2C-B36B-266B1D28B135}"/>
    <cellStyle name="Normal 5 6 2 4 2 4" xfId="1082" xr:uid="{E0E0932E-FC33-48F4-B106-FB35E3C14764}"/>
    <cellStyle name="Normal 5 6 2 4 3" xfId="1083" xr:uid="{A375E9A5-474D-47CE-9F9D-195FFE2A84D7}"/>
    <cellStyle name="Normal 5 6 2 4 4" xfId="1084" xr:uid="{DE1AD798-F057-495C-99B3-08A583AB9ED5}"/>
    <cellStyle name="Normal 5 6 2 4 5" xfId="1085" xr:uid="{F3871C25-CA2F-4AAA-99D4-C751678DE74D}"/>
    <cellStyle name="Normal 5 6 2 5" xfId="1086" xr:uid="{DF0C644B-94CB-4407-B81E-7C1C887C54D0}"/>
    <cellStyle name="Normal 5 6 2 5 2" xfId="1087" xr:uid="{0ABCA263-0D2D-48F5-8377-81D3E68F9E1A}"/>
    <cellStyle name="Normal 5 6 2 5 3" xfId="1088" xr:uid="{3868C4A6-B4D5-4F72-BBA9-0BCCFBB0625A}"/>
    <cellStyle name="Normal 5 6 2 5 4" xfId="1089" xr:uid="{77A6D74F-C5AB-4034-AF45-DE60349BB790}"/>
    <cellStyle name="Normal 5 6 2 6" xfId="1090" xr:uid="{DD34D50C-D4F7-4871-87AB-9ECA798E2746}"/>
    <cellStyle name="Normal 5 6 2 6 2" xfId="1091" xr:uid="{68EFC696-232A-4BE7-B67F-953153CE1EAC}"/>
    <cellStyle name="Normal 5 6 2 6 3" xfId="1092" xr:uid="{73B3FD3A-BDBC-45D4-8E5F-F79C569932A7}"/>
    <cellStyle name="Normal 5 6 2 6 4" xfId="1093" xr:uid="{69D16E57-1335-4469-8602-7F0AE51A4D8F}"/>
    <cellStyle name="Normal 5 6 2 7" xfId="1094" xr:uid="{5E780F7B-4056-4CBC-8066-ABA3FC88DE58}"/>
    <cellStyle name="Normal 5 6 2 8" xfId="1095" xr:uid="{014257B1-2C60-4B6D-9D3D-E439E48F93EF}"/>
    <cellStyle name="Normal 5 6 2 9" xfId="1096" xr:uid="{B122F76A-2D84-4C4C-83E3-8F4513160997}"/>
    <cellStyle name="Normal 5 6 3" xfId="1097" xr:uid="{BF37366C-56BC-4055-B7B6-053BA2ADD15C}"/>
    <cellStyle name="Normal 5 6 3 2" xfId="1098" xr:uid="{D4938DBE-3364-4F4F-8746-A1DC6603931C}"/>
    <cellStyle name="Normal 5 6 3 2 2" xfId="1099" xr:uid="{05DD5469-9B5E-4664-85B7-3772DCFFAA46}"/>
    <cellStyle name="Normal 5 6 3 2 2 2" xfId="1100" xr:uid="{D4B40DC0-6B98-4861-8076-9783CC7025E9}"/>
    <cellStyle name="Normal 5 6 3 2 2 2 2" xfId="3919" xr:uid="{388BB80B-8FFF-4E24-A77D-4EBA210D2BAA}"/>
    <cellStyle name="Normal 5 6 3 2 2 3" xfId="1101" xr:uid="{F7CF0BBF-9BF0-4119-A3AB-2DEECE54D255}"/>
    <cellStyle name="Normal 5 6 3 2 2 4" xfId="1102" xr:uid="{D1F5A7D1-EF52-4566-AEAF-9A9058913006}"/>
    <cellStyle name="Normal 5 6 3 2 3" xfId="1103" xr:uid="{3F316AAD-6E4F-42B7-9497-30A39EF2DEBE}"/>
    <cellStyle name="Normal 5 6 3 2 3 2" xfId="1104" xr:uid="{F0BD9858-FCB2-4C6E-902A-D37EC6EC4237}"/>
    <cellStyle name="Normal 5 6 3 2 3 3" xfId="1105" xr:uid="{2F937816-B7CE-409B-B8B2-6A25DE164F9B}"/>
    <cellStyle name="Normal 5 6 3 2 3 4" xfId="1106" xr:uid="{D0BB976C-0A8F-4753-9E62-B4D82287A0BE}"/>
    <cellStyle name="Normal 5 6 3 2 4" xfId="1107" xr:uid="{DB621534-9A56-4EB2-BB81-FE46200B0627}"/>
    <cellStyle name="Normal 5 6 3 2 5" xfId="1108" xr:uid="{002E7639-6565-41BB-A26E-F62AE5AD6D3F}"/>
    <cellStyle name="Normal 5 6 3 2 6" xfId="1109" xr:uid="{7D9117A8-2152-4DDF-B792-E99F0B87471F}"/>
    <cellStyle name="Normal 5 6 3 3" xfId="1110" xr:uid="{E7C69793-23FC-4ABB-B019-B968331F44D0}"/>
    <cellStyle name="Normal 5 6 3 3 2" xfId="1111" xr:uid="{E9FA4C96-B0DC-49A6-B8F9-08135A26F73C}"/>
    <cellStyle name="Normal 5 6 3 3 2 2" xfId="1112" xr:uid="{FABE0F04-E665-4EF1-BFB6-60DFFC3EA877}"/>
    <cellStyle name="Normal 5 6 3 3 2 3" xfId="1113" xr:uid="{933AD9A3-FD43-4A1C-8455-DC74D5EA2CBB}"/>
    <cellStyle name="Normal 5 6 3 3 2 4" xfId="1114" xr:uid="{7B08CF4E-B214-45E1-8022-F32C4A53BE94}"/>
    <cellStyle name="Normal 5 6 3 3 3" xfId="1115" xr:uid="{53B26387-219B-47A9-96EE-797FCB6205B5}"/>
    <cellStyle name="Normal 5 6 3 3 4" xfId="1116" xr:uid="{F42A69E4-B419-42BA-93F0-172414E06C8F}"/>
    <cellStyle name="Normal 5 6 3 3 5" xfId="1117" xr:uid="{162B419C-FD4A-4771-9E39-005B05F96BB7}"/>
    <cellStyle name="Normal 5 6 3 4" xfId="1118" xr:uid="{88943D09-7841-4B78-9F18-EA80E7188547}"/>
    <cellStyle name="Normal 5 6 3 4 2" xfId="1119" xr:uid="{481C22D6-1672-428E-853D-21E945E421CA}"/>
    <cellStyle name="Normal 5 6 3 4 3" xfId="1120" xr:uid="{8CD392E2-91F0-4F98-BF78-21CD2501B0CB}"/>
    <cellStyle name="Normal 5 6 3 4 4" xfId="1121" xr:uid="{79ED085B-9430-4B0A-BBAD-93357CD940E2}"/>
    <cellStyle name="Normal 5 6 3 5" xfId="1122" xr:uid="{7C88110C-C3D7-488B-8D3F-1FEA64FA590C}"/>
    <cellStyle name="Normal 5 6 3 5 2" xfId="1123" xr:uid="{DEA10B36-E90B-4167-9F8D-08BD1D42CBF2}"/>
    <cellStyle name="Normal 5 6 3 5 3" xfId="1124" xr:uid="{4C051333-7B88-42E1-8EE6-69AA335CDC73}"/>
    <cellStyle name="Normal 5 6 3 5 4" xfId="1125" xr:uid="{5F8F36BB-19CE-4AAA-A281-32976A2CD6CF}"/>
    <cellStyle name="Normal 5 6 3 6" xfId="1126" xr:uid="{C3F45162-D9F8-4E95-B014-17261046C692}"/>
    <cellStyle name="Normal 5 6 3 7" xfId="1127" xr:uid="{81AF26AD-21FE-4C27-8C28-D80FE39A135B}"/>
    <cellStyle name="Normal 5 6 3 8" xfId="1128" xr:uid="{58248769-CEEE-431A-BD79-D02552AD652C}"/>
    <cellStyle name="Normal 5 6 4" xfId="1129" xr:uid="{4028D8E4-5C5D-458F-A81C-A8B7AE587C9B}"/>
    <cellStyle name="Normal 5 6 4 2" xfId="1130" xr:uid="{237D145A-6C77-4D46-B4B7-06971436A690}"/>
    <cellStyle name="Normal 5 6 4 2 2" xfId="1131" xr:uid="{E6222702-6DAB-4EC1-873C-8F868770BE84}"/>
    <cellStyle name="Normal 5 6 4 2 2 2" xfId="1132" xr:uid="{9C53CF5B-82F4-4C96-A846-0E45429D35E4}"/>
    <cellStyle name="Normal 5 6 4 2 2 3" xfId="1133" xr:uid="{3BE55BF8-E8BD-4871-8673-B0E4705DEC92}"/>
    <cellStyle name="Normal 5 6 4 2 2 4" xfId="1134" xr:uid="{652E738C-F04A-422C-AA37-E16CF7BB6B68}"/>
    <cellStyle name="Normal 5 6 4 2 3" xfId="1135" xr:uid="{C4786E2B-905B-467C-8A42-8F3C294DB749}"/>
    <cellStyle name="Normal 5 6 4 2 4" xfId="1136" xr:uid="{C49C501B-3503-4DBD-880E-5E15907B56B5}"/>
    <cellStyle name="Normal 5 6 4 2 5" xfId="1137" xr:uid="{81A75EB1-33B1-440F-8A1F-9960B15B7185}"/>
    <cellStyle name="Normal 5 6 4 3" xfId="1138" xr:uid="{EF8B255E-FAC5-4582-A570-7AD3D14AF48B}"/>
    <cellStyle name="Normal 5 6 4 3 2" xfId="1139" xr:uid="{6766B7C7-EB62-4393-8EC9-C88DDAABAB79}"/>
    <cellStyle name="Normal 5 6 4 3 3" xfId="1140" xr:uid="{C6F17F42-4DCB-4CA6-8927-F1A7FC6E4273}"/>
    <cellStyle name="Normal 5 6 4 3 4" xfId="1141" xr:uid="{D8F1B60B-8203-442A-AE8B-B9A4FDFF8E9F}"/>
    <cellStyle name="Normal 5 6 4 4" xfId="1142" xr:uid="{F3F82ED4-8966-4243-A4BB-5899049376F2}"/>
    <cellStyle name="Normal 5 6 4 4 2" xfId="1143" xr:uid="{249CC6CF-BEC2-46A4-9368-9B67B54D1F6E}"/>
    <cellStyle name="Normal 5 6 4 4 3" xfId="1144" xr:uid="{4695EC29-200F-4BBE-B553-A46B68C37710}"/>
    <cellStyle name="Normal 5 6 4 4 4" xfId="1145" xr:uid="{9EF3B7A6-1793-4D39-924E-51B3B3B12F29}"/>
    <cellStyle name="Normal 5 6 4 5" xfId="1146" xr:uid="{9EACDA86-1571-4E2E-8330-31760015D77F}"/>
    <cellStyle name="Normal 5 6 4 6" xfId="1147" xr:uid="{A7BDB437-F4AF-4F19-91E2-3138110A00E9}"/>
    <cellStyle name="Normal 5 6 4 7" xfId="1148" xr:uid="{1C538BA1-562C-4CD8-81FC-E4A06961181B}"/>
    <cellStyle name="Normal 5 6 5" xfId="1149" xr:uid="{537D63CD-D748-4B51-A6FB-BDAA03640355}"/>
    <cellStyle name="Normal 5 6 5 2" xfId="1150" xr:uid="{E7D8801F-3ABD-4CD1-84DC-F0B269F8CC30}"/>
    <cellStyle name="Normal 5 6 5 2 2" xfId="1151" xr:uid="{83942C4D-FE8B-413E-80AC-A4B80A8FC7FF}"/>
    <cellStyle name="Normal 5 6 5 2 3" xfId="1152" xr:uid="{5112972C-5639-4AB9-9E77-EDAFDF51A3F5}"/>
    <cellStyle name="Normal 5 6 5 2 4" xfId="1153" xr:uid="{D2392FC8-8D69-4C56-9588-9E421EFB62C4}"/>
    <cellStyle name="Normal 5 6 5 3" xfId="1154" xr:uid="{4F810C27-3A30-4A7C-BCDD-596AF0A81442}"/>
    <cellStyle name="Normal 5 6 5 3 2" xfId="1155" xr:uid="{4EB67C9E-2FD2-406C-BBCB-AC53281E0188}"/>
    <cellStyle name="Normal 5 6 5 3 3" xfId="1156" xr:uid="{C1368FB2-71D0-4ED5-ABCA-29E016ECE23A}"/>
    <cellStyle name="Normal 5 6 5 3 4" xfId="1157" xr:uid="{60825D74-393F-4985-A007-07DFB14BEB85}"/>
    <cellStyle name="Normal 5 6 5 4" xfId="1158" xr:uid="{D1447276-9689-49CB-B1CE-7086FFB7BBD0}"/>
    <cellStyle name="Normal 5 6 5 5" xfId="1159" xr:uid="{5C77747D-0FB4-485F-861D-53AA3B47C30C}"/>
    <cellStyle name="Normal 5 6 5 6" xfId="1160" xr:uid="{6B981C70-174D-4D88-A807-4C6DF2E4F350}"/>
    <cellStyle name="Normal 5 6 6" xfId="1161" xr:uid="{320E4EAC-86D4-4DF6-90DE-EB082F8C83F8}"/>
    <cellStyle name="Normal 5 6 6 2" xfId="1162" xr:uid="{23386EC6-2ADC-4FA9-86FB-DC6809BA54C9}"/>
    <cellStyle name="Normal 5 6 6 2 2" xfId="1163" xr:uid="{B4EE1E52-A0EA-404F-988D-05A15F99F9FC}"/>
    <cellStyle name="Normal 5 6 6 2 3" xfId="1164" xr:uid="{7EEE3630-EBB4-46C5-A8B4-72C2842B2FA1}"/>
    <cellStyle name="Normal 5 6 6 2 4" xfId="1165" xr:uid="{86D3CF73-8044-48BF-85F0-957366C1160C}"/>
    <cellStyle name="Normal 5 6 6 3" xfId="1166" xr:uid="{6D5A5D36-1205-4B83-A49F-B863987E8484}"/>
    <cellStyle name="Normal 5 6 6 4" xfId="1167" xr:uid="{6267B775-B42F-4F35-986E-8A484F55B825}"/>
    <cellStyle name="Normal 5 6 6 5" xfId="1168" xr:uid="{C7626398-F78E-4A3B-92FF-77B54C547C46}"/>
    <cellStyle name="Normal 5 6 7" xfId="1169" xr:uid="{113FF728-E123-4A8F-A650-E6A874609788}"/>
    <cellStyle name="Normal 5 6 7 2" xfId="1170" xr:uid="{02603E6A-AEA2-4DC1-80BE-3578644B0434}"/>
    <cellStyle name="Normal 5 6 7 3" xfId="1171" xr:uid="{2BD05815-F87A-4336-850E-3BEDFC1AEFF9}"/>
    <cellStyle name="Normal 5 6 7 4" xfId="1172" xr:uid="{CC146BF2-1982-4E23-8F5A-0EF06A63B60F}"/>
    <cellStyle name="Normal 5 6 8" xfId="1173" xr:uid="{8B64543B-5E3C-4320-B98D-F92730FB5EA3}"/>
    <cellStyle name="Normal 5 6 8 2" xfId="1174" xr:uid="{67F3A60D-179F-44AE-AFD6-DC545140F6AD}"/>
    <cellStyle name="Normal 5 6 8 3" xfId="1175" xr:uid="{37C56F79-922C-4395-9FC0-6494B56F7676}"/>
    <cellStyle name="Normal 5 6 8 4" xfId="1176" xr:uid="{38FF33D9-7DE6-47A4-A5E9-8B13450206FC}"/>
    <cellStyle name="Normal 5 6 9" xfId="1177" xr:uid="{575B47B8-46C3-4F6D-9EAD-8BB29EC62659}"/>
    <cellStyle name="Normal 5 7" xfId="1178" xr:uid="{235771DA-2736-48F6-8B20-3555A6293F94}"/>
    <cellStyle name="Normal 5 7 2" xfId="1179" xr:uid="{432B3AF2-F6FD-4B2B-8C17-D3EB7D64C638}"/>
    <cellStyle name="Normal 5 7 2 2" xfId="1180" xr:uid="{61218C0F-E869-4038-A9AA-199F9A8AD414}"/>
    <cellStyle name="Normal 5 7 2 2 2" xfId="1181" xr:uid="{2B7FE0A4-ABA7-4C48-9CC4-E03CEA7B8147}"/>
    <cellStyle name="Normal 5 7 2 2 2 2" xfId="1182" xr:uid="{DE5DB805-9ADC-4075-943B-29C34CCC82FA}"/>
    <cellStyle name="Normal 5 7 2 2 2 3" xfId="1183" xr:uid="{FECD5D19-3FC2-46F9-8917-3F88A08847D0}"/>
    <cellStyle name="Normal 5 7 2 2 2 4" xfId="1184" xr:uid="{D5A4412E-B585-4AB1-BE41-3F66E57E3846}"/>
    <cellStyle name="Normal 5 7 2 2 3" xfId="1185" xr:uid="{6B999337-7DEE-4004-8A36-70550EBADB87}"/>
    <cellStyle name="Normal 5 7 2 2 3 2" xfId="1186" xr:uid="{E3AF2A5C-2DB1-425E-8A41-628E10E19B93}"/>
    <cellStyle name="Normal 5 7 2 2 3 3" xfId="1187" xr:uid="{F48E172F-CF69-4DF3-8AC3-BED4B70B5AE6}"/>
    <cellStyle name="Normal 5 7 2 2 3 4" xfId="1188" xr:uid="{CFC49893-286C-49BF-A475-2FB39690EF26}"/>
    <cellStyle name="Normal 5 7 2 2 4" xfId="1189" xr:uid="{4160B944-0A09-4C34-BFF3-28EC2167C5C9}"/>
    <cellStyle name="Normal 5 7 2 2 5" xfId="1190" xr:uid="{2B579A32-BAC1-408C-A343-58E44FA47EF7}"/>
    <cellStyle name="Normal 5 7 2 2 6" xfId="1191" xr:uid="{31B0624E-29FC-45A1-BE21-73ABE224CC73}"/>
    <cellStyle name="Normal 5 7 2 3" xfId="1192" xr:uid="{BE3D5B51-F188-4582-9876-687E50D0B084}"/>
    <cellStyle name="Normal 5 7 2 3 2" xfId="1193" xr:uid="{C645678F-0138-4D5A-AC3D-B9DE13C4FFEB}"/>
    <cellStyle name="Normal 5 7 2 3 2 2" xfId="1194" xr:uid="{EC066FF1-5737-401E-A49A-92841CB51DBE}"/>
    <cellStyle name="Normal 5 7 2 3 2 3" xfId="1195" xr:uid="{838877ED-6EDB-4660-BFFE-92632CCFF622}"/>
    <cellStyle name="Normal 5 7 2 3 2 4" xfId="1196" xr:uid="{09ABF8EC-4B0B-43D1-A1C0-08017884DAB4}"/>
    <cellStyle name="Normal 5 7 2 3 3" xfId="1197" xr:uid="{8C2B30FA-A449-41A8-8994-903534301FE8}"/>
    <cellStyle name="Normal 5 7 2 3 4" xfId="1198" xr:uid="{6F341779-A611-4649-9654-453955B7DC3F}"/>
    <cellStyle name="Normal 5 7 2 3 5" xfId="1199" xr:uid="{4AB7DFE2-2E6D-41D2-84A3-546F55425158}"/>
    <cellStyle name="Normal 5 7 2 4" xfId="1200" xr:uid="{9AC4CC9C-9C3E-4051-B32B-57709D9541B1}"/>
    <cellStyle name="Normal 5 7 2 4 2" xfId="1201" xr:uid="{F12BE79F-61C7-4D90-B2EC-C9996CF5EE62}"/>
    <cellStyle name="Normal 5 7 2 4 3" xfId="1202" xr:uid="{23A60848-8E48-4D7F-B127-CF57227F973A}"/>
    <cellStyle name="Normal 5 7 2 4 4" xfId="1203" xr:uid="{0B4A2A68-B2FB-4934-8202-A1603BFB0881}"/>
    <cellStyle name="Normal 5 7 2 5" xfId="1204" xr:uid="{17C316B5-49AA-47D7-93E0-80E7C0C1958D}"/>
    <cellStyle name="Normal 5 7 2 5 2" xfId="1205" xr:uid="{19C702A3-60C5-4E12-B170-7AEDAB198D03}"/>
    <cellStyle name="Normal 5 7 2 5 3" xfId="1206" xr:uid="{CAFC80BE-1A28-4725-B58D-82974E8E3873}"/>
    <cellStyle name="Normal 5 7 2 5 4" xfId="1207" xr:uid="{9CE1911A-B37A-4C51-9AA1-874FEABD7EEF}"/>
    <cellStyle name="Normal 5 7 2 6" xfId="1208" xr:uid="{3A7D3EBF-7680-4263-A36A-F3B952A89EAE}"/>
    <cellStyle name="Normal 5 7 2 7" xfId="1209" xr:uid="{CBE02669-F7D1-474A-AC3F-25443A7D46F2}"/>
    <cellStyle name="Normal 5 7 2 8" xfId="1210" xr:uid="{427EE949-59D7-4CAF-94FF-750B6F544F56}"/>
    <cellStyle name="Normal 5 7 3" xfId="1211" xr:uid="{B502F51C-B273-41B1-AC80-2E91F915BE75}"/>
    <cellStyle name="Normal 5 7 3 2" xfId="1212" xr:uid="{DDBA382E-85B1-49F1-BAB4-3F3EE99D3803}"/>
    <cellStyle name="Normal 5 7 3 2 2" xfId="1213" xr:uid="{8CF8F46A-A9C5-449D-9BEC-AB35AEE64FC7}"/>
    <cellStyle name="Normal 5 7 3 2 3" xfId="1214" xr:uid="{B5CB5498-DBA2-4269-A48C-015C61076E05}"/>
    <cellStyle name="Normal 5 7 3 2 4" xfId="1215" xr:uid="{0A9A5F02-19E6-4307-A7FF-C96D2D3E959E}"/>
    <cellStyle name="Normal 5 7 3 3" xfId="1216" xr:uid="{DA757D68-55FE-4BE7-BB0C-D69CBF5A503E}"/>
    <cellStyle name="Normal 5 7 3 3 2" xfId="1217" xr:uid="{CDE03692-5555-4B4B-A9FD-EB48B30929D6}"/>
    <cellStyle name="Normal 5 7 3 3 3" xfId="1218" xr:uid="{48892E95-E113-41D9-A6A2-B4993AA25009}"/>
    <cellStyle name="Normal 5 7 3 3 4" xfId="1219" xr:uid="{7007E54C-AE2E-4CF3-BC3A-E91191F6EA70}"/>
    <cellStyle name="Normal 5 7 3 4" xfId="1220" xr:uid="{7F3D9BA5-5A88-41BA-9446-974B7B2B4B31}"/>
    <cellStyle name="Normal 5 7 3 5" xfId="1221" xr:uid="{378A6097-1532-48BD-9523-76FEEB9A0E44}"/>
    <cellStyle name="Normal 5 7 3 6" xfId="1222" xr:uid="{68391E79-BAF9-4C53-8911-ECF2C623E103}"/>
    <cellStyle name="Normal 5 7 4" xfId="1223" xr:uid="{1CE5D630-A20A-4C19-83F9-277144E3B9D8}"/>
    <cellStyle name="Normal 5 7 4 2" xfId="1224" xr:uid="{B69803E6-7304-44AE-BAB2-665121B1B3E6}"/>
    <cellStyle name="Normal 5 7 4 2 2" xfId="1225" xr:uid="{7D40FA59-1E97-4D5F-98CF-89C74F59FF95}"/>
    <cellStyle name="Normal 5 7 4 2 3" xfId="1226" xr:uid="{07F64C9C-623D-4D0F-997D-BF757DDE9572}"/>
    <cellStyle name="Normal 5 7 4 2 4" xfId="1227" xr:uid="{E098279A-1751-4832-B36F-98EDDB888B7D}"/>
    <cellStyle name="Normal 5 7 4 3" xfId="1228" xr:uid="{46552C0D-3752-4223-8D55-5AF6BF6C2A84}"/>
    <cellStyle name="Normal 5 7 4 4" xfId="1229" xr:uid="{B8FCDD6D-40CB-48D5-8824-E08F956BC598}"/>
    <cellStyle name="Normal 5 7 4 5" xfId="1230" xr:uid="{8A1ED295-CE3E-4F67-9FB4-6ED5DCC6D4D5}"/>
    <cellStyle name="Normal 5 7 5" xfId="1231" xr:uid="{6B1F53E5-686F-44F8-82C5-41D1CAB971AD}"/>
    <cellStyle name="Normal 5 7 5 2" xfId="1232" xr:uid="{84A6D20B-C111-4089-8B6D-2AD5692C6F11}"/>
    <cellStyle name="Normal 5 7 5 3" xfId="1233" xr:uid="{15AE6D91-AC66-415C-A100-FDA9DA50F28F}"/>
    <cellStyle name="Normal 5 7 5 4" xfId="1234" xr:uid="{7D18A09F-5370-4E9C-8C14-551AFB2D49CA}"/>
    <cellStyle name="Normal 5 7 6" xfId="1235" xr:uid="{011A0205-3A26-428E-8403-CE61BB6706F7}"/>
    <cellStyle name="Normal 5 7 6 2" xfId="1236" xr:uid="{BB084D2A-AB9E-47F0-B352-6CFA6042CCE9}"/>
    <cellStyle name="Normal 5 7 6 3" xfId="1237" xr:uid="{BCE17986-3350-4595-B038-10CECF4F442A}"/>
    <cellStyle name="Normal 5 7 6 4" xfId="1238" xr:uid="{7FFF2E34-36B1-49E2-A8C2-CF02C19C6B21}"/>
    <cellStyle name="Normal 5 7 7" xfId="1239" xr:uid="{3296098C-2F41-4D84-82DC-7A06A96124AA}"/>
    <cellStyle name="Normal 5 7 8" xfId="1240" xr:uid="{3509E4DE-08ED-4C49-9001-88145F3F5E94}"/>
    <cellStyle name="Normal 5 7 9" xfId="1241" xr:uid="{68BF8852-D442-4BBC-B864-8F985BACA48A}"/>
    <cellStyle name="Normal 5 8" xfId="1242" xr:uid="{80771B18-5B6D-4CDC-A098-94836423BF56}"/>
    <cellStyle name="Normal 5 8 2" xfId="1243" xr:uid="{915586E1-9652-4AC0-9C8A-64E65324ACFC}"/>
    <cellStyle name="Normal 5 8 2 2" xfId="1244" xr:uid="{91F6151B-31ED-4E1D-9D1C-97DCCE6E8656}"/>
    <cellStyle name="Normal 5 8 2 2 2" xfId="1245" xr:uid="{12F681D1-F71E-4B8A-8912-78685D100663}"/>
    <cellStyle name="Normal 5 8 2 2 2 2" xfId="3920" xr:uid="{82F8F9D3-F32E-41C4-BA66-F99B1D8B6A36}"/>
    <cellStyle name="Normal 5 8 2 2 3" xfId="1246" xr:uid="{3EDCC411-EE1A-485F-8DAE-3DD8F5B44CC7}"/>
    <cellStyle name="Normal 5 8 2 2 4" xfId="1247" xr:uid="{542387B6-92E7-4A06-A65D-3497DEE35805}"/>
    <cellStyle name="Normal 5 8 2 3" xfId="1248" xr:uid="{40570E28-B362-41E0-A194-BF24BEA2340B}"/>
    <cellStyle name="Normal 5 8 2 3 2" xfId="1249" xr:uid="{DC210435-65DE-4CAB-BE61-BAE7C508A9E1}"/>
    <cellStyle name="Normal 5 8 2 3 3" xfId="1250" xr:uid="{99B16274-91D7-41C7-89DE-A11891CBF656}"/>
    <cellStyle name="Normal 5 8 2 3 4" xfId="1251" xr:uid="{5309755D-6A5B-42B5-91F8-F254383C7B58}"/>
    <cellStyle name="Normal 5 8 2 4" xfId="1252" xr:uid="{13DA975F-CF1A-485E-96C5-F0FB0AFD9BBB}"/>
    <cellStyle name="Normal 5 8 2 5" xfId="1253" xr:uid="{7FF1B1AF-67BE-4E0A-BD99-F05A14E6ED27}"/>
    <cellStyle name="Normal 5 8 2 6" xfId="1254" xr:uid="{E5570016-A403-4FEA-AADA-E03A20D42282}"/>
    <cellStyle name="Normal 5 8 3" xfId="1255" xr:uid="{760D41D3-3242-4848-9C8B-3152D6EE1F56}"/>
    <cellStyle name="Normal 5 8 3 2" xfId="1256" xr:uid="{8966AF20-11B8-4BE3-B3A8-D16E5F0AA14F}"/>
    <cellStyle name="Normal 5 8 3 2 2" xfId="1257" xr:uid="{1B6983B2-5FD8-4970-8766-9A252B6AE628}"/>
    <cellStyle name="Normal 5 8 3 2 3" xfId="1258" xr:uid="{51A12233-6215-4FE2-B6D0-53BF23A0D389}"/>
    <cellStyle name="Normal 5 8 3 2 4" xfId="1259" xr:uid="{D08C2A3E-BDF9-48ED-9FCB-7F0C17C47E50}"/>
    <cellStyle name="Normal 5 8 3 3" xfId="1260" xr:uid="{6853AC98-DD03-4497-A4B0-624FEC3B83DB}"/>
    <cellStyle name="Normal 5 8 3 4" xfId="1261" xr:uid="{AE4CC4CA-FB41-4E40-9F95-FA2221C81442}"/>
    <cellStyle name="Normal 5 8 3 5" xfId="1262" xr:uid="{A6477A9D-A149-4E3C-BC00-362EE04CF903}"/>
    <cellStyle name="Normal 5 8 4" xfId="1263" xr:uid="{DEFF976F-1A9B-42DE-81C3-C54669269800}"/>
    <cellStyle name="Normal 5 8 4 2" xfId="1264" xr:uid="{8B6DCBC7-83AE-4662-BC63-3E7047C167BC}"/>
    <cellStyle name="Normal 5 8 4 3" xfId="1265" xr:uid="{2A557B20-C0C4-418C-8062-0F845CBF3108}"/>
    <cellStyle name="Normal 5 8 4 4" xfId="1266" xr:uid="{A79FAA57-8596-476F-A037-581269CDDA81}"/>
    <cellStyle name="Normal 5 8 5" xfId="1267" xr:uid="{E878C164-CBB0-4F21-AEC9-A3DDF2C8A16E}"/>
    <cellStyle name="Normal 5 8 5 2" xfId="1268" xr:uid="{ECCCE677-F3C5-4F8A-BDBF-D387F092ED8A}"/>
    <cellStyle name="Normal 5 8 5 3" xfId="1269" xr:uid="{A7AD3AAC-CFFA-4314-B36C-ECDB3B0558A1}"/>
    <cellStyle name="Normal 5 8 5 4" xfId="1270" xr:uid="{4DCD5109-4FC0-4722-B8AC-102C00E5FA47}"/>
    <cellStyle name="Normal 5 8 6" xfId="1271" xr:uid="{BB5231AE-2461-4764-8877-24A75870902A}"/>
    <cellStyle name="Normal 5 8 7" xfId="1272" xr:uid="{AF6AD974-9CAF-418A-AE49-8624D52A426E}"/>
    <cellStyle name="Normal 5 8 8" xfId="1273" xr:uid="{46623B2C-29CD-4538-8AB1-4CDDBE2DE81D}"/>
    <cellStyle name="Normal 5 9" xfId="1274" xr:uid="{52E4EE7A-F611-4C04-BBE4-33F5BF15A4FE}"/>
    <cellStyle name="Normal 5 9 2" xfId="1275" xr:uid="{11A5D1B3-4B1E-4059-9DBB-9563C1418E41}"/>
    <cellStyle name="Normal 5 9 2 2" xfId="1276" xr:uid="{E15BD4B2-E872-4BF6-B272-DD99567C6F9F}"/>
    <cellStyle name="Normal 5 9 2 2 2" xfId="1277" xr:uid="{76893178-2B18-4E19-A3F5-918BFA6566BC}"/>
    <cellStyle name="Normal 5 9 2 2 3" xfId="1278" xr:uid="{954B11F2-19F5-4019-A25A-A5146F879931}"/>
    <cellStyle name="Normal 5 9 2 2 4" xfId="1279" xr:uid="{31BFE4A3-2EDC-4F40-BCD2-E386ADB45E7A}"/>
    <cellStyle name="Normal 5 9 2 3" xfId="1280" xr:uid="{BEFDB302-AFD0-4181-9FF1-FDC084A708DA}"/>
    <cellStyle name="Normal 5 9 2 4" xfId="1281" xr:uid="{F5DA2945-9420-4BB2-A1D4-861158138437}"/>
    <cellStyle name="Normal 5 9 2 5" xfId="1282" xr:uid="{DECF136C-D8DA-46CC-AE47-D22F8A2895E4}"/>
    <cellStyle name="Normal 5 9 3" xfId="1283" xr:uid="{E3BC3AB5-3CBB-4A0F-8A50-E8C9E090344A}"/>
    <cellStyle name="Normal 5 9 3 2" xfId="1284" xr:uid="{315E4716-3219-4044-A47F-D8403679CCE6}"/>
    <cellStyle name="Normal 5 9 3 3" xfId="1285" xr:uid="{A6850B24-FE2E-4E3E-A607-B8457CF68D8F}"/>
    <cellStyle name="Normal 5 9 3 4" xfId="1286" xr:uid="{D75E535E-F08E-4809-92EE-8393EED8EA8B}"/>
    <cellStyle name="Normal 5 9 4" xfId="1287" xr:uid="{7AB0D7E9-C3E4-4EF4-A0C5-3F62B8155156}"/>
    <cellStyle name="Normal 5 9 4 2" xfId="1288" xr:uid="{BE2C8A0A-76C8-41FA-B9A1-BAB5FD2C95DB}"/>
    <cellStyle name="Normal 5 9 4 3" xfId="1289" xr:uid="{97B9A56E-0DC7-4266-AFF3-81615F5D470B}"/>
    <cellStyle name="Normal 5 9 4 4" xfId="1290" xr:uid="{A2725A41-4CE6-41C2-AF5E-4AFB4B35E98B}"/>
    <cellStyle name="Normal 5 9 5" xfId="1291" xr:uid="{56348697-470C-4AC7-B531-FD46D01C0A55}"/>
    <cellStyle name="Normal 5 9 6" xfId="1292" xr:uid="{C2F64175-5B0C-4BC2-99FA-2CF44E775A95}"/>
    <cellStyle name="Normal 5 9 7" xfId="1293" xr:uid="{4F2E2D62-39A6-4097-A7AC-C2D0B9EC61DA}"/>
    <cellStyle name="Normal 6" xfId="84" xr:uid="{F7F5E205-2252-49FA-B8DE-0E9E1AB92A38}"/>
    <cellStyle name="Normal 6 10" xfId="1294" xr:uid="{F0EB9E43-8BFD-4FE0-838A-84B0EC849224}"/>
    <cellStyle name="Normal 6 10 2" xfId="1295" xr:uid="{305D8F44-47A8-475E-B8E6-D627F006C8AB}"/>
    <cellStyle name="Normal 6 10 2 2" xfId="1296" xr:uid="{19CBDF65-2BFF-4664-98BC-0E59C1C48728}"/>
    <cellStyle name="Normal 6 10 2 3" xfId="1297" xr:uid="{F7B0EBEF-B7C9-4512-AFF9-FDA80484D58D}"/>
    <cellStyle name="Normal 6 10 2 4" xfId="1298" xr:uid="{F914609F-F71D-46AA-B4F0-FFF5813E7F17}"/>
    <cellStyle name="Normal 6 10 3" xfId="1299" xr:uid="{9C546D0B-3E6F-4CFE-8E9E-28A618901290}"/>
    <cellStyle name="Normal 6 10 4" xfId="1300" xr:uid="{94207223-58A0-4F82-AA78-547620F43016}"/>
    <cellStyle name="Normal 6 10 5" xfId="1301" xr:uid="{882591EB-44FF-4BFF-B1E4-33CF5A413DFA}"/>
    <cellStyle name="Normal 6 11" xfId="1302" xr:uid="{725324AB-738E-4DE7-BE78-E85CA9D48DC9}"/>
    <cellStyle name="Normal 6 11 2" xfId="1303" xr:uid="{90507A63-2A75-422C-A914-37C3849F0257}"/>
    <cellStyle name="Normal 6 11 3" xfId="1304" xr:uid="{E3458A11-C4F2-49E1-A4D4-93C950E619A3}"/>
    <cellStyle name="Normal 6 11 4" xfId="1305" xr:uid="{05890016-E0BF-4B72-88A5-E19D7A8947DF}"/>
    <cellStyle name="Normal 6 12" xfId="1306" xr:uid="{1FECD431-919F-45BE-A67A-FF3B4E9B4A3A}"/>
    <cellStyle name="Normal 6 12 2" xfId="1307" xr:uid="{9DC59AE8-9BFA-4D1D-9B95-7E78A447FE8D}"/>
    <cellStyle name="Normal 6 12 3" xfId="1308" xr:uid="{57499874-0A71-4334-B41B-7DA7D30DD259}"/>
    <cellStyle name="Normal 6 12 4" xfId="1309" xr:uid="{B2886D34-7DEE-4473-BC77-D7E95B977EC4}"/>
    <cellStyle name="Normal 6 13" xfId="1310" xr:uid="{EB1B0E6D-C469-4B9A-BE3D-3802B600C040}"/>
    <cellStyle name="Normal 6 13 2" xfId="1311" xr:uid="{D3011053-27DF-4030-892B-E3B9B9EE2868}"/>
    <cellStyle name="Normal 6 13 3" xfId="3738" xr:uid="{A59C8C63-29F1-4974-9A78-8C3E9025693D}"/>
    <cellStyle name="Normal 6 13 4" xfId="4610" xr:uid="{D6CFA971-0124-4F30-B145-A31F9E02A4E0}"/>
    <cellStyle name="Normal 6 13 5" xfId="4436" xr:uid="{CDAE1449-0CC8-4341-873F-70CFF1124A9A}"/>
    <cellStyle name="Normal 6 14" xfId="1312" xr:uid="{E2CA5759-F29B-4C94-A1AA-0E5FA13A9B35}"/>
    <cellStyle name="Normal 6 15" xfId="1313" xr:uid="{A9B8D881-40D5-4E26-A4C6-9F9AB3D0D36F}"/>
    <cellStyle name="Normal 6 16" xfId="1314" xr:uid="{553CAE40-F8EC-4587-AC32-0C423CE39368}"/>
    <cellStyle name="Normal 6 2" xfId="85" xr:uid="{07D2120C-EEEF-4D8A-86BB-357BDF148693}"/>
    <cellStyle name="Normal 6 2 2" xfId="3730" xr:uid="{6E8458BB-590A-4B2D-8048-E478F35DFF6A}"/>
    <cellStyle name="Normal 6 2 2 2" xfId="4593" xr:uid="{3F4C3CE2-84FD-4C94-A5B4-B2E03B737597}"/>
    <cellStyle name="Normal 6 2 3" xfId="4594" xr:uid="{C5BB96A3-E87A-46B5-9529-26EA3CE47FF0}"/>
    <cellStyle name="Normal 6 3" xfId="86" xr:uid="{F4CA730D-33E3-4A1E-8932-A5043D5EE313}"/>
    <cellStyle name="Normal 6 3 10" xfId="1315" xr:uid="{545FA6B2-FC75-4D08-B4A7-C588B00E3A88}"/>
    <cellStyle name="Normal 6 3 11" xfId="1316" xr:uid="{A8D46EB3-06A0-40A2-A226-44B0EAA8A966}"/>
    <cellStyle name="Normal 6 3 2" xfId="1317" xr:uid="{D3DB967F-A037-465A-8B4D-3FF9B7083F9A}"/>
    <cellStyle name="Normal 6 3 2 2" xfId="1318" xr:uid="{48AF9142-EB2D-4B60-899C-117C27E1ABFD}"/>
    <cellStyle name="Normal 6 3 2 2 2" xfId="1319" xr:uid="{91F9131D-BB24-4315-BFF5-0AE0D53E59B9}"/>
    <cellStyle name="Normal 6 3 2 2 2 2" xfId="1320" xr:uid="{1FBC0E0E-50B3-4292-A2CC-C6384FC8043E}"/>
    <cellStyle name="Normal 6 3 2 2 2 2 2" xfId="1321" xr:uid="{ECE84313-5D7C-4D41-8559-184620E12E36}"/>
    <cellStyle name="Normal 6 3 2 2 2 2 2 2" xfId="3921" xr:uid="{A2F23B67-65A4-4C48-8D1C-D2355A883830}"/>
    <cellStyle name="Normal 6 3 2 2 2 2 2 2 2" xfId="3922" xr:uid="{B43FD928-F7A0-4CD2-B2CC-0DA598342819}"/>
    <cellStyle name="Normal 6 3 2 2 2 2 2 3" xfId="3923" xr:uid="{C32CD0C5-4568-4253-BA3B-CD5A420DCC00}"/>
    <cellStyle name="Normal 6 3 2 2 2 2 3" xfId="1322" xr:uid="{8042800D-9AF3-402C-9ADF-BB0D3E144034}"/>
    <cellStyle name="Normal 6 3 2 2 2 2 3 2" xfId="3924" xr:uid="{B294C302-6499-4DBF-8EF3-28E44ADECCAE}"/>
    <cellStyle name="Normal 6 3 2 2 2 2 4" xfId="1323" xr:uid="{20AF815F-07A8-42D7-BA0A-4CAB3CCE2CA3}"/>
    <cellStyle name="Normal 6 3 2 2 2 3" xfId="1324" xr:uid="{E1709500-CAA2-43A0-8DAB-195A830A502E}"/>
    <cellStyle name="Normal 6 3 2 2 2 3 2" xfId="1325" xr:uid="{32D9069C-2CE2-4BF2-B543-6AD6E0D79256}"/>
    <cellStyle name="Normal 6 3 2 2 2 3 2 2" xfId="3925" xr:uid="{8FDD58EE-8854-4807-91D6-FBC1E8202C6F}"/>
    <cellStyle name="Normal 6 3 2 2 2 3 3" xfId="1326" xr:uid="{1A69D9CB-D015-4B03-BAF8-D28AA186C1C3}"/>
    <cellStyle name="Normal 6 3 2 2 2 3 4" xfId="1327" xr:uid="{E6568DC3-04C2-4AE7-9267-A11F8A4E9CAB}"/>
    <cellStyle name="Normal 6 3 2 2 2 4" xfId="1328" xr:uid="{EC98E204-36A7-453B-AC0E-0FC3B3228163}"/>
    <cellStyle name="Normal 6 3 2 2 2 4 2" xfId="3926" xr:uid="{B27B1C56-C291-4E6B-BFD9-264604E9A9F5}"/>
    <cellStyle name="Normal 6 3 2 2 2 5" xfId="1329" xr:uid="{D523E05B-0D81-49E1-BA44-5A9E959CA20B}"/>
    <cellStyle name="Normal 6 3 2 2 2 6" xfId="1330" xr:uid="{59454267-4341-4BBF-ADE7-C7E5D4E44689}"/>
    <cellStyle name="Normal 6 3 2 2 3" xfId="1331" xr:uid="{F96A37D7-916E-4BE4-9BEC-3E233606FCEC}"/>
    <cellStyle name="Normal 6 3 2 2 3 2" xfId="1332" xr:uid="{6B7FA10E-4CEC-4ED7-AA75-91ECE8F4D077}"/>
    <cellStyle name="Normal 6 3 2 2 3 2 2" xfId="1333" xr:uid="{3BAD7CDF-1D33-43F8-94D4-5B3499FC02C8}"/>
    <cellStyle name="Normal 6 3 2 2 3 2 2 2" xfId="3927" xr:uid="{7F3DC63A-889A-4E44-9804-26366A4EC484}"/>
    <cellStyle name="Normal 6 3 2 2 3 2 2 2 2" xfId="3928" xr:uid="{C7D9BA2E-30DE-457E-8243-45E21BDB861A}"/>
    <cellStyle name="Normal 6 3 2 2 3 2 2 3" xfId="3929" xr:uid="{37D4968A-102D-4DA6-8B39-2C006A114BB6}"/>
    <cellStyle name="Normal 6 3 2 2 3 2 3" xfId="1334" xr:uid="{6AEC7E5C-858C-4864-96CE-D9B89CC455D3}"/>
    <cellStyle name="Normal 6 3 2 2 3 2 3 2" xfId="3930" xr:uid="{21A2CE6C-3E13-4A8F-987A-336A55208DFB}"/>
    <cellStyle name="Normal 6 3 2 2 3 2 4" xfId="1335" xr:uid="{D42638E4-9F89-4EB8-B568-141F5F2717AB}"/>
    <cellStyle name="Normal 6 3 2 2 3 3" xfId="1336" xr:uid="{D540D03A-92DF-4B64-9318-4BD6A51EF828}"/>
    <cellStyle name="Normal 6 3 2 2 3 3 2" xfId="3931" xr:uid="{7B9B4380-9A69-491F-A6B0-5EE18F361A7C}"/>
    <cellStyle name="Normal 6 3 2 2 3 3 2 2" xfId="3932" xr:uid="{78B59AFA-2DB3-4EF7-ACE3-86A4A8B85D6E}"/>
    <cellStyle name="Normal 6 3 2 2 3 3 3" xfId="3933" xr:uid="{AD3DDADB-27CB-4A36-A61D-6012F3DD0704}"/>
    <cellStyle name="Normal 6 3 2 2 3 4" xfId="1337" xr:uid="{4F297A80-EF51-4016-B540-EDF9A0734124}"/>
    <cellStyle name="Normal 6 3 2 2 3 4 2" xfId="3934" xr:uid="{3EE3890F-AB77-45D7-8CC6-32039D6677FA}"/>
    <cellStyle name="Normal 6 3 2 2 3 5" xfId="1338" xr:uid="{4F24D940-9F94-46C3-B0FF-629C449A3BB8}"/>
    <cellStyle name="Normal 6 3 2 2 4" xfId="1339" xr:uid="{966FDFFB-278D-4138-8B00-FFABE242533E}"/>
    <cellStyle name="Normal 6 3 2 2 4 2" xfId="1340" xr:uid="{216F3DEB-DC26-480C-919B-C3BEAC15C582}"/>
    <cellStyle name="Normal 6 3 2 2 4 2 2" xfId="3935" xr:uid="{7BE340BB-EEC3-4E0C-98F3-E8FA2885C002}"/>
    <cellStyle name="Normal 6 3 2 2 4 2 2 2" xfId="3936" xr:uid="{BAEC72D7-D395-46EB-AC94-A4558B5E53BB}"/>
    <cellStyle name="Normal 6 3 2 2 4 2 3" xfId="3937" xr:uid="{AA3DDA41-D014-4C22-9889-6185DBFCDCA6}"/>
    <cellStyle name="Normal 6 3 2 2 4 3" xfId="1341" xr:uid="{5F86666C-825D-4812-923E-3794D940BFCC}"/>
    <cellStyle name="Normal 6 3 2 2 4 3 2" xfId="3938" xr:uid="{76339626-E703-41BE-A30E-E02D1E3A531D}"/>
    <cellStyle name="Normal 6 3 2 2 4 4" xfId="1342" xr:uid="{DDDCC08B-F594-4C0F-8C43-9CD30E0A7D03}"/>
    <cellStyle name="Normal 6 3 2 2 5" xfId="1343" xr:uid="{9F0AFCA9-29F1-4A2E-BB3C-C5F13A2252BB}"/>
    <cellStyle name="Normal 6 3 2 2 5 2" xfId="1344" xr:uid="{9A06EF11-58A4-4602-BDA6-9678F187AA1C}"/>
    <cellStyle name="Normal 6 3 2 2 5 2 2" xfId="3939" xr:uid="{8C1C6850-40DB-48F1-9629-0A8DD804507C}"/>
    <cellStyle name="Normal 6 3 2 2 5 3" xfId="1345" xr:uid="{A8DA5273-50F2-44FE-BC05-D956789345D4}"/>
    <cellStyle name="Normal 6 3 2 2 5 4" xfId="1346" xr:uid="{4BC416E7-C2B2-40EC-B708-3D56142E3B32}"/>
    <cellStyle name="Normal 6 3 2 2 6" xfId="1347" xr:uid="{968CE4FB-E843-4F84-8C97-80DDBE63453F}"/>
    <cellStyle name="Normal 6 3 2 2 6 2" xfId="3940" xr:uid="{A96D2B7E-3B52-412D-ADDC-FFD325D17FA7}"/>
    <cellStyle name="Normal 6 3 2 2 7" xfId="1348" xr:uid="{078F2E6B-2AF0-4473-A3B4-4F79127F4A42}"/>
    <cellStyle name="Normal 6 3 2 2 8" xfId="1349" xr:uid="{C475E0E7-951A-440F-BF23-1EAD6D25ECD7}"/>
    <cellStyle name="Normal 6 3 2 3" xfId="1350" xr:uid="{17828912-4144-4E54-B411-EDC26B788347}"/>
    <cellStyle name="Normal 6 3 2 3 2" xfId="1351" xr:uid="{560970C3-EFF3-4EA0-8196-8A4819BB1104}"/>
    <cellStyle name="Normal 6 3 2 3 2 2" xfId="1352" xr:uid="{8A9FD4CA-2FF7-4364-830E-6918AC05FB56}"/>
    <cellStyle name="Normal 6 3 2 3 2 2 2" xfId="3941" xr:uid="{96D34B9C-912B-456B-9742-1EBBB9D28E7B}"/>
    <cellStyle name="Normal 6 3 2 3 2 2 2 2" xfId="3942" xr:uid="{F5CFFDAA-B16F-4B5A-86FD-8AEDFA206543}"/>
    <cellStyle name="Normal 6 3 2 3 2 2 3" xfId="3943" xr:uid="{1112B10A-BC3C-4C9F-8A40-0249A66FA480}"/>
    <cellStyle name="Normal 6 3 2 3 2 3" xfId="1353" xr:uid="{2E34847F-C5A6-4819-92BC-6E7AA75780E6}"/>
    <cellStyle name="Normal 6 3 2 3 2 3 2" xfId="3944" xr:uid="{42B560C1-DD30-46E4-8F75-A10709CB7DFA}"/>
    <cellStyle name="Normal 6 3 2 3 2 4" xfId="1354" xr:uid="{95DD28B8-4132-4C4B-8D5C-4118711ABA9E}"/>
    <cellStyle name="Normal 6 3 2 3 3" xfId="1355" xr:uid="{63BC34BF-59D7-4645-8423-FAE1EFCB9A84}"/>
    <cellStyle name="Normal 6 3 2 3 3 2" xfId="1356" xr:uid="{BA8A9A57-70A1-4223-94F2-205A1E046D99}"/>
    <cellStyle name="Normal 6 3 2 3 3 2 2" xfId="3945" xr:uid="{3B70AFCC-15D1-4380-A623-4F47D8E52DFE}"/>
    <cellStyle name="Normal 6 3 2 3 3 3" xfId="1357" xr:uid="{2B750B77-C7E2-4D07-97C3-802BBE202AA9}"/>
    <cellStyle name="Normal 6 3 2 3 3 4" xfId="1358" xr:uid="{1E6E2C38-51DB-49C3-A898-131C28F70F7B}"/>
    <cellStyle name="Normal 6 3 2 3 4" xfId="1359" xr:uid="{BA21F0A5-FDB0-468F-93E0-CCDBF433CE6C}"/>
    <cellStyle name="Normal 6 3 2 3 4 2" xfId="3946" xr:uid="{7F476329-F180-433B-B4AE-1BD4E70970B5}"/>
    <cellStyle name="Normal 6 3 2 3 5" xfId="1360" xr:uid="{E8168CF8-1463-4794-93D2-9599EA86118D}"/>
    <cellStyle name="Normal 6 3 2 3 6" xfId="1361" xr:uid="{85D9A2BF-9B46-4256-BF66-A3AB143FE472}"/>
    <cellStyle name="Normal 6 3 2 4" xfId="1362" xr:uid="{C627A744-5B73-4BC7-8E5C-D5D7AA4C9BA6}"/>
    <cellStyle name="Normal 6 3 2 4 2" xfId="1363" xr:uid="{3531A147-F3C1-4689-92AC-5295F3EB53A0}"/>
    <cellStyle name="Normal 6 3 2 4 2 2" xfId="1364" xr:uid="{0BFFF39E-9229-4082-AB25-BCE9454551B8}"/>
    <cellStyle name="Normal 6 3 2 4 2 2 2" xfId="3947" xr:uid="{7470C884-4D0B-4BBC-8C27-BE8DDDCCCD6C}"/>
    <cellStyle name="Normal 6 3 2 4 2 2 2 2" xfId="3948" xr:uid="{4D016367-9F15-4674-9C43-EF6FD74F3ABE}"/>
    <cellStyle name="Normal 6 3 2 4 2 2 3" xfId="3949" xr:uid="{5EC5CA88-E999-4981-80BA-AF5C0246B45F}"/>
    <cellStyle name="Normal 6 3 2 4 2 3" xfId="1365" xr:uid="{B51F1EEF-37A7-4E38-A83C-8DE7424D2ECE}"/>
    <cellStyle name="Normal 6 3 2 4 2 3 2" xfId="3950" xr:uid="{DC494F6A-84F2-4B08-8AE7-204A0BEB35EC}"/>
    <cellStyle name="Normal 6 3 2 4 2 4" xfId="1366" xr:uid="{A9E107F7-AE32-4A05-8522-D0A0777D4F35}"/>
    <cellStyle name="Normal 6 3 2 4 3" xfId="1367" xr:uid="{4172E1F2-7792-4813-9D8A-C09720BD9D4B}"/>
    <cellStyle name="Normal 6 3 2 4 3 2" xfId="3951" xr:uid="{F9EECE3E-EF80-4D1C-AA0E-7A7F9009D5CD}"/>
    <cellStyle name="Normal 6 3 2 4 3 2 2" xfId="3952" xr:uid="{F9AE73F0-A61C-4420-BDC9-392F1A1FDC2C}"/>
    <cellStyle name="Normal 6 3 2 4 3 3" xfId="3953" xr:uid="{FDB9A394-8784-432A-9E6B-AB702546540E}"/>
    <cellStyle name="Normal 6 3 2 4 4" xfId="1368" xr:uid="{E0D21494-3E2B-4892-8CE4-145658DDB1A4}"/>
    <cellStyle name="Normal 6 3 2 4 4 2" xfId="3954" xr:uid="{54E5FE3D-867A-4847-995C-AAFE0DBB7A89}"/>
    <cellStyle name="Normal 6 3 2 4 5" xfId="1369" xr:uid="{84D6A39B-6C1A-405B-85B3-AA573F5FC76E}"/>
    <cellStyle name="Normal 6 3 2 5" xfId="1370" xr:uid="{F8129B15-A465-464E-BFC6-2E42F9FE38A9}"/>
    <cellStyle name="Normal 6 3 2 5 2" xfId="1371" xr:uid="{0BAA428F-92EA-4CBD-910D-794970462D06}"/>
    <cellStyle name="Normal 6 3 2 5 2 2" xfId="3955" xr:uid="{ED57BC94-FC3F-40AF-9F53-9EFD0BC094F6}"/>
    <cellStyle name="Normal 6 3 2 5 2 2 2" xfId="3956" xr:uid="{737FC060-F12F-4EE0-88A5-9D105D939420}"/>
    <cellStyle name="Normal 6 3 2 5 2 3" xfId="3957" xr:uid="{6C3EFB86-9989-4A5A-8FD7-DA731FEDD581}"/>
    <cellStyle name="Normal 6 3 2 5 3" xfId="1372" xr:uid="{B52E8861-5E22-48BA-B499-B307FDAA6469}"/>
    <cellStyle name="Normal 6 3 2 5 3 2" xfId="3958" xr:uid="{D5868249-8972-4E24-9CE7-F81EB58F28B9}"/>
    <cellStyle name="Normal 6 3 2 5 4" xfId="1373" xr:uid="{23D303D6-37BC-4EB7-84B7-F5F2273ACB4D}"/>
    <cellStyle name="Normal 6 3 2 6" xfId="1374" xr:uid="{F356B3D2-2325-4CAB-BF3C-B4545B05A749}"/>
    <cellStyle name="Normal 6 3 2 6 2" xfId="1375" xr:uid="{3AEABA39-2E66-419E-B68A-853B14422C8C}"/>
    <cellStyle name="Normal 6 3 2 6 2 2" xfId="3959" xr:uid="{2AF0A602-0EEF-4A43-84A8-9CF5F11035DC}"/>
    <cellStyle name="Normal 6 3 2 6 3" xfId="1376" xr:uid="{D2239212-08D8-4411-A392-8C4310C2F0FC}"/>
    <cellStyle name="Normal 6 3 2 6 4" xfId="1377" xr:uid="{B023493A-CE59-40C1-822E-9201D086DEB9}"/>
    <cellStyle name="Normal 6 3 2 7" xfId="1378" xr:uid="{F7AE3B0B-73EB-4B3E-89E8-483B321146EA}"/>
    <cellStyle name="Normal 6 3 2 7 2" xfId="3960" xr:uid="{79682BCE-D061-4793-A72B-856C830AD322}"/>
    <cellStyle name="Normal 6 3 2 8" xfId="1379" xr:uid="{9727F388-4996-4556-9895-45BF6B0DE658}"/>
    <cellStyle name="Normal 6 3 2 9" xfId="1380" xr:uid="{6B3C2BBD-7CED-408C-B753-76B74CCF0BEA}"/>
    <cellStyle name="Normal 6 3 3" xfId="1381" xr:uid="{B8092654-4884-4EDA-8F28-C1B264264714}"/>
    <cellStyle name="Normal 6 3 3 2" xfId="1382" xr:uid="{6CC9F7F8-9802-4105-BAE3-77A35CE2FE59}"/>
    <cellStyle name="Normal 6 3 3 2 2" xfId="1383" xr:uid="{11670D16-DC2D-4E1E-BDBA-8500AD545C99}"/>
    <cellStyle name="Normal 6 3 3 2 2 2" xfId="1384" xr:uid="{FB31958F-483B-4644-9E92-74820F3385AA}"/>
    <cellStyle name="Normal 6 3 3 2 2 2 2" xfId="3961" xr:uid="{3D6BD8BA-4E52-4790-BDDE-367463E8CD6E}"/>
    <cellStyle name="Normal 6 3 3 2 2 2 2 2" xfId="3962" xr:uid="{21076595-7BB3-4E02-B047-5255400AAE0E}"/>
    <cellStyle name="Normal 6 3 3 2 2 2 3" xfId="3963" xr:uid="{08D95D7C-AF55-4189-B844-C1621FA71AB4}"/>
    <cellStyle name="Normal 6 3 3 2 2 3" xfId="1385" xr:uid="{89D908E7-4161-4CD8-89C0-AF6082F90202}"/>
    <cellStyle name="Normal 6 3 3 2 2 3 2" xfId="3964" xr:uid="{D63FAC68-D94E-4B7B-A50B-50CD65D07ECD}"/>
    <cellStyle name="Normal 6 3 3 2 2 4" xfId="1386" xr:uid="{FA1DE3C3-F411-47B7-ADA5-DEF474240A5A}"/>
    <cellStyle name="Normal 6 3 3 2 3" xfId="1387" xr:uid="{41C7DED4-E475-4CC4-BFF3-70CDE1866FC3}"/>
    <cellStyle name="Normal 6 3 3 2 3 2" xfId="1388" xr:uid="{A7793A21-E21C-48C4-A726-F4D136070975}"/>
    <cellStyle name="Normal 6 3 3 2 3 2 2" xfId="3965" xr:uid="{4643B2AF-E69C-4D8A-A309-2C774EABD16B}"/>
    <cellStyle name="Normal 6 3 3 2 3 3" xfId="1389" xr:uid="{071A2FE4-2978-4B0C-86C2-ECC97CF2683D}"/>
    <cellStyle name="Normal 6 3 3 2 3 4" xfId="1390" xr:uid="{00177170-B2C7-44E4-BD6E-F56C63ED2EF2}"/>
    <cellStyle name="Normal 6 3 3 2 4" xfId="1391" xr:uid="{8CB37081-24A2-49FF-9F67-F267FC99614E}"/>
    <cellStyle name="Normal 6 3 3 2 4 2" xfId="3966" xr:uid="{7CEE2913-4E96-4CD4-9725-3CD077BBFA53}"/>
    <cellStyle name="Normal 6 3 3 2 5" xfId="1392" xr:uid="{4E6717B0-AB62-4202-A7CE-BB434252CF07}"/>
    <cellStyle name="Normal 6 3 3 2 6" xfId="1393" xr:uid="{447653A5-E22D-4EAB-87F3-2EDE936F2C1E}"/>
    <cellStyle name="Normal 6 3 3 3" xfId="1394" xr:uid="{0A69957E-C687-475D-9AAC-D6F25196FCBC}"/>
    <cellStyle name="Normal 6 3 3 3 2" xfId="1395" xr:uid="{5A574E9A-2363-48E2-8402-7F63E29DC735}"/>
    <cellStyle name="Normal 6 3 3 3 2 2" xfId="1396" xr:uid="{A27DA734-44C7-40F4-AB2D-6D13A0552D52}"/>
    <cellStyle name="Normal 6 3 3 3 2 2 2" xfId="3967" xr:uid="{0FB401AD-02D9-403B-A170-0B832CA8155A}"/>
    <cellStyle name="Normal 6 3 3 3 2 2 2 2" xfId="3968" xr:uid="{12085FD6-DC74-4004-934E-17A0F41030F9}"/>
    <cellStyle name="Normal 6 3 3 3 2 2 3" xfId="3969" xr:uid="{FB0D52EA-AEAA-4845-9F26-E69E0916D0B4}"/>
    <cellStyle name="Normal 6 3 3 3 2 3" xfId="1397" xr:uid="{1E37D3E0-A704-4819-BB8E-D4F718F88F9A}"/>
    <cellStyle name="Normal 6 3 3 3 2 3 2" xfId="3970" xr:uid="{3967D9AD-4C68-4175-AE69-511CA094AAB0}"/>
    <cellStyle name="Normal 6 3 3 3 2 4" xfId="1398" xr:uid="{44D48734-D716-4937-A684-E413B987FC74}"/>
    <cellStyle name="Normal 6 3 3 3 3" xfId="1399" xr:uid="{2D9F1263-351F-4083-A54D-E7F3FF6CA13E}"/>
    <cellStyle name="Normal 6 3 3 3 3 2" xfId="3971" xr:uid="{D73572E0-F64A-443A-8BC3-86164B0AC616}"/>
    <cellStyle name="Normal 6 3 3 3 3 2 2" xfId="3972" xr:uid="{094066A0-99DB-45F2-9EB7-A4ED957B4BD5}"/>
    <cellStyle name="Normal 6 3 3 3 3 3" xfId="3973" xr:uid="{9A82D6BF-1F6A-4B9B-BF45-D5A695816A3E}"/>
    <cellStyle name="Normal 6 3 3 3 4" xfId="1400" xr:uid="{74FB11AD-7FC5-4F53-B232-AC5D65A35FD5}"/>
    <cellStyle name="Normal 6 3 3 3 4 2" xfId="3974" xr:uid="{BBA0446F-3BF2-4B01-9545-2058CF20105C}"/>
    <cellStyle name="Normal 6 3 3 3 5" xfId="1401" xr:uid="{08951A75-843C-4F5A-84AD-CAE2E7647493}"/>
    <cellStyle name="Normal 6 3 3 4" xfId="1402" xr:uid="{01868170-EE2C-42F6-AFA4-EF2393AB553E}"/>
    <cellStyle name="Normal 6 3 3 4 2" xfId="1403" xr:uid="{00B7FD17-9679-4392-9B03-E82000F108BC}"/>
    <cellStyle name="Normal 6 3 3 4 2 2" xfId="3975" xr:uid="{03395613-C4CA-4FF0-AABC-6B46F65EAE3A}"/>
    <cellStyle name="Normal 6 3 3 4 2 2 2" xfId="3976" xr:uid="{D51472EF-8B05-4C22-8DF8-39939BA794DA}"/>
    <cellStyle name="Normal 6 3 3 4 2 3" xfId="3977" xr:uid="{5B8DB2CF-B7C5-4A33-962D-F2AC3367E479}"/>
    <cellStyle name="Normal 6 3 3 4 3" xfId="1404" xr:uid="{889A8F38-7FCA-472B-9049-814C2FCC59F8}"/>
    <cellStyle name="Normal 6 3 3 4 3 2" xfId="3978" xr:uid="{1FC4C2EA-A6ED-40E6-BD3E-FF39EC67EBE0}"/>
    <cellStyle name="Normal 6 3 3 4 4" xfId="1405" xr:uid="{5061FFF3-24C8-4A6E-A337-E9EA41BF51D3}"/>
    <cellStyle name="Normal 6 3 3 5" xfId="1406" xr:uid="{596EE7CD-AD08-47B7-82C5-ED0F290443CD}"/>
    <cellStyle name="Normal 6 3 3 5 2" xfId="1407" xr:uid="{7FAC7B10-18FD-4BE3-BE21-7ACCCC83875A}"/>
    <cellStyle name="Normal 6 3 3 5 2 2" xfId="3979" xr:uid="{BF80AE25-3F84-4064-9904-522A77CF86FA}"/>
    <cellStyle name="Normal 6 3 3 5 3" xfId="1408" xr:uid="{185D64A1-2CB9-4D1F-8804-0533F629E243}"/>
    <cellStyle name="Normal 6 3 3 5 4" xfId="1409" xr:uid="{42C946FD-36D2-44F1-999A-0B0DD4003545}"/>
    <cellStyle name="Normal 6 3 3 6" xfId="1410" xr:uid="{9D276902-201E-4443-868F-174EAA756747}"/>
    <cellStyle name="Normal 6 3 3 6 2" xfId="3980" xr:uid="{1DD80178-82E8-42FF-AAC2-3AADC6F216FE}"/>
    <cellStyle name="Normal 6 3 3 7" xfId="1411" xr:uid="{A042590A-9142-44C5-98E5-F8D314FDFA05}"/>
    <cellStyle name="Normal 6 3 3 8" xfId="1412" xr:uid="{CD70BE97-E14A-4AB4-9B97-B7F8C3DC7233}"/>
    <cellStyle name="Normal 6 3 4" xfId="1413" xr:uid="{BEE50EAD-38D2-4428-8B06-A7EB923F544D}"/>
    <cellStyle name="Normal 6 3 4 2" xfId="1414" xr:uid="{58826CD2-8156-4990-8498-F88498A0D74F}"/>
    <cellStyle name="Normal 6 3 4 2 2" xfId="1415" xr:uid="{496EBF9A-03C5-4FDA-B807-40EB0E03EF74}"/>
    <cellStyle name="Normal 6 3 4 2 2 2" xfId="1416" xr:uid="{A56D5D01-1E25-4AF6-A027-CF74D609F9C0}"/>
    <cellStyle name="Normal 6 3 4 2 2 2 2" xfId="3981" xr:uid="{0074516C-FD7D-4E96-98A4-73CE1FE01C31}"/>
    <cellStyle name="Normal 6 3 4 2 2 3" xfId="1417" xr:uid="{3DE0D08A-7AC4-4763-8FEF-95233D66A5A2}"/>
    <cellStyle name="Normal 6 3 4 2 2 4" xfId="1418" xr:uid="{5B68959B-6730-4894-8C23-EAFB29D206DC}"/>
    <cellStyle name="Normal 6 3 4 2 3" xfId="1419" xr:uid="{A58F4DC7-8DC9-4040-98C8-6AB270D09645}"/>
    <cellStyle name="Normal 6 3 4 2 3 2" xfId="3982" xr:uid="{9B0B411B-1FBD-457C-BEB3-26B8D9007C17}"/>
    <cellStyle name="Normal 6 3 4 2 4" xfId="1420" xr:uid="{ECD71A77-BBAC-42ED-A0C0-1D3EA5ACF8FE}"/>
    <cellStyle name="Normal 6 3 4 2 5" xfId="1421" xr:uid="{A105C062-3B17-432C-BC65-90681EBC3D25}"/>
    <cellStyle name="Normal 6 3 4 3" xfId="1422" xr:uid="{056CD6AA-746B-451D-8927-1DBE23E3FDF7}"/>
    <cellStyle name="Normal 6 3 4 3 2" xfId="1423" xr:uid="{0B485488-DA5A-4ECE-8A65-619E01D5B1DA}"/>
    <cellStyle name="Normal 6 3 4 3 2 2" xfId="3983" xr:uid="{456A1129-2A75-4E09-A7CF-34AB33641731}"/>
    <cellStyle name="Normal 6 3 4 3 3" xfId="1424" xr:uid="{736D08C8-49B9-48F3-92EB-39FB2E16E222}"/>
    <cellStyle name="Normal 6 3 4 3 4" xfId="1425" xr:uid="{9478A916-74DC-4C6D-850B-2C4E921458B4}"/>
    <cellStyle name="Normal 6 3 4 4" xfId="1426" xr:uid="{CB12A239-89CD-42A5-8A5C-13E26ABCD7A2}"/>
    <cellStyle name="Normal 6 3 4 4 2" xfId="1427" xr:uid="{C0327757-F888-483A-AB12-698185EFF954}"/>
    <cellStyle name="Normal 6 3 4 4 3" xfId="1428" xr:uid="{61892522-2C6D-4ACC-9816-06FEA15E5163}"/>
    <cellStyle name="Normal 6 3 4 4 4" xfId="1429" xr:uid="{DA32A0F8-57EF-4CA0-9720-BD434389778E}"/>
    <cellStyle name="Normal 6 3 4 5" xfId="1430" xr:uid="{18824261-3B59-40A4-A3A4-106EBC4F68BA}"/>
    <cellStyle name="Normal 6 3 4 6" xfId="1431" xr:uid="{0087C46A-3082-431A-8F4C-F5C96953F985}"/>
    <cellStyle name="Normal 6 3 4 7" xfId="1432" xr:uid="{C2392A32-5121-47D1-A7BF-AD777AEF2E60}"/>
    <cellStyle name="Normal 6 3 5" xfId="1433" xr:uid="{B28775AD-D14C-4FEE-8EB8-C6B8476675DC}"/>
    <cellStyle name="Normal 6 3 5 2" xfId="1434" xr:uid="{3607865E-803C-49D2-82FD-23F0A66DACBA}"/>
    <cellStyle name="Normal 6 3 5 2 2" xfId="1435" xr:uid="{FB778A54-72BD-4032-86A6-0A47AACB51BC}"/>
    <cellStyle name="Normal 6 3 5 2 2 2" xfId="3984" xr:uid="{F5DA3CD6-B301-408A-AC9E-061A411C5FB5}"/>
    <cellStyle name="Normal 6 3 5 2 2 2 2" xfId="3985" xr:uid="{976A8B26-D35F-4DEF-99BC-D7FE1D62FB56}"/>
    <cellStyle name="Normal 6 3 5 2 2 3" xfId="3986" xr:uid="{E9937FD9-DDD4-4808-82E8-7AF60160FEA5}"/>
    <cellStyle name="Normal 6 3 5 2 3" xfId="1436" xr:uid="{740CFC50-A929-4BA1-A3AE-38E1520A3831}"/>
    <cellStyle name="Normal 6 3 5 2 3 2" xfId="3987" xr:uid="{1748D4F1-6C64-4B62-B7E7-6B28329E30C6}"/>
    <cellStyle name="Normal 6 3 5 2 4" xfId="1437" xr:uid="{04F9AAEA-9A2D-4828-B244-DC0E8B2EF160}"/>
    <cellStyle name="Normal 6 3 5 3" xfId="1438" xr:uid="{807FA295-DF6A-4365-B50E-FFC735023F74}"/>
    <cellStyle name="Normal 6 3 5 3 2" xfId="1439" xr:uid="{FDE216D6-B327-40FF-8AFD-5DA1BA360BF8}"/>
    <cellStyle name="Normal 6 3 5 3 2 2" xfId="3988" xr:uid="{68B46E32-7F40-460B-A841-1767F92744F4}"/>
    <cellStyle name="Normal 6 3 5 3 3" xfId="1440" xr:uid="{57FB84AE-9F04-47A9-B2A1-19A3812EF569}"/>
    <cellStyle name="Normal 6 3 5 3 4" xfId="1441" xr:uid="{8AB5FCF3-5615-4F34-952A-9388CD70B44D}"/>
    <cellStyle name="Normal 6 3 5 4" xfId="1442" xr:uid="{9596750D-4920-45DB-AC44-3241863B6185}"/>
    <cellStyle name="Normal 6 3 5 4 2" xfId="3989" xr:uid="{A174A7A4-81B8-4497-B888-4ECE70866E3C}"/>
    <cellStyle name="Normal 6 3 5 5" xfId="1443" xr:uid="{320BA961-FA40-49E9-90DC-A09F3E325F10}"/>
    <cellStyle name="Normal 6 3 5 6" xfId="1444" xr:uid="{AF455EE1-8ABF-49F9-B6DC-14AEF183F917}"/>
    <cellStyle name="Normal 6 3 6" xfId="1445" xr:uid="{99D77E55-34A5-4F41-83FF-9D4E70EF0901}"/>
    <cellStyle name="Normal 6 3 6 2" xfId="1446" xr:uid="{33A21E43-B4D3-4A32-B845-1238924E325D}"/>
    <cellStyle name="Normal 6 3 6 2 2" xfId="1447" xr:uid="{05AC6E60-657C-45B8-81C5-67519DC16D90}"/>
    <cellStyle name="Normal 6 3 6 2 2 2" xfId="3990" xr:uid="{72FAF9D2-E545-403B-9601-447CB1A5F5DC}"/>
    <cellStyle name="Normal 6 3 6 2 3" xfId="1448" xr:uid="{0E8F9C66-F6FF-4CD4-AD4E-9B54C197C239}"/>
    <cellStyle name="Normal 6 3 6 2 4" xfId="1449" xr:uid="{8F6978D3-7C7A-4323-8136-E5374FABDE57}"/>
    <cellStyle name="Normal 6 3 6 3" xfId="1450" xr:uid="{216DA99D-B55F-411A-B34A-EC4A5725C3E4}"/>
    <cellStyle name="Normal 6 3 6 3 2" xfId="3991" xr:uid="{775A5F76-EE50-459E-85BA-8A35B0D8DEF4}"/>
    <cellStyle name="Normal 6 3 6 4" xfId="1451" xr:uid="{23097530-B36E-4185-91E6-2B0E7A92F24C}"/>
    <cellStyle name="Normal 6 3 6 5" xfId="1452" xr:uid="{3EA4E463-4BFC-421A-9D93-A6F2405530BF}"/>
    <cellStyle name="Normal 6 3 7" xfId="1453" xr:uid="{570532EC-7349-4008-AB3D-043D6B6D0547}"/>
    <cellStyle name="Normal 6 3 7 2" xfId="1454" xr:uid="{1DC39891-32F6-4ADA-8536-F02BEFCC41B0}"/>
    <cellStyle name="Normal 6 3 7 2 2" xfId="3992" xr:uid="{4147D3B2-540C-4CC7-8032-BC528E454B53}"/>
    <cellStyle name="Normal 6 3 7 3" xfId="1455" xr:uid="{FC3800F4-C603-4812-A78F-841EB3519B04}"/>
    <cellStyle name="Normal 6 3 7 4" xfId="1456" xr:uid="{B52CD0F4-FC59-440E-8E1E-A31B31F48BBE}"/>
    <cellStyle name="Normal 6 3 8" xfId="1457" xr:uid="{09A9795E-4DB0-416F-A59F-F8CF8A586103}"/>
    <cellStyle name="Normal 6 3 8 2" xfId="1458" xr:uid="{3013EAAC-B979-4767-813D-579CD38C9F36}"/>
    <cellStyle name="Normal 6 3 8 3" xfId="1459" xr:uid="{A3565C7A-7617-4376-84C0-9B1EDFCF41B3}"/>
    <cellStyle name="Normal 6 3 8 4" xfId="1460" xr:uid="{F7F64988-4BEB-409F-A6C4-E5A27F74AC5B}"/>
    <cellStyle name="Normal 6 3 9" xfId="1461" xr:uid="{9AB16728-4C3E-41ED-8980-FB5645DAFA31}"/>
    <cellStyle name="Normal 6 3 9 2" xfId="4711" xr:uid="{2E0017FC-A8C2-4EE4-995B-CD1B5DBB9869}"/>
    <cellStyle name="Normal 6 4" xfId="1462" xr:uid="{E57C4F6D-8B4D-414A-9530-171477A5BAFC}"/>
    <cellStyle name="Normal 6 4 10" xfId="1463" xr:uid="{FAC046F0-EBAE-45B9-9D14-57242FB2198A}"/>
    <cellStyle name="Normal 6 4 11" xfId="1464" xr:uid="{93142137-3C4A-4349-9147-01CB82CD64BC}"/>
    <cellStyle name="Normal 6 4 2" xfId="1465" xr:uid="{32052F1B-6296-4364-A081-DCC695AC7EF5}"/>
    <cellStyle name="Normal 6 4 2 2" xfId="1466" xr:uid="{B137C3D6-0F5C-4AB9-B13D-39CF7A71CC97}"/>
    <cellStyle name="Normal 6 4 2 2 2" xfId="1467" xr:uid="{5BE8C41C-511D-49A0-B507-52F4B858E4C4}"/>
    <cellStyle name="Normal 6 4 2 2 2 2" xfId="1468" xr:uid="{9C538B39-E611-43A4-92B3-928DB5D120C8}"/>
    <cellStyle name="Normal 6 4 2 2 2 2 2" xfId="1469" xr:uid="{AC18E887-9729-4226-92D1-483A8DB2A1D3}"/>
    <cellStyle name="Normal 6 4 2 2 2 2 2 2" xfId="3993" xr:uid="{1CEC92A8-2038-4636-BAE1-31CE22C0917E}"/>
    <cellStyle name="Normal 6 4 2 2 2 2 3" xfId="1470" xr:uid="{3C1E33B0-EC54-44AB-880C-29E408A05B6D}"/>
    <cellStyle name="Normal 6 4 2 2 2 2 4" xfId="1471" xr:uid="{93E242D5-7634-44F0-8DB8-F039765C6F11}"/>
    <cellStyle name="Normal 6 4 2 2 2 3" xfId="1472" xr:uid="{63A03211-8EA9-4899-8347-BA0C91453890}"/>
    <cellStyle name="Normal 6 4 2 2 2 3 2" xfId="1473" xr:uid="{98A896A4-2DD4-4F01-B542-FAD96623BCBA}"/>
    <cellStyle name="Normal 6 4 2 2 2 3 3" xfId="1474" xr:uid="{662E88CD-E908-4EB0-8D5B-EF6DAF3540E3}"/>
    <cellStyle name="Normal 6 4 2 2 2 3 4" xfId="1475" xr:uid="{BFC2AE89-0621-46DC-AC00-B3FCCCD75D3D}"/>
    <cellStyle name="Normal 6 4 2 2 2 4" xfId="1476" xr:uid="{3D626B5A-2F8B-427A-9265-FDEC421DEDD4}"/>
    <cellStyle name="Normal 6 4 2 2 2 5" xfId="1477" xr:uid="{D6A3375E-A4F5-4DBA-ACBB-B8343CF0324A}"/>
    <cellStyle name="Normal 6 4 2 2 2 6" xfId="1478" xr:uid="{5F2E2BFD-17E3-49F8-B5B6-3868992E47DD}"/>
    <cellStyle name="Normal 6 4 2 2 3" xfId="1479" xr:uid="{E2A2D738-B3D6-49E5-BC28-7298E5E5CD1B}"/>
    <cellStyle name="Normal 6 4 2 2 3 2" xfId="1480" xr:uid="{1FDFF427-96B0-42B4-B71C-F722BE7E85F1}"/>
    <cellStyle name="Normal 6 4 2 2 3 2 2" xfId="1481" xr:uid="{CE15D351-CABC-4387-91C6-FBF0F2A3A460}"/>
    <cellStyle name="Normal 6 4 2 2 3 2 3" xfId="1482" xr:uid="{7C187C53-5530-4397-9FC0-69573F16B79B}"/>
    <cellStyle name="Normal 6 4 2 2 3 2 4" xfId="1483" xr:uid="{F088D81E-63B2-471B-BC53-76AE1325C578}"/>
    <cellStyle name="Normal 6 4 2 2 3 3" xfId="1484" xr:uid="{C37303B7-9098-46A4-8DFA-D74356AFBAC0}"/>
    <cellStyle name="Normal 6 4 2 2 3 4" xfId="1485" xr:uid="{520F07BF-B95A-4E8F-AF7C-F4C9532772DF}"/>
    <cellStyle name="Normal 6 4 2 2 3 5" xfId="1486" xr:uid="{D94EDAA5-B6A7-49C8-87F7-D27816E0A078}"/>
    <cellStyle name="Normal 6 4 2 2 4" xfId="1487" xr:uid="{4DF2E698-94A7-4A3C-861D-357B516F8B62}"/>
    <cellStyle name="Normal 6 4 2 2 4 2" xfId="1488" xr:uid="{B3E9927B-DACF-467B-944F-42F82C1C5795}"/>
    <cellStyle name="Normal 6 4 2 2 4 3" xfId="1489" xr:uid="{E833D6B8-CB28-497F-8E7A-6EB687BF72E2}"/>
    <cellStyle name="Normal 6 4 2 2 4 4" xfId="1490" xr:uid="{5C1C0A33-5D23-4592-9F87-2901B6453472}"/>
    <cellStyle name="Normal 6 4 2 2 5" xfId="1491" xr:uid="{82BD3486-A246-4D04-84F3-1AC65D4252BF}"/>
    <cellStyle name="Normal 6 4 2 2 5 2" xfId="1492" xr:uid="{C8D8BE08-8367-4ACE-B411-7B0FFC9AFA9B}"/>
    <cellStyle name="Normal 6 4 2 2 5 3" xfId="1493" xr:uid="{09AF99E0-C2CB-4647-917F-6ED06E630D60}"/>
    <cellStyle name="Normal 6 4 2 2 5 4" xfId="1494" xr:uid="{29BF5424-AF47-4526-9048-A4CF8196BB1C}"/>
    <cellStyle name="Normal 6 4 2 2 6" xfId="1495" xr:uid="{204F0D68-AB5B-4921-95D1-0450711C8A05}"/>
    <cellStyle name="Normal 6 4 2 2 7" xfId="1496" xr:uid="{BCEF6E07-977F-4527-8C79-ED07BD25FA68}"/>
    <cellStyle name="Normal 6 4 2 2 8" xfId="1497" xr:uid="{7C7D9491-380C-4C1D-B9A9-94ABA42128DA}"/>
    <cellStyle name="Normal 6 4 2 3" xfId="1498" xr:uid="{6B229817-408F-4CDC-BE51-E769A284BC0A}"/>
    <cellStyle name="Normal 6 4 2 3 2" xfId="1499" xr:uid="{1F1D8083-B531-4F5C-92B6-99C6712D4063}"/>
    <cellStyle name="Normal 6 4 2 3 2 2" xfId="1500" xr:uid="{FD01D091-CB76-4545-A8F1-4BC3013FCEF3}"/>
    <cellStyle name="Normal 6 4 2 3 2 2 2" xfId="3994" xr:uid="{9DE9F7BE-A284-4657-A7A8-9576661ED537}"/>
    <cellStyle name="Normal 6 4 2 3 2 2 2 2" xfId="3995" xr:uid="{3481ADDA-C4EB-44F6-8C31-0EE982A76487}"/>
    <cellStyle name="Normal 6 4 2 3 2 2 3" xfId="3996" xr:uid="{FD6E739A-B658-48A0-9B64-8F1BEABBAFBB}"/>
    <cellStyle name="Normal 6 4 2 3 2 3" xfId="1501" xr:uid="{205F11E3-8670-4395-91AC-A99732EC703C}"/>
    <cellStyle name="Normal 6 4 2 3 2 3 2" xfId="3997" xr:uid="{10027EF4-0EB9-4BC6-A7D0-BEEC827DC895}"/>
    <cellStyle name="Normal 6 4 2 3 2 4" xfId="1502" xr:uid="{31BC8012-320E-43AF-846B-4741010162BC}"/>
    <cellStyle name="Normal 6 4 2 3 3" xfId="1503" xr:uid="{8969EFDE-AB6A-4890-A9B9-824AA1C3FC28}"/>
    <cellStyle name="Normal 6 4 2 3 3 2" xfId="1504" xr:uid="{45EB7FB3-B60D-4306-8BD3-5F48443861D1}"/>
    <cellStyle name="Normal 6 4 2 3 3 2 2" xfId="3998" xr:uid="{E09A2CB1-E86C-4B72-959A-46640F002810}"/>
    <cellStyle name="Normal 6 4 2 3 3 3" xfId="1505" xr:uid="{4B6D441D-A3FC-46F0-9E49-C2C45A6434F1}"/>
    <cellStyle name="Normal 6 4 2 3 3 4" xfId="1506" xr:uid="{7811EB34-144E-4EB2-B702-2BC04E1B85CD}"/>
    <cellStyle name="Normal 6 4 2 3 4" xfId="1507" xr:uid="{AC9F2848-3F2D-4A03-9732-08CEDEA9FC1F}"/>
    <cellStyle name="Normal 6 4 2 3 4 2" xfId="3999" xr:uid="{3A3778BF-E6EB-429A-B6EC-9695A82F39B9}"/>
    <cellStyle name="Normal 6 4 2 3 5" xfId="1508" xr:uid="{9C75B3B0-6868-4688-8B8B-AE89B62A2CDD}"/>
    <cellStyle name="Normal 6 4 2 3 6" xfId="1509" xr:uid="{373DCD28-C7E6-44EF-A3CD-A3FD0BDC5F53}"/>
    <cellStyle name="Normal 6 4 2 4" xfId="1510" xr:uid="{87D04136-FDED-458F-AAA1-A53A34CE57B6}"/>
    <cellStyle name="Normal 6 4 2 4 2" xfId="1511" xr:uid="{0E69B228-DE1C-4A73-A252-9C3EE7ECEF76}"/>
    <cellStyle name="Normal 6 4 2 4 2 2" xfId="1512" xr:uid="{7FB40B4A-78B9-4FA5-A5E9-514A2923AE8E}"/>
    <cellStyle name="Normal 6 4 2 4 2 2 2" xfId="4000" xr:uid="{29A59F13-4069-4798-A07B-DA080060F54D}"/>
    <cellStyle name="Normal 6 4 2 4 2 3" xfId="1513" xr:uid="{971D51D1-8ADE-4F20-93C2-CF41B5A2418B}"/>
    <cellStyle name="Normal 6 4 2 4 2 4" xfId="1514" xr:uid="{A69CAC3E-3CE6-4C22-A301-B15A356D937D}"/>
    <cellStyle name="Normal 6 4 2 4 3" xfId="1515" xr:uid="{0288DDEA-19DE-4634-B08B-D26B631FFFE6}"/>
    <cellStyle name="Normal 6 4 2 4 3 2" xfId="4001" xr:uid="{C28DA27B-B67A-4395-9529-68420361786D}"/>
    <cellStyle name="Normal 6 4 2 4 4" xfId="1516" xr:uid="{D66A8522-9969-40F2-90E6-4DDFBA8B2511}"/>
    <cellStyle name="Normal 6 4 2 4 5" xfId="1517" xr:uid="{5793C94A-8310-4562-88F3-CAB1C9F5B345}"/>
    <cellStyle name="Normal 6 4 2 5" xfId="1518" xr:uid="{61F4D80A-1672-4149-9729-3C8985DE7750}"/>
    <cellStyle name="Normal 6 4 2 5 2" xfId="1519" xr:uid="{A57CCCBA-6F96-4FB0-8F3B-CA7C68542CCC}"/>
    <cellStyle name="Normal 6 4 2 5 2 2" xfId="4002" xr:uid="{4CA1E4E2-F952-4034-A213-C49839020E94}"/>
    <cellStyle name="Normal 6 4 2 5 3" xfId="1520" xr:uid="{8FEDACFC-62E5-48A5-BAA1-36D9CCF55845}"/>
    <cellStyle name="Normal 6 4 2 5 4" xfId="1521" xr:uid="{5ACE8437-E838-4A80-9105-9ADB9CBA6B07}"/>
    <cellStyle name="Normal 6 4 2 6" xfId="1522" xr:uid="{288302F2-7757-46A0-B810-6C2864E880EC}"/>
    <cellStyle name="Normal 6 4 2 6 2" xfId="1523" xr:uid="{2F6135B9-2975-4612-85BF-3F1CDF388DC4}"/>
    <cellStyle name="Normal 6 4 2 6 3" xfId="1524" xr:uid="{ED4F216B-4AF7-4617-9362-572957100727}"/>
    <cellStyle name="Normal 6 4 2 6 4" xfId="1525" xr:uid="{8009DF13-E006-4298-8A6E-6ED414CB6C3B}"/>
    <cellStyle name="Normal 6 4 2 7" xfId="1526" xr:uid="{B070BFD9-C9FE-4E52-99E9-DF03717ED278}"/>
    <cellStyle name="Normal 6 4 2 8" xfId="1527" xr:uid="{5E16BDE2-BED2-46A8-A110-FA5E402761D1}"/>
    <cellStyle name="Normal 6 4 2 9" xfId="1528" xr:uid="{8FE3B12C-0BBA-42AE-B7B5-83F7C0857E28}"/>
    <cellStyle name="Normal 6 4 3" xfId="1529" xr:uid="{4E9868DE-5099-48BF-A6AD-7431BEE8E8B8}"/>
    <cellStyle name="Normal 6 4 3 2" xfId="1530" xr:uid="{94DE8D01-B919-40EE-86F5-2245424FB730}"/>
    <cellStyle name="Normal 6 4 3 2 2" xfId="1531" xr:uid="{C9498888-4269-4D63-981B-183B85D8C68B}"/>
    <cellStyle name="Normal 6 4 3 2 2 2" xfId="1532" xr:uid="{3FD3C839-18CE-4C44-B28D-6E1415BD257C}"/>
    <cellStyle name="Normal 6 4 3 2 2 2 2" xfId="4003" xr:uid="{D1E7E027-4667-4EBA-BBE0-C93B799FD945}"/>
    <cellStyle name="Normal 6 4 3 2 2 2 2 2" xfId="4649" xr:uid="{23DCBB22-4250-4D2D-8DBD-6861166C7BA3}"/>
    <cellStyle name="Normal 6 4 3 2 2 2 3" xfId="4650" xr:uid="{12B319A0-2AD1-4E2B-B5A0-F772F540900A}"/>
    <cellStyle name="Normal 6 4 3 2 2 3" xfId="1533" xr:uid="{B4FC42F7-54A9-4A99-862B-42EA0BFEA72C}"/>
    <cellStyle name="Normal 6 4 3 2 2 3 2" xfId="4651" xr:uid="{932DD249-F334-4A1E-9B68-E19BD2E6EEAE}"/>
    <cellStyle name="Normal 6 4 3 2 2 4" xfId="1534" xr:uid="{ABF969EC-4FF3-4E02-BBB8-081D2F930152}"/>
    <cellStyle name="Normal 6 4 3 2 3" xfId="1535" xr:uid="{DD738675-604B-447A-A05E-BEC57DCDCC8F}"/>
    <cellStyle name="Normal 6 4 3 2 3 2" xfId="1536" xr:uid="{0CE3B09B-2A1B-41D6-A41C-3BD0333A6A19}"/>
    <cellStyle name="Normal 6 4 3 2 3 2 2" xfId="4652" xr:uid="{8F4B384A-7113-481D-8083-E3C37D8F46F9}"/>
    <cellStyle name="Normal 6 4 3 2 3 3" xfId="1537" xr:uid="{22B7C97E-C51A-40D4-A828-A5DF5F90D761}"/>
    <cellStyle name="Normal 6 4 3 2 3 4" xfId="1538" xr:uid="{05D4F161-01B0-458C-8459-DFDE753ABA63}"/>
    <cellStyle name="Normal 6 4 3 2 4" xfId="1539" xr:uid="{C3E355E7-14C4-490D-8EFE-88CD0E08D6D0}"/>
    <cellStyle name="Normal 6 4 3 2 4 2" xfId="4653" xr:uid="{E2639917-4889-401D-9506-AEE8B70D7BFE}"/>
    <cellStyle name="Normal 6 4 3 2 5" xfId="1540" xr:uid="{3BCDA75C-7CBD-46FF-A270-270CF3E761E9}"/>
    <cellStyle name="Normal 6 4 3 2 6" xfId="1541" xr:uid="{7168DA2B-8BF3-4789-91C4-1E16402DD846}"/>
    <cellStyle name="Normal 6 4 3 3" xfId="1542" xr:uid="{DA6E7913-6611-4787-A641-5D147F66CB82}"/>
    <cellStyle name="Normal 6 4 3 3 2" xfId="1543" xr:uid="{10FCCFA9-B571-43B5-BDE9-66FF298049A8}"/>
    <cellStyle name="Normal 6 4 3 3 2 2" xfId="1544" xr:uid="{4E381A4A-98C1-4627-BB8B-A726691C3B63}"/>
    <cellStyle name="Normal 6 4 3 3 2 2 2" xfId="4654" xr:uid="{3DD74F9D-0E7C-46B0-9CB9-65B7C57A7F5A}"/>
    <cellStyle name="Normal 6 4 3 3 2 3" xfId="1545" xr:uid="{9E90BA0E-F0FB-496A-A153-FB52CF44E1E7}"/>
    <cellStyle name="Normal 6 4 3 3 2 4" xfId="1546" xr:uid="{D614217B-1E83-4D5D-BE7B-26C4901C1B89}"/>
    <cellStyle name="Normal 6 4 3 3 3" xfId="1547" xr:uid="{F30666FF-9C69-417F-9758-9ED11926C1FC}"/>
    <cellStyle name="Normal 6 4 3 3 3 2" xfId="4655" xr:uid="{7D97AFB1-CC98-43C9-A667-A3034C381418}"/>
    <cellStyle name="Normal 6 4 3 3 4" xfId="1548" xr:uid="{D5FF5730-4B9E-436F-8CEA-61DB610304DC}"/>
    <cellStyle name="Normal 6 4 3 3 5" xfId="1549" xr:uid="{E46819E8-515F-48B6-A58D-84C37E198F1D}"/>
    <cellStyle name="Normal 6 4 3 4" xfId="1550" xr:uid="{BD94014B-9CB6-4A7E-B030-9E2C661B6AFA}"/>
    <cellStyle name="Normal 6 4 3 4 2" xfId="1551" xr:uid="{9FF0E476-4084-4F25-BCA2-A75B4D2B98D5}"/>
    <cellStyle name="Normal 6 4 3 4 2 2" xfId="4656" xr:uid="{3196866C-7E77-43AC-AAC9-7DB3CBF263D8}"/>
    <cellStyle name="Normal 6 4 3 4 3" xfId="1552" xr:uid="{AF7502FE-A171-4921-AC73-318B26AB2884}"/>
    <cellStyle name="Normal 6 4 3 4 4" xfId="1553" xr:uid="{8977C2BC-F176-4180-9F41-08C173D90AE5}"/>
    <cellStyle name="Normal 6 4 3 5" xfId="1554" xr:uid="{BE4BA3D3-B802-4901-B6C1-68E40EDF413E}"/>
    <cellStyle name="Normal 6 4 3 5 2" xfId="1555" xr:uid="{896C358B-AE54-4108-8F98-6AC2B9E8B416}"/>
    <cellStyle name="Normal 6 4 3 5 3" xfId="1556" xr:uid="{83F68B69-8710-47CC-B120-5A64D511567D}"/>
    <cellStyle name="Normal 6 4 3 5 4" xfId="1557" xr:uid="{23D81D73-EB53-4839-B66D-5006E9F6780A}"/>
    <cellStyle name="Normal 6 4 3 6" xfId="1558" xr:uid="{69BD60CE-4AB2-4030-843F-4A1E317AD043}"/>
    <cellStyle name="Normal 6 4 3 7" xfId="1559" xr:uid="{AD558FAB-830F-4601-831F-B80460D65E23}"/>
    <cellStyle name="Normal 6 4 3 8" xfId="1560" xr:uid="{E78360D9-4833-4F7F-A61A-23B0688FEED4}"/>
    <cellStyle name="Normal 6 4 4" xfId="1561" xr:uid="{E2975385-7AA1-4F6D-AA03-6A254198D2AB}"/>
    <cellStyle name="Normal 6 4 4 2" xfId="1562" xr:uid="{6ABAF237-9542-4468-A862-BB89977BA7BE}"/>
    <cellStyle name="Normal 6 4 4 2 2" xfId="1563" xr:uid="{70D27464-5C6A-4DD8-9E5E-BCFD4FFDDC2F}"/>
    <cellStyle name="Normal 6 4 4 2 2 2" xfId="1564" xr:uid="{074389C4-8594-4D34-AD06-86816BC29C23}"/>
    <cellStyle name="Normal 6 4 4 2 2 2 2" xfId="4004" xr:uid="{93903CD2-0A76-470A-9566-7258B1183591}"/>
    <cellStyle name="Normal 6 4 4 2 2 3" xfId="1565" xr:uid="{684A05CF-429C-497C-9308-AB81910C938A}"/>
    <cellStyle name="Normal 6 4 4 2 2 4" xfId="1566" xr:uid="{BD4F4D8B-5545-4DEA-9255-A064A736B9F4}"/>
    <cellStyle name="Normal 6 4 4 2 3" xfId="1567" xr:uid="{781178E8-00C3-491E-819A-5C093BEFF079}"/>
    <cellStyle name="Normal 6 4 4 2 3 2" xfId="4005" xr:uid="{0BF2FE86-48B4-48A4-AC2F-212CA9E6F8EC}"/>
    <cellStyle name="Normal 6 4 4 2 4" xfId="1568" xr:uid="{A6EB6CA6-9660-40AD-8F12-8915A693AFE8}"/>
    <cellStyle name="Normal 6 4 4 2 5" xfId="1569" xr:uid="{9364834F-A1DD-4A82-A995-C682BBB29DF7}"/>
    <cellStyle name="Normal 6 4 4 3" xfId="1570" xr:uid="{1C023E33-72B8-4E85-BF81-C7FF55A122B7}"/>
    <cellStyle name="Normal 6 4 4 3 2" xfId="1571" xr:uid="{E991EABD-FA29-4943-926E-B93F21DEFB9C}"/>
    <cellStyle name="Normal 6 4 4 3 2 2" xfId="4006" xr:uid="{972ACFFA-01FE-41B9-8419-3D2D1FE19312}"/>
    <cellStyle name="Normal 6 4 4 3 3" xfId="1572" xr:uid="{B4A89FE3-643B-4FAD-8EF4-538B1599F6F2}"/>
    <cellStyle name="Normal 6 4 4 3 4" xfId="1573" xr:uid="{D22D4345-6915-45D7-B048-F2772649CCFA}"/>
    <cellStyle name="Normal 6 4 4 4" xfId="1574" xr:uid="{151EF6EB-CB5A-441D-BAC7-BB416DB774B6}"/>
    <cellStyle name="Normal 6 4 4 4 2" xfId="1575" xr:uid="{6EA2BE51-0C35-4020-A2E0-C62A48403864}"/>
    <cellStyle name="Normal 6 4 4 4 3" xfId="1576" xr:uid="{AF95289E-DEEA-45D5-B8EB-05E5693F2E95}"/>
    <cellStyle name="Normal 6 4 4 4 4" xfId="1577" xr:uid="{351372DC-108A-4A46-9513-14FB14897A31}"/>
    <cellStyle name="Normal 6 4 4 5" xfId="1578" xr:uid="{CACA0C0F-FC93-436C-B2B5-93161089368D}"/>
    <cellStyle name="Normal 6 4 4 6" xfId="1579" xr:uid="{25EA8F52-2B59-40AD-85E2-57D2C3BFB0C7}"/>
    <cellStyle name="Normal 6 4 4 7" xfId="1580" xr:uid="{531D411D-1274-45E6-9616-6A7B7D9E07ED}"/>
    <cellStyle name="Normal 6 4 5" xfId="1581" xr:uid="{93321A3B-F21D-4C36-8083-40BCF67DD1E8}"/>
    <cellStyle name="Normal 6 4 5 2" xfId="1582" xr:uid="{BB207DAB-2769-40BC-A06E-102186906C0E}"/>
    <cellStyle name="Normal 6 4 5 2 2" xfId="1583" xr:uid="{1DE90C59-090D-4F81-B075-E98B0518EFD0}"/>
    <cellStyle name="Normal 6 4 5 2 2 2" xfId="4007" xr:uid="{B0A1A53D-0676-4582-8B1D-B2FDCCECAB63}"/>
    <cellStyle name="Normal 6 4 5 2 3" xfId="1584" xr:uid="{CBC974B1-8BCC-42C9-9EFC-B60CA986F510}"/>
    <cellStyle name="Normal 6 4 5 2 4" xfId="1585" xr:uid="{53E7A844-7FC7-49C8-904B-B2F6B1DC24BB}"/>
    <cellStyle name="Normal 6 4 5 3" xfId="1586" xr:uid="{F8EEBC1F-8F22-4B65-8D48-903DD8E61381}"/>
    <cellStyle name="Normal 6 4 5 3 2" xfId="1587" xr:uid="{D8E31CF1-E19B-4A1F-9968-E7B0B7F14AE3}"/>
    <cellStyle name="Normal 6 4 5 3 3" xfId="1588" xr:uid="{06FC7311-3AE1-4025-B418-F0BE82681887}"/>
    <cellStyle name="Normal 6 4 5 3 4" xfId="1589" xr:uid="{C0BD0777-DBD1-4F66-B16F-49D136295021}"/>
    <cellStyle name="Normal 6 4 5 4" xfId="1590" xr:uid="{33B034F7-6738-4B32-8195-31235EC26133}"/>
    <cellStyle name="Normal 6 4 5 5" xfId="1591" xr:uid="{552D7B44-6ACF-461C-97D1-657583336E08}"/>
    <cellStyle name="Normal 6 4 5 6" xfId="1592" xr:uid="{E4808EA8-26D7-4920-A8A8-4E7428C54831}"/>
    <cellStyle name="Normal 6 4 6" xfId="1593" xr:uid="{1D2121A5-4FB4-4543-9C32-2BA7F0594284}"/>
    <cellStyle name="Normal 6 4 6 2" xfId="1594" xr:uid="{22416865-BC23-4AAA-929D-21A05EA3F3D5}"/>
    <cellStyle name="Normal 6 4 6 2 2" xfId="1595" xr:uid="{12B956EE-416B-47AA-BEFD-321FA638BDA8}"/>
    <cellStyle name="Normal 6 4 6 2 3" xfId="1596" xr:uid="{4CB7DBC4-8B82-4EC4-9E2D-7D50CD3F2C95}"/>
    <cellStyle name="Normal 6 4 6 2 4" xfId="1597" xr:uid="{ADB6E320-A9E9-469D-B366-DCFD6194C1B8}"/>
    <cellStyle name="Normal 6 4 6 3" xfId="1598" xr:uid="{17045B31-8D8B-4B06-A7A9-706F4352BFE4}"/>
    <cellStyle name="Normal 6 4 6 4" xfId="1599" xr:uid="{F9E513D3-0E0D-4098-954C-B0BD6D3106FD}"/>
    <cellStyle name="Normal 6 4 6 5" xfId="1600" xr:uid="{8E69F4BE-6595-4ACA-95A4-32A78A1FA456}"/>
    <cellStyle name="Normal 6 4 7" xfId="1601" xr:uid="{9AA00F3E-C4A3-4435-9687-3C0CDCB39540}"/>
    <cellStyle name="Normal 6 4 7 2" xfId="1602" xr:uid="{DA0A3BCE-3556-4781-8CAD-0F842C37A832}"/>
    <cellStyle name="Normal 6 4 7 3" xfId="1603" xr:uid="{2E05EBF6-8D6C-4437-BB48-C6B17379AABA}"/>
    <cellStyle name="Normal 6 4 7 3 2" xfId="4380" xr:uid="{3182118B-075E-44E0-BC1E-5A96673D4FE8}"/>
    <cellStyle name="Normal 6 4 7 3 3" xfId="4611" xr:uid="{A91F527C-0129-488C-ABD9-93A7F33D9F00}"/>
    <cellStyle name="Normal 6 4 7 4" xfId="1604" xr:uid="{AAEBAC0C-4259-44AE-BD63-8568D35A990B}"/>
    <cellStyle name="Normal 6 4 8" xfId="1605" xr:uid="{C68A7B63-1EE3-48BA-A896-C04DCF6A50DD}"/>
    <cellStyle name="Normal 6 4 8 2" xfId="1606" xr:uid="{878EF880-B32F-42F4-B31C-B831E6D67BC0}"/>
    <cellStyle name="Normal 6 4 8 3" xfId="1607" xr:uid="{E4205BF2-944E-4F8B-B06A-6A75D8F2A0ED}"/>
    <cellStyle name="Normal 6 4 8 4" xfId="1608" xr:uid="{51AAAA0C-722D-4C79-86A3-2C7F964415B0}"/>
    <cellStyle name="Normal 6 4 9" xfId="1609" xr:uid="{4DB1F85E-9460-40EC-B35C-23C72C858488}"/>
    <cellStyle name="Normal 6 5" xfId="1610" xr:uid="{2BFC992A-0053-454C-BB9B-8140051A5C3D}"/>
    <cellStyle name="Normal 6 5 10" xfId="1611" xr:uid="{4B1BC1E8-DD56-4C58-9F05-AAC95EA8C9D1}"/>
    <cellStyle name="Normal 6 5 11" xfId="1612" xr:uid="{AA8D2B64-5E28-46A1-AF8C-D2CEA19D6E7A}"/>
    <cellStyle name="Normal 6 5 2" xfId="1613" xr:uid="{CA10090B-C6A6-4B0E-80CC-03F46DFBFBAE}"/>
    <cellStyle name="Normal 6 5 2 2" xfId="1614" xr:uid="{701E56E0-3866-40DE-84C7-12D91C5346CA}"/>
    <cellStyle name="Normal 6 5 2 2 2" xfId="1615" xr:uid="{C2788A61-7515-44C5-9823-B761A9A8C2AC}"/>
    <cellStyle name="Normal 6 5 2 2 2 2" xfId="1616" xr:uid="{DB40C89C-0B15-41F7-A28F-95A4C657FF51}"/>
    <cellStyle name="Normal 6 5 2 2 2 2 2" xfId="1617" xr:uid="{213E8B7B-4E54-4291-B68D-987C121CB831}"/>
    <cellStyle name="Normal 6 5 2 2 2 2 3" xfId="1618" xr:uid="{F5C8AAB7-968C-454E-9530-1ABF1A956061}"/>
    <cellStyle name="Normal 6 5 2 2 2 2 4" xfId="1619" xr:uid="{789F72C5-DE95-49D4-AF96-979ABF2E4FFE}"/>
    <cellStyle name="Normal 6 5 2 2 2 3" xfId="1620" xr:uid="{BFE87DAC-CFB6-4A65-B38A-1457BDD62940}"/>
    <cellStyle name="Normal 6 5 2 2 2 3 2" xfId="1621" xr:uid="{9AC92209-75E4-45F7-BED0-5DEB9D218672}"/>
    <cellStyle name="Normal 6 5 2 2 2 3 3" xfId="1622" xr:uid="{C8310E37-2E33-4B35-8129-0392EA03BFE0}"/>
    <cellStyle name="Normal 6 5 2 2 2 3 4" xfId="1623" xr:uid="{F1372D67-0154-46A1-95B5-7AF09B221D68}"/>
    <cellStyle name="Normal 6 5 2 2 2 4" xfId="1624" xr:uid="{96D2B789-E0C7-4D1E-B710-A6472701F748}"/>
    <cellStyle name="Normal 6 5 2 2 2 5" xfId="1625" xr:uid="{814B8E38-B727-4A95-93ED-602D3E3F8688}"/>
    <cellStyle name="Normal 6 5 2 2 2 6" xfId="1626" xr:uid="{760967E5-CC8B-404A-8C55-595802D3CB2C}"/>
    <cellStyle name="Normal 6 5 2 2 3" xfId="1627" xr:uid="{2214480A-FD8A-49D0-9DEF-CB847C5C463E}"/>
    <cellStyle name="Normal 6 5 2 2 3 2" xfId="1628" xr:uid="{42105B8B-AB32-4926-BDFD-538C623DA1C8}"/>
    <cellStyle name="Normal 6 5 2 2 3 2 2" xfId="1629" xr:uid="{EA1ACA6A-DB0A-4C1B-AAA6-0F1CB8A1B05D}"/>
    <cellStyle name="Normal 6 5 2 2 3 2 3" xfId="1630" xr:uid="{88743530-B887-4B5F-AD24-8C5FD8E97A44}"/>
    <cellStyle name="Normal 6 5 2 2 3 2 4" xfId="1631" xr:uid="{6B922A97-028E-477E-AEAE-73B36754E43D}"/>
    <cellStyle name="Normal 6 5 2 2 3 3" xfId="1632" xr:uid="{FBFBC988-94FB-480D-8838-0C6447452898}"/>
    <cellStyle name="Normal 6 5 2 2 3 4" xfId="1633" xr:uid="{89FE9833-ADDB-4618-9401-5ABBA1EA41E2}"/>
    <cellStyle name="Normal 6 5 2 2 3 5" xfId="1634" xr:uid="{D44FF4CC-D076-4345-8A97-A4E1520494DB}"/>
    <cellStyle name="Normal 6 5 2 2 4" xfId="1635" xr:uid="{3098076A-840F-4FB5-B18F-3F484550F2DC}"/>
    <cellStyle name="Normal 6 5 2 2 4 2" xfId="1636" xr:uid="{CCBE2F09-625E-41A2-972B-48E7E80488C7}"/>
    <cellStyle name="Normal 6 5 2 2 4 3" xfId="1637" xr:uid="{053F3B12-DC0F-46D0-8509-FD7237DE60FA}"/>
    <cellStyle name="Normal 6 5 2 2 4 4" xfId="1638" xr:uid="{1720832C-F104-44E4-B3E3-5E6BCC2C3402}"/>
    <cellStyle name="Normal 6 5 2 2 5" xfId="1639" xr:uid="{809DB329-7905-4821-9965-263E39F82415}"/>
    <cellStyle name="Normal 6 5 2 2 5 2" xfId="1640" xr:uid="{25AF3887-F43E-4A17-A586-52483FB87D69}"/>
    <cellStyle name="Normal 6 5 2 2 5 3" xfId="1641" xr:uid="{24941CBA-A098-4E9A-92A2-5868395E0473}"/>
    <cellStyle name="Normal 6 5 2 2 5 4" xfId="1642" xr:uid="{ECF710E6-D968-437F-B279-1CD712FBCB0A}"/>
    <cellStyle name="Normal 6 5 2 2 6" xfId="1643" xr:uid="{A82330FE-3572-4DA4-880B-CE842C70CCF4}"/>
    <cellStyle name="Normal 6 5 2 2 7" xfId="1644" xr:uid="{21270466-19BF-48B0-BA14-68BBF1DB7D37}"/>
    <cellStyle name="Normal 6 5 2 2 8" xfId="1645" xr:uid="{5E7DF150-5CA8-4C36-AA21-DC9D9093DAF2}"/>
    <cellStyle name="Normal 6 5 2 3" xfId="1646" xr:uid="{E8A3AC91-CC30-4A41-8839-B76720F6FB21}"/>
    <cellStyle name="Normal 6 5 2 3 2" xfId="1647" xr:uid="{A50C495A-2CCB-4809-BB80-513330F9C1C8}"/>
    <cellStyle name="Normal 6 5 2 3 2 2" xfId="1648" xr:uid="{48D28F6C-7B8C-446D-B721-0D7432C30CD3}"/>
    <cellStyle name="Normal 6 5 2 3 2 3" xfId="1649" xr:uid="{30F663DE-2E34-4B07-AE69-49B2C17A4924}"/>
    <cellStyle name="Normal 6 5 2 3 2 4" xfId="1650" xr:uid="{BBEF27E5-DEBE-4909-A8E5-D46408858FEA}"/>
    <cellStyle name="Normal 6 5 2 3 3" xfId="1651" xr:uid="{B0E0C59A-A010-43DE-B3DE-939EBC277CEA}"/>
    <cellStyle name="Normal 6 5 2 3 3 2" xfId="1652" xr:uid="{89E709B8-02E5-4734-83F1-526E2FDC736B}"/>
    <cellStyle name="Normal 6 5 2 3 3 3" xfId="1653" xr:uid="{F66008EB-0084-449F-BA1A-3FD89C95271D}"/>
    <cellStyle name="Normal 6 5 2 3 3 4" xfId="1654" xr:uid="{FED8B47C-8B04-4545-BAEC-1E9314C1228B}"/>
    <cellStyle name="Normal 6 5 2 3 4" xfId="1655" xr:uid="{289E8CAF-2E4C-4D38-AFA1-0C902120BCBF}"/>
    <cellStyle name="Normal 6 5 2 3 5" xfId="1656" xr:uid="{0A093933-C5A3-4905-A8C7-0014C638008C}"/>
    <cellStyle name="Normal 6 5 2 3 6" xfId="1657" xr:uid="{91188634-28C5-4EAC-8D5B-2F6FA4A40A58}"/>
    <cellStyle name="Normal 6 5 2 4" xfId="1658" xr:uid="{764C4F5B-755F-4510-B494-ABB9D14F1C44}"/>
    <cellStyle name="Normal 6 5 2 4 2" xfId="1659" xr:uid="{D91987F2-CF42-432D-A44C-69F84187BF36}"/>
    <cellStyle name="Normal 6 5 2 4 2 2" xfId="1660" xr:uid="{32D3727E-6804-4FAC-81ED-7CEC174E980C}"/>
    <cellStyle name="Normal 6 5 2 4 2 3" xfId="1661" xr:uid="{5A4F2677-B7CC-4205-9738-BC6B3BE2A883}"/>
    <cellStyle name="Normal 6 5 2 4 2 4" xfId="1662" xr:uid="{2AF69737-86C9-4274-8939-E51A7853C5CE}"/>
    <cellStyle name="Normal 6 5 2 4 3" xfId="1663" xr:uid="{C2F4705B-95F6-4574-A8D0-496FC2192D18}"/>
    <cellStyle name="Normal 6 5 2 4 4" xfId="1664" xr:uid="{E89BE0D5-CFA2-453B-A41F-EA12667F500E}"/>
    <cellStyle name="Normal 6 5 2 4 5" xfId="1665" xr:uid="{07CD2B7F-7EDD-46A0-B211-F84221D65013}"/>
    <cellStyle name="Normal 6 5 2 5" xfId="1666" xr:uid="{34782E00-B8B4-4256-BE4B-B4889151AE93}"/>
    <cellStyle name="Normal 6 5 2 5 2" xfId="1667" xr:uid="{DA36F9E7-23FA-4AB4-9E88-A856C82077CD}"/>
    <cellStyle name="Normal 6 5 2 5 3" xfId="1668" xr:uid="{6AA57F3D-8090-4259-AF7D-1FB053C87097}"/>
    <cellStyle name="Normal 6 5 2 5 4" xfId="1669" xr:uid="{0280400E-81B6-4A07-AB8F-14CCAE9BFEC2}"/>
    <cellStyle name="Normal 6 5 2 6" xfId="1670" xr:uid="{B1A2AC2F-94B3-4855-8645-A7BFB635463A}"/>
    <cellStyle name="Normal 6 5 2 6 2" xfId="1671" xr:uid="{EBACE6B0-8963-456E-AF60-DF8D9D4794A2}"/>
    <cellStyle name="Normal 6 5 2 6 3" xfId="1672" xr:uid="{B582C616-F4CE-45C0-8AE9-F40FC2A7DDD2}"/>
    <cellStyle name="Normal 6 5 2 6 4" xfId="1673" xr:uid="{E2236F8D-696F-4767-931C-C1F06EF1D0AF}"/>
    <cellStyle name="Normal 6 5 2 7" xfId="1674" xr:uid="{A6E394A5-465F-4F11-90F5-959999B51CA2}"/>
    <cellStyle name="Normal 6 5 2 8" xfId="1675" xr:uid="{4AB99D99-AEBF-46FF-B244-4EA5B6D75C92}"/>
    <cellStyle name="Normal 6 5 2 9" xfId="1676" xr:uid="{9B0CA5EE-2A6E-4C98-94DE-233EF1FD09AF}"/>
    <cellStyle name="Normal 6 5 3" xfId="1677" xr:uid="{E6F5D5C9-1D58-42D1-9B9F-8382A49FE7E4}"/>
    <cellStyle name="Normal 6 5 3 2" xfId="1678" xr:uid="{54AB7429-9C13-4207-BB47-F9E304472601}"/>
    <cellStyle name="Normal 6 5 3 2 2" xfId="1679" xr:uid="{E161F05C-D786-4207-B663-6310CCD3EAA2}"/>
    <cellStyle name="Normal 6 5 3 2 2 2" xfId="1680" xr:uid="{FE0A3E8B-9609-40DD-A8DD-46E701F9B477}"/>
    <cellStyle name="Normal 6 5 3 2 2 2 2" xfId="4008" xr:uid="{35A884CC-3A30-48F9-9C08-7B3A9F56EF5D}"/>
    <cellStyle name="Normal 6 5 3 2 2 3" xfId="1681" xr:uid="{9BD90055-962D-4157-A425-794C36C469A1}"/>
    <cellStyle name="Normal 6 5 3 2 2 4" xfId="1682" xr:uid="{CC1F3AF9-3A28-4854-BBFD-AB8722D40E0B}"/>
    <cellStyle name="Normal 6 5 3 2 3" xfId="1683" xr:uid="{6F7D6B6A-B435-47CF-9488-A232AF815875}"/>
    <cellStyle name="Normal 6 5 3 2 3 2" xfId="1684" xr:uid="{019C613C-7BF3-4A51-AE0E-63C8B20E9617}"/>
    <cellStyle name="Normal 6 5 3 2 3 3" xfId="1685" xr:uid="{D5E8C588-8C98-4D10-9CCC-7DC1985DDAB0}"/>
    <cellStyle name="Normal 6 5 3 2 3 4" xfId="1686" xr:uid="{D0A948D2-C85A-4208-99B4-6606FCFCCF52}"/>
    <cellStyle name="Normal 6 5 3 2 4" xfId="1687" xr:uid="{FAC68B87-E2E1-4056-A9A0-F476272F968E}"/>
    <cellStyle name="Normal 6 5 3 2 5" xfId="1688" xr:uid="{B2F48BFE-B924-4EC2-BF2B-92781ED2317B}"/>
    <cellStyle name="Normal 6 5 3 2 6" xfId="1689" xr:uid="{893AABE5-F5AC-4E1C-8FB2-16E90E1C7D82}"/>
    <cellStyle name="Normal 6 5 3 3" xfId="1690" xr:uid="{F50FD899-0058-40EC-B5C2-049EBDB81FF5}"/>
    <cellStyle name="Normal 6 5 3 3 2" xfId="1691" xr:uid="{A86845F0-9859-4288-944C-7148A48CE920}"/>
    <cellStyle name="Normal 6 5 3 3 2 2" xfId="1692" xr:uid="{82C24157-B8E8-4B48-B653-726A118DC2F9}"/>
    <cellStyle name="Normal 6 5 3 3 2 3" xfId="1693" xr:uid="{F30717A2-8775-460B-B809-FB35951F0380}"/>
    <cellStyle name="Normal 6 5 3 3 2 4" xfId="1694" xr:uid="{A24D13C1-7D19-4331-A4B2-378E697C7CDE}"/>
    <cellStyle name="Normal 6 5 3 3 3" xfId="1695" xr:uid="{14B7F8CE-19E7-470C-BA98-EA67E6413311}"/>
    <cellStyle name="Normal 6 5 3 3 4" xfId="1696" xr:uid="{8B506F99-A348-442B-9C09-1DB6C6A40A61}"/>
    <cellStyle name="Normal 6 5 3 3 5" xfId="1697" xr:uid="{D3CC970E-BB58-4717-B476-A069E20CF3AD}"/>
    <cellStyle name="Normal 6 5 3 4" xfId="1698" xr:uid="{0FF0F6E6-C8A4-4524-8E64-586612646CC6}"/>
    <cellStyle name="Normal 6 5 3 4 2" xfId="1699" xr:uid="{B546D557-A406-4C26-B35E-3AF8D226A1EB}"/>
    <cellStyle name="Normal 6 5 3 4 3" xfId="1700" xr:uid="{C0ECF62E-22FC-4686-9B38-649F5B94BF5B}"/>
    <cellStyle name="Normal 6 5 3 4 4" xfId="1701" xr:uid="{88DA0962-67A2-445E-816E-F9DDE26193AD}"/>
    <cellStyle name="Normal 6 5 3 5" xfId="1702" xr:uid="{51F218D5-7ABD-46B3-8CAA-9AFDAA1235BB}"/>
    <cellStyle name="Normal 6 5 3 5 2" xfId="1703" xr:uid="{ED7E175C-4E30-4420-8EB1-774EC8E092FA}"/>
    <cellStyle name="Normal 6 5 3 5 3" xfId="1704" xr:uid="{1FACC553-495E-4776-8A25-3D1B33C99378}"/>
    <cellStyle name="Normal 6 5 3 5 4" xfId="1705" xr:uid="{BB7447D2-D1BA-4221-9147-E6F16BED55FE}"/>
    <cellStyle name="Normal 6 5 3 6" xfId="1706" xr:uid="{33A5700E-BECE-4E87-945B-05CF73A16AFF}"/>
    <cellStyle name="Normal 6 5 3 7" xfId="1707" xr:uid="{9E842D95-F21F-4979-AE9E-680898F382C3}"/>
    <cellStyle name="Normal 6 5 3 8" xfId="1708" xr:uid="{A1D2D6BD-82B3-4FEF-AAFB-DE1A7FAF8125}"/>
    <cellStyle name="Normal 6 5 4" xfId="1709" xr:uid="{FF7CF7F6-CC73-401D-82FC-79684BCE7FA7}"/>
    <cellStyle name="Normal 6 5 4 2" xfId="1710" xr:uid="{E4AABDD9-E1F4-49D8-AE52-B9335823BE44}"/>
    <cellStyle name="Normal 6 5 4 2 2" xfId="1711" xr:uid="{123EE3E4-B2D6-4FD1-81AF-60C95E78BB5C}"/>
    <cellStyle name="Normal 6 5 4 2 2 2" xfId="1712" xr:uid="{530DCF8A-F472-42C5-9B7B-97C63747E50E}"/>
    <cellStyle name="Normal 6 5 4 2 2 3" xfId="1713" xr:uid="{71C2F2E3-1F24-44D8-AC5D-50618A6490FE}"/>
    <cellStyle name="Normal 6 5 4 2 2 4" xfId="1714" xr:uid="{36DFB48F-2253-4125-8DB3-B54BC61B06AD}"/>
    <cellStyle name="Normal 6 5 4 2 3" xfId="1715" xr:uid="{2AF3A5D6-66C9-4466-B7B1-37EC69318979}"/>
    <cellStyle name="Normal 6 5 4 2 4" xfId="1716" xr:uid="{2A8D2D7E-25D6-48D0-8988-6589DB566B88}"/>
    <cellStyle name="Normal 6 5 4 2 5" xfId="1717" xr:uid="{A2BAFE84-8A67-418B-B6C1-4754719F9A88}"/>
    <cellStyle name="Normal 6 5 4 3" xfId="1718" xr:uid="{D2B07B5B-712E-434D-9092-AC89CB907B2E}"/>
    <cellStyle name="Normal 6 5 4 3 2" xfId="1719" xr:uid="{6CDBC1D4-08AE-436B-B79D-1E805C7E62FE}"/>
    <cellStyle name="Normal 6 5 4 3 3" xfId="1720" xr:uid="{9F2458E4-03E5-4B0D-A7D0-FBA093481C6D}"/>
    <cellStyle name="Normal 6 5 4 3 4" xfId="1721" xr:uid="{8454B595-5FE6-4C9A-A0C1-23DBDD87B6DE}"/>
    <cellStyle name="Normal 6 5 4 4" xfId="1722" xr:uid="{AC6AD1C0-D78F-48CD-BFCD-2BC382A8DEF2}"/>
    <cellStyle name="Normal 6 5 4 4 2" xfId="1723" xr:uid="{145ACD2F-0226-4A66-8739-36DB56ADFAB7}"/>
    <cellStyle name="Normal 6 5 4 4 3" xfId="1724" xr:uid="{0F8AD969-FFEF-42B8-A3C5-E9185AD86E8A}"/>
    <cellStyle name="Normal 6 5 4 4 4" xfId="1725" xr:uid="{545BBBE0-D374-42DD-96FA-3518EFFAA483}"/>
    <cellStyle name="Normal 6 5 4 5" xfId="1726" xr:uid="{62F91E99-BE10-4DF2-9EF0-D616E4D683B6}"/>
    <cellStyle name="Normal 6 5 4 6" xfId="1727" xr:uid="{C7361B4E-598E-456E-B462-9A5F037979A1}"/>
    <cellStyle name="Normal 6 5 4 7" xfId="1728" xr:uid="{3ECB9696-AA83-4E83-AB43-9D041937936A}"/>
    <cellStyle name="Normal 6 5 5" xfId="1729" xr:uid="{CA0A3FB5-38A0-4F56-8E9B-AA323DEC2D1E}"/>
    <cellStyle name="Normal 6 5 5 2" xfId="1730" xr:uid="{42D4B4A0-37C9-49A2-AEBB-DDE82FB8A642}"/>
    <cellStyle name="Normal 6 5 5 2 2" xfId="1731" xr:uid="{3E529803-5677-4B63-A634-BF184A7CA207}"/>
    <cellStyle name="Normal 6 5 5 2 3" xfId="1732" xr:uid="{0FDC28B1-2F54-495A-A24B-BDB85DA69660}"/>
    <cellStyle name="Normal 6 5 5 2 4" xfId="1733" xr:uid="{7BA6D131-413D-4F28-8578-C04B4FA81D27}"/>
    <cellStyle name="Normal 6 5 5 3" xfId="1734" xr:uid="{985E22A8-6D77-4D49-B342-3FF14D1926D3}"/>
    <cellStyle name="Normal 6 5 5 3 2" xfId="1735" xr:uid="{8BF25567-2155-47F6-9941-5984E900D9BB}"/>
    <cellStyle name="Normal 6 5 5 3 3" xfId="1736" xr:uid="{E2E0FCD7-CDD0-436B-949C-4DF9BDA28083}"/>
    <cellStyle name="Normal 6 5 5 3 4" xfId="1737" xr:uid="{820327C7-B708-4E68-AB4E-D69BDCEED7AB}"/>
    <cellStyle name="Normal 6 5 5 4" xfId="1738" xr:uid="{8CC46F8A-E1DD-489D-B040-D31BB65B931D}"/>
    <cellStyle name="Normal 6 5 5 5" xfId="1739" xr:uid="{93CBD2BD-6A65-4636-9DEA-D011DE340F61}"/>
    <cellStyle name="Normal 6 5 5 6" xfId="1740" xr:uid="{23F0AE80-7D80-420D-A2C7-81C7488CA0E7}"/>
    <cellStyle name="Normal 6 5 6" xfId="1741" xr:uid="{E7E67098-B054-4A39-B846-4C6A3491CD3D}"/>
    <cellStyle name="Normal 6 5 6 2" xfId="1742" xr:uid="{8888DDBC-93A1-4B08-87D0-B65F287337D9}"/>
    <cellStyle name="Normal 6 5 6 2 2" xfId="1743" xr:uid="{2C663EA0-7D02-482D-B5D4-18ADC7772E15}"/>
    <cellStyle name="Normal 6 5 6 2 3" xfId="1744" xr:uid="{15ECB06E-7C5B-4F7E-B227-64B0A4115D37}"/>
    <cellStyle name="Normal 6 5 6 2 4" xfId="1745" xr:uid="{4D70FAA0-3BDE-491A-9E0E-D09DE20DDD05}"/>
    <cellStyle name="Normal 6 5 6 3" xfId="1746" xr:uid="{BB2D8C62-B567-40C8-99F0-68B17F43646E}"/>
    <cellStyle name="Normal 6 5 6 4" xfId="1747" xr:uid="{CA2CD38A-7129-44DA-A83C-E3E3668443CC}"/>
    <cellStyle name="Normal 6 5 6 5" xfId="1748" xr:uid="{34F21985-1103-4909-8A7F-4FC9ED3BAE9F}"/>
    <cellStyle name="Normal 6 5 7" xfId="1749" xr:uid="{75C2FC25-883B-49BC-8A6B-58CB307B9867}"/>
    <cellStyle name="Normal 6 5 7 2" xfId="1750" xr:uid="{5C4FDF36-30C0-414B-9AF1-B7FC77A711A7}"/>
    <cellStyle name="Normal 6 5 7 3" xfId="1751" xr:uid="{05C54A1B-8815-4248-8A85-328A02B7C429}"/>
    <cellStyle name="Normal 6 5 7 4" xfId="1752" xr:uid="{FBC6422B-FC9E-413D-8E57-89E69893AE3E}"/>
    <cellStyle name="Normal 6 5 8" xfId="1753" xr:uid="{651CE07F-BB8C-4F34-9338-C77EDA268FE5}"/>
    <cellStyle name="Normal 6 5 8 2" xfId="1754" xr:uid="{C982C17C-1F3E-4312-ACF6-76B66D3A26A3}"/>
    <cellStyle name="Normal 6 5 8 3" xfId="1755" xr:uid="{13A27867-1849-47B4-8868-1AC2A9D68E38}"/>
    <cellStyle name="Normal 6 5 8 4" xfId="1756" xr:uid="{DD3DB539-86CB-4BBE-94F9-3AAF3C08ECE1}"/>
    <cellStyle name="Normal 6 5 9" xfId="1757" xr:uid="{4AE41DDA-DAD8-4F2C-86A7-201803A8F7E0}"/>
    <cellStyle name="Normal 6 6" xfId="1758" xr:uid="{E564D63D-B5DE-447E-B3FE-B7D107222E12}"/>
    <cellStyle name="Normal 6 6 2" xfId="1759" xr:uid="{2CE88A8F-02A0-4337-A0EB-2AB848AB0ADA}"/>
    <cellStyle name="Normal 6 6 2 2" xfId="1760" xr:uid="{E71C31E1-B97D-4365-A7C4-CA18B91A1D03}"/>
    <cellStyle name="Normal 6 6 2 2 2" xfId="1761" xr:uid="{072B5655-C874-4E00-BF36-79A16EC09D14}"/>
    <cellStyle name="Normal 6 6 2 2 2 2" xfId="1762" xr:uid="{64D2C192-3881-4B9B-BAB5-65572F0FB45D}"/>
    <cellStyle name="Normal 6 6 2 2 2 3" xfId="1763" xr:uid="{5CBBAF57-7CFC-4570-9FEC-B0D92FBAA02F}"/>
    <cellStyle name="Normal 6 6 2 2 2 4" xfId="1764" xr:uid="{FD497351-F86C-4842-AFC1-BB7E7C9BAFD5}"/>
    <cellStyle name="Normal 6 6 2 2 3" xfId="1765" xr:uid="{B895D344-16EE-45F6-BCA0-3D66219C81C9}"/>
    <cellStyle name="Normal 6 6 2 2 3 2" xfId="1766" xr:uid="{2640273F-8DFC-4DB1-8B22-8B81EA7D7135}"/>
    <cellStyle name="Normal 6 6 2 2 3 3" xfId="1767" xr:uid="{3FE83D41-2175-4121-A3BB-A95B018EAA61}"/>
    <cellStyle name="Normal 6 6 2 2 3 4" xfId="1768" xr:uid="{7586AD55-C1BE-4786-AE8D-795154ECC879}"/>
    <cellStyle name="Normal 6 6 2 2 4" xfId="1769" xr:uid="{E0CF82BB-30C6-498F-9E41-EB085D9CA432}"/>
    <cellStyle name="Normal 6 6 2 2 5" xfId="1770" xr:uid="{FAE5B5EB-D173-4FE7-8DD8-CBFB1EA36B2C}"/>
    <cellStyle name="Normal 6 6 2 2 6" xfId="1771" xr:uid="{D22DF3DA-55FB-41DE-A7CD-1A3CC4AD37BB}"/>
    <cellStyle name="Normal 6 6 2 3" xfId="1772" xr:uid="{9F83D08C-72EC-483B-B4A9-3EADFC817F53}"/>
    <cellStyle name="Normal 6 6 2 3 2" xfId="1773" xr:uid="{4FA14893-BCB0-4B4B-BD21-0F0EB42F027E}"/>
    <cellStyle name="Normal 6 6 2 3 2 2" xfId="1774" xr:uid="{A696D836-505E-4F2B-B6CC-364032B900D1}"/>
    <cellStyle name="Normal 6 6 2 3 2 3" xfId="1775" xr:uid="{8F09370C-4A83-4B69-AE4F-B8F5E58A128B}"/>
    <cellStyle name="Normal 6 6 2 3 2 4" xfId="1776" xr:uid="{488B8580-03A5-4C83-8CC5-5FEDB637AB01}"/>
    <cellStyle name="Normal 6 6 2 3 3" xfId="1777" xr:uid="{8ACF4CD0-B42C-4A1F-A0C2-C3C513D842EA}"/>
    <cellStyle name="Normal 6 6 2 3 4" xfId="1778" xr:uid="{B5C61EC2-CE45-4D3C-87AA-8CE707B3A78C}"/>
    <cellStyle name="Normal 6 6 2 3 5" xfId="1779" xr:uid="{C7966B7A-D380-4543-A901-67666C5B246B}"/>
    <cellStyle name="Normal 6 6 2 4" xfId="1780" xr:uid="{5B65C604-34F0-47DD-ABD7-E22F07E25067}"/>
    <cellStyle name="Normal 6 6 2 4 2" xfId="1781" xr:uid="{E8DF51F7-E7AD-4A1C-B4C5-28987486505A}"/>
    <cellStyle name="Normal 6 6 2 4 3" xfId="1782" xr:uid="{B51816A8-01B8-43C5-BFDF-0DD16415EA97}"/>
    <cellStyle name="Normal 6 6 2 4 4" xfId="1783" xr:uid="{A40130B4-A7E9-433A-A04A-E3102A1981FF}"/>
    <cellStyle name="Normal 6 6 2 5" xfId="1784" xr:uid="{FF838982-4B74-49A4-BE3E-045ADC16FDFA}"/>
    <cellStyle name="Normal 6 6 2 5 2" xfId="1785" xr:uid="{A6FE7C0F-103B-4F76-B64E-A7C00EA7BA93}"/>
    <cellStyle name="Normal 6 6 2 5 3" xfId="1786" xr:uid="{1CF8CD44-1629-44BA-91CC-3823111AB528}"/>
    <cellStyle name="Normal 6 6 2 5 4" xfId="1787" xr:uid="{382C7D37-E51C-4BDE-BECC-32CD1556DB26}"/>
    <cellStyle name="Normal 6 6 2 6" xfId="1788" xr:uid="{B9CDCC85-375F-406C-8CC3-D6CD3163FBDB}"/>
    <cellStyle name="Normal 6 6 2 7" xfId="1789" xr:uid="{780B3C92-88F5-4904-B695-8D592E808BAC}"/>
    <cellStyle name="Normal 6 6 2 8" xfId="1790" xr:uid="{BF088343-BB37-4DA5-BF4B-468BD164BA3F}"/>
    <cellStyle name="Normal 6 6 3" xfId="1791" xr:uid="{F5F8FC98-4DEB-487D-9FFA-50AE5B8EEACB}"/>
    <cellStyle name="Normal 6 6 3 2" xfId="1792" xr:uid="{6296CC93-65E9-4CE2-B2B8-134799F158D9}"/>
    <cellStyle name="Normal 6 6 3 2 2" xfId="1793" xr:uid="{6EEC4D0F-9A50-4F07-B1FD-3DD0ECA63BB0}"/>
    <cellStyle name="Normal 6 6 3 2 3" xfId="1794" xr:uid="{D218C085-479F-4F1F-BB4A-41D12A478D58}"/>
    <cellStyle name="Normal 6 6 3 2 4" xfId="1795" xr:uid="{BC2FFEA4-C349-4628-AEB5-65A1AF8FB977}"/>
    <cellStyle name="Normal 6 6 3 3" xfId="1796" xr:uid="{5D90BAE5-49F2-4B18-BB6D-79BE8B64E969}"/>
    <cellStyle name="Normal 6 6 3 3 2" xfId="1797" xr:uid="{D0BFB9CB-716A-43B2-807B-B260B732E55F}"/>
    <cellStyle name="Normal 6 6 3 3 3" xfId="1798" xr:uid="{E9AE9E3A-E4FE-4278-BA94-AE2692FCB0AE}"/>
    <cellStyle name="Normal 6 6 3 3 4" xfId="1799" xr:uid="{23EA40D3-ACD5-4D34-B0E0-66C61E690893}"/>
    <cellStyle name="Normal 6 6 3 4" xfId="1800" xr:uid="{05E84B6C-F733-4D9D-AB82-5697660A481B}"/>
    <cellStyle name="Normal 6 6 3 5" xfId="1801" xr:uid="{A8E0783B-A11D-41A2-BB7B-D16BD607505A}"/>
    <cellStyle name="Normal 6 6 3 6" xfId="1802" xr:uid="{D865C299-B51A-4D23-8760-29F6D0E16925}"/>
    <cellStyle name="Normal 6 6 4" xfId="1803" xr:uid="{181D53A6-4952-402C-9733-EA2D1B9593FD}"/>
    <cellStyle name="Normal 6 6 4 2" xfId="1804" xr:uid="{02961BD7-2871-425B-B5AD-45249F29964E}"/>
    <cellStyle name="Normal 6 6 4 2 2" xfId="1805" xr:uid="{681FCDBD-A50F-4CAA-9530-3A05C1A6F473}"/>
    <cellStyle name="Normal 6 6 4 2 3" xfId="1806" xr:uid="{E83F2976-C78A-4B86-BD64-AAFD90FF0549}"/>
    <cellStyle name="Normal 6 6 4 2 4" xfId="1807" xr:uid="{A43D5A66-6816-42EB-873A-80E57887954A}"/>
    <cellStyle name="Normal 6 6 4 3" xfId="1808" xr:uid="{ED2F3330-E2E7-4396-8457-9CD05294FA5B}"/>
    <cellStyle name="Normal 6 6 4 4" xfId="1809" xr:uid="{2BF16E33-CA77-47B3-A196-604D150C3433}"/>
    <cellStyle name="Normal 6 6 4 5" xfId="1810" xr:uid="{50D5EACF-CD86-447B-A451-1EAC09C3DF86}"/>
    <cellStyle name="Normal 6 6 5" xfId="1811" xr:uid="{8068B1B4-54B7-4347-9097-3544E1EBBBC2}"/>
    <cellStyle name="Normal 6 6 5 2" xfId="1812" xr:uid="{5B4BCD2F-876F-4019-8183-55A7338B5447}"/>
    <cellStyle name="Normal 6 6 5 3" xfId="1813" xr:uid="{6A3D462F-E863-417C-BE3C-E9BB143F4301}"/>
    <cellStyle name="Normal 6 6 5 4" xfId="1814" xr:uid="{56322782-613D-4FD8-85EA-8167B53571DB}"/>
    <cellStyle name="Normal 6 6 6" xfId="1815" xr:uid="{3D5B9E18-DF2B-41A8-A975-E86F33F41BA0}"/>
    <cellStyle name="Normal 6 6 6 2" xfId="1816" xr:uid="{1A309CF8-E7AA-459B-AEC7-051630CA816A}"/>
    <cellStyle name="Normal 6 6 6 3" xfId="1817" xr:uid="{0DEA50F9-51DD-4412-AABC-1968B3231A23}"/>
    <cellStyle name="Normal 6 6 6 4" xfId="1818" xr:uid="{90F92DDA-1985-4EFD-A303-3014A8B5291B}"/>
    <cellStyle name="Normal 6 6 7" xfId="1819" xr:uid="{B3DA931C-C510-4DFC-83B4-8F7937917E15}"/>
    <cellStyle name="Normal 6 6 8" xfId="1820" xr:uid="{1A626491-D436-4A6B-AD32-CBAC9A22C1E9}"/>
    <cellStyle name="Normal 6 6 9" xfId="1821" xr:uid="{983ADEAF-A5BF-4874-ABBE-3BE790EF951E}"/>
    <cellStyle name="Normal 6 7" xfId="1822" xr:uid="{58A5DF36-71B6-4CC8-9CC7-023F03566825}"/>
    <cellStyle name="Normal 6 7 2" xfId="1823" xr:uid="{4298B195-B9CB-4914-A6DB-A08CA68A314F}"/>
    <cellStyle name="Normal 6 7 2 2" xfId="1824" xr:uid="{0E8C986D-29DD-4C33-AB8B-6655DE27429E}"/>
    <cellStyle name="Normal 6 7 2 2 2" xfId="1825" xr:uid="{6DDBA29B-D1E7-4E84-9956-87C3D80C9014}"/>
    <cellStyle name="Normal 6 7 2 2 2 2" xfId="4009" xr:uid="{958752BD-BDAC-4D92-8FBA-07626C56F347}"/>
    <cellStyle name="Normal 6 7 2 2 3" xfId="1826" xr:uid="{22F7CBB7-2465-40D3-8E75-BCF09FF5AE7A}"/>
    <cellStyle name="Normal 6 7 2 2 4" xfId="1827" xr:uid="{BE7D04B9-B391-4C44-AFE0-DD0BC29D0195}"/>
    <cellStyle name="Normal 6 7 2 3" xfId="1828" xr:uid="{AE887EAA-36E7-48C7-ADD6-7972BE0356E5}"/>
    <cellStyle name="Normal 6 7 2 3 2" xfId="1829" xr:uid="{D54B1A9F-FA78-4A18-8FEB-668C97141E13}"/>
    <cellStyle name="Normal 6 7 2 3 3" xfId="1830" xr:uid="{65B0D428-3705-4A59-AF33-B2B94E25DB00}"/>
    <cellStyle name="Normal 6 7 2 3 4" xfId="1831" xr:uid="{66784F9C-F474-4409-94EF-B9A2251CCEB1}"/>
    <cellStyle name="Normal 6 7 2 4" xfId="1832" xr:uid="{B8E20ACD-D817-4D12-BFC6-C34A1DAD7946}"/>
    <cellStyle name="Normal 6 7 2 5" xfId="1833" xr:uid="{10B4A26F-6931-4A3C-AE13-EB8F5D35B572}"/>
    <cellStyle name="Normal 6 7 2 6" xfId="1834" xr:uid="{0370A1F1-FC55-4E2B-9646-03ACFC61F61B}"/>
    <cellStyle name="Normal 6 7 3" xfId="1835" xr:uid="{AC96DABF-A14B-43D1-9420-167F2B3B1BB3}"/>
    <cellStyle name="Normal 6 7 3 2" xfId="1836" xr:uid="{003896CD-ED27-4839-9C50-DC83340E1AF6}"/>
    <cellStyle name="Normal 6 7 3 2 2" xfId="1837" xr:uid="{069AB114-36C1-4170-90E7-0B4E5569352D}"/>
    <cellStyle name="Normal 6 7 3 2 3" xfId="1838" xr:uid="{DAB287D0-4D45-451A-AD1E-6BF218F8008A}"/>
    <cellStyle name="Normal 6 7 3 2 4" xfId="1839" xr:uid="{AA8CEBB6-53E0-4CD1-AB4A-647232EF5AAC}"/>
    <cellStyle name="Normal 6 7 3 3" xfId="1840" xr:uid="{3BEAFA29-5D6C-482F-AAA3-2424573D6440}"/>
    <cellStyle name="Normal 6 7 3 4" xfId="1841" xr:uid="{4A000D3D-E4E9-4667-9E05-21287275CE60}"/>
    <cellStyle name="Normal 6 7 3 5" xfId="1842" xr:uid="{965CBAF4-89F5-4951-874B-258EFA960671}"/>
    <cellStyle name="Normal 6 7 4" xfId="1843" xr:uid="{B26F95C9-9076-4F94-9BE6-6D928F982792}"/>
    <cellStyle name="Normal 6 7 4 2" xfId="1844" xr:uid="{C526499B-033B-4978-A687-60CBDE6E22D0}"/>
    <cellStyle name="Normal 6 7 4 3" xfId="1845" xr:uid="{FF9DA984-007E-4155-B1C9-4E54BD9652DE}"/>
    <cellStyle name="Normal 6 7 4 4" xfId="1846" xr:uid="{9FCE35A9-D962-4E1B-8899-01DE4B7A9E3E}"/>
    <cellStyle name="Normal 6 7 5" xfId="1847" xr:uid="{12B1333A-FA2B-4A4A-96A5-683AC7AD3C22}"/>
    <cellStyle name="Normal 6 7 5 2" xfId="1848" xr:uid="{516675F9-A344-4A87-8C85-1CA0B89A030B}"/>
    <cellStyle name="Normal 6 7 5 3" xfId="1849" xr:uid="{78AD3F77-3068-4669-9980-8155510FBFC2}"/>
    <cellStyle name="Normal 6 7 5 4" xfId="1850" xr:uid="{90E410AD-7914-4C51-BC6C-3899D8735FE0}"/>
    <cellStyle name="Normal 6 7 6" xfId="1851" xr:uid="{9765EEAF-807B-414B-98D4-967447CD526B}"/>
    <cellStyle name="Normal 6 7 7" xfId="1852" xr:uid="{A7FFA17E-C3A3-4EE0-A057-AC59E6F44439}"/>
    <cellStyle name="Normal 6 7 8" xfId="1853" xr:uid="{5566E49C-36BB-4824-A76F-E6020FECBAC2}"/>
    <cellStyle name="Normal 6 8" xfId="1854" xr:uid="{2095AEE4-CAC4-4DEA-AC92-3B5120822126}"/>
    <cellStyle name="Normal 6 8 2" xfId="1855" xr:uid="{AE703212-2D63-4CCF-B173-670738AF232A}"/>
    <cellStyle name="Normal 6 8 2 2" xfId="1856" xr:uid="{2AFC3202-1A74-4103-976F-A62205F222B3}"/>
    <cellStyle name="Normal 6 8 2 2 2" xfId="1857" xr:uid="{1E9F39F5-E64F-4DEB-9BBF-9AA06C5B6986}"/>
    <cellStyle name="Normal 6 8 2 2 3" xfId="1858" xr:uid="{A56C10C0-C686-4406-9150-A35E66863E2D}"/>
    <cellStyle name="Normal 6 8 2 2 4" xfId="1859" xr:uid="{66F83266-279E-4D8F-B729-1AA365DA88B0}"/>
    <cellStyle name="Normal 6 8 2 3" xfId="1860" xr:uid="{37EA7613-4A05-403B-973F-FB4592F3B140}"/>
    <cellStyle name="Normal 6 8 2 4" xfId="1861" xr:uid="{45DE3106-1752-462C-81CC-CB02494DB07D}"/>
    <cellStyle name="Normal 6 8 2 5" xfId="1862" xr:uid="{B8837B49-1D40-4ACD-A308-D4394073C565}"/>
    <cellStyle name="Normal 6 8 3" xfId="1863" xr:uid="{886167B2-0458-4B9C-8CB1-B3487AB37FC0}"/>
    <cellStyle name="Normal 6 8 3 2" xfId="1864" xr:uid="{4B2CEDB3-3D98-4927-85A8-A9773DBD482A}"/>
    <cellStyle name="Normal 6 8 3 3" xfId="1865" xr:uid="{BB7C287B-69EB-4088-9A19-984A783D7DA2}"/>
    <cellStyle name="Normal 6 8 3 4" xfId="1866" xr:uid="{3F090614-6F1E-4D5B-8166-18F2514D5B95}"/>
    <cellStyle name="Normal 6 8 4" xfId="1867" xr:uid="{2D5AA2F8-422F-4C46-BFB1-5697EC99724A}"/>
    <cellStyle name="Normal 6 8 4 2" xfId="1868" xr:uid="{AFFE46B4-62BB-41C8-8EDC-4CBB7B42FCA9}"/>
    <cellStyle name="Normal 6 8 4 3" xfId="1869" xr:uid="{73F53213-A70E-4402-9709-0115C5C7140F}"/>
    <cellStyle name="Normal 6 8 4 4" xfId="1870" xr:uid="{AF7F7259-4BD7-4F50-863B-D619BD0F8321}"/>
    <cellStyle name="Normal 6 8 5" xfId="1871" xr:uid="{BAA40F45-0F97-4421-9000-5C724405655E}"/>
    <cellStyle name="Normal 6 8 6" xfId="1872" xr:uid="{1BF39D2C-B017-480E-9D2A-27076B0D4F27}"/>
    <cellStyle name="Normal 6 8 7" xfId="1873" xr:uid="{1142E353-1B0B-4E0E-9166-505945DAC0D2}"/>
    <cellStyle name="Normal 6 9" xfId="1874" xr:uid="{C1BD406B-43E7-4937-9BCF-9EB8C6F0C2F8}"/>
    <cellStyle name="Normal 6 9 2" xfId="1875" xr:uid="{75FDB6DE-FC1C-400E-AD28-5985918EA3F7}"/>
    <cellStyle name="Normal 6 9 2 2" xfId="1876" xr:uid="{5E3B7F08-FD97-4ACF-967C-B1EEB155096F}"/>
    <cellStyle name="Normal 6 9 2 3" xfId="1877" xr:uid="{37EEAC01-54FE-4747-93C8-107A62509DBA}"/>
    <cellStyle name="Normal 6 9 2 4" xfId="1878" xr:uid="{06A69B87-FBA5-4815-9D86-C0722BC528EE}"/>
    <cellStyle name="Normal 6 9 3" xfId="1879" xr:uid="{81B3FF9E-B3A5-4977-BE5B-8B07365CEFF9}"/>
    <cellStyle name="Normal 6 9 3 2" xfId="1880" xr:uid="{81F8CF9F-F780-4F1A-B441-3A9305D698E2}"/>
    <cellStyle name="Normal 6 9 3 3" xfId="1881" xr:uid="{E270049E-51F2-477F-966A-2805683D6D72}"/>
    <cellStyle name="Normal 6 9 3 4" xfId="1882" xr:uid="{1612B36D-E08A-4F70-A099-D61663F1188D}"/>
    <cellStyle name="Normal 6 9 4" xfId="1883" xr:uid="{DC9012E2-691D-40E0-8545-1245A8A5E8F6}"/>
    <cellStyle name="Normal 6 9 5" xfId="1884" xr:uid="{262C604E-94F8-4345-9304-A6A77EE7BC1E}"/>
    <cellStyle name="Normal 6 9 6" xfId="1885" xr:uid="{A20DD571-D55F-4054-82AD-E8713D958642}"/>
    <cellStyle name="Normal 7" xfId="87" xr:uid="{10D5F744-7869-4230-AB64-2B5827D5AFE3}"/>
    <cellStyle name="Normal 7 10" xfId="1886" xr:uid="{41A8CB2A-6BBB-4C1D-A8A4-D490D85FECC1}"/>
    <cellStyle name="Normal 7 10 2" xfId="1887" xr:uid="{6360382B-5D84-4C4B-8CAF-F07ED05ADC5F}"/>
    <cellStyle name="Normal 7 10 3" xfId="1888" xr:uid="{27D7E655-A143-4B09-8FFB-D153676AB401}"/>
    <cellStyle name="Normal 7 10 4" xfId="1889" xr:uid="{E3FD04C7-CB24-49B4-ACAC-27B7F0824149}"/>
    <cellStyle name="Normal 7 11" xfId="1890" xr:uid="{31C6E3F6-50B7-48BF-AC31-B798280A02D7}"/>
    <cellStyle name="Normal 7 11 2" xfId="1891" xr:uid="{7C8970CD-26B3-4E84-BF4F-67BD76D9E461}"/>
    <cellStyle name="Normal 7 11 3" xfId="1892" xr:uid="{5B37DFEF-AE29-462F-B05A-9992CA65B1AC}"/>
    <cellStyle name="Normal 7 11 4" xfId="1893" xr:uid="{857AB78D-C573-4A0E-90CF-DB7E30B9EF68}"/>
    <cellStyle name="Normal 7 12" xfId="1894" xr:uid="{BB440314-4062-4DE3-AF49-BEE70ED5EE40}"/>
    <cellStyle name="Normal 7 12 2" xfId="1895" xr:uid="{FFCD041C-250A-4EA1-ADA0-FA07D3F4DA54}"/>
    <cellStyle name="Normal 7 13" xfId="1896" xr:uid="{9F7E9DD8-3FAA-400A-89C6-47E09E166422}"/>
    <cellStyle name="Normal 7 14" xfId="1897" xr:uid="{DBC3E015-55B2-4EEF-A7B7-31F9B6C1A899}"/>
    <cellStyle name="Normal 7 15" xfId="1898" xr:uid="{2D57D5C2-BE8A-4F09-B30E-20E7C3A0CBDA}"/>
    <cellStyle name="Normal 7 2" xfId="88" xr:uid="{B5E6DCF5-628C-4748-8353-21CCE30FF6DE}"/>
    <cellStyle name="Normal 7 2 10" xfId="1899" xr:uid="{FD617586-6DBA-46C9-9BCB-400FE8BB599B}"/>
    <cellStyle name="Normal 7 2 11" xfId="1900" xr:uid="{2D15AC04-73A7-42F1-9204-08E741596F3F}"/>
    <cellStyle name="Normal 7 2 2" xfId="1901" xr:uid="{A1571F04-1EB1-42B1-9ED7-634B08C7BA89}"/>
    <cellStyle name="Normal 7 2 2 2" xfId="1902" xr:uid="{921F99E2-8194-47EC-BDE2-B3FF1E4826E0}"/>
    <cellStyle name="Normal 7 2 2 2 2" xfId="1903" xr:uid="{83082D0C-5902-4CF4-8069-2BED6D443005}"/>
    <cellStyle name="Normal 7 2 2 2 2 2" xfId="1904" xr:uid="{780F2191-E9F6-4C3C-9CCE-6D202C5C157D}"/>
    <cellStyle name="Normal 7 2 2 2 2 2 2" xfId="1905" xr:uid="{230A5505-796C-4852-A99C-1EB62CE2695D}"/>
    <cellStyle name="Normal 7 2 2 2 2 2 2 2" xfId="4010" xr:uid="{13B5D871-7A2D-4A89-BECF-8565F9B3D6C4}"/>
    <cellStyle name="Normal 7 2 2 2 2 2 2 2 2" xfId="4011" xr:uid="{ED680B10-0922-451E-BB18-D13ABC9A09AC}"/>
    <cellStyle name="Normal 7 2 2 2 2 2 2 3" xfId="4012" xr:uid="{C30C799C-880B-4C20-809B-83D0CB50C3FF}"/>
    <cellStyle name="Normal 7 2 2 2 2 2 3" xfId="1906" xr:uid="{79A0F587-1A7F-4790-B588-06C41DEDE4B5}"/>
    <cellStyle name="Normal 7 2 2 2 2 2 3 2" xfId="4013" xr:uid="{71F64F01-E5C5-43BF-ACF7-E64EA44E7AC9}"/>
    <cellStyle name="Normal 7 2 2 2 2 2 4" xfId="1907" xr:uid="{310E35C0-DDD8-413E-A3D6-C9632E3490B5}"/>
    <cellStyle name="Normal 7 2 2 2 2 3" xfId="1908" xr:uid="{E22043A9-7018-405B-916D-123880F9A4E7}"/>
    <cellStyle name="Normal 7 2 2 2 2 3 2" xfId="1909" xr:uid="{2DE28B47-5515-45CE-883E-5B5FCC1E21D8}"/>
    <cellStyle name="Normal 7 2 2 2 2 3 2 2" xfId="4014" xr:uid="{E58570EC-339D-40E9-A572-30A8F87ACF59}"/>
    <cellStyle name="Normal 7 2 2 2 2 3 3" xfId="1910" xr:uid="{811D9C29-50C2-4E63-819A-333E0F6A6BC1}"/>
    <cellStyle name="Normal 7 2 2 2 2 3 4" xfId="1911" xr:uid="{DA930317-C42F-412E-8949-4C736811291E}"/>
    <cellStyle name="Normal 7 2 2 2 2 4" xfId="1912" xr:uid="{E9E50072-E3BB-4CF1-B948-3886A8B44793}"/>
    <cellStyle name="Normal 7 2 2 2 2 4 2" xfId="4015" xr:uid="{7B4B3888-4F99-4C82-8654-A230FD763CC4}"/>
    <cellStyle name="Normal 7 2 2 2 2 5" xfId="1913" xr:uid="{52A886DA-9E03-4D80-9CE8-A63D79C7F5D2}"/>
    <cellStyle name="Normal 7 2 2 2 2 6" xfId="1914" xr:uid="{3B9E305C-8707-4EAD-9334-DD0BB818C35B}"/>
    <cellStyle name="Normal 7 2 2 2 3" xfId="1915" xr:uid="{EB9E7A7F-5577-4246-8853-A72CE834EE3B}"/>
    <cellStyle name="Normal 7 2 2 2 3 2" xfId="1916" xr:uid="{BDAADE7F-E515-4434-A827-D6692279EC72}"/>
    <cellStyle name="Normal 7 2 2 2 3 2 2" xfId="1917" xr:uid="{FB7FABA8-38BF-4F94-BCC3-E12BBD8E0A0A}"/>
    <cellStyle name="Normal 7 2 2 2 3 2 2 2" xfId="4016" xr:uid="{DE7B0935-8B2C-4B25-8DCE-053C4EAB6897}"/>
    <cellStyle name="Normal 7 2 2 2 3 2 2 2 2" xfId="4017" xr:uid="{4C79D160-36AE-4F61-9E14-B43111732914}"/>
    <cellStyle name="Normal 7 2 2 2 3 2 2 3" xfId="4018" xr:uid="{F2D9C2F9-A0B5-4503-B4D4-D0E88EEC52F1}"/>
    <cellStyle name="Normal 7 2 2 2 3 2 3" xfId="1918" xr:uid="{8C46EA58-B03D-43D9-BC33-EA266632EADD}"/>
    <cellStyle name="Normal 7 2 2 2 3 2 3 2" xfId="4019" xr:uid="{B7C0D23F-CD8C-4337-A6AA-14B99DB4820B}"/>
    <cellStyle name="Normal 7 2 2 2 3 2 4" xfId="1919" xr:uid="{CCF95DF2-C77F-4D9B-84F0-75E4A1A9006B}"/>
    <cellStyle name="Normal 7 2 2 2 3 3" xfId="1920" xr:uid="{D0BF5C84-6E8B-4159-B9C2-7FFD2553E2C9}"/>
    <cellStyle name="Normal 7 2 2 2 3 3 2" xfId="4020" xr:uid="{5D5F9663-3E94-4195-AC24-0C6230F7F24B}"/>
    <cellStyle name="Normal 7 2 2 2 3 3 2 2" xfId="4021" xr:uid="{2AC4C3EE-5581-44C8-BED3-1A25BF5895A7}"/>
    <cellStyle name="Normal 7 2 2 2 3 3 3" xfId="4022" xr:uid="{6488AB01-CF4C-4DED-BFC4-FB8E07BB6728}"/>
    <cellStyle name="Normal 7 2 2 2 3 4" xfId="1921" xr:uid="{4B21B828-EB79-4602-9013-42534E9DC9F7}"/>
    <cellStyle name="Normal 7 2 2 2 3 4 2" xfId="4023" xr:uid="{528F567D-E5DD-4CC5-869C-521B24787730}"/>
    <cellStyle name="Normal 7 2 2 2 3 5" xfId="1922" xr:uid="{4F133D03-F415-4E1E-A647-4490C312DC7D}"/>
    <cellStyle name="Normal 7 2 2 2 4" xfId="1923" xr:uid="{BCFF5BA0-8F98-4AED-8B0C-BF2AD8BE546E}"/>
    <cellStyle name="Normal 7 2 2 2 4 2" xfId="1924" xr:uid="{993F93C5-4C8F-443D-875B-64E3B025E6EC}"/>
    <cellStyle name="Normal 7 2 2 2 4 2 2" xfId="4024" xr:uid="{C24E7A0B-36E9-4D22-AA3F-E272613A52FB}"/>
    <cellStyle name="Normal 7 2 2 2 4 2 2 2" xfId="4025" xr:uid="{FF05FBA5-325C-4AAE-AB82-CAF668C48764}"/>
    <cellStyle name="Normal 7 2 2 2 4 2 3" xfId="4026" xr:uid="{D3DE0730-3611-4119-ADE4-E99277E3E0CA}"/>
    <cellStyle name="Normal 7 2 2 2 4 3" xfId="1925" xr:uid="{966FF9E9-95E3-430D-A258-DD8C6D46C8C9}"/>
    <cellStyle name="Normal 7 2 2 2 4 3 2" xfId="4027" xr:uid="{8EB08D8A-82E9-4899-8FA0-566775D685E4}"/>
    <cellStyle name="Normal 7 2 2 2 4 4" xfId="1926" xr:uid="{91305CA2-1998-421E-80F5-FDE26B3813E4}"/>
    <cellStyle name="Normal 7 2 2 2 5" xfId="1927" xr:uid="{B49EF8E5-0BEF-4502-9184-D3C9CE8F2285}"/>
    <cellStyle name="Normal 7 2 2 2 5 2" xfId="1928" xr:uid="{3A6D6F81-595C-4038-A94D-CFD169BC83B7}"/>
    <cellStyle name="Normal 7 2 2 2 5 2 2" xfId="4028" xr:uid="{466F35CD-5E62-4969-8D34-D8A958C90128}"/>
    <cellStyle name="Normal 7 2 2 2 5 3" xfId="1929" xr:uid="{7FFA3179-4E99-4365-A62B-612BE066C76E}"/>
    <cellStyle name="Normal 7 2 2 2 5 4" xfId="1930" xr:uid="{B499D59E-89B6-414B-BB38-4C1D2B871271}"/>
    <cellStyle name="Normal 7 2 2 2 6" xfId="1931" xr:uid="{4632F9BC-0045-4DA5-9186-C9E97268B35E}"/>
    <cellStyle name="Normal 7 2 2 2 6 2" xfId="4029" xr:uid="{90A6DBEA-8BDE-459D-9222-0E855C6E4972}"/>
    <cellStyle name="Normal 7 2 2 2 7" xfId="1932" xr:uid="{E1A4F654-A032-48D8-955D-22442E0DF405}"/>
    <cellStyle name="Normal 7 2 2 2 8" xfId="1933" xr:uid="{21738AFF-B08C-45A0-AFFF-6B6F6A49DF97}"/>
    <cellStyle name="Normal 7 2 2 3" xfId="1934" xr:uid="{110FCBEC-1FF8-43D1-B4DB-4AE67D580C3A}"/>
    <cellStyle name="Normal 7 2 2 3 2" xfId="1935" xr:uid="{84220835-93C3-4F1E-8B0A-65E3E785A553}"/>
    <cellStyle name="Normal 7 2 2 3 2 2" xfId="1936" xr:uid="{73355F18-671B-49EC-8379-5D1262538FF9}"/>
    <cellStyle name="Normal 7 2 2 3 2 2 2" xfId="4030" xr:uid="{D1F4A128-9665-4AE6-8DA7-477CF07BB82A}"/>
    <cellStyle name="Normal 7 2 2 3 2 2 2 2" xfId="4031" xr:uid="{9AB5F41C-945E-458B-8871-029977D24BB3}"/>
    <cellStyle name="Normal 7 2 2 3 2 2 3" xfId="4032" xr:uid="{C091736A-F469-4DA4-BC3D-8B12EC5B1DE0}"/>
    <cellStyle name="Normal 7 2 2 3 2 3" xfId="1937" xr:uid="{17E1D8C9-5CED-4299-969F-093BB2320636}"/>
    <cellStyle name="Normal 7 2 2 3 2 3 2" xfId="4033" xr:uid="{DA503204-6B6A-45CA-95A2-BE7944E14813}"/>
    <cellStyle name="Normal 7 2 2 3 2 4" xfId="1938" xr:uid="{3CFF38AD-28A5-463F-AE50-2D8DFC738BE5}"/>
    <cellStyle name="Normal 7 2 2 3 3" xfId="1939" xr:uid="{6423E0F0-865F-428B-B373-4A982B456EF8}"/>
    <cellStyle name="Normal 7 2 2 3 3 2" xfId="1940" xr:uid="{5F83E17B-8543-4DFB-B224-A71425608BD3}"/>
    <cellStyle name="Normal 7 2 2 3 3 2 2" xfId="4034" xr:uid="{A541BE4F-2DF5-4244-87C5-93FD79D458E8}"/>
    <cellStyle name="Normal 7 2 2 3 3 3" xfId="1941" xr:uid="{70185B1D-6790-4A26-8FDD-FC1C8AD02D47}"/>
    <cellStyle name="Normal 7 2 2 3 3 4" xfId="1942" xr:uid="{A6E90015-3AC1-4C82-A646-CEF88A859E02}"/>
    <cellStyle name="Normal 7 2 2 3 4" xfId="1943" xr:uid="{EEF611CB-B99A-49F7-90C8-0AE7CCEB171F}"/>
    <cellStyle name="Normal 7 2 2 3 4 2" xfId="4035" xr:uid="{604882A4-93D9-4F0B-8AD3-C90DB70070AF}"/>
    <cellStyle name="Normal 7 2 2 3 5" xfId="1944" xr:uid="{1F8E5987-4108-40E2-972A-789CA000F101}"/>
    <cellStyle name="Normal 7 2 2 3 6" xfId="1945" xr:uid="{6C20A858-7875-48A9-8A91-F479196C1899}"/>
    <cellStyle name="Normal 7 2 2 4" xfId="1946" xr:uid="{B89695CE-7385-4CF0-8AEA-8BAB3B21F62A}"/>
    <cellStyle name="Normal 7 2 2 4 2" xfId="1947" xr:uid="{AB53CE25-773A-43EF-A644-6DF4A5788F26}"/>
    <cellStyle name="Normal 7 2 2 4 2 2" xfId="1948" xr:uid="{FB5A2AFD-9FB7-4A3A-A102-49300532B976}"/>
    <cellStyle name="Normal 7 2 2 4 2 2 2" xfId="4036" xr:uid="{2EFC63D9-2077-43BE-A033-A4C4A40FF172}"/>
    <cellStyle name="Normal 7 2 2 4 2 2 2 2" xfId="4037" xr:uid="{16BDA871-34DA-4EA9-800B-D91E7269BEBD}"/>
    <cellStyle name="Normal 7 2 2 4 2 2 3" xfId="4038" xr:uid="{46632807-2A8F-467F-95AC-61109DE9CDEC}"/>
    <cellStyle name="Normal 7 2 2 4 2 3" xfId="1949" xr:uid="{28A1B3D6-DAB7-484F-9BB7-296E0C578CF3}"/>
    <cellStyle name="Normal 7 2 2 4 2 3 2" xfId="4039" xr:uid="{03408CE9-2112-4A86-9343-27912BFC528A}"/>
    <cellStyle name="Normal 7 2 2 4 2 4" xfId="1950" xr:uid="{6FF722BE-755F-4094-AA0A-CAFCB2BFAE26}"/>
    <cellStyle name="Normal 7 2 2 4 3" xfId="1951" xr:uid="{895BB209-9DE6-496E-B2C8-F67F966A5B2E}"/>
    <cellStyle name="Normal 7 2 2 4 3 2" xfId="4040" xr:uid="{A98C4BE0-A5CE-4B33-8EBF-9AFF49C48C7C}"/>
    <cellStyle name="Normal 7 2 2 4 3 2 2" xfId="4041" xr:uid="{6C53DD32-6118-457E-BDCA-D27F6CC3757C}"/>
    <cellStyle name="Normal 7 2 2 4 3 3" xfId="4042" xr:uid="{E7A8A06B-FC85-42F0-9CEA-4FD7ABEAF234}"/>
    <cellStyle name="Normal 7 2 2 4 4" xfId="1952" xr:uid="{82987D50-CCC1-49EE-A542-2E5DFB400003}"/>
    <cellStyle name="Normal 7 2 2 4 4 2" xfId="4043" xr:uid="{6CFA576D-1884-4E03-AE30-A530F46744CF}"/>
    <cellStyle name="Normal 7 2 2 4 5" xfId="1953" xr:uid="{EFA442BB-2125-49F4-859A-54B2134907E4}"/>
    <cellStyle name="Normal 7 2 2 5" xfId="1954" xr:uid="{40A369A5-A54C-4C1D-AE21-950B70621176}"/>
    <cellStyle name="Normal 7 2 2 5 2" xfId="1955" xr:uid="{BB93D195-B261-46CE-B3D5-881777D83484}"/>
    <cellStyle name="Normal 7 2 2 5 2 2" xfId="4044" xr:uid="{EF579762-ACD3-447A-A6DA-5F39216B7F7D}"/>
    <cellStyle name="Normal 7 2 2 5 2 2 2" xfId="4045" xr:uid="{4356F8E6-86EE-4184-ACE2-2E0EDD2EE28E}"/>
    <cellStyle name="Normal 7 2 2 5 2 3" xfId="4046" xr:uid="{08DE464B-4734-47CB-8593-34D73A67F8A9}"/>
    <cellStyle name="Normal 7 2 2 5 3" xfId="1956" xr:uid="{8013FBD5-64E0-4D20-AEA7-0AD0E7F36FF7}"/>
    <cellStyle name="Normal 7 2 2 5 3 2" xfId="4047" xr:uid="{31BAF090-A004-43F6-A952-DF30B3A9F36A}"/>
    <cellStyle name="Normal 7 2 2 5 4" xfId="1957" xr:uid="{6C7967E9-2B05-437C-A8C7-7BC3B2E3A339}"/>
    <cellStyle name="Normal 7 2 2 6" xfId="1958" xr:uid="{DB283040-D72A-4C92-8401-CB970F64063E}"/>
    <cellStyle name="Normal 7 2 2 6 2" xfId="1959" xr:uid="{35339C29-475A-4FC6-9797-BE92F4E43742}"/>
    <cellStyle name="Normal 7 2 2 6 2 2" xfId="4048" xr:uid="{378EF722-5862-40EB-A646-ED6E5176C86B}"/>
    <cellStyle name="Normal 7 2 2 6 3" xfId="1960" xr:uid="{7586BAB5-DC4D-4CC4-B3CB-E82CB310C2CE}"/>
    <cellStyle name="Normal 7 2 2 6 4" xfId="1961" xr:uid="{F29F8395-EF60-4FE7-A187-75AFD713510A}"/>
    <cellStyle name="Normal 7 2 2 7" xfId="1962" xr:uid="{BD8DF30A-9F51-479D-B76A-5FF95D6E4533}"/>
    <cellStyle name="Normal 7 2 2 7 2" xfId="4049" xr:uid="{F058706C-529A-4A4B-A198-64C3318DDE77}"/>
    <cellStyle name="Normal 7 2 2 8" xfId="1963" xr:uid="{8B909833-B452-46A8-9CA4-8EC624923CBC}"/>
    <cellStyle name="Normal 7 2 2 9" xfId="1964" xr:uid="{FAF4C60C-F761-4010-BC0F-D79A17726E74}"/>
    <cellStyle name="Normal 7 2 3" xfId="1965" xr:uid="{B6F2CA23-8C57-49AA-8A7D-A9015AAF3957}"/>
    <cellStyle name="Normal 7 2 3 2" xfId="1966" xr:uid="{7B2AE7BF-AC27-4479-9368-2F31950C6DCC}"/>
    <cellStyle name="Normal 7 2 3 2 2" xfId="1967" xr:uid="{CB57D1D3-C0D8-4FBE-BF65-6543950FCE48}"/>
    <cellStyle name="Normal 7 2 3 2 2 2" xfId="1968" xr:uid="{28E682AE-4975-4E44-8C21-CA70866DE45E}"/>
    <cellStyle name="Normal 7 2 3 2 2 2 2" xfId="4050" xr:uid="{44C8A213-DC9A-472C-A0BA-5B55C791ED78}"/>
    <cellStyle name="Normal 7 2 3 2 2 2 2 2" xfId="4051" xr:uid="{3F6B1C04-8EC2-41FB-8B68-213EC68DBAE6}"/>
    <cellStyle name="Normal 7 2 3 2 2 2 3" xfId="4052" xr:uid="{C8022B8E-04F2-4DE9-9BE8-14350288FA35}"/>
    <cellStyle name="Normal 7 2 3 2 2 3" xfId="1969" xr:uid="{B891BEDD-5137-49C5-A50C-8765D9831240}"/>
    <cellStyle name="Normal 7 2 3 2 2 3 2" xfId="4053" xr:uid="{88B1F482-735D-434D-A6CB-2F20F9916CED}"/>
    <cellStyle name="Normal 7 2 3 2 2 4" xfId="1970" xr:uid="{B6C0980C-B29A-4E3C-ABBB-C4E8E3840C17}"/>
    <cellStyle name="Normal 7 2 3 2 3" xfId="1971" xr:uid="{AD671C4C-0BC0-48DE-A6A1-4BFA82C87166}"/>
    <cellStyle name="Normal 7 2 3 2 3 2" xfId="1972" xr:uid="{3CE3B285-527B-4328-B792-211C7707B72B}"/>
    <cellStyle name="Normal 7 2 3 2 3 2 2" xfId="4054" xr:uid="{C0FA7494-D8D5-44F0-BA37-77885DEE0E23}"/>
    <cellStyle name="Normal 7 2 3 2 3 3" xfId="1973" xr:uid="{4C1D8376-1CA7-4F62-966D-FC7022A17E9B}"/>
    <cellStyle name="Normal 7 2 3 2 3 4" xfId="1974" xr:uid="{4406944E-E3F9-4585-B372-97F8B996AAE5}"/>
    <cellStyle name="Normal 7 2 3 2 4" xfId="1975" xr:uid="{5848702E-AFFF-4952-8F9A-82C7F441498F}"/>
    <cellStyle name="Normal 7 2 3 2 4 2" xfId="4055" xr:uid="{31828535-1AD5-46C6-BE96-C7FE62182D5B}"/>
    <cellStyle name="Normal 7 2 3 2 5" xfId="1976" xr:uid="{87161168-F4E6-48B6-8DE2-E68CACE55C35}"/>
    <cellStyle name="Normal 7 2 3 2 6" xfId="1977" xr:uid="{EA68535E-55FF-4E0E-B067-CEC154615340}"/>
    <cellStyle name="Normal 7 2 3 3" xfId="1978" xr:uid="{2EB8F947-BABD-4EDF-8A8C-2AED3249F57B}"/>
    <cellStyle name="Normal 7 2 3 3 2" xfId="1979" xr:uid="{FFC3CCB7-B48C-477E-9340-29948D939EEE}"/>
    <cellStyle name="Normal 7 2 3 3 2 2" xfId="1980" xr:uid="{07AD6A6D-1675-44C8-A503-C78DBC337F8E}"/>
    <cellStyle name="Normal 7 2 3 3 2 2 2" xfId="4056" xr:uid="{319AAE31-BEE3-4070-8D72-DA46810A90AB}"/>
    <cellStyle name="Normal 7 2 3 3 2 2 2 2" xfId="4057" xr:uid="{D6FBF63E-699E-4F4C-BADD-E163D5DACD5B}"/>
    <cellStyle name="Normal 7 2 3 3 2 2 3" xfId="4058" xr:uid="{B41339BE-A057-4BA9-9147-BF7E5E117DA3}"/>
    <cellStyle name="Normal 7 2 3 3 2 3" xfId="1981" xr:uid="{A31601CD-3286-4538-BFF8-BD2B210E5C7A}"/>
    <cellStyle name="Normal 7 2 3 3 2 3 2" xfId="4059" xr:uid="{7C0B07AC-E989-431C-8818-E37C2A7FCB50}"/>
    <cellStyle name="Normal 7 2 3 3 2 4" xfId="1982" xr:uid="{3A28BD6A-69AC-4580-A368-5107D463C5A0}"/>
    <cellStyle name="Normal 7 2 3 3 3" xfId="1983" xr:uid="{FCA21D8A-29F2-4904-B9B0-D09E076DC3E7}"/>
    <cellStyle name="Normal 7 2 3 3 3 2" xfId="4060" xr:uid="{A8B3D133-2A90-4F08-9DCB-FF1D90F22020}"/>
    <cellStyle name="Normal 7 2 3 3 3 2 2" xfId="4061" xr:uid="{3E1DDE45-4964-47F0-90AA-FC31CC9D6590}"/>
    <cellStyle name="Normal 7 2 3 3 3 3" xfId="4062" xr:uid="{435AC49D-7B69-4086-B8A7-E4FC51F46C7F}"/>
    <cellStyle name="Normal 7 2 3 3 4" xfId="1984" xr:uid="{9BC290DE-8EF5-46F8-B72C-4E0626AC570E}"/>
    <cellStyle name="Normal 7 2 3 3 4 2" xfId="4063" xr:uid="{5B7A2793-9BC7-4C51-B0C9-4BAB914613E7}"/>
    <cellStyle name="Normal 7 2 3 3 5" xfId="1985" xr:uid="{0122058F-BF95-4F85-B3A4-D87B2E7F473F}"/>
    <cellStyle name="Normal 7 2 3 4" xfId="1986" xr:uid="{7B39EDD8-B762-45DC-AA23-3EEDE993CFEE}"/>
    <cellStyle name="Normal 7 2 3 4 2" xfId="1987" xr:uid="{F04D10F8-F900-41CD-9A56-AAC3257AA777}"/>
    <cellStyle name="Normal 7 2 3 4 2 2" xfId="4064" xr:uid="{1A2F45FE-96F6-4FD8-ACBC-D1A2CDDECDF3}"/>
    <cellStyle name="Normal 7 2 3 4 2 2 2" xfId="4065" xr:uid="{CB2BBCDE-4C4E-4407-8CE1-8D1FBCF0BF5D}"/>
    <cellStyle name="Normal 7 2 3 4 2 3" xfId="4066" xr:uid="{AC1188C3-A9C6-49EF-BC40-25E70B3266F4}"/>
    <cellStyle name="Normal 7 2 3 4 3" xfId="1988" xr:uid="{DD95EE17-366B-4A96-B786-BA5685E8736F}"/>
    <cellStyle name="Normal 7 2 3 4 3 2" xfId="4067" xr:uid="{26B68233-90CF-4024-94FA-645053C16623}"/>
    <cellStyle name="Normal 7 2 3 4 4" xfId="1989" xr:uid="{59EB6D0D-4A56-4D03-9ABB-3C1ABD2F9E51}"/>
    <cellStyle name="Normal 7 2 3 5" xfId="1990" xr:uid="{FE52B0E6-3F76-48F7-A3AF-B8C59C543DF7}"/>
    <cellStyle name="Normal 7 2 3 5 2" xfId="1991" xr:uid="{4F826774-CE45-4C32-B02B-90A05EC53148}"/>
    <cellStyle name="Normal 7 2 3 5 2 2" xfId="4068" xr:uid="{F15BDDCE-364B-4AB4-8E6B-0C905CBDBD0A}"/>
    <cellStyle name="Normal 7 2 3 5 3" xfId="1992" xr:uid="{D9C59EAF-9713-4D01-921C-FED55E388B0D}"/>
    <cellStyle name="Normal 7 2 3 5 4" xfId="1993" xr:uid="{738B1113-FEC3-4878-A4D3-504AF0CBCDE4}"/>
    <cellStyle name="Normal 7 2 3 6" xfId="1994" xr:uid="{93825869-C52E-4B6E-A1FD-060E76AF3246}"/>
    <cellStyle name="Normal 7 2 3 6 2" xfId="4069" xr:uid="{378FDF07-3CF1-4620-8B77-35C294CE16A4}"/>
    <cellStyle name="Normal 7 2 3 7" xfId="1995" xr:uid="{53075DE1-B829-49E8-BBFE-1C679F67BDA7}"/>
    <cellStyle name="Normal 7 2 3 8" xfId="1996" xr:uid="{D0BA393C-CAC9-4BAD-AB66-056E8E099C96}"/>
    <cellStyle name="Normal 7 2 4" xfId="1997" xr:uid="{D2B07CE3-0315-45D9-91C3-ABF08800B352}"/>
    <cellStyle name="Normal 7 2 4 2" xfId="1998" xr:uid="{057B0B45-1A23-4EB5-8946-42E91EE6203F}"/>
    <cellStyle name="Normal 7 2 4 2 2" xfId="1999" xr:uid="{C32BBF3F-5708-440C-8FF2-FE803A19C8B4}"/>
    <cellStyle name="Normal 7 2 4 2 2 2" xfId="2000" xr:uid="{9D239D1E-FDEE-4F53-B48C-62EA376F6BC0}"/>
    <cellStyle name="Normal 7 2 4 2 2 2 2" xfId="4070" xr:uid="{8FC6589F-C244-46C3-9947-D6990D9FC92E}"/>
    <cellStyle name="Normal 7 2 4 2 2 3" xfId="2001" xr:uid="{EFD17A13-138D-4E62-B81C-0F58DB6A0F16}"/>
    <cellStyle name="Normal 7 2 4 2 2 4" xfId="2002" xr:uid="{822BB80B-67A1-4AED-964D-1FCB796674E6}"/>
    <cellStyle name="Normal 7 2 4 2 3" xfId="2003" xr:uid="{842DE85A-1DC6-4B36-80FB-6802BD807F9F}"/>
    <cellStyle name="Normal 7 2 4 2 3 2" xfId="4071" xr:uid="{75588C21-9948-4C0A-8D68-32F094DB2C3F}"/>
    <cellStyle name="Normal 7 2 4 2 4" xfId="2004" xr:uid="{E1DA069B-4866-47C2-A668-DB6833BF0CC7}"/>
    <cellStyle name="Normal 7 2 4 2 5" xfId="2005" xr:uid="{1A409C82-F37C-4BF5-B925-FA3E9C75C478}"/>
    <cellStyle name="Normal 7 2 4 3" xfId="2006" xr:uid="{642C4080-CD5F-4BC6-A872-C72EAF5BE05A}"/>
    <cellStyle name="Normal 7 2 4 3 2" xfId="2007" xr:uid="{BC3A8E39-2423-4372-9F43-D3C5D72E8EA7}"/>
    <cellStyle name="Normal 7 2 4 3 2 2" xfId="4072" xr:uid="{E26B9276-D3D3-440D-B066-71F7BA3317D5}"/>
    <cellStyle name="Normal 7 2 4 3 3" xfId="2008" xr:uid="{D13CF193-275A-483B-A8BC-C2A403F464F3}"/>
    <cellStyle name="Normal 7 2 4 3 4" xfId="2009" xr:uid="{FAFEE453-841A-44E1-B6C5-3F77A17DB130}"/>
    <cellStyle name="Normal 7 2 4 4" xfId="2010" xr:uid="{24790345-CA71-42FC-BD1A-50F8836FF251}"/>
    <cellStyle name="Normal 7 2 4 4 2" xfId="2011" xr:uid="{315F2504-6B6E-4AE0-B341-F98E5778EF94}"/>
    <cellStyle name="Normal 7 2 4 4 3" xfId="2012" xr:uid="{83872E24-E138-4E57-9498-7401256D3F35}"/>
    <cellStyle name="Normal 7 2 4 4 4" xfId="2013" xr:uid="{302FCEC4-71CD-4DBD-9938-F641A5873160}"/>
    <cellStyle name="Normal 7 2 4 5" xfId="2014" xr:uid="{E4AEAA40-6DB6-4914-912A-406DD3FA595F}"/>
    <cellStyle name="Normal 7 2 4 6" xfId="2015" xr:uid="{E31DE32E-1087-4964-858C-07F682C6D8F3}"/>
    <cellStyle name="Normal 7 2 4 7" xfId="2016" xr:uid="{4A31983B-2D63-4A2A-AAB1-3348BCD2BF56}"/>
    <cellStyle name="Normal 7 2 5" xfId="2017" xr:uid="{4307EA15-EB88-4188-B83F-D55A50F57322}"/>
    <cellStyle name="Normal 7 2 5 2" xfId="2018" xr:uid="{42446F63-CF0A-4174-81B2-8F334ACCF8CF}"/>
    <cellStyle name="Normal 7 2 5 2 2" xfId="2019" xr:uid="{0A04AA04-73AB-40BC-90BB-20E4819D6EED}"/>
    <cellStyle name="Normal 7 2 5 2 2 2" xfId="4073" xr:uid="{D9D81732-B3C1-4E80-B776-379F9000CD36}"/>
    <cellStyle name="Normal 7 2 5 2 2 2 2" xfId="4074" xr:uid="{7CF7B9DE-E3F7-4424-B7BE-5C4BCD171B1C}"/>
    <cellStyle name="Normal 7 2 5 2 2 3" xfId="4075" xr:uid="{0C35297A-B47F-4BA8-B65F-E7211E85847C}"/>
    <cellStyle name="Normal 7 2 5 2 3" xfId="2020" xr:uid="{F60904B1-2024-43E2-980C-17B77AE0A65E}"/>
    <cellStyle name="Normal 7 2 5 2 3 2" xfId="4076" xr:uid="{5BA69BB3-4E42-4F97-8C33-BF0CD428D34F}"/>
    <cellStyle name="Normal 7 2 5 2 4" xfId="2021" xr:uid="{084184B2-0334-42CF-A26D-7C1E8C6DE668}"/>
    <cellStyle name="Normal 7 2 5 3" xfId="2022" xr:uid="{B8BA7C31-18B3-4AF9-95CC-1966F2315E5C}"/>
    <cellStyle name="Normal 7 2 5 3 2" xfId="2023" xr:uid="{E690ABDD-B767-4F2F-A36D-F60271AB5907}"/>
    <cellStyle name="Normal 7 2 5 3 2 2" xfId="4077" xr:uid="{D5447650-F2A0-464E-9B57-8DE55C05E764}"/>
    <cellStyle name="Normal 7 2 5 3 3" xfId="2024" xr:uid="{8A2941D3-98A7-418B-8E5E-2A8FAE5C4811}"/>
    <cellStyle name="Normal 7 2 5 3 4" xfId="2025" xr:uid="{1D9E903C-EFC3-4DC8-9C3A-F4C7A2658856}"/>
    <cellStyle name="Normal 7 2 5 4" xfId="2026" xr:uid="{73C0F066-D852-4288-A3CA-4CDA2D51614B}"/>
    <cellStyle name="Normal 7 2 5 4 2" xfId="4078" xr:uid="{475E430B-AA0E-4F5F-98AF-22AF32CAF7B5}"/>
    <cellStyle name="Normal 7 2 5 5" xfId="2027" xr:uid="{8CF86696-19AD-4F0E-BC2F-966674EBF9C0}"/>
    <cellStyle name="Normal 7 2 5 6" xfId="2028" xr:uid="{6A999F88-0638-4FBF-8F06-37D3E7C9FF8A}"/>
    <cellStyle name="Normal 7 2 6" xfId="2029" xr:uid="{E3174EE0-9C64-4F46-A2F0-77760DAC1C08}"/>
    <cellStyle name="Normal 7 2 6 2" xfId="2030" xr:uid="{976291FA-B791-435A-BC7A-4D21FD31ED1D}"/>
    <cellStyle name="Normal 7 2 6 2 2" xfId="2031" xr:uid="{9A988E81-17D8-4EC4-86A3-443F8904A588}"/>
    <cellStyle name="Normal 7 2 6 2 2 2" xfId="4079" xr:uid="{9776DDA4-1FCF-44DB-BFA3-BBF2AA990543}"/>
    <cellStyle name="Normal 7 2 6 2 3" xfId="2032" xr:uid="{5AB3F368-73EA-417B-BAA3-D323666470F3}"/>
    <cellStyle name="Normal 7 2 6 2 4" xfId="2033" xr:uid="{C511252D-6693-4174-99D2-5D610E4C9F2C}"/>
    <cellStyle name="Normal 7 2 6 3" xfId="2034" xr:uid="{119FEA75-9D97-4E70-B26D-645685BA5B8C}"/>
    <cellStyle name="Normal 7 2 6 3 2" xfId="4080" xr:uid="{1AC23720-6987-499B-B4A3-9289A921ADB4}"/>
    <cellStyle name="Normal 7 2 6 4" xfId="2035" xr:uid="{CF2A1B0C-8CE5-4541-85FD-F68C83B949E4}"/>
    <cellStyle name="Normal 7 2 6 5" xfId="2036" xr:uid="{02944903-2C63-4FC6-831B-FC935CA94397}"/>
    <cellStyle name="Normal 7 2 7" xfId="2037" xr:uid="{2875F64F-5F9D-45FA-98B0-3D1BD2392529}"/>
    <cellStyle name="Normal 7 2 7 2" xfId="2038" xr:uid="{5B104C59-D35F-45F6-8FA3-4FE7931C9658}"/>
    <cellStyle name="Normal 7 2 7 2 2" xfId="4081" xr:uid="{0847E240-0EB8-4C0B-84FB-0B9B75578417}"/>
    <cellStyle name="Normal 7 2 7 2 3" xfId="4382" xr:uid="{906EEA06-D8FE-49AA-8889-CA034957E958}"/>
    <cellStyle name="Normal 7 2 7 3" xfId="2039" xr:uid="{A9D51D79-0D4A-4BB9-BF9A-007FE4D625A9}"/>
    <cellStyle name="Normal 7 2 7 4" xfId="2040" xr:uid="{E88DC3B5-8123-4EF5-96AE-92CC451D0802}"/>
    <cellStyle name="Normal 7 2 7 4 2" xfId="4748" xr:uid="{2F8C0B66-3C1E-44C8-BA3F-826216C9083E}"/>
    <cellStyle name="Normal 7 2 7 4 3" xfId="4612" xr:uid="{61810E2B-32D9-4AED-B7CC-AB1FA3AB466D}"/>
    <cellStyle name="Normal 7 2 7 4 4" xfId="4467" xr:uid="{E67B48BC-F3C6-4590-9E23-7D6E12BD03C3}"/>
    <cellStyle name="Normal 7 2 8" xfId="2041" xr:uid="{7F042A52-7FBB-449C-9434-18DA05867036}"/>
    <cellStyle name="Normal 7 2 8 2" xfId="2042" xr:uid="{2ADB1AC7-5C40-49BC-BEF0-F5CCA451E6B7}"/>
    <cellStyle name="Normal 7 2 8 3" xfId="2043" xr:uid="{E5DC8AA7-ED39-4CE0-9E4E-01B7DF9342CB}"/>
    <cellStyle name="Normal 7 2 8 4" xfId="2044" xr:uid="{B671E789-D494-4FCE-A033-899E2A9E55CA}"/>
    <cellStyle name="Normal 7 2 9" xfId="2045" xr:uid="{6657A7DF-4D84-451B-8D52-08899AD1BCD2}"/>
    <cellStyle name="Normal 7 3" xfId="2046" xr:uid="{D48E4C4C-5BEB-4713-8F7D-CAD47D59EC71}"/>
    <cellStyle name="Normal 7 3 10" xfId="2047" xr:uid="{A5C3D706-2780-4900-BDC8-77BFDA82B424}"/>
    <cellStyle name="Normal 7 3 11" xfId="2048" xr:uid="{84516643-3188-4FBF-9764-9463E46551D6}"/>
    <cellStyle name="Normal 7 3 2" xfId="2049" xr:uid="{4D6055A1-D0B6-430B-8ADD-A5653033FC0D}"/>
    <cellStyle name="Normal 7 3 2 2" xfId="2050" xr:uid="{66D44781-392E-4563-BEA4-A034F99D3EF3}"/>
    <cellStyle name="Normal 7 3 2 2 2" xfId="2051" xr:uid="{F7EFC485-D2E4-485C-8891-7567AA42CFE8}"/>
    <cellStyle name="Normal 7 3 2 2 2 2" xfId="2052" xr:uid="{E54BD60A-5FDD-4682-8033-448A81324228}"/>
    <cellStyle name="Normal 7 3 2 2 2 2 2" xfId="2053" xr:uid="{1A11F896-2F2D-49EB-A64A-9D76877D3AFA}"/>
    <cellStyle name="Normal 7 3 2 2 2 2 2 2" xfId="4082" xr:uid="{5E5FEFEB-4E91-4B60-BA25-2FA09562D830}"/>
    <cellStyle name="Normal 7 3 2 2 2 2 3" xfId="2054" xr:uid="{56274E40-EBB3-469A-9BBA-C3A2440C5E23}"/>
    <cellStyle name="Normal 7 3 2 2 2 2 4" xfId="2055" xr:uid="{A146A863-754B-4D61-BC98-5D8FF3EB81BF}"/>
    <cellStyle name="Normal 7 3 2 2 2 3" xfId="2056" xr:uid="{CFE61194-2149-485F-BCE7-68F92527878A}"/>
    <cellStyle name="Normal 7 3 2 2 2 3 2" xfId="2057" xr:uid="{89C903AE-0D13-4E4C-82DB-3B7ED3B7D390}"/>
    <cellStyle name="Normal 7 3 2 2 2 3 3" xfId="2058" xr:uid="{4486BF02-8813-4578-9391-EA71C784C825}"/>
    <cellStyle name="Normal 7 3 2 2 2 3 4" xfId="2059" xr:uid="{6CE718A9-9E26-41E2-8CE2-2BED8AB0711C}"/>
    <cellStyle name="Normal 7 3 2 2 2 4" xfId="2060" xr:uid="{5423AE0D-DF3E-4CD0-835E-447D3C58A7E1}"/>
    <cellStyle name="Normal 7 3 2 2 2 5" xfId="2061" xr:uid="{549704A7-0D08-411C-8453-BEBED07FBE13}"/>
    <cellStyle name="Normal 7 3 2 2 2 6" xfId="2062" xr:uid="{97DEDB8A-1F34-4783-B15A-3262062DD2BD}"/>
    <cellStyle name="Normal 7 3 2 2 3" xfId="2063" xr:uid="{33B8733D-06A6-46ED-A9A7-89983AFC14DA}"/>
    <cellStyle name="Normal 7 3 2 2 3 2" xfId="2064" xr:uid="{234C42FF-922F-4D83-AB43-BFDDCE6CD8A5}"/>
    <cellStyle name="Normal 7 3 2 2 3 2 2" xfId="2065" xr:uid="{49191F8F-45BE-4971-BC2F-CE4F45F96871}"/>
    <cellStyle name="Normal 7 3 2 2 3 2 3" xfId="2066" xr:uid="{26ECD2B0-12F6-4BD7-B7CC-C8C8ABCAA2AD}"/>
    <cellStyle name="Normal 7 3 2 2 3 2 4" xfId="2067" xr:uid="{15355CDC-2EA0-4C83-BD56-D653B67B3463}"/>
    <cellStyle name="Normal 7 3 2 2 3 3" xfId="2068" xr:uid="{04014DF4-DD63-40B4-AE41-41C8FB0F67F3}"/>
    <cellStyle name="Normal 7 3 2 2 3 4" xfId="2069" xr:uid="{EB61C0A5-7B77-43CF-8532-5A5CC27FB18B}"/>
    <cellStyle name="Normal 7 3 2 2 3 5" xfId="2070" xr:uid="{76F51A49-F7C0-477C-9F2D-433F6E244EB3}"/>
    <cellStyle name="Normal 7 3 2 2 4" xfId="2071" xr:uid="{47D17D03-17EC-45D5-9FE4-B3FE7E1321B2}"/>
    <cellStyle name="Normal 7 3 2 2 4 2" xfId="2072" xr:uid="{9B1136F7-65F0-4F68-9BF6-5198766DD6C5}"/>
    <cellStyle name="Normal 7 3 2 2 4 3" xfId="2073" xr:uid="{7D2BE679-E115-401C-94EB-997D785FF23D}"/>
    <cellStyle name="Normal 7 3 2 2 4 4" xfId="2074" xr:uid="{65D17530-9824-426C-B83A-7CC889F65ECC}"/>
    <cellStyle name="Normal 7 3 2 2 5" xfId="2075" xr:uid="{F3A92E95-5EE6-4FBE-B15F-83DDDFDDAA4E}"/>
    <cellStyle name="Normal 7 3 2 2 5 2" xfId="2076" xr:uid="{953667F2-F1B9-432E-B5A4-2797E21BE717}"/>
    <cellStyle name="Normal 7 3 2 2 5 3" xfId="2077" xr:uid="{2DD15EEF-56B3-4002-8E96-7356E0F4FEE7}"/>
    <cellStyle name="Normal 7 3 2 2 5 4" xfId="2078" xr:uid="{E10F3886-431F-4FA0-BEA9-B91E93C167CA}"/>
    <cellStyle name="Normal 7 3 2 2 6" xfId="2079" xr:uid="{C1AEE5FF-F3FC-429C-90E8-84775C56C3E0}"/>
    <cellStyle name="Normal 7 3 2 2 7" xfId="2080" xr:uid="{151BC7C8-47C6-448C-9414-7A20FE499814}"/>
    <cellStyle name="Normal 7 3 2 2 8" xfId="2081" xr:uid="{C61D6A18-B193-4C85-B2CE-EFFF4DC1B094}"/>
    <cellStyle name="Normal 7 3 2 3" xfId="2082" xr:uid="{7AB327E7-8018-4285-9BCA-0BD790EE192E}"/>
    <cellStyle name="Normal 7 3 2 3 2" xfId="2083" xr:uid="{DCC82003-BB92-4E80-A31B-870AD5914B3F}"/>
    <cellStyle name="Normal 7 3 2 3 2 2" xfId="2084" xr:uid="{4C9137B0-6823-4C32-8B0D-FE44B6DA6F88}"/>
    <cellStyle name="Normal 7 3 2 3 2 2 2" xfId="4083" xr:uid="{1B5941C4-7F95-4D96-AB5A-E319A23604DD}"/>
    <cellStyle name="Normal 7 3 2 3 2 2 2 2" xfId="4084" xr:uid="{BEDF1B33-F824-4DB7-8374-394DD5E81F67}"/>
    <cellStyle name="Normal 7 3 2 3 2 2 3" xfId="4085" xr:uid="{2F1103DD-6D0C-4C59-B939-5A628978B0EB}"/>
    <cellStyle name="Normal 7 3 2 3 2 3" xfId="2085" xr:uid="{B3DA9136-B268-4B11-B969-B05D3FB0AF2D}"/>
    <cellStyle name="Normal 7 3 2 3 2 3 2" xfId="4086" xr:uid="{806FBDF3-D7DB-4383-B7C2-85B7723A1F83}"/>
    <cellStyle name="Normal 7 3 2 3 2 4" xfId="2086" xr:uid="{61903CD7-ACA9-4AF7-BB67-E7ED9379C100}"/>
    <cellStyle name="Normal 7 3 2 3 3" xfId="2087" xr:uid="{0AC518B0-A2D0-46AF-9A8B-26D467F0C368}"/>
    <cellStyle name="Normal 7 3 2 3 3 2" xfId="2088" xr:uid="{7BBDB31E-75EF-4904-AC4C-FD2053DD410D}"/>
    <cellStyle name="Normal 7 3 2 3 3 2 2" xfId="4087" xr:uid="{502CEFFE-328E-46B4-B885-70B6600B01A4}"/>
    <cellStyle name="Normal 7 3 2 3 3 3" xfId="2089" xr:uid="{D410D894-7F38-4C54-A863-CA454A65BE99}"/>
    <cellStyle name="Normal 7 3 2 3 3 4" xfId="2090" xr:uid="{4C2E25DD-AAE3-4010-BFF4-7B946AE88391}"/>
    <cellStyle name="Normal 7 3 2 3 4" xfId="2091" xr:uid="{AE08244F-6F3E-4D2F-95F5-DA4330080B45}"/>
    <cellStyle name="Normal 7 3 2 3 4 2" xfId="4088" xr:uid="{08ACF987-A48E-46BD-B34D-F7277EC9C989}"/>
    <cellStyle name="Normal 7 3 2 3 5" xfId="2092" xr:uid="{C4F5825D-355B-44D6-9151-C7DE1419067A}"/>
    <cellStyle name="Normal 7 3 2 3 6" xfId="2093" xr:uid="{83B8195E-EEF0-4106-90CF-A9AD0704A32E}"/>
    <cellStyle name="Normal 7 3 2 4" xfId="2094" xr:uid="{9E01AA05-7008-473E-BF09-3C52438FAB0F}"/>
    <cellStyle name="Normal 7 3 2 4 2" xfId="2095" xr:uid="{B9BC42F7-C242-4778-B1FB-ABCDEA5BB08D}"/>
    <cellStyle name="Normal 7 3 2 4 2 2" xfId="2096" xr:uid="{9C0336BF-DDA6-47A3-A371-EA5CC4F57BA2}"/>
    <cellStyle name="Normal 7 3 2 4 2 2 2" xfId="4089" xr:uid="{1EE364D4-E31D-4933-9EDC-09130B14D040}"/>
    <cellStyle name="Normal 7 3 2 4 2 3" xfId="2097" xr:uid="{B20923D1-2B71-4A0E-ABAB-B26CC2C87765}"/>
    <cellStyle name="Normal 7 3 2 4 2 4" xfId="2098" xr:uid="{BFD2FFB2-1F0F-407C-868D-918DAECF58B1}"/>
    <cellStyle name="Normal 7 3 2 4 3" xfId="2099" xr:uid="{D6E32954-AEDA-4E90-92EB-98FE3AABA48E}"/>
    <cellStyle name="Normal 7 3 2 4 3 2" xfId="4090" xr:uid="{01D02496-4569-489D-8D93-F52BCD1F1F4D}"/>
    <cellStyle name="Normal 7 3 2 4 4" xfId="2100" xr:uid="{6E40C807-D515-469C-8802-B8EF38C0A42A}"/>
    <cellStyle name="Normal 7 3 2 4 5" xfId="2101" xr:uid="{3BC7290B-8299-4394-96DB-F6A5E329A8A9}"/>
    <cellStyle name="Normal 7 3 2 5" xfId="2102" xr:uid="{70DFAFDD-EE5E-4976-A1D0-84D9C78FC97F}"/>
    <cellStyle name="Normal 7 3 2 5 2" xfId="2103" xr:uid="{E254E4B7-405D-441B-A8E0-1F3DC515E105}"/>
    <cellStyle name="Normal 7 3 2 5 2 2" xfId="4091" xr:uid="{255F6746-DD83-4819-B594-15EE838E64B2}"/>
    <cellStyle name="Normal 7 3 2 5 3" xfId="2104" xr:uid="{9B63BC98-298A-4960-91CE-0B78145A29C0}"/>
    <cellStyle name="Normal 7 3 2 5 4" xfId="2105" xr:uid="{DDC6C9A3-5C94-4C53-9815-22D41BFACC15}"/>
    <cellStyle name="Normal 7 3 2 6" xfId="2106" xr:uid="{9F0E578E-1D49-4A58-B57F-3BBD24603DF4}"/>
    <cellStyle name="Normal 7 3 2 6 2" xfId="2107" xr:uid="{AD27668C-E2B1-442F-B146-4EAC8F17F760}"/>
    <cellStyle name="Normal 7 3 2 6 3" xfId="2108" xr:uid="{F4EC3ECB-9753-49CC-A1F1-3B993D13CEA2}"/>
    <cellStyle name="Normal 7 3 2 6 4" xfId="2109" xr:uid="{3E2C532B-0656-4B11-9F8F-D67AFDA8D4EC}"/>
    <cellStyle name="Normal 7 3 2 7" xfId="2110" xr:uid="{489B6C75-75AD-4F13-9DFB-4726A6420F11}"/>
    <cellStyle name="Normal 7 3 2 8" xfId="2111" xr:uid="{F8A2E8AE-A906-40AD-8A56-9AFF3E1ADB58}"/>
    <cellStyle name="Normal 7 3 2 9" xfId="2112" xr:uid="{2D87220B-EAA6-4E75-9B70-8B5D201FDB2A}"/>
    <cellStyle name="Normal 7 3 3" xfId="2113" xr:uid="{0C449061-6018-4966-8503-5944169F57D5}"/>
    <cellStyle name="Normal 7 3 3 2" xfId="2114" xr:uid="{7D465008-0994-4428-92A9-A1001ECE3E6C}"/>
    <cellStyle name="Normal 7 3 3 2 2" xfId="2115" xr:uid="{EAF13C94-0DB9-4A5C-BDBD-1EFC372CBD85}"/>
    <cellStyle name="Normal 7 3 3 2 2 2" xfId="2116" xr:uid="{B1036001-3ADD-4C2E-B4A3-2736A41C95AF}"/>
    <cellStyle name="Normal 7 3 3 2 2 2 2" xfId="4092" xr:uid="{989E7ADE-7F20-4826-81ED-BBA6386D4232}"/>
    <cellStyle name="Normal 7 3 3 2 2 2 2 2" xfId="4657" xr:uid="{449A2076-C760-41F1-911F-6E1FB0C4E270}"/>
    <cellStyle name="Normal 7 3 3 2 2 2 3" xfId="4658" xr:uid="{D0CC0F8F-0669-46AA-BF0D-506A70C4EB03}"/>
    <cellStyle name="Normal 7 3 3 2 2 3" xfId="2117" xr:uid="{8AB3711B-C60C-4CCC-9B51-D8A44A8026F1}"/>
    <cellStyle name="Normal 7 3 3 2 2 3 2" xfId="4659" xr:uid="{DEDF3CA6-1712-4FAA-A297-B10C9AA66C54}"/>
    <cellStyle name="Normal 7 3 3 2 2 4" xfId="2118" xr:uid="{B488AFC9-2631-48E5-B93C-C611021DCDEC}"/>
    <cellStyle name="Normal 7 3 3 2 3" xfId="2119" xr:uid="{5EDAF041-D215-45A8-9480-7B2A0B91BCDD}"/>
    <cellStyle name="Normal 7 3 3 2 3 2" xfId="2120" xr:uid="{410C9A2B-2503-493E-B29D-CCB1887CC927}"/>
    <cellStyle name="Normal 7 3 3 2 3 2 2" xfId="4660" xr:uid="{EB0651AF-6DFB-4DE2-BF9A-79E309A12EEF}"/>
    <cellStyle name="Normal 7 3 3 2 3 3" xfId="2121" xr:uid="{B635C00A-C497-4F99-9EE7-BBFD4ECE4828}"/>
    <cellStyle name="Normal 7 3 3 2 3 4" xfId="2122" xr:uid="{44C4D63C-EDBD-4AAA-90BF-E316EEC44CEF}"/>
    <cellStyle name="Normal 7 3 3 2 4" xfId="2123" xr:uid="{8894ACAB-64BA-48A6-B868-1DD41FFD1446}"/>
    <cellStyle name="Normal 7 3 3 2 4 2" xfId="4661" xr:uid="{9A7C495D-59FB-4ECA-9128-801DEF8980D9}"/>
    <cellStyle name="Normal 7 3 3 2 5" xfId="2124" xr:uid="{38510C3B-3EA9-4489-B032-845C19A1AB59}"/>
    <cellStyle name="Normal 7 3 3 2 6" xfId="2125" xr:uid="{A1CDA5D4-F5D5-4FEF-A836-B818E3093E08}"/>
    <cellStyle name="Normal 7 3 3 3" xfId="2126" xr:uid="{34E936F7-ECE8-4E2C-94DC-344D448469C8}"/>
    <cellStyle name="Normal 7 3 3 3 2" xfId="2127" xr:uid="{F9434081-8F7E-4181-943D-E04E2302FA93}"/>
    <cellStyle name="Normal 7 3 3 3 2 2" xfId="2128" xr:uid="{51703D0C-9F63-45FC-8B1F-91834C26BFB1}"/>
    <cellStyle name="Normal 7 3 3 3 2 2 2" xfId="4662" xr:uid="{4244D8FE-DDE6-44E7-BF70-68376B0D36CF}"/>
    <cellStyle name="Normal 7 3 3 3 2 3" xfId="2129" xr:uid="{355E9230-7924-4085-B2B8-3C4A00D8AED5}"/>
    <cellStyle name="Normal 7 3 3 3 2 4" xfId="2130" xr:uid="{D44A6286-EFD3-49EC-8AC2-CE40729E99F7}"/>
    <cellStyle name="Normal 7 3 3 3 3" xfId="2131" xr:uid="{1CFB4C45-81B4-4F1E-B5CB-FC0E49C9BA99}"/>
    <cellStyle name="Normal 7 3 3 3 3 2" xfId="4663" xr:uid="{A348E772-4140-4FBA-B58C-CFE152BE2754}"/>
    <cellStyle name="Normal 7 3 3 3 4" xfId="2132" xr:uid="{671AACF8-30F3-496F-9CFD-99ABBD1D987E}"/>
    <cellStyle name="Normal 7 3 3 3 5" xfId="2133" xr:uid="{23ECD37D-8547-42D3-9B5C-38371BCB7467}"/>
    <cellStyle name="Normal 7 3 3 4" xfId="2134" xr:uid="{6A3E384D-9155-49D7-9B14-33A0A11C28DA}"/>
    <cellStyle name="Normal 7 3 3 4 2" xfId="2135" xr:uid="{7C111A70-90DD-44ED-97D2-788D6A64E4BD}"/>
    <cellStyle name="Normal 7 3 3 4 2 2" xfId="4664" xr:uid="{F26B4773-8A82-45A1-AB78-54B7EF07595B}"/>
    <cellStyle name="Normal 7 3 3 4 3" xfId="2136" xr:uid="{9D1F555E-CDB5-4D74-948A-E14EB8CBDDF6}"/>
    <cellStyle name="Normal 7 3 3 4 4" xfId="2137" xr:uid="{8FA1EADD-49E7-41DD-9809-9B45974E2602}"/>
    <cellStyle name="Normal 7 3 3 5" xfId="2138" xr:uid="{C93EF132-83AA-4EBC-93E4-4296B67540BF}"/>
    <cellStyle name="Normal 7 3 3 5 2" xfId="2139" xr:uid="{EB57CE24-A5A6-47CF-9E44-4F488383FA53}"/>
    <cellStyle name="Normal 7 3 3 5 3" xfId="2140" xr:uid="{AE4DDCAD-5B78-41B5-818A-29D68E0984D5}"/>
    <cellStyle name="Normal 7 3 3 5 4" xfId="2141" xr:uid="{2C2EDB68-7ECE-4F59-BE68-B3E23E4DDF04}"/>
    <cellStyle name="Normal 7 3 3 6" xfId="2142" xr:uid="{04A1DAEB-8DE0-4194-A11D-8913A26C2157}"/>
    <cellStyle name="Normal 7 3 3 7" xfId="2143" xr:uid="{C347F99F-1733-47C3-B7D4-F0B5ACCCEF25}"/>
    <cellStyle name="Normal 7 3 3 8" xfId="2144" xr:uid="{6CDF8E19-4F28-4CAF-9990-0FC4D32CD9EA}"/>
    <cellStyle name="Normal 7 3 4" xfId="2145" xr:uid="{B8AF440E-7043-44F5-BA8C-675C419FE9BB}"/>
    <cellStyle name="Normal 7 3 4 2" xfId="2146" xr:uid="{6ADFB975-30CA-4112-B15C-60E76E48D8B7}"/>
    <cellStyle name="Normal 7 3 4 2 2" xfId="2147" xr:uid="{7FFCA9BA-4A9C-4402-A6D9-6FD88AAE1290}"/>
    <cellStyle name="Normal 7 3 4 2 2 2" xfId="2148" xr:uid="{B1C7B22E-BE0E-46B0-AA8A-7EE15A034E60}"/>
    <cellStyle name="Normal 7 3 4 2 2 2 2" xfId="4093" xr:uid="{0188B6A8-C881-4ED8-834A-DAA42322351C}"/>
    <cellStyle name="Normal 7 3 4 2 2 3" xfId="2149" xr:uid="{A592AAB9-C262-4B82-BCC0-5477DC4C2D3F}"/>
    <cellStyle name="Normal 7 3 4 2 2 4" xfId="2150" xr:uid="{495BD211-9272-4DAC-BAAC-F43A4BCFE91C}"/>
    <cellStyle name="Normal 7 3 4 2 3" xfId="2151" xr:uid="{9F13AD85-D79C-42C4-B3CF-91B19D46BC8D}"/>
    <cellStyle name="Normal 7 3 4 2 3 2" xfId="4094" xr:uid="{01F896D4-F730-4BC5-8B77-876C1234CDF2}"/>
    <cellStyle name="Normal 7 3 4 2 4" xfId="2152" xr:uid="{CD910C3E-232B-4F9E-A4A9-7FE1205F3C3E}"/>
    <cellStyle name="Normal 7 3 4 2 5" xfId="2153" xr:uid="{09C7EE50-6AB8-41F8-A37C-1FF12B0B745D}"/>
    <cellStyle name="Normal 7 3 4 3" xfId="2154" xr:uid="{CD99249E-C38C-48DE-BEBF-AAA25C04728E}"/>
    <cellStyle name="Normal 7 3 4 3 2" xfId="2155" xr:uid="{C6B1D2BB-F316-413E-B87E-4F186CC3B03C}"/>
    <cellStyle name="Normal 7 3 4 3 2 2" xfId="4095" xr:uid="{FD2846A2-E49E-4022-ABD9-5FFBFE70A09C}"/>
    <cellStyle name="Normal 7 3 4 3 3" xfId="2156" xr:uid="{9A5DFFBC-8F7D-4E81-9253-37CE8F0D7ACB}"/>
    <cellStyle name="Normal 7 3 4 3 4" xfId="2157" xr:uid="{39E3E006-D52C-4637-8810-7656485E1092}"/>
    <cellStyle name="Normal 7 3 4 4" xfId="2158" xr:uid="{0D29080B-2653-4CF9-AA85-3635BF8E0B83}"/>
    <cellStyle name="Normal 7 3 4 4 2" xfId="2159" xr:uid="{7A2D2F13-F10D-4ADF-A3A0-2DD7A6974EE3}"/>
    <cellStyle name="Normal 7 3 4 4 3" xfId="2160" xr:uid="{8F8662FF-85C0-4094-8990-B871D86D482E}"/>
    <cellStyle name="Normal 7 3 4 4 4" xfId="2161" xr:uid="{DC5D9F5E-B963-42CB-9C1F-3BCC0433D1A7}"/>
    <cellStyle name="Normal 7 3 4 5" xfId="2162" xr:uid="{AF84ED44-DE73-4FC5-AD21-74AF3521129B}"/>
    <cellStyle name="Normal 7 3 4 6" xfId="2163" xr:uid="{F67D48F3-7A70-4A76-8596-FD2CC695516C}"/>
    <cellStyle name="Normal 7 3 4 7" xfId="2164" xr:uid="{8E68E86F-8102-41AE-9F58-BD28210DE084}"/>
    <cellStyle name="Normal 7 3 5" xfId="2165" xr:uid="{7D09AA8B-947F-4A68-8B37-D0D48C443CB3}"/>
    <cellStyle name="Normal 7 3 5 2" xfId="2166" xr:uid="{CB1EF314-518F-4E26-86E2-67AA305DB28E}"/>
    <cellStyle name="Normal 7 3 5 2 2" xfId="2167" xr:uid="{A3139877-3081-41E3-83BF-DC37F3EFC394}"/>
    <cellStyle name="Normal 7 3 5 2 2 2" xfId="4096" xr:uid="{F35CF198-23FD-46D3-AB07-5EDD84C8EBBF}"/>
    <cellStyle name="Normal 7 3 5 2 3" xfId="2168" xr:uid="{154A2140-46ED-475B-B2DA-078EA710BF7F}"/>
    <cellStyle name="Normal 7 3 5 2 4" xfId="2169" xr:uid="{A464CF10-39D2-4024-A58C-54574C9AA3F8}"/>
    <cellStyle name="Normal 7 3 5 3" xfId="2170" xr:uid="{FED70283-46DA-4C67-AAAE-540C7529FE84}"/>
    <cellStyle name="Normal 7 3 5 3 2" xfId="2171" xr:uid="{5459E572-8732-43C7-8A30-E88375DAB744}"/>
    <cellStyle name="Normal 7 3 5 3 3" xfId="2172" xr:uid="{191D868C-E691-4118-9639-3259299A6762}"/>
    <cellStyle name="Normal 7 3 5 3 4" xfId="2173" xr:uid="{5B99B9A7-F666-47F1-8863-51A5C696F485}"/>
    <cellStyle name="Normal 7 3 5 4" xfId="2174" xr:uid="{C84335D7-C87C-4CAF-9459-646645B0CC85}"/>
    <cellStyle name="Normal 7 3 5 5" xfId="2175" xr:uid="{96B594E2-9A03-4E51-B3C2-8DC9C2FC828D}"/>
    <cellStyle name="Normal 7 3 5 6" xfId="2176" xr:uid="{DDFC0ABA-274E-4374-8706-22DC6C7E3833}"/>
    <cellStyle name="Normal 7 3 6" xfId="2177" xr:uid="{9F80FA1D-6C3C-4FD2-991D-C00FF779C908}"/>
    <cellStyle name="Normal 7 3 6 2" xfId="2178" xr:uid="{A568353F-2EFE-4FA7-A4A4-6DE4FE2D69FF}"/>
    <cellStyle name="Normal 7 3 6 2 2" xfId="2179" xr:uid="{13B041B5-0142-4052-AADF-72DF6D1E2A8F}"/>
    <cellStyle name="Normal 7 3 6 2 3" xfId="2180" xr:uid="{B3DFC6C0-D234-4A3C-9D33-B95408DECE46}"/>
    <cellStyle name="Normal 7 3 6 2 4" xfId="2181" xr:uid="{F016BB4C-0ECB-43C7-A1B9-92C59C095897}"/>
    <cellStyle name="Normal 7 3 6 3" xfId="2182" xr:uid="{6BB7D91E-F3E9-4062-99AE-F5488270A1A6}"/>
    <cellStyle name="Normal 7 3 6 4" xfId="2183" xr:uid="{131AFBF0-AE8D-4FBC-855C-C83ABFB05817}"/>
    <cellStyle name="Normal 7 3 6 5" xfId="2184" xr:uid="{6C5FA249-9468-45F5-A2F0-373CA64A6FAF}"/>
    <cellStyle name="Normal 7 3 7" xfId="2185" xr:uid="{D66A3E0A-40E4-472E-94A9-4CCCC46DB43D}"/>
    <cellStyle name="Normal 7 3 7 2" xfId="2186" xr:uid="{06F4A3BA-D46D-42DB-9568-A0150B87E2A1}"/>
    <cellStyle name="Normal 7 3 7 3" xfId="2187" xr:uid="{B7B4BBFE-9D53-4257-83A7-15823D1B6C00}"/>
    <cellStyle name="Normal 7 3 7 4" xfId="2188" xr:uid="{AEB32FF8-E157-40C7-A582-0ACCD3DB504C}"/>
    <cellStyle name="Normal 7 3 8" xfId="2189" xr:uid="{CDBA288B-4C69-4B92-A025-880F52B98553}"/>
    <cellStyle name="Normal 7 3 8 2" xfId="2190" xr:uid="{F5997B4C-9727-4B66-860A-E1B683549A9F}"/>
    <cellStyle name="Normal 7 3 8 3" xfId="2191" xr:uid="{27A71475-F1F7-4668-B83C-6D7FD015DEAE}"/>
    <cellStyle name="Normal 7 3 8 4" xfId="2192" xr:uid="{E6564400-AFF2-4E14-898B-9A6EA8C0D09E}"/>
    <cellStyle name="Normal 7 3 9" xfId="2193" xr:uid="{134A3258-62CD-4833-8E59-D529833A47E8}"/>
    <cellStyle name="Normal 7 4" xfId="2194" xr:uid="{5242C197-4B63-4735-B1C7-BD32D7DC2F0D}"/>
    <cellStyle name="Normal 7 4 10" xfId="2195" xr:uid="{A22069D3-6990-4AF7-8A7B-4C7D8DBA07BD}"/>
    <cellStyle name="Normal 7 4 11" xfId="2196" xr:uid="{B0A34FE5-4B0A-40DA-B59C-15376F878EDB}"/>
    <cellStyle name="Normal 7 4 2" xfId="2197" xr:uid="{04C81123-9889-4F08-9288-4A73D7E2E79F}"/>
    <cellStyle name="Normal 7 4 2 2" xfId="2198" xr:uid="{D352F454-C950-4163-8B64-D5A8B3719746}"/>
    <cellStyle name="Normal 7 4 2 2 2" xfId="2199" xr:uid="{3349FA7B-157B-4B78-B279-750FA8F66997}"/>
    <cellStyle name="Normal 7 4 2 2 2 2" xfId="2200" xr:uid="{A571A75A-0D72-4F8C-B253-6213F070F674}"/>
    <cellStyle name="Normal 7 4 2 2 2 2 2" xfId="2201" xr:uid="{4EADD88C-98CA-48F9-8E45-C453487C4ADE}"/>
    <cellStyle name="Normal 7 4 2 2 2 2 3" xfId="2202" xr:uid="{96C5945B-E216-4F09-A863-FA676CD1A2CF}"/>
    <cellStyle name="Normal 7 4 2 2 2 2 4" xfId="2203" xr:uid="{08299E4C-DF58-4805-8334-80E3B8568DEA}"/>
    <cellStyle name="Normal 7 4 2 2 2 3" xfId="2204" xr:uid="{170CC64E-0B3B-4B98-B7E3-66F001D4A673}"/>
    <cellStyle name="Normal 7 4 2 2 2 3 2" xfId="2205" xr:uid="{E010B291-FB09-485D-BFDF-6A2D82A6A96E}"/>
    <cellStyle name="Normal 7 4 2 2 2 3 3" xfId="2206" xr:uid="{B9177E86-F013-4407-AD04-650F5E9017E3}"/>
    <cellStyle name="Normal 7 4 2 2 2 3 4" xfId="2207" xr:uid="{2D0F1863-7452-405B-A9D7-9ECABDD1EA3B}"/>
    <cellStyle name="Normal 7 4 2 2 2 4" xfId="2208" xr:uid="{4179FB10-9C77-4CA9-9D81-01247986B2E1}"/>
    <cellStyle name="Normal 7 4 2 2 2 5" xfId="2209" xr:uid="{7B5DDB6B-36C2-4E67-B559-2BBB9AF565B2}"/>
    <cellStyle name="Normal 7 4 2 2 2 6" xfId="2210" xr:uid="{F1009911-2867-4144-B44E-B8CD109E3F6F}"/>
    <cellStyle name="Normal 7 4 2 2 3" xfId="2211" xr:uid="{EA85D596-26B0-45E7-891F-E3078FF3E00C}"/>
    <cellStyle name="Normal 7 4 2 2 3 2" xfId="2212" xr:uid="{541710E3-0B56-43AA-B9A4-0DA719F5E2C1}"/>
    <cellStyle name="Normal 7 4 2 2 3 2 2" xfId="2213" xr:uid="{6918FEE2-99C2-4FD0-ACD8-1CF0870EB075}"/>
    <cellStyle name="Normal 7 4 2 2 3 2 3" xfId="2214" xr:uid="{BC80B185-3971-4AB6-8DAC-C469CF41EDAC}"/>
    <cellStyle name="Normal 7 4 2 2 3 2 4" xfId="2215" xr:uid="{D364EB96-BAE7-493E-B1D1-B870AE6A442F}"/>
    <cellStyle name="Normal 7 4 2 2 3 3" xfId="2216" xr:uid="{B93B4EC6-9F99-4EAC-8A78-06DBED80AC03}"/>
    <cellStyle name="Normal 7 4 2 2 3 4" xfId="2217" xr:uid="{FE1AF5FE-6044-4F38-862C-CDF19595A5E8}"/>
    <cellStyle name="Normal 7 4 2 2 3 5" xfId="2218" xr:uid="{B3130BCE-ABD3-4095-BBED-F5DF4AB6898B}"/>
    <cellStyle name="Normal 7 4 2 2 4" xfId="2219" xr:uid="{2C19B877-7AED-492D-96B4-3B10EFAC5728}"/>
    <cellStyle name="Normal 7 4 2 2 4 2" xfId="2220" xr:uid="{09101C9C-1B71-4AE6-85C8-211287CB520B}"/>
    <cellStyle name="Normal 7 4 2 2 4 3" xfId="2221" xr:uid="{C9490D49-124C-48EF-98F4-E46BEFCF867D}"/>
    <cellStyle name="Normal 7 4 2 2 4 4" xfId="2222" xr:uid="{0ED9E7A3-3DDA-41AC-9531-D73664725ABA}"/>
    <cellStyle name="Normal 7 4 2 2 5" xfId="2223" xr:uid="{A215CB3E-8D9D-49C5-AFDA-389C310A0834}"/>
    <cellStyle name="Normal 7 4 2 2 5 2" xfId="2224" xr:uid="{C13FB1AF-FDDB-47EE-AF37-CD855C2D8336}"/>
    <cellStyle name="Normal 7 4 2 2 5 3" xfId="2225" xr:uid="{67670684-9207-4AD2-A603-409D95AD080C}"/>
    <cellStyle name="Normal 7 4 2 2 5 4" xfId="2226" xr:uid="{194D25F8-D844-4FF4-A473-093F0B3C11CE}"/>
    <cellStyle name="Normal 7 4 2 2 6" xfId="2227" xr:uid="{F36D805F-69E0-4DF4-9657-213BE40F48CA}"/>
    <cellStyle name="Normal 7 4 2 2 7" xfId="2228" xr:uid="{D1E59443-145F-485C-9F7E-2F20A18101A6}"/>
    <cellStyle name="Normal 7 4 2 2 8" xfId="2229" xr:uid="{3DF97294-105D-484B-9D56-EE0954E5D57D}"/>
    <cellStyle name="Normal 7 4 2 3" xfId="2230" xr:uid="{938A6EBE-1D13-472F-8164-D87D9DDE3CBF}"/>
    <cellStyle name="Normal 7 4 2 3 2" xfId="2231" xr:uid="{5F975A30-E81A-46DF-AE33-9D894D901024}"/>
    <cellStyle name="Normal 7 4 2 3 2 2" xfId="2232" xr:uid="{EF2899B4-81FA-4EF1-A8B3-08259D1A46B3}"/>
    <cellStyle name="Normal 7 4 2 3 2 3" xfId="2233" xr:uid="{64992130-C073-4308-89D4-C44077D47884}"/>
    <cellStyle name="Normal 7 4 2 3 2 4" xfId="2234" xr:uid="{3FA25167-6CA5-4FE0-AFBA-F4F57F2F0238}"/>
    <cellStyle name="Normal 7 4 2 3 3" xfId="2235" xr:uid="{055F89CD-DD3C-4FAB-97AF-EC6B27A3C946}"/>
    <cellStyle name="Normal 7 4 2 3 3 2" xfId="2236" xr:uid="{2E9B85B9-EEA0-4F71-867C-3B0CC995DD82}"/>
    <cellStyle name="Normal 7 4 2 3 3 3" xfId="2237" xr:uid="{27E0F302-9134-44A2-94CE-4955E221550A}"/>
    <cellStyle name="Normal 7 4 2 3 3 4" xfId="2238" xr:uid="{1BE434C3-9A8A-470E-A5D4-A430B1F71DEB}"/>
    <cellStyle name="Normal 7 4 2 3 4" xfId="2239" xr:uid="{194EF7D9-CAD7-4CA1-BC4F-A942E47AE7EB}"/>
    <cellStyle name="Normal 7 4 2 3 5" xfId="2240" xr:uid="{C4B18444-232E-40A3-AFA2-70020C11E8E6}"/>
    <cellStyle name="Normal 7 4 2 3 6" xfId="2241" xr:uid="{6FF63002-DCA7-434F-9FF0-DC3B65CB6A8C}"/>
    <cellStyle name="Normal 7 4 2 4" xfId="2242" xr:uid="{5D34B406-C6D0-4CA1-AEB9-77499EB49A9A}"/>
    <cellStyle name="Normal 7 4 2 4 2" xfId="2243" xr:uid="{73769AC4-B308-44A5-B559-081479BD973E}"/>
    <cellStyle name="Normal 7 4 2 4 2 2" xfId="2244" xr:uid="{8590B389-91B5-4FB9-98CA-8527C2DFDA77}"/>
    <cellStyle name="Normal 7 4 2 4 2 3" xfId="2245" xr:uid="{96439EBB-1868-4789-BA8D-92341C0B7182}"/>
    <cellStyle name="Normal 7 4 2 4 2 4" xfId="2246" xr:uid="{AC8AC2E7-4DB9-4FBE-9662-38CCD68FB58A}"/>
    <cellStyle name="Normal 7 4 2 4 3" xfId="2247" xr:uid="{133A272A-1338-4881-95AF-8C50CABCC00D}"/>
    <cellStyle name="Normal 7 4 2 4 4" xfId="2248" xr:uid="{CA58772E-A701-46F1-9155-ED8C52F4257E}"/>
    <cellStyle name="Normal 7 4 2 4 5" xfId="2249" xr:uid="{493105D3-4FF8-48D0-85C4-14F58E2ED32E}"/>
    <cellStyle name="Normal 7 4 2 5" xfId="2250" xr:uid="{5B2218F4-F712-42C3-BD82-5F01376B86F4}"/>
    <cellStyle name="Normal 7 4 2 5 2" xfId="2251" xr:uid="{6F39B5C6-B753-4672-84F8-64D205CF7D18}"/>
    <cellStyle name="Normal 7 4 2 5 3" xfId="2252" xr:uid="{4A9B9E63-FF95-4E6F-9DF4-7BEC69753572}"/>
    <cellStyle name="Normal 7 4 2 5 4" xfId="2253" xr:uid="{E07E5543-033A-4DD8-B154-29E99970EA05}"/>
    <cellStyle name="Normal 7 4 2 6" xfId="2254" xr:uid="{030B51C3-FE09-4687-9AB1-1FFE7907E23F}"/>
    <cellStyle name="Normal 7 4 2 6 2" xfId="2255" xr:uid="{9669CACF-C5E8-46AB-872B-6A068833CF26}"/>
    <cellStyle name="Normal 7 4 2 6 3" xfId="2256" xr:uid="{F02B8FB9-8C79-45CB-BF8F-7DDD71E8E6DF}"/>
    <cellStyle name="Normal 7 4 2 6 4" xfId="2257" xr:uid="{636A0A72-E531-41CB-9E4A-78F9152D9B19}"/>
    <cellStyle name="Normal 7 4 2 7" xfId="2258" xr:uid="{3B07B095-C44B-4F62-8FEF-75880C1D1AB4}"/>
    <cellStyle name="Normal 7 4 2 8" xfId="2259" xr:uid="{02E9CA9D-85CE-4C88-9A14-0E03BDA67493}"/>
    <cellStyle name="Normal 7 4 2 9" xfId="2260" xr:uid="{D619DDFE-4CD6-4210-9917-244428DEB7B3}"/>
    <cellStyle name="Normal 7 4 3" xfId="2261" xr:uid="{4F42FB56-675D-4E34-B139-E6AC77CAC46C}"/>
    <cellStyle name="Normal 7 4 3 2" xfId="2262" xr:uid="{857D7DD7-02B3-4249-848B-F8452CE5D9AE}"/>
    <cellStyle name="Normal 7 4 3 2 2" xfId="2263" xr:uid="{D3BA6C6C-1AA4-4096-9889-5B26D00B3819}"/>
    <cellStyle name="Normal 7 4 3 2 2 2" xfId="2264" xr:uid="{6ADD56AC-9C93-4872-83F4-422FE63592A9}"/>
    <cellStyle name="Normal 7 4 3 2 2 2 2" xfId="4097" xr:uid="{81544AB6-C616-4587-A022-094AFCD8B1E4}"/>
    <cellStyle name="Normal 7 4 3 2 2 3" xfId="2265" xr:uid="{C55DBF39-8F88-4BA2-AD7D-C84E5310B8CD}"/>
    <cellStyle name="Normal 7 4 3 2 2 4" xfId="2266" xr:uid="{6BF8DC11-EFFD-40A8-9A91-9FCF0B0C18C1}"/>
    <cellStyle name="Normal 7 4 3 2 3" xfId="2267" xr:uid="{D9CF16B7-9B0A-4F96-9286-961B750216AB}"/>
    <cellStyle name="Normal 7 4 3 2 3 2" xfId="2268" xr:uid="{A4027589-2E44-43C8-A7F5-9E111F894D51}"/>
    <cellStyle name="Normal 7 4 3 2 3 3" xfId="2269" xr:uid="{CB07D482-39DA-48F8-996E-440BF38CAB7A}"/>
    <cellStyle name="Normal 7 4 3 2 3 4" xfId="2270" xr:uid="{0FA2D176-8935-4C2D-B98E-8FA1E5376C12}"/>
    <cellStyle name="Normal 7 4 3 2 4" xfId="2271" xr:uid="{639ECBBB-ECF5-4415-A224-47F7BE6869FC}"/>
    <cellStyle name="Normal 7 4 3 2 5" xfId="2272" xr:uid="{3D128E90-38F3-43A9-AFB1-14B75056A542}"/>
    <cellStyle name="Normal 7 4 3 2 6" xfId="2273" xr:uid="{2D9CA705-AF7E-4A70-AB4E-F60318D2FFE8}"/>
    <cellStyle name="Normal 7 4 3 3" xfId="2274" xr:uid="{A23F8980-9DED-4351-B732-8219526C5687}"/>
    <cellStyle name="Normal 7 4 3 3 2" xfId="2275" xr:uid="{A8F8B7D9-7F15-4915-99C8-64547C17AF25}"/>
    <cellStyle name="Normal 7 4 3 3 2 2" xfId="2276" xr:uid="{4E29F885-EA1E-4D66-83A8-2C7DE1FDBE9D}"/>
    <cellStyle name="Normal 7 4 3 3 2 3" xfId="2277" xr:uid="{2A10B631-9145-4FEB-AA7F-01AFCC20A8AC}"/>
    <cellStyle name="Normal 7 4 3 3 2 4" xfId="2278" xr:uid="{2566906F-B257-4A0F-A97F-BB26C867C3F4}"/>
    <cellStyle name="Normal 7 4 3 3 3" xfId="2279" xr:uid="{5C8B2BBC-86ED-454C-93BA-2AC50F2EE7AE}"/>
    <cellStyle name="Normal 7 4 3 3 4" xfId="2280" xr:uid="{C7082009-47B6-4011-AC7A-D106A0AB7788}"/>
    <cellStyle name="Normal 7 4 3 3 5" xfId="2281" xr:uid="{14974361-68B9-41BA-8CD1-EC437433CE56}"/>
    <cellStyle name="Normal 7 4 3 4" xfId="2282" xr:uid="{EF50C7DE-064D-43DD-882A-6401015182A7}"/>
    <cellStyle name="Normal 7 4 3 4 2" xfId="2283" xr:uid="{076DC33D-0921-456C-9BED-506513492D16}"/>
    <cellStyle name="Normal 7 4 3 4 3" xfId="2284" xr:uid="{C13FF615-C37E-4F14-A22D-FA8149AC79A8}"/>
    <cellStyle name="Normal 7 4 3 4 4" xfId="2285" xr:uid="{EC49F6B0-F142-48E1-8BD1-8E5F5FE58C01}"/>
    <cellStyle name="Normal 7 4 3 5" xfId="2286" xr:uid="{8C621DA2-BD99-434A-94B0-8EB649CB307A}"/>
    <cellStyle name="Normal 7 4 3 5 2" xfId="2287" xr:uid="{CA4AEC3F-3A69-4ADA-9163-D93781F42D5A}"/>
    <cellStyle name="Normal 7 4 3 5 3" xfId="2288" xr:uid="{4E248CD6-E90C-4DCB-9A65-5969ACB96C9B}"/>
    <cellStyle name="Normal 7 4 3 5 4" xfId="2289" xr:uid="{F2A1AE59-D89B-4913-8A78-EC195F2864F2}"/>
    <cellStyle name="Normal 7 4 3 6" xfId="2290" xr:uid="{F88C65FF-B4A3-42DA-A099-C01D4855F91D}"/>
    <cellStyle name="Normal 7 4 3 7" xfId="2291" xr:uid="{95969D17-BD74-46F5-A4D5-DF6A77F9502B}"/>
    <cellStyle name="Normal 7 4 3 8" xfId="2292" xr:uid="{8D62037A-643A-4495-8AF5-FDA336CDD66C}"/>
    <cellStyle name="Normal 7 4 4" xfId="2293" xr:uid="{C53CA0B5-4F77-4421-B8BD-4D204BFA8751}"/>
    <cellStyle name="Normal 7 4 4 2" xfId="2294" xr:uid="{E5D0B575-33FA-46BF-90C5-23C6D3461CB0}"/>
    <cellStyle name="Normal 7 4 4 2 2" xfId="2295" xr:uid="{EFA3025D-6B5D-4291-B706-DAC3AEBF8DDB}"/>
    <cellStyle name="Normal 7 4 4 2 2 2" xfId="2296" xr:uid="{C5399FF2-BE9A-410B-9F9C-9995A2707164}"/>
    <cellStyle name="Normal 7 4 4 2 2 3" xfId="2297" xr:uid="{48AC799C-656E-40ED-B588-A29F53F1C30A}"/>
    <cellStyle name="Normal 7 4 4 2 2 4" xfId="2298" xr:uid="{DD8E7947-6DA4-4706-84A2-13F717105AC7}"/>
    <cellStyle name="Normal 7 4 4 2 3" xfId="2299" xr:uid="{037C1737-AA6D-4409-825B-86EFD66BC31F}"/>
    <cellStyle name="Normal 7 4 4 2 4" xfId="2300" xr:uid="{9CF15C59-2E3A-45C5-AA0F-51497F059F25}"/>
    <cellStyle name="Normal 7 4 4 2 5" xfId="2301" xr:uid="{F64B5D3C-E2C9-4846-B2BF-BE5577277393}"/>
    <cellStyle name="Normal 7 4 4 3" xfId="2302" xr:uid="{B8DFABA0-6DF1-4A11-BC95-02DBF8C93134}"/>
    <cellStyle name="Normal 7 4 4 3 2" xfId="2303" xr:uid="{2DEE3252-4E6D-49A4-9D5B-C5CD760F15AD}"/>
    <cellStyle name="Normal 7 4 4 3 3" xfId="2304" xr:uid="{C977CC1F-C0B8-411F-87B1-B60D29899710}"/>
    <cellStyle name="Normal 7 4 4 3 4" xfId="2305" xr:uid="{078103C1-DB00-49F2-8446-244EA782DA04}"/>
    <cellStyle name="Normal 7 4 4 4" xfId="2306" xr:uid="{B955AC4E-470F-43B7-AC6F-DB4D5A2AB64A}"/>
    <cellStyle name="Normal 7 4 4 4 2" xfId="2307" xr:uid="{2AA47126-F5D4-4FF3-9650-26332BEBEE62}"/>
    <cellStyle name="Normal 7 4 4 4 3" xfId="2308" xr:uid="{DDE5010B-556D-4D16-A71B-02B2969F597A}"/>
    <cellStyle name="Normal 7 4 4 4 4" xfId="2309" xr:uid="{3F59F490-4569-428D-BDC2-90F88C59E0C1}"/>
    <cellStyle name="Normal 7 4 4 5" xfId="2310" xr:uid="{00D11ED4-7C42-4015-AFFB-CE1309A71695}"/>
    <cellStyle name="Normal 7 4 4 6" xfId="2311" xr:uid="{52FB4F39-77B6-46CC-96B1-BB299979A951}"/>
    <cellStyle name="Normal 7 4 4 7" xfId="2312" xr:uid="{6F5CF3D6-AB07-46D5-B4F8-43C0E332418F}"/>
    <cellStyle name="Normal 7 4 5" xfId="2313" xr:uid="{C90CAE2A-59C9-47B5-940B-DCF2F35ACE85}"/>
    <cellStyle name="Normal 7 4 5 2" xfId="2314" xr:uid="{0CAE1239-A5CD-46C0-98A4-585F3832BC76}"/>
    <cellStyle name="Normal 7 4 5 2 2" xfId="2315" xr:uid="{6F99AAC7-6D2F-4FF7-B7AE-1F891A813232}"/>
    <cellStyle name="Normal 7 4 5 2 3" xfId="2316" xr:uid="{04D4C278-504C-482B-9622-FC00BDA39B15}"/>
    <cellStyle name="Normal 7 4 5 2 4" xfId="2317" xr:uid="{95761492-C022-4EFE-B426-0ED95FE8C781}"/>
    <cellStyle name="Normal 7 4 5 3" xfId="2318" xr:uid="{7AA665F8-0F5E-47E2-948E-577D7134120A}"/>
    <cellStyle name="Normal 7 4 5 3 2" xfId="2319" xr:uid="{E6EBFF3A-CB4C-47EF-B4C6-DB88D4370B77}"/>
    <cellStyle name="Normal 7 4 5 3 3" xfId="2320" xr:uid="{EF22C832-3959-4464-9FCD-A39B356F64EA}"/>
    <cellStyle name="Normal 7 4 5 3 4" xfId="2321" xr:uid="{8B2F746C-9910-4005-A94D-E9A6A59A61DE}"/>
    <cellStyle name="Normal 7 4 5 4" xfId="2322" xr:uid="{F4A30615-B3BD-4117-8A00-F0A511634D40}"/>
    <cellStyle name="Normal 7 4 5 5" xfId="2323" xr:uid="{0124CC78-1994-4DE6-8D06-CEEAE8EB69A2}"/>
    <cellStyle name="Normal 7 4 5 6" xfId="2324" xr:uid="{EC5C3E39-F51C-40BA-BA3E-D940071F6436}"/>
    <cellStyle name="Normal 7 4 6" xfId="2325" xr:uid="{2B1C55FF-B347-4105-9FF3-D8A754CBE80E}"/>
    <cellStyle name="Normal 7 4 6 2" xfId="2326" xr:uid="{EEF6F5F1-B86E-4448-965A-D97E4E8BF35C}"/>
    <cellStyle name="Normal 7 4 6 2 2" xfId="2327" xr:uid="{1638445B-3071-4B46-9B65-6C53A1377BE0}"/>
    <cellStyle name="Normal 7 4 6 2 3" xfId="2328" xr:uid="{4C8F4999-604E-453C-AD48-66BD66C3F6AE}"/>
    <cellStyle name="Normal 7 4 6 2 4" xfId="2329" xr:uid="{38A38D31-7C23-4DAC-9063-C1F70F31F243}"/>
    <cellStyle name="Normal 7 4 6 3" xfId="2330" xr:uid="{D3816389-CD99-4060-875E-E1E8B04B0C3A}"/>
    <cellStyle name="Normal 7 4 6 4" xfId="2331" xr:uid="{CE1D7729-19FB-4385-8178-C8EE9E993760}"/>
    <cellStyle name="Normal 7 4 6 5" xfId="2332" xr:uid="{FF2C23A6-AEBC-48DA-8CA5-DEBE640FBBCC}"/>
    <cellStyle name="Normal 7 4 7" xfId="2333" xr:uid="{77237242-5896-4311-892A-9141A3ACAB0C}"/>
    <cellStyle name="Normal 7 4 7 2" xfId="2334" xr:uid="{28B582BB-CAD7-4C8A-8B98-36DAB3FCA988}"/>
    <cellStyle name="Normal 7 4 7 3" xfId="2335" xr:uid="{6B7681D2-B262-49FB-AE31-CF49FDA1FF26}"/>
    <cellStyle name="Normal 7 4 7 4" xfId="2336" xr:uid="{EB528E91-059F-494A-BCAC-6AB96BFA0276}"/>
    <cellStyle name="Normal 7 4 8" xfId="2337" xr:uid="{90B06A28-8621-498C-B2B0-13B4533EC26F}"/>
    <cellStyle name="Normal 7 4 8 2" xfId="2338" xr:uid="{4287F4CA-A4B5-4019-A6FD-86C12815E17E}"/>
    <cellStyle name="Normal 7 4 8 3" xfId="2339" xr:uid="{FD69FEF4-A51D-4CA1-BBEC-41C2859C42E6}"/>
    <cellStyle name="Normal 7 4 8 4" xfId="2340" xr:uid="{5381A2E5-C7D2-4510-8B40-E50596972169}"/>
    <cellStyle name="Normal 7 4 9" xfId="2341" xr:uid="{D75AC3E0-7891-4852-AFDE-1961C36D1A8F}"/>
    <cellStyle name="Normal 7 5" xfId="2342" xr:uid="{5A5A34D9-E0C3-4497-965F-B28332AA781E}"/>
    <cellStyle name="Normal 7 5 2" xfId="2343" xr:uid="{01BC42D6-1EB2-44B2-9EB7-D1627F834587}"/>
    <cellStyle name="Normal 7 5 2 2" xfId="2344" xr:uid="{C5A6F763-E4BE-431D-B3CA-A15267F5B93B}"/>
    <cellStyle name="Normal 7 5 2 2 2" xfId="2345" xr:uid="{E8D068F3-280A-48B7-8D21-C01448670CEF}"/>
    <cellStyle name="Normal 7 5 2 2 2 2" xfId="2346" xr:uid="{04B38808-530A-4F66-983A-2835D30EFEEA}"/>
    <cellStyle name="Normal 7 5 2 2 2 3" xfId="2347" xr:uid="{2CD002C9-16A9-4DC5-9EAF-002ED82C50C0}"/>
    <cellStyle name="Normal 7 5 2 2 2 4" xfId="2348" xr:uid="{8FB29509-B52B-4449-8B6D-BB5F5DD7025E}"/>
    <cellStyle name="Normal 7 5 2 2 3" xfId="2349" xr:uid="{237E2490-9C41-49F5-A3DE-7EFB4291820E}"/>
    <cellStyle name="Normal 7 5 2 2 3 2" xfId="2350" xr:uid="{60760B3D-6EFF-41BA-8143-32301509996D}"/>
    <cellStyle name="Normal 7 5 2 2 3 3" xfId="2351" xr:uid="{31D1CA0D-5DEF-4685-BBE4-22AC865B0D2E}"/>
    <cellStyle name="Normal 7 5 2 2 3 4" xfId="2352" xr:uid="{BA2C2C9F-2DB5-4E33-8D80-D0CE386DF4B6}"/>
    <cellStyle name="Normal 7 5 2 2 4" xfId="2353" xr:uid="{1CAD19DB-98C7-493C-9D33-240A48C6F27A}"/>
    <cellStyle name="Normal 7 5 2 2 5" xfId="2354" xr:uid="{EC2E61EC-707C-4FDB-B3ED-B4B8EF8228CF}"/>
    <cellStyle name="Normal 7 5 2 2 6" xfId="2355" xr:uid="{1EC62920-083C-43DB-9268-BD2A5120F43E}"/>
    <cellStyle name="Normal 7 5 2 3" xfId="2356" xr:uid="{AB9D0EA1-7692-4689-9239-B9411361400E}"/>
    <cellStyle name="Normal 7 5 2 3 2" xfId="2357" xr:uid="{467AAD79-D2D5-490C-880F-ECC8445D4F15}"/>
    <cellStyle name="Normal 7 5 2 3 2 2" xfId="2358" xr:uid="{D7C4E0BD-C349-4857-83CD-3292E9FB2F9D}"/>
    <cellStyle name="Normal 7 5 2 3 2 3" xfId="2359" xr:uid="{D1BCF147-66DE-476E-A67F-422B964F8CA4}"/>
    <cellStyle name="Normal 7 5 2 3 2 4" xfId="2360" xr:uid="{F5126256-2F0C-498F-9183-32ADA3ACC3BD}"/>
    <cellStyle name="Normal 7 5 2 3 3" xfId="2361" xr:uid="{9190F2CF-82A0-4217-8347-1D9C181AC87C}"/>
    <cellStyle name="Normal 7 5 2 3 4" xfId="2362" xr:uid="{82B9F18C-9A4F-4B09-A28C-68CB16F81DED}"/>
    <cellStyle name="Normal 7 5 2 3 5" xfId="2363" xr:uid="{668AC50B-1DDE-43AD-BCB0-3214932FB2C3}"/>
    <cellStyle name="Normal 7 5 2 4" xfId="2364" xr:uid="{3005873E-C204-4D6C-B641-690CE49B8E34}"/>
    <cellStyle name="Normal 7 5 2 4 2" xfId="2365" xr:uid="{816C3672-81C4-46C9-BA1D-FB5D123CE677}"/>
    <cellStyle name="Normal 7 5 2 4 3" xfId="2366" xr:uid="{2E909A9D-BE62-4458-AB9F-8E4DB0327791}"/>
    <cellStyle name="Normal 7 5 2 4 4" xfId="2367" xr:uid="{80658268-7C84-42CF-B479-E92FAD51192A}"/>
    <cellStyle name="Normal 7 5 2 5" xfId="2368" xr:uid="{EE9E05A0-C1A7-45CF-B83E-B9C093E0702E}"/>
    <cellStyle name="Normal 7 5 2 5 2" xfId="2369" xr:uid="{CE6F507A-E546-4DCF-8079-C66F7F8EFB84}"/>
    <cellStyle name="Normal 7 5 2 5 3" xfId="2370" xr:uid="{3EB96F1B-C41E-4210-B7C7-B869A2AEB90A}"/>
    <cellStyle name="Normal 7 5 2 5 4" xfId="2371" xr:uid="{ACAAC8D8-9C61-4F39-B982-57FEEE8E0ABE}"/>
    <cellStyle name="Normal 7 5 2 6" xfId="2372" xr:uid="{52520840-9B18-4CE4-813A-BB1F271F86AA}"/>
    <cellStyle name="Normal 7 5 2 7" xfId="2373" xr:uid="{69A5C136-63E5-49F1-B878-339F550D7B16}"/>
    <cellStyle name="Normal 7 5 2 8" xfId="2374" xr:uid="{F00EA3A9-90B1-484D-BB83-DE904D31E107}"/>
    <cellStyle name="Normal 7 5 3" xfId="2375" xr:uid="{663F3E8C-2A0E-47CF-BC34-1DCD76C9A232}"/>
    <cellStyle name="Normal 7 5 3 2" xfId="2376" xr:uid="{3ACA8F32-E2C1-4D71-B326-E11DAA5BA8E7}"/>
    <cellStyle name="Normal 7 5 3 2 2" xfId="2377" xr:uid="{F242F8E4-DD5D-4E3B-B1DE-565F954E2390}"/>
    <cellStyle name="Normal 7 5 3 2 3" xfId="2378" xr:uid="{14939361-A316-42A7-B3C7-08A2E9D2E2B1}"/>
    <cellStyle name="Normal 7 5 3 2 4" xfId="2379" xr:uid="{E30DCCBF-4DDB-418C-A317-B062B11E9982}"/>
    <cellStyle name="Normal 7 5 3 3" xfId="2380" xr:uid="{60E86387-A81C-44F5-801F-C4A876C172E4}"/>
    <cellStyle name="Normal 7 5 3 3 2" xfId="2381" xr:uid="{5A674A4B-11A2-40A0-964C-19BBDF61CDDF}"/>
    <cellStyle name="Normal 7 5 3 3 3" xfId="2382" xr:uid="{744EEAEB-AE3E-43C2-AD0C-3A1BC90A07FC}"/>
    <cellStyle name="Normal 7 5 3 3 4" xfId="2383" xr:uid="{9CE57CD7-8499-4CDC-9494-19B4D59D7743}"/>
    <cellStyle name="Normal 7 5 3 4" xfId="2384" xr:uid="{D146A2BE-2114-4DEB-BD05-3A64A2575438}"/>
    <cellStyle name="Normal 7 5 3 5" xfId="2385" xr:uid="{09552504-32EF-4A30-9784-450CC3927872}"/>
    <cellStyle name="Normal 7 5 3 6" xfId="2386" xr:uid="{A8235775-398E-4852-B471-4C32FDFB8996}"/>
    <cellStyle name="Normal 7 5 4" xfId="2387" xr:uid="{A9014B50-7713-4984-921E-04EC38F8F661}"/>
    <cellStyle name="Normal 7 5 4 2" xfId="2388" xr:uid="{57DE613A-E8DD-4F2A-9142-0B5CEF577C54}"/>
    <cellStyle name="Normal 7 5 4 2 2" xfId="2389" xr:uid="{0E49CD09-AFF7-45C6-9F49-D02F79508352}"/>
    <cellStyle name="Normal 7 5 4 2 3" xfId="2390" xr:uid="{493B966F-9150-45F5-953A-88D334EE156C}"/>
    <cellStyle name="Normal 7 5 4 2 4" xfId="2391" xr:uid="{AE6C7C75-88E7-400E-9641-960AB986ED7D}"/>
    <cellStyle name="Normal 7 5 4 3" xfId="2392" xr:uid="{6A73DC9E-D8C6-4A86-9B6B-92BE6757198E}"/>
    <cellStyle name="Normal 7 5 4 4" xfId="2393" xr:uid="{084A7BB3-E19D-4C47-95DA-F6C19398C0D0}"/>
    <cellStyle name="Normal 7 5 4 5" xfId="2394" xr:uid="{CCCCBF3F-E334-4674-9460-4A2EC07840EA}"/>
    <cellStyle name="Normal 7 5 5" xfId="2395" xr:uid="{16AAE02F-16B0-4480-8C53-64B682D2F3E1}"/>
    <cellStyle name="Normal 7 5 5 2" xfId="2396" xr:uid="{2A16F3E5-C76C-473F-B453-C82E23AB6CA5}"/>
    <cellStyle name="Normal 7 5 5 3" xfId="2397" xr:uid="{34B42004-E57A-4925-946D-021C4B2A6E79}"/>
    <cellStyle name="Normal 7 5 5 4" xfId="2398" xr:uid="{A4022E7F-51FA-4942-939D-FD201150120D}"/>
    <cellStyle name="Normal 7 5 6" xfId="2399" xr:uid="{130051DF-6DBF-4FCD-B770-F69255D4F183}"/>
    <cellStyle name="Normal 7 5 6 2" xfId="2400" xr:uid="{E82B2B46-EDF3-47A4-B613-518EE909CFCB}"/>
    <cellStyle name="Normal 7 5 6 3" xfId="2401" xr:uid="{E1940FA4-CB7A-4960-8E7B-EE0D941708C3}"/>
    <cellStyle name="Normal 7 5 6 4" xfId="2402" xr:uid="{47082147-4B19-4402-B720-4F5D2F3FF66E}"/>
    <cellStyle name="Normal 7 5 7" xfId="2403" xr:uid="{33A78B90-8945-4E37-9D3E-00FAAC5DF17F}"/>
    <cellStyle name="Normal 7 5 8" xfId="2404" xr:uid="{06A58E27-257A-4305-991F-B92F63E06CC4}"/>
    <cellStyle name="Normal 7 5 9" xfId="2405" xr:uid="{12207680-B5DA-48D6-98E1-90546B757C3B}"/>
    <cellStyle name="Normal 7 6" xfId="2406" xr:uid="{AB064DDC-62ED-4221-A5F6-5DC539767C0B}"/>
    <cellStyle name="Normal 7 6 2" xfId="2407" xr:uid="{6E0C99EC-F193-4298-9282-4470E0459467}"/>
    <cellStyle name="Normal 7 6 2 2" xfId="2408" xr:uid="{1830730D-D9B6-4F59-A835-7B4412E644A3}"/>
    <cellStyle name="Normal 7 6 2 2 2" xfId="2409" xr:uid="{6ED0AAD4-5DAE-4A8B-B162-CBEAE448E17B}"/>
    <cellStyle name="Normal 7 6 2 2 2 2" xfId="4098" xr:uid="{D4CE116D-ED68-4A7F-A67C-2968E4DA9CE2}"/>
    <cellStyle name="Normal 7 6 2 2 3" xfId="2410" xr:uid="{B7A68A2D-91A4-42A4-91F4-857B13EC2433}"/>
    <cellStyle name="Normal 7 6 2 2 4" xfId="2411" xr:uid="{6F4226E5-568B-404E-9E0F-D45C7471C9B2}"/>
    <cellStyle name="Normal 7 6 2 3" xfId="2412" xr:uid="{EABFD7F6-E4AE-460A-9979-1AF957F619D8}"/>
    <cellStyle name="Normal 7 6 2 3 2" xfId="2413" xr:uid="{6467E697-7111-4C22-91F3-A07A5D8E560E}"/>
    <cellStyle name="Normal 7 6 2 3 3" xfId="2414" xr:uid="{CD0DF13C-378F-45E5-8721-9CECE8CCBD2F}"/>
    <cellStyle name="Normal 7 6 2 3 4" xfId="2415" xr:uid="{DB6876A2-AD40-4AB0-A39D-58BA58097D99}"/>
    <cellStyle name="Normal 7 6 2 4" xfId="2416" xr:uid="{D43C882A-D80F-4B32-855F-EED4F34E94E1}"/>
    <cellStyle name="Normal 7 6 2 5" xfId="2417" xr:uid="{26CDD228-45D5-4D43-91E8-E74AB3C15197}"/>
    <cellStyle name="Normal 7 6 2 6" xfId="2418" xr:uid="{58F16C97-F7DF-491A-9A24-E0CD9FC3809A}"/>
    <cellStyle name="Normal 7 6 3" xfId="2419" xr:uid="{E0A0D69C-E22F-4CBD-910F-6D904C956C72}"/>
    <cellStyle name="Normal 7 6 3 2" xfId="2420" xr:uid="{B67D2D23-AC47-4163-80EC-60341B1D8797}"/>
    <cellStyle name="Normal 7 6 3 2 2" xfId="2421" xr:uid="{0FE3C755-6B6C-4512-89B1-E7EEEC674B10}"/>
    <cellStyle name="Normal 7 6 3 2 3" xfId="2422" xr:uid="{BD47FD95-313A-4436-8829-CA3D7DC3718D}"/>
    <cellStyle name="Normal 7 6 3 2 4" xfId="2423" xr:uid="{A621A7AB-3819-4478-B9AB-FEE3E50F166C}"/>
    <cellStyle name="Normal 7 6 3 3" xfId="2424" xr:uid="{999A2264-4731-45E1-B8B8-910AE29E50F9}"/>
    <cellStyle name="Normal 7 6 3 4" xfId="2425" xr:uid="{75FC1440-30F8-4FE0-AD18-CE69D41B320C}"/>
    <cellStyle name="Normal 7 6 3 5" xfId="2426" xr:uid="{52F2E511-7050-4EB0-8C36-2ED7B3D97554}"/>
    <cellStyle name="Normal 7 6 4" xfId="2427" xr:uid="{7FCAB69D-9DAC-4EAB-BBCF-9FD52D7CA707}"/>
    <cellStyle name="Normal 7 6 4 2" xfId="2428" xr:uid="{DFFF4C57-EFD6-44C5-9726-748EB9AE6948}"/>
    <cellStyle name="Normal 7 6 4 3" xfId="2429" xr:uid="{B9C3F977-4CE3-4156-987D-EF57586582AB}"/>
    <cellStyle name="Normal 7 6 4 4" xfId="2430" xr:uid="{7AB4FC44-9DDC-423D-A1BB-88B6DB3DDBC3}"/>
    <cellStyle name="Normal 7 6 5" xfId="2431" xr:uid="{0E530DEA-11AB-4582-AD31-998814C94784}"/>
    <cellStyle name="Normal 7 6 5 2" xfId="2432" xr:uid="{EDB8CE9E-2C28-481C-A2FC-4A3867BC0BAE}"/>
    <cellStyle name="Normal 7 6 5 3" xfId="2433" xr:uid="{89BFB4D8-600C-4F08-BC7E-45FF64105E13}"/>
    <cellStyle name="Normal 7 6 5 4" xfId="2434" xr:uid="{47EF8886-CE13-458F-92B9-220F9540711B}"/>
    <cellStyle name="Normal 7 6 6" xfId="2435" xr:uid="{48E59486-ECC9-46D9-8301-B44E259D3B47}"/>
    <cellStyle name="Normal 7 6 7" xfId="2436" xr:uid="{9F4ABD23-C890-4F15-AA03-32E7A0F53025}"/>
    <cellStyle name="Normal 7 6 8" xfId="2437" xr:uid="{025BF9BC-BB82-4B8D-AA0D-32967B6116D2}"/>
    <cellStyle name="Normal 7 7" xfId="2438" xr:uid="{7B6887B9-3DD2-4392-B9C3-545E4448524F}"/>
    <cellStyle name="Normal 7 7 2" xfId="2439" xr:uid="{128DAF31-8D7B-4750-8748-4E856D1CB9E2}"/>
    <cellStyle name="Normal 7 7 2 2" xfId="2440" xr:uid="{0F86466D-4F62-4DE3-8CCF-B51AC6FC8A57}"/>
    <cellStyle name="Normal 7 7 2 2 2" xfId="2441" xr:uid="{10194F26-166C-4003-8B8C-47334B074A2F}"/>
    <cellStyle name="Normal 7 7 2 2 3" xfId="2442" xr:uid="{0981464C-9638-4B5E-9B99-8F925950F620}"/>
    <cellStyle name="Normal 7 7 2 2 4" xfId="2443" xr:uid="{F013E699-91F9-41E4-BFCD-F80238C9383D}"/>
    <cellStyle name="Normal 7 7 2 3" xfId="2444" xr:uid="{EC4A72C6-416D-44D6-911B-EED14CBAC89F}"/>
    <cellStyle name="Normal 7 7 2 4" xfId="2445" xr:uid="{9E493182-A6CD-4C4A-83E7-8D31575D6B2C}"/>
    <cellStyle name="Normal 7 7 2 5" xfId="2446" xr:uid="{6EBFF9E0-1B2C-4430-8D06-99B1E06C50CB}"/>
    <cellStyle name="Normal 7 7 3" xfId="2447" xr:uid="{F5D1EC6D-C104-437A-9AF7-E3C0C936911D}"/>
    <cellStyle name="Normal 7 7 3 2" xfId="2448" xr:uid="{3132CD0B-04B8-4DC8-85AE-6AB9A938E60F}"/>
    <cellStyle name="Normal 7 7 3 3" xfId="2449" xr:uid="{9D85B98F-B8D1-47AB-9CF0-CAB72771CD97}"/>
    <cellStyle name="Normal 7 7 3 4" xfId="2450" xr:uid="{339E8B6A-45AB-4621-9E9D-7662CAF56692}"/>
    <cellStyle name="Normal 7 7 4" xfId="2451" xr:uid="{1A0C690A-CB81-47A4-A6A5-18E781BA2B42}"/>
    <cellStyle name="Normal 7 7 4 2" xfId="2452" xr:uid="{796BAF75-2518-4E07-9F11-47F02DE151C1}"/>
    <cellStyle name="Normal 7 7 4 3" xfId="2453" xr:uid="{EBB44D08-1898-4F09-9170-D946E84F2A90}"/>
    <cellStyle name="Normal 7 7 4 4" xfId="2454" xr:uid="{F80F9749-B78C-49CB-8740-50C62753CE1E}"/>
    <cellStyle name="Normal 7 7 5" xfId="2455" xr:uid="{F9BC5708-BAFE-43BF-8392-257A5B606837}"/>
    <cellStyle name="Normal 7 7 6" xfId="2456" xr:uid="{2819F9AA-BB3F-4AA9-A292-DDB13ED41597}"/>
    <cellStyle name="Normal 7 7 7" xfId="2457" xr:uid="{46E00F12-6DFE-4166-A0E7-4C9F0F5F1E43}"/>
    <cellStyle name="Normal 7 8" xfId="2458" xr:uid="{563E5D80-7122-4861-AA82-DB326DA3E0D3}"/>
    <cellStyle name="Normal 7 8 2" xfId="2459" xr:uid="{7786C154-C6EE-47A1-A5FA-6F678EBCB4CF}"/>
    <cellStyle name="Normal 7 8 2 2" xfId="2460" xr:uid="{3E31E656-87C3-47AB-9316-8A57FF6219BE}"/>
    <cellStyle name="Normal 7 8 2 3" xfId="2461" xr:uid="{71CC67EC-4D41-4834-8B2D-F0D3AC6541C5}"/>
    <cellStyle name="Normal 7 8 2 4" xfId="2462" xr:uid="{E21EF812-3CB0-4F5B-B201-0FC292118BCB}"/>
    <cellStyle name="Normal 7 8 3" xfId="2463" xr:uid="{140E1BD4-CB61-4435-B87E-4AB74B4EE99A}"/>
    <cellStyle name="Normal 7 8 3 2" xfId="2464" xr:uid="{53CED912-831C-4F77-A448-AACCFF1A5B2D}"/>
    <cellStyle name="Normal 7 8 3 3" xfId="2465" xr:uid="{BF56FDC1-EC34-49DB-8F7B-0281E2832E6C}"/>
    <cellStyle name="Normal 7 8 3 4" xfId="2466" xr:uid="{C9B86744-294D-4305-926B-BE6A76A0AF47}"/>
    <cellStyle name="Normal 7 8 4" xfId="2467" xr:uid="{4DDC5B0B-656A-437D-BC99-9DB34753B37B}"/>
    <cellStyle name="Normal 7 8 5" xfId="2468" xr:uid="{BD52F524-8C9D-4A06-87A7-28A87B500197}"/>
    <cellStyle name="Normal 7 8 6" xfId="2469" xr:uid="{6408C0FB-00C5-4ECF-8267-30DA04D613F5}"/>
    <cellStyle name="Normal 7 9" xfId="2470" xr:uid="{63E4B5E8-07E8-45C9-9015-8880CF0B6450}"/>
    <cellStyle name="Normal 7 9 2" xfId="2471" xr:uid="{59BE4971-3EBD-457D-8FAB-BA1D65FD22B8}"/>
    <cellStyle name="Normal 7 9 2 2" xfId="2472" xr:uid="{C4D9F8E0-42B9-4BC9-818E-75A6BD3A93C8}"/>
    <cellStyle name="Normal 7 9 2 2 2" xfId="4381" xr:uid="{38E1308E-D2E8-48FE-8F38-9BBC42994178}"/>
    <cellStyle name="Normal 7 9 2 2 3" xfId="4613" xr:uid="{30C8F1CA-A3DB-46DF-8116-378FB95BCE42}"/>
    <cellStyle name="Normal 7 9 2 3" xfId="2473" xr:uid="{10BDE63B-018D-4E52-96E0-05EC9A4C675F}"/>
    <cellStyle name="Normal 7 9 2 4" xfId="2474" xr:uid="{30E61428-3D1C-46CE-9789-8B61806E6C8F}"/>
    <cellStyle name="Normal 7 9 3" xfId="2475" xr:uid="{9929DA90-7C92-4985-8C4B-B63CC801453F}"/>
    <cellStyle name="Normal 7 9 4" xfId="2476" xr:uid="{2F74B7E7-FE57-4B73-B0A3-8470C2554AA9}"/>
    <cellStyle name="Normal 7 9 4 2" xfId="4747" xr:uid="{E340FF04-518D-47D9-B827-B6B1D8E4DBA3}"/>
    <cellStyle name="Normal 7 9 4 3" xfId="4614" xr:uid="{D05265D5-25DC-452F-9B00-48435E54CF0A}"/>
    <cellStyle name="Normal 7 9 4 4" xfId="4466" xr:uid="{9025686E-8CB9-4C94-BBA3-3CD3DAA3B68D}"/>
    <cellStyle name="Normal 7 9 5" xfId="2477" xr:uid="{213364BB-8C93-49C1-B2C3-EED6B2A5F06A}"/>
    <cellStyle name="Normal 8" xfId="89" xr:uid="{78BDA5BB-2880-499A-AB02-BED394B0494F}"/>
    <cellStyle name="Normal 8 10" xfId="2478" xr:uid="{8BF5139E-9F7A-457B-B969-4959CED4033F}"/>
    <cellStyle name="Normal 8 10 2" xfId="2479" xr:uid="{1A756853-1671-4734-996B-77FC96957451}"/>
    <cellStyle name="Normal 8 10 3" xfId="2480" xr:uid="{F230E11D-A7C0-4FD5-8F92-D1AD2FDB615C}"/>
    <cellStyle name="Normal 8 10 4" xfId="2481" xr:uid="{3DA5C3A9-A631-48E4-ADFF-3D66DC40F3DA}"/>
    <cellStyle name="Normal 8 11" xfId="2482" xr:uid="{3B93EBAB-C461-4FBB-8B2F-B9A19863E678}"/>
    <cellStyle name="Normal 8 11 2" xfId="2483" xr:uid="{76C792F1-A696-44E2-92A5-02F23CEA8502}"/>
    <cellStyle name="Normal 8 11 3" xfId="2484" xr:uid="{94C3B6BC-268B-4D38-A04C-9E8C1F014F6C}"/>
    <cellStyle name="Normal 8 11 4" xfId="2485" xr:uid="{1C1822A8-97C5-464F-BA22-BE2E7033755C}"/>
    <cellStyle name="Normal 8 12" xfId="2486" xr:uid="{AE8E6EC0-21D3-45A1-8760-2E1C5DD83408}"/>
    <cellStyle name="Normal 8 12 2" xfId="2487" xr:uid="{CDB718B6-D63B-4ED6-9EF4-C50FC2FC1791}"/>
    <cellStyle name="Normal 8 13" xfId="2488" xr:uid="{16444481-1B6C-421B-9CD2-346BD9ABCF8A}"/>
    <cellStyle name="Normal 8 14" xfId="2489" xr:uid="{1A055707-1FA0-4126-99A1-7AC169C9CAD4}"/>
    <cellStyle name="Normal 8 15" xfId="2490" xr:uid="{61F52CC4-4388-42A7-82BF-3123CF0ED22F}"/>
    <cellStyle name="Normal 8 2" xfId="90" xr:uid="{30293517-101F-4581-B18C-D73FF56EBDA4}"/>
    <cellStyle name="Normal 8 2 10" xfId="2491" xr:uid="{3D2A3F00-F3B7-4D09-8FF1-23EC597B3405}"/>
    <cellStyle name="Normal 8 2 11" xfId="2492" xr:uid="{41461AF5-A1CD-4B9C-B232-C2167C4C208B}"/>
    <cellStyle name="Normal 8 2 2" xfId="2493" xr:uid="{D94BC51A-FF67-40E3-8C56-862D84427236}"/>
    <cellStyle name="Normal 8 2 2 2" xfId="2494" xr:uid="{4749648C-24E1-49C0-BF99-618544C124E0}"/>
    <cellStyle name="Normal 8 2 2 2 2" xfId="2495" xr:uid="{CD52DEED-EE9D-4EAA-AA92-02D0AA78CB85}"/>
    <cellStyle name="Normal 8 2 2 2 2 2" xfId="2496" xr:uid="{9C1C9165-0F8C-4943-92DB-3FEF39EBD6F4}"/>
    <cellStyle name="Normal 8 2 2 2 2 2 2" xfId="2497" xr:uid="{21177044-58D6-47FA-A0B6-3F413F5F2627}"/>
    <cellStyle name="Normal 8 2 2 2 2 2 2 2" xfId="4099" xr:uid="{55D297A3-8161-46DA-A816-FCCC429BF6B1}"/>
    <cellStyle name="Normal 8 2 2 2 2 2 2 2 2" xfId="4100" xr:uid="{D144F34C-6C92-4009-BAA8-557AD081DFB9}"/>
    <cellStyle name="Normal 8 2 2 2 2 2 2 3" xfId="4101" xr:uid="{07A1EF91-D7D8-455C-9C8B-639C2585D841}"/>
    <cellStyle name="Normal 8 2 2 2 2 2 3" xfId="2498" xr:uid="{3D5CDF83-9D90-4677-A98C-ACAFE4453FAF}"/>
    <cellStyle name="Normal 8 2 2 2 2 2 3 2" xfId="4102" xr:uid="{FC4398C4-FB7C-414A-B8E0-D3B46CE5D1EE}"/>
    <cellStyle name="Normal 8 2 2 2 2 2 4" xfId="2499" xr:uid="{0EEC4617-FF16-450F-834B-DEBBC5ADA991}"/>
    <cellStyle name="Normal 8 2 2 2 2 3" xfId="2500" xr:uid="{F21AD067-C8BC-4B08-8728-9069D6996244}"/>
    <cellStyle name="Normal 8 2 2 2 2 3 2" xfId="2501" xr:uid="{B3BB5275-3F25-46F6-906B-56C83BA086DC}"/>
    <cellStyle name="Normal 8 2 2 2 2 3 2 2" xfId="4103" xr:uid="{8234B2ED-D29F-4F3B-A275-BCE88AAB51BD}"/>
    <cellStyle name="Normal 8 2 2 2 2 3 3" xfId="2502" xr:uid="{B479AE3E-EC6B-456E-AB16-6134A2657ACD}"/>
    <cellStyle name="Normal 8 2 2 2 2 3 4" xfId="2503" xr:uid="{C5BD209C-3241-47D7-9754-8C43C98EFE8A}"/>
    <cellStyle name="Normal 8 2 2 2 2 4" xfId="2504" xr:uid="{4EEBFC26-414C-481B-B4C0-EB480FA8F07C}"/>
    <cellStyle name="Normal 8 2 2 2 2 4 2" xfId="4104" xr:uid="{B32D5E89-A0CE-4AB9-93B9-0481A0449F1F}"/>
    <cellStyle name="Normal 8 2 2 2 2 5" xfId="2505" xr:uid="{4E6468EE-78F4-46F5-A41C-751C522FDA20}"/>
    <cellStyle name="Normal 8 2 2 2 2 6" xfId="2506" xr:uid="{B9A75BEB-87CE-4D2F-BA33-172D07ECD061}"/>
    <cellStyle name="Normal 8 2 2 2 3" xfId="2507" xr:uid="{B0E3BDE8-BC51-48E7-A4F8-BD4BE7CB2275}"/>
    <cellStyle name="Normal 8 2 2 2 3 2" xfId="2508" xr:uid="{009EB9BD-8EB3-45AE-A7FE-78D1831F8ED8}"/>
    <cellStyle name="Normal 8 2 2 2 3 2 2" xfId="2509" xr:uid="{101B2C53-16ED-4315-A778-7BFC9B9A99BA}"/>
    <cellStyle name="Normal 8 2 2 2 3 2 2 2" xfId="4105" xr:uid="{6B5B7073-C2D3-4A3A-AE3A-C67F5E3A5D29}"/>
    <cellStyle name="Normal 8 2 2 2 3 2 2 2 2" xfId="4106" xr:uid="{DEB8592F-C9C9-4C0A-A434-2CADCE36C639}"/>
    <cellStyle name="Normal 8 2 2 2 3 2 2 3" xfId="4107" xr:uid="{A2F2913A-FA1A-4035-98F0-9CFF676B0BCE}"/>
    <cellStyle name="Normal 8 2 2 2 3 2 3" xfId="2510" xr:uid="{18D89E11-3FAC-433E-953F-D77CB75DCBA9}"/>
    <cellStyle name="Normal 8 2 2 2 3 2 3 2" xfId="4108" xr:uid="{854002BE-050F-4D1F-9E1B-718C26EC2E7C}"/>
    <cellStyle name="Normal 8 2 2 2 3 2 4" xfId="2511" xr:uid="{8CF37896-A66F-4A6E-8067-EFE54F804250}"/>
    <cellStyle name="Normal 8 2 2 2 3 3" xfId="2512" xr:uid="{3BF29FC8-B1E6-4EC2-8033-704AFB30E4E6}"/>
    <cellStyle name="Normal 8 2 2 2 3 3 2" xfId="4109" xr:uid="{0D35D288-4D85-4CF3-A929-89410DBCA58A}"/>
    <cellStyle name="Normal 8 2 2 2 3 3 2 2" xfId="4110" xr:uid="{2148D9F1-CE13-40D6-8F7A-56CB4B6D827E}"/>
    <cellStyle name="Normal 8 2 2 2 3 3 3" xfId="4111" xr:uid="{629B2F20-7CD6-4772-B848-D8EFA0D441C1}"/>
    <cellStyle name="Normal 8 2 2 2 3 4" xfId="2513" xr:uid="{C4A120FE-541B-4A6E-9DA6-29F0F784996C}"/>
    <cellStyle name="Normal 8 2 2 2 3 4 2" xfId="4112" xr:uid="{B1712C95-31AE-4F00-8AC0-0D9A35E5EB08}"/>
    <cellStyle name="Normal 8 2 2 2 3 5" xfId="2514" xr:uid="{53E1D087-C911-4C3F-93A5-2F3D25B1F850}"/>
    <cellStyle name="Normal 8 2 2 2 4" xfId="2515" xr:uid="{FB07C918-0782-4280-B43C-778B0C49327D}"/>
    <cellStyle name="Normal 8 2 2 2 4 2" xfId="2516" xr:uid="{FD1DF328-8790-4953-9425-B1A6DFB344D4}"/>
    <cellStyle name="Normal 8 2 2 2 4 2 2" xfId="4113" xr:uid="{54246C88-4361-476B-97B3-F6E60E0C5CF0}"/>
    <cellStyle name="Normal 8 2 2 2 4 2 2 2" xfId="4114" xr:uid="{82E967BF-6DAF-4F72-B418-FF53E255B9AA}"/>
    <cellStyle name="Normal 8 2 2 2 4 2 3" xfId="4115" xr:uid="{1778568B-2B5B-4EE1-A9E8-6DB7C79449E9}"/>
    <cellStyle name="Normal 8 2 2 2 4 3" xfId="2517" xr:uid="{D59A518F-B6CE-48BA-A948-6E449E441C76}"/>
    <cellStyle name="Normal 8 2 2 2 4 3 2" xfId="4116" xr:uid="{8C7B9F95-135D-4AD1-900D-D9366A3A0C0E}"/>
    <cellStyle name="Normal 8 2 2 2 4 4" xfId="2518" xr:uid="{33EEA1AC-A358-4EEA-B565-372B43BF993A}"/>
    <cellStyle name="Normal 8 2 2 2 5" xfId="2519" xr:uid="{0102B80E-C353-4665-8723-47C063EF43CD}"/>
    <cellStyle name="Normal 8 2 2 2 5 2" xfId="2520" xr:uid="{E264457D-9859-4BF1-9567-F52E2071F187}"/>
    <cellStyle name="Normal 8 2 2 2 5 2 2" xfId="4117" xr:uid="{8EE82D92-F95E-432B-B7A1-DCCD205F69E1}"/>
    <cellStyle name="Normal 8 2 2 2 5 3" xfId="2521" xr:uid="{F89FDB7C-1791-49AF-96A6-239E9E11C4B0}"/>
    <cellStyle name="Normal 8 2 2 2 5 4" xfId="2522" xr:uid="{BCFE77F4-0A4A-4786-B425-109C97A3834B}"/>
    <cellStyle name="Normal 8 2 2 2 6" xfId="2523" xr:uid="{85BF1F78-EDA8-4906-9A53-167696B77A72}"/>
    <cellStyle name="Normal 8 2 2 2 6 2" xfId="4118" xr:uid="{522FB770-A1AA-4EBB-A836-F870DAC89936}"/>
    <cellStyle name="Normal 8 2 2 2 7" xfId="2524" xr:uid="{900F190D-9463-4169-8A5A-A48B6E9CB3DB}"/>
    <cellStyle name="Normal 8 2 2 2 8" xfId="2525" xr:uid="{DDC7D696-24A6-4BEA-8C6B-53DB9EFBC144}"/>
    <cellStyle name="Normal 8 2 2 3" xfId="2526" xr:uid="{8061070D-946F-4CD9-8E3B-A31942C5113D}"/>
    <cellStyle name="Normal 8 2 2 3 2" xfId="2527" xr:uid="{AC010E59-5393-4B60-AFA1-E4BC380A9942}"/>
    <cellStyle name="Normal 8 2 2 3 2 2" xfId="2528" xr:uid="{50282276-84D8-4A82-A179-41C15C544961}"/>
    <cellStyle name="Normal 8 2 2 3 2 2 2" xfId="4119" xr:uid="{204D057D-DF90-4405-BD4D-F0A0CEB669E6}"/>
    <cellStyle name="Normal 8 2 2 3 2 2 2 2" xfId="4120" xr:uid="{819A7A66-1E34-4012-8C16-4814B71A877D}"/>
    <cellStyle name="Normal 8 2 2 3 2 2 3" xfId="4121" xr:uid="{45E9FD78-01E8-4665-8788-3B5AED7CCAA1}"/>
    <cellStyle name="Normal 8 2 2 3 2 3" xfId="2529" xr:uid="{DCD8E903-35E3-4A12-8802-235EAD6A099A}"/>
    <cellStyle name="Normal 8 2 2 3 2 3 2" xfId="4122" xr:uid="{317DDA55-6B0B-4B30-9CC8-C40F8E88965F}"/>
    <cellStyle name="Normal 8 2 2 3 2 4" xfId="2530" xr:uid="{59DCE8E4-7538-4AA1-9F59-9A5AF75A5400}"/>
    <cellStyle name="Normal 8 2 2 3 3" xfId="2531" xr:uid="{E5655CE0-BEA9-4CEA-84C1-1C7BE0F3B91A}"/>
    <cellStyle name="Normal 8 2 2 3 3 2" xfId="2532" xr:uid="{A34CBE6F-E456-4C2A-8DF3-EB931CB19527}"/>
    <cellStyle name="Normal 8 2 2 3 3 2 2" xfId="4123" xr:uid="{2DB94F14-A790-4C71-9F41-3795C8393AC1}"/>
    <cellStyle name="Normal 8 2 2 3 3 3" xfId="2533" xr:uid="{D4B72206-64C9-4528-9007-9C1077509905}"/>
    <cellStyle name="Normal 8 2 2 3 3 4" xfId="2534" xr:uid="{A1954A3B-2BE4-4072-85CB-DE0B6CB1BF48}"/>
    <cellStyle name="Normal 8 2 2 3 4" xfId="2535" xr:uid="{BE1F75E0-E064-4BFA-8D64-32A5840C21E7}"/>
    <cellStyle name="Normal 8 2 2 3 4 2" xfId="4124" xr:uid="{7D2196C3-9803-43DF-B601-AA75A7B97FE1}"/>
    <cellStyle name="Normal 8 2 2 3 5" xfId="2536" xr:uid="{290198A1-F08D-4B0B-8BBF-070406B659F4}"/>
    <cellStyle name="Normal 8 2 2 3 6" xfId="2537" xr:uid="{C8B232A0-C0CB-4D9A-9AB8-A98D1B5062B3}"/>
    <cellStyle name="Normal 8 2 2 4" xfId="2538" xr:uid="{67D76B48-657B-448E-949C-33E93100E452}"/>
    <cellStyle name="Normal 8 2 2 4 2" xfId="2539" xr:uid="{D43C27A0-2404-450D-8ED4-3C8CA03F17F1}"/>
    <cellStyle name="Normal 8 2 2 4 2 2" xfId="2540" xr:uid="{C55DA78E-F013-4299-9C7B-D45BC9636E2F}"/>
    <cellStyle name="Normal 8 2 2 4 2 2 2" xfId="4125" xr:uid="{8B991D3C-62E2-47B2-BB24-5B2390E9E51B}"/>
    <cellStyle name="Normal 8 2 2 4 2 2 2 2" xfId="4126" xr:uid="{E8F10F47-D162-4D36-944B-4D1625E33630}"/>
    <cellStyle name="Normal 8 2 2 4 2 2 3" xfId="4127" xr:uid="{2FC92435-D3B0-4D79-BCC1-5B9B7D8276DA}"/>
    <cellStyle name="Normal 8 2 2 4 2 3" xfId="2541" xr:uid="{556B2ADE-1EB3-4CAA-ACD3-0D968EB0B807}"/>
    <cellStyle name="Normal 8 2 2 4 2 3 2" xfId="4128" xr:uid="{AC29786A-89EA-4166-9E5A-6D04B8BF9D8C}"/>
    <cellStyle name="Normal 8 2 2 4 2 4" xfId="2542" xr:uid="{91710605-C603-41F4-8628-29BAE37F9DB7}"/>
    <cellStyle name="Normal 8 2 2 4 3" xfId="2543" xr:uid="{B89B048D-DD19-4614-B889-033707BC493F}"/>
    <cellStyle name="Normal 8 2 2 4 3 2" xfId="4129" xr:uid="{9003B936-E5CD-4F59-9E17-A163A0E19F3B}"/>
    <cellStyle name="Normal 8 2 2 4 3 2 2" xfId="4130" xr:uid="{79DC60BC-A9DC-4343-8864-6F3941FAD103}"/>
    <cellStyle name="Normal 8 2 2 4 3 3" xfId="4131" xr:uid="{CDC39A45-8A26-4338-AFFF-3365DA41EB90}"/>
    <cellStyle name="Normal 8 2 2 4 4" xfId="2544" xr:uid="{8BFF7201-8B00-47E1-BF91-E736D2282320}"/>
    <cellStyle name="Normal 8 2 2 4 4 2" xfId="4132" xr:uid="{E456E1FF-1FBF-41ED-BF2F-73A700729163}"/>
    <cellStyle name="Normal 8 2 2 4 5" xfId="2545" xr:uid="{CECF7E0A-00C4-4BD0-ACC4-63670D3A0E84}"/>
    <cellStyle name="Normal 8 2 2 5" xfId="2546" xr:uid="{83E068A7-0D6B-4B26-B941-36F1EA312E4A}"/>
    <cellStyle name="Normal 8 2 2 5 2" xfId="2547" xr:uid="{DC6A3B52-7427-4F1A-8879-C1FD73CB81D6}"/>
    <cellStyle name="Normal 8 2 2 5 2 2" xfId="4133" xr:uid="{D3CB46AE-20F7-432A-8C09-3FFE4B22E1F7}"/>
    <cellStyle name="Normal 8 2 2 5 2 2 2" xfId="4134" xr:uid="{DA7F6FA9-3472-40A8-A0BE-554964BA6839}"/>
    <cellStyle name="Normal 8 2 2 5 2 3" xfId="4135" xr:uid="{60B0FA5F-AF58-4401-B250-4D8ABA5D1F25}"/>
    <cellStyle name="Normal 8 2 2 5 3" xfId="2548" xr:uid="{5827EEB1-F969-487D-9894-8466178EA660}"/>
    <cellStyle name="Normal 8 2 2 5 3 2" xfId="4136" xr:uid="{DD2D970F-4024-4CFA-BA64-CBB2D26EC79E}"/>
    <cellStyle name="Normal 8 2 2 5 4" xfId="2549" xr:uid="{05F91D9B-DF14-4E75-88D9-C22491A7A416}"/>
    <cellStyle name="Normal 8 2 2 6" xfId="2550" xr:uid="{02E26E18-94BE-4387-9D3C-789C9C0F7169}"/>
    <cellStyle name="Normal 8 2 2 6 2" xfId="2551" xr:uid="{C8049B47-9F92-4300-B9C3-C176C1FC8EAC}"/>
    <cellStyle name="Normal 8 2 2 6 2 2" xfId="4137" xr:uid="{531E6DD5-2FD4-456A-8F2F-0A19DE808236}"/>
    <cellStyle name="Normal 8 2 2 6 3" xfId="2552" xr:uid="{2BA059C6-02D6-4546-82D3-32C8D2D1291F}"/>
    <cellStyle name="Normal 8 2 2 6 4" xfId="2553" xr:uid="{4857BC07-D95B-4B8B-AF66-CEB94C0B8C0F}"/>
    <cellStyle name="Normal 8 2 2 7" xfId="2554" xr:uid="{42F5CB08-9BD7-4C8F-A4F7-0CF4E6AD910E}"/>
    <cellStyle name="Normal 8 2 2 7 2" xfId="4138" xr:uid="{1676F536-11E4-4981-825A-FE80D44C1169}"/>
    <cellStyle name="Normal 8 2 2 8" xfId="2555" xr:uid="{9C96AD70-2460-45CC-91DC-B1E2BD258169}"/>
    <cellStyle name="Normal 8 2 2 9" xfId="2556" xr:uid="{D6BD9B30-1124-445B-9381-9676040E336C}"/>
    <cellStyle name="Normal 8 2 3" xfId="2557" xr:uid="{43562E0E-AACE-4380-A3AD-598969ECECEE}"/>
    <cellStyle name="Normal 8 2 3 2" xfId="2558" xr:uid="{4A472E0A-88A5-4E6A-9979-FB8DF987BC61}"/>
    <cellStyle name="Normal 8 2 3 2 2" xfId="2559" xr:uid="{AE70E78E-D109-42EE-855C-E6FF30CA0966}"/>
    <cellStyle name="Normal 8 2 3 2 2 2" xfId="2560" xr:uid="{EBE66C2B-462A-41DA-B492-945E10571A07}"/>
    <cellStyle name="Normal 8 2 3 2 2 2 2" xfId="4139" xr:uid="{60743625-DF11-468B-9B4E-7636F29A4A9A}"/>
    <cellStyle name="Normal 8 2 3 2 2 2 2 2" xfId="4140" xr:uid="{BE6BF58C-0A47-41ED-A228-853455818493}"/>
    <cellStyle name="Normal 8 2 3 2 2 2 3" xfId="4141" xr:uid="{3F2A2580-CF6C-400C-BE05-3E6B85B98CB3}"/>
    <cellStyle name="Normal 8 2 3 2 2 3" xfId="2561" xr:uid="{91DAEAD8-6651-4B87-BA43-07D14692C64A}"/>
    <cellStyle name="Normal 8 2 3 2 2 3 2" xfId="4142" xr:uid="{CFB4022D-18D4-411C-9C6C-E74F3DA436A8}"/>
    <cellStyle name="Normal 8 2 3 2 2 4" xfId="2562" xr:uid="{A892815D-3D99-46C9-B2B4-FC825FA8F644}"/>
    <cellStyle name="Normal 8 2 3 2 3" xfId="2563" xr:uid="{0AFB526A-93EC-4BD6-A202-6FC7079E6757}"/>
    <cellStyle name="Normal 8 2 3 2 3 2" xfId="2564" xr:uid="{044FA2BE-BAE8-4837-BB0E-10D41CF205E0}"/>
    <cellStyle name="Normal 8 2 3 2 3 2 2" xfId="4143" xr:uid="{D4F37D02-F3EF-469B-BD5B-407B1DAC7E1B}"/>
    <cellStyle name="Normal 8 2 3 2 3 3" xfId="2565" xr:uid="{A05B90A1-B507-4E77-91B7-3FD34B52E00D}"/>
    <cellStyle name="Normal 8 2 3 2 3 4" xfId="2566" xr:uid="{C3A504CF-2ED9-4C22-9BBE-1326BDA658EF}"/>
    <cellStyle name="Normal 8 2 3 2 4" xfId="2567" xr:uid="{5B3D8888-28C7-4338-9D3E-2B94A02E8C3E}"/>
    <cellStyle name="Normal 8 2 3 2 4 2" xfId="4144" xr:uid="{63FB36BA-16AA-4629-AF7F-B51ECA88063D}"/>
    <cellStyle name="Normal 8 2 3 2 5" xfId="2568" xr:uid="{5FCDA386-A0D6-4EAB-A8EE-C971C52D8BF9}"/>
    <cellStyle name="Normal 8 2 3 2 6" xfId="2569" xr:uid="{03756329-B266-4B04-A100-7BF9DB8E77A3}"/>
    <cellStyle name="Normal 8 2 3 3" xfId="2570" xr:uid="{0BE437FF-BC73-4480-8AB1-8C608B660604}"/>
    <cellStyle name="Normal 8 2 3 3 2" xfId="2571" xr:uid="{23BF9DCB-7686-4DCD-9F8B-7B2311DF40B0}"/>
    <cellStyle name="Normal 8 2 3 3 2 2" xfId="2572" xr:uid="{38A35552-2A20-44A3-9521-3B326182293C}"/>
    <cellStyle name="Normal 8 2 3 3 2 2 2" xfId="4145" xr:uid="{4EFA77F6-9A2F-4F26-9DD4-16118D7346BD}"/>
    <cellStyle name="Normal 8 2 3 3 2 2 2 2" xfId="4146" xr:uid="{8D357C32-4079-43FD-9A0E-73C13F33D26B}"/>
    <cellStyle name="Normal 8 2 3 3 2 2 3" xfId="4147" xr:uid="{1984B165-3073-42AE-970A-0CD587F3A676}"/>
    <cellStyle name="Normal 8 2 3 3 2 3" xfId="2573" xr:uid="{FE09FF11-14B6-4A1C-B390-8158D1A1A252}"/>
    <cellStyle name="Normal 8 2 3 3 2 3 2" xfId="4148" xr:uid="{26C74161-A50B-45B5-B3B0-15504A459243}"/>
    <cellStyle name="Normal 8 2 3 3 2 4" xfId="2574" xr:uid="{4244DC22-7E55-4CA7-A8E5-C7A512508DB4}"/>
    <cellStyle name="Normal 8 2 3 3 3" xfId="2575" xr:uid="{F1EB37E9-965E-4803-8116-857AE07FF6AB}"/>
    <cellStyle name="Normal 8 2 3 3 3 2" xfId="4149" xr:uid="{0BFBB17F-EE9F-46C4-B2AB-8B551209E6BE}"/>
    <cellStyle name="Normal 8 2 3 3 3 2 2" xfId="4150" xr:uid="{C70A6B82-1098-4806-9DE8-0C1F3F32F99E}"/>
    <cellStyle name="Normal 8 2 3 3 3 3" xfId="4151" xr:uid="{50944FBD-C2B2-4A61-AED8-AB47BD88CC23}"/>
    <cellStyle name="Normal 8 2 3 3 4" xfId="2576" xr:uid="{46D3A73D-7626-4ACC-A8F8-FC202B5F8A70}"/>
    <cellStyle name="Normal 8 2 3 3 4 2" xfId="4152" xr:uid="{742399DE-AFB6-405E-B132-C94D563B5DC8}"/>
    <cellStyle name="Normal 8 2 3 3 5" xfId="2577" xr:uid="{09975730-68E6-4811-B9BD-E53C52AB6192}"/>
    <cellStyle name="Normal 8 2 3 4" xfId="2578" xr:uid="{4DC28B41-09EC-4B92-84D0-4448DD1EE8E6}"/>
    <cellStyle name="Normal 8 2 3 4 2" xfId="2579" xr:uid="{CC649474-E448-458A-8918-8BC7004BDDF7}"/>
    <cellStyle name="Normal 8 2 3 4 2 2" xfId="4153" xr:uid="{ACFF0043-4CF8-43E4-96CD-2FD1441D6D26}"/>
    <cellStyle name="Normal 8 2 3 4 2 2 2" xfId="4154" xr:uid="{6D3667A3-D038-4D5E-B3AF-F4C991B99451}"/>
    <cellStyle name="Normal 8 2 3 4 2 3" xfId="4155" xr:uid="{B25A75C9-77E3-42EE-A2CA-0C8C6C018EC0}"/>
    <cellStyle name="Normal 8 2 3 4 3" xfId="2580" xr:uid="{131F5771-66DA-4E52-B9DD-CA4F3C772977}"/>
    <cellStyle name="Normal 8 2 3 4 3 2" xfId="4156" xr:uid="{0E17D26A-CD06-42FD-BD55-204A473B3753}"/>
    <cellStyle name="Normal 8 2 3 4 4" xfId="2581" xr:uid="{C4919F84-DE6F-4129-A0CE-C11EF39DFD62}"/>
    <cellStyle name="Normal 8 2 3 5" xfId="2582" xr:uid="{9221ABC2-158A-4B80-96C8-AA9C277F167A}"/>
    <cellStyle name="Normal 8 2 3 5 2" xfId="2583" xr:uid="{6682152F-4680-4B89-AF7F-3807E2A99895}"/>
    <cellStyle name="Normal 8 2 3 5 2 2" xfId="4157" xr:uid="{9BACC01B-F9F7-47C4-A166-59B490C8D8E3}"/>
    <cellStyle name="Normal 8 2 3 5 3" xfId="2584" xr:uid="{FB9F7748-D323-49C0-B69E-727EE197A041}"/>
    <cellStyle name="Normal 8 2 3 5 4" xfId="2585" xr:uid="{D7A0291C-8C4D-48D4-8AFB-47ABF50801FA}"/>
    <cellStyle name="Normal 8 2 3 6" xfId="2586" xr:uid="{A4E84E57-BDC8-4D37-83CD-F7ADBE4B9D1F}"/>
    <cellStyle name="Normal 8 2 3 6 2" xfId="4158" xr:uid="{FF4BA8AC-8127-447A-9868-A66A18C2075A}"/>
    <cellStyle name="Normal 8 2 3 7" xfId="2587" xr:uid="{B533AA3E-42CD-4AB3-9DB5-40396AB80950}"/>
    <cellStyle name="Normal 8 2 3 8" xfId="2588" xr:uid="{64C8363E-8DB9-44CF-8C15-7670CAC0FCFB}"/>
    <cellStyle name="Normal 8 2 4" xfId="2589" xr:uid="{A5B4745A-BECC-4C17-A4D5-75545B420EFB}"/>
    <cellStyle name="Normal 8 2 4 2" xfId="2590" xr:uid="{1E97115B-A9CB-45B3-AF2B-B48CE6ED483F}"/>
    <cellStyle name="Normal 8 2 4 2 2" xfId="2591" xr:uid="{D132B83A-3C82-4B58-A6AE-835464606613}"/>
    <cellStyle name="Normal 8 2 4 2 2 2" xfId="2592" xr:uid="{555252FB-CD69-47F8-A0C3-F334BF4E0C28}"/>
    <cellStyle name="Normal 8 2 4 2 2 2 2" xfId="4159" xr:uid="{17A84073-F108-4712-85A5-65B65C0086C8}"/>
    <cellStyle name="Normal 8 2 4 2 2 3" xfId="2593" xr:uid="{FEBC7CA2-094E-47EF-8CC4-6D954CE8323B}"/>
    <cellStyle name="Normal 8 2 4 2 2 4" xfId="2594" xr:uid="{919CFAE7-ABA0-4872-B690-E377FA08F549}"/>
    <cellStyle name="Normal 8 2 4 2 3" xfId="2595" xr:uid="{D1DB8141-2E2F-480F-83BA-1BB881CFCBEA}"/>
    <cellStyle name="Normal 8 2 4 2 3 2" xfId="4160" xr:uid="{CF5B4DE3-0855-4080-B7F5-196939A4C8C6}"/>
    <cellStyle name="Normal 8 2 4 2 4" xfId="2596" xr:uid="{8A6A4B4D-1E0F-4887-A33B-1CA13268E586}"/>
    <cellStyle name="Normal 8 2 4 2 5" xfId="2597" xr:uid="{C0EAACCA-09EE-42B8-A5CC-D39ADFAEA31E}"/>
    <cellStyle name="Normal 8 2 4 3" xfId="2598" xr:uid="{6CAF4487-C5AD-40E2-8C4F-0BAA7BD36AFB}"/>
    <cellStyle name="Normal 8 2 4 3 2" xfId="2599" xr:uid="{FE25AE23-DAA3-4CDD-A50B-D8C9FD559741}"/>
    <cellStyle name="Normal 8 2 4 3 2 2" xfId="4161" xr:uid="{F4D1101A-6148-4E62-847A-3B9AC66A58D2}"/>
    <cellStyle name="Normal 8 2 4 3 3" xfId="2600" xr:uid="{7224AEEF-3B47-4565-8A6F-3A114CBD5B0C}"/>
    <cellStyle name="Normal 8 2 4 3 4" xfId="2601" xr:uid="{20D10321-F0D8-47D8-B8B6-B16298FCE632}"/>
    <cellStyle name="Normal 8 2 4 4" xfId="2602" xr:uid="{90C9ECA0-B339-4F87-956B-096CA945EF92}"/>
    <cellStyle name="Normal 8 2 4 4 2" xfId="2603" xr:uid="{01237369-7B1C-460A-95E2-BFB49E9D7586}"/>
    <cellStyle name="Normal 8 2 4 4 3" xfId="2604" xr:uid="{9ED34021-026A-4630-9201-9819BA138E5F}"/>
    <cellStyle name="Normal 8 2 4 4 4" xfId="2605" xr:uid="{6C9DDA51-44E6-4573-BAE5-B62C4681301B}"/>
    <cellStyle name="Normal 8 2 4 5" xfId="2606" xr:uid="{5F981E7D-1CB6-40DE-AE8A-C38B0E9CD99E}"/>
    <cellStyle name="Normal 8 2 4 6" xfId="2607" xr:uid="{E71AAAE0-326E-4A3D-B6FF-1D166584B795}"/>
    <cellStyle name="Normal 8 2 4 7" xfId="2608" xr:uid="{ACB55E8A-1E82-41BE-8DBA-69068A06859A}"/>
    <cellStyle name="Normal 8 2 5" xfId="2609" xr:uid="{230CFDFB-2FA4-4EFE-9DA4-B589D7B8DAD2}"/>
    <cellStyle name="Normal 8 2 5 2" xfId="2610" xr:uid="{470F147B-CC18-4BDD-BCFE-33B908B3FE61}"/>
    <cellStyle name="Normal 8 2 5 2 2" xfId="2611" xr:uid="{7F554C42-A0F8-4111-9002-A6F862D14302}"/>
    <cellStyle name="Normal 8 2 5 2 2 2" xfId="4162" xr:uid="{C3CAAB1B-9056-48B1-8E12-CD876C42E7B5}"/>
    <cellStyle name="Normal 8 2 5 2 2 2 2" xfId="4163" xr:uid="{F8BF82D1-11D5-4F30-907B-AC33B3FAEF98}"/>
    <cellStyle name="Normal 8 2 5 2 2 3" xfId="4164" xr:uid="{DCFF8162-64EE-4E1F-A3AD-A351334A55A1}"/>
    <cellStyle name="Normal 8 2 5 2 3" xfId="2612" xr:uid="{C48484B0-06B3-44DC-BCDF-126FE644A99B}"/>
    <cellStyle name="Normal 8 2 5 2 3 2" xfId="4165" xr:uid="{8F5F02D5-0BE7-43DE-AAE7-87C0F832C577}"/>
    <cellStyle name="Normal 8 2 5 2 4" xfId="2613" xr:uid="{6BF68912-518A-4E78-8A5A-3ABE8842A924}"/>
    <cellStyle name="Normal 8 2 5 3" xfId="2614" xr:uid="{6F562FE0-522D-4677-AA5E-260ACA060FE7}"/>
    <cellStyle name="Normal 8 2 5 3 2" xfId="2615" xr:uid="{0757CEDD-1047-4248-801A-C8D9C509EB3D}"/>
    <cellStyle name="Normal 8 2 5 3 2 2" xfId="4166" xr:uid="{4F27C46B-4764-4B7A-8481-68304A95FCA2}"/>
    <cellStyle name="Normal 8 2 5 3 3" xfId="2616" xr:uid="{159028FB-1E5A-4853-A4C7-7AB386394ED9}"/>
    <cellStyle name="Normal 8 2 5 3 4" xfId="2617" xr:uid="{33A91487-7821-422E-93E8-903DB998231D}"/>
    <cellStyle name="Normal 8 2 5 4" xfId="2618" xr:uid="{780B332B-B4A1-4666-9825-C9C7F89F3DC6}"/>
    <cellStyle name="Normal 8 2 5 4 2" xfId="4167" xr:uid="{86CED36B-CFFF-470A-9BFC-AA4304AA6870}"/>
    <cellStyle name="Normal 8 2 5 5" xfId="2619" xr:uid="{0EF5DA24-FF4C-4A6D-A57A-852D7E73AA55}"/>
    <cellStyle name="Normal 8 2 5 6" xfId="2620" xr:uid="{4C139920-0D47-42CA-9DA4-574E2DE80D56}"/>
    <cellStyle name="Normal 8 2 6" xfId="2621" xr:uid="{801F6325-648F-494B-81D0-A14CF516A452}"/>
    <cellStyle name="Normal 8 2 6 2" xfId="2622" xr:uid="{FEA5C4E5-FD61-4FA4-B9EF-3C4F77B265F3}"/>
    <cellStyle name="Normal 8 2 6 2 2" xfId="2623" xr:uid="{2A3A71A2-669D-44B6-8966-59440D4736C5}"/>
    <cellStyle name="Normal 8 2 6 2 2 2" xfId="4168" xr:uid="{CA5FBB51-51F2-4B11-BF64-3C5B3BFBFC4F}"/>
    <cellStyle name="Normal 8 2 6 2 3" xfId="2624" xr:uid="{54071D4E-4380-4C32-9D35-8F2A9C403BDF}"/>
    <cellStyle name="Normal 8 2 6 2 4" xfId="2625" xr:uid="{EAEBA8AE-0E45-45C2-983B-61672E1CB200}"/>
    <cellStyle name="Normal 8 2 6 3" xfId="2626" xr:uid="{3ACA9C17-569C-4244-9892-CFB8BA08116B}"/>
    <cellStyle name="Normal 8 2 6 3 2" xfId="4169" xr:uid="{9CBAA398-9497-4FF4-B110-D037EE68FBE0}"/>
    <cellStyle name="Normal 8 2 6 4" xfId="2627" xr:uid="{D159B393-7155-4E12-AE67-250B52EE6201}"/>
    <cellStyle name="Normal 8 2 6 5" xfId="2628" xr:uid="{D0A61767-AFC7-417B-9FE4-A08CEF7E2FA6}"/>
    <cellStyle name="Normal 8 2 7" xfId="2629" xr:uid="{2E8FF170-A54A-4F6B-9A45-B645C0E398BF}"/>
    <cellStyle name="Normal 8 2 7 2" xfId="2630" xr:uid="{EA34D9A0-DA10-4390-89E5-4DAA7314E76A}"/>
    <cellStyle name="Normal 8 2 7 2 2" xfId="4170" xr:uid="{CA2499A0-2485-4F7C-9352-9F6571C23E47}"/>
    <cellStyle name="Normal 8 2 7 3" xfId="2631" xr:uid="{76BA7C06-A515-46F7-9410-C5D2C3DF1D2D}"/>
    <cellStyle name="Normal 8 2 7 4" xfId="2632" xr:uid="{8917CAF4-CB40-411A-B8F8-07B20A69660B}"/>
    <cellStyle name="Normal 8 2 8" xfId="2633" xr:uid="{BBB56E33-3B89-4096-8938-0CDA8099A4D4}"/>
    <cellStyle name="Normal 8 2 8 2" xfId="2634" xr:uid="{416BE443-2CE4-4E4E-B43C-921E300A806A}"/>
    <cellStyle name="Normal 8 2 8 3" xfId="2635" xr:uid="{806E8F75-8F67-4DC8-BCC0-743AC1578E39}"/>
    <cellStyle name="Normal 8 2 8 4" xfId="2636" xr:uid="{7B4C60DB-2F6F-4AE5-9D90-58705AC16B52}"/>
    <cellStyle name="Normal 8 2 9" xfId="2637" xr:uid="{A49C05C3-9C6C-4A71-911B-3F37DE5C4B1E}"/>
    <cellStyle name="Normal 8 3" xfId="2638" xr:uid="{9C6FD740-F494-419A-AEF4-CE94A1A746EE}"/>
    <cellStyle name="Normal 8 3 10" xfId="2639" xr:uid="{B4704769-FD5A-427D-8989-0A40C930D4AF}"/>
    <cellStyle name="Normal 8 3 11" xfId="2640" xr:uid="{9B7F3A09-79BA-4961-8969-0126C471C8BE}"/>
    <cellStyle name="Normal 8 3 2" xfId="2641" xr:uid="{7F8ED537-32DD-4108-9658-632525DA2CBC}"/>
    <cellStyle name="Normal 8 3 2 2" xfId="2642" xr:uid="{2248F08B-5BB1-4005-AE04-E28981317A6D}"/>
    <cellStyle name="Normal 8 3 2 2 2" xfId="2643" xr:uid="{FE4CD090-23F6-4FC6-8AA8-597CEFA36B30}"/>
    <cellStyle name="Normal 8 3 2 2 2 2" xfId="2644" xr:uid="{2F4D6C1D-5449-4C3D-B2FF-ECF3A3F9D9F3}"/>
    <cellStyle name="Normal 8 3 2 2 2 2 2" xfId="2645" xr:uid="{71EB0585-264F-456A-92B6-601B963234EE}"/>
    <cellStyle name="Normal 8 3 2 2 2 2 2 2" xfId="4171" xr:uid="{D24A4233-F1AA-4F70-BA9E-B1CA1A759BC8}"/>
    <cellStyle name="Normal 8 3 2 2 2 2 3" xfId="2646" xr:uid="{4D9136AB-73D1-4A6E-83D4-7AC9AE25A605}"/>
    <cellStyle name="Normal 8 3 2 2 2 2 4" xfId="2647" xr:uid="{731CA61E-8883-4EEF-A9E7-4A95FD22A806}"/>
    <cellStyle name="Normal 8 3 2 2 2 3" xfId="2648" xr:uid="{56648430-29E9-4343-AACF-F2723331F1D3}"/>
    <cellStyle name="Normal 8 3 2 2 2 3 2" xfId="2649" xr:uid="{F9490EEF-B2FA-4E9E-9B6D-218711CE6AAE}"/>
    <cellStyle name="Normal 8 3 2 2 2 3 3" xfId="2650" xr:uid="{1EF12E69-8127-4EBC-B688-2DF951037055}"/>
    <cellStyle name="Normal 8 3 2 2 2 3 4" xfId="2651" xr:uid="{68BC34F8-F243-463B-BB61-BC4C948BD747}"/>
    <cellStyle name="Normal 8 3 2 2 2 4" xfId="2652" xr:uid="{223FFCA4-5416-4B8A-A0E6-C807637DE141}"/>
    <cellStyle name="Normal 8 3 2 2 2 5" xfId="2653" xr:uid="{AE3D7FA0-7F6E-41B4-AD0B-0497CF6F4EAC}"/>
    <cellStyle name="Normal 8 3 2 2 2 6" xfId="2654" xr:uid="{CA479E57-C7A5-4862-AFF1-3127FC59A19B}"/>
    <cellStyle name="Normal 8 3 2 2 3" xfId="2655" xr:uid="{013E5D2E-53F7-470B-9890-7281EFC18545}"/>
    <cellStyle name="Normal 8 3 2 2 3 2" xfId="2656" xr:uid="{8742AFF0-57F5-4AAF-B2B7-E0B32D6653A5}"/>
    <cellStyle name="Normal 8 3 2 2 3 2 2" xfId="2657" xr:uid="{E52BA25A-CC45-4A9A-B4EC-712F58ED90B0}"/>
    <cellStyle name="Normal 8 3 2 2 3 2 3" xfId="2658" xr:uid="{6EE31302-0029-41C5-84D1-FA23A7F63234}"/>
    <cellStyle name="Normal 8 3 2 2 3 2 4" xfId="2659" xr:uid="{E5D1F650-A31F-4234-AA4E-1B344A16ACD6}"/>
    <cellStyle name="Normal 8 3 2 2 3 3" xfId="2660" xr:uid="{A0E06C71-321D-4C12-90D7-88C54EBF78F1}"/>
    <cellStyle name="Normal 8 3 2 2 3 4" xfId="2661" xr:uid="{79085DC0-8A1F-4408-B484-A6151338CC39}"/>
    <cellStyle name="Normal 8 3 2 2 3 5" xfId="2662" xr:uid="{3EA77395-870E-4229-8F95-4DBC09031C54}"/>
    <cellStyle name="Normal 8 3 2 2 4" xfId="2663" xr:uid="{6888430F-82A9-4CFB-8735-1D459F0610E6}"/>
    <cellStyle name="Normal 8 3 2 2 4 2" xfId="2664" xr:uid="{DC75F0E3-34FF-4491-A782-40A71306AD0E}"/>
    <cellStyle name="Normal 8 3 2 2 4 3" xfId="2665" xr:uid="{B5C65153-DEE0-4F9C-8B7D-9CABBFB1604E}"/>
    <cellStyle name="Normal 8 3 2 2 4 4" xfId="2666" xr:uid="{64D4783C-22AD-44A4-9F86-FFE34A637AF6}"/>
    <cellStyle name="Normal 8 3 2 2 5" xfId="2667" xr:uid="{ECB3A274-2696-48A6-B577-63D8A3BC8FD6}"/>
    <cellStyle name="Normal 8 3 2 2 5 2" xfId="2668" xr:uid="{799DD22F-31D7-430F-8FB5-459B233FCFDE}"/>
    <cellStyle name="Normal 8 3 2 2 5 3" xfId="2669" xr:uid="{9D7638B9-B072-41E8-98FF-27707BC582E1}"/>
    <cellStyle name="Normal 8 3 2 2 5 4" xfId="2670" xr:uid="{FD67A6C4-2406-44B3-8546-E6157F4FFBF9}"/>
    <cellStyle name="Normal 8 3 2 2 6" xfId="2671" xr:uid="{3C2F7E93-F2E8-453C-A38A-AE8B1B25D80B}"/>
    <cellStyle name="Normal 8 3 2 2 7" xfId="2672" xr:uid="{CDBA59EC-4F36-4B2F-ABAC-8D51D9C871AC}"/>
    <cellStyle name="Normal 8 3 2 2 8" xfId="2673" xr:uid="{63911590-DFB3-413F-8AFF-6353E655A3F1}"/>
    <cellStyle name="Normal 8 3 2 3" xfId="2674" xr:uid="{01C7BB47-98F3-4BEC-A950-A33B5E5B4D64}"/>
    <cellStyle name="Normal 8 3 2 3 2" xfId="2675" xr:uid="{DBD59CC3-F8FC-41B4-98E7-A211853C7FE4}"/>
    <cellStyle name="Normal 8 3 2 3 2 2" xfId="2676" xr:uid="{A98AA02C-BED6-4E65-807E-4DEC4BC16D3E}"/>
    <cellStyle name="Normal 8 3 2 3 2 2 2" xfId="4172" xr:uid="{7A94B7B1-73BC-49BD-8F79-9714521029CF}"/>
    <cellStyle name="Normal 8 3 2 3 2 2 2 2" xfId="4173" xr:uid="{F23C6981-0134-41B1-90EE-31E18EB27F17}"/>
    <cellStyle name="Normal 8 3 2 3 2 2 3" xfId="4174" xr:uid="{DC6BA40B-A628-4CAD-BD62-D52E4EF893CE}"/>
    <cellStyle name="Normal 8 3 2 3 2 3" xfId="2677" xr:uid="{B52E1E46-2507-4F3B-9A64-3EECE5077984}"/>
    <cellStyle name="Normal 8 3 2 3 2 3 2" xfId="4175" xr:uid="{74262477-5CB5-44C1-9681-AD97FAD22F87}"/>
    <cellStyle name="Normal 8 3 2 3 2 4" xfId="2678" xr:uid="{BF7CBCA3-DE69-44B7-BA8E-540AA5FEDD90}"/>
    <cellStyle name="Normal 8 3 2 3 3" xfId="2679" xr:uid="{A03B547B-6A16-45DB-8BBD-A6EAD04BB10E}"/>
    <cellStyle name="Normal 8 3 2 3 3 2" xfId="2680" xr:uid="{DC1E26B0-ED37-4166-9448-5C1657E518D5}"/>
    <cellStyle name="Normal 8 3 2 3 3 2 2" xfId="4176" xr:uid="{A0EE5B45-3C30-4168-8C7C-1D8C9D79ADB3}"/>
    <cellStyle name="Normal 8 3 2 3 3 3" xfId="2681" xr:uid="{0877E36D-6C94-42BA-94FF-5A26E5BC3EBA}"/>
    <cellStyle name="Normal 8 3 2 3 3 4" xfId="2682" xr:uid="{FFAFEFD4-85FF-4FC4-942D-2D818D1EA8C2}"/>
    <cellStyle name="Normal 8 3 2 3 4" xfId="2683" xr:uid="{BE0CDBC3-3046-41C2-B831-1FDB33229515}"/>
    <cellStyle name="Normal 8 3 2 3 4 2" xfId="4177" xr:uid="{772CD5D0-F274-471B-AF57-68C9E1E9A8F1}"/>
    <cellStyle name="Normal 8 3 2 3 5" xfId="2684" xr:uid="{187C2425-50F4-4706-B6FA-CCCBDE743572}"/>
    <cellStyle name="Normal 8 3 2 3 6" xfId="2685" xr:uid="{F58DABA4-CB46-4588-A9FF-CC50B40B3129}"/>
    <cellStyle name="Normal 8 3 2 4" xfId="2686" xr:uid="{ED8EED08-EDDC-4B22-81F0-C3A7722892DE}"/>
    <cellStyle name="Normal 8 3 2 4 2" xfId="2687" xr:uid="{9436B2E3-FB64-41F2-AF12-8A4510BFFE35}"/>
    <cellStyle name="Normal 8 3 2 4 2 2" xfId="2688" xr:uid="{C2754222-FDCD-4CC5-AA0A-9C2E5F94DFAF}"/>
    <cellStyle name="Normal 8 3 2 4 2 2 2" xfId="4178" xr:uid="{A9FFB125-7501-46E3-82E7-300091CBD52A}"/>
    <cellStyle name="Normal 8 3 2 4 2 3" xfId="2689" xr:uid="{1DB81FF9-343A-4B76-9025-A2C62DCAB3CC}"/>
    <cellStyle name="Normal 8 3 2 4 2 4" xfId="2690" xr:uid="{7D24C640-01E6-401D-8D08-C6E0FA4B3690}"/>
    <cellStyle name="Normal 8 3 2 4 3" xfId="2691" xr:uid="{63034BCB-48D0-4480-8892-C883B3AF98A9}"/>
    <cellStyle name="Normal 8 3 2 4 3 2" xfId="4179" xr:uid="{275B01AD-6A50-4D83-B396-7AA0B694366A}"/>
    <cellStyle name="Normal 8 3 2 4 4" xfId="2692" xr:uid="{E027F541-59FC-48D4-8B3B-CB1CAE84B453}"/>
    <cellStyle name="Normal 8 3 2 4 5" xfId="2693" xr:uid="{7D7A874D-617E-4F62-9F86-9272D3C5E051}"/>
    <cellStyle name="Normal 8 3 2 5" xfId="2694" xr:uid="{43E2A766-29AB-42A6-A1AE-A9980B4F8694}"/>
    <cellStyle name="Normal 8 3 2 5 2" xfId="2695" xr:uid="{14D7E8F6-AA9A-4B71-B3A4-7715AF34CD0A}"/>
    <cellStyle name="Normal 8 3 2 5 2 2" xfId="4180" xr:uid="{A82028F8-4AAC-4777-8225-C66A289BF0F6}"/>
    <cellStyle name="Normal 8 3 2 5 3" xfId="2696" xr:uid="{135E627A-EB9C-455B-934A-D91395C86FE6}"/>
    <cellStyle name="Normal 8 3 2 5 4" xfId="2697" xr:uid="{79D629C2-3774-43F2-B84F-7163D07F9380}"/>
    <cellStyle name="Normal 8 3 2 6" xfId="2698" xr:uid="{59B0E781-38B7-4BEA-8844-4BD2759BC163}"/>
    <cellStyle name="Normal 8 3 2 6 2" xfId="2699" xr:uid="{C6C8DD9F-8C8B-4E69-BA8A-E0B6BA8E3697}"/>
    <cellStyle name="Normal 8 3 2 6 3" xfId="2700" xr:uid="{54ED79C2-B7B6-4930-B25A-A9DC224C40D5}"/>
    <cellStyle name="Normal 8 3 2 6 4" xfId="2701" xr:uid="{7D67431B-C9B5-4421-A6B9-B64799F35378}"/>
    <cellStyle name="Normal 8 3 2 7" xfId="2702" xr:uid="{75119DDC-3E5C-4111-A4C5-49BF5337739A}"/>
    <cellStyle name="Normal 8 3 2 8" xfId="2703" xr:uid="{092251DC-D15B-465F-90BA-CE2A08374E49}"/>
    <cellStyle name="Normal 8 3 2 9" xfId="2704" xr:uid="{C6268C93-95D7-46DD-B89A-108231279A84}"/>
    <cellStyle name="Normal 8 3 3" xfId="2705" xr:uid="{29CCFC3E-F9C7-4800-AF07-6D83C823D623}"/>
    <cellStyle name="Normal 8 3 3 2" xfId="2706" xr:uid="{45446A9D-FE23-4657-AA00-8B5C24185CC3}"/>
    <cellStyle name="Normal 8 3 3 2 2" xfId="2707" xr:uid="{6D912C1B-AD24-4FBD-9826-97CFBECC4C90}"/>
    <cellStyle name="Normal 8 3 3 2 2 2" xfId="2708" xr:uid="{B45DE4D3-805F-4548-9A25-3C90E84C5728}"/>
    <cellStyle name="Normal 8 3 3 2 2 2 2" xfId="4181" xr:uid="{70ACB821-42F0-411B-8430-24F49EE7E7AB}"/>
    <cellStyle name="Normal 8 3 3 2 2 2 2 2" xfId="4665" xr:uid="{5954D14F-EE82-47C1-BC1E-6A803F28B147}"/>
    <cellStyle name="Normal 8 3 3 2 2 2 3" xfId="4666" xr:uid="{E77A5F75-C34A-4ED9-AA36-DEF2A7BD0748}"/>
    <cellStyle name="Normal 8 3 3 2 2 3" xfId="2709" xr:uid="{B2912459-F13A-45D6-ADF9-CED4D08F182E}"/>
    <cellStyle name="Normal 8 3 3 2 2 3 2" xfId="4667" xr:uid="{0D32BF3E-ACE4-4669-B8C5-1C20A52C5C7B}"/>
    <cellStyle name="Normal 8 3 3 2 2 4" xfId="2710" xr:uid="{245F1629-CF0D-4B9A-B592-1D1D3171F0C7}"/>
    <cellStyle name="Normal 8 3 3 2 3" xfId="2711" xr:uid="{0867457D-AAC5-42C2-A761-77F656071004}"/>
    <cellStyle name="Normal 8 3 3 2 3 2" xfId="2712" xr:uid="{C0C454A7-0384-494C-B131-B5FADCF0CE45}"/>
    <cellStyle name="Normal 8 3 3 2 3 2 2" xfId="4668" xr:uid="{69806822-F0BE-456D-84AA-AE4F30B00B95}"/>
    <cellStyle name="Normal 8 3 3 2 3 3" xfId="2713" xr:uid="{3C60C50F-4308-48DD-9243-D499CAE4AA91}"/>
    <cellStyle name="Normal 8 3 3 2 3 4" xfId="2714" xr:uid="{7D7F25E9-635D-4184-8291-5CBA083150B5}"/>
    <cellStyle name="Normal 8 3 3 2 4" xfId="2715" xr:uid="{B9E2B4DF-A542-4D4A-9E68-416B28DC543E}"/>
    <cellStyle name="Normal 8 3 3 2 4 2" xfId="4669" xr:uid="{CDD47577-A192-489E-8C0F-79A43F610880}"/>
    <cellStyle name="Normal 8 3 3 2 5" xfId="2716" xr:uid="{9A0582BB-B061-4A1B-BA3F-B9E593C74CD5}"/>
    <cellStyle name="Normal 8 3 3 2 6" xfId="2717" xr:uid="{5DC89B22-3F31-4056-B16E-9C4DF29896F3}"/>
    <cellStyle name="Normal 8 3 3 3" xfId="2718" xr:uid="{9FFF7751-B525-42C7-9C7D-3D897DBF9D1B}"/>
    <cellStyle name="Normal 8 3 3 3 2" xfId="2719" xr:uid="{1184D50B-B7EA-4BC0-A621-4767217D917A}"/>
    <cellStyle name="Normal 8 3 3 3 2 2" xfId="2720" xr:uid="{4372FD3C-212C-4A3D-AA1B-DE4451B24DBD}"/>
    <cellStyle name="Normal 8 3 3 3 2 2 2" xfId="4670" xr:uid="{16C7A2CF-5720-4FFB-A47A-C428DD5BB8D3}"/>
    <cellStyle name="Normal 8 3 3 3 2 3" xfId="2721" xr:uid="{2B09F062-0D54-44D2-9498-41AE69C5C878}"/>
    <cellStyle name="Normal 8 3 3 3 2 4" xfId="2722" xr:uid="{126E8CDE-DE93-4514-88FE-15D90FA260B6}"/>
    <cellStyle name="Normal 8 3 3 3 3" xfId="2723" xr:uid="{C0F6B4ED-88DF-4D6A-8669-5188CB838864}"/>
    <cellStyle name="Normal 8 3 3 3 3 2" xfId="4671" xr:uid="{8F1E8C89-F7B8-4228-8AF1-19CAE7479B40}"/>
    <cellStyle name="Normal 8 3 3 3 4" xfId="2724" xr:uid="{73E7CA4A-AF9B-41B6-A5C8-26F85CF56D34}"/>
    <cellStyle name="Normal 8 3 3 3 5" xfId="2725" xr:uid="{D9DC6B9B-211B-488E-B049-B442494A5558}"/>
    <cellStyle name="Normal 8 3 3 4" xfId="2726" xr:uid="{081B5C34-19FF-4C76-95CC-875D26CFC25A}"/>
    <cellStyle name="Normal 8 3 3 4 2" xfId="2727" xr:uid="{D744FE5E-9F35-4CFA-B384-91243F271C66}"/>
    <cellStyle name="Normal 8 3 3 4 2 2" xfId="4672" xr:uid="{792FB75E-2FB1-451A-8A4D-A49C64D3C04F}"/>
    <cellStyle name="Normal 8 3 3 4 3" xfId="2728" xr:uid="{B489E4E7-E110-40E8-AF9F-9F4EE5DB74E3}"/>
    <cellStyle name="Normal 8 3 3 4 4" xfId="2729" xr:uid="{A611D95C-69B1-4DBC-88CA-6513A55AD29C}"/>
    <cellStyle name="Normal 8 3 3 5" xfId="2730" xr:uid="{1398C566-4BFF-4777-B6D4-39EF067AC3CE}"/>
    <cellStyle name="Normal 8 3 3 5 2" xfId="2731" xr:uid="{15CA9867-0DBC-43C7-B0DF-2EA1F218F7A8}"/>
    <cellStyle name="Normal 8 3 3 5 3" xfId="2732" xr:uid="{9FBD025F-8027-483C-AC05-1974E5F51ED7}"/>
    <cellStyle name="Normal 8 3 3 5 4" xfId="2733" xr:uid="{59871E6C-7179-4DFC-A95F-5DC7496B4CE8}"/>
    <cellStyle name="Normal 8 3 3 6" xfId="2734" xr:uid="{79559D86-01DE-4E30-9D5E-761738205D4A}"/>
    <cellStyle name="Normal 8 3 3 7" xfId="2735" xr:uid="{50000048-CCBE-4D3A-9684-97A0893042F4}"/>
    <cellStyle name="Normal 8 3 3 8" xfId="2736" xr:uid="{60989C06-8012-42D9-B99C-FC8581F982CD}"/>
    <cellStyle name="Normal 8 3 4" xfId="2737" xr:uid="{DBAC5FD9-D011-4A9A-AC3B-F0B9623986C3}"/>
    <cellStyle name="Normal 8 3 4 2" xfId="2738" xr:uid="{EE3E346C-CBE6-44D5-BEB1-93A5CDAFBD13}"/>
    <cellStyle name="Normal 8 3 4 2 2" xfId="2739" xr:uid="{ED776622-CBD5-4A52-A9D8-917C5856BD7C}"/>
    <cellStyle name="Normal 8 3 4 2 2 2" xfId="2740" xr:uid="{248C7FF6-CF74-45F2-A12B-31C5CDB661C6}"/>
    <cellStyle name="Normal 8 3 4 2 2 2 2" xfId="4182" xr:uid="{15386F82-C8B5-4C5C-8FFF-843C22AB46BD}"/>
    <cellStyle name="Normal 8 3 4 2 2 3" xfId="2741" xr:uid="{7CB16B5E-1B1C-42C8-8741-F48CF6624D2D}"/>
    <cellStyle name="Normal 8 3 4 2 2 4" xfId="2742" xr:uid="{B7E452BA-E87E-47F3-9A33-8E0AFEF3F1FF}"/>
    <cellStyle name="Normal 8 3 4 2 3" xfId="2743" xr:uid="{8E5EB555-FB57-45E5-A5D1-5C783CA323B7}"/>
    <cellStyle name="Normal 8 3 4 2 3 2" xfId="4183" xr:uid="{5A8DB765-107C-465C-BAA5-52C6D21A0026}"/>
    <cellStyle name="Normal 8 3 4 2 4" xfId="2744" xr:uid="{14E33063-FC10-48FD-B83F-6509B7B01324}"/>
    <cellStyle name="Normal 8 3 4 2 5" xfId="2745" xr:uid="{5C9589A9-18F5-41B5-A83D-48A799588052}"/>
    <cellStyle name="Normal 8 3 4 3" xfId="2746" xr:uid="{EA89EEDE-FDC5-4218-97D6-86D8056A1316}"/>
    <cellStyle name="Normal 8 3 4 3 2" xfId="2747" xr:uid="{F6612D92-1A6B-49DD-BDFB-CAF419955E67}"/>
    <cellStyle name="Normal 8 3 4 3 2 2" xfId="4184" xr:uid="{AAFFF25A-671F-4C77-8D9F-43A464FD2286}"/>
    <cellStyle name="Normal 8 3 4 3 3" xfId="2748" xr:uid="{4D558636-D933-41EF-BCE4-E13B882162D2}"/>
    <cellStyle name="Normal 8 3 4 3 4" xfId="2749" xr:uid="{8C9C27BF-37C9-4BDE-A84B-3B2DB4A0282F}"/>
    <cellStyle name="Normal 8 3 4 4" xfId="2750" xr:uid="{2DED9496-6ADC-4A31-B4A5-72743127F07D}"/>
    <cellStyle name="Normal 8 3 4 4 2" xfId="2751" xr:uid="{83CB0965-E488-4D27-98DB-3942E62247AC}"/>
    <cellStyle name="Normal 8 3 4 4 3" xfId="2752" xr:uid="{47854650-895E-495F-ACB8-A64C6B55A5DC}"/>
    <cellStyle name="Normal 8 3 4 4 4" xfId="2753" xr:uid="{D6B51D7C-AE68-449B-B227-D016EF6F6A03}"/>
    <cellStyle name="Normal 8 3 4 5" xfId="2754" xr:uid="{D85958D4-77CB-41EA-B23C-7358864A2E5D}"/>
    <cellStyle name="Normal 8 3 4 6" xfId="2755" xr:uid="{B85AE6FB-1087-4FF6-B027-22B9988DC642}"/>
    <cellStyle name="Normal 8 3 4 7" xfId="2756" xr:uid="{7E3D0C07-2A37-4892-905A-B8C83DEC39B2}"/>
    <cellStyle name="Normal 8 3 5" xfId="2757" xr:uid="{269E603B-3040-4483-9A08-501EACD1E458}"/>
    <cellStyle name="Normal 8 3 5 2" xfId="2758" xr:uid="{D6A6E7D2-F009-4E16-B7D2-F0233BCA5050}"/>
    <cellStyle name="Normal 8 3 5 2 2" xfId="2759" xr:uid="{4A14256A-3B22-4D36-AA43-E41F96D5A07B}"/>
    <cellStyle name="Normal 8 3 5 2 2 2" xfId="4185" xr:uid="{D13966E1-D66E-4E89-A06E-13BDB7BEA769}"/>
    <cellStyle name="Normal 8 3 5 2 3" xfId="2760" xr:uid="{66B6C972-B3CB-455D-AA13-8EFC345E4487}"/>
    <cellStyle name="Normal 8 3 5 2 4" xfId="2761" xr:uid="{596ABE38-E7B0-4333-A393-5BA77BBB6C6B}"/>
    <cellStyle name="Normal 8 3 5 3" xfId="2762" xr:uid="{3E9C6A54-FB70-46DC-9BA9-DE388E6CFAEF}"/>
    <cellStyle name="Normal 8 3 5 3 2" xfId="2763" xr:uid="{F87153A5-9909-48B3-8841-6773034683E1}"/>
    <cellStyle name="Normal 8 3 5 3 3" xfId="2764" xr:uid="{DF788238-1C56-4196-996C-7ACA66EB9F69}"/>
    <cellStyle name="Normal 8 3 5 3 4" xfId="2765" xr:uid="{DD42DD23-7389-421B-AA6B-5401513A0404}"/>
    <cellStyle name="Normal 8 3 5 4" xfId="2766" xr:uid="{2D6C0F79-3D59-4B06-88AD-284ACF61C75A}"/>
    <cellStyle name="Normal 8 3 5 5" xfId="2767" xr:uid="{AE2D6748-6271-4366-8248-BC4E007FEDE8}"/>
    <cellStyle name="Normal 8 3 5 6" xfId="2768" xr:uid="{270D8A6A-7F0B-4847-AE06-93EA43B70ACE}"/>
    <cellStyle name="Normal 8 3 6" xfId="2769" xr:uid="{E74D4742-4D43-4BA4-B91B-55045247D135}"/>
    <cellStyle name="Normal 8 3 6 2" xfId="2770" xr:uid="{16D86643-4417-4693-ACD7-986EF4E77882}"/>
    <cellStyle name="Normal 8 3 6 2 2" xfId="2771" xr:uid="{3AB93F31-4F48-49E1-9225-F27E6B10E7DF}"/>
    <cellStyle name="Normal 8 3 6 2 3" xfId="2772" xr:uid="{7549DAA2-F5C8-4ACA-9829-1B5CD9DEE9FF}"/>
    <cellStyle name="Normal 8 3 6 2 4" xfId="2773" xr:uid="{10F1D983-3B15-4D7C-9AF2-53260F36F89C}"/>
    <cellStyle name="Normal 8 3 6 3" xfId="2774" xr:uid="{776121A3-4DFF-49AD-86A8-BF335ACE1013}"/>
    <cellStyle name="Normal 8 3 6 4" xfId="2775" xr:uid="{051A06AD-3A83-4004-8E4D-F3090B9D6AF3}"/>
    <cellStyle name="Normal 8 3 6 5" xfId="2776" xr:uid="{02B94BA1-C0D7-4EB6-8882-812D76C0CAEF}"/>
    <cellStyle name="Normal 8 3 7" xfId="2777" xr:uid="{37D19C5D-F59C-4DC5-8EBE-444DD2EE7993}"/>
    <cellStyle name="Normal 8 3 7 2" xfId="2778" xr:uid="{E66C366E-DE9E-41CB-BF05-7FB5B98F3713}"/>
    <cellStyle name="Normal 8 3 7 3" xfId="2779" xr:uid="{AF2362EC-FD51-4A4C-98F0-0D8353ED091F}"/>
    <cellStyle name="Normal 8 3 7 4" xfId="2780" xr:uid="{1B25075D-5461-4B62-A3DD-C604E4BD83D1}"/>
    <cellStyle name="Normal 8 3 8" xfId="2781" xr:uid="{EB75B7FC-3A94-4873-9201-0480540FF78A}"/>
    <cellStyle name="Normal 8 3 8 2" xfId="2782" xr:uid="{241E41C6-FE70-46DB-8662-F1B880ED3C43}"/>
    <cellStyle name="Normal 8 3 8 3" xfId="2783" xr:uid="{1623554D-7B3D-448E-A290-A677ED8A9A08}"/>
    <cellStyle name="Normal 8 3 8 4" xfId="2784" xr:uid="{8B654C90-E912-4FF7-8315-410BC1E09EB8}"/>
    <cellStyle name="Normal 8 3 9" xfId="2785" xr:uid="{39AFB339-D6D3-4B1E-83E7-DF9CB812CFBF}"/>
    <cellStyle name="Normal 8 4" xfId="2786" xr:uid="{846CCFCB-1CC5-4A60-B58C-8F423B7B1E28}"/>
    <cellStyle name="Normal 8 4 10" xfId="2787" xr:uid="{5F021119-EC95-493B-9179-B6D5D4A16038}"/>
    <cellStyle name="Normal 8 4 11" xfId="2788" xr:uid="{8323D7BA-AED7-4FA8-8008-91A463C65C40}"/>
    <cellStyle name="Normal 8 4 2" xfId="2789" xr:uid="{67171B47-5811-41EB-9045-B923CC232514}"/>
    <cellStyle name="Normal 8 4 2 2" xfId="2790" xr:uid="{610BAC19-EC3C-4111-BE57-D1AF017FBA36}"/>
    <cellStyle name="Normal 8 4 2 2 2" xfId="2791" xr:uid="{435B265F-2319-4AC5-A893-85D0BA69895B}"/>
    <cellStyle name="Normal 8 4 2 2 2 2" xfId="2792" xr:uid="{228D28EE-EC88-4814-91FB-047AA10D1EAC}"/>
    <cellStyle name="Normal 8 4 2 2 2 2 2" xfId="2793" xr:uid="{0A9BD8E8-8026-41EA-8979-38C811B9CA5E}"/>
    <cellStyle name="Normal 8 4 2 2 2 2 3" xfId="2794" xr:uid="{F5E29914-64AE-45EE-8ABE-8879A34D7FB9}"/>
    <cellStyle name="Normal 8 4 2 2 2 2 4" xfId="2795" xr:uid="{2D3390F8-7C91-4EA7-9832-48501AC7A6C1}"/>
    <cellStyle name="Normal 8 4 2 2 2 3" xfId="2796" xr:uid="{E12B4C1C-18E1-4024-81BF-EC369F006B69}"/>
    <cellStyle name="Normal 8 4 2 2 2 3 2" xfId="2797" xr:uid="{6CD4ED0D-C4D4-4CE3-8FD0-697409810014}"/>
    <cellStyle name="Normal 8 4 2 2 2 3 3" xfId="2798" xr:uid="{5ECDBF88-EEB3-4861-ACDE-63BAC1AD4C78}"/>
    <cellStyle name="Normal 8 4 2 2 2 3 4" xfId="2799" xr:uid="{A9B1D852-81FA-46ED-9DE3-53D24D52ECA0}"/>
    <cellStyle name="Normal 8 4 2 2 2 4" xfId="2800" xr:uid="{30407CFB-7648-4E77-A208-1952C1DCA40B}"/>
    <cellStyle name="Normal 8 4 2 2 2 5" xfId="2801" xr:uid="{C03D21A5-8D20-4764-9ED5-85DC2AEDA9A9}"/>
    <cellStyle name="Normal 8 4 2 2 2 6" xfId="2802" xr:uid="{4FA315B9-9904-48B0-A36D-B2C23B48FAA6}"/>
    <cellStyle name="Normal 8 4 2 2 3" xfId="2803" xr:uid="{53FFD3B5-D4AA-4C68-A32C-ED036C193938}"/>
    <cellStyle name="Normal 8 4 2 2 3 2" xfId="2804" xr:uid="{40F3C958-78AF-4928-BC84-006CEBC5D7FF}"/>
    <cellStyle name="Normal 8 4 2 2 3 2 2" xfId="2805" xr:uid="{18303B53-031B-4D87-A790-521FC8C468B1}"/>
    <cellStyle name="Normal 8 4 2 2 3 2 3" xfId="2806" xr:uid="{26582A79-F069-4927-BA6A-88B1054D4513}"/>
    <cellStyle name="Normal 8 4 2 2 3 2 4" xfId="2807" xr:uid="{E8E04FF7-41CD-4A41-912F-993216042D41}"/>
    <cellStyle name="Normal 8 4 2 2 3 3" xfId="2808" xr:uid="{3C47BA01-17CC-4A91-81DE-94D03C59B0F9}"/>
    <cellStyle name="Normal 8 4 2 2 3 4" xfId="2809" xr:uid="{C1DCEBB2-FA26-4E48-ACFB-AF5C4D473A63}"/>
    <cellStyle name="Normal 8 4 2 2 3 5" xfId="2810" xr:uid="{26179BD8-C534-4092-B865-DE99F7EF9778}"/>
    <cellStyle name="Normal 8 4 2 2 4" xfId="2811" xr:uid="{FD631C3C-2761-4B11-A5BE-46BE3F103A11}"/>
    <cellStyle name="Normal 8 4 2 2 4 2" xfId="2812" xr:uid="{9E1240C7-B352-4739-8623-3AD23A0E9DB4}"/>
    <cellStyle name="Normal 8 4 2 2 4 3" xfId="2813" xr:uid="{32060701-9514-46EB-9F68-E4A83C8D077E}"/>
    <cellStyle name="Normal 8 4 2 2 4 4" xfId="2814" xr:uid="{49D2E57B-A304-4F8A-945E-CFA8F588CFF6}"/>
    <cellStyle name="Normal 8 4 2 2 5" xfId="2815" xr:uid="{D2427F5D-FDCA-417B-AB31-E506ED219E57}"/>
    <cellStyle name="Normal 8 4 2 2 5 2" xfId="2816" xr:uid="{971F3B5C-1D2A-408C-B220-BCDAF61D843A}"/>
    <cellStyle name="Normal 8 4 2 2 5 3" xfId="2817" xr:uid="{97A47FD6-93D2-4372-9FA4-D6129E67627D}"/>
    <cellStyle name="Normal 8 4 2 2 5 4" xfId="2818" xr:uid="{1922528B-C129-4EC7-A19A-5116E70CAEE7}"/>
    <cellStyle name="Normal 8 4 2 2 6" xfId="2819" xr:uid="{BE630B76-D710-440C-BDD7-F93A5F2A1E34}"/>
    <cellStyle name="Normal 8 4 2 2 7" xfId="2820" xr:uid="{1B860499-A5D1-4D70-AFFE-606E70AC1A98}"/>
    <cellStyle name="Normal 8 4 2 2 8" xfId="2821" xr:uid="{EE8FDF4A-B739-4715-BF49-2E3C234C2F62}"/>
    <cellStyle name="Normal 8 4 2 3" xfId="2822" xr:uid="{1FD53693-0E28-4A2C-A083-C3E61F4B29FF}"/>
    <cellStyle name="Normal 8 4 2 3 2" xfId="2823" xr:uid="{04264A64-833B-4B3E-AFC1-3B21C685239E}"/>
    <cellStyle name="Normal 8 4 2 3 2 2" xfId="2824" xr:uid="{9098DD59-6389-42D9-BB0A-DA4DAD646386}"/>
    <cellStyle name="Normal 8 4 2 3 2 3" xfId="2825" xr:uid="{E367D449-F299-457A-B501-DCCE39536F7E}"/>
    <cellStyle name="Normal 8 4 2 3 2 4" xfId="2826" xr:uid="{9D56E78F-270D-4452-9E7D-6A2924D83654}"/>
    <cellStyle name="Normal 8 4 2 3 3" xfId="2827" xr:uid="{1CEC8D85-B4AE-40D1-9A2A-07D0866BA7C0}"/>
    <cellStyle name="Normal 8 4 2 3 3 2" xfId="2828" xr:uid="{4CC481A5-90C7-40BD-BB50-A61F22404F9D}"/>
    <cellStyle name="Normal 8 4 2 3 3 3" xfId="2829" xr:uid="{0260ADEF-37C8-4CFA-880A-68B9FE87C7F6}"/>
    <cellStyle name="Normal 8 4 2 3 3 4" xfId="2830" xr:uid="{F899FD92-0CED-49E1-A48F-14C8BF41C7CD}"/>
    <cellStyle name="Normal 8 4 2 3 4" xfId="2831" xr:uid="{38E41C8C-4D2F-4DDF-9080-BCD4DD6098A5}"/>
    <cellStyle name="Normal 8 4 2 3 5" xfId="2832" xr:uid="{AD39A56E-4401-4AE7-B2DF-3C76A26FB58D}"/>
    <cellStyle name="Normal 8 4 2 3 6" xfId="2833" xr:uid="{5E0E21C6-93DB-4117-B7A3-E839C6E40028}"/>
    <cellStyle name="Normal 8 4 2 4" xfId="2834" xr:uid="{9162B68B-84A8-463B-A210-1C04ACF7A7DC}"/>
    <cellStyle name="Normal 8 4 2 4 2" xfId="2835" xr:uid="{D4A910E8-3156-4710-B956-14A1A379FDF1}"/>
    <cellStyle name="Normal 8 4 2 4 2 2" xfId="2836" xr:uid="{AAA68885-8A43-455D-958A-8AFC80F499B2}"/>
    <cellStyle name="Normal 8 4 2 4 2 3" xfId="2837" xr:uid="{9E67061E-21D5-450F-9DDF-D9AAB02311F6}"/>
    <cellStyle name="Normal 8 4 2 4 2 4" xfId="2838" xr:uid="{7F641EAF-0603-41F1-A342-991D529BE8A6}"/>
    <cellStyle name="Normal 8 4 2 4 3" xfId="2839" xr:uid="{F9B21879-62E6-4F78-9962-0D9A2DC5C5ED}"/>
    <cellStyle name="Normal 8 4 2 4 4" xfId="2840" xr:uid="{749E23B0-3F7F-49FE-8615-1CE0911C729B}"/>
    <cellStyle name="Normal 8 4 2 4 5" xfId="2841" xr:uid="{560E7B05-E9EF-4549-AAED-9A7DCF1D41C2}"/>
    <cellStyle name="Normal 8 4 2 5" xfId="2842" xr:uid="{29CDE1F4-F88D-4626-B42D-982019E9777B}"/>
    <cellStyle name="Normal 8 4 2 5 2" xfId="2843" xr:uid="{D510E43C-6514-4D87-8DC1-57AB5802907D}"/>
    <cellStyle name="Normal 8 4 2 5 3" xfId="2844" xr:uid="{C3274738-8A64-422D-9EA7-EE4A5525620A}"/>
    <cellStyle name="Normal 8 4 2 5 4" xfId="2845" xr:uid="{7B07AAE4-18CA-4C97-B242-A928DC45920A}"/>
    <cellStyle name="Normal 8 4 2 6" xfId="2846" xr:uid="{B39C05E1-FAFA-4053-B70C-35F093911268}"/>
    <cellStyle name="Normal 8 4 2 6 2" xfId="2847" xr:uid="{B78A51C5-2063-4238-A76A-25070F8BF640}"/>
    <cellStyle name="Normal 8 4 2 6 3" xfId="2848" xr:uid="{5EB93CFD-3BA7-499D-94F0-11F28D2052CC}"/>
    <cellStyle name="Normal 8 4 2 6 4" xfId="2849" xr:uid="{29E5EE35-EB2D-409C-A01A-EF40E58E4AFD}"/>
    <cellStyle name="Normal 8 4 2 7" xfId="2850" xr:uid="{0759DC4F-B788-42B9-AAF4-A96CF27D7612}"/>
    <cellStyle name="Normal 8 4 2 8" xfId="2851" xr:uid="{378ACDA1-261A-4190-897A-AD8B06207959}"/>
    <cellStyle name="Normal 8 4 2 9" xfId="2852" xr:uid="{3D67254D-BCBC-415F-8B94-88040220AB2D}"/>
    <cellStyle name="Normal 8 4 3" xfId="2853" xr:uid="{3B42D319-1BBB-409A-9C97-45BE6AB19412}"/>
    <cellStyle name="Normal 8 4 3 2" xfId="2854" xr:uid="{CD534EB8-3D54-4EF1-BC24-38443E989A90}"/>
    <cellStyle name="Normal 8 4 3 2 2" xfId="2855" xr:uid="{ADD54BB9-ED85-4A22-8D08-8ABCA430738F}"/>
    <cellStyle name="Normal 8 4 3 2 2 2" xfId="2856" xr:uid="{E245C325-999D-4104-A3A3-6434C243A60F}"/>
    <cellStyle name="Normal 8 4 3 2 2 2 2" xfId="4186" xr:uid="{AE1887EB-0508-48EB-A64D-F52DF0FACD71}"/>
    <cellStyle name="Normal 8 4 3 2 2 3" xfId="2857" xr:uid="{34504828-9F84-4157-AA85-C26167E8BCF2}"/>
    <cellStyle name="Normal 8 4 3 2 2 4" xfId="2858" xr:uid="{575E65C8-07D0-4829-BC13-D890319A9499}"/>
    <cellStyle name="Normal 8 4 3 2 3" xfId="2859" xr:uid="{B2C2B855-1B15-49F8-AF9B-3FFCB19EE0BA}"/>
    <cellStyle name="Normal 8 4 3 2 3 2" xfId="2860" xr:uid="{6BE1EDDC-ADAC-476F-A65D-81C27AB4DD04}"/>
    <cellStyle name="Normal 8 4 3 2 3 3" xfId="2861" xr:uid="{42E75084-AD0E-4D70-BF34-06B2DEDD75D4}"/>
    <cellStyle name="Normal 8 4 3 2 3 4" xfId="2862" xr:uid="{C5489D06-89DD-4B31-85C9-F1ED6BAEBC9D}"/>
    <cellStyle name="Normal 8 4 3 2 4" xfId="2863" xr:uid="{C7DC2160-C946-4EB9-92CC-6B254965B00F}"/>
    <cellStyle name="Normal 8 4 3 2 5" xfId="2864" xr:uid="{53F3159D-3BCB-46C0-B9CB-A3C0E941ED7A}"/>
    <cellStyle name="Normal 8 4 3 2 6" xfId="2865" xr:uid="{7AF4EC82-3C00-43A3-B131-9C093EF09A9D}"/>
    <cellStyle name="Normal 8 4 3 3" xfId="2866" xr:uid="{2A1EA510-FA3E-4121-B23B-EE846DFAF1B8}"/>
    <cellStyle name="Normal 8 4 3 3 2" xfId="2867" xr:uid="{A490E845-5E5B-4ACA-8D26-AF5465928E61}"/>
    <cellStyle name="Normal 8 4 3 3 2 2" xfId="2868" xr:uid="{182A31E8-03B6-4C07-A44D-C9922FA63E5A}"/>
    <cellStyle name="Normal 8 4 3 3 2 3" xfId="2869" xr:uid="{9948B92A-C886-41F3-8CD2-066A83607BE5}"/>
    <cellStyle name="Normal 8 4 3 3 2 4" xfId="2870" xr:uid="{5D89F8A5-9A5C-4503-836E-4F9D723BE104}"/>
    <cellStyle name="Normal 8 4 3 3 3" xfId="2871" xr:uid="{1FD2401B-CA51-48F0-98F0-122F8430590E}"/>
    <cellStyle name="Normal 8 4 3 3 4" xfId="2872" xr:uid="{A32D47AA-6700-41BD-AC12-EF2DA69EBCFB}"/>
    <cellStyle name="Normal 8 4 3 3 5" xfId="2873" xr:uid="{EE4C8EBB-2312-46AA-BDF4-2C991B4E9C73}"/>
    <cellStyle name="Normal 8 4 3 4" xfId="2874" xr:uid="{2D838165-7E86-462F-BEA6-AD43FD178F08}"/>
    <cellStyle name="Normal 8 4 3 4 2" xfId="2875" xr:uid="{62024CB0-FF75-47D0-8225-202FD18FDADE}"/>
    <cellStyle name="Normal 8 4 3 4 3" xfId="2876" xr:uid="{83E2D1BB-747E-4128-B52E-81ADF8DCE958}"/>
    <cellStyle name="Normal 8 4 3 4 4" xfId="2877" xr:uid="{F3A0BAB6-266A-48B3-955D-E67C5204701D}"/>
    <cellStyle name="Normal 8 4 3 5" xfId="2878" xr:uid="{9104AE1B-0A1B-4997-82E6-728440124595}"/>
    <cellStyle name="Normal 8 4 3 5 2" xfId="2879" xr:uid="{413E79B8-F15C-4329-B02B-D2F048789397}"/>
    <cellStyle name="Normal 8 4 3 5 3" xfId="2880" xr:uid="{C936949A-7DE9-4951-B487-9222F27ACEFA}"/>
    <cellStyle name="Normal 8 4 3 5 4" xfId="2881" xr:uid="{1AE60276-A349-40B2-9AD8-40A72DE62CA9}"/>
    <cellStyle name="Normal 8 4 3 6" xfId="2882" xr:uid="{5C2DC617-2646-46DB-A39C-90D2D848B7DB}"/>
    <cellStyle name="Normal 8 4 3 7" xfId="2883" xr:uid="{C66A43E5-FF64-4D93-B007-EC4793725496}"/>
    <cellStyle name="Normal 8 4 3 8" xfId="2884" xr:uid="{2E94309F-3887-42C5-BA37-0B0F0AF8E1A0}"/>
    <cellStyle name="Normal 8 4 4" xfId="2885" xr:uid="{AFBA2AAD-99A2-4C7C-BD70-F32D2D33601D}"/>
    <cellStyle name="Normal 8 4 4 2" xfId="2886" xr:uid="{B2AAF431-0EA7-4B2C-831D-C1457BA7976E}"/>
    <cellStyle name="Normal 8 4 4 2 2" xfId="2887" xr:uid="{A43E076F-2C18-4678-B4CA-ED70CEE8FCC5}"/>
    <cellStyle name="Normal 8 4 4 2 2 2" xfId="2888" xr:uid="{014B04A8-7F8B-47A8-9560-6528F6709CFA}"/>
    <cellStyle name="Normal 8 4 4 2 2 3" xfId="2889" xr:uid="{1C2037ED-80C2-4216-9469-28C7636424E8}"/>
    <cellStyle name="Normal 8 4 4 2 2 4" xfId="2890" xr:uid="{E242106A-AC72-43F7-843C-6D9C29BB46C7}"/>
    <cellStyle name="Normal 8 4 4 2 3" xfId="2891" xr:uid="{4B0283E8-A483-4204-B5AA-AC083DFE8926}"/>
    <cellStyle name="Normal 8 4 4 2 4" xfId="2892" xr:uid="{CC9DF956-C720-42EF-B153-DD1AA1666EFD}"/>
    <cellStyle name="Normal 8 4 4 2 5" xfId="2893" xr:uid="{6F0DC5CF-1364-41B5-9459-46F0D23605BE}"/>
    <cellStyle name="Normal 8 4 4 3" xfId="2894" xr:uid="{F1B5121F-27A1-4C8B-B12B-2B52A55B14FC}"/>
    <cellStyle name="Normal 8 4 4 3 2" xfId="2895" xr:uid="{C59B8AB1-F2D5-4C62-80C2-75F0CDF8D471}"/>
    <cellStyle name="Normal 8 4 4 3 3" xfId="2896" xr:uid="{6D76F76A-BBD6-4CAC-B289-F76AF1A4E63B}"/>
    <cellStyle name="Normal 8 4 4 3 4" xfId="2897" xr:uid="{BCD1389F-A66A-47B7-BDD8-FBB4BD62DB2A}"/>
    <cellStyle name="Normal 8 4 4 4" xfId="2898" xr:uid="{F4CA9C5A-1C9F-4903-9D78-B4EC6006FA38}"/>
    <cellStyle name="Normal 8 4 4 4 2" xfId="2899" xr:uid="{E4C5D86C-63E6-4790-8419-2D029D9E5694}"/>
    <cellStyle name="Normal 8 4 4 4 3" xfId="2900" xr:uid="{C9B21FB3-7193-4C6E-8F11-BB0259C5D5D1}"/>
    <cellStyle name="Normal 8 4 4 4 4" xfId="2901" xr:uid="{14AC0689-4693-4CE6-B49D-033C4E1A0764}"/>
    <cellStyle name="Normal 8 4 4 5" xfId="2902" xr:uid="{0CC41DD2-B566-4E76-98A3-BB5622F953F5}"/>
    <cellStyle name="Normal 8 4 4 6" xfId="2903" xr:uid="{26D52B83-331C-43A4-807C-C979D3A4E6AB}"/>
    <cellStyle name="Normal 8 4 4 7" xfId="2904" xr:uid="{864BDB0A-0147-445E-9F43-030587A37F4D}"/>
    <cellStyle name="Normal 8 4 5" xfId="2905" xr:uid="{CB2762F8-5BC9-463B-AF77-7EE15D213F2F}"/>
    <cellStyle name="Normal 8 4 5 2" xfId="2906" xr:uid="{A82CFDDA-4EAA-40A6-A13E-9A8F7204CF0E}"/>
    <cellStyle name="Normal 8 4 5 2 2" xfId="2907" xr:uid="{166B5632-32C8-4E9F-9CEE-1FFE8AAA1EDA}"/>
    <cellStyle name="Normal 8 4 5 2 3" xfId="2908" xr:uid="{C51B96AA-6FA7-46A8-848A-DDC6324A4521}"/>
    <cellStyle name="Normal 8 4 5 2 4" xfId="2909" xr:uid="{8C8D68FF-00C2-4209-9FB5-D4718E2F952F}"/>
    <cellStyle name="Normal 8 4 5 3" xfId="2910" xr:uid="{EC19B835-C44D-4F4B-B084-803685C8260B}"/>
    <cellStyle name="Normal 8 4 5 3 2" xfId="2911" xr:uid="{0ADDE389-5A59-4A8F-87F7-8A6EE902A805}"/>
    <cellStyle name="Normal 8 4 5 3 3" xfId="2912" xr:uid="{2EC0DF70-6B3C-4C20-B23D-D85468CF328F}"/>
    <cellStyle name="Normal 8 4 5 3 4" xfId="2913" xr:uid="{02316E4E-271D-422E-9135-090537565556}"/>
    <cellStyle name="Normal 8 4 5 4" xfId="2914" xr:uid="{08AFE062-985D-4503-BB0B-5597E80E868A}"/>
    <cellStyle name="Normal 8 4 5 5" xfId="2915" xr:uid="{4E21E23E-359C-4B1B-9A05-13062BF81908}"/>
    <cellStyle name="Normal 8 4 5 6" xfId="2916" xr:uid="{3B601161-87DB-465E-99B4-971432BBAF52}"/>
    <cellStyle name="Normal 8 4 6" xfId="2917" xr:uid="{3C56A7CD-BB86-4DF0-9200-E15B6D3682B0}"/>
    <cellStyle name="Normal 8 4 6 2" xfId="2918" xr:uid="{BB873AC9-1349-4ACC-B708-DFDBA014644A}"/>
    <cellStyle name="Normal 8 4 6 2 2" xfId="2919" xr:uid="{ABD409C8-1403-4052-8711-692607F4FA2D}"/>
    <cellStyle name="Normal 8 4 6 2 3" xfId="2920" xr:uid="{3A8B9830-DD5C-438F-9B5C-5461F7C10BDB}"/>
    <cellStyle name="Normal 8 4 6 2 4" xfId="2921" xr:uid="{A449AA8F-2D18-4A43-BB92-76A5AA6C4B34}"/>
    <cellStyle name="Normal 8 4 6 3" xfId="2922" xr:uid="{93E8C8EB-BE3D-4BE1-830D-B10918457906}"/>
    <cellStyle name="Normal 8 4 6 4" xfId="2923" xr:uid="{8042997F-9155-4A27-9D35-C0BEE7351396}"/>
    <cellStyle name="Normal 8 4 6 5" xfId="2924" xr:uid="{8694987A-4C44-4A87-A1C8-2D42E9464EC8}"/>
    <cellStyle name="Normal 8 4 7" xfId="2925" xr:uid="{33F05385-E8BB-4021-B596-50EE2A9EE623}"/>
    <cellStyle name="Normal 8 4 7 2" xfId="2926" xr:uid="{BE596FF7-308C-44DC-BB62-3EF43487E669}"/>
    <cellStyle name="Normal 8 4 7 3" xfId="2927" xr:uid="{1CD9AE75-6030-4BD6-9BE4-93A5D61B524C}"/>
    <cellStyle name="Normal 8 4 7 4" xfId="2928" xr:uid="{2B9AF27D-D2AD-4EA4-9D06-4B8E2E021F34}"/>
    <cellStyle name="Normal 8 4 8" xfId="2929" xr:uid="{006EE4EA-B7AB-4174-B34E-B9306086DEAA}"/>
    <cellStyle name="Normal 8 4 8 2" xfId="2930" xr:uid="{B82BE1B0-0ADC-4A98-BAE6-DD62AB47085C}"/>
    <cellStyle name="Normal 8 4 8 3" xfId="2931" xr:uid="{9E50486B-27C5-4A74-9244-541A8F69CFCA}"/>
    <cellStyle name="Normal 8 4 8 4" xfId="2932" xr:uid="{6800D6E0-9F1C-4B70-9469-F79A2C4184A4}"/>
    <cellStyle name="Normal 8 4 9" xfId="2933" xr:uid="{D23BA17A-2420-475A-8513-3CA2954EA924}"/>
    <cellStyle name="Normal 8 5" xfId="2934" xr:uid="{01C4A2A9-C718-4B79-9FBC-2B622D731BD6}"/>
    <cellStyle name="Normal 8 5 2" xfId="2935" xr:uid="{5DEA4A02-0005-4A53-B76B-FC58CED21047}"/>
    <cellStyle name="Normal 8 5 2 2" xfId="2936" xr:uid="{DD28186A-7719-4AA6-ADA5-97570D6F6BD0}"/>
    <cellStyle name="Normal 8 5 2 2 2" xfId="2937" xr:uid="{2E22933F-83C3-425A-BDA4-D1A26D6FEDAF}"/>
    <cellStyle name="Normal 8 5 2 2 2 2" xfId="2938" xr:uid="{0B492F2A-7598-402E-9A1E-A041820AE598}"/>
    <cellStyle name="Normal 8 5 2 2 2 3" xfId="2939" xr:uid="{1421F223-FCF5-417A-AADE-9F5700F561C2}"/>
    <cellStyle name="Normal 8 5 2 2 2 4" xfId="2940" xr:uid="{171B7D9E-483B-4C33-924A-F281175A75AC}"/>
    <cellStyle name="Normal 8 5 2 2 3" xfId="2941" xr:uid="{C229C406-5856-4F79-B12A-650D97783B22}"/>
    <cellStyle name="Normal 8 5 2 2 3 2" xfId="2942" xr:uid="{371329E6-F576-4048-8BC7-047E0621A926}"/>
    <cellStyle name="Normal 8 5 2 2 3 3" xfId="2943" xr:uid="{49958F0D-89DA-42F9-BF6C-25B23428159A}"/>
    <cellStyle name="Normal 8 5 2 2 3 4" xfId="2944" xr:uid="{FB0E176B-E704-49E7-AAE2-10AE1E5E5FC6}"/>
    <cellStyle name="Normal 8 5 2 2 4" xfId="2945" xr:uid="{FA0F3D48-9AA2-418F-B3DE-1D9B710BFC13}"/>
    <cellStyle name="Normal 8 5 2 2 5" xfId="2946" xr:uid="{C329DAC8-F8E5-45B3-BE29-1E492A75C098}"/>
    <cellStyle name="Normal 8 5 2 2 6" xfId="2947" xr:uid="{847CD40C-3351-477A-A898-D49683466799}"/>
    <cellStyle name="Normal 8 5 2 3" xfId="2948" xr:uid="{71D4ED7D-1757-46AA-BDD4-BCB912C8671F}"/>
    <cellStyle name="Normal 8 5 2 3 2" xfId="2949" xr:uid="{DA36C1B3-D3AA-4152-A5CC-F50A1DADF36F}"/>
    <cellStyle name="Normal 8 5 2 3 2 2" xfId="2950" xr:uid="{811C02EB-95C3-4239-8C7A-6A2B26088393}"/>
    <cellStyle name="Normal 8 5 2 3 2 3" xfId="2951" xr:uid="{C6D4F3FB-EA39-4B57-8D6C-BCA3F73635E0}"/>
    <cellStyle name="Normal 8 5 2 3 2 4" xfId="2952" xr:uid="{1D1F5BAF-81FE-4716-9665-B904F92DB60C}"/>
    <cellStyle name="Normal 8 5 2 3 3" xfId="2953" xr:uid="{694858A4-E84F-4587-8F11-3910F52DBD7B}"/>
    <cellStyle name="Normal 8 5 2 3 4" xfId="2954" xr:uid="{133C0EF9-F292-4936-AB88-E7EC515850AC}"/>
    <cellStyle name="Normal 8 5 2 3 5" xfId="2955" xr:uid="{6C8B0218-1AC8-4258-BC7E-62BCA89AE584}"/>
    <cellStyle name="Normal 8 5 2 4" xfId="2956" xr:uid="{A942B97D-69C3-485D-892E-72D45B0E9845}"/>
    <cellStyle name="Normal 8 5 2 4 2" xfId="2957" xr:uid="{D300C018-4CA8-4AC0-951E-25F85E6D9300}"/>
    <cellStyle name="Normal 8 5 2 4 3" xfId="2958" xr:uid="{F0F81613-23AD-4290-984C-9DE1FA4094E0}"/>
    <cellStyle name="Normal 8 5 2 4 4" xfId="2959" xr:uid="{35084EA8-5902-4B02-99AF-3E597833E588}"/>
    <cellStyle name="Normal 8 5 2 5" xfId="2960" xr:uid="{7A993702-CB0E-4253-8B7D-5792687D0C9E}"/>
    <cellStyle name="Normal 8 5 2 5 2" xfId="2961" xr:uid="{AEDA7541-3556-46A0-B08B-CE2FB322007D}"/>
    <cellStyle name="Normal 8 5 2 5 3" xfId="2962" xr:uid="{C926102C-27EE-4EBE-87B6-6657D1F4E20D}"/>
    <cellStyle name="Normal 8 5 2 5 4" xfId="2963" xr:uid="{2AD29013-34AE-4417-AF29-030F780F368F}"/>
    <cellStyle name="Normal 8 5 2 6" xfId="2964" xr:uid="{65E8AABB-F842-4B33-979C-B228537FA110}"/>
    <cellStyle name="Normal 8 5 2 7" xfId="2965" xr:uid="{398DFCE2-5EF2-466E-8BCE-2231A96055A5}"/>
    <cellStyle name="Normal 8 5 2 8" xfId="2966" xr:uid="{E9EF1E29-6CB0-4B31-BDC7-07DE0B18C608}"/>
    <cellStyle name="Normal 8 5 3" xfId="2967" xr:uid="{34859A12-A971-4B16-AA18-94FDA85CACE1}"/>
    <cellStyle name="Normal 8 5 3 2" xfId="2968" xr:uid="{095D1535-4941-4927-8C1C-B61E4E16F31E}"/>
    <cellStyle name="Normal 8 5 3 2 2" xfId="2969" xr:uid="{3D7C2590-B88F-4619-BBB6-0E8BF718239F}"/>
    <cellStyle name="Normal 8 5 3 2 3" xfId="2970" xr:uid="{EE808FF1-F88B-4B02-8DE7-F6047EBE277F}"/>
    <cellStyle name="Normal 8 5 3 2 4" xfId="2971" xr:uid="{3C44CA9C-E512-40F9-81C6-6635051AD45C}"/>
    <cellStyle name="Normal 8 5 3 3" xfId="2972" xr:uid="{AFF06BA3-31FE-4162-A295-32DA619C032A}"/>
    <cellStyle name="Normal 8 5 3 3 2" xfId="2973" xr:uid="{768BF349-C1F7-4622-B55A-6776F0ADC63F}"/>
    <cellStyle name="Normal 8 5 3 3 3" xfId="2974" xr:uid="{C802A6C0-9293-415D-BA5C-E2CD6FA86528}"/>
    <cellStyle name="Normal 8 5 3 3 4" xfId="2975" xr:uid="{48A50487-CCFB-490F-BCAF-4AE8F2850A0A}"/>
    <cellStyle name="Normal 8 5 3 4" xfId="2976" xr:uid="{DEF70F2E-C40B-4863-BCB8-E49A51D261C9}"/>
    <cellStyle name="Normal 8 5 3 5" xfId="2977" xr:uid="{D79CB330-4375-452E-8E83-AF98BB5D7BC0}"/>
    <cellStyle name="Normal 8 5 3 6" xfId="2978" xr:uid="{0BCF5E7A-9959-4106-AE40-ACD4843939B5}"/>
    <cellStyle name="Normal 8 5 4" xfId="2979" xr:uid="{9A0741CE-07B4-4839-A434-F9181A80CD98}"/>
    <cellStyle name="Normal 8 5 4 2" xfId="2980" xr:uid="{DD524AFA-DB63-46F4-ABFF-CC1E9D34A7EA}"/>
    <cellStyle name="Normal 8 5 4 2 2" xfId="2981" xr:uid="{5BFAFFED-471B-4200-BC87-7E01B47E9380}"/>
    <cellStyle name="Normal 8 5 4 2 3" xfId="2982" xr:uid="{C1380699-EDCE-4720-9283-0DAC8235FFF0}"/>
    <cellStyle name="Normal 8 5 4 2 4" xfId="2983" xr:uid="{A5E1A0E9-134D-48E8-8653-4D161F724AFE}"/>
    <cellStyle name="Normal 8 5 4 3" xfId="2984" xr:uid="{3EC5DB0F-2125-4085-96D0-19CCA2EB46C0}"/>
    <cellStyle name="Normal 8 5 4 4" xfId="2985" xr:uid="{81505164-D617-4C4B-985A-85A634F62210}"/>
    <cellStyle name="Normal 8 5 4 5" xfId="2986" xr:uid="{8380EFC3-1C1C-44F7-94B4-E5DC20F4B8D3}"/>
    <cellStyle name="Normal 8 5 5" xfId="2987" xr:uid="{29D190E8-94D2-4687-BA25-8A184588899B}"/>
    <cellStyle name="Normal 8 5 5 2" xfId="2988" xr:uid="{7E631030-B3A0-4CAF-ABDE-F0DCAEBF357C}"/>
    <cellStyle name="Normal 8 5 5 3" xfId="2989" xr:uid="{F7FDF800-AC08-42A3-9CB0-05F7E2048258}"/>
    <cellStyle name="Normal 8 5 5 4" xfId="2990" xr:uid="{21EC01EA-5814-42BA-B906-BA089BF527BE}"/>
    <cellStyle name="Normal 8 5 6" xfId="2991" xr:uid="{B08297FD-8657-43A8-8958-24F41263DA1F}"/>
    <cellStyle name="Normal 8 5 6 2" xfId="2992" xr:uid="{31364919-773C-4051-B01F-9A5DB472657E}"/>
    <cellStyle name="Normal 8 5 6 3" xfId="2993" xr:uid="{EF82A8C5-25AC-4160-8D41-AFA605CB64D6}"/>
    <cellStyle name="Normal 8 5 6 4" xfId="2994" xr:uid="{FF6AA8C0-E9C2-46B8-A515-8547B8D123BA}"/>
    <cellStyle name="Normal 8 5 7" xfId="2995" xr:uid="{9E684D7E-9487-4530-AE92-193CE07F8DFB}"/>
    <cellStyle name="Normal 8 5 8" xfId="2996" xr:uid="{03ACBCAC-416E-43EA-8EF6-8706D01337D9}"/>
    <cellStyle name="Normal 8 5 9" xfId="2997" xr:uid="{BB50C3F5-CBD0-4974-BF65-12EE3DF63163}"/>
    <cellStyle name="Normal 8 6" xfId="2998" xr:uid="{516450C4-7B33-40D7-B47E-2A47E9EA4B44}"/>
    <cellStyle name="Normal 8 6 2" xfId="2999" xr:uid="{0EF755F0-4B62-422F-A406-8881618FDB7D}"/>
    <cellStyle name="Normal 8 6 2 2" xfId="3000" xr:uid="{BA8E9B4E-6866-4B55-90BD-CE0C11E73FA2}"/>
    <cellStyle name="Normal 8 6 2 2 2" xfId="3001" xr:uid="{CD335686-D02D-47FF-B12D-BD760BAF800D}"/>
    <cellStyle name="Normal 8 6 2 2 2 2" xfId="4187" xr:uid="{0BE58983-8BE2-437A-8658-E22EBF45C659}"/>
    <cellStyle name="Normal 8 6 2 2 3" xfId="3002" xr:uid="{620AE4B1-B24A-4E91-8DD0-F2241C87E298}"/>
    <cellStyle name="Normal 8 6 2 2 4" xfId="3003" xr:uid="{B310CB26-A9AC-43B9-B328-EC1FAD8A05AF}"/>
    <cellStyle name="Normal 8 6 2 3" xfId="3004" xr:uid="{51B50088-20CE-4E00-A420-654B36F84F7E}"/>
    <cellStyle name="Normal 8 6 2 3 2" xfId="3005" xr:uid="{CEA70DD5-79A3-4D30-942B-FCC446F3CF65}"/>
    <cellStyle name="Normal 8 6 2 3 3" xfId="3006" xr:uid="{A116A497-CB2D-40E1-A483-044A23BCDB80}"/>
    <cellStyle name="Normal 8 6 2 3 4" xfId="3007" xr:uid="{09889D66-EED5-40DD-B63A-8629C65E7E6A}"/>
    <cellStyle name="Normal 8 6 2 4" xfId="3008" xr:uid="{64CAF25C-11F0-42AB-927C-06109CD399D4}"/>
    <cellStyle name="Normal 8 6 2 5" xfId="3009" xr:uid="{7DBBC5CA-69D8-4BAE-B01C-C37CA8E4E21D}"/>
    <cellStyle name="Normal 8 6 2 6" xfId="3010" xr:uid="{F44C36D3-66C6-4A20-83BA-E785A2CB7F2B}"/>
    <cellStyle name="Normal 8 6 3" xfId="3011" xr:uid="{8495E8F3-5394-407D-A856-912EFEA9A1ED}"/>
    <cellStyle name="Normal 8 6 3 2" xfId="3012" xr:uid="{53DB6C5C-8BED-4686-807C-C16AA2EFCA50}"/>
    <cellStyle name="Normal 8 6 3 2 2" xfId="3013" xr:uid="{08C4D52D-4D13-4F13-996E-85B5332639E7}"/>
    <cellStyle name="Normal 8 6 3 2 3" xfId="3014" xr:uid="{AA6A320A-D743-4BB6-B0A0-7C7B2773D592}"/>
    <cellStyle name="Normal 8 6 3 2 4" xfId="3015" xr:uid="{A94A0322-3307-43FF-8DE1-A725FDC02E7F}"/>
    <cellStyle name="Normal 8 6 3 3" xfId="3016" xr:uid="{B21FD6FB-C722-4FBB-A0CB-AE43BB89DAE8}"/>
    <cellStyle name="Normal 8 6 3 4" xfId="3017" xr:uid="{586DB625-8A25-4DF0-AF96-BD099B273E8A}"/>
    <cellStyle name="Normal 8 6 3 5" xfId="3018" xr:uid="{35B77C40-6B7B-42D3-A5EE-DBF10943C407}"/>
    <cellStyle name="Normal 8 6 4" xfId="3019" xr:uid="{EC270A68-0415-4107-BE12-8AFC9E08DF7C}"/>
    <cellStyle name="Normal 8 6 4 2" xfId="3020" xr:uid="{F494DAC8-86D0-4B3B-8C7B-A9934C1DD2F0}"/>
    <cellStyle name="Normal 8 6 4 3" xfId="3021" xr:uid="{739E59B1-042D-4905-9E2E-100288A87127}"/>
    <cellStyle name="Normal 8 6 4 4" xfId="3022" xr:uid="{35D65C78-1A56-4B1B-8A47-AF4C5A155051}"/>
    <cellStyle name="Normal 8 6 5" xfId="3023" xr:uid="{1DEBF88D-13AD-418C-BBA1-6BDB7AF03F6C}"/>
    <cellStyle name="Normal 8 6 5 2" xfId="3024" xr:uid="{22589028-8087-43ED-A8C7-2DF1FD71355A}"/>
    <cellStyle name="Normal 8 6 5 3" xfId="3025" xr:uid="{A5932099-D540-46FC-8289-4742DF79A858}"/>
    <cellStyle name="Normal 8 6 5 4" xfId="3026" xr:uid="{030EAABF-E398-4544-8B59-B5F687BCC99A}"/>
    <cellStyle name="Normal 8 6 6" xfId="3027" xr:uid="{5C4EF5A4-B13C-443B-A1CA-C117C4B7A5A0}"/>
    <cellStyle name="Normal 8 6 7" xfId="3028" xr:uid="{EED6B017-7BA7-422A-9F27-D74FF7FEFA95}"/>
    <cellStyle name="Normal 8 6 8" xfId="3029" xr:uid="{D6528F9A-2FBD-4F91-81D9-FEC5DB5214EB}"/>
    <cellStyle name="Normal 8 7" xfId="3030" xr:uid="{8B02C7A1-2F8A-4273-9723-EADAFAF43417}"/>
    <cellStyle name="Normal 8 7 2" xfId="3031" xr:uid="{182F4BC6-36DA-4F6A-8AE6-E5A16D582E0F}"/>
    <cellStyle name="Normal 8 7 2 2" xfId="3032" xr:uid="{F1812F61-D015-45BC-B43F-DF49D7B8F227}"/>
    <cellStyle name="Normal 8 7 2 2 2" xfId="3033" xr:uid="{410BCE73-08B9-4F22-824A-5D31B66B1376}"/>
    <cellStyle name="Normal 8 7 2 2 3" xfId="3034" xr:uid="{A8A12449-0CD2-4FA3-8F87-C673FF59A9F3}"/>
    <cellStyle name="Normal 8 7 2 2 4" xfId="3035" xr:uid="{DB75C483-AB95-42F1-993B-A07CEFD4F787}"/>
    <cellStyle name="Normal 8 7 2 3" xfId="3036" xr:uid="{A856E29A-D413-4016-9CE5-5A9530CFABA6}"/>
    <cellStyle name="Normal 8 7 2 4" xfId="3037" xr:uid="{A2601E4F-2F92-437F-8EA4-118B7FA26140}"/>
    <cellStyle name="Normal 8 7 2 5" xfId="3038" xr:uid="{E7158225-B5B1-4A55-9215-45F92057E089}"/>
    <cellStyle name="Normal 8 7 3" xfId="3039" xr:uid="{FE8A7DB2-79C7-4EF9-8520-B770F085F4DB}"/>
    <cellStyle name="Normal 8 7 3 2" xfId="3040" xr:uid="{D5957078-9958-48D3-8068-FEA0B255ED2B}"/>
    <cellStyle name="Normal 8 7 3 3" xfId="3041" xr:uid="{55D316A5-B1BF-4FA3-88B9-0471AD41CEC0}"/>
    <cellStyle name="Normal 8 7 3 4" xfId="3042" xr:uid="{418001DE-E41A-4DEA-ADCB-9A819E185890}"/>
    <cellStyle name="Normal 8 7 4" xfId="3043" xr:uid="{3B632E11-EB83-4CD4-8A49-6DAE9DC90CA7}"/>
    <cellStyle name="Normal 8 7 4 2" xfId="3044" xr:uid="{7B2C7DF8-5D4B-4633-8D9E-EF2CFF7B9F43}"/>
    <cellStyle name="Normal 8 7 4 3" xfId="3045" xr:uid="{6CBCB61E-E94D-4A60-9791-273FE0000657}"/>
    <cellStyle name="Normal 8 7 4 4" xfId="3046" xr:uid="{DA5459DD-9924-4F1B-8CDF-C557858AE19B}"/>
    <cellStyle name="Normal 8 7 5" xfId="3047" xr:uid="{2CD2007A-8F41-4C1A-A1AF-DCF8C2674ED0}"/>
    <cellStyle name="Normal 8 7 6" xfId="3048" xr:uid="{4FF6898F-E84B-4F38-BFB7-0FD740F73781}"/>
    <cellStyle name="Normal 8 7 7" xfId="3049" xr:uid="{CACDFABA-A9BD-4169-B4EE-408325B45690}"/>
    <cellStyle name="Normal 8 8" xfId="3050" xr:uid="{01F355A4-FC29-4DE1-8699-A457A9F60AFC}"/>
    <cellStyle name="Normal 8 8 2" xfId="3051" xr:uid="{B2DCC42F-1AAD-4DAF-9625-F706B56EDFBF}"/>
    <cellStyle name="Normal 8 8 2 2" xfId="3052" xr:uid="{0D41DCD1-9504-4605-A98C-28757CA35632}"/>
    <cellStyle name="Normal 8 8 2 3" xfId="3053" xr:uid="{FB6EF60F-A149-416F-90F7-FE4282F19F8E}"/>
    <cellStyle name="Normal 8 8 2 4" xfId="3054" xr:uid="{D1FCD161-925E-4E44-9BB0-EB07531A4B42}"/>
    <cellStyle name="Normal 8 8 3" xfId="3055" xr:uid="{B2C4A9D5-6061-4DEB-9D8D-F52C8BAD0EB8}"/>
    <cellStyle name="Normal 8 8 3 2" xfId="3056" xr:uid="{365B8D40-7BE7-4653-A3E1-E87D81E966BA}"/>
    <cellStyle name="Normal 8 8 3 3" xfId="3057" xr:uid="{5E29B9B6-DF96-4944-A05A-F21F7B660FFE}"/>
    <cellStyle name="Normal 8 8 3 4" xfId="3058" xr:uid="{E367F723-AA52-4269-889A-3175A7DF7788}"/>
    <cellStyle name="Normal 8 8 4" xfId="3059" xr:uid="{13085006-F919-4982-AE7F-5975FCD7EBB0}"/>
    <cellStyle name="Normal 8 8 5" xfId="3060" xr:uid="{946E9F51-AA82-4597-9973-C881B837A04B}"/>
    <cellStyle name="Normal 8 8 6" xfId="3061" xr:uid="{4E5BB149-4678-4FF8-942B-4C7848C49484}"/>
    <cellStyle name="Normal 8 9" xfId="3062" xr:uid="{BCD3A80D-28AA-4C48-9D59-8420FBEA1357}"/>
    <cellStyle name="Normal 8 9 2" xfId="3063" xr:uid="{ACAF99AB-FDEA-4240-912D-008E1187CBFF}"/>
    <cellStyle name="Normal 8 9 2 2" xfId="3064" xr:uid="{6BD5131A-E53E-4CF2-9170-D5B8970DC234}"/>
    <cellStyle name="Normal 8 9 2 2 2" xfId="4383" xr:uid="{C9DFDC68-81A7-4449-8894-157F60DBEFD7}"/>
    <cellStyle name="Normal 8 9 2 2 3" xfId="4615" xr:uid="{9AE5C6CE-E268-4457-A8D9-4DA8142C32D5}"/>
    <cellStyle name="Normal 8 9 2 3" xfId="3065" xr:uid="{78233EF0-9D51-4C8F-BF7F-AF851C6EF293}"/>
    <cellStyle name="Normal 8 9 2 4" xfId="3066" xr:uid="{22645076-BDF2-434B-A2A2-EF924FC6F9B7}"/>
    <cellStyle name="Normal 8 9 3" xfId="3067" xr:uid="{E6961F2B-E810-4261-9153-3B83FD64036B}"/>
    <cellStyle name="Normal 8 9 4" xfId="3068" xr:uid="{C67914F7-4C6C-4DEA-AE02-6A960BD26FEB}"/>
    <cellStyle name="Normal 8 9 4 2" xfId="4749" xr:uid="{4F19BC80-35E0-4616-A384-F8E2ACC8DCF2}"/>
    <cellStyle name="Normal 8 9 4 3" xfId="4616" xr:uid="{286AFEA2-77A1-4ECB-BDF0-8138F6683854}"/>
    <cellStyle name="Normal 8 9 4 4" xfId="4468" xr:uid="{A487D316-B5A6-4A3B-B450-1F0535FE7436}"/>
    <cellStyle name="Normal 8 9 5" xfId="3069" xr:uid="{94AEF6CE-DAF3-4462-82A0-381A5899BBAB}"/>
    <cellStyle name="Normal 9" xfId="91" xr:uid="{49EF177E-BAE6-4857-B02A-641A7EEA5EFC}"/>
    <cellStyle name="Normal 9 10" xfId="3070" xr:uid="{03134600-2520-4BC0-A906-C76C05573E41}"/>
    <cellStyle name="Normal 9 10 2" xfId="3071" xr:uid="{0C2941E3-2F18-4E31-AB06-00BB015E376B}"/>
    <cellStyle name="Normal 9 10 2 2" xfId="3072" xr:uid="{FC946C73-9CF0-4563-AD1B-7EBFD7F41EDF}"/>
    <cellStyle name="Normal 9 10 2 3" xfId="3073" xr:uid="{16FC9AF8-8AAD-4DF8-80CE-D7ED4E0224AA}"/>
    <cellStyle name="Normal 9 10 2 4" xfId="3074" xr:uid="{83AE950A-0D1E-42C3-BC1F-354AF19660CB}"/>
    <cellStyle name="Normal 9 10 3" xfId="3075" xr:uid="{E5058A70-ABAC-4195-8A59-B8DECBEE583E}"/>
    <cellStyle name="Normal 9 10 4" xfId="3076" xr:uid="{7BB13EA9-A232-4CB7-B97C-BC672B9AD82A}"/>
    <cellStyle name="Normal 9 10 5" xfId="3077" xr:uid="{33E8D18D-757A-42FD-9508-1E1AC1E3183F}"/>
    <cellStyle name="Normal 9 11" xfId="3078" xr:uid="{73EFAF97-4D08-4C2F-BCB6-F17D61951573}"/>
    <cellStyle name="Normal 9 11 2" xfId="3079" xr:uid="{F945A3B8-750C-4172-B2F7-557355EDAF21}"/>
    <cellStyle name="Normal 9 11 3" xfId="3080" xr:uid="{F8921660-3241-47F5-ACB6-0231B62B7EFE}"/>
    <cellStyle name="Normal 9 11 4" xfId="3081" xr:uid="{B7BF6536-950E-4240-96EA-FC159DA1D951}"/>
    <cellStyle name="Normal 9 12" xfId="3082" xr:uid="{9495A712-1CDF-4300-A88F-5F78DCF57D1B}"/>
    <cellStyle name="Normal 9 12 2" xfId="3083" xr:uid="{7D177BEE-5D95-459D-8183-225D2D354B73}"/>
    <cellStyle name="Normal 9 12 3" xfId="3084" xr:uid="{5DE44FD8-0222-4983-8C86-0D7CE817FE9D}"/>
    <cellStyle name="Normal 9 12 4" xfId="3085" xr:uid="{90051079-DEEE-42EB-BF00-31D081EB7FD9}"/>
    <cellStyle name="Normal 9 13" xfId="3086" xr:uid="{783DE015-05AB-451F-BB5B-F392F1C3BB0F}"/>
    <cellStyle name="Normal 9 13 2" xfId="3087" xr:uid="{928FBC90-3F01-4FC3-8295-C54783B67EB4}"/>
    <cellStyle name="Normal 9 14" xfId="3088" xr:uid="{FFF00294-20FA-4018-B7F9-761802F7D6DC}"/>
    <cellStyle name="Normal 9 15" xfId="3089" xr:uid="{43292A43-6600-42F3-95FA-2F502E37452E}"/>
    <cellStyle name="Normal 9 16" xfId="3090" xr:uid="{760E6DDD-A000-4799-87F5-56A342F80979}"/>
    <cellStyle name="Normal 9 2" xfId="92" xr:uid="{71442CF7-2D55-4A3B-A37E-4BB7B93EB208}"/>
    <cellStyle name="Normal 9 2 2" xfId="3731" xr:uid="{52AE9251-74CA-4B15-96A7-7B26EB6431D6}"/>
    <cellStyle name="Normal 9 2 2 2" xfId="4595" xr:uid="{2C342131-1FC3-4D3E-BD9E-18167BE0D966}"/>
    <cellStyle name="Normal 9 2 3" xfId="4596" xr:uid="{21197EB6-6F92-4ACF-B1B9-66861DB15EC0}"/>
    <cellStyle name="Normal 9 3" xfId="93" xr:uid="{551289A8-B49E-475B-A7C4-CF97F8BE8AF3}"/>
    <cellStyle name="Normal 9 3 10" xfId="3091" xr:uid="{F9B3B492-4ABC-45D6-A427-2AAE434C2494}"/>
    <cellStyle name="Normal 9 3 11" xfId="3092" xr:uid="{1E28DA79-0C3E-4C20-A675-A2CB9E98821E}"/>
    <cellStyle name="Normal 9 3 2" xfId="3093" xr:uid="{6626510C-4377-4E47-8DFB-D7C69407F20F}"/>
    <cellStyle name="Normal 9 3 2 2" xfId="3094" xr:uid="{52251EBE-84C9-49AA-BA39-49B7B0907294}"/>
    <cellStyle name="Normal 9 3 2 2 2" xfId="3095" xr:uid="{CDB361BF-716D-41F2-A363-712979D719E4}"/>
    <cellStyle name="Normal 9 3 2 2 2 2" xfId="3096" xr:uid="{DED39416-145C-47EB-919D-141C59301418}"/>
    <cellStyle name="Normal 9 3 2 2 2 2 2" xfId="3097" xr:uid="{A42D3D7C-7BA6-410B-B513-6E13A6730A17}"/>
    <cellStyle name="Normal 9 3 2 2 2 2 2 2" xfId="4188" xr:uid="{23550347-627D-4BAF-B2C3-429618AD08E8}"/>
    <cellStyle name="Normal 9 3 2 2 2 2 2 2 2" xfId="4189" xr:uid="{0B8A7B33-7396-48D9-AA39-FB46B2BB6747}"/>
    <cellStyle name="Normal 9 3 2 2 2 2 2 3" xfId="4190" xr:uid="{F2E304ED-07AA-47A3-80B4-6AA8D7CB4260}"/>
    <cellStyle name="Normal 9 3 2 2 2 2 3" xfId="3098" xr:uid="{50E9FA1C-1EE7-42D7-B0A3-ECAFA8348333}"/>
    <cellStyle name="Normal 9 3 2 2 2 2 3 2" xfId="4191" xr:uid="{5F696EEF-419C-4E30-B516-DC1066F5B4FF}"/>
    <cellStyle name="Normal 9 3 2 2 2 2 4" xfId="3099" xr:uid="{19E3E1AA-AD3B-4721-9B64-EBB2CD369E9F}"/>
    <cellStyle name="Normal 9 3 2 2 2 3" xfId="3100" xr:uid="{E0921273-4539-4EBF-9970-ADE63EF8DD51}"/>
    <cellStyle name="Normal 9 3 2 2 2 3 2" xfId="3101" xr:uid="{BB332C0B-C017-4525-8F17-6E32447027AE}"/>
    <cellStyle name="Normal 9 3 2 2 2 3 2 2" xfId="4192" xr:uid="{2A08BC17-2B75-4C80-97B5-C15B4202E79D}"/>
    <cellStyle name="Normal 9 3 2 2 2 3 3" xfId="3102" xr:uid="{DF466C0A-6139-4829-8856-20713DF0330A}"/>
    <cellStyle name="Normal 9 3 2 2 2 3 4" xfId="3103" xr:uid="{A1DDB501-CED7-4E7D-9BFE-6DB27DC3FAEA}"/>
    <cellStyle name="Normal 9 3 2 2 2 4" xfId="3104" xr:uid="{B7684AA0-9E51-4B7D-8E82-2A8C28CC86D0}"/>
    <cellStyle name="Normal 9 3 2 2 2 4 2" xfId="4193" xr:uid="{E605A502-9840-4576-AF52-6BD0560A0B7A}"/>
    <cellStyle name="Normal 9 3 2 2 2 5" xfId="3105" xr:uid="{E4A98196-4108-47C6-AC0B-291891714AF2}"/>
    <cellStyle name="Normal 9 3 2 2 2 6" xfId="3106" xr:uid="{5D2ACF3E-8CC7-44D7-9A99-0A60CBB5839F}"/>
    <cellStyle name="Normal 9 3 2 2 3" xfId="3107" xr:uid="{897D6C7A-4EB7-4754-86BA-4A066EED242C}"/>
    <cellStyle name="Normal 9 3 2 2 3 2" xfId="3108" xr:uid="{1FC53C4D-4F42-46B8-8735-641EB60390E9}"/>
    <cellStyle name="Normal 9 3 2 2 3 2 2" xfId="3109" xr:uid="{293417A8-76C0-4868-A96D-0ED5053A391B}"/>
    <cellStyle name="Normal 9 3 2 2 3 2 2 2" xfId="4194" xr:uid="{7E46F24A-3A36-4CE2-AA58-C9DB33FA1314}"/>
    <cellStyle name="Normal 9 3 2 2 3 2 2 2 2" xfId="4195" xr:uid="{38EB274E-C93C-4406-A2AB-69488A139113}"/>
    <cellStyle name="Normal 9 3 2 2 3 2 2 3" xfId="4196" xr:uid="{5B08F463-3D34-4D0C-AAD4-68CD12211621}"/>
    <cellStyle name="Normal 9 3 2 2 3 2 3" xfId="3110" xr:uid="{EA0A6ABF-FB1C-4852-8F1E-59EB4C23630B}"/>
    <cellStyle name="Normal 9 3 2 2 3 2 3 2" xfId="4197" xr:uid="{7DAF5596-C848-4649-B61E-9860B2418E3B}"/>
    <cellStyle name="Normal 9 3 2 2 3 2 4" xfId="3111" xr:uid="{B3B0B583-AF13-48C5-9A18-6B5CAE44DB34}"/>
    <cellStyle name="Normal 9 3 2 2 3 3" xfId="3112" xr:uid="{51272A7F-2B9F-47AD-89CD-2FE595360B54}"/>
    <cellStyle name="Normal 9 3 2 2 3 3 2" xfId="4198" xr:uid="{EBD39391-2BB0-4651-9709-6BED9358D4C2}"/>
    <cellStyle name="Normal 9 3 2 2 3 3 2 2" xfId="4199" xr:uid="{76289495-0512-48CB-AD56-0EDFD5C6EFB9}"/>
    <cellStyle name="Normal 9 3 2 2 3 3 3" xfId="4200" xr:uid="{52E09964-70EF-4FC4-A603-C9159FB49CE4}"/>
    <cellStyle name="Normal 9 3 2 2 3 4" xfId="3113" xr:uid="{1DE35A61-397B-4FC4-A1D3-D4D5A35B06FC}"/>
    <cellStyle name="Normal 9 3 2 2 3 4 2" xfId="4201" xr:uid="{32D60A27-E907-4D09-8481-F5ECFE87355C}"/>
    <cellStyle name="Normal 9 3 2 2 3 5" xfId="3114" xr:uid="{86EA6925-0581-4E86-81A0-63BB10B1FF66}"/>
    <cellStyle name="Normal 9 3 2 2 4" xfId="3115" xr:uid="{3165DF6A-FF21-4D98-B500-4BC9E23B1884}"/>
    <cellStyle name="Normal 9 3 2 2 4 2" xfId="3116" xr:uid="{D9742955-5A20-4AD8-8726-E66A97B3267A}"/>
    <cellStyle name="Normal 9 3 2 2 4 2 2" xfId="4202" xr:uid="{73BA5EBE-AF16-465F-AF65-B9C1DFB4E190}"/>
    <cellStyle name="Normal 9 3 2 2 4 2 2 2" xfId="4203" xr:uid="{8A39EFED-CFDB-481C-98EB-017F2DF2628A}"/>
    <cellStyle name="Normal 9 3 2 2 4 2 3" xfId="4204" xr:uid="{0B7E50ED-6DC9-4A99-882C-570FD59A80A7}"/>
    <cellStyle name="Normal 9 3 2 2 4 3" xfId="3117" xr:uid="{AD19B624-7052-4A6A-9F95-75B7A1E308DE}"/>
    <cellStyle name="Normal 9 3 2 2 4 3 2" xfId="4205" xr:uid="{94495C4C-0AEA-474F-92B8-50F7088B4F50}"/>
    <cellStyle name="Normal 9 3 2 2 4 4" xfId="3118" xr:uid="{D3EABD9E-1C8A-4570-9CD8-AE7F7614942B}"/>
    <cellStyle name="Normal 9 3 2 2 5" xfId="3119" xr:uid="{C0573B0F-E7CC-47D1-A31B-5828D2295D30}"/>
    <cellStyle name="Normal 9 3 2 2 5 2" xfId="3120" xr:uid="{B6BB64E9-0CB6-45D3-9661-06FA74186647}"/>
    <cellStyle name="Normal 9 3 2 2 5 2 2" xfId="4206" xr:uid="{D3008893-4261-4B7C-A46D-3D6489B54F5B}"/>
    <cellStyle name="Normal 9 3 2 2 5 3" xfId="3121" xr:uid="{C18DE58B-8135-4357-ABEA-CB7C1597DD58}"/>
    <cellStyle name="Normal 9 3 2 2 5 4" xfId="3122" xr:uid="{C30189DB-7364-464C-8181-EDEAE0CFBEF0}"/>
    <cellStyle name="Normal 9 3 2 2 6" xfId="3123" xr:uid="{F08FD075-FCB5-44B6-B61C-A304AEA700AF}"/>
    <cellStyle name="Normal 9 3 2 2 6 2" xfId="4207" xr:uid="{AF8C3F21-AE6E-433A-A9DC-29AA3CB4EC64}"/>
    <cellStyle name="Normal 9 3 2 2 7" xfId="3124" xr:uid="{64291C4B-799E-4060-9A7F-5DBFFBCA0E4A}"/>
    <cellStyle name="Normal 9 3 2 2 8" xfId="3125" xr:uid="{0B810DCC-D534-4AE0-B3C6-D37E865AFF10}"/>
    <cellStyle name="Normal 9 3 2 3" xfId="3126" xr:uid="{6223C49D-4AF6-473D-85D3-C93C18CB360F}"/>
    <cellStyle name="Normal 9 3 2 3 2" xfId="3127" xr:uid="{59A890EC-E7BD-4C05-9E73-3F964470F080}"/>
    <cellStyle name="Normal 9 3 2 3 2 2" xfId="3128" xr:uid="{4C8B3C92-6243-4DE0-8BEB-EC9F6E78E443}"/>
    <cellStyle name="Normal 9 3 2 3 2 2 2" xfId="4208" xr:uid="{E6897D21-C137-4BFF-9E23-0E72BEAA674D}"/>
    <cellStyle name="Normal 9 3 2 3 2 2 2 2" xfId="4209" xr:uid="{3E523BB0-33B6-4568-A2D6-94BCAA2B2298}"/>
    <cellStyle name="Normal 9 3 2 3 2 2 3" xfId="4210" xr:uid="{10307A22-3F07-4419-BABD-FBDBA89A8302}"/>
    <cellStyle name="Normal 9 3 2 3 2 3" xfId="3129" xr:uid="{4E33C948-3EB4-41B1-9AD5-A6111AA5F429}"/>
    <cellStyle name="Normal 9 3 2 3 2 3 2" xfId="4211" xr:uid="{C7CEF7AE-85A5-4C9A-8730-FB36B51A2E48}"/>
    <cellStyle name="Normal 9 3 2 3 2 4" xfId="3130" xr:uid="{C01A1A0A-89F8-4224-91ED-2AB0546323AC}"/>
    <cellStyle name="Normal 9 3 2 3 3" xfId="3131" xr:uid="{1A60C160-74C5-48CD-BFEB-5E7D1D0823FD}"/>
    <cellStyle name="Normal 9 3 2 3 3 2" xfId="3132" xr:uid="{9B1C07B1-6D20-4866-BA89-2383AB1E8124}"/>
    <cellStyle name="Normal 9 3 2 3 3 2 2" xfId="4212" xr:uid="{692782B3-B8CF-48B5-8B15-6A3ACB1C05D8}"/>
    <cellStyle name="Normal 9 3 2 3 3 3" xfId="3133" xr:uid="{A8883497-E336-4450-811B-D8F4D1AEECAB}"/>
    <cellStyle name="Normal 9 3 2 3 3 4" xfId="3134" xr:uid="{B2EBFAD9-3433-460E-9022-F0AEE8B2DA03}"/>
    <cellStyle name="Normal 9 3 2 3 4" xfId="3135" xr:uid="{A77D5379-A60A-4653-BC1D-EB96DEEAABA7}"/>
    <cellStyle name="Normal 9 3 2 3 4 2" xfId="4213" xr:uid="{00766FB7-60FF-4E6B-8AE9-C7BAEEB95DFE}"/>
    <cellStyle name="Normal 9 3 2 3 5" xfId="3136" xr:uid="{17B9D0BC-5AF2-42C4-9AC1-35AD80A303F7}"/>
    <cellStyle name="Normal 9 3 2 3 6" xfId="3137" xr:uid="{38F8EEA7-3423-453E-9E04-D98963ECC3FF}"/>
    <cellStyle name="Normal 9 3 2 4" xfId="3138" xr:uid="{AB711AE3-4563-4FFC-8A44-B71C08B9726E}"/>
    <cellStyle name="Normal 9 3 2 4 2" xfId="3139" xr:uid="{8D6406B7-2B38-4A52-95DC-054AF2D2D93E}"/>
    <cellStyle name="Normal 9 3 2 4 2 2" xfId="3140" xr:uid="{FD0DCAB3-46B1-4BA3-8122-7EBC99198546}"/>
    <cellStyle name="Normal 9 3 2 4 2 2 2" xfId="4214" xr:uid="{C85E1491-3D7B-4D80-BAB9-084EC0480433}"/>
    <cellStyle name="Normal 9 3 2 4 2 2 2 2" xfId="4215" xr:uid="{1979B226-432F-4E1D-BB30-E69772AADDBF}"/>
    <cellStyle name="Normal 9 3 2 4 2 2 3" xfId="4216" xr:uid="{3BEB2EDC-9808-4245-AEF2-8590CAD94219}"/>
    <cellStyle name="Normal 9 3 2 4 2 3" xfId="3141" xr:uid="{BCADAB69-9FEC-42AB-A591-0F5F8F6DD1A6}"/>
    <cellStyle name="Normal 9 3 2 4 2 3 2" xfId="4217" xr:uid="{23F06CD9-737E-4001-B01C-481841E9A944}"/>
    <cellStyle name="Normal 9 3 2 4 2 4" xfId="3142" xr:uid="{4D86B4FE-D397-496E-BD66-AF92DFCBC310}"/>
    <cellStyle name="Normal 9 3 2 4 3" xfId="3143" xr:uid="{029A8A76-2675-4B9B-BC50-FF166ED2B27E}"/>
    <cellStyle name="Normal 9 3 2 4 3 2" xfId="4218" xr:uid="{BAB5E893-60FE-4AF7-B1C3-2E3599D6ACEF}"/>
    <cellStyle name="Normal 9 3 2 4 3 2 2" xfId="4219" xr:uid="{A22FA43D-622D-47C7-8685-1B681EC53F58}"/>
    <cellStyle name="Normal 9 3 2 4 3 3" xfId="4220" xr:uid="{69BC235C-1320-46BC-B3B5-EE2B15FD51A7}"/>
    <cellStyle name="Normal 9 3 2 4 4" xfId="3144" xr:uid="{3AD96AA8-98A6-4B86-B77C-E1EEB85DDC5C}"/>
    <cellStyle name="Normal 9 3 2 4 4 2" xfId="4221" xr:uid="{97D107E1-870C-4A7E-9CB2-E8CA054A10CF}"/>
    <cellStyle name="Normal 9 3 2 4 5" xfId="3145" xr:uid="{6FE64AA3-B302-4E03-B9EE-8B348A6D4063}"/>
    <cellStyle name="Normal 9 3 2 5" xfId="3146" xr:uid="{515B447F-2E23-41FB-BF67-403F8C19078D}"/>
    <cellStyle name="Normal 9 3 2 5 2" xfId="3147" xr:uid="{C414D0F0-119A-4595-ADB4-D8036763DB09}"/>
    <cellStyle name="Normal 9 3 2 5 2 2" xfId="4222" xr:uid="{8298A4A0-A1E6-4DFB-A389-FA1C92F87C9C}"/>
    <cellStyle name="Normal 9 3 2 5 2 2 2" xfId="4223" xr:uid="{0F271B40-9B13-4BF7-BAB5-1005229E1094}"/>
    <cellStyle name="Normal 9 3 2 5 2 3" xfId="4224" xr:uid="{5D863F15-DB04-4FBE-98AD-3684448BF46C}"/>
    <cellStyle name="Normal 9 3 2 5 3" xfId="3148" xr:uid="{C60CE819-2268-4056-9892-9C02B526494C}"/>
    <cellStyle name="Normal 9 3 2 5 3 2" xfId="4225" xr:uid="{C607347D-AF04-4320-9F40-5559E6DC7CDF}"/>
    <cellStyle name="Normal 9 3 2 5 4" xfId="3149" xr:uid="{BCAE8ABD-4F31-4275-A60B-975D2DF95E56}"/>
    <cellStyle name="Normal 9 3 2 6" xfId="3150" xr:uid="{F65ABA00-0B4E-47F9-AD5F-BC4FA9FB972E}"/>
    <cellStyle name="Normal 9 3 2 6 2" xfId="3151" xr:uid="{26881F57-2713-4801-83A8-70AEF31900EC}"/>
    <cellStyle name="Normal 9 3 2 6 2 2" xfId="4226" xr:uid="{500A7058-1EEC-4573-A362-D29ACEB167BC}"/>
    <cellStyle name="Normal 9 3 2 6 3" xfId="3152" xr:uid="{E58946E4-073B-4845-831A-F98585E85D34}"/>
    <cellStyle name="Normal 9 3 2 6 4" xfId="3153" xr:uid="{5AC2C741-AA72-47F6-82EA-F1102C264AE2}"/>
    <cellStyle name="Normal 9 3 2 7" xfId="3154" xr:uid="{39D35100-B055-4C1B-B421-673DBDD0CE1D}"/>
    <cellStyle name="Normal 9 3 2 7 2" xfId="4227" xr:uid="{1823883D-C0C0-4236-94CE-D6171A6A7430}"/>
    <cellStyle name="Normal 9 3 2 8" xfId="3155" xr:uid="{C6CB414A-E9FD-40F4-99C1-19E5CBFC6C4F}"/>
    <cellStyle name="Normal 9 3 2 9" xfId="3156" xr:uid="{D2436595-BBE1-455A-9A74-D3469AC40E6E}"/>
    <cellStyle name="Normal 9 3 3" xfId="3157" xr:uid="{A552B398-611A-4E59-B971-4D88BD8F5769}"/>
    <cellStyle name="Normal 9 3 3 2" xfId="3158" xr:uid="{07F02A90-CD8B-4BE3-AF43-5525676EB438}"/>
    <cellStyle name="Normal 9 3 3 2 2" xfId="3159" xr:uid="{4DE3B002-DB98-4C6B-BCED-726FF3849701}"/>
    <cellStyle name="Normal 9 3 3 2 2 2" xfId="3160" xr:uid="{D230C8B2-83FA-43EA-A820-571BD080CB16}"/>
    <cellStyle name="Normal 9 3 3 2 2 2 2" xfId="4228" xr:uid="{CFD71689-C819-4EAE-9DEE-66E9396ACCAC}"/>
    <cellStyle name="Normal 9 3 3 2 2 2 2 2" xfId="4229" xr:uid="{F7CB60D0-54C5-4EC2-B4ED-60D4937A72CF}"/>
    <cellStyle name="Normal 9 3 3 2 2 2 3" xfId="4230" xr:uid="{F6C7A8BB-C375-4D5A-ACF5-9C732EA1F40C}"/>
    <cellStyle name="Normal 9 3 3 2 2 3" xfId="3161" xr:uid="{2A522C74-B9F5-4B88-9870-CC17802C222B}"/>
    <cellStyle name="Normal 9 3 3 2 2 3 2" xfId="4231" xr:uid="{579B6BAA-26E3-4612-83D1-577F434E8774}"/>
    <cellStyle name="Normal 9 3 3 2 2 4" xfId="3162" xr:uid="{E71E03C6-C0B8-4A80-815F-1508FB67D58E}"/>
    <cellStyle name="Normal 9 3 3 2 3" xfId="3163" xr:uid="{7F6FFE6A-FC00-47B1-B50D-7D48AE0C5BCD}"/>
    <cellStyle name="Normal 9 3 3 2 3 2" xfId="3164" xr:uid="{D63959E8-249F-496C-80D5-3820F4E88C28}"/>
    <cellStyle name="Normal 9 3 3 2 3 2 2" xfId="4232" xr:uid="{48A40B59-FA15-401B-8509-BB06D9803700}"/>
    <cellStyle name="Normal 9 3 3 2 3 3" xfId="3165" xr:uid="{87B5E4C6-1B33-41FA-882D-2DA4B19D56F2}"/>
    <cellStyle name="Normal 9 3 3 2 3 4" xfId="3166" xr:uid="{7EE11F77-72E1-49F0-A261-5AAB561932E4}"/>
    <cellStyle name="Normal 9 3 3 2 4" xfId="3167" xr:uid="{04AA355C-D568-47A7-A11E-BEBD046C8D1B}"/>
    <cellStyle name="Normal 9 3 3 2 4 2" xfId="4233" xr:uid="{4949C051-AC18-4F78-AF9F-472AE8AA13B0}"/>
    <cellStyle name="Normal 9 3 3 2 5" xfId="3168" xr:uid="{72D55D93-CB78-4A0E-A060-2BEBCD570DEC}"/>
    <cellStyle name="Normal 9 3 3 2 6" xfId="3169" xr:uid="{87A21379-E378-4549-B42E-57F5DD505E61}"/>
    <cellStyle name="Normal 9 3 3 3" xfId="3170" xr:uid="{9E185CAE-3D06-49E4-80C0-88FB6A3ACBF8}"/>
    <cellStyle name="Normal 9 3 3 3 2" xfId="3171" xr:uid="{378FF651-D401-4264-A302-1CDBF6060D07}"/>
    <cellStyle name="Normal 9 3 3 3 2 2" xfId="3172" xr:uid="{90BA6B75-E746-4735-B8A3-B86762B74B5C}"/>
    <cellStyle name="Normal 9 3 3 3 2 2 2" xfId="4234" xr:uid="{E26489D0-D87F-427F-806B-C7FA705E21DB}"/>
    <cellStyle name="Normal 9 3 3 3 2 2 2 2" xfId="4235" xr:uid="{9656CAC0-3577-4E23-8A63-13C79AF1D9F2}"/>
    <cellStyle name="Normal 9 3 3 3 2 2 2 2 2" xfId="4768" xr:uid="{F8B864A8-F860-47CA-9EB1-171186C72296}"/>
    <cellStyle name="Normal 9 3 3 3 2 2 3" xfId="4236" xr:uid="{88DFE138-83A5-4ADF-9592-72D2429DA06A}"/>
    <cellStyle name="Normal 9 3 3 3 2 2 3 2" xfId="4769" xr:uid="{EB1256D4-D473-48BE-A83F-0A3A50C0AA52}"/>
    <cellStyle name="Normal 9 3 3 3 2 3" xfId="3173" xr:uid="{88E229D4-358B-4DD7-AC55-6BA6AD5B7963}"/>
    <cellStyle name="Normal 9 3 3 3 2 3 2" xfId="4237" xr:uid="{994553F4-734C-45E8-AA2D-740292D762A3}"/>
    <cellStyle name="Normal 9 3 3 3 2 3 2 2" xfId="4771" xr:uid="{102D757D-64C4-48B7-A016-9F23885EB4C8}"/>
    <cellStyle name="Normal 9 3 3 3 2 3 3" xfId="4770" xr:uid="{F8D26244-F0F1-4401-B5EC-8EB8B5414C28}"/>
    <cellStyle name="Normal 9 3 3 3 2 4" xfId="3174" xr:uid="{111D3E24-A71C-4918-96C1-ACA905224853}"/>
    <cellStyle name="Normal 9 3 3 3 2 4 2" xfId="4772" xr:uid="{B67956D9-CCC4-44DF-946F-900DAB3E2B35}"/>
    <cellStyle name="Normal 9 3 3 3 3" xfId="3175" xr:uid="{28CE131C-96DF-49F4-942E-3D7E48BF9B6D}"/>
    <cellStyle name="Normal 9 3 3 3 3 2" xfId="4238" xr:uid="{F43CD24E-F63C-422D-B063-C08C08E9D3BF}"/>
    <cellStyle name="Normal 9 3 3 3 3 2 2" xfId="4239" xr:uid="{0BC0350B-37AF-4CAD-AE7B-BA99649447AD}"/>
    <cellStyle name="Normal 9 3 3 3 3 2 2 2" xfId="4775" xr:uid="{51006D71-2340-448D-9018-11E994FA21DF}"/>
    <cellStyle name="Normal 9 3 3 3 3 2 3" xfId="4774" xr:uid="{4BB8D3BB-237F-4FF9-9A3A-177A27345335}"/>
    <cellStyle name="Normal 9 3 3 3 3 3" xfId="4240" xr:uid="{F738B801-6708-45A3-9E56-3FB6A1163893}"/>
    <cellStyle name="Normal 9 3 3 3 3 3 2" xfId="4776" xr:uid="{32903081-857C-44B0-9492-0B92B3497590}"/>
    <cellStyle name="Normal 9 3 3 3 3 4" xfId="4773" xr:uid="{4D8775B9-259D-482A-AA9B-A24B94CB0135}"/>
    <cellStyle name="Normal 9 3 3 3 4" xfId="3176" xr:uid="{D66237E0-50DF-475D-BEC5-15BAED4E526C}"/>
    <cellStyle name="Normal 9 3 3 3 4 2" xfId="4241" xr:uid="{41CC2C34-18EB-40AD-9B66-D4DF98988D5A}"/>
    <cellStyle name="Normal 9 3 3 3 4 2 2" xfId="4778" xr:uid="{F6B7A656-BD68-4BEB-A3E2-E53E9ABBB402}"/>
    <cellStyle name="Normal 9 3 3 3 4 3" xfId="4777" xr:uid="{4F83F3BD-25D6-44DA-8318-CE777F3A6BD7}"/>
    <cellStyle name="Normal 9 3 3 3 5" xfId="3177" xr:uid="{CB0ED863-5D32-47E2-AFA8-F612D620764B}"/>
    <cellStyle name="Normal 9 3 3 3 5 2" xfId="4779" xr:uid="{A59534D2-7016-4E38-95CD-51842C591F90}"/>
    <cellStyle name="Normal 9 3 3 4" xfId="3178" xr:uid="{66CDE2B4-D4F7-41D1-B6BD-01DBF653FA46}"/>
    <cellStyle name="Normal 9 3 3 4 2" xfId="3179" xr:uid="{FB2E9494-B45A-4FC1-AFE4-102BFAD67831}"/>
    <cellStyle name="Normal 9 3 3 4 2 2" xfId="4242" xr:uid="{02A43EDB-4B3B-43D5-907D-AD72300C2779}"/>
    <cellStyle name="Normal 9 3 3 4 2 2 2" xfId="4243" xr:uid="{F425A71E-1BB4-48DD-AD1F-BDD6C8AF1ADE}"/>
    <cellStyle name="Normal 9 3 3 4 2 2 2 2" xfId="4783" xr:uid="{951A1DA1-74AD-4ADA-ADC8-4C7BD67CF308}"/>
    <cellStyle name="Normal 9 3 3 4 2 2 3" xfId="4782" xr:uid="{B4ACF479-E3B8-4A09-B8B9-953F846FA1E6}"/>
    <cellStyle name="Normal 9 3 3 4 2 3" xfId="4244" xr:uid="{B71C2F7A-AB87-4E99-BE30-9864C329659C}"/>
    <cellStyle name="Normal 9 3 3 4 2 3 2" xfId="4784" xr:uid="{EB137DA0-767F-4924-B16D-A238D58E8B3A}"/>
    <cellStyle name="Normal 9 3 3 4 2 4" xfId="4781" xr:uid="{7342F6A8-0B4F-4F88-A8C1-04E763A913FC}"/>
    <cellStyle name="Normal 9 3 3 4 3" xfId="3180" xr:uid="{FEFFC2F9-DBD1-4479-BD34-DB91E3360720}"/>
    <cellStyle name="Normal 9 3 3 4 3 2" xfId="4245" xr:uid="{8CADE673-0F2C-4756-8FE9-7441EF461D17}"/>
    <cellStyle name="Normal 9 3 3 4 3 2 2" xfId="4786" xr:uid="{A28BD35C-E0DB-4CAE-BD72-17A84801F096}"/>
    <cellStyle name="Normal 9 3 3 4 3 3" xfId="4785" xr:uid="{ED7A8D2A-C41A-4FE2-B324-25F8CEE0ACF8}"/>
    <cellStyle name="Normal 9 3 3 4 4" xfId="3181" xr:uid="{8AB3D2E3-5040-40E0-A22F-126D31102555}"/>
    <cellStyle name="Normal 9 3 3 4 4 2" xfId="4787" xr:uid="{730BB0A2-87AB-46F0-A629-8ACFB1912333}"/>
    <cellStyle name="Normal 9 3 3 4 5" xfId="4780" xr:uid="{B1BB4316-38B0-40BE-AD4B-453CCBC14B67}"/>
    <cellStyle name="Normal 9 3 3 5" xfId="3182" xr:uid="{5D249D33-DDC7-499A-AEAA-E6E21DE52A6E}"/>
    <cellStyle name="Normal 9 3 3 5 2" xfId="3183" xr:uid="{06220421-791E-436C-973D-EE1EEF4D0DCC}"/>
    <cellStyle name="Normal 9 3 3 5 2 2" xfId="4246" xr:uid="{1D2CFF3A-08B6-42D4-991B-81EBF3A3F1D5}"/>
    <cellStyle name="Normal 9 3 3 5 2 2 2" xfId="4790" xr:uid="{03BB76B8-0099-4AC1-B1EF-7D8825C55BFF}"/>
    <cellStyle name="Normal 9 3 3 5 2 3" xfId="4789" xr:uid="{FB907CA6-550A-422E-967D-667E7348D751}"/>
    <cellStyle name="Normal 9 3 3 5 3" xfId="3184" xr:uid="{B8A6A819-86C6-4430-AD39-FF2D11190665}"/>
    <cellStyle name="Normal 9 3 3 5 3 2" xfId="4791" xr:uid="{CE51E8BF-2136-4D72-835D-18C4C34A203C}"/>
    <cellStyle name="Normal 9 3 3 5 4" xfId="3185" xr:uid="{B1303588-3E2E-436B-8623-782483A25151}"/>
    <cellStyle name="Normal 9 3 3 5 4 2" xfId="4792" xr:uid="{F776F9D1-1723-4ACF-9588-78E330E8EC27}"/>
    <cellStyle name="Normal 9 3 3 5 5" xfId="4788" xr:uid="{A4C9C390-648B-437B-85C4-928972D35524}"/>
    <cellStyle name="Normal 9 3 3 6" xfId="3186" xr:uid="{109ACFD5-8946-4747-8157-6A34947D823B}"/>
    <cellStyle name="Normal 9 3 3 6 2" xfId="4247" xr:uid="{2E2874DC-5DC4-47ED-A202-DEC6B451DCCB}"/>
    <cellStyle name="Normal 9 3 3 6 2 2" xfId="4794" xr:uid="{37460AF7-14D9-4392-BE8A-C6386341D894}"/>
    <cellStyle name="Normal 9 3 3 6 3" xfId="4793" xr:uid="{97E1A236-4193-4153-9098-DCDC6626D0AD}"/>
    <cellStyle name="Normal 9 3 3 7" xfId="3187" xr:uid="{DA5F502B-E11A-416A-A563-8CA0BA4502D6}"/>
    <cellStyle name="Normal 9 3 3 7 2" xfId="4795" xr:uid="{7963615B-15AB-4B64-B75F-79B66EBF676D}"/>
    <cellStyle name="Normal 9 3 3 8" xfId="3188" xr:uid="{DB3F9AD5-592F-4326-A29F-292E65B4E64F}"/>
    <cellStyle name="Normal 9 3 3 8 2" xfId="4796" xr:uid="{6ABA602E-BE97-4BAF-B9A7-16792E79DBCA}"/>
    <cellStyle name="Normal 9 3 4" xfId="3189" xr:uid="{169B16DF-EADB-40D1-A5F8-59689A74C0D8}"/>
    <cellStyle name="Normal 9 3 4 2" xfId="3190" xr:uid="{F266979D-7C3B-4BDF-9245-AACBE1A41382}"/>
    <cellStyle name="Normal 9 3 4 2 2" xfId="3191" xr:uid="{C0CA5BEC-43BF-46AC-92A6-37507B59ED09}"/>
    <cellStyle name="Normal 9 3 4 2 2 2" xfId="3192" xr:uid="{C820CA1B-2926-4EA0-A7C0-1405063165A3}"/>
    <cellStyle name="Normal 9 3 4 2 2 2 2" xfId="4248" xr:uid="{13E4DACC-2C97-4281-A006-49624FA6E1F9}"/>
    <cellStyle name="Normal 9 3 4 2 2 2 2 2" xfId="4801" xr:uid="{8599BC3F-32E3-4FD7-B8C2-DC69EF3A4156}"/>
    <cellStyle name="Normal 9 3 4 2 2 2 3" xfId="4800" xr:uid="{0415C291-B60C-484F-96EE-A0A35773A940}"/>
    <cellStyle name="Normal 9 3 4 2 2 3" xfId="3193" xr:uid="{D7CA348D-85EF-4FC3-AB54-E085BF3A2F06}"/>
    <cellStyle name="Normal 9 3 4 2 2 3 2" xfId="4802" xr:uid="{347EF35F-774F-46D1-ABA5-D6387B3E278A}"/>
    <cellStyle name="Normal 9 3 4 2 2 4" xfId="3194" xr:uid="{3D9D8D00-AEAC-4372-8C32-3D4AD1B1186A}"/>
    <cellStyle name="Normal 9 3 4 2 2 4 2" xfId="4803" xr:uid="{31EA0235-D90D-4A70-B28B-26BAB959C81F}"/>
    <cellStyle name="Normal 9 3 4 2 2 5" xfId="4799" xr:uid="{DABC9B96-5416-40EA-BB2F-9A7ABEF21A94}"/>
    <cellStyle name="Normal 9 3 4 2 3" xfId="3195" xr:uid="{C4D99D39-E701-433E-9854-33C3E9C69DB8}"/>
    <cellStyle name="Normal 9 3 4 2 3 2" xfId="4249" xr:uid="{273AFED6-749D-410A-8C65-947DD1D010FC}"/>
    <cellStyle name="Normal 9 3 4 2 3 2 2" xfId="4805" xr:uid="{1F7AC26B-9DA5-4DB0-8442-9EDBE6313F6B}"/>
    <cellStyle name="Normal 9 3 4 2 3 3" xfId="4804" xr:uid="{A6EEC13A-8D0C-422D-BDE1-A5416F06C0E3}"/>
    <cellStyle name="Normal 9 3 4 2 4" xfId="3196" xr:uid="{7BEC9533-9734-48F0-9B5C-586FCD4A27E7}"/>
    <cellStyle name="Normal 9 3 4 2 4 2" xfId="4806" xr:uid="{651EF54C-B375-40C0-A2F9-2040B7BEA8EE}"/>
    <cellStyle name="Normal 9 3 4 2 5" xfId="3197" xr:uid="{1A4FDE56-01C1-4A42-880D-14316DAA870A}"/>
    <cellStyle name="Normal 9 3 4 2 5 2" xfId="4807" xr:uid="{C19CEE09-7326-4E64-AEAE-798604931EA7}"/>
    <cellStyle name="Normal 9 3 4 2 6" xfId="4798" xr:uid="{8A29A201-93D1-46B5-BD65-8AEA662092C4}"/>
    <cellStyle name="Normal 9 3 4 3" xfId="3198" xr:uid="{157ACD4D-C54F-41B9-A592-8E38C1E37523}"/>
    <cellStyle name="Normal 9 3 4 3 2" xfId="3199" xr:uid="{B8EFC618-356A-4525-909A-832CB32AADA9}"/>
    <cellStyle name="Normal 9 3 4 3 2 2" xfId="4250" xr:uid="{3DACF08C-B617-4628-8F59-54B04281977F}"/>
    <cellStyle name="Normal 9 3 4 3 2 2 2" xfId="4810" xr:uid="{AB8F1F80-966E-44D7-B3DA-815C634B7831}"/>
    <cellStyle name="Normal 9 3 4 3 2 3" xfId="4809" xr:uid="{2F907CAC-D529-4B38-AB72-D785199F8AD5}"/>
    <cellStyle name="Normal 9 3 4 3 3" xfId="3200" xr:uid="{A1D4607D-DC53-4BAE-9705-3F6FB184CCAF}"/>
    <cellStyle name="Normal 9 3 4 3 3 2" xfId="4811" xr:uid="{8D83DED3-214F-4C44-9F65-11D4B1B96F88}"/>
    <cellStyle name="Normal 9 3 4 3 4" xfId="3201" xr:uid="{3D3A0AD6-250A-4BFC-83F7-4CF5AA388BB9}"/>
    <cellStyle name="Normal 9 3 4 3 4 2" xfId="4812" xr:uid="{5AA2DFF0-FEEF-4C6E-95C0-8CC9C3B236D2}"/>
    <cellStyle name="Normal 9 3 4 3 5" xfId="4808" xr:uid="{65EBC882-615E-4673-9467-5C2DB2800547}"/>
    <cellStyle name="Normal 9 3 4 4" xfId="3202" xr:uid="{0EB66244-79C2-4DFF-BAF7-4A22D745ACF8}"/>
    <cellStyle name="Normal 9 3 4 4 2" xfId="3203" xr:uid="{45FEA546-79D5-4E4E-897D-559B8BF02E0F}"/>
    <cellStyle name="Normal 9 3 4 4 2 2" xfId="4814" xr:uid="{8CF77586-4FC7-476B-A623-D039F63DCADD}"/>
    <cellStyle name="Normal 9 3 4 4 3" xfId="3204" xr:uid="{F233DA8F-2E9B-486F-A8AF-C1E259886B82}"/>
    <cellStyle name="Normal 9 3 4 4 3 2" xfId="4815" xr:uid="{42165066-BF2D-4F4B-B195-25F8E8B4EF97}"/>
    <cellStyle name="Normal 9 3 4 4 4" xfId="3205" xr:uid="{84FCBC9F-734A-4438-BA92-5BC3507D4965}"/>
    <cellStyle name="Normal 9 3 4 4 4 2" xfId="4816" xr:uid="{247C38E4-CA25-4270-98B5-B97BA33F3C47}"/>
    <cellStyle name="Normal 9 3 4 4 5" xfId="4813" xr:uid="{3096CCCD-B4FF-48B5-AD32-AF3F4445F473}"/>
    <cellStyle name="Normal 9 3 4 5" xfId="3206" xr:uid="{70273919-CF79-4A94-8285-9D0E4163C89A}"/>
    <cellStyle name="Normal 9 3 4 5 2" xfId="4817" xr:uid="{1D6DC6EB-3F9A-4CE5-A590-9519C99842C1}"/>
    <cellStyle name="Normal 9 3 4 6" xfId="3207" xr:uid="{03406851-383B-4DF3-9D48-E3B6B0E4E974}"/>
    <cellStyle name="Normal 9 3 4 6 2" xfId="4818" xr:uid="{023283D3-F414-499E-8625-D2FCA22B114A}"/>
    <cellStyle name="Normal 9 3 4 7" xfId="3208" xr:uid="{E4C4FDAA-3A5A-47DB-9BB7-B4CB6DADD66D}"/>
    <cellStyle name="Normal 9 3 4 7 2" xfId="4819" xr:uid="{760EEB0F-4455-4D81-BBDA-3A484830FAB0}"/>
    <cellStyle name="Normal 9 3 4 8" xfId="4797" xr:uid="{6C710E55-97DF-4FBC-8E3D-BF86E2062DF9}"/>
    <cellStyle name="Normal 9 3 5" xfId="3209" xr:uid="{26FC0B80-7666-4ED7-B96B-29E9569EFFE0}"/>
    <cellStyle name="Normal 9 3 5 2" xfId="3210" xr:uid="{206D7D7A-ADD2-4AEE-BC04-FFD4BBDB61CD}"/>
    <cellStyle name="Normal 9 3 5 2 2" xfId="3211" xr:uid="{C177AD21-8B16-4B4F-9B8C-13B3F871C897}"/>
    <cellStyle name="Normal 9 3 5 2 2 2" xfId="4251" xr:uid="{428CEFB4-1E3D-4CFB-9430-162C2ED904A6}"/>
    <cellStyle name="Normal 9 3 5 2 2 2 2" xfId="4252" xr:uid="{ECD690A8-22D2-4829-AB80-0EDB8C12E2F6}"/>
    <cellStyle name="Normal 9 3 5 2 2 2 2 2" xfId="4824" xr:uid="{9C095809-9FED-4558-923E-E4DF937D82CE}"/>
    <cellStyle name="Normal 9 3 5 2 2 2 3" xfId="4823" xr:uid="{E529519D-5C29-438B-B000-0FAB356F13E4}"/>
    <cellStyle name="Normal 9 3 5 2 2 3" xfId="4253" xr:uid="{37C1F80E-9036-4084-B9A4-32B5E300E4B8}"/>
    <cellStyle name="Normal 9 3 5 2 2 3 2" xfId="4825" xr:uid="{87AA97B3-50B1-4FBC-8D28-E3355624B8FD}"/>
    <cellStyle name="Normal 9 3 5 2 2 4" xfId="4822" xr:uid="{841F1968-4933-4D67-88D0-E791D651218E}"/>
    <cellStyle name="Normal 9 3 5 2 3" xfId="3212" xr:uid="{67C3D398-7461-4541-B30F-88312821432F}"/>
    <cellStyle name="Normal 9 3 5 2 3 2" xfId="4254" xr:uid="{98631C48-CE1F-4ADA-AE8B-EA06DD44B1B6}"/>
    <cellStyle name="Normal 9 3 5 2 3 2 2" xfId="4827" xr:uid="{09824E25-5954-43CA-A852-7B5E5DF0DA5A}"/>
    <cellStyle name="Normal 9 3 5 2 3 3" xfId="4826" xr:uid="{91068CB8-91A8-482E-9284-91E7830DE005}"/>
    <cellStyle name="Normal 9 3 5 2 4" xfId="3213" xr:uid="{95D56F5A-E5A3-4BAC-9D32-B683116A1905}"/>
    <cellStyle name="Normal 9 3 5 2 4 2" xfId="4828" xr:uid="{41DD0401-AD07-430D-BECE-073CAC54063C}"/>
    <cellStyle name="Normal 9 3 5 2 5" xfId="4821" xr:uid="{14262A77-A019-4093-9D81-400C73816DBA}"/>
    <cellStyle name="Normal 9 3 5 3" xfId="3214" xr:uid="{45806062-9ED0-49A4-A990-08549DE7C125}"/>
    <cellStyle name="Normal 9 3 5 3 2" xfId="3215" xr:uid="{CE72138F-36A8-43A1-B257-FF521F6F12A4}"/>
    <cellStyle name="Normal 9 3 5 3 2 2" xfId="4255" xr:uid="{12C48565-23ED-4C1D-8B27-6A4D30303D19}"/>
    <cellStyle name="Normal 9 3 5 3 2 2 2" xfId="4831" xr:uid="{7A28B7B3-7B82-4A9A-B7E1-C4534DE31311}"/>
    <cellStyle name="Normal 9 3 5 3 2 3" xfId="4830" xr:uid="{4ABDC9DB-CC1A-4A84-9970-64F8C8E61D74}"/>
    <cellStyle name="Normal 9 3 5 3 3" xfId="3216" xr:uid="{2DF0F62D-37C3-4B4F-AF4C-786B43B04739}"/>
    <cellStyle name="Normal 9 3 5 3 3 2" xfId="4832" xr:uid="{1BB6FEA3-6E53-4160-A87E-E70AB1137C8B}"/>
    <cellStyle name="Normal 9 3 5 3 4" xfId="3217" xr:uid="{BFFECCBC-E461-4D58-BD1B-F6CA88A9C056}"/>
    <cellStyle name="Normal 9 3 5 3 4 2" xfId="4833" xr:uid="{5B9D6BA9-4D6D-4187-BBBB-778C1C4AD05D}"/>
    <cellStyle name="Normal 9 3 5 3 5" xfId="4829" xr:uid="{B637A5B6-78EC-47D8-8D3F-D0D159A23D3D}"/>
    <cellStyle name="Normal 9 3 5 4" xfId="3218" xr:uid="{BBF2CE3E-13A7-4EF0-BFD8-D47D4CD2CA63}"/>
    <cellStyle name="Normal 9 3 5 4 2" xfId="4256" xr:uid="{45FA6F72-BA1E-43E2-88A3-E3E9B95D9F5E}"/>
    <cellStyle name="Normal 9 3 5 4 2 2" xfId="4835" xr:uid="{066A9C57-6CB9-438D-AD71-D1816986615C}"/>
    <cellStyle name="Normal 9 3 5 4 3" xfId="4834" xr:uid="{B6BDCDBD-2D86-427C-A6E3-85C444230C26}"/>
    <cellStyle name="Normal 9 3 5 5" xfId="3219" xr:uid="{65FAB7CE-25D5-45C1-A498-B5CF01534479}"/>
    <cellStyle name="Normal 9 3 5 5 2" xfId="4836" xr:uid="{84B1C4EB-D5F7-4200-86D1-0A98D46BAC6C}"/>
    <cellStyle name="Normal 9 3 5 6" xfId="3220" xr:uid="{6C6F5FDB-3705-49AD-B590-749C00BAB2C0}"/>
    <cellStyle name="Normal 9 3 5 6 2" xfId="4837" xr:uid="{AD3CC738-2584-4884-9722-A1B9426F84C7}"/>
    <cellStyle name="Normal 9 3 5 7" xfId="4820" xr:uid="{D587DF76-FA30-4D26-AD79-0C9E04433B9E}"/>
    <cellStyle name="Normal 9 3 6" xfId="3221" xr:uid="{188A12AF-37E4-4A8A-A029-8A1352FC7845}"/>
    <cellStyle name="Normal 9 3 6 2" xfId="3222" xr:uid="{B29C8771-62A6-4839-BFAB-F20BEFC2353F}"/>
    <cellStyle name="Normal 9 3 6 2 2" xfId="3223" xr:uid="{F9BDFDCD-E973-41AA-884D-194039255ACD}"/>
    <cellStyle name="Normal 9 3 6 2 2 2" xfId="4257" xr:uid="{8DEAD0B6-2BF1-4C74-8300-0011A855F0F7}"/>
    <cellStyle name="Normal 9 3 6 2 2 2 2" xfId="4841" xr:uid="{D91F58E3-1EB7-49A1-9A85-F6FE43388C57}"/>
    <cellStyle name="Normal 9 3 6 2 2 3" xfId="4840" xr:uid="{E11253F8-9738-4615-9ACE-98F015683851}"/>
    <cellStyle name="Normal 9 3 6 2 3" xfId="3224" xr:uid="{98A5595D-7CF1-4791-B2CB-421A65083D91}"/>
    <cellStyle name="Normal 9 3 6 2 3 2" xfId="4842" xr:uid="{CA3A48EC-AA47-4AE2-95A9-F03CA285570C}"/>
    <cellStyle name="Normal 9 3 6 2 4" xfId="3225" xr:uid="{346C4293-64C0-4933-B12A-6959F988E20F}"/>
    <cellStyle name="Normal 9 3 6 2 4 2" xfId="4843" xr:uid="{43FC9760-4582-4E2C-83DD-1634E31434FE}"/>
    <cellStyle name="Normal 9 3 6 2 5" xfId="4839" xr:uid="{26D48DC8-11E8-4BD3-85A0-17D106F034C3}"/>
    <cellStyle name="Normal 9 3 6 3" xfId="3226" xr:uid="{B0883055-5DAF-4BB8-97A6-8A994734B294}"/>
    <cellStyle name="Normal 9 3 6 3 2" xfId="4258" xr:uid="{F073E52F-393F-4402-870B-5D1733C25885}"/>
    <cellStyle name="Normal 9 3 6 3 2 2" xfId="4845" xr:uid="{F9D17343-A78C-4BE2-9001-E7135B02A8E6}"/>
    <cellStyle name="Normal 9 3 6 3 3" xfId="4844" xr:uid="{037E89A9-846A-4105-844D-A041249C5C92}"/>
    <cellStyle name="Normal 9 3 6 4" xfId="3227" xr:uid="{1EAFEFC0-C74E-4961-BDAE-A3B07E6C0B75}"/>
    <cellStyle name="Normal 9 3 6 4 2" xfId="4846" xr:uid="{7EEF31C7-01A2-457E-8043-BA2D2D6CE1DF}"/>
    <cellStyle name="Normal 9 3 6 5" xfId="3228" xr:uid="{CFB7002D-33C3-427C-80C8-D6D27553914B}"/>
    <cellStyle name="Normal 9 3 6 5 2" xfId="4847" xr:uid="{7546D352-E763-4C3E-8991-314B69E09755}"/>
    <cellStyle name="Normal 9 3 6 6" xfId="4838" xr:uid="{CEA357ED-3644-474C-BB6E-ACCEDAA07248}"/>
    <cellStyle name="Normal 9 3 7" xfId="3229" xr:uid="{1F72EA29-B568-4559-BF73-8EC367B0B9B3}"/>
    <cellStyle name="Normal 9 3 7 2" xfId="3230" xr:uid="{DD3728B0-4272-404F-AF55-74F1A62836FE}"/>
    <cellStyle name="Normal 9 3 7 2 2" xfId="4259" xr:uid="{84713086-45FB-495C-8557-AB1AD403DB2A}"/>
    <cellStyle name="Normal 9 3 7 2 2 2" xfId="4850" xr:uid="{B89FCE3D-B970-4D68-9975-713F954B504B}"/>
    <cellStyle name="Normal 9 3 7 2 3" xfId="4849" xr:uid="{45E849BC-35BF-4366-A38A-BC1716107249}"/>
    <cellStyle name="Normal 9 3 7 3" xfId="3231" xr:uid="{7FFEDDC1-7FF7-49C2-A553-66BF40866B1F}"/>
    <cellStyle name="Normal 9 3 7 3 2" xfId="4851" xr:uid="{C86CF384-AB32-4974-A46D-4692FA165E6E}"/>
    <cellStyle name="Normal 9 3 7 4" xfId="3232" xr:uid="{37D0189E-F92F-411A-87C7-FFA4AE1D756E}"/>
    <cellStyle name="Normal 9 3 7 4 2" xfId="4852" xr:uid="{2B2632FA-4BB8-47B6-BCE7-F6B5BDEB1179}"/>
    <cellStyle name="Normal 9 3 7 5" xfId="4848" xr:uid="{76165D41-1467-445E-AAA0-29495FC5C039}"/>
    <cellStyle name="Normal 9 3 8" xfId="3233" xr:uid="{9216E4FA-0165-4517-B2C2-C5217B55F800}"/>
    <cellStyle name="Normal 9 3 8 2" xfId="3234" xr:uid="{DE18E601-5099-4D83-B722-85C693A11DFB}"/>
    <cellStyle name="Normal 9 3 8 2 2" xfId="4854" xr:uid="{6E4CE8E4-4E50-4429-8F50-F63683F4C96C}"/>
    <cellStyle name="Normal 9 3 8 3" xfId="3235" xr:uid="{3853DC97-3667-4B78-B082-B7CE232AA028}"/>
    <cellStyle name="Normal 9 3 8 3 2" xfId="4855" xr:uid="{2AB39213-4D29-4CFB-A270-7938AB4AEA67}"/>
    <cellStyle name="Normal 9 3 8 4" xfId="3236" xr:uid="{D756E540-C7D1-4097-B000-4CA7FD951EAA}"/>
    <cellStyle name="Normal 9 3 8 4 2" xfId="4856" xr:uid="{F3670929-7001-4770-A097-6D4719EC9C33}"/>
    <cellStyle name="Normal 9 3 8 5" xfId="4853" xr:uid="{D9370028-D38A-4CB4-80E7-B802F89C1707}"/>
    <cellStyle name="Normal 9 3 9" xfId="3237" xr:uid="{0B76236D-B2FD-4E06-BC1D-9D34B7D305F4}"/>
    <cellStyle name="Normal 9 3 9 2" xfId="4857" xr:uid="{352337FA-AF97-4A60-B899-C1783E70BC40}"/>
    <cellStyle name="Normal 9 4" xfId="3238" xr:uid="{C91D54C2-327E-471B-81AB-B0D5826C280D}"/>
    <cellStyle name="Normal 9 4 10" xfId="3239" xr:uid="{A3224AA3-3A1E-4641-8EFD-09A8669B7459}"/>
    <cellStyle name="Normal 9 4 10 2" xfId="4859" xr:uid="{F2279E46-31A2-4B43-9C3D-F7C620403489}"/>
    <cellStyle name="Normal 9 4 11" xfId="3240" xr:uid="{51D66870-9359-436F-81FD-E2D1315C99A9}"/>
    <cellStyle name="Normal 9 4 11 2" xfId="4860" xr:uid="{E7C017DC-DDF6-4FF8-A001-09CA8C477B62}"/>
    <cellStyle name="Normal 9 4 12" xfId="4858" xr:uid="{637A75B1-A32D-4AFB-9512-E0DDE541440B}"/>
    <cellStyle name="Normal 9 4 2" xfId="3241" xr:uid="{BE32D740-A52F-4BB1-8A2E-404B2F0420AC}"/>
    <cellStyle name="Normal 9 4 2 10" xfId="4861" xr:uid="{10438717-83B4-4776-896C-86E45E1E716A}"/>
    <cellStyle name="Normal 9 4 2 2" xfId="3242" xr:uid="{F23B592F-86E5-424B-836C-30629543BE9F}"/>
    <cellStyle name="Normal 9 4 2 2 2" xfId="3243" xr:uid="{752A5DC3-1F82-4FBF-9446-D788C51C4905}"/>
    <cellStyle name="Normal 9 4 2 2 2 2" xfId="3244" xr:uid="{299818CE-A1C2-47F3-A809-55F54081E016}"/>
    <cellStyle name="Normal 9 4 2 2 2 2 2" xfId="3245" xr:uid="{F5BB2911-C83B-40E3-85AC-22805C7F603E}"/>
    <cellStyle name="Normal 9 4 2 2 2 2 2 2" xfId="4260" xr:uid="{9F70D3BC-6465-4C1F-9C43-DE848FD2AA27}"/>
    <cellStyle name="Normal 9 4 2 2 2 2 2 2 2" xfId="4866" xr:uid="{40AC0B42-83E8-42AD-A8ED-2F502249A59C}"/>
    <cellStyle name="Normal 9 4 2 2 2 2 2 3" xfId="4865" xr:uid="{49652190-16D7-40B7-AAA0-46F5E9E51CAE}"/>
    <cellStyle name="Normal 9 4 2 2 2 2 3" xfId="3246" xr:uid="{E74E0CDA-E6B5-42D1-9CCC-35EF2FA8E6FC}"/>
    <cellStyle name="Normal 9 4 2 2 2 2 3 2" xfId="4867" xr:uid="{AFFDA936-2650-430A-BC41-B7237EF5C6C9}"/>
    <cellStyle name="Normal 9 4 2 2 2 2 4" xfId="3247" xr:uid="{C8C1B5A3-3EB4-48D2-801B-AAC6E0A1CA7F}"/>
    <cellStyle name="Normal 9 4 2 2 2 2 4 2" xfId="4868" xr:uid="{FAF66D84-DA9C-4216-8173-98A868C910B6}"/>
    <cellStyle name="Normal 9 4 2 2 2 2 5" xfId="4864" xr:uid="{78B69465-41C8-46E7-968F-D65142A651E9}"/>
    <cellStyle name="Normal 9 4 2 2 2 3" xfId="3248" xr:uid="{949A3F9C-27DD-40A4-9867-63A5377E7C02}"/>
    <cellStyle name="Normal 9 4 2 2 2 3 2" xfId="3249" xr:uid="{DBC21E52-9EA1-45D3-A586-25ABB011415B}"/>
    <cellStyle name="Normal 9 4 2 2 2 3 2 2" xfId="4870" xr:uid="{6170DA7B-29A2-449D-875D-A44ECFB47B8A}"/>
    <cellStyle name="Normal 9 4 2 2 2 3 3" xfId="3250" xr:uid="{958CE3F6-40DE-4B97-BE69-ABDCA5375852}"/>
    <cellStyle name="Normal 9 4 2 2 2 3 3 2" xfId="4871" xr:uid="{AFD52772-5567-473B-8606-4D63A3BAD788}"/>
    <cellStyle name="Normal 9 4 2 2 2 3 4" xfId="3251" xr:uid="{8D68F247-51F9-440E-9832-2FAAA0ED4B2B}"/>
    <cellStyle name="Normal 9 4 2 2 2 3 4 2" xfId="4872" xr:uid="{8657610C-0C4A-4D83-A860-F0B4F6F16FDB}"/>
    <cellStyle name="Normal 9 4 2 2 2 3 5" xfId="4869" xr:uid="{35A0BE0B-F696-47FA-83EA-28C078D20C0E}"/>
    <cellStyle name="Normal 9 4 2 2 2 4" xfId="3252" xr:uid="{04D85937-2D9A-47FD-83A1-E626CCFD294D}"/>
    <cellStyle name="Normal 9 4 2 2 2 4 2" xfId="4873" xr:uid="{D136546F-92D0-4CD9-A5A7-4BE21C604B30}"/>
    <cellStyle name="Normal 9 4 2 2 2 5" xfId="3253" xr:uid="{B3AE7E90-5979-4374-A023-AAA9C944DFB9}"/>
    <cellStyle name="Normal 9 4 2 2 2 5 2" xfId="4874" xr:uid="{EFD53F56-51B6-4BA6-A402-7E29D83FC929}"/>
    <cellStyle name="Normal 9 4 2 2 2 6" xfId="3254" xr:uid="{E52D04EF-CD38-4E80-8410-446A4BE5C6EE}"/>
    <cellStyle name="Normal 9 4 2 2 2 6 2" xfId="4875" xr:uid="{0D34465E-4FB2-4744-A288-79143311C341}"/>
    <cellStyle name="Normal 9 4 2 2 2 7" xfId="4863" xr:uid="{916B5AE4-F49B-4D65-BE8B-7C95D4ED8E55}"/>
    <cellStyle name="Normal 9 4 2 2 3" xfId="3255" xr:uid="{1D9AF6D8-E49D-413C-B730-317CC7A7D1F6}"/>
    <cellStyle name="Normal 9 4 2 2 3 2" xfId="3256" xr:uid="{609F167E-974D-4B77-A50F-BA7784143323}"/>
    <cellStyle name="Normal 9 4 2 2 3 2 2" xfId="3257" xr:uid="{ED4FED1A-8409-4C6B-BBE8-F0E87F2F0080}"/>
    <cellStyle name="Normal 9 4 2 2 3 2 2 2" xfId="4878" xr:uid="{C9782535-51EF-4A05-9CA4-EC93FF983E4C}"/>
    <cellStyle name="Normal 9 4 2 2 3 2 3" xfId="3258" xr:uid="{E4423F48-946C-4583-9F15-C40B1E214762}"/>
    <cellStyle name="Normal 9 4 2 2 3 2 3 2" xfId="4879" xr:uid="{E60FC8E1-DB1E-468A-B6B4-639D76B089D1}"/>
    <cellStyle name="Normal 9 4 2 2 3 2 4" xfId="3259" xr:uid="{9AD94F87-9741-42BD-9AE4-8F30475B59F1}"/>
    <cellStyle name="Normal 9 4 2 2 3 2 4 2" xfId="4880" xr:uid="{72912EC1-CDC8-4F1B-8D1D-2C3C3449F1DA}"/>
    <cellStyle name="Normal 9 4 2 2 3 2 5" xfId="4877" xr:uid="{3A655427-5ACF-4C2D-995C-203040381532}"/>
    <cellStyle name="Normal 9 4 2 2 3 3" xfId="3260" xr:uid="{31B8D880-92C6-4FCD-BE58-1C73884E82B1}"/>
    <cellStyle name="Normal 9 4 2 2 3 3 2" xfId="4881" xr:uid="{3C7B1596-8C39-4011-8BB7-8D13A0FE3BC7}"/>
    <cellStyle name="Normal 9 4 2 2 3 4" xfId="3261" xr:uid="{1D5D8A3F-9C07-46D5-BCD4-DD2A630E816F}"/>
    <cellStyle name="Normal 9 4 2 2 3 4 2" xfId="4882" xr:uid="{AF0A1D2B-706B-4BD5-9131-63EBF06E7B23}"/>
    <cellStyle name="Normal 9 4 2 2 3 5" xfId="3262" xr:uid="{142E707C-AF37-4956-BE4A-B744FECD51BE}"/>
    <cellStyle name="Normal 9 4 2 2 3 5 2" xfId="4883" xr:uid="{ACF560EE-0555-4EB9-8BC8-52FB588D018A}"/>
    <cellStyle name="Normal 9 4 2 2 3 6" xfId="4876" xr:uid="{FA08D119-0FD4-46D9-BEEB-53C3F4BF53F7}"/>
    <cellStyle name="Normal 9 4 2 2 4" xfId="3263" xr:uid="{494A47F7-42BC-40D4-A70B-542F6AF1DBD9}"/>
    <cellStyle name="Normal 9 4 2 2 4 2" xfId="3264" xr:uid="{00207FC4-5791-4206-9AAD-F115D5A73C85}"/>
    <cellStyle name="Normal 9 4 2 2 4 2 2" xfId="4885" xr:uid="{FA411128-B4F2-4BCF-AC09-B71C08F2FA0B}"/>
    <cellStyle name="Normal 9 4 2 2 4 3" xfId="3265" xr:uid="{AE86DD73-4CEB-4219-BA9E-E2D6F7FD8BA4}"/>
    <cellStyle name="Normal 9 4 2 2 4 3 2" xfId="4886" xr:uid="{B041DECD-204B-4930-A170-01142586CB09}"/>
    <cellStyle name="Normal 9 4 2 2 4 4" xfId="3266" xr:uid="{EB91D87F-7D2C-48C1-89D7-305623D7A6F6}"/>
    <cellStyle name="Normal 9 4 2 2 4 4 2" xfId="4887" xr:uid="{65DF6854-17AE-41C2-9378-D288BF00D37B}"/>
    <cellStyle name="Normal 9 4 2 2 4 5" xfId="4884" xr:uid="{AC9C3290-4EB8-4B62-9160-61300955BF7D}"/>
    <cellStyle name="Normal 9 4 2 2 5" xfId="3267" xr:uid="{06FE96E5-2D23-4E11-A93F-F2BDFFEFF2A0}"/>
    <cellStyle name="Normal 9 4 2 2 5 2" xfId="3268" xr:uid="{0848834E-BA8A-42A1-AD79-8D3461CC5E3F}"/>
    <cellStyle name="Normal 9 4 2 2 5 2 2" xfId="4889" xr:uid="{C28881AC-6F38-46A5-BE79-65D6E20B083E}"/>
    <cellStyle name="Normal 9 4 2 2 5 3" xfId="3269" xr:uid="{346B4D6E-B94F-4017-A814-CB77CD916BE6}"/>
    <cellStyle name="Normal 9 4 2 2 5 3 2" xfId="4890" xr:uid="{4ED91372-BD97-4AB9-857E-164EA1C6A7D7}"/>
    <cellStyle name="Normal 9 4 2 2 5 4" xfId="3270" xr:uid="{D2872413-5C92-4204-9AEC-D7DFECCDECCC}"/>
    <cellStyle name="Normal 9 4 2 2 5 4 2" xfId="4891" xr:uid="{559D5902-2D67-4C3C-9D48-706CA497BA06}"/>
    <cellStyle name="Normal 9 4 2 2 5 5" xfId="4888" xr:uid="{838C234C-C89F-451D-A227-2964DC3FA0DA}"/>
    <cellStyle name="Normal 9 4 2 2 6" xfId="3271" xr:uid="{8BE92F29-BE4A-4F4D-8797-95B752DAF3B1}"/>
    <cellStyle name="Normal 9 4 2 2 6 2" xfId="4892" xr:uid="{B7E8FA10-7FA9-4909-B836-62CC407951EE}"/>
    <cellStyle name="Normal 9 4 2 2 7" xfId="3272" xr:uid="{FC1C1C2F-47A4-4B1D-AA03-C467CB288338}"/>
    <cellStyle name="Normal 9 4 2 2 7 2" xfId="4893" xr:uid="{D64C30BC-50BF-4945-A158-3B9A6D31BAAF}"/>
    <cellStyle name="Normal 9 4 2 2 8" xfId="3273" xr:uid="{09374465-99B4-4F86-9EB4-5F8130644082}"/>
    <cellStyle name="Normal 9 4 2 2 8 2" xfId="4894" xr:uid="{F208DB58-8066-4FBF-AB8B-31AC2873DE2C}"/>
    <cellStyle name="Normal 9 4 2 2 9" xfId="4862" xr:uid="{803BFEEF-0F07-4089-86E0-456E933A5064}"/>
    <cellStyle name="Normal 9 4 2 3" xfId="3274" xr:uid="{498E370C-BA3F-4E68-BC35-E25E4974E84A}"/>
    <cellStyle name="Normal 9 4 2 3 2" xfId="3275" xr:uid="{4D0946E4-A432-4CE1-B57E-F38FB9E63849}"/>
    <cellStyle name="Normal 9 4 2 3 2 2" xfId="3276" xr:uid="{D2ADB157-5C0D-4AF9-8DBF-8CF05E724041}"/>
    <cellStyle name="Normal 9 4 2 3 2 2 2" xfId="4261" xr:uid="{44A0830B-C74E-4659-9BAB-BCF7486892E1}"/>
    <cellStyle name="Normal 9 4 2 3 2 2 2 2" xfId="4262" xr:uid="{9012ACD2-AD9A-44E6-B28D-4C00498662E7}"/>
    <cellStyle name="Normal 9 4 2 3 2 2 2 2 2" xfId="4899" xr:uid="{6599C75D-24DE-41AB-9F9D-C9F82C3DE61E}"/>
    <cellStyle name="Normal 9 4 2 3 2 2 2 3" xfId="4898" xr:uid="{8089F221-ACC4-4F44-B789-821530738156}"/>
    <cellStyle name="Normal 9 4 2 3 2 2 3" xfId="4263" xr:uid="{2C116803-7138-430C-A627-0568CC4310F0}"/>
    <cellStyle name="Normal 9 4 2 3 2 2 3 2" xfId="4900" xr:uid="{1A59B0BC-897B-440C-A7A2-42A554FEE67C}"/>
    <cellStyle name="Normal 9 4 2 3 2 2 4" xfId="4897" xr:uid="{1B5BE729-E4C8-4BF7-A630-8D1E0764F374}"/>
    <cellStyle name="Normal 9 4 2 3 2 3" xfId="3277" xr:uid="{D638A4A5-5698-4FF4-92F6-F600F23036BE}"/>
    <cellStyle name="Normal 9 4 2 3 2 3 2" xfId="4264" xr:uid="{82E8C407-52AC-465C-97F7-904F5AF00828}"/>
    <cellStyle name="Normal 9 4 2 3 2 3 2 2" xfId="4902" xr:uid="{84BFCAE9-7A36-4D67-9F5F-2AB901FFBEF0}"/>
    <cellStyle name="Normal 9 4 2 3 2 3 3" xfId="4901" xr:uid="{C87FC888-A8D0-41E8-9FDE-B062728EA5C6}"/>
    <cellStyle name="Normal 9 4 2 3 2 4" xfId="3278" xr:uid="{4C6BA51D-ECB6-40C6-8FFF-23F78B8929CD}"/>
    <cellStyle name="Normal 9 4 2 3 2 4 2" xfId="4903" xr:uid="{CA6B6D3A-17CE-4649-AD0F-6E62641B524D}"/>
    <cellStyle name="Normal 9 4 2 3 2 5" xfId="4896" xr:uid="{6A9DB551-EDFB-4A95-AAB1-598DB6ADB08D}"/>
    <cellStyle name="Normal 9 4 2 3 3" xfId="3279" xr:uid="{41697C66-08E2-4B74-811D-4F57E49F0605}"/>
    <cellStyle name="Normal 9 4 2 3 3 2" xfId="3280" xr:uid="{5D35BFB5-E07E-4B75-937E-E4627CA6F8DB}"/>
    <cellStyle name="Normal 9 4 2 3 3 2 2" xfId="4265" xr:uid="{8DA775FD-DA98-433C-AD1E-674146B2B2D4}"/>
    <cellStyle name="Normal 9 4 2 3 3 2 2 2" xfId="4906" xr:uid="{CAE8DDBE-D857-4B01-B597-DD39AC4565B8}"/>
    <cellStyle name="Normal 9 4 2 3 3 2 3" xfId="4905" xr:uid="{AFD8AB9F-18CE-4296-88F0-2FEA49725E35}"/>
    <cellStyle name="Normal 9 4 2 3 3 3" xfId="3281" xr:uid="{9DA411BB-193B-489E-A215-330FAC277F58}"/>
    <cellStyle name="Normal 9 4 2 3 3 3 2" xfId="4907" xr:uid="{D24FA8E2-8F35-474D-B0F4-376907EEC0D7}"/>
    <cellStyle name="Normal 9 4 2 3 3 4" xfId="3282" xr:uid="{F698AD28-7CFB-46FE-B892-5977A6FF1358}"/>
    <cellStyle name="Normal 9 4 2 3 3 4 2" xfId="4908" xr:uid="{95D5DC14-0975-496E-8FCB-05ED9A718805}"/>
    <cellStyle name="Normal 9 4 2 3 3 5" xfId="4904" xr:uid="{9F6589BF-305A-4532-9578-F3B1A2542CB8}"/>
    <cellStyle name="Normal 9 4 2 3 4" xfId="3283" xr:uid="{F000C4E2-7638-4BA3-B209-3F8EC0CDD11B}"/>
    <cellStyle name="Normal 9 4 2 3 4 2" xfId="4266" xr:uid="{907170BB-3C5F-4052-A034-49E4071300B1}"/>
    <cellStyle name="Normal 9 4 2 3 4 2 2" xfId="4910" xr:uid="{6887ADB3-9F81-4C15-ACEC-705871C5975A}"/>
    <cellStyle name="Normal 9 4 2 3 4 3" xfId="4909" xr:uid="{659DE41D-4889-425F-937E-5854B4D2212E}"/>
    <cellStyle name="Normal 9 4 2 3 5" xfId="3284" xr:uid="{E8541573-48A0-4B83-93F1-E79A95C19944}"/>
    <cellStyle name="Normal 9 4 2 3 5 2" xfId="4911" xr:uid="{B1743592-A20C-4D60-BEA3-1DA2D42285E6}"/>
    <cellStyle name="Normal 9 4 2 3 6" xfId="3285" xr:uid="{73E3308F-4FFF-47FD-8E3F-2AA363B5D430}"/>
    <cellStyle name="Normal 9 4 2 3 6 2" xfId="4912" xr:uid="{94D0BC6A-B1E6-4098-B89A-21DFBA67EF84}"/>
    <cellStyle name="Normal 9 4 2 3 7" xfId="4895" xr:uid="{8D6ADF74-0EB4-4279-A821-E1DCC557C284}"/>
    <cellStyle name="Normal 9 4 2 4" xfId="3286" xr:uid="{FAF176C1-D908-4810-B6FF-59CA64DFA98F}"/>
    <cellStyle name="Normal 9 4 2 4 2" xfId="3287" xr:uid="{667596A1-A7AF-4AC7-B7D4-B188C876E5A8}"/>
    <cellStyle name="Normal 9 4 2 4 2 2" xfId="3288" xr:uid="{D839EC04-BE61-42E6-9E43-1CFB34A4601E}"/>
    <cellStyle name="Normal 9 4 2 4 2 2 2" xfId="4267" xr:uid="{45624E60-251C-4A85-AB8C-A5C8B3C51137}"/>
    <cellStyle name="Normal 9 4 2 4 2 2 2 2" xfId="4916" xr:uid="{69E2DE35-34FA-4A38-A990-99E37C764227}"/>
    <cellStyle name="Normal 9 4 2 4 2 2 3" xfId="4915" xr:uid="{1A485EF9-BC67-422D-996C-4ED056DD6F74}"/>
    <cellStyle name="Normal 9 4 2 4 2 3" xfId="3289" xr:uid="{93DDED55-ED3D-486D-9765-BEEF119CA31E}"/>
    <cellStyle name="Normal 9 4 2 4 2 3 2" xfId="4917" xr:uid="{2D8E306D-5952-4D24-877C-1F5C2FAAD2A3}"/>
    <cellStyle name="Normal 9 4 2 4 2 4" xfId="3290" xr:uid="{3542F904-1468-498E-B0DA-77546DC94A10}"/>
    <cellStyle name="Normal 9 4 2 4 2 4 2" xfId="4918" xr:uid="{491CB9C9-42AE-4A4E-99F9-1BA284CDB529}"/>
    <cellStyle name="Normal 9 4 2 4 2 5" xfId="4914" xr:uid="{B63FD5D5-8AE6-46C5-875D-19B9EB953709}"/>
    <cellStyle name="Normal 9 4 2 4 3" xfId="3291" xr:uid="{8EAA774E-A497-48BB-B62A-52D3BC8A252B}"/>
    <cellStyle name="Normal 9 4 2 4 3 2" xfId="4268" xr:uid="{5447CFB1-1BDD-4D96-9A98-EFF6FE740EFB}"/>
    <cellStyle name="Normal 9 4 2 4 3 2 2" xfId="4920" xr:uid="{89F0E788-3CC9-424F-A54B-6866BF0866E7}"/>
    <cellStyle name="Normal 9 4 2 4 3 3" xfId="4919" xr:uid="{B358F671-A6D9-41FE-8361-6BAD6D4F40A5}"/>
    <cellStyle name="Normal 9 4 2 4 4" xfId="3292" xr:uid="{51AD739A-A7C7-4124-90D0-36DC99D80E2A}"/>
    <cellStyle name="Normal 9 4 2 4 4 2" xfId="4921" xr:uid="{890D6D7F-A34B-4686-A4B7-7844DECC842B}"/>
    <cellStyle name="Normal 9 4 2 4 5" xfId="3293" xr:uid="{356AB872-6F5E-457B-BAED-EEE743A47A7B}"/>
    <cellStyle name="Normal 9 4 2 4 5 2" xfId="4922" xr:uid="{0EF2F9EE-34B2-48EB-8754-B9818ABE5D1E}"/>
    <cellStyle name="Normal 9 4 2 4 6" xfId="4913" xr:uid="{8035024B-110F-4FE6-A724-3AE0940E5535}"/>
    <cellStyle name="Normal 9 4 2 5" xfId="3294" xr:uid="{B21B5E82-4A7D-480F-ADB3-8BC8019C8065}"/>
    <cellStyle name="Normal 9 4 2 5 2" xfId="3295" xr:uid="{B4C9FCC8-A282-47F0-B003-DF4F5E012E39}"/>
    <cellStyle name="Normal 9 4 2 5 2 2" xfId="4269" xr:uid="{E6D2997F-4023-4A9D-8035-6FE00D38B8DA}"/>
    <cellStyle name="Normal 9 4 2 5 2 2 2" xfId="4925" xr:uid="{1E13BEC9-4B52-4222-ABF9-6D3821B6922C}"/>
    <cellStyle name="Normal 9 4 2 5 2 3" xfId="4924" xr:uid="{1948A56A-B328-42ED-AF80-F985F05977A5}"/>
    <cellStyle name="Normal 9 4 2 5 3" xfId="3296" xr:uid="{56CCACEC-3C18-423B-AEF3-937EA9979911}"/>
    <cellStyle name="Normal 9 4 2 5 3 2" xfId="4926" xr:uid="{7A3CF878-D431-4C68-9603-6AF6CDCF9852}"/>
    <cellStyle name="Normal 9 4 2 5 4" xfId="3297" xr:uid="{3C4F5477-EC9E-407D-B41B-D90D10A13FCF}"/>
    <cellStyle name="Normal 9 4 2 5 4 2" xfId="4927" xr:uid="{F00ED486-E974-4DC8-BFA8-6FCD569E8620}"/>
    <cellStyle name="Normal 9 4 2 5 5" xfId="4923" xr:uid="{6CD778D9-1859-4BE2-8C3C-97F760692F6C}"/>
    <cellStyle name="Normal 9 4 2 6" xfId="3298" xr:uid="{262D194B-B440-479B-9C47-F03634021602}"/>
    <cellStyle name="Normal 9 4 2 6 2" xfId="3299" xr:uid="{AD348821-D109-4B5A-8882-38DB5BBB617C}"/>
    <cellStyle name="Normal 9 4 2 6 2 2" xfId="4929" xr:uid="{B8230E12-1483-4ABD-ACCF-83F4752DE9A9}"/>
    <cellStyle name="Normal 9 4 2 6 3" xfId="3300" xr:uid="{3C41B288-0717-49C0-98FC-CEE91C4D4410}"/>
    <cellStyle name="Normal 9 4 2 6 3 2" xfId="4930" xr:uid="{FC4103B8-1DCD-480E-B788-082542E5F768}"/>
    <cellStyle name="Normal 9 4 2 6 4" xfId="3301" xr:uid="{8844FA7B-C1D7-4EA8-8291-DD5F12D7828A}"/>
    <cellStyle name="Normal 9 4 2 6 4 2" xfId="4931" xr:uid="{63306AF8-B808-48DC-9CA7-0215AD60DE4A}"/>
    <cellStyle name="Normal 9 4 2 6 5" xfId="4928" xr:uid="{CFDAC415-E848-4E6A-8E77-FAB1A41B8781}"/>
    <cellStyle name="Normal 9 4 2 7" xfId="3302" xr:uid="{F4FCC3FA-E1C2-410E-BEB3-241B2BDAC520}"/>
    <cellStyle name="Normal 9 4 2 7 2" xfId="4932" xr:uid="{0F496E68-A82E-47A3-AA22-B9F9CC232B56}"/>
    <cellStyle name="Normal 9 4 2 8" xfId="3303" xr:uid="{D054D44B-9881-4359-A9F5-B131BEDD4EA1}"/>
    <cellStyle name="Normal 9 4 2 8 2" xfId="4933" xr:uid="{2C2EAE4B-D166-41E3-A96E-508B686C8ACF}"/>
    <cellStyle name="Normal 9 4 2 9" xfId="3304" xr:uid="{B716FECD-82D2-417B-94F6-FB3CFF6E540A}"/>
    <cellStyle name="Normal 9 4 2 9 2" xfId="4934" xr:uid="{F0D56704-3963-4800-9682-BD2103FAE4BD}"/>
    <cellStyle name="Normal 9 4 3" xfId="3305" xr:uid="{5CF8795C-AD6D-4BBD-80D1-70818FCBEB13}"/>
    <cellStyle name="Normal 9 4 3 2" xfId="3306" xr:uid="{10124709-551A-40E7-A06E-27AA5069AADF}"/>
    <cellStyle name="Normal 9 4 3 2 2" xfId="3307" xr:uid="{6C9A1FA3-F430-4415-8A13-31208F164A0C}"/>
    <cellStyle name="Normal 9 4 3 2 2 2" xfId="3308" xr:uid="{CDF3B30A-718F-4475-9BE4-0583C27289FF}"/>
    <cellStyle name="Normal 9 4 3 2 2 2 2" xfId="4270" xr:uid="{83738170-0911-48B8-8FFD-4FC05EB79E76}"/>
    <cellStyle name="Normal 9 4 3 2 2 2 2 2" xfId="4673" xr:uid="{AD72C711-9120-4B3E-9EFD-F660FACA76B0}"/>
    <cellStyle name="Normal 9 4 3 2 2 2 2 2 2" xfId="5310" xr:uid="{ABF4B959-48EC-40CD-ADDF-049887159C4D}"/>
    <cellStyle name="Normal 9 4 3 2 2 2 2 2 3" xfId="4939" xr:uid="{95FCF2F3-518F-41FD-9005-B7160B9A9A3B}"/>
    <cellStyle name="Normal 9 4 3 2 2 2 3" xfId="4674" xr:uid="{CDB089BE-38FC-4487-B35E-EEAE450379F9}"/>
    <cellStyle name="Normal 9 4 3 2 2 2 3 2" xfId="5311" xr:uid="{44379C1C-DBC4-4665-95FC-A3D36300B25E}"/>
    <cellStyle name="Normal 9 4 3 2 2 2 3 3" xfId="4938" xr:uid="{DC4A7A66-6593-4515-9F4C-0300A02BBA39}"/>
    <cellStyle name="Normal 9 4 3 2 2 3" xfId="3309" xr:uid="{DB611D93-1FC8-42F3-B617-8524990FBA0D}"/>
    <cellStyle name="Normal 9 4 3 2 2 3 2" xfId="4675" xr:uid="{CE66E372-1C83-4145-BF80-440679519B36}"/>
    <cellStyle name="Normal 9 4 3 2 2 3 2 2" xfId="5312" xr:uid="{905A2E8B-5FF8-41E7-B4E8-8B06978738CD}"/>
    <cellStyle name="Normal 9 4 3 2 2 3 2 3" xfId="4940" xr:uid="{4CCC90C8-061C-42CE-8EAC-A33D7D2115D3}"/>
    <cellStyle name="Normal 9 4 3 2 2 4" xfId="3310" xr:uid="{F8AF5C38-3946-42CE-81FE-AF08B34C5B81}"/>
    <cellStyle name="Normal 9 4 3 2 2 4 2" xfId="4941" xr:uid="{58F45500-B70B-4374-B75C-93623098BF97}"/>
    <cellStyle name="Normal 9 4 3 2 2 5" xfId="4937" xr:uid="{10A4DEC7-1614-4E81-8175-52AEFC294373}"/>
    <cellStyle name="Normal 9 4 3 2 3" xfId="3311" xr:uid="{E0E4155C-9E70-459B-875E-F34A2D08BEDB}"/>
    <cellStyle name="Normal 9 4 3 2 3 2" xfId="3312" xr:uid="{57FCDD43-7F7B-4729-801F-A7D304AB2442}"/>
    <cellStyle name="Normal 9 4 3 2 3 2 2" xfId="4676" xr:uid="{2B63F94D-A61B-4913-BBA8-EF6FE16A25E3}"/>
    <cellStyle name="Normal 9 4 3 2 3 2 2 2" xfId="5313" xr:uid="{63EBA1B7-5BA8-4E4A-B8E6-61CADE159B52}"/>
    <cellStyle name="Normal 9 4 3 2 3 2 2 3" xfId="4943" xr:uid="{B57598E7-59D5-4C77-B6A7-61F0CE3F5EC2}"/>
    <cellStyle name="Normal 9 4 3 2 3 3" xfId="3313" xr:uid="{9A068D24-5D1B-4869-9993-6F681700026E}"/>
    <cellStyle name="Normal 9 4 3 2 3 3 2" xfId="4944" xr:uid="{168BF523-424C-4E93-855C-2EF6EF80532A}"/>
    <cellStyle name="Normal 9 4 3 2 3 4" xfId="3314" xr:uid="{CE90225A-D416-425F-8109-A7F4B2C41408}"/>
    <cellStyle name="Normal 9 4 3 2 3 4 2" xfId="4945" xr:uid="{D2F3EA68-85AC-47B4-AC7D-944FF2083F9A}"/>
    <cellStyle name="Normal 9 4 3 2 3 5" xfId="4942" xr:uid="{D116FFC4-8CAA-4613-BB04-249F8302A448}"/>
    <cellStyle name="Normal 9 4 3 2 4" xfId="3315" xr:uid="{003A8E3B-A492-41D5-BF46-9B76E10616CC}"/>
    <cellStyle name="Normal 9 4 3 2 4 2" xfId="4677" xr:uid="{09038BF0-3387-42D6-BE2F-3E75FB70B0D8}"/>
    <cellStyle name="Normal 9 4 3 2 4 2 2" xfId="5314" xr:uid="{788D2AE1-351D-4781-A80B-D7B7047027DB}"/>
    <cellStyle name="Normal 9 4 3 2 4 2 3" xfId="4946" xr:uid="{71FA7CEF-896A-49B9-A8C2-9F3FA9DE474C}"/>
    <cellStyle name="Normal 9 4 3 2 5" xfId="3316" xr:uid="{91FC9AB8-8913-45C0-9B6D-D9ACF8D685D2}"/>
    <cellStyle name="Normal 9 4 3 2 5 2" xfId="4947" xr:uid="{B1776BA5-6566-4F4F-8567-70E80CFA479E}"/>
    <cellStyle name="Normal 9 4 3 2 6" xfId="3317" xr:uid="{E6FD79C2-F226-454D-8EDB-822DA46E7D51}"/>
    <cellStyle name="Normal 9 4 3 2 6 2" xfId="4948" xr:uid="{3BBB6935-7CA9-4AFB-8ECA-868CA3DCC7F9}"/>
    <cellStyle name="Normal 9 4 3 2 7" xfId="4936" xr:uid="{EC58F5FB-A748-4085-9B3A-09371EF8CE71}"/>
    <cellStyle name="Normal 9 4 3 3" xfId="3318" xr:uid="{101E7D07-AC5D-4909-8777-64B9D72A2B61}"/>
    <cellStyle name="Normal 9 4 3 3 2" xfId="3319" xr:uid="{CED1F62C-3087-4C66-B6DB-16D4836E011B}"/>
    <cellStyle name="Normal 9 4 3 3 2 2" xfId="3320" xr:uid="{25B636EB-79ED-49FB-B5E7-116C6DA65E30}"/>
    <cellStyle name="Normal 9 4 3 3 2 2 2" xfId="4678" xr:uid="{1FE3AE7D-472B-4950-8FA7-EC1938A46AE1}"/>
    <cellStyle name="Normal 9 4 3 3 2 2 2 2" xfId="5315" xr:uid="{8246332B-E9C6-43A5-8882-026A5FDBC51B}"/>
    <cellStyle name="Normal 9 4 3 3 2 2 2 3" xfId="4951" xr:uid="{4864A6F0-C54F-4456-92EC-9DA7AE921F8A}"/>
    <cellStyle name="Normal 9 4 3 3 2 3" xfId="3321" xr:uid="{D657FA1A-81C5-418B-BE56-62AE1B52E5F4}"/>
    <cellStyle name="Normal 9 4 3 3 2 3 2" xfId="4952" xr:uid="{CD1FAA7F-7F20-419B-A48B-FF0FABAB59CF}"/>
    <cellStyle name="Normal 9 4 3 3 2 4" xfId="3322" xr:uid="{A33C99BF-08AD-453A-B082-673F22169616}"/>
    <cellStyle name="Normal 9 4 3 3 2 4 2" xfId="4953" xr:uid="{7CEA6E33-5075-4523-B15D-D2438E5B9855}"/>
    <cellStyle name="Normal 9 4 3 3 2 5" xfId="4950" xr:uid="{39AE789E-D95F-4D91-8C2E-6A0969768435}"/>
    <cellStyle name="Normal 9 4 3 3 3" xfId="3323" xr:uid="{ACD00A37-ED59-4648-8EEA-298579685570}"/>
    <cellStyle name="Normal 9 4 3 3 3 2" xfId="4679" xr:uid="{564417C5-7500-4518-8961-2B864671CE66}"/>
    <cellStyle name="Normal 9 4 3 3 3 2 2" xfId="5316" xr:uid="{AFB744DB-6DA2-456A-8757-A7FCF2BD4979}"/>
    <cellStyle name="Normal 9 4 3 3 3 2 3" xfId="4954" xr:uid="{45437941-67F6-403E-B2BF-F962FC434630}"/>
    <cellStyle name="Normal 9 4 3 3 4" xfId="3324" xr:uid="{E0ECC31B-679C-4828-88DA-D5A08739196A}"/>
    <cellStyle name="Normal 9 4 3 3 4 2" xfId="4955" xr:uid="{83170E94-5815-47DE-9E99-8FE8D5AEFF57}"/>
    <cellStyle name="Normal 9 4 3 3 5" xfId="3325" xr:uid="{E9C2C07E-8E36-4F02-B4B0-C03FE2FB2C2A}"/>
    <cellStyle name="Normal 9 4 3 3 5 2" xfId="4956" xr:uid="{B860C1A6-67C9-4D09-AFD2-3A1E75B15CA3}"/>
    <cellStyle name="Normal 9 4 3 3 6" xfId="4949" xr:uid="{67339ABC-69C7-4679-A8A3-E1AB695B4E54}"/>
    <cellStyle name="Normal 9 4 3 4" xfId="3326" xr:uid="{B810FF0E-4FF2-4AC3-B91C-28EED8DF4C44}"/>
    <cellStyle name="Normal 9 4 3 4 2" xfId="3327" xr:uid="{2ABCCDAA-777B-4286-8339-0A33D8E05C51}"/>
    <cellStyle name="Normal 9 4 3 4 2 2" xfId="4680" xr:uid="{6344338C-E1F2-4FE1-BBD6-34EEA1136E2D}"/>
    <cellStyle name="Normal 9 4 3 4 2 2 2" xfId="5317" xr:uid="{26758CA4-80C1-4093-947C-706FD5F00176}"/>
    <cellStyle name="Normal 9 4 3 4 2 2 3" xfId="4958" xr:uid="{F12B1A5E-B1C0-4F76-B63C-F0707069140F}"/>
    <cellStyle name="Normal 9 4 3 4 3" xfId="3328" xr:uid="{5F433C58-158B-4B4A-A167-13D8AC861F65}"/>
    <cellStyle name="Normal 9 4 3 4 3 2" xfId="4959" xr:uid="{15242059-8D56-409C-87F8-AE01E7BB7CE7}"/>
    <cellStyle name="Normal 9 4 3 4 4" xfId="3329" xr:uid="{2C1AD32B-71C1-4905-807D-BFD1D1DEF796}"/>
    <cellStyle name="Normal 9 4 3 4 4 2" xfId="4960" xr:uid="{4831346E-BE8C-4EAB-BFBA-84E4523D2FBD}"/>
    <cellStyle name="Normal 9 4 3 4 5" xfId="4957" xr:uid="{5ABC90B0-019E-4F83-8829-3C35EBF2F3D6}"/>
    <cellStyle name="Normal 9 4 3 5" xfId="3330" xr:uid="{3321935E-9921-4DA5-A99A-06DBA212E975}"/>
    <cellStyle name="Normal 9 4 3 5 2" xfId="3331" xr:uid="{EE290F6E-1565-4550-AB27-A5F03EC0B217}"/>
    <cellStyle name="Normal 9 4 3 5 2 2" xfId="4962" xr:uid="{E50183C3-07E5-4B43-917C-0E2FCD9D6919}"/>
    <cellStyle name="Normal 9 4 3 5 3" xfId="3332" xr:uid="{EBB5EC6A-7D39-4EA5-9CDE-9DD96124571F}"/>
    <cellStyle name="Normal 9 4 3 5 3 2" xfId="4963" xr:uid="{B7C2058B-4EBC-4FB1-95C2-77C93ACB45FD}"/>
    <cellStyle name="Normal 9 4 3 5 4" xfId="3333" xr:uid="{8D11AFA2-E7E2-4C8E-B076-96370AC0BE50}"/>
    <cellStyle name="Normal 9 4 3 5 4 2" xfId="4964" xr:uid="{1A9D486B-B217-437E-80BC-662BCD463194}"/>
    <cellStyle name="Normal 9 4 3 5 5" xfId="4961" xr:uid="{BEDDBA50-51EB-47A2-9730-4180CBDE225C}"/>
    <cellStyle name="Normal 9 4 3 6" xfId="3334" xr:uid="{6C87D5A5-2653-45FD-81DC-89DC163166B2}"/>
    <cellStyle name="Normal 9 4 3 6 2" xfId="4965" xr:uid="{6F6B78A7-BB87-4DCF-9FB2-DEB558C36A65}"/>
    <cellStyle name="Normal 9 4 3 7" xfId="3335" xr:uid="{CFF2BC9C-160C-4768-A9FE-3A6ABC7EDAA3}"/>
    <cellStyle name="Normal 9 4 3 7 2" xfId="4966" xr:uid="{4F92C66E-E63C-4593-9568-E952C5EA4B8A}"/>
    <cellStyle name="Normal 9 4 3 8" xfId="3336" xr:uid="{E4C3DAAC-9AC6-43FC-948C-5383F59FD078}"/>
    <cellStyle name="Normal 9 4 3 8 2" xfId="4967" xr:uid="{6AFE9D2B-C491-4B28-A68B-4BC93B5FB9E0}"/>
    <cellStyle name="Normal 9 4 3 9" xfId="4935" xr:uid="{F2FB2BDC-C81A-4662-BFF3-213E7157EF53}"/>
    <cellStyle name="Normal 9 4 4" xfId="3337" xr:uid="{7FF22918-4AD8-4BF5-8FEC-97E29D1B8635}"/>
    <cellStyle name="Normal 9 4 4 2" xfId="3338" xr:uid="{81E1E0F7-FAFB-46CE-8171-5721A7A1A1C2}"/>
    <cellStyle name="Normal 9 4 4 2 2" xfId="3339" xr:uid="{E3CBF07A-9E59-4D88-AB8D-0A537BD79AE3}"/>
    <cellStyle name="Normal 9 4 4 2 2 2" xfId="3340" xr:uid="{8FE46033-83B2-4A08-B35A-76F6190FB51E}"/>
    <cellStyle name="Normal 9 4 4 2 2 2 2" xfId="4271" xr:uid="{CE0C289E-60C9-4AF2-98FB-323E776E2BD0}"/>
    <cellStyle name="Normal 9 4 4 2 2 2 2 2" xfId="4972" xr:uid="{40A55966-D521-4DE6-8240-FD5E30D1C83E}"/>
    <cellStyle name="Normal 9 4 4 2 2 2 3" xfId="4971" xr:uid="{3EC8F92A-2B5E-4296-ACE2-69E1F69E4896}"/>
    <cellStyle name="Normal 9 4 4 2 2 3" xfId="3341" xr:uid="{438496EF-9EA2-4BBC-976D-7A16A69DC161}"/>
    <cellStyle name="Normal 9 4 4 2 2 3 2" xfId="4973" xr:uid="{C80E6BC8-5124-49D7-9E18-9A1E014C2FFE}"/>
    <cellStyle name="Normal 9 4 4 2 2 4" xfId="3342" xr:uid="{737F7B7C-D512-4074-9E9B-B45FA496F2DB}"/>
    <cellStyle name="Normal 9 4 4 2 2 4 2" xfId="4974" xr:uid="{CA9690D6-CB83-441C-BC49-C00953DA8388}"/>
    <cellStyle name="Normal 9 4 4 2 2 5" xfId="4970" xr:uid="{33F9A047-EFBA-4314-8BC2-7EB748983018}"/>
    <cellStyle name="Normal 9 4 4 2 3" xfId="3343" xr:uid="{86A9E7D4-0FEF-4DAB-BAA5-CCCA2A870A9D}"/>
    <cellStyle name="Normal 9 4 4 2 3 2" xfId="4272" xr:uid="{82BA0D04-F65F-406C-A011-9B7E216055D4}"/>
    <cellStyle name="Normal 9 4 4 2 3 2 2" xfId="4976" xr:uid="{DAD3933B-D4F3-46FE-BEBC-8B0E3221A98F}"/>
    <cellStyle name="Normal 9 4 4 2 3 3" xfId="4975" xr:uid="{FBFAA1C9-FEF3-4925-BB79-9CA4B62C1D5E}"/>
    <cellStyle name="Normal 9 4 4 2 4" xfId="3344" xr:uid="{7346DA1D-D8EA-411B-A815-DA281D814439}"/>
    <cellStyle name="Normal 9 4 4 2 4 2" xfId="4977" xr:uid="{6B023027-2D71-4B31-BBB8-71F337A1AAF5}"/>
    <cellStyle name="Normal 9 4 4 2 5" xfId="3345" xr:uid="{88D5C53D-67C6-499F-8E9F-675A0623BB75}"/>
    <cellStyle name="Normal 9 4 4 2 5 2" xfId="4978" xr:uid="{59F09196-AFDF-41DA-9BD5-EC1EF1257396}"/>
    <cellStyle name="Normal 9 4 4 2 6" xfId="4969" xr:uid="{B3B6F131-2EB1-4810-BC5B-27CDD33CD0CF}"/>
    <cellStyle name="Normal 9 4 4 3" xfId="3346" xr:uid="{3602B1D5-1130-4C3A-88B8-BD86D2BAD336}"/>
    <cellStyle name="Normal 9 4 4 3 2" xfId="3347" xr:uid="{FFF0D84E-FC04-4F60-AAA5-73E279395B6B}"/>
    <cellStyle name="Normal 9 4 4 3 2 2" xfId="4273" xr:uid="{230339AD-392D-4593-A152-9394521B9CB4}"/>
    <cellStyle name="Normal 9 4 4 3 2 2 2" xfId="4981" xr:uid="{BF3777A3-4CA1-484F-A3D4-14ED1B7C901B}"/>
    <cellStyle name="Normal 9 4 4 3 2 3" xfId="4980" xr:uid="{928E3A08-2BF6-4A88-A3D6-C3EF4215B151}"/>
    <cellStyle name="Normal 9 4 4 3 3" xfId="3348" xr:uid="{F81DF380-C937-4BF7-A74D-86BBEC19DE97}"/>
    <cellStyle name="Normal 9 4 4 3 3 2" xfId="4982" xr:uid="{F5FFB1E2-2C0A-41D2-80C6-FC02C9AECAAA}"/>
    <cellStyle name="Normal 9 4 4 3 4" xfId="3349" xr:uid="{BDBA96DB-787D-46D3-8FD4-8071CF532FB0}"/>
    <cellStyle name="Normal 9 4 4 3 4 2" xfId="4983" xr:uid="{8440C7AD-2164-4349-B896-98F11D7BE476}"/>
    <cellStyle name="Normal 9 4 4 3 5" xfId="4979" xr:uid="{0EE01DE6-8CFA-4E3F-AE63-4B1FB8C2D4A5}"/>
    <cellStyle name="Normal 9 4 4 4" xfId="3350" xr:uid="{515725A2-ECF3-4429-88CA-6CF8B827B2B9}"/>
    <cellStyle name="Normal 9 4 4 4 2" xfId="3351" xr:uid="{B8724601-EC41-49F9-90CC-AAF7D39E4553}"/>
    <cellStyle name="Normal 9 4 4 4 2 2" xfId="4985" xr:uid="{D5948DDC-9110-49C5-BBC8-0C96EED4632A}"/>
    <cellStyle name="Normal 9 4 4 4 3" xfId="3352" xr:uid="{60D38954-A411-489B-9D55-5FCEFE374849}"/>
    <cellStyle name="Normal 9 4 4 4 3 2" xfId="4986" xr:uid="{A1273077-C899-4388-9129-F1F9418D0F84}"/>
    <cellStyle name="Normal 9 4 4 4 4" xfId="3353" xr:uid="{908B6406-00CB-4A24-ACA5-3048722D7BF7}"/>
    <cellStyle name="Normal 9 4 4 4 4 2" xfId="4987" xr:uid="{6E5CEEF0-F3B7-44A6-8E19-8267BCEF38A9}"/>
    <cellStyle name="Normal 9 4 4 4 5" xfId="4984" xr:uid="{4C1492C8-EDA0-4C59-95A5-27C4ECEFE5C5}"/>
    <cellStyle name="Normal 9 4 4 5" xfId="3354" xr:uid="{BD81C463-89C3-4B9C-B988-78EBDEBA107D}"/>
    <cellStyle name="Normal 9 4 4 5 2" xfId="4988" xr:uid="{8F6FA287-9FD2-4514-9039-68AC16DE68AF}"/>
    <cellStyle name="Normal 9 4 4 6" xfId="3355" xr:uid="{70F0D7AC-504F-41C4-8277-A506C64FDC6D}"/>
    <cellStyle name="Normal 9 4 4 6 2" xfId="4989" xr:uid="{ED24F90A-5721-45B2-AFCF-3221EE43D99D}"/>
    <cellStyle name="Normal 9 4 4 7" xfId="3356" xr:uid="{B413733B-E301-4D49-B849-B54C383DBAEE}"/>
    <cellStyle name="Normal 9 4 4 7 2" xfId="4990" xr:uid="{2B5EC94B-9C38-4E02-A7F3-45FD60C28462}"/>
    <cellStyle name="Normal 9 4 4 8" xfId="4968" xr:uid="{EB7ED924-8A95-4DA4-809C-C7ADF6BC6BB4}"/>
    <cellStyle name="Normal 9 4 5" xfId="3357" xr:uid="{3DAC85FB-0271-47CF-A1A9-5ECA3084BD51}"/>
    <cellStyle name="Normal 9 4 5 2" xfId="3358" xr:uid="{2E519710-6C83-492E-8D38-7AE58F55C706}"/>
    <cellStyle name="Normal 9 4 5 2 2" xfId="3359" xr:uid="{F73B48CC-EE13-4437-9E8B-F4D5584A02A2}"/>
    <cellStyle name="Normal 9 4 5 2 2 2" xfId="4274" xr:uid="{792D1743-7876-496D-AEE9-36B999C1228B}"/>
    <cellStyle name="Normal 9 4 5 2 2 2 2" xfId="4994" xr:uid="{86E22703-23AC-4606-9B26-4568437C97B1}"/>
    <cellStyle name="Normal 9 4 5 2 2 3" xfId="4993" xr:uid="{BB100451-FE3D-4F76-BB2F-998BDC4F9E9F}"/>
    <cellStyle name="Normal 9 4 5 2 3" xfId="3360" xr:uid="{A26DCC14-8726-4EC6-BFA0-D6CC263ED1C0}"/>
    <cellStyle name="Normal 9 4 5 2 3 2" xfId="4995" xr:uid="{06A76F35-F805-4377-854A-5E39FCF2C6A6}"/>
    <cellStyle name="Normal 9 4 5 2 4" xfId="3361" xr:uid="{5FB08F1F-96E1-4D04-9EE8-A740FCED0769}"/>
    <cellStyle name="Normal 9 4 5 2 4 2" xfId="4996" xr:uid="{0F978ED5-B1F2-46CA-BFF6-4D7E3665E866}"/>
    <cellStyle name="Normal 9 4 5 2 5" xfId="4992" xr:uid="{3999920A-67CE-4825-9951-34C25C9A0E4D}"/>
    <cellStyle name="Normal 9 4 5 3" xfId="3362" xr:uid="{0FE7DD89-A85A-49AB-AADE-3AC52E3DCF3E}"/>
    <cellStyle name="Normal 9 4 5 3 2" xfId="3363" xr:uid="{49616D52-AF5C-4216-B5E2-F43E0892FFF2}"/>
    <cellStyle name="Normal 9 4 5 3 2 2" xfId="4998" xr:uid="{83B0CB64-5B48-42F9-98CC-3F82D2400859}"/>
    <cellStyle name="Normal 9 4 5 3 3" xfId="3364" xr:uid="{15963BCE-5681-4F58-B68C-2D212550BA1A}"/>
    <cellStyle name="Normal 9 4 5 3 3 2" xfId="4999" xr:uid="{84544DEE-9759-47E7-95BF-14CD336F99EF}"/>
    <cellStyle name="Normal 9 4 5 3 4" xfId="3365" xr:uid="{C898EC36-42B9-4A5E-A60B-761CB5608B79}"/>
    <cellStyle name="Normal 9 4 5 3 4 2" xfId="5000" xr:uid="{85DBF733-7300-41C0-B3A7-A78358AE6423}"/>
    <cellStyle name="Normal 9 4 5 3 5" xfId="4997" xr:uid="{4111DF14-3CBB-4D4A-9DC5-143A2EE24D8A}"/>
    <cellStyle name="Normal 9 4 5 4" xfId="3366" xr:uid="{A61A1475-550E-475B-B957-E0777FB94F01}"/>
    <cellStyle name="Normal 9 4 5 4 2" xfId="5001" xr:uid="{7EA7FEB1-1BD6-42F7-BC98-5DAECC8B67F2}"/>
    <cellStyle name="Normal 9 4 5 5" xfId="3367" xr:uid="{269531A8-250E-43B9-9542-7E9FCAAC62AE}"/>
    <cellStyle name="Normal 9 4 5 5 2" xfId="5002" xr:uid="{82089C81-7755-45A6-9D3A-8ABF1C917AF2}"/>
    <cellStyle name="Normal 9 4 5 6" xfId="3368" xr:uid="{E7B68375-222E-4384-B76D-D031FBB24481}"/>
    <cellStyle name="Normal 9 4 5 6 2" xfId="5003" xr:uid="{EB5BF761-0B3B-4412-AD95-6D64F6B94A96}"/>
    <cellStyle name="Normal 9 4 5 7" xfId="4991" xr:uid="{EE1A2595-35F2-4EBE-B0AB-1247264C3362}"/>
    <cellStyle name="Normal 9 4 6" xfId="3369" xr:uid="{4B6FE705-5B1F-4129-A497-5D40F6961D76}"/>
    <cellStyle name="Normal 9 4 6 2" xfId="3370" xr:uid="{5D8664F4-5783-4C60-8AB4-A4FCAF8B843C}"/>
    <cellStyle name="Normal 9 4 6 2 2" xfId="3371" xr:uid="{7CF0B2E4-FC03-44DC-8CD4-83A01F37138B}"/>
    <cellStyle name="Normal 9 4 6 2 2 2" xfId="5006" xr:uid="{9EC172D6-4D5E-497D-902F-7A94AA10FCC8}"/>
    <cellStyle name="Normal 9 4 6 2 3" xfId="3372" xr:uid="{5602A3D8-4854-47AA-A68D-851A4A610AFF}"/>
    <cellStyle name="Normal 9 4 6 2 3 2" xfId="5007" xr:uid="{DC77B775-F9A6-4D24-98A0-24086B36264D}"/>
    <cellStyle name="Normal 9 4 6 2 4" xfId="3373" xr:uid="{DDA6F8DC-0DF6-4404-934E-CFA939C86CB5}"/>
    <cellStyle name="Normal 9 4 6 2 4 2" xfId="5008" xr:uid="{C592D7D9-B228-44F5-BFDA-F9FDDC7DB3AB}"/>
    <cellStyle name="Normal 9 4 6 2 5" xfId="5005" xr:uid="{0881EDE6-2C8D-4DEC-82D5-79FCEDC0D3BD}"/>
    <cellStyle name="Normal 9 4 6 3" xfId="3374" xr:uid="{B5B48FA9-DE37-47A2-8364-3E3B3C26BEBD}"/>
    <cellStyle name="Normal 9 4 6 3 2" xfId="5009" xr:uid="{30FF937D-E422-41C3-BCD3-BEC3F95484A0}"/>
    <cellStyle name="Normal 9 4 6 4" xfId="3375" xr:uid="{40CC27EA-08E2-466A-B29B-0CC593998974}"/>
    <cellStyle name="Normal 9 4 6 4 2" xfId="5010" xr:uid="{AD9A2A0A-27A7-416A-88D0-0DBA1D8944F1}"/>
    <cellStyle name="Normal 9 4 6 5" xfId="3376" xr:uid="{22C9C3F2-04DB-463B-9A68-2319F2F3C050}"/>
    <cellStyle name="Normal 9 4 6 5 2" xfId="5011" xr:uid="{71055024-170C-4C96-9742-7D0AFE977372}"/>
    <cellStyle name="Normal 9 4 6 6" xfId="5004" xr:uid="{670172AD-5031-4C55-A564-72C221CAA010}"/>
    <cellStyle name="Normal 9 4 7" xfId="3377" xr:uid="{58187132-156E-4532-B69A-11C5ACEE521D}"/>
    <cellStyle name="Normal 9 4 7 2" xfId="3378" xr:uid="{1B83D62C-4C36-4798-8D2F-5E46779C7D90}"/>
    <cellStyle name="Normal 9 4 7 2 2" xfId="5013" xr:uid="{A73553BD-2C20-43DC-9F2A-37D6F47E1A24}"/>
    <cellStyle name="Normal 9 4 7 3" xfId="3379" xr:uid="{2CDEF552-9CD5-4123-84C4-26515E21DDE3}"/>
    <cellStyle name="Normal 9 4 7 3 2" xfId="5014" xr:uid="{14BA2ADF-1CFD-4156-8D20-C11E1CFE1D64}"/>
    <cellStyle name="Normal 9 4 7 4" xfId="3380" xr:uid="{FA00AC5B-D543-4D0C-8CD7-836C85668EDB}"/>
    <cellStyle name="Normal 9 4 7 4 2" xfId="5015" xr:uid="{CC2E6A82-766A-4F30-B997-5CD777756D86}"/>
    <cellStyle name="Normal 9 4 7 5" xfId="5012" xr:uid="{1E6729A9-AEC6-48BC-8B95-C53EBB6ADEE5}"/>
    <cellStyle name="Normal 9 4 8" xfId="3381" xr:uid="{3BEA112B-DB18-4BC3-AF38-F36801F2F9C7}"/>
    <cellStyle name="Normal 9 4 8 2" xfId="3382" xr:uid="{D11BBE57-14B9-436F-9A23-ED1D2AB69DAA}"/>
    <cellStyle name="Normal 9 4 8 2 2" xfId="5017" xr:uid="{084147AA-8700-417C-9F64-0427E2A142D6}"/>
    <cellStyle name="Normal 9 4 8 3" xfId="3383" xr:uid="{0729F867-D01D-4AD9-95CB-74D65B6F3B1E}"/>
    <cellStyle name="Normal 9 4 8 3 2" xfId="5018" xr:uid="{4DA857EC-C431-4AB8-B236-1DE275D2CD22}"/>
    <cellStyle name="Normal 9 4 8 4" xfId="3384" xr:uid="{78F06D04-9F35-4720-A6E9-DCC2043FA0EC}"/>
    <cellStyle name="Normal 9 4 8 4 2" xfId="5019" xr:uid="{F72F9255-5F24-4684-8DBC-F1E844E1B5A8}"/>
    <cellStyle name="Normal 9 4 8 5" xfId="5016" xr:uid="{45EA06A4-805B-435D-A137-BFAD20266080}"/>
    <cellStyle name="Normal 9 4 9" xfId="3385" xr:uid="{6704938A-A588-4CDD-8742-9469086B974B}"/>
    <cellStyle name="Normal 9 4 9 2" xfId="5020" xr:uid="{F0DF9C25-2B50-43BB-979E-CA00C4D7D997}"/>
    <cellStyle name="Normal 9 5" xfId="3386" xr:uid="{7D5B42CB-5036-4B40-A6B2-0347D64B15EE}"/>
    <cellStyle name="Normal 9 5 10" xfId="3387" xr:uid="{768E8654-389F-45F3-A9CA-54859F100B06}"/>
    <cellStyle name="Normal 9 5 10 2" xfId="5022" xr:uid="{858D4099-52DF-4BC5-8D1E-9BEB0937D3D2}"/>
    <cellStyle name="Normal 9 5 11" xfId="3388" xr:uid="{A1DD190E-500B-43D9-8A3C-73701E95D614}"/>
    <cellStyle name="Normal 9 5 11 2" xfId="5023" xr:uid="{CF619420-6000-4B48-AFF5-DCEF6044A63A}"/>
    <cellStyle name="Normal 9 5 12" xfId="5021" xr:uid="{6B9146A4-326A-4526-89D7-9CD2DE90C1A2}"/>
    <cellStyle name="Normal 9 5 2" xfId="3389" xr:uid="{30293000-A6E8-4D2C-8E91-73CC95AFCAC7}"/>
    <cellStyle name="Normal 9 5 2 10" xfId="5024" xr:uid="{E377E1BD-B2A1-4C11-99D8-2F1F2C3FF920}"/>
    <cellStyle name="Normal 9 5 2 2" xfId="3390" xr:uid="{CF7E8C15-1599-44D6-8BC7-DA13E3AF84BD}"/>
    <cellStyle name="Normal 9 5 2 2 2" xfId="3391" xr:uid="{430E3DBF-CB49-48CD-8055-1071002807C4}"/>
    <cellStyle name="Normal 9 5 2 2 2 2" xfId="3392" xr:uid="{F411EC53-2A4A-4813-9143-D07C397BD316}"/>
    <cellStyle name="Normal 9 5 2 2 2 2 2" xfId="3393" xr:uid="{CCDDD701-0BDA-413E-8839-A729698D19B6}"/>
    <cellStyle name="Normal 9 5 2 2 2 2 2 2" xfId="5028" xr:uid="{A487CC6C-3AF6-40F8-8F31-B6FA10235373}"/>
    <cellStyle name="Normal 9 5 2 2 2 2 3" xfId="3394" xr:uid="{B63AEE0C-70F9-4A62-9177-B1446F66039E}"/>
    <cellStyle name="Normal 9 5 2 2 2 2 3 2" xfId="5029" xr:uid="{9E7D6EFB-970E-4C6E-AEF8-005AD011E6D5}"/>
    <cellStyle name="Normal 9 5 2 2 2 2 4" xfId="3395" xr:uid="{BFE9543A-16D8-45C3-B516-BE662F0D2D46}"/>
    <cellStyle name="Normal 9 5 2 2 2 2 4 2" xfId="5030" xr:uid="{BCD22DDF-7644-4B40-ABAA-E3EF5B6A066F}"/>
    <cellStyle name="Normal 9 5 2 2 2 2 5" xfId="5027" xr:uid="{97F99F66-DC07-499A-9F9B-D137D728C1A8}"/>
    <cellStyle name="Normal 9 5 2 2 2 3" xfId="3396" xr:uid="{81359415-0106-4057-BD7C-8EE62A636DE6}"/>
    <cellStyle name="Normal 9 5 2 2 2 3 2" xfId="3397" xr:uid="{CFEEEA62-CE98-4142-B98A-1D2BDABB4B64}"/>
    <cellStyle name="Normal 9 5 2 2 2 3 2 2" xfId="5032" xr:uid="{53D8E85D-E05A-4FBD-8F31-F7536F86879E}"/>
    <cellStyle name="Normal 9 5 2 2 2 3 3" xfId="3398" xr:uid="{F7888261-78BC-4B79-93D6-6A3CC3EA7D8A}"/>
    <cellStyle name="Normal 9 5 2 2 2 3 3 2" xfId="5033" xr:uid="{08E18EB4-0931-4657-9CD3-953396AE29BC}"/>
    <cellStyle name="Normal 9 5 2 2 2 3 4" xfId="3399" xr:uid="{6EB08F70-1AAC-407E-A187-034B3BC9A354}"/>
    <cellStyle name="Normal 9 5 2 2 2 3 4 2" xfId="5034" xr:uid="{5E046E6C-B932-4613-9D2F-0229353A967D}"/>
    <cellStyle name="Normal 9 5 2 2 2 3 5" xfId="5031" xr:uid="{E201E21C-8AC6-4B62-9547-377278C00A2C}"/>
    <cellStyle name="Normal 9 5 2 2 2 4" xfId="3400" xr:uid="{92D78E5A-D453-4DFD-8AE2-305E2504C1C0}"/>
    <cellStyle name="Normal 9 5 2 2 2 4 2" xfId="5035" xr:uid="{C020CE78-6B22-4E16-886D-17142888A081}"/>
    <cellStyle name="Normal 9 5 2 2 2 5" xfId="3401" xr:uid="{1660FE4D-A9A0-4642-B20D-ECF5B2ECDEDA}"/>
    <cellStyle name="Normal 9 5 2 2 2 5 2" xfId="5036" xr:uid="{7D99C544-8280-4A38-A0F2-BD150F1236E0}"/>
    <cellStyle name="Normal 9 5 2 2 2 6" xfId="3402" xr:uid="{0433FC11-48EA-40BD-8058-2F74BDC945F4}"/>
    <cellStyle name="Normal 9 5 2 2 2 6 2" xfId="5037" xr:uid="{397A734D-FF32-4577-A053-57E05B65B59E}"/>
    <cellStyle name="Normal 9 5 2 2 2 7" xfId="5026" xr:uid="{4FE75700-1712-49C1-90A1-9CF332881945}"/>
    <cellStyle name="Normal 9 5 2 2 3" xfId="3403" xr:uid="{16F287EB-A42D-4DB6-9193-B20582A1D5F3}"/>
    <cellStyle name="Normal 9 5 2 2 3 2" xfId="3404" xr:uid="{CC2A16B7-DFC8-4237-8350-E8EA86D72166}"/>
    <cellStyle name="Normal 9 5 2 2 3 2 2" xfId="3405" xr:uid="{D04905A3-B1C5-4992-A78A-D64C6350C1C8}"/>
    <cellStyle name="Normal 9 5 2 2 3 2 2 2" xfId="5040" xr:uid="{B6259157-00E2-463E-9EB4-E8DB8E28438F}"/>
    <cellStyle name="Normal 9 5 2 2 3 2 3" xfId="3406" xr:uid="{1C2CC0AF-F2ED-4CE2-AC4E-1F00977C13BA}"/>
    <cellStyle name="Normal 9 5 2 2 3 2 3 2" xfId="5041" xr:uid="{8B9E18F9-5F71-413C-82F6-9C5A44B0E2CD}"/>
    <cellStyle name="Normal 9 5 2 2 3 2 4" xfId="3407" xr:uid="{0E2CA1E7-13AB-4CFF-A6EE-BAA578DF37B5}"/>
    <cellStyle name="Normal 9 5 2 2 3 2 4 2" xfId="5042" xr:uid="{0769718E-5353-48B9-AA92-6C7B9B70AAF6}"/>
    <cellStyle name="Normal 9 5 2 2 3 2 5" xfId="5039" xr:uid="{C17722CA-AF1D-4003-A9C8-87025042C1FE}"/>
    <cellStyle name="Normal 9 5 2 2 3 3" xfId="3408" xr:uid="{CA8F8976-BC70-4638-9C3D-6AD8CA8DCA34}"/>
    <cellStyle name="Normal 9 5 2 2 3 3 2" xfId="5043" xr:uid="{2804B21C-D488-4DE7-BD09-701A30AE0F95}"/>
    <cellStyle name="Normal 9 5 2 2 3 4" xfId="3409" xr:uid="{CD92968F-EEC1-4624-9A18-A679BD139500}"/>
    <cellStyle name="Normal 9 5 2 2 3 4 2" xfId="5044" xr:uid="{A7FC0483-5B16-4E02-85B6-B40ED11D1FFB}"/>
    <cellStyle name="Normal 9 5 2 2 3 5" xfId="3410" xr:uid="{50B44514-009E-42FE-B8CD-61418993D238}"/>
    <cellStyle name="Normal 9 5 2 2 3 5 2" xfId="5045" xr:uid="{4C6A9EEF-9383-4D4A-9577-DCBB497B7096}"/>
    <cellStyle name="Normal 9 5 2 2 3 6" xfId="5038" xr:uid="{10DDAE0A-4717-45BC-B03A-814B76E14DEE}"/>
    <cellStyle name="Normal 9 5 2 2 4" xfId="3411" xr:uid="{4D27DEAB-DDE4-4049-AC14-5C75B05589FB}"/>
    <cellStyle name="Normal 9 5 2 2 4 2" xfId="3412" xr:uid="{7D1E0F4C-0399-4533-BB3A-EC63BAB59E92}"/>
    <cellStyle name="Normal 9 5 2 2 4 2 2" xfId="5047" xr:uid="{A60587AC-48D2-4FBC-83C8-552768554866}"/>
    <cellStyle name="Normal 9 5 2 2 4 3" xfId="3413" xr:uid="{2FC72CB8-B8EA-4FB3-B4E5-8A6CC81C915B}"/>
    <cellStyle name="Normal 9 5 2 2 4 3 2" xfId="5048" xr:uid="{52C46B52-C715-475B-85F0-165A766C2EE3}"/>
    <cellStyle name="Normal 9 5 2 2 4 4" xfId="3414" xr:uid="{CC75715F-BBBF-4A2D-9DE0-0E1C576E0696}"/>
    <cellStyle name="Normal 9 5 2 2 4 4 2" xfId="5049" xr:uid="{D4851309-5521-490A-A6D9-847277609124}"/>
    <cellStyle name="Normal 9 5 2 2 4 5" xfId="5046" xr:uid="{1145509C-3E75-4C6D-96E7-4C0F5E283F16}"/>
    <cellStyle name="Normal 9 5 2 2 5" xfId="3415" xr:uid="{0F225855-B1B3-411F-91BA-E50542A19E42}"/>
    <cellStyle name="Normal 9 5 2 2 5 2" xfId="3416" xr:uid="{97672EB3-380E-4982-8312-4E50AB85C3FA}"/>
    <cellStyle name="Normal 9 5 2 2 5 2 2" xfId="5051" xr:uid="{A88F340D-5F0F-44AA-81DB-E7348DBA52EC}"/>
    <cellStyle name="Normal 9 5 2 2 5 3" xfId="3417" xr:uid="{85ABA6B5-C711-4B29-BC6A-555333B36B57}"/>
    <cellStyle name="Normal 9 5 2 2 5 3 2" xfId="5052" xr:uid="{D9E647AC-6B5E-479C-A4A5-4572AE8261AD}"/>
    <cellStyle name="Normal 9 5 2 2 5 4" xfId="3418" xr:uid="{E1A726A8-B068-459D-B348-2813E2ED7C21}"/>
    <cellStyle name="Normal 9 5 2 2 5 4 2" xfId="5053" xr:uid="{D39E3ACF-279E-40D4-9534-B530658DD4A4}"/>
    <cellStyle name="Normal 9 5 2 2 5 5" xfId="5050" xr:uid="{DB1D7C09-1E7E-4134-990D-6D5FDA45DB25}"/>
    <cellStyle name="Normal 9 5 2 2 6" xfId="3419" xr:uid="{E7503B25-55EB-4F10-8626-B1CD74D65AC0}"/>
    <cellStyle name="Normal 9 5 2 2 6 2" xfId="5054" xr:uid="{4D4E781A-4D1D-4721-8E74-47D18140003F}"/>
    <cellStyle name="Normal 9 5 2 2 7" xfId="3420" xr:uid="{224D70A5-3DE8-4695-BAE9-71F2D59E4384}"/>
    <cellStyle name="Normal 9 5 2 2 7 2" xfId="5055" xr:uid="{29F009E8-C506-41C8-99DA-35A9E9A103E5}"/>
    <cellStyle name="Normal 9 5 2 2 8" xfId="3421" xr:uid="{A6EA7010-C4B2-4E36-A858-A2086F4C3547}"/>
    <cellStyle name="Normal 9 5 2 2 8 2" xfId="5056" xr:uid="{BD43EE28-FA42-434E-96DA-49DDE6580D14}"/>
    <cellStyle name="Normal 9 5 2 2 9" xfId="5025" xr:uid="{28CE8347-3897-4D57-8E4A-44071592AF39}"/>
    <cellStyle name="Normal 9 5 2 3" xfId="3422" xr:uid="{DF565002-2573-4940-9868-4BA9567EFAAE}"/>
    <cellStyle name="Normal 9 5 2 3 2" xfId="3423" xr:uid="{CA5F1D56-3DB5-4A3B-B094-0FFEAC791857}"/>
    <cellStyle name="Normal 9 5 2 3 2 2" xfId="3424" xr:uid="{17B3B71B-BD9A-4575-8994-A7AA03B4BE7C}"/>
    <cellStyle name="Normal 9 5 2 3 2 2 2" xfId="5059" xr:uid="{623F590F-F394-4056-9228-65345B85E1E1}"/>
    <cellStyle name="Normal 9 5 2 3 2 3" xfId="3425" xr:uid="{8E6718A4-92EF-4929-8FCC-13E7977D4F4A}"/>
    <cellStyle name="Normal 9 5 2 3 2 3 2" xfId="5060" xr:uid="{498345E5-F9DD-461C-8B8C-C0E4D46571EB}"/>
    <cellStyle name="Normal 9 5 2 3 2 4" xfId="3426" xr:uid="{028FF54D-FFD2-4B91-B951-241F730BCD99}"/>
    <cellStyle name="Normal 9 5 2 3 2 4 2" xfId="5061" xr:uid="{35051D96-F614-43CE-9C65-0674F52CC7AC}"/>
    <cellStyle name="Normal 9 5 2 3 2 5" xfId="5058" xr:uid="{3E56C572-9FCF-4F27-A58E-3BF81588EFE9}"/>
    <cellStyle name="Normal 9 5 2 3 3" xfId="3427" xr:uid="{0B63A326-F95E-452F-89AF-D7D8AC706193}"/>
    <cellStyle name="Normal 9 5 2 3 3 2" xfId="3428" xr:uid="{3A979BD3-73E4-4122-B57F-E6433E92C7C8}"/>
    <cellStyle name="Normal 9 5 2 3 3 2 2" xfId="5063" xr:uid="{4C3F7D98-274A-4099-9E85-003FFCD873FD}"/>
    <cellStyle name="Normal 9 5 2 3 3 3" xfId="3429" xr:uid="{94A5D39D-83E1-442E-BF33-8F68D6D595FF}"/>
    <cellStyle name="Normal 9 5 2 3 3 3 2" xfId="5064" xr:uid="{7D57D072-51C2-4303-A412-42D629FFA658}"/>
    <cellStyle name="Normal 9 5 2 3 3 4" xfId="3430" xr:uid="{FFEFBDBA-7409-48EF-B055-2C4326F3A700}"/>
    <cellStyle name="Normal 9 5 2 3 3 4 2" xfId="5065" xr:uid="{58ABD6CA-D2C1-4BE6-87C5-59C6D1C2C374}"/>
    <cellStyle name="Normal 9 5 2 3 3 5" xfId="5062" xr:uid="{390F4547-951A-496C-B6E0-0E6C414E44DF}"/>
    <cellStyle name="Normal 9 5 2 3 4" xfId="3431" xr:uid="{320A43FA-AAAF-47AA-8830-A8CEA7F2508C}"/>
    <cellStyle name="Normal 9 5 2 3 4 2" xfId="5066" xr:uid="{6EDA8100-6E6D-41B0-96E8-1C21A272F515}"/>
    <cellStyle name="Normal 9 5 2 3 5" xfId="3432" xr:uid="{C83CE198-6DD2-4919-907A-44DDA16A5597}"/>
    <cellStyle name="Normal 9 5 2 3 5 2" xfId="5067" xr:uid="{1DE13273-F5A8-47A1-9CF4-AA7C308A4EC8}"/>
    <cellStyle name="Normal 9 5 2 3 6" xfId="3433" xr:uid="{0B2C4EF0-4EB9-408A-B636-B5D5C2BB31E7}"/>
    <cellStyle name="Normal 9 5 2 3 6 2" xfId="5068" xr:uid="{86B6B63C-4879-482E-9263-C5A21B7FDB5B}"/>
    <cellStyle name="Normal 9 5 2 3 7" xfId="5057" xr:uid="{FC385DE0-EBDC-410D-9574-FD23E80120C3}"/>
    <cellStyle name="Normal 9 5 2 4" xfId="3434" xr:uid="{6BC1F3CD-0E4F-4EF7-8A4E-3DE2E5868306}"/>
    <cellStyle name="Normal 9 5 2 4 2" xfId="3435" xr:uid="{A08D6B23-3FA0-4717-8E5E-8F9930B784FE}"/>
    <cellStyle name="Normal 9 5 2 4 2 2" xfId="3436" xr:uid="{480B71E4-EFD5-4F2C-861D-5763A69B13FA}"/>
    <cellStyle name="Normal 9 5 2 4 2 2 2" xfId="5071" xr:uid="{D624879A-8E36-4AEF-AFD0-C04B459ECF99}"/>
    <cellStyle name="Normal 9 5 2 4 2 3" xfId="3437" xr:uid="{376D5014-1E16-4204-B3DF-7FADE6514DB3}"/>
    <cellStyle name="Normal 9 5 2 4 2 3 2" xfId="5072" xr:uid="{B6F91236-023B-4E8D-9123-D60C2DC84A41}"/>
    <cellStyle name="Normal 9 5 2 4 2 4" xfId="3438" xr:uid="{F06173BD-6059-4D13-97CA-8F13D42E9B02}"/>
    <cellStyle name="Normal 9 5 2 4 2 4 2" xfId="5073" xr:uid="{1B64BB57-F093-455A-BC9A-CCF5885229FE}"/>
    <cellStyle name="Normal 9 5 2 4 2 5" xfId="5070" xr:uid="{9C4A805F-C60F-409F-91DE-50B4B4F01927}"/>
    <cellStyle name="Normal 9 5 2 4 3" xfId="3439" xr:uid="{F4C3E3D2-F15C-40F5-8F77-3FAD594883C3}"/>
    <cellStyle name="Normal 9 5 2 4 3 2" xfId="5074" xr:uid="{212D4C79-3920-49FC-B553-DA113FC90A4C}"/>
    <cellStyle name="Normal 9 5 2 4 4" xfId="3440" xr:uid="{4DDD4E3C-DA68-4489-B289-EEB404E41C9F}"/>
    <cellStyle name="Normal 9 5 2 4 4 2" xfId="5075" xr:uid="{4A219D98-2247-4888-90E4-464E06830865}"/>
    <cellStyle name="Normal 9 5 2 4 5" xfId="3441" xr:uid="{7D005EFF-102C-4C3C-8282-8BD2BB4F02DA}"/>
    <cellStyle name="Normal 9 5 2 4 5 2" xfId="5076" xr:uid="{BC171B61-B498-40C0-BB86-9AB11C8BB455}"/>
    <cellStyle name="Normal 9 5 2 4 6" xfId="5069" xr:uid="{C151695F-46D2-4BC2-B375-25483844094A}"/>
    <cellStyle name="Normal 9 5 2 5" xfId="3442" xr:uid="{02503FC1-6845-4024-BB9E-AAAD0AD80BCC}"/>
    <cellStyle name="Normal 9 5 2 5 2" xfId="3443" xr:uid="{52D03D35-CAC1-45BA-AB37-C52025651517}"/>
    <cellStyle name="Normal 9 5 2 5 2 2" xfId="5078" xr:uid="{1411581C-A598-4F59-9F15-7E656F0A3226}"/>
    <cellStyle name="Normal 9 5 2 5 3" xfId="3444" xr:uid="{802C9A10-DA88-485E-B27E-78DD808696A7}"/>
    <cellStyle name="Normal 9 5 2 5 3 2" xfId="5079" xr:uid="{0E997432-4F5B-492B-A23C-2744C37C9B4E}"/>
    <cellStyle name="Normal 9 5 2 5 4" xfId="3445" xr:uid="{8951C0BE-9E7F-47A8-AAA0-AB8D48BD9030}"/>
    <cellStyle name="Normal 9 5 2 5 4 2" xfId="5080" xr:uid="{0BF29D93-6D6C-4B0F-AC36-78FB2A30C8C0}"/>
    <cellStyle name="Normal 9 5 2 5 5" xfId="5077" xr:uid="{4C3B601E-5868-4906-B863-DBE2E367B790}"/>
    <cellStyle name="Normal 9 5 2 6" xfId="3446" xr:uid="{4A4D1AC7-9AE2-4DA1-AC89-601972ED4B69}"/>
    <cellStyle name="Normal 9 5 2 6 2" xfId="3447" xr:uid="{33D6417B-EE26-4B03-936B-43CA2FD4820E}"/>
    <cellStyle name="Normal 9 5 2 6 2 2" xfId="5082" xr:uid="{3597B48F-6A2D-4E11-B928-205ABD36C6FF}"/>
    <cellStyle name="Normal 9 5 2 6 3" xfId="3448" xr:uid="{E7148BB3-1CCE-4754-B553-FB572A3768E3}"/>
    <cellStyle name="Normal 9 5 2 6 3 2" xfId="5083" xr:uid="{AF6C2196-005B-4B45-A382-22D47365AD74}"/>
    <cellStyle name="Normal 9 5 2 6 4" xfId="3449" xr:uid="{AC5F51D0-A6B4-4CE2-981F-8C4A357BEEE4}"/>
    <cellStyle name="Normal 9 5 2 6 4 2" xfId="5084" xr:uid="{DBA9152D-35A8-49C9-B97A-2BAF44CBFA07}"/>
    <cellStyle name="Normal 9 5 2 6 5" xfId="5081" xr:uid="{6999561E-E8CE-4106-B38A-ECA0BF12B03D}"/>
    <cellStyle name="Normal 9 5 2 7" xfId="3450" xr:uid="{9EEDA206-FD7D-429D-82E2-24CAB0B87543}"/>
    <cellStyle name="Normal 9 5 2 7 2" xfId="5085" xr:uid="{62894F2C-643D-4DB5-A158-D16EDAE3F9A1}"/>
    <cellStyle name="Normal 9 5 2 8" xfId="3451" xr:uid="{2F04AF57-1765-424C-B3ED-0E8E4B9384D0}"/>
    <cellStyle name="Normal 9 5 2 8 2" xfId="5086" xr:uid="{D25231A8-ED79-4195-94D7-E9E3887515B8}"/>
    <cellStyle name="Normal 9 5 2 9" xfId="3452" xr:uid="{486973BD-AFEB-4AD7-9F1E-AF7462D78267}"/>
    <cellStyle name="Normal 9 5 2 9 2" xfId="5087" xr:uid="{002C62B1-67BA-41A5-8340-9127D7CEE744}"/>
    <cellStyle name="Normal 9 5 3" xfId="3453" xr:uid="{6FC02B3B-4378-42AB-AB2C-71D0D371D2D7}"/>
    <cellStyle name="Normal 9 5 3 2" xfId="3454" xr:uid="{2F9BD52A-4215-4BCF-BB4B-23717EE7A86D}"/>
    <cellStyle name="Normal 9 5 3 2 2" xfId="3455" xr:uid="{53CC2AB5-6167-4086-8389-B370A447FCAD}"/>
    <cellStyle name="Normal 9 5 3 2 2 2" xfId="3456" xr:uid="{86BE962D-539B-4A99-BBA7-18A6C512D151}"/>
    <cellStyle name="Normal 9 5 3 2 2 2 2" xfId="4275" xr:uid="{5E9B3903-2442-471D-AEB6-B3146504887F}"/>
    <cellStyle name="Normal 9 5 3 2 2 2 2 2" xfId="5092" xr:uid="{F8CA58CD-BE83-462E-B10B-C3166A8114C3}"/>
    <cellStyle name="Normal 9 5 3 2 2 2 3" xfId="5091" xr:uid="{7325F4AA-52CA-4EC2-A849-88DAA5988BF2}"/>
    <cellStyle name="Normal 9 5 3 2 2 3" xfId="3457" xr:uid="{ED791E75-ECCD-432F-846D-CD065C0A5C27}"/>
    <cellStyle name="Normal 9 5 3 2 2 3 2" xfId="5093" xr:uid="{CA018ABD-DBDF-4042-9ADE-A11AC8A57948}"/>
    <cellStyle name="Normal 9 5 3 2 2 4" xfId="3458" xr:uid="{D06AA2D4-DAB3-45A7-8B54-E947C3C5B250}"/>
    <cellStyle name="Normal 9 5 3 2 2 4 2" xfId="5094" xr:uid="{B1B04BB1-FB35-4CA0-B903-FA675187B878}"/>
    <cellStyle name="Normal 9 5 3 2 2 5" xfId="5090" xr:uid="{7F7C3D63-6CFD-40C4-81BC-BF8DF5F19F24}"/>
    <cellStyle name="Normal 9 5 3 2 3" xfId="3459" xr:uid="{3A81F97D-D2F7-4BFF-AF41-555AF453FD45}"/>
    <cellStyle name="Normal 9 5 3 2 3 2" xfId="3460" xr:uid="{F6324990-97E8-41F5-BA76-39CCECFB88DD}"/>
    <cellStyle name="Normal 9 5 3 2 3 2 2" xfId="5096" xr:uid="{A70FA5D5-F43F-4089-B8F9-CEA9211339C6}"/>
    <cellStyle name="Normal 9 5 3 2 3 3" xfId="3461" xr:uid="{8C8690CB-922E-4719-B853-01E55E01C49C}"/>
    <cellStyle name="Normal 9 5 3 2 3 3 2" xfId="5097" xr:uid="{292F106F-7C45-4B54-8325-55BA580B6D9A}"/>
    <cellStyle name="Normal 9 5 3 2 3 4" xfId="3462" xr:uid="{C68C6076-9AEC-459A-98A1-3CC99590F633}"/>
    <cellStyle name="Normal 9 5 3 2 3 4 2" xfId="5098" xr:uid="{5AD83777-B2EE-45CC-8CB9-4B08391D8EE8}"/>
    <cellStyle name="Normal 9 5 3 2 3 5" xfId="5095" xr:uid="{7CDA5348-6A99-4788-9370-839A89112190}"/>
    <cellStyle name="Normal 9 5 3 2 4" xfId="3463" xr:uid="{2338BD3E-F50B-4EE8-A180-721E7BC2AF86}"/>
    <cellStyle name="Normal 9 5 3 2 4 2" xfId="5099" xr:uid="{6694D139-EF4F-426E-A341-B74155D004BC}"/>
    <cellStyle name="Normal 9 5 3 2 5" xfId="3464" xr:uid="{2AE96AEE-B7B3-47DC-81BF-46B9BF86F462}"/>
    <cellStyle name="Normal 9 5 3 2 5 2" xfId="5100" xr:uid="{45BCC56B-40D5-48AC-AF2D-597BA9446109}"/>
    <cellStyle name="Normal 9 5 3 2 6" xfId="3465" xr:uid="{86E9723B-A2C5-49D9-A06A-CE5CC3D537D2}"/>
    <cellStyle name="Normal 9 5 3 2 6 2" xfId="5101" xr:uid="{70FE186E-FFAE-471C-9A02-6521A520806F}"/>
    <cellStyle name="Normal 9 5 3 2 7" xfId="5089" xr:uid="{DF50B620-68A6-479B-9066-265B5534EC6A}"/>
    <cellStyle name="Normal 9 5 3 3" xfId="3466" xr:uid="{227A9EC1-F59B-403D-8C3C-278F3518934F}"/>
    <cellStyle name="Normal 9 5 3 3 2" xfId="3467" xr:uid="{806234DE-5720-4029-867E-FF1F87F54A94}"/>
    <cellStyle name="Normal 9 5 3 3 2 2" xfId="3468" xr:uid="{D96AB5ED-6CFC-485C-8CC8-1054419FCE3C}"/>
    <cellStyle name="Normal 9 5 3 3 2 2 2" xfId="5104" xr:uid="{529090E6-60FC-4DE7-8F62-40A881D44F06}"/>
    <cellStyle name="Normal 9 5 3 3 2 3" xfId="3469" xr:uid="{55F9F893-1943-4885-BFE0-EA78112D0D9D}"/>
    <cellStyle name="Normal 9 5 3 3 2 3 2" xfId="5105" xr:uid="{23842765-7071-47B5-A017-A8EB7288CD16}"/>
    <cellStyle name="Normal 9 5 3 3 2 4" xfId="3470" xr:uid="{52D0DFD4-351A-4BEC-8251-4BB48D179452}"/>
    <cellStyle name="Normal 9 5 3 3 2 4 2" xfId="5106" xr:uid="{0FEA8261-201F-4728-AF18-6BD5A516F9E6}"/>
    <cellStyle name="Normal 9 5 3 3 2 5" xfId="5103" xr:uid="{DED0CB5A-F9F9-4568-B9D5-A250DA45EDE3}"/>
    <cellStyle name="Normal 9 5 3 3 3" xfId="3471" xr:uid="{854AE1A8-2EAB-4E88-9991-1FD62FD518C4}"/>
    <cellStyle name="Normal 9 5 3 3 3 2" xfId="5107" xr:uid="{894DEB11-6DD6-4F91-986E-69B607FA765A}"/>
    <cellStyle name="Normal 9 5 3 3 4" xfId="3472" xr:uid="{F7E7DD63-69E4-4B1F-B3C6-0AC933BBA6E9}"/>
    <cellStyle name="Normal 9 5 3 3 4 2" xfId="5108" xr:uid="{F5BB76C3-D26F-4CAB-8BBC-25D3335C0E1C}"/>
    <cellStyle name="Normal 9 5 3 3 5" xfId="3473" xr:uid="{0FB2B109-F01B-47C6-B2A2-E30353381B13}"/>
    <cellStyle name="Normal 9 5 3 3 5 2" xfId="5109" xr:uid="{E8B008EE-886B-4257-84F3-66DEB2CA03AC}"/>
    <cellStyle name="Normal 9 5 3 3 6" xfId="5102" xr:uid="{0A4578CB-DFBF-416A-BBAE-65495C5490B3}"/>
    <cellStyle name="Normal 9 5 3 4" xfId="3474" xr:uid="{AC5C4494-F682-4D10-BCED-19364B46ED6C}"/>
    <cellStyle name="Normal 9 5 3 4 2" xfId="3475" xr:uid="{AC7B8954-A136-4C68-BC34-93A32052B1D3}"/>
    <cellStyle name="Normal 9 5 3 4 2 2" xfId="5111" xr:uid="{3965CB51-09B5-4997-8975-0BF432A04A86}"/>
    <cellStyle name="Normal 9 5 3 4 3" xfId="3476" xr:uid="{1C2A50FF-16AC-4A81-84B3-8F7047091DC5}"/>
    <cellStyle name="Normal 9 5 3 4 3 2" xfId="5112" xr:uid="{41BAEC35-6C57-4596-B84E-AEC4434C62E0}"/>
    <cellStyle name="Normal 9 5 3 4 4" xfId="3477" xr:uid="{8AF1F219-A88D-4571-9CBF-B0EA3FD471BF}"/>
    <cellStyle name="Normal 9 5 3 4 4 2" xfId="5113" xr:uid="{F8782D5C-81A2-47B2-80D2-677A9DBB7F68}"/>
    <cellStyle name="Normal 9 5 3 4 5" xfId="5110" xr:uid="{D5C56F8B-2C88-42C8-98D6-DE97052B4763}"/>
    <cellStyle name="Normal 9 5 3 5" xfId="3478" xr:uid="{9ED711A1-65F7-4417-91F0-3D48BE5E1FAE}"/>
    <cellStyle name="Normal 9 5 3 5 2" xfId="3479" xr:uid="{7320057B-30F0-4303-BF28-D080ACAD82B0}"/>
    <cellStyle name="Normal 9 5 3 5 2 2" xfId="5115" xr:uid="{3B4B57F9-5BEC-4659-BC44-D8DCB1CEDAF5}"/>
    <cellStyle name="Normal 9 5 3 5 3" xfId="3480" xr:uid="{D7B9FA26-EE4B-4044-821E-D6582EDF3530}"/>
    <cellStyle name="Normal 9 5 3 5 3 2" xfId="5116" xr:uid="{D3679AF5-51A1-41A7-8B69-059C132E4E7A}"/>
    <cellStyle name="Normal 9 5 3 5 4" xfId="3481" xr:uid="{0CD6251E-6604-40CF-8AC6-372C6A67388F}"/>
    <cellStyle name="Normal 9 5 3 5 4 2" xfId="5117" xr:uid="{C468BB44-3CB7-4F3D-A791-BF67342BAC8D}"/>
    <cellStyle name="Normal 9 5 3 5 5" xfId="5114" xr:uid="{105B021A-E2BC-407F-96BE-FA19DFB3A214}"/>
    <cellStyle name="Normal 9 5 3 6" xfId="3482" xr:uid="{081B9DC0-64FA-413F-80A0-A0FA36D2FE18}"/>
    <cellStyle name="Normal 9 5 3 6 2" xfId="5118" xr:uid="{A8B941FE-1466-4E89-AC18-603C54B3E1AC}"/>
    <cellStyle name="Normal 9 5 3 7" xfId="3483" xr:uid="{F07C108A-E4D6-4B73-BCDD-7C94C3749246}"/>
    <cellStyle name="Normal 9 5 3 7 2" xfId="5119" xr:uid="{BCD675EE-A859-4F99-8343-77FB426BC17C}"/>
    <cellStyle name="Normal 9 5 3 8" xfId="3484" xr:uid="{B6800AE5-6EA4-4838-A6A2-0C34F99988DF}"/>
    <cellStyle name="Normal 9 5 3 8 2" xfId="5120" xr:uid="{343C057F-8C05-49AA-B47C-5D767A66A586}"/>
    <cellStyle name="Normal 9 5 3 9" xfId="5088" xr:uid="{D50652F7-F058-4EE6-BFDB-4D6962251F1A}"/>
    <cellStyle name="Normal 9 5 4" xfId="3485" xr:uid="{8DEC5AC4-97D0-4B2C-8FA3-C82EC8CBBE19}"/>
    <cellStyle name="Normal 9 5 4 2" xfId="3486" xr:uid="{5BFDBA28-F227-4779-94BA-59C44766C008}"/>
    <cellStyle name="Normal 9 5 4 2 2" xfId="3487" xr:uid="{78E844EF-4EAB-4F65-9654-D4C96FF9B12A}"/>
    <cellStyle name="Normal 9 5 4 2 2 2" xfId="3488" xr:uid="{C0FC3250-7749-4198-9C46-F5CF178DA8E9}"/>
    <cellStyle name="Normal 9 5 4 2 2 2 2" xfId="5124" xr:uid="{D1B51C0C-6BFE-4CE9-8530-3B93CB6245AD}"/>
    <cellStyle name="Normal 9 5 4 2 2 3" xfId="3489" xr:uid="{F007945D-91E4-464C-8D8D-65E6BCF87623}"/>
    <cellStyle name="Normal 9 5 4 2 2 3 2" xfId="5125" xr:uid="{E0F76D90-8467-4C5E-B110-068DCDD485AF}"/>
    <cellStyle name="Normal 9 5 4 2 2 4" xfId="3490" xr:uid="{328C7EF3-D03C-480F-B1F6-50B0E10674D3}"/>
    <cellStyle name="Normal 9 5 4 2 2 4 2" xfId="5126" xr:uid="{C250D5FB-C1B4-4F13-9AC5-FC978526978F}"/>
    <cellStyle name="Normal 9 5 4 2 2 5" xfId="5123" xr:uid="{665F81F0-7C8A-4B6C-86B7-7F8D29AB284A}"/>
    <cellStyle name="Normal 9 5 4 2 3" xfId="3491" xr:uid="{8548743A-3C51-44FD-8683-329E41924342}"/>
    <cellStyle name="Normal 9 5 4 2 3 2" xfId="5127" xr:uid="{A788EB4D-09EF-4F91-88EB-B3105B8986AF}"/>
    <cellStyle name="Normal 9 5 4 2 4" xfId="3492" xr:uid="{3A78FFD7-1D18-4BF7-BABA-1362E354A498}"/>
    <cellStyle name="Normal 9 5 4 2 4 2" xfId="5128" xr:uid="{BF138586-5961-4E35-A548-1C1E8D70A0E0}"/>
    <cellStyle name="Normal 9 5 4 2 5" xfId="3493" xr:uid="{ADD20919-9C33-4636-890E-85622A72C844}"/>
    <cellStyle name="Normal 9 5 4 2 5 2" xfId="5129" xr:uid="{88A89B35-9FF6-4C19-8404-3D2CC92B5AD7}"/>
    <cellStyle name="Normal 9 5 4 2 6" xfId="5122" xr:uid="{744CEA46-9DAC-4B9D-9636-C4F43B7C56E1}"/>
    <cellStyle name="Normal 9 5 4 3" xfId="3494" xr:uid="{784BB725-C10B-4EB0-8699-3B8868E2C025}"/>
    <cellStyle name="Normal 9 5 4 3 2" xfId="3495" xr:uid="{F6A3BC5A-9E94-4DE8-946C-3118E85FB7BA}"/>
    <cellStyle name="Normal 9 5 4 3 2 2" xfId="5131" xr:uid="{F2AA9A61-7AE2-437A-A8DB-D78D53F225E9}"/>
    <cellStyle name="Normal 9 5 4 3 3" xfId="3496" xr:uid="{59B90604-89AB-4CA7-B88F-EDF8085148B2}"/>
    <cellStyle name="Normal 9 5 4 3 3 2" xfId="5132" xr:uid="{6CBAF299-D830-433A-A6B7-18E450754DBA}"/>
    <cellStyle name="Normal 9 5 4 3 4" xfId="3497" xr:uid="{B5BB1D36-DA85-431A-BC81-A2DF6DBCF47C}"/>
    <cellStyle name="Normal 9 5 4 3 4 2" xfId="5133" xr:uid="{DEC29094-530C-4EFD-8BAD-0D489EA9AC52}"/>
    <cellStyle name="Normal 9 5 4 3 5" xfId="5130" xr:uid="{30AB6846-A70E-4CE3-AFFD-BA4A379BCF46}"/>
    <cellStyle name="Normal 9 5 4 4" xfId="3498" xr:uid="{2C1A557D-D841-4EE9-9AC8-689729EECEC0}"/>
    <cellStyle name="Normal 9 5 4 4 2" xfId="3499" xr:uid="{53D24831-785F-4BBE-AB36-F69FADDD4A79}"/>
    <cellStyle name="Normal 9 5 4 4 2 2" xfId="5135" xr:uid="{13B4AEDA-FCC2-415E-A9B4-12D2B76DA823}"/>
    <cellStyle name="Normal 9 5 4 4 3" xfId="3500" xr:uid="{5809B12C-504F-48F3-BEE6-896D52891DD1}"/>
    <cellStyle name="Normal 9 5 4 4 3 2" xfId="5136" xr:uid="{E4B5EACF-6E85-41C8-94B3-8D89FBC13F6E}"/>
    <cellStyle name="Normal 9 5 4 4 4" xfId="3501" xr:uid="{40BC761B-BD4A-4E95-AE74-19BD24CB171D}"/>
    <cellStyle name="Normal 9 5 4 4 4 2" xfId="5137" xr:uid="{52A198CD-606F-4937-BA56-F3DB9D81A8F3}"/>
    <cellStyle name="Normal 9 5 4 4 5" xfId="5134" xr:uid="{B2E54F9B-B0FB-4D2F-A39E-BC32F2CCE227}"/>
    <cellStyle name="Normal 9 5 4 5" xfId="3502" xr:uid="{30F4972D-4939-4B4A-8A7C-6401CF58603C}"/>
    <cellStyle name="Normal 9 5 4 5 2" xfId="5138" xr:uid="{938FE05E-71E8-464F-9F61-1192AEFA4D72}"/>
    <cellStyle name="Normal 9 5 4 6" xfId="3503" xr:uid="{E5E4C49D-7230-48DD-8532-BF90AF7FF94F}"/>
    <cellStyle name="Normal 9 5 4 6 2" xfId="5139" xr:uid="{FEF5550B-5893-40B1-B962-9C677BAC4199}"/>
    <cellStyle name="Normal 9 5 4 7" xfId="3504" xr:uid="{7B5CFBCC-9ED8-48C9-87D3-89D4BB6A68CD}"/>
    <cellStyle name="Normal 9 5 4 7 2" xfId="5140" xr:uid="{253788F5-F2DF-4700-A58C-763A2977C565}"/>
    <cellStyle name="Normal 9 5 4 8" xfId="5121" xr:uid="{2305B7B5-DC41-4F75-9F0B-A4C01E0ABA67}"/>
    <cellStyle name="Normal 9 5 5" xfId="3505" xr:uid="{61A813E3-8118-4F85-B616-B8BAA779E09B}"/>
    <cellStyle name="Normal 9 5 5 2" xfId="3506" xr:uid="{80AA0F70-EB26-4B06-A98B-929DCCE81938}"/>
    <cellStyle name="Normal 9 5 5 2 2" xfId="3507" xr:uid="{A3DB1B75-6C3C-4E26-8DEF-E60B8EF69167}"/>
    <cellStyle name="Normal 9 5 5 2 2 2" xfId="5143" xr:uid="{4661699D-DC1D-4B66-9D7C-A3E37566CB33}"/>
    <cellStyle name="Normal 9 5 5 2 3" xfId="3508" xr:uid="{2BCC9021-A8B7-4AD6-BA3A-BA440CD36789}"/>
    <cellStyle name="Normal 9 5 5 2 3 2" xfId="5144" xr:uid="{16B997B3-20D8-4138-A296-18032A4702BB}"/>
    <cellStyle name="Normal 9 5 5 2 4" xfId="3509" xr:uid="{388FAE80-B11D-4E78-B7AF-2072C314CB5D}"/>
    <cellStyle name="Normal 9 5 5 2 4 2" xfId="5145" xr:uid="{EDB5CF93-93AE-48C1-B4A4-76418E51154F}"/>
    <cellStyle name="Normal 9 5 5 2 5" xfId="5142" xr:uid="{8495B14F-8370-4564-9F7D-D06F6012DD21}"/>
    <cellStyle name="Normal 9 5 5 3" xfId="3510" xr:uid="{FD96EF16-D3D1-41D3-ADB3-30987563B160}"/>
    <cellStyle name="Normal 9 5 5 3 2" xfId="3511" xr:uid="{D6900024-953D-4581-9356-AB57006F053C}"/>
    <cellStyle name="Normal 9 5 5 3 2 2" xfId="5147" xr:uid="{DFC489A4-D2BE-440D-A231-13588185E293}"/>
    <cellStyle name="Normal 9 5 5 3 3" xfId="3512" xr:uid="{EA1E6FF4-1085-4D11-B791-AB06B7575675}"/>
    <cellStyle name="Normal 9 5 5 3 3 2" xfId="5148" xr:uid="{65478ADB-1E7B-4D15-93A8-C765EC71CAFA}"/>
    <cellStyle name="Normal 9 5 5 3 4" xfId="3513" xr:uid="{5854DCF9-0C67-4876-9ED8-527223DDC9BC}"/>
    <cellStyle name="Normal 9 5 5 3 4 2" xfId="5149" xr:uid="{B5AA5563-CA45-4C17-91A3-27B7AC38131C}"/>
    <cellStyle name="Normal 9 5 5 3 5" xfId="5146" xr:uid="{E6A29A02-BA63-4751-B642-C39A158EE6E7}"/>
    <cellStyle name="Normal 9 5 5 4" xfId="3514" xr:uid="{459546F3-1648-40F8-B50A-CBD7822971D3}"/>
    <cellStyle name="Normal 9 5 5 4 2" xfId="5150" xr:uid="{36F4ED5E-CD0A-4BB5-B4AF-436F85E13E35}"/>
    <cellStyle name="Normal 9 5 5 5" xfId="3515" xr:uid="{7EE16C64-9C63-40BA-BD4E-82D1F1A0193A}"/>
    <cellStyle name="Normal 9 5 5 5 2" xfId="5151" xr:uid="{8AE1AB48-E89C-40EC-B74E-5C1EB8989CFA}"/>
    <cellStyle name="Normal 9 5 5 6" xfId="3516" xr:uid="{1FFEB89A-6868-4847-863D-4E4CD2582721}"/>
    <cellStyle name="Normal 9 5 5 6 2" xfId="5152" xr:uid="{C6D883EF-36B4-42B5-8831-16DCA641E918}"/>
    <cellStyle name="Normal 9 5 5 7" xfId="5141" xr:uid="{3A4B0A31-53B6-4BAE-B181-4BF10C0A5D7B}"/>
    <cellStyle name="Normal 9 5 6" xfId="3517" xr:uid="{B443EE89-4C21-4167-B960-4391C52867D1}"/>
    <cellStyle name="Normal 9 5 6 2" xfId="3518" xr:uid="{6317FA45-EF3C-446F-8F21-14E950B77315}"/>
    <cellStyle name="Normal 9 5 6 2 2" xfId="3519" xr:uid="{52C14F36-6EE2-42C8-B709-76AC6CF4A108}"/>
    <cellStyle name="Normal 9 5 6 2 2 2" xfId="5155" xr:uid="{C2A81722-0B70-42AD-8E89-6B0942DD2369}"/>
    <cellStyle name="Normal 9 5 6 2 3" xfId="3520" xr:uid="{873B2BBB-17F9-40A0-AEB6-637D86FEEF35}"/>
    <cellStyle name="Normal 9 5 6 2 3 2" xfId="5156" xr:uid="{FF90BEC9-CEF0-474C-A741-6DA177CC0D4D}"/>
    <cellStyle name="Normal 9 5 6 2 4" xfId="3521" xr:uid="{FFAD1ED5-55FF-47B5-922E-7D8CE5340880}"/>
    <cellStyle name="Normal 9 5 6 2 4 2" xfId="5157" xr:uid="{4A5E886C-25EA-454B-ACA3-912F4DB77745}"/>
    <cellStyle name="Normal 9 5 6 2 5" xfId="5154" xr:uid="{019C3597-8632-4CEF-9328-AF5C9DB92FF6}"/>
    <cellStyle name="Normal 9 5 6 3" xfId="3522" xr:uid="{B2F4E3F6-9E44-4E25-83DF-D97F85F69BC0}"/>
    <cellStyle name="Normal 9 5 6 3 2" xfId="5158" xr:uid="{0CCB80CA-DA84-4E26-8414-65547FF11119}"/>
    <cellStyle name="Normal 9 5 6 4" xfId="3523" xr:uid="{A6CD5CA9-B5CB-415A-8798-94E80011B1F4}"/>
    <cellStyle name="Normal 9 5 6 4 2" xfId="5159" xr:uid="{AC33A6E5-9936-4248-B794-461B5B4B7563}"/>
    <cellStyle name="Normal 9 5 6 5" xfId="3524" xr:uid="{F9524AF0-ECE9-4C8B-AE2E-98D1ABE86926}"/>
    <cellStyle name="Normal 9 5 6 5 2" xfId="5160" xr:uid="{9A233AAE-5FEF-4DED-B7AC-6A85F2BC736C}"/>
    <cellStyle name="Normal 9 5 6 6" xfId="5153" xr:uid="{01ADF2C0-4690-4D02-BBC4-384D191B29A2}"/>
    <cellStyle name="Normal 9 5 7" xfId="3525" xr:uid="{DECB3993-9676-49D4-9E88-2BC85FD3F140}"/>
    <cellStyle name="Normal 9 5 7 2" xfId="3526" xr:uid="{3367162D-C398-4793-8454-E773F12D54CC}"/>
    <cellStyle name="Normal 9 5 7 2 2" xfId="5162" xr:uid="{AD703EA5-43AA-4CDE-A5EF-A3FD341D83FC}"/>
    <cellStyle name="Normal 9 5 7 3" xfId="3527" xr:uid="{30B85BCA-827D-46B8-B0BC-FA3FD3EAE958}"/>
    <cellStyle name="Normal 9 5 7 3 2" xfId="5163" xr:uid="{93971CC6-E730-4F20-85CB-6DEC2FE0F992}"/>
    <cellStyle name="Normal 9 5 7 4" xfId="3528" xr:uid="{901DAAAB-4CF1-46E9-B129-B8F5888ABC2C}"/>
    <cellStyle name="Normal 9 5 7 4 2" xfId="5164" xr:uid="{2FF0E685-4346-43ED-9164-CC12F98D47D5}"/>
    <cellStyle name="Normal 9 5 7 5" xfId="5161" xr:uid="{903F39E2-2223-4257-8A78-864D61487434}"/>
    <cellStyle name="Normal 9 5 8" xfId="3529" xr:uid="{4CD7EC2B-47F6-47D7-A6FD-86F92CCBB97B}"/>
    <cellStyle name="Normal 9 5 8 2" xfId="3530" xr:uid="{A3637E4E-7AB0-454B-B905-3D02814FBB1A}"/>
    <cellStyle name="Normal 9 5 8 2 2" xfId="5166" xr:uid="{231D8F59-8778-4195-8D9C-462127B19953}"/>
    <cellStyle name="Normal 9 5 8 3" xfId="3531" xr:uid="{2DA072AF-2A97-4151-9DB1-6A09EAE24762}"/>
    <cellStyle name="Normal 9 5 8 3 2" xfId="5167" xr:uid="{56A0E0F5-32D1-4614-8B60-E43A8539B1CB}"/>
    <cellStyle name="Normal 9 5 8 4" xfId="3532" xr:uid="{34A8CDC4-D5C3-475A-8B2B-968CCB73ECAE}"/>
    <cellStyle name="Normal 9 5 8 4 2" xfId="5168" xr:uid="{576060A7-E31D-4E71-884B-7CA88BE3A6E5}"/>
    <cellStyle name="Normal 9 5 8 5" xfId="5165" xr:uid="{AA7AF660-626E-4A82-B515-409943626D20}"/>
    <cellStyle name="Normal 9 5 9" xfId="3533" xr:uid="{C8D61031-A7C8-4D64-AE04-962E478C92AA}"/>
    <cellStyle name="Normal 9 5 9 2" xfId="5169" xr:uid="{4529694A-CF3C-4144-8C4F-02DA6DDF9CE6}"/>
    <cellStyle name="Normal 9 6" xfId="3534" xr:uid="{0630AA8A-7650-4655-9E9B-01C09959EDBC}"/>
    <cellStyle name="Normal 9 6 10" xfId="5170" xr:uid="{D7ADD1EE-FA8F-4E85-80E6-614F4D73F99D}"/>
    <cellStyle name="Normal 9 6 2" xfId="3535" xr:uid="{94165DD1-3C6C-4103-B578-002F0E19492F}"/>
    <cellStyle name="Normal 9 6 2 2" xfId="3536" xr:uid="{BD598A37-9AB1-4372-AC89-D167C1D51CD0}"/>
    <cellStyle name="Normal 9 6 2 2 2" xfId="3537" xr:uid="{09DE4D0B-BC53-4B69-952B-AD4B7BD07827}"/>
    <cellStyle name="Normal 9 6 2 2 2 2" xfId="3538" xr:uid="{DDFDCFA5-A0A1-4125-9F3C-35551F389911}"/>
    <cellStyle name="Normal 9 6 2 2 2 2 2" xfId="5174" xr:uid="{1380C22C-C9B6-4641-AFD2-DA492E988FC7}"/>
    <cellStyle name="Normal 9 6 2 2 2 3" xfId="3539" xr:uid="{E8C21066-D1DA-46D7-A5C0-DEF73FE52AEB}"/>
    <cellStyle name="Normal 9 6 2 2 2 3 2" xfId="5175" xr:uid="{3E6E6A64-C2E9-4A72-9845-FA00C2BAC536}"/>
    <cellStyle name="Normal 9 6 2 2 2 4" xfId="3540" xr:uid="{F422A74B-2C51-4063-B670-3CE06C786169}"/>
    <cellStyle name="Normal 9 6 2 2 2 4 2" xfId="5176" xr:uid="{7978C014-DC7B-4DE7-9EBB-D7EA6F3DD7C9}"/>
    <cellStyle name="Normal 9 6 2 2 2 5" xfId="5173" xr:uid="{78F2C7AB-38DE-4B84-BD1C-C3A9C94A9EFB}"/>
    <cellStyle name="Normal 9 6 2 2 3" xfId="3541" xr:uid="{D4F66726-BFE1-452F-88FE-C109A9FAE709}"/>
    <cellStyle name="Normal 9 6 2 2 3 2" xfId="3542" xr:uid="{7F5FD94B-BFD0-43B7-870F-F9E5CA49A52A}"/>
    <cellStyle name="Normal 9 6 2 2 3 2 2" xfId="5178" xr:uid="{72980BA6-09AE-4F4F-AF87-01B036EFB307}"/>
    <cellStyle name="Normal 9 6 2 2 3 3" xfId="3543" xr:uid="{36A2CB8D-11E6-4B5A-8C69-9ED4F69780F9}"/>
    <cellStyle name="Normal 9 6 2 2 3 3 2" xfId="5179" xr:uid="{EE4ECFC8-A9B6-4188-A8B1-7AB0DB838F0B}"/>
    <cellStyle name="Normal 9 6 2 2 3 4" xfId="3544" xr:uid="{137351BF-7C7F-4931-82B7-47800B1B4C7F}"/>
    <cellStyle name="Normal 9 6 2 2 3 4 2" xfId="5180" xr:uid="{390B77F6-E3BA-4623-AF7D-38670B9E363F}"/>
    <cellStyle name="Normal 9 6 2 2 3 5" xfId="5177" xr:uid="{88646664-A2B4-4774-8B86-444209FF85E3}"/>
    <cellStyle name="Normal 9 6 2 2 4" xfId="3545" xr:uid="{C6B86EFA-9950-42D4-BCE0-9A330562341E}"/>
    <cellStyle name="Normal 9 6 2 2 4 2" xfId="5181" xr:uid="{7C880685-DA70-4F40-ACB7-C31009843BD2}"/>
    <cellStyle name="Normal 9 6 2 2 5" xfId="3546" xr:uid="{E6F5DFCC-3973-48A4-B969-4526B93A1779}"/>
    <cellStyle name="Normal 9 6 2 2 5 2" xfId="5182" xr:uid="{F9774305-3C6A-4FA4-A888-B51A70319C81}"/>
    <cellStyle name="Normal 9 6 2 2 6" xfId="3547" xr:uid="{F4F261ED-1DA9-4B89-AA2F-480FB04716DF}"/>
    <cellStyle name="Normal 9 6 2 2 6 2" xfId="5183" xr:uid="{0C1A6B2A-1F44-4ECC-BE0D-1CDBDF370AA2}"/>
    <cellStyle name="Normal 9 6 2 2 7" xfId="5172" xr:uid="{95A355F4-AAA6-4E0B-8E56-7C2AD32D6D39}"/>
    <cellStyle name="Normal 9 6 2 3" xfId="3548" xr:uid="{3E559083-F547-43B8-B5A7-3F89ACBF00AB}"/>
    <cellStyle name="Normal 9 6 2 3 2" xfId="3549" xr:uid="{C511BB93-E8D3-44D6-B3BB-9ECA8A97D2FA}"/>
    <cellStyle name="Normal 9 6 2 3 2 2" xfId="3550" xr:uid="{173BDEE7-6A09-4275-B988-1199CE05E752}"/>
    <cellStyle name="Normal 9 6 2 3 2 2 2" xfId="5186" xr:uid="{33657B5D-2290-449C-A7E8-211959AAD2DD}"/>
    <cellStyle name="Normal 9 6 2 3 2 3" xfId="3551" xr:uid="{AAE93569-7C90-4FA6-932B-699C5AF5148D}"/>
    <cellStyle name="Normal 9 6 2 3 2 3 2" xfId="5187" xr:uid="{F636B32F-BF38-4A7E-A17E-EA80AE78D7C1}"/>
    <cellStyle name="Normal 9 6 2 3 2 4" xfId="3552" xr:uid="{1457C8A0-AEC6-4B1D-8E58-2E98D2D2835E}"/>
    <cellStyle name="Normal 9 6 2 3 2 4 2" xfId="5188" xr:uid="{4CE7871A-699E-4EF9-952C-A7E0C581AF2B}"/>
    <cellStyle name="Normal 9 6 2 3 2 5" xfId="5185" xr:uid="{143D2E76-2DD6-472E-861C-0ADF887C87C2}"/>
    <cellStyle name="Normal 9 6 2 3 3" xfId="3553" xr:uid="{8D9E7315-92F5-42AE-B62D-55B9A293E669}"/>
    <cellStyle name="Normal 9 6 2 3 3 2" xfId="5189" xr:uid="{39CF69E9-B588-412C-A40A-65CFACE59BB1}"/>
    <cellStyle name="Normal 9 6 2 3 4" xfId="3554" xr:uid="{33D54B5C-489A-4710-88A4-A79EC91DA4C2}"/>
    <cellStyle name="Normal 9 6 2 3 4 2" xfId="5190" xr:uid="{576AD9D0-2DBE-4A9E-BB20-DEF910EFDCA9}"/>
    <cellStyle name="Normal 9 6 2 3 5" xfId="3555" xr:uid="{5B5725C1-B90F-4B5F-8D1E-6D5E4C0043CB}"/>
    <cellStyle name="Normal 9 6 2 3 5 2" xfId="5191" xr:uid="{11DB1B03-4A41-4C04-9B9B-AFA4095D4C0A}"/>
    <cellStyle name="Normal 9 6 2 3 6" xfId="5184" xr:uid="{67DA0AB6-C39C-49DA-9119-A83CCE1F7504}"/>
    <cellStyle name="Normal 9 6 2 4" xfId="3556" xr:uid="{FDEB535E-6496-4A89-820F-71E698CFC45A}"/>
    <cellStyle name="Normal 9 6 2 4 2" xfId="3557" xr:uid="{3581939B-ECAD-4E71-9183-EBD3DF992EB1}"/>
    <cellStyle name="Normal 9 6 2 4 2 2" xfId="5193" xr:uid="{E6BAFB73-E5BD-408B-8295-EA571C9EE3EA}"/>
    <cellStyle name="Normal 9 6 2 4 3" xfId="3558" xr:uid="{2D4729DA-D795-4AF2-8F62-FED046525AB1}"/>
    <cellStyle name="Normal 9 6 2 4 3 2" xfId="5194" xr:uid="{628A482F-8196-47BA-8EB4-934337AAC0C8}"/>
    <cellStyle name="Normal 9 6 2 4 4" xfId="3559" xr:uid="{7FA03A22-0633-479B-9C5B-A5790BB4CA4E}"/>
    <cellStyle name="Normal 9 6 2 4 4 2" xfId="5195" xr:uid="{F89C7B21-0889-4084-BAA2-23CEDB1259B5}"/>
    <cellStyle name="Normal 9 6 2 4 5" xfId="5192" xr:uid="{832FC677-61E0-4990-B9D1-CBFD54A6AD16}"/>
    <cellStyle name="Normal 9 6 2 5" xfId="3560" xr:uid="{847E3F98-9830-4410-9B2F-ABAC40E3DB2A}"/>
    <cellStyle name="Normal 9 6 2 5 2" xfId="3561" xr:uid="{D6252FE8-CB1B-4C6D-B169-192E43EB7C23}"/>
    <cellStyle name="Normal 9 6 2 5 2 2" xfId="5197" xr:uid="{D96AC61C-C17C-408B-8652-D5313CDCA0C6}"/>
    <cellStyle name="Normal 9 6 2 5 3" xfId="3562" xr:uid="{14BC9083-D126-4DD9-B66E-DBC51096870B}"/>
    <cellStyle name="Normal 9 6 2 5 3 2" xfId="5198" xr:uid="{D3A6E801-1C17-47B5-BEFB-2DC6891E56E9}"/>
    <cellStyle name="Normal 9 6 2 5 4" xfId="3563" xr:uid="{543B497C-67E1-4D64-9B9E-84CB1B5D7E16}"/>
    <cellStyle name="Normal 9 6 2 5 4 2" xfId="5199" xr:uid="{F419A5CC-E25C-422F-9E09-1B825887B2F8}"/>
    <cellStyle name="Normal 9 6 2 5 5" xfId="5196" xr:uid="{4DCAE23F-3350-4F2E-9F94-9104925CABD4}"/>
    <cellStyle name="Normal 9 6 2 6" xfId="3564" xr:uid="{012A2E51-3762-4B97-8EC8-E67A6EFBD182}"/>
    <cellStyle name="Normal 9 6 2 6 2" xfId="5200" xr:uid="{DD3578E2-0ED1-4D56-965C-07F42DDB4CE0}"/>
    <cellStyle name="Normal 9 6 2 7" xfId="3565" xr:uid="{54FC446A-4D24-4250-988E-457BD41A80D0}"/>
    <cellStyle name="Normal 9 6 2 7 2" xfId="5201" xr:uid="{07E36318-C957-4C7B-80C1-DD745859383F}"/>
    <cellStyle name="Normal 9 6 2 8" xfId="3566" xr:uid="{3E705D3E-836D-4C52-BF13-BF1A7F3539C4}"/>
    <cellStyle name="Normal 9 6 2 8 2" xfId="5202" xr:uid="{404D5E16-5CAE-44DE-860E-81CE22248539}"/>
    <cellStyle name="Normal 9 6 2 9" xfId="5171" xr:uid="{214D9EA7-2706-47D8-A968-95DC75BD4816}"/>
    <cellStyle name="Normal 9 6 3" xfId="3567" xr:uid="{D621AEFA-0F65-4CB4-8B86-8BCD12190043}"/>
    <cellStyle name="Normal 9 6 3 2" xfId="3568" xr:uid="{290428BD-115A-472E-AA4C-E1447DB5AFE2}"/>
    <cellStyle name="Normal 9 6 3 2 2" xfId="3569" xr:uid="{8C8DD8CF-A7D4-40AB-A570-4EBFC8AD5735}"/>
    <cellStyle name="Normal 9 6 3 2 2 2" xfId="5205" xr:uid="{1C3450EB-0136-4620-9D23-029B095AD3AD}"/>
    <cellStyle name="Normal 9 6 3 2 3" xfId="3570" xr:uid="{42DC0EC5-6D6A-4862-9F7D-0D395ED2D470}"/>
    <cellStyle name="Normal 9 6 3 2 3 2" xfId="5206" xr:uid="{D76DFBA7-2425-4138-9FBA-288F16022A82}"/>
    <cellStyle name="Normal 9 6 3 2 4" xfId="3571" xr:uid="{1E3D9427-E823-4771-B2BD-34EEE7C6D33F}"/>
    <cellStyle name="Normal 9 6 3 2 4 2" xfId="5207" xr:uid="{194833CF-8E03-4CB4-8939-7FCDF6FC7DBC}"/>
    <cellStyle name="Normal 9 6 3 2 5" xfId="5204" xr:uid="{F4B2B8EE-0E15-4882-91BA-FA8E983B87EB}"/>
    <cellStyle name="Normal 9 6 3 3" xfId="3572" xr:uid="{972FA341-C5E3-423F-8907-5CC82C8B9426}"/>
    <cellStyle name="Normal 9 6 3 3 2" xfId="3573" xr:uid="{FA06646E-F766-4763-8C40-DDE1F6C717D9}"/>
    <cellStyle name="Normal 9 6 3 3 2 2" xfId="5209" xr:uid="{20BA4476-62C6-4A81-B130-009025DA49E6}"/>
    <cellStyle name="Normal 9 6 3 3 3" xfId="3574" xr:uid="{432AC253-EB5E-43E1-A448-BDFEA6B8E557}"/>
    <cellStyle name="Normal 9 6 3 3 3 2" xfId="5210" xr:uid="{D2ADA7A9-B3B3-4A5D-9170-C5DF9888B5C3}"/>
    <cellStyle name="Normal 9 6 3 3 4" xfId="3575" xr:uid="{3546537B-E840-4F3F-A0B1-8074176E522E}"/>
    <cellStyle name="Normal 9 6 3 3 4 2" xfId="5211" xr:uid="{A442B952-3D8D-4F23-B66F-1A6E683FA8A8}"/>
    <cellStyle name="Normal 9 6 3 3 5" xfId="5208" xr:uid="{DB8F88C0-791D-4273-87D9-57A06A5E4F3D}"/>
    <cellStyle name="Normal 9 6 3 4" xfId="3576" xr:uid="{2F634036-C0A0-4092-AD90-929595CF11D0}"/>
    <cellStyle name="Normal 9 6 3 4 2" xfId="5212" xr:uid="{D46FB71B-B12A-44A8-9A42-94139194B9A2}"/>
    <cellStyle name="Normal 9 6 3 5" xfId="3577" xr:uid="{56322B44-7DDC-424F-A06F-B103FE22722C}"/>
    <cellStyle name="Normal 9 6 3 5 2" xfId="5213" xr:uid="{6658610D-F3EB-4E9A-B48C-151C8C2E4261}"/>
    <cellStyle name="Normal 9 6 3 6" xfId="3578" xr:uid="{C5D64EBF-1540-4408-9654-6A43AA307B0E}"/>
    <cellStyle name="Normal 9 6 3 6 2" xfId="5214" xr:uid="{0900E286-EC48-4E49-96B2-CA15D104CF17}"/>
    <cellStyle name="Normal 9 6 3 7" xfId="5203" xr:uid="{F0A534E1-711A-4C08-855A-8E25E0534418}"/>
    <cellStyle name="Normal 9 6 4" xfId="3579" xr:uid="{9010FD6A-6772-49B1-BC10-08FDEE0A8FC7}"/>
    <cellStyle name="Normal 9 6 4 2" xfId="3580" xr:uid="{17AD872C-95E0-4E53-BF7E-CA437995A327}"/>
    <cellStyle name="Normal 9 6 4 2 2" xfId="3581" xr:uid="{DE368AD9-8975-4006-AE67-0E856772326B}"/>
    <cellStyle name="Normal 9 6 4 2 2 2" xfId="5217" xr:uid="{BB55F54B-2BB3-4D7E-8674-7CA1B8939512}"/>
    <cellStyle name="Normal 9 6 4 2 3" xfId="3582" xr:uid="{477BF493-FE46-40CA-BEC5-B56921EB31AB}"/>
    <cellStyle name="Normal 9 6 4 2 3 2" xfId="5218" xr:uid="{ED681844-C418-4555-8F1F-B4EBFB6276DE}"/>
    <cellStyle name="Normal 9 6 4 2 4" xfId="3583" xr:uid="{6BE73A86-73DF-4B5D-A984-0F34BB116A77}"/>
    <cellStyle name="Normal 9 6 4 2 4 2" xfId="5219" xr:uid="{6F4C06C4-28C5-4368-9FAF-B49DD5C93647}"/>
    <cellStyle name="Normal 9 6 4 2 5" xfId="5216" xr:uid="{2A6D2C08-881A-4147-BD30-9348DE74A031}"/>
    <cellStyle name="Normal 9 6 4 3" xfId="3584" xr:uid="{14BF711D-E42D-431B-872E-591353014B7E}"/>
    <cellStyle name="Normal 9 6 4 3 2" xfId="5220" xr:uid="{BB3E3507-41CE-49B3-9B42-307EB4B3A6AF}"/>
    <cellStyle name="Normal 9 6 4 4" xfId="3585" xr:uid="{009886C0-32E7-4F11-A2F0-DB995FFF746A}"/>
    <cellStyle name="Normal 9 6 4 4 2" xfId="5221" xr:uid="{F6E8FF42-F978-459C-81F8-78B0B7325A6E}"/>
    <cellStyle name="Normal 9 6 4 5" xfId="3586" xr:uid="{9086100B-0F8F-4807-B3DE-415CDC3A9229}"/>
    <cellStyle name="Normal 9 6 4 5 2" xfId="5222" xr:uid="{1C9BEA06-95D9-4D26-ACB6-F31655F63B09}"/>
    <cellStyle name="Normal 9 6 4 6" xfId="5215" xr:uid="{4E85DCF3-E402-47CE-B360-CDB94BA13F9A}"/>
    <cellStyle name="Normal 9 6 5" xfId="3587" xr:uid="{CAB77DF3-BB18-458E-802C-F7F3840C761B}"/>
    <cellStyle name="Normal 9 6 5 2" xfId="3588" xr:uid="{6A44F7EB-AB89-4E65-801D-8AB62CD9BF80}"/>
    <cellStyle name="Normal 9 6 5 2 2" xfId="5224" xr:uid="{481CC31A-C06C-43AC-BE92-69B513DFA00E}"/>
    <cellStyle name="Normal 9 6 5 3" xfId="3589" xr:uid="{2EAF9198-B646-4A87-8FAB-FAEBCF6B2D18}"/>
    <cellStyle name="Normal 9 6 5 3 2" xfId="5225" xr:uid="{D9687026-1DA4-456D-AE75-3CEA7D181369}"/>
    <cellStyle name="Normal 9 6 5 4" xfId="3590" xr:uid="{A1640AD2-9A1A-4E94-B5C0-5D94993CFD6B}"/>
    <cellStyle name="Normal 9 6 5 4 2" xfId="5226" xr:uid="{D435FB47-B75B-483A-BA62-F8EB44200CDE}"/>
    <cellStyle name="Normal 9 6 5 5" xfId="5223" xr:uid="{39BF1499-7E4F-4778-AF6E-C59DD9FAFACE}"/>
    <cellStyle name="Normal 9 6 6" xfId="3591" xr:uid="{35F37440-81AD-4EC5-926E-EEB5903D1E22}"/>
    <cellStyle name="Normal 9 6 6 2" xfId="3592" xr:uid="{D676E184-AF67-409B-B455-6FBDDD834DC2}"/>
    <cellStyle name="Normal 9 6 6 2 2" xfId="5228" xr:uid="{E4876491-85F1-48C5-ACD2-8960A62D74F2}"/>
    <cellStyle name="Normal 9 6 6 3" xfId="3593" xr:uid="{DBDDE536-A288-4602-BD94-F9F1285D1252}"/>
    <cellStyle name="Normal 9 6 6 3 2" xfId="5229" xr:uid="{B6084CFE-C336-4998-A196-C6CCB24DAF2F}"/>
    <cellStyle name="Normal 9 6 6 4" xfId="3594" xr:uid="{F46ACDE7-82D0-467E-BC43-FDCF16303689}"/>
    <cellStyle name="Normal 9 6 6 4 2" xfId="5230" xr:uid="{E3F56658-66BE-4BAC-BCBA-113D84EE7153}"/>
    <cellStyle name="Normal 9 6 6 5" xfId="5227" xr:uid="{F5494296-48B9-4A11-8F0A-FE88E484A20A}"/>
    <cellStyle name="Normal 9 6 7" xfId="3595" xr:uid="{D52312E7-F21F-42EE-9BB4-7BA297A4326D}"/>
    <cellStyle name="Normal 9 6 7 2" xfId="5231" xr:uid="{C1B5100F-71C8-45D6-9AA0-47E4F33C2C50}"/>
    <cellStyle name="Normal 9 6 8" xfId="3596" xr:uid="{BD087EE4-3692-438D-906A-30ED964C5380}"/>
    <cellStyle name="Normal 9 6 8 2" xfId="5232" xr:uid="{0E07D164-B55F-4F74-B687-49340E816700}"/>
    <cellStyle name="Normal 9 6 9" xfId="3597" xr:uid="{04BF2329-9400-4497-85BA-14C70257B4FB}"/>
    <cellStyle name="Normal 9 6 9 2" xfId="5233" xr:uid="{0D4815F3-AE40-4BB1-B32F-B6FFF1346AEC}"/>
    <cellStyle name="Normal 9 7" xfId="3598" xr:uid="{27CC11C3-E23B-4EF3-83DC-D0A9C549E427}"/>
    <cellStyle name="Normal 9 7 2" xfId="3599" xr:uid="{116B8ED9-332D-407B-8A59-3E87AA8D7E8D}"/>
    <cellStyle name="Normal 9 7 2 2" xfId="3600" xr:uid="{78DB9136-EACB-4F29-8714-9B81299DA233}"/>
    <cellStyle name="Normal 9 7 2 2 2" xfId="3601" xr:uid="{5926D563-955B-4CD8-B111-F71993F7B531}"/>
    <cellStyle name="Normal 9 7 2 2 2 2" xfId="4276" xr:uid="{C887F53A-E655-4932-BD8F-BCFC8F2F1621}"/>
    <cellStyle name="Normal 9 7 2 2 2 2 2" xfId="5238" xr:uid="{6DADD5F0-9162-4681-9E33-56711672D397}"/>
    <cellStyle name="Normal 9 7 2 2 2 3" xfId="5237" xr:uid="{55037BBE-C77A-4097-801E-AB0C9D76B79A}"/>
    <cellStyle name="Normal 9 7 2 2 3" xfId="3602" xr:uid="{C286126C-21AD-4BC5-A168-CBE5877D5D0C}"/>
    <cellStyle name="Normal 9 7 2 2 3 2" xfId="5239" xr:uid="{D375A144-CEF3-4EDF-B3C1-654E95BC168B}"/>
    <cellStyle name="Normal 9 7 2 2 4" xfId="3603" xr:uid="{745E74D4-4773-4C27-BECC-83C84990C2DD}"/>
    <cellStyle name="Normal 9 7 2 2 4 2" xfId="5240" xr:uid="{7A7F0C73-1AAC-4668-8294-4D8304C9344E}"/>
    <cellStyle name="Normal 9 7 2 2 5" xfId="5236" xr:uid="{C6751905-0B2C-4D9F-8E1D-8AD38FF9C664}"/>
    <cellStyle name="Normal 9 7 2 3" xfId="3604" xr:uid="{27A36B97-D339-435A-A2C5-D80E734128C0}"/>
    <cellStyle name="Normal 9 7 2 3 2" xfId="3605" xr:uid="{966DEFED-7719-49A6-826D-079989CBBABB}"/>
    <cellStyle name="Normal 9 7 2 3 2 2" xfId="5242" xr:uid="{4156C0FD-36CA-4AC0-B4F5-E58DFE3EFF5A}"/>
    <cellStyle name="Normal 9 7 2 3 3" xfId="3606" xr:uid="{780F876B-CF14-425A-8BF6-AD562FED89BE}"/>
    <cellStyle name="Normal 9 7 2 3 3 2" xfId="5243" xr:uid="{3AA1BC3A-2C21-4E45-9520-1DA2A7CEF669}"/>
    <cellStyle name="Normal 9 7 2 3 4" xfId="3607" xr:uid="{C328C13D-F76F-40E8-A94A-2BC09AF02255}"/>
    <cellStyle name="Normal 9 7 2 3 4 2" xfId="5244" xr:uid="{DD8956F0-C3CE-4582-BFAF-5CAF0BB4CA1C}"/>
    <cellStyle name="Normal 9 7 2 3 5" xfId="5241" xr:uid="{0AF3E715-121F-455D-945E-B52CA967ABC6}"/>
    <cellStyle name="Normal 9 7 2 4" xfId="3608" xr:uid="{2FC68084-8D1E-4847-9D23-5F8C8ACDCE95}"/>
    <cellStyle name="Normal 9 7 2 4 2" xfId="5245" xr:uid="{9EA84DB9-7374-4374-8A6C-31FBDDAFD618}"/>
    <cellStyle name="Normal 9 7 2 5" xfId="3609" xr:uid="{A24CDF85-87C8-4E5E-AA67-8AA669D754D5}"/>
    <cellStyle name="Normal 9 7 2 5 2" xfId="5246" xr:uid="{670DEE4D-4342-4C1B-9FFF-236E17AFFCCD}"/>
    <cellStyle name="Normal 9 7 2 6" xfId="3610" xr:uid="{12624105-8DA1-438C-9312-E5F0EF33F3BE}"/>
    <cellStyle name="Normal 9 7 2 6 2" xfId="5247" xr:uid="{465D7D99-B9E4-44AC-A6B5-AE783D6A2A57}"/>
    <cellStyle name="Normal 9 7 2 7" xfId="5235" xr:uid="{8746CE87-922E-486A-811E-80A2D08E2BA8}"/>
    <cellStyle name="Normal 9 7 3" xfId="3611" xr:uid="{531BE85D-8FDC-4E0B-8CE4-24A3A5CC82C4}"/>
    <cellStyle name="Normal 9 7 3 2" xfId="3612" xr:uid="{F680C228-30D9-405B-BD44-0B3F8B0D18BF}"/>
    <cellStyle name="Normal 9 7 3 2 2" xfId="3613" xr:uid="{34D75F8A-52EE-4F56-8D22-0E01E671EFA2}"/>
    <cellStyle name="Normal 9 7 3 2 2 2" xfId="5250" xr:uid="{D09C194E-0250-40F3-BC82-66521BC43EC8}"/>
    <cellStyle name="Normal 9 7 3 2 3" xfId="3614" xr:uid="{31CA797E-5A33-48DB-83CF-33C3C47A83FD}"/>
    <cellStyle name="Normal 9 7 3 2 3 2" xfId="5251" xr:uid="{224B6B9F-DBA6-4719-9E35-26DFF42DCBE6}"/>
    <cellStyle name="Normal 9 7 3 2 4" xfId="3615" xr:uid="{7ABCDB5D-BBF5-4B3D-9B0C-526C99B509B7}"/>
    <cellStyle name="Normal 9 7 3 2 4 2" xfId="5252" xr:uid="{74365E15-30A1-482D-BC55-DB6E63B7F2A1}"/>
    <cellStyle name="Normal 9 7 3 2 5" xfId="5249" xr:uid="{E690966D-A99E-4B2D-816E-634608A06973}"/>
    <cellStyle name="Normal 9 7 3 3" xfId="3616" xr:uid="{9F0C8796-3F7B-4AA1-AE3E-E9925DE5B227}"/>
    <cellStyle name="Normal 9 7 3 3 2" xfId="5253" xr:uid="{22172631-E66A-4E6B-8CB3-6D86004A4FAB}"/>
    <cellStyle name="Normal 9 7 3 4" xfId="3617" xr:uid="{A80BA840-9458-49D8-9438-822D59EC338B}"/>
    <cellStyle name="Normal 9 7 3 4 2" xfId="5254" xr:uid="{A18D795A-592F-4F7B-B439-2248BD71D2F7}"/>
    <cellStyle name="Normal 9 7 3 5" xfId="3618" xr:uid="{F22D996D-EBD5-415A-93E8-4419B5203420}"/>
    <cellStyle name="Normal 9 7 3 5 2" xfId="5255" xr:uid="{8283D7AC-1D57-4F45-B5BF-93FFC32BFBD8}"/>
    <cellStyle name="Normal 9 7 3 6" xfId="5248" xr:uid="{0B899F76-6AE8-4841-9B51-2ED096148F7C}"/>
    <cellStyle name="Normal 9 7 4" xfId="3619" xr:uid="{112D0155-31D2-47BD-9221-ADD8905E75A6}"/>
    <cellStyle name="Normal 9 7 4 2" xfId="3620" xr:uid="{4509F0F2-CB58-48E8-8CE9-F71154F42504}"/>
    <cellStyle name="Normal 9 7 4 2 2" xfId="5257" xr:uid="{B6DEC69B-62B5-4B72-AB2F-774399188CE1}"/>
    <cellStyle name="Normal 9 7 4 3" xfId="3621" xr:uid="{3E8966CF-98B5-4823-BB96-1483557D536D}"/>
    <cellStyle name="Normal 9 7 4 3 2" xfId="5258" xr:uid="{ACABEDC1-A14A-4885-8F1C-9704389A9737}"/>
    <cellStyle name="Normal 9 7 4 4" xfId="3622" xr:uid="{AFA6B11A-7473-4D90-B3FC-B98E27652B5F}"/>
    <cellStyle name="Normal 9 7 4 4 2" xfId="5259" xr:uid="{50F8F4A8-D9D1-4E41-BAF7-89A4FC028743}"/>
    <cellStyle name="Normal 9 7 4 5" xfId="5256" xr:uid="{3B9B2D40-CF53-4AC0-B5D3-D60468239766}"/>
    <cellStyle name="Normal 9 7 5" xfId="3623" xr:uid="{BC7258CC-3322-4C36-AE34-810894328368}"/>
    <cellStyle name="Normal 9 7 5 2" xfId="3624" xr:uid="{A1ACCC46-ED6F-4DDB-AC88-E15A7EABEDA9}"/>
    <cellStyle name="Normal 9 7 5 2 2" xfId="5261" xr:uid="{48DF7BBE-95F9-410B-8204-EAFFAE4A8AE2}"/>
    <cellStyle name="Normal 9 7 5 3" xfId="3625" xr:uid="{01BC29CF-B43D-4B0B-921A-6E895ACDCDDF}"/>
    <cellStyle name="Normal 9 7 5 3 2" xfId="5262" xr:uid="{5FCED879-5BDD-43C5-97D1-B61A82F8A8EA}"/>
    <cellStyle name="Normal 9 7 5 4" xfId="3626" xr:uid="{50DEAD0E-A435-4C1E-9743-8F97AADAA87E}"/>
    <cellStyle name="Normal 9 7 5 4 2" xfId="5263" xr:uid="{66FE5F96-B699-4CB6-9ADD-FA29635FBE53}"/>
    <cellStyle name="Normal 9 7 5 5" xfId="5260" xr:uid="{CBFF4247-C8E6-4B70-8961-98EB4AE85C00}"/>
    <cellStyle name="Normal 9 7 6" xfId="3627" xr:uid="{67BDFF9B-8CAD-4541-B0F7-1BA004767F26}"/>
    <cellStyle name="Normal 9 7 6 2" xfId="5264" xr:uid="{613B29F1-7D9E-40F8-96BE-6135BC235202}"/>
    <cellStyle name="Normal 9 7 7" xfId="3628" xr:uid="{426DE6BB-7E4E-407D-BC53-E866DD4C005E}"/>
    <cellStyle name="Normal 9 7 7 2" xfId="5265" xr:uid="{6213CF41-B7A1-41DD-A4B2-32D082A0F264}"/>
    <cellStyle name="Normal 9 7 8" xfId="3629" xr:uid="{FD0ACB09-D3F1-416C-B987-240C368F7227}"/>
    <cellStyle name="Normal 9 7 8 2" xfId="5266" xr:uid="{DE11BD24-18C4-4E68-BCA8-BF13ADB07687}"/>
    <cellStyle name="Normal 9 7 9" xfId="5234" xr:uid="{BB81EF21-A051-4E5C-B821-5D720F91C6DA}"/>
    <cellStyle name="Normal 9 8" xfId="3630" xr:uid="{BC0C24A7-AC00-411E-812E-8895052A0A9D}"/>
    <cellStyle name="Normal 9 8 2" xfId="3631" xr:uid="{8A8C9785-3F5D-48DA-9CCC-1AC2C6770E4D}"/>
    <cellStyle name="Normal 9 8 2 2" xfId="3632" xr:uid="{D39FE55B-3CAC-42F0-8259-0C095C91A517}"/>
    <cellStyle name="Normal 9 8 2 2 2" xfId="3633" xr:uid="{E18494B9-1FAA-4F40-9576-B0184A279A07}"/>
    <cellStyle name="Normal 9 8 2 2 2 2" xfId="5270" xr:uid="{C0F8C323-C754-424C-BE2A-984497446CAE}"/>
    <cellStyle name="Normal 9 8 2 2 3" xfId="3634" xr:uid="{9F03BF09-E555-4EE1-B6D7-CD3825EBEB43}"/>
    <cellStyle name="Normal 9 8 2 2 3 2" xfId="5271" xr:uid="{F5AEB4F7-FD3D-48FA-9BC6-BC4EA8E318D8}"/>
    <cellStyle name="Normal 9 8 2 2 4" xfId="3635" xr:uid="{DB108A21-DB20-41AE-8618-49570EFBF1DE}"/>
    <cellStyle name="Normal 9 8 2 2 4 2" xfId="5272" xr:uid="{F762DCFF-42C3-4630-91DE-726B2D311C3B}"/>
    <cellStyle name="Normal 9 8 2 2 5" xfId="5269" xr:uid="{FA56F325-CC2D-4A99-98F3-DC0590CA8CEF}"/>
    <cellStyle name="Normal 9 8 2 3" xfId="3636" xr:uid="{61E7665B-EB93-4044-B637-78E39B7F8DD5}"/>
    <cellStyle name="Normal 9 8 2 3 2" xfId="5273" xr:uid="{8D99A402-FB3B-42C5-8D8D-2FD32194B42F}"/>
    <cellStyle name="Normal 9 8 2 4" xfId="3637" xr:uid="{593CC256-5CEE-4858-A117-BE3DD957FE6E}"/>
    <cellStyle name="Normal 9 8 2 4 2" xfId="5274" xr:uid="{497E57DF-F5A7-49F8-B898-99CDCBD8ADC3}"/>
    <cellStyle name="Normal 9 8 2 5" xfId="3638" xr:uid="{0F5F2183-4311-4C13-AE1E-F424B3A9F0A4}"/>
    <cellStyle name="Normal 9 8 2 5 2" xfId="5275" xr:uid="{24615A0B-B12C-4435-80A5-AAA572AA8A3A}"/>
    <cellStyle name="Normal 9 8 2 6" xfId="5268" xr:uid="{39034D62-711A-4C05-B010-8BC6D2A1AE9A}"/>
    <cellStyle name="Normal 9 8 3" xfId="3639" xr:uid="{EB3C977F-08FA-4F7F-8771-24C170891496}"/>
    <cellStyle name="Normal 9 8 3 2" xfId="3640" xr:uid="{4198844A-CAE8-42B2-93FF-BBF8176A76CC}"/>
    <cellStyle name="Normal 9 8 3 2 2" xfId="5277" xr:uid="{38D96A16-9E38-43B0-99F1-44415696F694}"/>
    <cellStyle name="Normal 9 8 3 3" xfId="3641" xr:uid="{09A52A6B-8AA3-44B3-8752-D8F8FFDA7581}"/>
    <cellStyle name="Normal 9 8 3 3 2" xfId="5278" xr:uid="{1EB73A95-E042-4F3F-A37D-209E767458C3}"/>
    <cellStyle name="Normal 9 8 3 4" xfId="3642" xr:uid="{860798E0-F097-42A6-8B60-35460E9C077D}"/>
    <cellStyle name="Normal 9 8 3 4 2" xfId="5279" xr:uid="{F13C9793-C09B-4EB6-9C5D-CDC40E6C3796}"/>
    <cellStyle name="Normal 9 8 3 5" xfId="5276" xr:uid="{B33C8AFD-C8F9-475B-A74F-655AB86F1FEF}"/>
    <cellStyle name="Normal 9 8 4" xfId="3643" xr:uid="{00FD6E62-BAC6-4771-958C-101508C8081D}"/>
    <cellStyle name="Normal 9 8 4 2" xfId="3644" xr:uid="{640BE18A-6D7A-4623-9A5C-65BE5B72221F}"/>
    <cellStyle name="Normal 9 8 4 2 2" xfId="5281" xr:uid="{34596637-E4B5-4CED-B352-0E2F014F8F3B}"/>
    <cellStyle name="Normal 9 8 4 3" xfId="3645" xr:uid="{03C0DFFC-18DE-4DDD-8F6E-7CC12DB8AE31}"/>
    <cellStyle name="Normal 9 8 4 3 2" xfId="5282" xr:uid="{3CFC5830-AD00-40C0-BD5D-52E3189427EE}"/>
    <cellStyle name="Normal 9 8 4 4" xfId="3646" xr:uid="{537F909E-AF45-4042-8C6B-E0929A8DA880}"/>
    <cellStyle name="Normal 9 8 4 4 2" xfId="5283" xr:uid="{41858C62-D20C-4DB9-8D28-90A30957CCE8}"/>
    <cellStyle name="Normal 9 8 4 5" xfId="5280" xr:uid="{5CF6F877-EF77-4452-BB13-88CEC9950682}"/>
    <cellStyle name="Normal 9 8 5" xfId="3647" xr:uid="{F2E78C57-7CFA-44A5-9042-AFEB6D448FED}"/>
    <cellStyle name="Normal 9 8 5 2" xfId="5284" xr:uid="{35CBB4A4-B8E9-45AA-A757-976BAF8066A5}"/>
    <cellStyle name="Normal 9 8 6" xfId="3648" xr:uid="{E7DB41E0-8A18-4E60-BD82-6FF48499F441}"/>
    <cellStyle name="Normal 9 8 6 2" xfId="5285" xr:uid="{8CFE13F6-6B7A-43E8-9A9E-DD6018E41DE4}"/>
    <cellStyle name="Normal 9 8 7" xfId="3649" xr:uid="{92F47DE9-C7D5-4AC1-B3F4-B2B2EBDAFE94}"/>
    <cellStyle name="Normal 9 8 7 2" xfId="5286" xr:uid="{AC4572D5-AD40-4C8D-8EE3-BF2345DB974A}"/>
    <cellStyle name="Normal 9 8 8" xfId="5267" xr:uid="{8502E92C-28E9-4F5B-9385-72609DB4C60A}"/>
    <cellStyle name="Normal 9 9" xfId="3650" xr:uid="{E6114215-A96D-4DFB-9227-B9D8305BD028}"/>
    <cellStyle name="Normal 9 9 2" xfId="3651" xr:uid="{E9238B3D-52DF-4CBE-9047-CD050247FD41}"/>
    <cellStyle name="Normal 9 9 2 2" xfId="3652" xr:uid="{721ABB4F-24DA-4706-9AF4-A1EAE93F22A7}"/>
    <cellStyle name="Normal 9 9 2 2 2" xfId="5289" xr:uid="{90118579-0403-47FB-93DD-B9F0E849520E}"/>
    <cellStyle name="Normal 9 9 2 3" xfId="3653" xr:uid="{799D337A-9255-44D0-849E-0847E856C218}"/>
    <cellStyle name="Normal 9 9 2 3 2" xfId="5290" xr:uid="{0EC76203-D142-441A-A0C0-04087E66E7FB}"/>
    <cellStyle name="Normal 9 9 2 4" xfId="3654" xr:uid="{8D82AF58-9241-44B3-8334-B192BCE4FEA5}"/>
    <cellStyle name="Normal 9 9 2 4 2" xfId="5291" xr:uid="{F111E099-32DE-4F40-A62B-4AB6499D6532}"/>
    <cellStyle name="Normal 9 9 2 5" xfId="5288" xr:uid="{3A6868A4-A408-45AF-A2C3-802B692DC1D2}"/>
    <cellStyle name="Normal 9 9 3" xfId="3655" xr:uid="{3DA8F18E-8B79-46E9-8D14-256E9D12A79E}"/>
    <cellStyle name="Normal 9 9 3 2" xfId="3656" xr:uid="{CE500909-905D-4D2D-BF1A-9F2EAEDCD33F}"/>
    <cellStyle name="Normal 9 9 3 2 2" xfId="5293" xr:uid="{D9EB3C2F-94B6-4921-8BFA-F56734B4336B}"/>
    <cellStyle name="Normal 9 9 3 3" xfId="3657" xr:uid="{7DF86ACC-3D63-4B63-9B28-4DB63F63E758}"/>
    <cellStyle name="Normal 9 9 3 3 2" xfId="5294" xr:uid="{5A4C65B9-0E29-4D63-9D8E-87C7D7FA6104}"/>
    <cellStyle name="Normal 9 9 3 4" xfId="3658" xr:uid="{3C8EFA69-F8ED-4526-B836-DB56E5EF5E2D}"/>
    <cellStyle name="Normal 9 9 3 4 2" xfId="5295" xr:uid="{A39C1A06-5023-420D-87AE-E791F1CDDA4D}"/>
    <cellStyle name="Normal 9 9 3 5" xfId="5292" xr:uid="{392ED886-1047-4C5D-A732-18F367867B90}"/>
    <cellStyle name="Normal 9 9 4" xfId="3659" xr:uid="{61B3355A-A0B6-41A8-B728-05E37E157FC2}"/>
    <cellStyle name="Normal 9 9 4 2" xfId="5296" xr:uid="{3F2CE1D4-F5A1-4502-8B6A-449279BCC05A}"/>
    <cellStyle name="Normal 9 9 5" xfId="3660" xr:uid="{5089C768-CE51-45C1-BC5A-092EB873068E}"/>
    <cellStyle name="Normal 9 9 5 2" xfId="5297" xr:uid="{5889C111-A290-40BE-B9B8-AB7F17DD7B63}"/>
    <cellStyle name="Normal 9 9 6" xfId="3661" xr:uid="{D4E532FA-BC39-4D63-BE1D-DBF28B8B9699}"/>
    <cellStyle name="Normal 9 9 6 2" xfId="5298" xr:uid="{667BA53B-0541-4890-A42A-EED1362E3501}"/>
    <cellStyle name="Normal 9 9 7" xfId="5287" xr:uid="{F07C3F21-5A10-40F2-A4B9-AE5009CFB698}"/>
    <cellStyle name="Percent 2" xfId="94" xr:uid="{858CC7E9-3D48-4497-93F3-DCF7607CAF48}"/>
    <cellStyle name="Percent 2 2" xfId="5299" xr:uid="{C00F908F-FF13-4EF5-AECF-ED60B73037D9}"/>
    <cellStyle name="Гиперссылка 2" xfId="6" xr:uid="{878EDD57-7174-4CAF-8839-A09A3D3CC687}"/>
    <cellStyle name="Гиперссылка 2 2" xfId="5300" xr:uid="{0D02770B-1C56-44B1-B470-EC9803BBF7B7}"/>
    <cellStyle name="Обычный 2" xfId="4" xr:uid="{D4A1DCDA-D88E-4CB7-AAEB-7297923AC49A}"/>
    <cellStyle name="Обычный 2 2" xfId="7" xr:uid="{BE3B8BDB-5708-4D99-B41E-1D14BD6C88C2}"/>
    <cellStyle name="Обычный 2 2 2" xfId="5302" xr:uid="{02DB959D-72B8-4850-84D2-EB299FFF43C8}"/>
    <cellStyle name="Обычный 2 3" xfId="5301" xr:uid="{CAB31FBC-9675-47B4-A397-211DFEDE9CEE}"/>
    <cellStyle name="常规_Sheet1_1" xfId="4384" xr:uid="{5A1A57BC-26D5-4A31-9836-123BDFCE388C}"/>
  </cellStyles>
  <dxfs count="2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Z:\Sales%20Share%20Folder\pictures\UINDB.jpg" TargetMode="External"/><Relationship Id="rId3" Type="http://schemas.openxmlformats.org/officeDocument/2006/relationships/image" Target="file:///Z:\Sales%20Share%20Folder\pictures\UBNEB.jpg" TargetMode="External"/><Relationship Id="rId7" Type="http://schemas.openxmlformats.org/officeDocument/2006/relationships/image" Target="file:///Z:\Sales%20Share%20Folder\pictures\UBBBS.jpg" TargetMode="External"/><Relationship Id="rId2" Type="http://schemas.openxmlformats.org/officeDocument/2006/relationships/image" Target="file:///Z:\Sales%20Share%20Folder\pictures\UTBNEB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Z:\Sales%20Share%20Folder\pictures\USEGH16.jpg" TargetMode="External"/><Relationship Id="rId11" Type="http://schemas.openxmlformats.org/officeDocument/2006/relationships/image" Target="file:///Z:\Sales%20Share%20Folder\pictures\XUJB3.jpg" TargetMode="External"/><Relationship Id="rId5" Type="http://schemas.openxmlformats.org/officeDocument/2006/relationships/image" Target="file:///Z:\Sales%20Share%20Folder\pictures\UNSC20.jpg" TargetMode="External"/><Relationship Id="rId10" Type="http://schemas.openxmlformats.org/officeDocument/2006/relationships/image" Target="file:///Z:\Sales%20Share%20Folder\pictures\UTBBEB.jpg" TargetMode="External"/><Relationship Id="rId4" Type="http://schemas.openxmlformats.org/officeDocument/2006/relationships/image" Target="file:///Z:\Sales%20Share%20Folder\pictures\XALB16G.jpg" TargetMode="External"/><Relationship Id="rId9" Type="http://schemas.openxmlformats.org/officeDocument/2006/relationships/image" Target="file:///Z:\Sales%20Share%20Folder\pictures\UBBEB.jp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1219200</xdr:colOff>
      <xdr:row>0</xdr:row>
      <xdr:rowOff>0</xdr:rowOff>
    </xdr:from>
    <xdr:to>
      <xdr:col>5</xdr:col>
      <xdr:colOff>2457450</xdr:colOff>
      <xdr:row>6</xdr:row>
      <xdr:rowOff>28575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1066800</xdr:colOff>
      <xdr:row>19</xdr:row>
      <xdr:rowOff>95250</xdr:rowOff>
    </xdr:from>
    <xdr:to>
      <xdr:col>4</xdr:col>
      <xdr:colOff>257175</xdr:colOff>
      <xdr:row>20</xdr:row>
      <xdr:rowOff>381000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505075" y="30099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1057275</xdr:colOff>
      <xdr:row>21</xdr:row>
      <xdr:rowOff>85725</xdr:rowOff>
    </xdr:from>
    <xdr:to>
      <xdr:col>4</xdr:col>
      <xdr:colOff>247650</xdr:colOff>
      <xdr:row>23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2495550" y="39528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1057275</xdr:colOff>
      <xdr:row>24</xdr:row>
      <xdr:rowOff>66675</xdr:rowOff>
    </xdr:from>
    <xdr:to>
      <xdr:col>4</xdr:col>
      <xdr:colOff>247650</xdr:colOff>
      <xdr:row>24</xdr:row>
      <xdr:rowOff>828675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2495550" y="48482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1057275</xdr:colOff>
      <xdr:row>25</xdr:row>
      <xdr:rowOff>66675</xdr:rowOff>
    </xdr:from>
    <xdr:to>
      <xdr:col>4</xdr:col>
      <xdr:colOff>247650</xdr:colOff>
      <xdr:row>25</xdr:row>
      <xdr:rowOff>828675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2495550" y="57340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1038225</xdr:colOff>
      <xdr:row>26</xdr:row>
      <xdr:rowOff>76200</xdr:rowOff>
    </xdr:from>
    <xdr:to>
      <xdr:col>4</xdr:col>
      <xdr:colOff>228600</xdr:colOff>
      <xdr:row>28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2476500" y="66294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29</xdr:row>
      <xdr:rowOff>66675</xdr:rowOff>
    </xdr:from>
    <xdr:to>
      <xdr:col>4</xdr:col>
      <xdr:colOff>257175</xdr:colOff>
      <xdr:row>31</xdr:row>
      <xdr:rowOff>219075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2505075" y="75342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1076325</xdr:colOff>
      <xdr:row>32</xdr:row>
      <xdr:rowOff>66675</xdr:rowOff>
    </xdr:from>
    <xdr:to>
      <xdr:col>4</xdr:col>
      <xdr:colOff>266700</xdr:colOff>
      <xdr:row>32</xdr:row>
      <xdr:rowOff>828675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2514600" y="84486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33</xdr:row>
      <xdr:rowOff>66675</xdr:rowOff>
    </xdr:from>
    <xdr:to>
      <xdr:col>4</xdr:col>
      <xdr:colOff>257175</xdr:colOff>
      <xdr:row>33</xdr:row>
      <xdr:rowOff>828675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2505075" y="93440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34</xdr:row>
      <xdr:rowOff>95250</xdr:rowOff>
    </xdr:from>
    <xdr:to>
      <xdr:col>4</xdr:col>
      <xdr:colOff>257175</xdr:colOff>
      <xdr:row>35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2505075" y="102679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1057275</xdr:colOff>
      <xdr:row>36</xdr:row>
      <xdr:rowOff>47625</xdr:rowOff>
    </xdr:from>
    <xdr:to>
      <xdr:col>4</xdr:col>
      <xdr:colOff>247650</xdr:colOff>
      <xdr:row>37</xdr:row>
      <xdr:rowOff>333375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2495550" y="111728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1047750</xdr:colOff>
      <xdr:row>38</xdr:row>
      <xdr:rowOff>57150</xdr:rowOff>
    </xdr:from>
    <xdr:to>
      <xdr:col>4</xdr:col>
      <xdr:colOff>238125</xdr:colOff>
      <xdr:row>38</xdr:row>
      <xdr:rowOff>819150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2486025" y="12153900"/>
          <a:ext cx="7620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0</xdr:rowOff>
    </xdr:from>
    <xdr:to>
      <xdr:col>5</xdr:col>
      <xdr:colOff>2476500</xdr:colOff>
      <xdr:row>6</xdr:row>
      <xdr:rowOff>54899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2771775" cy="940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9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6.140625" customWidth="1"/>
    <col min="8" max="8" width="15" customWidth="1"/>
    <col min="9" max="9" width="2.85546875" customWidth="1"/>
    <col min="10" max="10" width="9.140625" style="117"/>
    <col min="11" max="11" width="10.28515625" style="116" bestFit="1" customWidth="1"/>
    <col min="12" max="12" width="11.42578125" bestFit="1" customWidth="1"/>
  </cols>
  <sheetData>
    <row r="1" spans="1:23" ht="18" customHeight="1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2.75" customHeight="1">
      <c r="A2" s="13"/>
      <c r="B2" s="15" t="s">
        <v>41</v>
      </c>
      <c r="C2" s="4"/>
      <c r="D2" s="4"/>
      <c r="E2" s="4"/>
      <c r="F2" s="4"/>
      <c r="G2" s="7"/>
      <c r="H2" s="7"/>
      <c r="I2" s="14"/>
      <c r="W2" s="44">
        <v>32</v>
      </c>
    </row>
    <row r="3" spans="1:23" ht="12.75" customHeight="1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40</v>
      </c>
    </row>
    <row r="4" spans="1:23" ht="12.75" customHeight="1">
      <c r="A4" s="13"/>
      <c r="B4" s="15" t="s">
        <v>45</v>
      </c>
      <c r="C4" s="7"/>
      <c r="D4" s="7"/>
      <c r="E4" s="7"/>
      <c r="F4" s="3"/>
      <c r="G4" s="107" t="s">
        <v>5</v>
      </c>
      <c r="H4" s="108" t="s">
        <v>6</v>
      </c>
      <c r="I4" s="14"/>
    </row>
    <row r="5" spans="1:23" ht="13.5" customHeight="1" thickBot="1">
      <c r="A5" s="13"/>
      <c r="B5" s="15" t="s">
        <v>46</v>
      </c>
      <c r="C5" s="7"/>
      <c r="D5" s="7"/>
      <c r="E5" s="7"/>
      <c r="F5" s="3"/>
      <c r="G5" s="40">
        <v>45055</v>
      </c>
      <c r="H5" s="39">
        <v>49843</v>
      </c>
      <c r="I5" s="14"/>
    </row>
    <row r="6" spans="1:23" ht="12" customHeight="1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210" t="s">
        <v>3</v>
      </c>
      <c r="C8" s="211"/>
      <c r="D8" s="212"/>
      <c r="E8" s="4"/>
      <c r="F8" s="106" t="s">
        <v>12</v>
      </c>
      <c r="G8" s="27"/>
      <c r="H8" s="27"/>
      <c r="I8" s="14"/>
      <c r="K8" s="119"/>
    </row>
    <row r="9" spans="1:23">
      <c r="A9" s="13"/>
      <c r="B9" s="213" t="s">
        <v>48</v>
      </c>
      <c r="C9" s="214"/>
      <c r="D9" s="215"/>
      <c r="E9" s="9"/>
      <c r="F9" s="37" t="str">
        <f t="shared" ref="F9:F14" si="0">B9</f>
        <v>Beauty and Beast</v>
      </c>
      <c r="G9" s="227" t="s">
        <v>14</v>
      </c>
      <c r="H9" s="229"/>
      <c r="I9" s="14"/>
    </row>
    <row r="10" spans="1:23">
      <c r="A10" s="13"/>
      <c r="B10" s="216" t="s">
        <v>49</v>
      </c>
      <c r="C10" s="217"/>
      <c r="D10" s="218"/>
      <c r="E10" s="10"/>
      <c r="F10" s="37" t="str">
        <f t="shared" si="0"/>
        <v>Roman Koreczki</v>
      </c>
      <c r="G10" s="227"/>
      <c r="H10" s="230"/>
      <c r="I10" s="14"/>
    </row>
    <row r="11" spans="1:23">
      <c r="A11" s="13"/>
      <c r="B11" s="219"/>
      <c r="C11" s="217"/>
      <c r="D11" s="218"/>
      <c r="E11" s="10"/>
      <c r="F11" s="37">
        <f t="shared" si="0"/>
        <v>0</v>
      </c>
      <c r="G11" s="227" t="s">
        <v>15</v>
      </c>
      <c r="H11" s="231" t="s">
        <v>21</v>
      </c>
      <c r="I11" s="14"/>
    </row>
    <row r="12" spans="1:23">
      <c r="A12" s="13"/>
      <c r="B12" s="219"/>
      <c r="C12" s="217"/>
      <c r="D12" s="218"/>
      <c r="E12" s="10"/>
      <c r="F12" s="37">
        <f t="shared" si="0"/>
        <v>0</v>
      </c>
      <c r="G12" s="227"/>
      <c r="H12" s="232"/>
      <c r="I12" s="14"/>
    </row>
    <row r="13" spans="1:23">
      <c r="A13" s="13"/>
      <c r="B13" s="216" t="s">
        <v>50</v>
      </c>
      <c r="C13" s="220"/>
      <c r="D13" s="221"/>
      <c r="E13" s="11"/>
      <c r="F13" s="37" t="str">
        <f t="shared" si="0"/>
        <v xml:space="preserve">Czechia </v>
      </c>
      <c r="G13" s="228" t="s">
        <v>16</v>
      </c>
      <c r="H13" s="231" t="s">
        <v>47</v>
      </c>
      <c r="I13" s="14"/>
      <c r="L13" s="28" t="s">
        <v>19</v>
      </c>
    </row>
    <row r="14" spans="1:23" ht="13.5" thickBot="1">
      <c r="A14" s="13"/>
      <c r="B14" s="222"/>
      <c r="C14" s="223"/>
      <c r="D14" s="224"/>
      <c r="E14" s="11"/>
      <c r="F14" s="38">
        <f t="shared" si="0"/>
        <v>0</v>
      </c>
      <c r="G14" s="228"/>
      <c r="H14" s="233"/>
      <c r="I14" s="14"/>
      <c r="L14" s="105">
        <f>VLOOKUP(G5,[1]Sheet1!$A$9:$I$7290,2,FALSE)</f>
        <v>33.6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/>
      <c r="C16" s="11"/>
      <c r="D16" s="11"/>
      <c r="E16" s="11"/>
      <c r="F16" s="11"/>
      <c r="G16" s="28" t="s">
        <v>18</v>
      </c>
      <c r="H16" s="33" t="s">
        <v>20</v>
      </c>
      <c r="I16" s="14"/>
    </row>
    <row r="17" spans="1:11" hidden="1">
      <c r="A17" s="13"/>
      <c r="B17" s="11"/>
      <c r="C17" s="11"/>
      <c r="D17" s="11"/>
      <c r="E17" s="11"/>
      <c r="F17" s="11"/>
      <c r="I17" s="14"/>
    </row>
    <row r="18" spans="1:11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11" ht="17.25" customHeight="1" thickBot="1">
      <c r="A19" s="13"/>
      <c r="B19" s="109" t="s">
        <v>11</v>
      </c>
      <c r="C19" s="110" t="s">
        <v>7</v>
      </c>
      <c r="D19" s="225" t="s">
        <v>13</v>
      </c>
      <c r="E19" s="226"/>
      <c r="F19" s="111" t="s">
        <v>0</v>
      </c>
      <c r="G19" s="112" t="s">
        <v>9</v>
      </c>
      <c r="H19" s="113" t="s">
        <v>10</v>
      </c>
      <c r="I19" s="14"/>
    </row>
    <row r="20" spans="1:11" ht="37.5" customHeight="1">
      <c r="A20" s="13"/>
      <c r="B20" s="147">
        <v>100</v>
      </c>
      <c r="C20" s="238" t="s">
        <v>51</v>
      </c>
      <c r="D20" s="234" t="s">
        <v>71</v>
      </c>
      <c r="E20" s="235"/>
      <c r="F20" s="149" t="str">
        <f>VLOOKUP(C20,'[2]Acha Air Sales Price List'!$B$1:$D$65536,3,FALSE)</f>
        <v>Anodized titanium G23 eyebrow banana, 16g (1.2mm) with two 3mm balls</v>
      </c>
      <c r="G20" s="150">
        <f>ROUND(IF(ISBLANK(C20),0,VLOOKUP(C20,'[2]Acha Air Sales Price List'!$B$1:$X$65536,12,FALSE)*$L$14),2)</f>
        <v>46.37</v>
      </c>
      <c r="H20" s="151">
        <f t="shared" ref="H20:H60" si="1">ROUND(IF(ISNUMBER(B20), G20*B20, 0),5)</f>
        <v>4637</v>
      </c>
      <c r="I20" s="14"/>
      <c r="J20" s="118" t="s">
        <v>52</v>
      </c>
      <c r="K20" s="120" t="s">
        <v>54</v>
      </c>
    </row>
    <row r="21" spans="1:11" ht="37.5" customHeight="1">
      <c r="A21" s="13"/>
      <c r="B21" s="121">
        <v>100</v>
      </c>
      <c r="C21" s="239" t="s">
        <v>51</v>
      </c>
      <c r="D21" s="200" t="s">
        <v>72</v>
      </c>
      <c r="E21" s="201"/>
      <c r="F21" s="122" t="str">
        <f>VLOOKUP(C21,'[2]Acha Air Sales Price List'!$B$1:$D$65536,3,FALSE)</f>
        <v>Anodized titanium G23 eyebrow banana, 16g (1.2mm) with two 3mm balls</v>
      </c>
      <c r="G21" s="123">
        <f>ROUND(IF(ISBLANK(C21),0,VLOOKUP(C21,'[2]Acha Air Sales Price List'!$B$1:$X$65536,12,FALSE)*$L$14),2)</f>
        <v>46.37</v>
      </c>
      <c r="H21" s="124">
        <f t="shared" si="1"/>
        <v>4637</v>
      </c>
      <c r="I21" s="14"/>
      <c r="K21" s="120" t="s">
        <v>54</v>
      </c>
    </row>
    <row r="22" spans="1:11" ht="24">
      <c r="A22" s="13"/>
      <c r="B22" s="125">
        <v>200</v>
      </c>
      <c r="C22" s="240" t="s">
        <v>53</v>
      </c>
      <c r="D22" s="202">
        <v>8</v>
      </c>
      <c r="E22" s="203"/>
      <c r="F22" s="126" t="str">
        <f>VLOOKUP(C22,'[2]Acha Air Sales Price List'!$B$1:$D$65536,3,FALSE)</f>
        <v>Titanium G23 banana eyebrow ring -16g, 5/16" or 1/2", 3mm balls</v>
      </c>
      <c r="G22" s="127">
        <f>ROUND(IF(ISBLANK(C22),0,VLOOKUP(C22,'[2]Acha Air Sales Price List'!$B$1:$X$65536,12,FALSE)*$L$14),2)</f>
        <v>33.26</v>
      </c>
      <c r="H22" s="128">
        <f t="shared" si="1"/>
        <v>6652</v>
      </c>
      <c r="I22" s="14"/>
      <c r="K22" s="120" t="s">
        <v>55</v>
      </c>
    </row>
    <row r="23" spans="1:11" ht="24">
      <c r="A23" s="13"/>
      <c r="B23" s="152">
        <v>200</v>
      </c>
      <c r="C23" s="34" t="s">
        <v>53</v>
      </c>
      <c r="D23" s="204">
        <v>10</v>
      </c>
      <c r="E23" s="205"/>
      <c r="F23" s="153" t="str">
        <f>VLOOKUP(C23,'[2]Acha Air Sales Price List'!$B$1:$D$65536,3,FALSE)</f>
        <v>Titanium G23 banana eyebrow ring -16g, 5/16" or 1/2", 3mm balls</v>
      </c>
      <c r="G23" s="154">
        <f>ROUND(IF(ISBLANK(C23),0,VLOOKUP(C23,'[2]Acha Air Sales Price List'!$B$1:$X$65536,12,FALSE)*$L$14),2)</f>
        <v>33.26</v>
      </c>
      <c r="H23" s="155">
        <f t="shared" si="1"/>
        <v>6652</v>
      </c>
      <c r="I23" s="14"/>
      <c r="J23" s="118" t="s">
        <v>52</v>
      </c>
      <c r="K23" s="120" t="s">
        <v>55</v>
      </c>
    </row>
    <row r="24" spans="1:11" ht="24">
      <c r="A24" s="13"/>
      <c r="B24" s="121">
        <v>100</v>
      </c>
      <c r="C24" s="240" t="s">
        <v>53</v>
      </c>
      <c r="D24" s="200">
        <v>11</v>
      </c>
      <c r="E24" s="201"/>
      <c r="F24" s="122" t="str">
        <f>VLOOKUP(C24,'[2]Acha Air Sales Price List'!$B$1:$D$65536,3,FALSE)</f>
        <v>Titanium G23 banana eyebrow ring -16g, 5/16" or 1/2", 3mm balls</v>
      </c>
      <c r="G24" s="123">
        <f>ROUND(IF(ISBLANK(C24),0,VLOOKUP(C24,'[2]Acha Air Sales Price List'!$B$1:$X$65536,12,FALSE)*$L$14),2)</f>
        <v>33.26</v>
      </c>
      <c r="H24" s="124">
        <f t="shared" si="1"/>
        <v>3326</v>
      </c>
      <c r="I24" s="14"/>
      <c r="K24" s="120" t="s">
        <v>55</v>
      </c>
    </row>
    <row r="25" spans="1:11" ht="69.75" customHeight="1">
      <c r="A25" s="13"/>
      <c r="B25" s="129">
        <v>300</v>
      </c>
      <c r="C25" s="240" t="s">
        <v>56</v>
      </c>
      <c r="D25" s="196" t="s">
        <v>86</v>
      </c>
      <c r="E25" s="197"/>
      <c r="F25" s="130" t="str">
        <f>VLOOKUP(C25,'[2]Acha Air Sales Price List'!$B$1:$D$65536,3,FALSE)</f>
        <v>Pack of 10 pcs. of Flexible acrylic labret  with external threading ,16g(1.2mm)</v>
      </c>
      <c r="G25" s="131">
        <f>ROUND(IF(ISBLANK(C25),0,VLOOKUP(C25,'[2]Acha Air Sales Price List'!$B$1:$X$65536,12,FALSE)*$L$14),2)</f>
        <v>26.09</v>
      </c>
      <c r="H25" s="132">
        <f t="shared" si="1"/>
        <v>7827</v>
      </c>
      <c r="I25" s="14"/>
      <c r="K25" s="120" t="s">
        <v>58</v>
      </c>
    </row>
    <row r="26" spans="1:11" ht="69.75" customHeight="1">
      <c r="A26" s="13"/>
      <c r="B26" s="129">
        <v>300</v>
      </c>
      <c r="C26" s="34" t="s">
        <v>59</v>
      </c>
      <c r="D26" s="196" t="s">
        <v>57</v>
      </c>
      <c r="E26" s="197"/>
      <c r="F26" s="130" t="str">
        <f>VLOOKUP(C26,'[2]Acha Air Sales Price List'!$B$1:$D$65536,3,FALSE)</f>
        <v>Titanium G23 nose screw, 20g (0.8mm) with a bezel set round crystal top</v>
      </c>
      <c r="G26" s="131">
        <f>ROUND(IF(ISBLANK(C26),0,VLOOKUP(C26,'[2]Acha Air Sales Price List'!$B$1:$X$65536,12,FALSE)*$L$14),2)</f>
        <v>37.630000000000003</v>
      </c>
      <c r="H26" s="132">
        <f t="shared" si="1"/>
        <v>11289</v>
      </c>
      <c r="I26" s="14"/>
      <c r="K26" s="120" t="s">
        <v>58</v>
      </c>
    </row>
    <row r="27" spans="1:11" ht="24" customHeight="1">
      <c r="A27" s="13"/>
      <c r="B27" s="125">
        <v>200</v>
      </c>
      <c r="C27" s="240" t="s">
        <v>60</v>
      </c>
      <c r="D27" s="202">
        <v>6</v>
      </c>
      <c r="E27" s="203"/>
      <c r="F27" s="126" t="str">
        <f>VLOOKUP(C27,'[2]Acha Air Sales Price List'!$B$1:$D$65536,3,FALSE)</f>
        <v>Titanium G23 hinged segment ring, 16g (1.2mm)</v>
      </c>
      <c r="G27" s="127">
        <f>ROUND(IF(ISBLANK(C27),0,VLOOKUP(C27,'[2]Acha Air Sales Price List'!$B$1:$X$65536,12,FALSE)*$L$14),2)</f>
        <v>80.3</v>
      </c>
      <c r="H27" s="128">
        <f t="shared" si="1"/>
        <v>16060</v>
      </c>
      <c r="I27" s="14"/>
      <c r="K27" s="120" t="s">
        <v>61</v>
      </c>
    </row>
    <row r="28" spans="1:11" ht="24" customHeight="1">
      <c r="A28" s="13"/>
      <c r="B28" s="1">
        <v>200</v>
      </c>
      <c r="C28" s="240" t="s">
        <v>60</v>
      </c>
      <c r="D28" s="192">
        <v>7</v>
      </c>
      <c r="E28" s="193"/>
      <c r="F28" s="41" t="str">
        <f>VLOOKUP(C28,'[2]Acha Air Sales Price List'!$B$1:$D$65536,3,FALSE)</f>
        <v>Titanium G23 hinged segment ring, 16g (1.2mm)</v>
      </c>
      <c r="G28" s="21">
        <f>ROUND(IF(ISBLANK(C28),0,VLOOKUP(C28,'[2]Acha Air Sales Price List'!$B$1:$X$65536,12,FALSE)*$L$14),2)</f>
        <v>80.3</v>
      </c>
      <c r="H28" s="22">
        <f t="shared" si="1"/>
        <v>16060</v>
      </c>
      <c r="I28" s="14"/>
      <c r="K28" s="120" t="s">
        <v>61</v>
      </c>
    </row>
    <row r="29" spans="1:11" ht="24" customHeight="1">
      <c r="A29" s="13"/>
      <c r="B29" s="121">
        <v>200</v>
      </c>
      <c r="C29" s="240" t="s">
        <v>60</v>
      </c>
      <c r="D29" s="200">
        <v>8</v>
      </c>
      <c r="E29" s="201"/>
      <c r="F29" s="122" t="str">
        <f>VLOOKUP(C29,'[2]Acha Air Sales Price List'!$B$1:$D$65536,3,FALSE)</f>
        <v>Titanium G23 hinged segment ring, 16g (1.2mm)</v>
      </c>
      <c r="G29" s="123">
        <f>ROUND(IF(ISBLANK(C29),0,VLOOKUP(C29,'[2]Acha Air Sales Price List'!$B$1:$X$65536,12,FALSE)*$L$14),2)</f>
        <v>80.3</v>
      </c>
      <c r="H29" s="124">
        <f t="shared" si="1"/>
        <v>16060</v>
      </c>
      <c r="I29" s="14"/>
      <c r="K29" s="120" t="s">
        <v>61</v>
      </c>
    </row>
    <row r="30" spans="1:11" ht="24">
      <c r="A30" s="13"/>
      <c r="B30" s="125">
        <v>100</v>
      </c>
      <c r="C30" s="240" t="s">
        <v>59</v>
      </c>
      <c r="D30" s="202" t="s">
        <v>62</v>
      </c>
      <c r="E30" s="203"/>
      <c r="F30" s="126" t="str">
        <f>VLOOKUP(C30,'[2]Acha Air Sales Price List'!$B$1:$D$65536,3,FALSE)</f>
        <v>Titanium G23 nose screw, 20g (0.8mm) with a bezel set round crystal top</v>
      </c>
      <c r="G30" s="127">
        <f>ROUND(IF(ISBLANK(C30),0,VLOOKUP(C30,'[2]Acha Air Sales Price List'!$B$1:$X$65536,12,FALSE)*$L$14),2)</f>
        <v>37.630000000000003</v>
      </c>
      <c r="H30" s="128">
        <f t="shared" si="1"/>
        <v>3763</v>
      </c>
      <c r="I30" s="14"/>
      <c r="K30" s="120" t="s">
        <v>65</v>
      </c>
    </row>
    <row r="31" spans="1:11" ht="24">
      <c r="A31" s="13"/>
      <c r="B31" s="1">
        <v>100</v>
      </c>
      <c r="C31" s="240" t="s">
        <v>59</v>
      </c>
      <c r="D31" s="192" t="s">
        <v>63</v>
      </c>
      <c r="E31" s="193"/>
      <c r="F31" s="41" t="str">
        <f>VLOOKUP(C31,'[2]Acha Air Sales Price List'!$B$1:$D$65536,3,FALSE)</f>
        <v>Titanium G23 nose screw, 20g (0.8mm) with a bezel set round crystal top</v>
      </c>
      <c r="G31" s="21">
        <f>ROUND(IF(ISBLANK(C31),0,VLOOKUP(C31,'[2]Acha Air Sales Price List'!$B$1:$X$65536,12,FALSE)*$L$14),2)</f>
        <v>37.630000000000003</v>
      </c>
      <c r="H31" s="22">
        <f t="shared" si="1"/>
        <v>3763</v>
      </c>
      <c r="I31" s="14"/>
      <c r="K31" s="120" t="s">
        <v>65</v>
      </c>
    </row>
    <row r="32" spans="1:11" ht="24">
      <c r="A32" s="13"/>
      <c r="B32" s="156">
        <v>100</v>
      </c>
      <c r="C32" s="240" t="s">
        <v>59</v>
      </c>
      <c r="D32" s="194" t="s">
        <v>64</v>
      </c>
      <c r="E32" s="195"/>
      <c r="F32" s="157" t="str">
        <f>VLOOKUP(C32,'[2]Acha Air Sales Price List'!$B$1:$D$65536,3,FALSE)</f>
        <v>Titanium G23 nose screw, 20g (0.8mm) with a bezel set round crystal top</v>
      </c>
      <c r="G32" s="158">
        <f>ROUND(IF(ISBLANK(C32),0,VLOOKUP(C32,'[2]Acha Air Sales Price List'!$B$1:$X$65536,12,FALSE)*$L$14),2)</f>
        <v>37.630000000000003</v>
      </c>
      <c r="H32" s="159">
        <f t="shared" si="1"/>
        <v>3763</v>
      </c>
      <c r="I32" s="14"/>
      <c r="J32" s="135" t="s">
        <v>83</v>
      </c>
      <c r="K32" s="120" t="s">
        <v>65</v>
      </c>
    </row>
    <row r="33" spans="1:11" ht="70.5" customHeight="1">
      <c r="A33" s="13"/>
      <c r="B33" s="129">
        <v>300</v>
      </c>
      <c r="C33" s="240" t="s">
        <v>66</v>
      </c>
      <c r="D33" s="196">
        <v>19</v>
      </c>
      <c r="E33" s="197"/>
      <c r="F33" s="130" t="str">
        <f>VLOOKUP(C33,'[2]Acha Air Sales Price List'!$B$1:$D$65536,3,FALSE)</f>
        <v>Titanium G23 barbell tongue bar - 14g, 9/16" to 1", 5mm balls</v>
      </c>
      <c r="G33" s="131">
        <f>ROUND(IF(ISBLANK(C33),0,VLOOKUP(C33,'[2]Acha Air Sales Price List'!$B$1:$X$65536,12,FALSE)*$L$14),2)</f>
        <v>46.03</v>
      </c>
      <c r="H33" s="132">
        <f t="shared" si="1"/>
        <v>13809</v>
      </c>
      <c r="I33" s="14"/>
      <c r="K33" s="120" t="s">
        <v>67</v>
      </c>
    </row>
    <row r="34" spans="1:11" ht="70.5" customHeight="1">
      <c r="A34" s="13"/>
      <c r="B34" s="129">
        <v>100</v>
      </c>
      <c r="C34" s="240" t="s">
        <v>68</v>
      </c>
      <c r="D34" s="196">
        <v>45</v>
      </c>
      <c r="E34" s="197"/>
      <c r="F34" s="130" t="str">
        <f>VLOOKUP(C34,'[2]Acha Air Sales Price List'!$B$1:$D$65536,3,FALSE)</f>
        <v>Titanium G23 industrial barbell, 14g (1.6mm) with two 5mm balls</v>
      </c>
      <c r="G34" s="131">
        <f>ROUND(IF(ISBLANK(C34),0,VLOOKUP(C34,'[2]Acha Air Sales Price List'!$B$1:$X$65536,12,FALSE)*$L$14),2)</f>
        <v>49.39</v>
      </c>
      <c r="H34" s="132">
        <f t="shared" si="1"/>
        <v>4939</v>
      </c>
      <c r="I34" s="14"/>
      <c r="K34" s="120" t="s">
        <v>69</v>
      </c>
    </row>
    <row r="35" spans="1:11" ht="37.5" customHeight="1">
      <c r="A35" s="13"/>
      <c r="B35" s="160">
        <v>150</v>
      </c>
      <c r="C35" s="240" t="s">
        <v>74</v>
      </c>
      <c r="D35" s="198">
        <v>8</v>
      </c>
      <c r="E35" s="199"/>
      <c r="F35" s="161" t="str">
        <f>VLOOKUP(C35,'[2]Acha Air Sales Price List'!$B$1:$D$65536,3,FALSE)</f>
        <v>Titanium G23 eyebrow barbell, 16g (1.2mm) with 3mm balls – length (6mm - 12mm)</v>
      </c>
      <c r="G35" s="162">
        <f>ROUND(IF(ISBLANK(C35),0,VLOOKUP(C35,'[2]Acha Air Sales Price List'!$B$1:$X$65536,12,FALSE)*$L$14),2)</f>
        <v>33.26</v>
      </c>
      <c r="H35" s="163">
        <f t="shared" si="1"/>
        <v>4989</v>
      </c>
      <c r="I35" s="14"/>
      <c r="J35" s="118" t="s">
        <v>52</v>
      </c>
      <c r="K35" s="120" t="s">
        <v>73</v>
      </c>
    </row>
    <row r="36" spans="1:11" ht="37.5" customHeight="1">
      <c r="A36" s="13"/>
      <c r="B36" s="121">
        <v>150</v>
      </c>
      <c r="C36" s="240" t="s">
        <v>74</v>
      </c>
      <c r="D36" s="200">
        <v>10</v>
      </c>
      <c r="E36" s="201"/>
      <c r="F36" s="122" t="str">
        <f>VLOOKUP(C36,'[2]Acha Air Sales Price List'!$B$1:$D$65536,3,FALSE)</f>
        <v>Titanium G23 eyebrow barbell, 16g (1.2mm) with 3mm balls – length (6mm - 12mm)</v>
      </c>
      <c r="G36" s="123">
        <f>ROUND(IF(ISBLANK(C36),0,VLOOKUP(C36,'[2]Acha Air Sales Price List'!$B$1:$X$65536,12,FALSE)*$L$14),2)</f>
        <v>33.26</v>
      </c>
      <c r="H36" s="124">
        <f t="shared" si="1"/>
        <v>4989</v>
      </c>
      <c r="I36" s="14"/>
      <c r="K36" s="120" t="s">
        <v>73</v>
      </c>
    </row>
    <row r="37" spans="1:11" ht="37.5" customHeight="1">
      <c r="A37" s="13"/>
      <c r="B37" s="160">
        <v>150</v>
      </c>
      <c r="C37" s="240" t="s">
        <v>70</v>
      </c>
      <c r="D37" s="198" t="s">
        <v>71</v>
      </c>
      <c r="E37" s="199"/>
      <c r="F37" s="161" t="str">
        <f>VLOOKUP(C37,'[2]Acha Air Sales Price List'!$B$1:$D$65536,3,FALSE)</f>
        <v>Anodized Titanium G23 eyebrow or helix barbell, 16g (1.2mm) with two 3mm balls</v>
      </c>
      <c r="G37" s="162">
        <f>ROUND(IF(ISBLANK(C37),0,VLOOKUP(C37,'[2]Acha Air Sales Price List'!$B$1:$X$65536,12,FALSE)*$L$14),2)</f>
        <v>46.37</v>
      </c>
      <c r="H37" s="163">
        <f t="shared" si="1"/>
        <v>6955.5</v>
      </c>
      <c r="I37" s="14"/>
      <c r="J37" s="118" t="s">
        <v>52</v>
      </c>
      <c r="K37" s="120" t="s">
        <v>73</v>
      </c>
    </row>
    <row r="38" spans="1:11" ht="39" customHeight="1">
      <c r="A38" s="13"/>
      <c r="B38" s="156">
        <v>150</v>
      </c>
      <c r="C38" s="240" t="s">
        <v>70</v>
      </c>
      <c r="D38" s="194" t="s">
        <v>72</v>
      </c>
      <c r="E38" s="195"/>
      <c r="F38" s="157" t="str">
        <f>VLOOKUP(C38,'[2]Acha Air Sales Price List'!$B$1:$D$65536,3,FALSE)</f>
        <v>Anodized Titanium G23 eyebrow or helix barbell, 16g (1.2mm) with two 3mm balls</v>
      </c>
      <c r="G38" s="158">
        <f>ROUND(IF(ISBLANK(C38),0,VLOOKUP(C38,'[2]Acha Air Sales Price List'!$B$1:$X$65536,12,FALSE)*$L$14),2)</f>
        <v>46.37</v>
      </c>
      <c r="H38" s="159">
        <f t="shared" si="1"/>
        <v>6955.5</v>
      </c>
      <c r="I38" s="14"/>
      <c r="J38" s="118" t="s">
        <v>52</v>
      </c>
      <c r="K38" s="120" t="s">
        <v>73</v>
      </c>
    </row>
    <row r="39" spans="1:11" ht="69.75" customHeight="1">
      <c r="A39" s="13"/>
      <c r="B39" s="129">
        <v>200</v>
      </c>
      <c r="C39" s="240" t="s">
        <v>75</v>
      </c>
      <c r="D39" s="196" t="s">
        <v>76</v>
      </c>
      <c r="E39" s="197"/>
      <c r="F39" s="130" t="str">
        <f>VLOOKUP(C39,'[2]Acha Air Sales Price List'!$B$1:$D$65536,3,FALSE)</f>
        <v>Titanium G23 balls w/ color crystals - 3mm * 1.2mm threading (16g)</v>
      </c>
      <c r="G39" s="131">
        <f>ROUND(IF(ISBLANK(C39),0,VLOOKUP(C39,'[2]Acha Air Sales Price List'!$B$1:$X$65536,12,FALSE)*$L$14),2)</f>
        <v>19.82</v>
      </c>
      <c r="H39" s="132">
        <f t="shared" si="1"/>
        <v>3964</v>
      </c>
      <c r="I39" s="14"/>
      <c r="K39" s="120" t="s">
        <v>77</v>
      </c>
    </row>
    <row r="40" spans="1:11" ht="12.4" hidden="1" customHeight="1">
      <c r="A40" s="13"/>
      <c r="B40" s="1"/>
      <c r="C40" s="36"/>
      <c r="D40" s="192"/>
      <c r="E40" s="193"/>
      <c r="F40" s="41" t="str">
        <f>VLOOKUP(C40,'[2]Acha Air Sales Price List'!$B$1:$D$65536,3,FALSE)</f>
        <v>Exchange rate :</v>
      </c>
      <c r="G40" s="21">
        <f>ROUND(IF(ISBLANK(C40),0,VLOOKUP(C40,'[2]Acha Air Sales Price List'!$B$1:$X$65536,12,FALSE)*$L$14),2)</f>
        <v>0</v>
      </c>
      <c r="H40" s="22">
        <f t="shared" si="1"/>
        <v>0</v>
      </c>
      <c r="I40" s="14"/>
    </row>
    <row r="41" spans="1:11" ht="12.4" hidden="1" customHeight="1">
      <c r="A41" s="13"/>
      <c r="B41" s="1"/>
      <c r="C41" s="34"/>
      <c r="D41" s="192"/>
      <c r="E41" s="193"/>
      <c r="F41" s="41" t="str">
        <f>VLOOKUP(C41,'[2]Acha Air Sales Price List'!$B$1:$D$65536,3,FALSE)</f>
        <v>Exchange rate :</v>
      </c>
      <c r="G41" s="21">
        <f>ROUND(IF(ISBLANK(C41),0,VLOOKUP(C41,'[2]Acha Air Sales Price List'!$B$1:$X$65536,12,FALSE)*$L$14),2)</f>
        <v>0</v>
      </c>
      <c r="H41" s="22">
        <f t="shared" si="1"/>
        <v>0</v>
      </c>
      <c r="I41" s="14"/>
    </row>
    <row r="42" spans="1:11" ht="12.4" hidden="1" customHeight="1">
      <c r="A42" s="13"/>
      <c r="B42" s="1"/>
      <c r="C42" s="34"/>
      <c r="D42" s="192"/>
      <c r="E42" s="193"/>
      <c r="F42" s="41" t="str">
        <f>VLOOKUP(C42,'[2]Acha Air Sales Price List'!$B$1:$D$65536,3,FALSE)</f>
        <v>Exchange rate :</v>
      </c>
      <c r="G42" s="21">
        <f>ROUND(IF(ISBLANK(C42),0,VLOOKUP(C42,'[2]Acha Air Sales Price List'!$B$1:$X$65536,12,FALSE)*$L$14),2)</f>
        <v>0</v>
      </c>
      <c r="H42" s="22">
        <f t="shared" si="1"/>
        <v>0</v>
      </c>
      <c r="I42" s="14"/>
    </row>
    <row r="43" spans="1:11" ht="12.4" hidden="1" customHeight="1">
      <c r="A43" s="13"/>
      <c r="B43" s="1"/>
      <c r="C43" s="34"/>
      <c r="D43" s="192"/>
      <c r="E43" s="193"/>
      <c r="F43" s="41" t="str">
        <f>VLOOKUP(C43,'[2]Acha Air Sales Price List'!$B$1:$D$65536,3,FALSE)</f>
        <v>Exchange rate :</v>
      </c>
      <c r="G43" s="21">
        <f>ROUND(IF(ISBLANK(C43),0,VLOOKUP(C43,'[2]Acha Air Sales Price List'!$B$1:$X$65536,12,FALSE)*$L$14),2)</f>
        <v>0</v>
      </c>
      <c r="H43" s="22">
        <f t="shared" si="1"/>
        <v>0</v>
      </c>
      <c r="I43" s="14"/>
    </row>
    <row r="44" spans="1:11" ht="12.4" hidden="1" customHeight="1">
      <c r="A44" s="13"/>
      <c r="B44" s="1"/>
      <c r="C44" s="34"/>
      <c r="D44" s="192"/>
      <c r="E44" s="193"/>
      <c r="F44" s="41" t="str">
        <f>VLOOKUP(C44,'[2]Acha Air Sales Price List'!$B$1:$D$65536,3,FALSE)</f>
        <v>Exchange rate :</v>
      </c>
      <c r="G44" s="21">
        <f>ROUND(IF(ISBLANK(C44),0,VLOOKUP(C44,'[2]Acha Air Sales Price List'!$B$1:$X$65536,12,FALSE)*$L$14),2)</f>
        <v>0</v>
      </c>
      <c r="H44" s="22">
        <f t="shared" si="1"/>
        <v>0</v>
      </c>
      <c r="I44" s="14"/>
    </row>
    <row r="45" spans="1:11" ht="12.4" hidden="1" customHeight="1">
      <c r="A45" s="13"/>
      <c r="B45" s="1"/>
      <c r="C45" s="34"/>
      <c r="D45" s="192"/>
      <c r="E45" s="193"/>
      <c r="F45" s="41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1"/>
        <v>0</v>
      </c>
      <c r="I45" s="14"/>
    </row>
    <row r="46" spans="1:11" ht="12.4" hidden="1" customHeight="1">
      <c r="A46" s="13"/>
      <c r="B46" s="1"/>
      <c r="C46" s="34"/>
      <c r="D46" s="192"/>
      <c r="E46" s="193"/>
      <c r="F46" s="41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1"/>
        <v>0</v>
      </c>
      <c r="I46" s="14"/>
    </row>
    <row r="47" spans="1:11" ht="12.4" hidden="1" customHeight="1">
      <c r="A47" s="13"/>
      <c r="B47" s="1"/>
      <c r="C47" s="34"/>
      <c r="D47" s="192"/>
      <c r="E47" s="193"/>
      <c r="F47" s="41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1"/>
        <v>0</v>
      </c>
      <c r="I47" s="14"/>
    </row>
    <row r="48" spans="1:11" ht="12.4" hidden="1" customHeight="1">
      <c r="A48" s="13"/>
      <c r="B48" s="1"/>
      <c r="C48" s="34"/>
      <c r="D48" s="192"/>
      <c r="E48" s="193"/>
      <c r="F48" s="41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1"/>
        <v>0</v>
      </c>
      <c r="I48" s="14"/>
    </row>
    <row r="49" spans="1:9" ht="12.4" hidden="1" customHeight="1">
      <c r="A49" s="13"/>
      <c r="B49" s="1"/>
      <c r="C49" s="34"/>
      <c r="D49" s="192"/>
      <c r="E49" s="193"/>
      <c r="F49" s="41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>
      <c r="A50" s="13"/>
      <c r="B50" s="1"/>
      <c r="C50" s="34"/>
      <c r="D50" s="192"/>
      <c r="E50" s="193"/>
      <c r="F50" s="41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>
      <c r="A51" s="13"/>
      <c r="B51" s="1"/>
      <c r="C51" s="34"/>
      <c r="D51" s="192"/>
      <c r="E51" s="193"/>
      <c r="F51" s="41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>
      <c r="A52" s="13"/>
      <c r="B52" s="1"/>
      <c r="C52" s="34"/>
      <c r="D52" s="192"/>
      <c r="E52" s="193"/>
      <c r="F52" s="41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.4" hidden="1" customHeight="1">
      <c r="A53" s="13"/>
      <c r="B53" s="1"/>
      <c r="C53" s="34"/>
      <c r="D53" s="192"/>
      <c r="E53" s="193"/>
      <c r="F53" s="41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1"/>
        <v>0</v>
      </c>
      <c r="I53" s="14"/>
    </row>
    <row r="54" spans="1:9" ht="12.4" hidden="1" customHeight="1">
      <c r="A54" s="13"/>
      <c r="B54" s="1"/>
      <c r="C54" s="34"/>
      <c r="D54" s="192"/>
      <c r="E54" s="193"/>
      <c r="F54" s="41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1"/>
        <v>0</v>
      </c>
      <c r="I54" s="14"/>
    </row>
    <row r="55" spans="1:9" ht="12.4" hidden="1" customHeight="1">
      <c r="A55" s="13"/>
      <c r="B55" s="1"/>
      <c r="C55" s="34"/>
      <c r="D55" s="192"/>
      <c r="E55" s="193"/>
      <c r="F55" s="41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1"/>
        <v>0</v>
      </c>
      <c r="I55" s="14"/>
    </row>
    <row r="56" spans="1:9" ht="12.4" hidden="1" customHeight="1">
      <c r="A56" s="13"/>
      <c r="B56" s="1"/>
      <c r="C56" s="34"/>
      <c r="D56" s="192"/>
      <c r="E56" s="193"/>
      <c r="F56" s="41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1"/>
        <v>0</v>
      </c>
      <c r="I56" s="14"/>
    </row>
    <row r="57" spans="1:9" ht="12.4" hidden="1" customHeight="1">
      <c r="A57" s="13"/>
      <c r="B57" s="1"/>
      <c r="C57" s="34"/>
      <c r="D57" s="192"/>
      <c r="E57" s="193"/>
      <c r="F57" s="41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1"/>
        <v>0</v>
      </c>
      <c r="I57" s="14"/>
    </row>
    <row r="58" spans="1:9" ht="12.4" hidden="1" customHeight="1">
      <c r="A58" s="13"/>
      <c r="B58" s="1"/>
      <c r="C58" s="34"/>
      <c r="D58" s="192"/>
      <c r="E58" s="193"/>
      <c r="F58" s="41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1"/>
        <v>0</v>
      </c>
      <c r="I58" s="14"/>
    </row>
    <row r="59" spans="1:9" ht="12.4" hidden="1" customHeight="1">
      <c r="A59" s="13"/>
      <c r="B59" s="1"/>
      <c r="C59" s="34"/>
      <c r="D59" s="192"/>
      <c r="E59" s="193"/>
      <c r="F59" s="41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1"/>
        <v>0</v>
      </c>
      <c r="I59" s="14"/>
    </row>
    <row r="60" spans="1:9" ht="12.4" hidden="1" customHeight="1">
      <c r="A60" s="13"/>
      <c r="B60" s="1"/>
      <c r="C60" s="35"/>
      <c r="D60" s="192"/>
      <c r="E60" s="193"/>
      <c r="F60" s="41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1"/>
        <v>0</v>
      </c>
      <c r="I60" s="14"/>
    </row>
    <row r="61" spans="1:9" ht="12" hidden="1" customHeight="1">
      <c r="A61" s="13"/>
      <c r="B61" s="1"/>
      <c r="C61" s="34"/>
      <c r="D61" s="192"/>
      <c r="E61" s="193"/>
      <c r="F61" s="41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ref="H61:H97" si="2">ROUND(IF(ISNUMBER(B61), G61*B61, 0),5)</f>
        <v>0</v>
      </c>
      <c r="I61" s="14"/>
    </row>
    <row r="62" spans="1:9" ht="12.4" hidden="1" customHeight="1">
      <c r="A62" s="13"/>
      <c r="B62" s="1"/>
      <c r="C62" s="34"/>
      <c r="D62" s="192"/>
      <c r="E62" s="193"/>
      <c r="F62" s="41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2"/>
        <v>0</v>
      </c>
      <c r="I62" s="14"/>
    </row>
    <row r="63" spans="1:9" ht="12.4" hidden="1" customHeight="1">
      <c r="A63" s="13"/>
      <c r="B63" s="1"/>
      <c r="C63" s="34"/>
      <c r="D63" s="192"/>
      <c r="E63" s="193"/>
      <c r="F63" s="41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>
      <c r="A64" s="13"/>
      <c r="B64" s="1"/>
      <c r="C64" s="34"/>
      <c r="D64" s="192"/>
      <c r="E64" s="193"/>
      <c r="F64" s="41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>
      <c r="A65" s="13"/>
      <c r="B65" s="1"/>
      <c r="C65" s="34"/>
      <c r="D65" s="192"/>
      <c r="E65" s="193"/>
      <c r="F65" s="41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>
      <c r="A66" s="13"/>
      <c r="B66" s="1"/>
      <c r="C66" s="34"/>
      <c r="D66" s="192"/>
      <c r="E66" s="193"/>
      <c r="F66" s="41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>
      <c r="A67" s="13"/>
      <c r="B67" s="1"/>
      <c r="C67" s="34"/>
      <c r="D67" s="192"/>
      <c r="E67" s="193"/>
      <c r="F67" s="41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>
      <c r="A68" s="13"/>
      <c r="B68" s="1"/>
      <c r="C68" s="34"/>
      <c r="D68" s="192"/>
      <c r="E68" s="193"/>
      <c r="F68" s="41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>
      <c r="A69" s="13"/>
      <c r="B69" s="1"/>
      <c r="C69" s="34"/>
      <c r="D69" s="192"/>
      <c r="E69" s="193"/>
      <c r="F69" s="41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>
      <c r="A70" s="13"/>
      <c r="B70" s="1"/>
      <c r="C70" s="34"/>
      <c r="D70" s="192"/>
      <c r="E70" s="193"/>
      <c r="F70" s="41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>
      <c r="A71" s="13"/>
      <c r="B71" s="1"/>
      <c r="C71" s="34"/>
      <c r="D71" s="192"/>
      <c r="E71" s="193"/>
      <c r="F71" s="41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>
      <c r="A72" s="13"/>
      <c r="B72" s="1"/>
      <c r="C72" s="34"/>
      <c r="D72" s="192"/>
      <c r="E72" s="193"/>
      <c r="F72" s="41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>
      <c r="A73" s="13"/>
      <c r="B73" s="1"/>
      <c r="C73" s="34"/>
      <c r="D73" s="192"/>
      <c r="E73" s="193"/>
      <c r="F73" s="41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>
      <c r="A74" s="13"/>
      <c r="B74" s="1"/>
      <c r="C74" s="34"/>
      <c r="D74" s="192"/>
      <c r="E74" s="193"/>
      <c r="F74" s="41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>
      <c r="A75" s="13"/>
      <c r="B75" s="1"/>
      <c r="C75" s="34"/>
      <c r="D75" s="192"/>
      <c r="E75" s="193"/>
      <c r="F75" s="41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>
      <c r="A76" s="13"/>
      <c r="B76" s="1"/>
      <c r="C76" s="34"/>
      <c r="D76" s="192"/>
      <c r="E76" s="193"/>
      <c r="F76" s="41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>
      <c r="A77" s="13"/>
      <c r="B77" s="1"/>
      <c r="C77" s="34"/>
      <c r="D77" s="192"/>
      <c r="E77" s="193"/>
      <c r="F77" s="41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>
      <c r="A78" s="13"/>
      <c r="B78" s="1"/>
      <c r="C78" s="34"/>
      <c r="D78" s="192"/>
      <c r="E78" s="193"/>
      <c r="F78" s="41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>
      <c r="A79" s="13"/>
      <c r="B79" s="1"/>
      <c r="C79" s="34"/>
      <c r="D79" s="192"/>
      <c r="E79" s="193"/>
      <c r="F79" s="41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>
      <c r="A80" s="13"/>
      <c r="B80" s="1"/>
      <c r="C80" s="34"/>
      <c r="D80" s="192"/>
      <c r="E80" s="193"/>
      <c r="F80" s="41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>
      <c r="A81" s="13"/>
      <c r="B81" s="1"/>
      <c r="C81" s="34"/>
      <c r="D81" s="192"/>
      <c r="E81" s="193"/>
      <c r="F81" s="41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>
      <c r="A82" s="13"/>
      <c r="B82" s="1"/>
      <c r="C82" s="34"/>
      <c r="D82" s="192"/>
      <c r="E82" s="193"/>
      <c r="F82" s="41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>
      <c r="A83" s="13"/>
      <c r="B83" s="1"/>
      <c r="C83" s="34"/>
      <c r="D83" s="192"/>
      <c r="E83" s="193"/>
      <c r="F83" s="41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>
      <c r="A84" s="13"/>
      <c r="B84" s="1"/>
      <c r="C84" s="35"/>
      <c r="D84" s="192"/>
      <c r="E84" s="193"/>
      <c r="F84" s="41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>
      <c r="A85" s="13"/>
      <c r="B85" s="1"/>
      <c r="C85" s="34"/>
      <c r="D85" s="192"/>
      <c r="E85" s="193"/>
      <c r="F85" s="41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>
      <c r="A86" s="13"/>
      <c r="B86" s="1"/>
      <c r="C86" s="34"/>
      <c r="D86" s="192"/>
      <c r="E86" s="193"/>
      <c r="F86" s="41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>
      <c r="A87" s="13"/>
      <c r="B87" s="1"/>
      <c r="C87" s="34"/>
      <c r="D87" s="192"/>
      <c r="E87" s="193"/>
      <c r="F87" s="41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>
      <c r="A88" s="13"/>
      <c r="B88" s="1"/>
      <c r="C88" s="34"/>
      <c r="D88" s="192"/>
      <c r="E88" s="193"/>
      <c r="F88" s="41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>
      <c r="A89" s="13"/>
      <c r="B89" s="1"/>
      <c r="C89" s="34"/>
      <c r="D89" s="192"/>
      <c r="E89" s="193"/>
      <c r="F89" s="41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>
      <c r="A90" s="13"/>
      <c r="B90" s="1"/>
      <c r="C90" s="34"/>
      <c r="D90" s="192"/>
      <c r="E90" s="193"/>
      <c r="F90" s="41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>
      <c r="A91" s="13"/>
      <c r="B91" s="1"/>
      <c r="C91" s="34"/>
      <c r="D91" s="192"/>
      <c r="E91" s="193"/>
      <c r="F91" s="41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>
      <c r="A92" s="13"/>
      <c r="B92" s="1"/>
      <c r="C92" s="34"/>
      <c r="D92" s="192"/>
      <c r="E92" s="193"/>
      <c r="F92" s="41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>
      <c r="A93" s="13"/>
      <c r="B93" s="1"/>
      <c r="C93" s="34"/>
      <c r="D93" s="192"/>
      <c r="E93" s="193"/>
      <c r="F93" s="41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>
      <c r="A94" s="13"/>
      <c r="B94" s="1"/>
      <c r="C94" s="34"/>
      <c r="D94" s="192"/>
      <c r="E94" s="193"/>
      <c r="F94" s="41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>
      <c r="A95" s="13"/>
      <c r="B95" s="1"/>
      <c r="C95" s="34"/>
      <c r="D95" s="192"/>
      <c r="E95" s="193"/>
      <c r="F95" s="41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>
      <c r="A96" s="13"/>
      <c r="B96" s="1"/>
      <c r="C96" s="34"/>
      <c r="D96" s="192"/>
      <c r="E96" s="193"/>
      <c r="F96" s="41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>
      <c r="A97" s="13"/>
      <c r="B97" s="1"/>
      <c r="C97" s="34"/>
      <c r="D97" s="192"/>
      <c r="E97" s="193"/>
      <c r="F97" s="41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>
      <c r="A98" s="13"/>
      <c r="B98" s="1"/>
      <c r="C98" s="35"/>
      <c r="D98" s="192"/>
      <c r="E98" s="193"/>
      <c r="F98" s="41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3">ROUND(IF(ISNUMBER(B98), G98*B98, 0),5)</f>
        <v>0</v>
      </c>
      <c r="I98" s="14"/>
    </row>
    <row r="99" spans="1:9" ht="12" hidden="1" customHeight="1">
      <c r="A99" s="13"/>
      <c r="B99" s="1"/>
      <c r="C99" s="34"/>
      <c r="D99" s="192"/>
      <c r="E99" s="193"/>
      <c r="F99" s="41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>
      <c r="A100" s="13"/>
      <c r="B100" s="1"/>
      <c r="C100" s="34"/>
      <c r="D100" s="192"/>
      <c r="E100" s="193"/>
      <c r="F100" s="41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>
      <c r="A101" s="13"/>
      <c r="B101" s="1"/>
      <c r="C101" s="34"/>
      <c r="D101" s="192"/>
      <c r="E101" s="193"/>
      <c r="F101" s="41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>
      <c r="A102" s="13"/>
      <c r="B102" s="1"/>
      <c r="C102" s="34"/>
      <c r="D102" s="192"/>
      <c r="E102" s="193"/>
      <c r="F102" s="41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>
      <c r="A103" s="13"/>
      <c r="B103" s="1"/>
      <c r="C103" s="34"/>
      <c r="D103" s="192"/>
      <c r="E103" s="193"/>
      <c r="F103" s="41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>
      <c r="A104" s="13"/>
      <c r="B104" s="1"/>
      <c r="C104" s="34"/>
      <c r="D104" s="192"/>
      <c r="E104" s="193"/>
      <c r="F104" s="41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>
      <c r="A105" s="13"/>
      <c r="B105" s="1"/>
      <c r="C105" s="34"/>
      <c r="D105" s="192"/>
      <c r="E105" s="193"/>
      <c r="F105" s="41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>
      <c r="A106" s="13"/>
      <c r="B106" s="1"/>
      <c r="C106" s="34"/>
      <c r="D106" s="192"/>
      <c r="E106" s="193"/>
      <c r="F106" s="41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>
      <c r="A107" s="13"/>
      <c r="B107" s="1"/>
      <c r="C107" s="34"/>
      <c r="D107" s="192"/>
      <c r="E107" s="193"/>
      <c r="F107" s="41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>
      <c r="A108" s="13"/>
      <c r="B108" s="1"/>
      <c r="C108" s="34"/>
      <c r="D108" s="192"/>
      <c r="E108" s="193"/>
      <c r="F108" s="41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>
      <c r="A109" s="13"/>
      <c r="B109" s="1"/>
      <c r="C109" s="34"/>
      <c r="D109" s="192"/>
      <c r="E109" s="193"/>
      <c r="F109" s="41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>
      <c r="A110" s="13"/>
      <c r="B110" s="1"/>
      <c r="C110" s="34"/>
      <c r="D110" s="192"/>
      <c r="E110" s="193"/>
      <c r="F110" s="41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>
      <c r="A111" s="13"/>
      <c r="B111" s="1"/>
      <c r="C111" s="34"/>
      <c r="D111" s="192"/>
      <c r="E111" s="193"/>
      <c r="F111" s="41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>
      <c r="A112" s="13"/>
      <c r="B112" s="1"/>
      <c r="C112" s="34"/>
      <c r="D112" s="192"/>
      <c r="E112" s="193"/>
      <c r="F112" s="41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>
      <c r="A113" s="13"/>
      <c r="B113" s="1"/>
      <c r="C113" s="34"/>
      <c r="D113" s="192"/>
      <c r="E113" s="193"/>
      <c r="F113" s="41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>
      <c r="A114" s="13"/>
      <c r="B114" s="1"/>
      <c r="C114" s="34"/>
      <c r="D114" s="192"/>
      <c r="E114" s="193"/>
      <c r="F114" s="41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>
      <c r="A115" s="13"/>
      <c r="B115" s="1"/>
      <c r="C115" s="34"/>
      <c r="D115" s="192"/>
      <c r="E115" s="193"/>
      <c r="F115" s="41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>
      <c r="A116" s="13"/>
      <c r="B116" s="1"/>
      <c r="C116" s="34"/>
      <c r="D116" s="192"/>
      <c r="E116" s="193"/>
      <c r="F116" s="41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>
      <c r="A117" s="13"/>
      <c r="B117" s="1"/>
      <c r="C117" s="34"/>
      <c r="D117" s="192"/>
      <c r="E117" s="193"/>
      <c r="F117" s="41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>
      <c r="A118" s="13"/>
      <c r="B118" s="1"/>
      <c r="C118" s="34"/>
      <c r="D118" s="192"/>
      <c r="E118" s="193"/>
      <c r="F118" s="41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>
      <c r="A119" s="13"/>
      <c r="B119" s="1"/>
      <c r="C119" s="34"/>
      <c r="D119" s="192"/>
      <c r="E119" s="193"/>
      <c r="F119" s="41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>
      <c r="A120" s="13"/>
      <c r="B120" s="1"/>
      <c r="C120" s="34"/>
      <c r="D120" s="192"/>
      <c r="E120" s="193"/>
      <c r="F120" s="41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>
      <c r="A121" s="13"/>
      <c r="B121" s="1"/>
      <c r="C121" s="34"/>
      <c r="D121" s="192"/>
      <c r="E121" s="193"/>
      <c r="F121" s="41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>
      <c r="A122" s="13"/>
      <c r="B122" s="1"/>
      <c r="C122" s="34"/>
      <c r="D122" s="192"/>
      <c r="E122" s="193"/>
      <c r="F122" s="41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>
      <c r="A123" s="13"/>
      <c r="B123" s="1"/>
      <c r="C123" s="34"/>
      <c r="D123" s="192"/>
      <c r="E123" s="193"/>
      <c r="F123" s="41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>
      <c r="A124" s="13"/>
      <c r="B124" s="1"/>
      <c r="C124" s="34"/>
      <c r="D124" s="192"/>
      <c r="E124" s="193"/>
      <c r="F124" s="41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>
      <c r="A125" s="13"/>
      <c r="B125" s="1"/>
      <c r="C125" s="34"/>
      <c r="D125" s="192"/>
      <c r="E125" s="193"/>
      <c r="F125" s="41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>
      <c r="A126" s="13"/>
      <c r="B126" s="1"/>
      <c r="C126" s="35"/>
      <c r="D126" s="192"/>
      <c r="E126" s="193"/>
      <c r="F126" s="41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>
      <c r="A127" s="13"/>
      <c r="B127" s="1"/>
      <c r="C127" s="34"/>
      <c r="D127" s="192"/>
      <c r="E127" s="193"/>
      <c r="F127" s="41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>
      <c r="A128" s="13"/>
      <c r="B128" s="1"/>
      <c r="C128" s="34"/>
      <c r="D128" s="192"/>
      <c r="E128" s="193"/>
      <c r="F128" s="41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>
      <c r="A129" s="13"/>
      <c r="B129" s="1"/>
      <c r="C129" s="34"/>
      <c r="D129" s="192"/>
      <c r="E129" s="193"/>
      <c r="F129" s="41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>
      <c r="A130" s="13"/>
      <c r="B130" s="1"/>
      <c r="C130" s="34"/>
      <c r="D130" s="192"/>
      <c r="E130" s="193"/>
      <c r="F130" s="41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>
      <c r="A131" s="13"/>
      <c r="B131" s="1"/>
      <c r="C131" s="34"/>
      <c r="D131" s="192"/>
      <c r="E131" s="193"/>
      <c r="F131" s="41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>
      <c r="A132" s="13"/>
      <c r="B132" s="1"/>
      <c r="C132" s="34"/>
      <c r="D132" s="192"/>
      <c r="E132" s="193"/>
      <c r="F132" s="41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>
      <c r="A133" s="13"/>
      <c r="B133" s="1"/>
      <c r="C133" s="34"/>
      <c r="D133" s="192"/>
      <c r="E133" s="193"/>
      <c r="F133" s="41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>
      <c r="A134" s="13"/>
      <c r="B134" s="1"/>
      <c r="C134" s="34"/>
      <c r="D134" s="192"/>
      <c r="E134" s="193"/>
      <c r="F134" s="41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>
      <c r="A135" s="13"/>
      <c r="B135" s="1"/>
      <c r="C135" s="34"/>
      <c r="D135" s="192"/>
      <c r="E135" s="193"/>
      <c r="F135" s="41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>
      <c r="A136" s="13"/>
      <c r="B136" s="1"/>
      <c r="C136" s="34"/>
      <c r="D136" s="192"/>
      <c r="E136" s="193"/>
      <c r="F136" s="41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>
      <c r="A137" s="13"/>
      <c r="B137" s="1"/>
      <c r="C137" s="34"/>
      <c r="D137" s="192"/>
      <c r="E137" s="193"/>
      <c r="F137" s="41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>
      <c r="A138" s="13"/>
      <c r="B138" s="1"/>
      <c r="C138" s="34"/>
      <c r="D138" s="192"/>
      <c r="E138" s="193"/>
      <c r="F138" s="41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>
      <c r="A139" s="13"/>
      <c r="B139" s="1"/>
      <c r="C139" s="34"/>
      <c r="D139" s="192"/>
      <c r="E139" s="193"/>
      <c r="F139" s="41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>
      <c r="A140" s="13"/>
      <c r="B140" s="1"/>
      <c r="C140" s="34"/>
      <c r="D140" s="192"/>
      <c r="E140" s="193"/>
      <c r="F140" s="41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>
      <c r="A141" s="13"/>
      <c r="B141" s="1"/>
      <c r="C141" s="34"/>
      <c r="D141" s="192"/>
      <c r="E141" s="193"/>
      <c r="F141" s="41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>
      <c r="A142" s="13"/>
      <c r="B142" s="1"/>
      <c r="C142" s="34"/>
      <c r="D142" s="192"/>
      <c r="E142" s="193"/>
      <c r="F142" s="41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>
      <c r="A143" s="13"/>
      <c r="B143" s="1"/>
      <c r="C143" s="34"/>
      <c r="D143" s="192"/>
      <c r="E143" s="193"/>
      <c r="F143" s="41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>
      <c r="A144" s="13"/>
      <c r="B144" s="1"/>
      <c r="C144" s="34"/>
      <c r="D144" s="192"/>
      <c r="E144" s="193"/>
      <c r="F144" s="41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>
      <c r="A145" s="13"/>
      <c r="B145" s="1"/>
      <c r="C145" s="34"/>
      <c r="D145" s="192"/>
      <c r="E145" s="193"/>
      <c r="F145" s="41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>
      <c r="A146" s="13"/>
      <c r="B146" s="1"/>
      <c r="C146" s="34"/>
      <c r="D146" s="192"/>
      <c r="E146" s="193"/>
      <c r="F146" s="41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>
      <c r="A147" s="13"/>
      <c r="B147" s="1"/>
      <c r="C147" s="34"/>
      <c r="D147" s="192"/>
      <c r="E147" s="193"/>
      <c r="F147" s="41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>
      <c r="A148" s="13"/>
      <c r="B148" s="1"/>
      <c r="C148" s="34"/>
      <c r="D148" s="192"/>
      <c r="E148" s="193"/>
      <c r="F148" s="41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>
      <c r="A149" s="13"/>
      <c r="B149" s="1"/>
      <c r="C149" s="34"/>
      <c r="D149" s="192"/>
      <c r="E149" s="193"/>
      <c r="F149" s="41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>
      <c r="A150" s="13"/>
      <c r="B150" s="1"/>
      <c r="C150" s="35"/>
      <c r="D150" s="192"/>
      <c r="E150" s="193"/>
      <c r="F150" s="41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>
      <c r="A151" s="13"/>
      <c r="B151" s="1"/>
      <c r="C151" s="34"/>
      <c r="D151" s="192"/>
      <c r="E151" s="193"/>
      <c r="F151" s="41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>
      <c r="A152" s="13"/>
      <c r="B152" s="1"/>
      <c r="C152" s="34"/>
      <c r="D152" s="192"/>
      <c r="E152" s="193"/>
      <c r="F152" s="41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>
      <c r="A153" s="13"/>
      <c r="B153" s="1"/>
      <c r="C153" s="34"/>
      <c r="D153" s="192"/>
      <c r="E153" s="193"/>
      <c r="F153" s="41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>
      <c r="A154" s="13"/>
      <c r="B154" s="1"/>
      <c r="C154" s="34"/>
      <c r="D154" s="192"/>
      <c r="E154" s="193"/>
      <c r="F154" s="41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>
      <c r="A155" s="13"/>
      <c r="B155" s="1"/>
      <c r="C155" s="34"/>
      <c r="D155" s="192"/>
      <c r="E155" s="193"/>
      <c r="F155" s="41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>
      <c r="A156" s="13"/>
      <c r="B156" s="1"/>
      <c r="C156" s="34"/>
      <c r="D156" s="192"/>
      <c r="E156" s="193"/>
      <c r="F156" s="41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>
      <c r="A157" s="13"/>
      <c r="B157" s="1"/>
      <c r="C157" s="34"/>
      <c r="D157" s="192"/>
      <c r="E157" s="193"/>
      <c r="F157" s="41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>
      <c r="A158" s="13"/>
      <c r="B158" s="1"/>
      <c r="C158" s="34"/>
      <c r="D158" s="192"/>
      <c r="E158" s="193"/>
      <c r="F158" s="41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>
      <c r="A159" s="13"/>
      <c r="B159" s="1"/>
      <c r="C159" s="34"/>
      <c r="D159" s="192"/>
      <c r="E159" s="193"/>
      <c r="F159" s="41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>
      <c r="A160" s="13"/>
      <c r="B160" s="1"/>
      <c r="C160" s="34"/>
      <c r="D160" s="192"/>
      <c r="E160" s="193"/>
      <c r="F160" s="41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>
      <c r="A161" s="13"/>
      <c r="B161" s="1"/>
      <c r="C161" s="34"/>
      <c r="D161" s="192"/>
      <c r="E161" s="193"/>
      <c r="F161" s="41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>
      <c r="A162" s="13"/>
      <c r="B162" s="1"/>
      <c r="C162" s="34"/>
      <c r="D162" s="192"/>
      <c r="E162" s="193"/>
      <c r="F162" s="41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>
      <c r="A163" s="13"/>
      <c r="B163" s="1"/>
      <c r="C163" s="34"/>
      <c r="D163" s="192"/>
      <c r="E163" s="193"/>
      <c r="F163" s="41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>
      <c r="A164" s="13"/>
      <c r="B164" s="1"/>
      <c r="C164" s="34"/>
      <c r="D164" s="192"/>
      <c r="E164" s="193"/>
      <c r="F164" s="41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>
      <c r="A165" s="13"/>
      <c r="B165" s="1"/>
      <c r="C165" s="34"/>
      <c r="D165" s="192"/>
      <c r="E165" s="193"/>
      <c r="F165" s="41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>
      <c r="A166" s="13"/>
      <c r="B166" s="1"/>
      <c r="C166" s="34"/>
      <c r="D166" s="192"/>
      <c r="E166" s="193"/>
      <c r="F166" s="41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>
      <c r="A167" s="13"/>
      <c r="B167" s="1"/>
      <c r="C167" s="34"/>
      <c r="D167" s="192"/>
      <c r="E167" s="193"/>
      <c r="F167" s="41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>
      <c r="A168" s="13"/>
      <c r="B168" s="1"/>
      <c r="C168" s="34"/>
      <c r="D168" s="192"/>
      <c r="E168" s="193"/>
      <c r="F168" s="41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>
      <c r="A169" s="13"/>
      <c r="B169" s="1"/>
      <c r="C169" s="34"/>
      <c r="D169" s="192"/>
      <c r="E169" s="193"/>
      <c r="F169" s="41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>
      <c r="A170" s="13"/>
      <c r="B170" s="1"/>
      <c r="C170" s="34"/>
      <c r="D170" s="192"/>
      <c r="E170" s="193"/>
      <c r="F170" s="41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>
      <c r="A171" s="13"/>
      <c r="B171" s="1"/>
      <c r="C171" s="34"/>
      <c r="D171" s="192"/>
      <c r="E171" s="193"/>
      <c r="F171" s="41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>
      <c r="A172" s="13"/>
      <c r="B172" s="1"/>
      <c r="C172" s="34"/>
      <c r="D172" s="192"/>
      <c r="E172" s="193"/>
      <c r="F172" s="41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>
      <c r="A173" s="13"/>
      <c r="B173" s="1"/>
      <c r="C173" s="34"/>
      <c r="D173" s="192"/>
      <c r="E173" s="193"/>
      <c r="F173" s="41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>
      <c r="A174" s="13"/>
      <c r="B174" s="1"/>
      <c r="C174" s="34"/>
      <c r="D174" s="192"/>
      <c r="E174" s="193"/>
      <c r="F174" s="41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>
      <c r="A175" s="13"/>
      <c r="B175" s="1"/>
      <c r="C175" s="34"/>
      <c r="D175" s="192"/>
      <c r="E175" s="193"/>
      <c r="F175" s="41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>
      <c r="A176" s="13"/>
      <c r="B176" s="1"/>
      <c r="C176" s="34"/>
      <c r="D176" s="192"/>
      <c r="E176" s="193"/>
      <c r="F176" s="41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>
      <c r="A177" s="13"/>
      <c r="B177" s="1"/>
      <c r="C177" s="34"/>
      <c r="D177" s="192"/>
      <c r="E177" s="193"/>
      <c r="F177" s="41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>
      <c r="A178" s="13"/>
      <c r="B178" s="1"/>
      <c r="C178" s="35"/>
      <c r="D178" s="192"/>
      <c r="E178" s="193"/>
      <c r="F178" s="41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4"/>
      <c r="D179" s="192"/>
      <c r="E179" s="193"/>
      <c r="F179" s="41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>
      <c r="A180" s="13"/>
      <c r="B180" s="1"/>
      <c r="C180" s="34"/>
      <c r="D180" s="192"/>
      <c r="E180" s="193"/>
      <c r="F180" s="41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>
      <c r="A181" s="13"/>
      <c r="B181" s="1"/>
      <c r="C181" s="34"/>
      <c r="D181" s="192"/>
      <c r="E181" s="193"/>
      <c r="F181" s="41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>
      <c r="A182" s="13"/>
      <c r="B182" s="1"/>
      <c r="C182" s="34"/>
      <c r="D182" s="192"/>
      <c r="E182" s="193"/>
      <c r="F182" s="41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>
      <c r="A183" s="13"/>
      <c r="B183" s="1"/>
      <c r="C183" s="34"/>
      <c r="D183" s="192"/>
      <c r="E183" s="193"/>
      <c r="F183" s="41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>
      <c r="A184" s="13"/>
      <c r="B184" s="1"/>
      <c r="C184" s="34"/>
      <c r="D184" s="192"/>
      <c r="E184" s="193"/>
      <c r="F184" s="41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>
      <c r="A185" s="13"/>
      <c r="B185" s="1"/>
      <c r="C185" s="34"/>
      <c r="D185" s="192"/>
      <c r="E185" s="193"/>
      <c r="F185" s="41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>
      <c r="A186" s="13"/>
      <c r="B186" s="1"/>
      <c r="C186" s="34"/>
      <c r="D186" s="192"/>
      <c r="E186" s="193"/>
      <c r="F186" s="41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>
      <c r="A187" s="13"/>
      <c r="B187" s="1"/>
      <c r="C187" s="34"/>
      <c r="D187" s="192"/>
      <c r="E187" s="193"/>
      <c r="F187" s="41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>
      <c r="A188" s="13"/>
      <c r="B188" s="1"/>
      <c r="C188" s="34"/>
      <c r="D188" s="192"/>
      <c r="E188" s="193"/>
      <c r="F188" s="41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>
      <c r="A189" s="13"/>
      <c r="B189" s="1"/>
      <c r="C189" s="34"/>
      <c r="D189" s="192"/>
      <c r="E189" s="193"/>
      <c r="F189" s="41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>
      <c r="A190" s="13"/>
      <c r="B190" s="1"/>
      <c r="C190" s="34"/>
      <c r="D190" s="192"/>
      <c r="E190" s="193"/>
      <c r="F190" s="41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>
      <c r="A191" s="13"/>
      <c r="B191" s="1"/>
      <c r="C191" s="34"/>
      <c r="D191" s="192"/>
      <c r="E191" s="193"/>
      <c r="F191" s="41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>
      <c r="A192" s="13"/>
      <c r="B192" s="1"/>
      <c r="C192" s="34"/>
      <c r="D192" s="192"/>
      <c r="E192" s="193"/>
      <c r="F192" s="41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>
      <c r="A193" s="13"/>
      <c r="B193" s="1"/>
      <c r="C193" s="34"/>
      <c r="D193" s="192"/>
      <c r="E193" s="193"/>
      <c r="F193" s="41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>
      <c r="A194" s="13"/>
      <c r="B194" s="1"/>
      <c r="C194" s="35"/>
      <c r="D194" s="192"/>
      <c r="E194" s="193"/>
      <c r="F194" s="41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>
      <c r="A195" s="13"/>
      <c r="B195" s="1"/>
      <c r="C195" s="35"/>
      <c r="D195" s="192"/>
      <c r="E195" s="193"/>
      <c r="F195" s="41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>
      <c r="A196" s="13"/>
      <c r="B196" s="1"/>
      <c r="C196" s="34"/>
      <c r="D196" s="192"/>
      <c r="E196" s="193"/>
      <c r="F196" s="41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>
      <c r="A197" s="13"/>
      <c r="B197" s="1"/>
      <c r="C197" s="34"/>
      <c r="D197" s="192"/>
      <c r="E197" s="193"/>
      <c r="F197" s="41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>
      <c r="A198" s="13"/>
      <c r="B198" s="1"/>
      <c r="C198" s="34"/>
      <c r="D198" s="192"/>
      <c r="E198" s="193"/>
      <c r="F198" s="41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>
      <c r="A199" s="13"/>
      <c r="B199" s="1"/>
      <c r="C199" s="34"/>
      <c r="D199" s="192"/>
      <c r="E199" s="193"/>
      <c r="F199" s="41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>
      <c r="A200" s="13"/>
      <c r="B200" s="1"/>
      <c r="C200" s="34"/>
      <c r="D200" s="192"/>
      <c r="E200" s="193"/>
      <c r="F200" s="41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>
      <c r="A201" s="13"/>
      <c r="B201" s="1"/>
      <c r="C201" s="34"/>
      <c r="D201" s="192"/>
      <c r="E201" s="193"/>
      <c r="F201" s="41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>
      <c r="A202" s="13"/>
      <c r="B202" s="1"/>
      <c r="C202" s="34"/>
      <c r="D202" s="192"/>
      <c r="E202" s="193"/>
      <c r="F202" s="41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>
      <c r="A203" s="13"/>
      <c r="B203" s="1"/>
      <c r="C203" s="34"/>
      <c r="D203" s="192"/>
      <c r="E203" s="193"/>
      <c r="F203" s="41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>
      <c r="A204" s="13"/>
      <c r="B204" s="1"/>
      <c r="C204" s="34"/>
      <c r="D204" s="192"/>
      <c r="E204" s="193"/>
      <c r="F204" s="41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>
      <c r="A205" s="13"/>
      <c r="B205" s="1"/>
      <c r="C205" s="34"/>
      <c r="D205" s="192"/>
      <c r="E205" s="193"/>
      <c r="F205" s="41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>
      <c r="A206" s="13"/>
      <c r="B206" s="1"/>
      <c r="C206" s="35"/>
      <c r="D206" s="192"/>
      <c r="E206" s="193"/>
      <c r="F206" s="41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>
      <c r="A207" s="13"/>
      <c r="B207" s="1"/>
      <c r="C207" s="34"/>
      <c r="D207" s="192"/>
      <c r="E207" s="193"/>
      <c r="F207" s="41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>
      <c r="A208" s="13"/>
      <c r="B208" s="1"/>
      <c r="C208" s="34"/>
      <c r="D208" s="192"/>
      <c r="E208" s="193"/>
      <c r="F208" s="41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>
      <c r="A209" s="13"/>
      <c r="B209" s="1"/>
      <c r="C209" s="34"/>
      <c r="D209" s="192"/>
      <c r="E209" s="193"/>
      <c r="F209" s="41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>
      <c r="A210" s="13"/>
      <c r="B210" s="1"/>
      <c r="C210" s="34"/>
      <c r="D210" s="192"/>
      <c r="E210" s="193"/>
      <c r="F210" s="41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>
      <c r="A211" s="13"/>
      <c r="B211" s="1"/>
      <c r="C211" s="34"/>
      <c r="D211" s="192"/>
      <c r="E211" s="193"/>
      <c r="F211" s="41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>
      <c r="A212" s="13"/>
      <c r="B212" s="1"/>
      <c r="C212" s="34"/>
      <c r="D212" s="192"/>
      <c r="E212" s="193"/>
      <c r="F212" s="41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>
      <c r="A213" s="13"/>
      <c r="B213" s="1"/>
      <c r="C213" s="34"/>
      <c r="D213" s="192"/>
      <c r="E213" s="193"/>
      <c r="F213" s="41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>
      <c r="A214" s="13"/>
      <c r="B214" s="1"/>
      <c r="C214" s="34"/>
      <c r="D214" s="192"/>
      <c r="E214" s="193"/>
      <c r="F214" s="41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>
      <c r="A215" s="13"/>
      <c r="B215" s="1"/>
      <c r="C215" s="34"/>
      <c r="D215" s="192"/>
      <c r="E215" s="193"/>
      <c r="F215" s="41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>
      <c r="A216" s="13"/>
      <c r="B216" s="1"/>
      <c r="C216" s="34"/>
      <c r="D216" s="192"/>
      <c r="E216" s="193"/>
      <c r="F216" s="41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>
      <c r="A217" s="13"/>
      <c r="B217" s="1"/>
      <c r="C217" s="34"/>
      <c r="D217" s="192"/>
      <c r="E217" s="193"/>
      <c r="F217" s="41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>
      <c r="A218" s="13"/>
      <c r="B218" s="1"/>
      <c r="C218" s="34"/>
      <c r="D218" s="192"/>
      <c r="E218" s="193"/>
      <c r="F218" s="41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>
      <c r="A219" s="13"/>
      <c r="B219" s="1"/>
      <c r="C219" s="34"/>
      <c r="D219" s="192"/>
      <c r="E219" s="193"/>
      <c r="F219" s="41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>
      <c r="A220" s="13"/>
      <c r="B220" s="1"/>
      <c r="C220" s="34"/>
      <c r="D220" s="192"/>
      <c r="E220" s="193"/>
      <c r="F220" s="41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>
      <c r="A221" s="13"/>
      <c r="B221" s="1"/>
      <c r="C221" s="34"/>
      <c r="D221" s="192"/>
      <c r="E221" s="193"/>
      <c r="F221" s="41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>
      <c r="A222" s="13"/>
      <c r="B222" s="1"/>
      <c r="C222" s="34"/>
      <c r="D222" s="192"/>
      <c r="E222" s="193"/>
      <c r="F222" s="41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>
      <c r="A223" s="13"/>
      <c r="B223" s="1"/>
      <c r="C223" s="34"/>
      <c r="D223" s="192"/>
      <c r="E223" s="193"/>
      <c r="F223" s="41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>
      <c r="A224" s="13"/>
      <c r="B224" s="1"/>
      <c r="C224" s="34"/>
      <c r="D224" s="192"/>
      <c r="E224" s="193"/>
      <c r="F224" s="41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>
      <c r="A225" s="13"/>
      <c r="B225" s="1"/>
      <c r="C225" s="34"/>
      <c r="D225" s="192"/>
      <c r="E225" s="193"/>
      <c r="F225" s="41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>
      <c r="A226" s="13"/>
      <c r="B226" s="1"/>
      <c r="C226" s="34"/>
      <c r="D226" s="192"/>
      <c r="E226" s="193"/>
      <c r="F226" s="41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>
      <c r="A227" s="13"/>
      <c r="B227" s="1"/>
      <c r="C227" s="34"/>
      <c r="D227" s="192"/>
      <c r="E227" s="193"/>
      <c r="F227" s="41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>
      <c r="A228" s="13"/>
      <c r="B228" s="1"/>
      <c r="C228" s="34"/>
      <c r="D228" s="192"/>
      <c r="E228" s="193"/>
      <c r="F228" s="41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>
      <c r="A229" s="13"/>
      <c r="B229" s="1"/>
      <c r="C229" s="34"/>
      <c r="D229" s="192"/>
      <c r="E229" s="193"/>
      <c r="F229" s="41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>
      <c r="A230" s="13"/>
      <c r="B230" s="1"/>
      <c r="C230" s="34"/>
      <c r="D230" s="192"/>
      <c r="E230" s="193"/>
      <c r="F230" s="41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>
      <c r="A231" s="13"/>
      <c r="B231" s="1"/>
      <c r="C231" s="34"/>
      <c r="D231" s="192"/>
      <c r="E231" s="193"/>
      <c r="F231" s="41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>
      <c r="A232" s="13"/>
      <c r="B232" s="1"/>
      <c r="C232" s="34"/>
      <c r="D232" s="192"/>
      <c r="E232" s="193"/>
      <c r="F232" s="41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>
      <c r="A233" s="13"/>
      <c r="B233" s="1"/>
      <c r="C233" s="34"/>
      <c r="D233" s="192"/>
      <c r="E233" s="193"/>
      <c r="F233" s="41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>
      <c r="A234" s="13"/>
      <c r="B234" s="1"/>
      <c r="C234" s="35"/>
      <c r="D234" s="192"/>
      <c r="E234" s="193"/>
      <c r="F234" s="41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4"/>
      <c r="D235" s="192"/>
      <c r="E235" s="193"/>
      <c r="F235" s="41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>
      <c r="A236" s="13"/>
      <c r="B236" s="1"/>
      <c r="C236" s="34"/>
      <c r="D236" s="192"/>
      <c r="E236" s="193"/>
      <c r="F236" s="41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>
      <c r="A237" s="13"/>
      <c r="B237" s="1"/>
      <c r="C237" s="34"/>
      <c r="D237" s="192"/>
      <c r="E237" s="193"/>
      <c r="F237" s="41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>
      <c r="A238" s="13"/>
      <c r="B238" s="1"/>
      <c r="C238" s="34"/>
      <c r="D238" s="192"/>
      <c r="E238" s="193"/>
      <c r="F238" s="41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>
      <c r="A239" s="13"/>
      <c r="B239" s="1"/>
      <c r="C239" s="34"/>
      <c r="D239" s="192"/>
      <c r="E239" s="193"/>
      <c r="F239" s="41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>
      <c r="A240" s="13"/>
      <c r="B240" s="1"/>
      <c r="C240" s="34"/>
      <c r="D240" s="192"/>
      <c r="E240" s="193"/>
      <c r="F240" s="41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>
      <c r="A241" s="13"/>
      <c r="B241" s="1"/>
      <c r="C241" s="34"/>
      <c r="D241" s="192"/>
      <c r="E241" s="193"/>
      <c r="F241" s="41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>
      <c r="A242" s="13"/>
      <c r="B242" s="1"/>
      <c r="C242" s="34"/>
      <c r="D242" s="192"/>
      <c r="E242" s="193"/>
      <c r="F242" s="41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>
      <c r="A243" s="13"/>
      <c r="B243" s="1"/>
      <c r="C243" s="34"/>
      <c r="D243" s="192"/>
      <c r="E243" s="193"/>
      <c r="F243" s="41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>
      <c r="A244" s="13"/>
      <c r="B244" s="1"/>
      <c r="C244" s="34"/>
      <c r="D244" s="192"/>
      <c r="E244" s="193"/>
      <c r="F244" s="41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>
      <c r="A245" s="13"/>
      <c r="B245" s="1"/>
      <c r="C245" s="34"/>
      <c r="D245" s="192"/>
      <c r="E245" s="193"/>
      <c r="F245" s="41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>
      <c r="A246" s="13"/>
      <c r="B246" s="1"/>
      <c r="C246" s="34"/>
      <c r="D246" s="192"/>
      <c r="E246" s="193"/>
      <c r="F246" s="41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>
      <c r="A247" s="13"/>
      <c r="B247" s="1"/>
      <c r="C247" s="34"/>
      <c r="D247" s="192"/>
      <c r="E247" s="193"/>
      <c r="F247" s="41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>
      <c r="A248" s="13"/>
      <c r="B248" s="1"/>
      <c r="C248" s="34"/>
      <c r="D248" s="192"/>
      <c r="E248" s="193"/>
      <c r="F248" s="41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>
      <c r="A249" s="13"/>
      <c r="B249" s="1"/>
      <c r="C249" s="34"/>
      <c r="D249" s="192"/>
      <c r="E249" s="193"/>
      <c r="F249" s="41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>
      <c r="A250" s="13"/>
      <c r="B250" s="1"/>
      <c r="C250" s="34"/>
      <c r="D250" s="192"/>
      <c r="E250" s="193"/>
      <c r="F250" s="41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>
      <c r="A251" s="13"/>
      <c r="B251" s="1"/>
      <c r="C251" s="34"/>
      <c r="D251" s="192"/>
      <c r="E251" s="193"/>
      <c r="F251" s="41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>
      <c r="A252" s="13"/>
      <c r="B252" s="1"/>
      <c r="C252" s="34"/>
      <c r="D252" s="192"/>
      <c r="E252" s="193"/>
      <c r="F252" s="41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>
      <c r="A253" s="13"/>
      <c r="B253" s="1"/>
      <c r="C253" s="34"/>
      <c r="D253" s="192"/>
      <c r="E253" s="193"/>
      <c r="F253" s="41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>
      <c r="A254" s="13"/>
      <c r="B254" s="1"/>
      <c r="C254" s="34"/>
      <c r="D254" s="192"/>
      <c r="E254" s="193"/>
      <c r="F254" s="41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>
      <c r="A255" s="13"/>
      <c r="B255" s="1"/>
      <c r="C255" s="34"/>
      <c r="D255" s="192"/>
      <c r="E255" s="193"/>
      <c r="F255" s="41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>
      <c r="A256" s="13"/>
      <c r="B256" s="1"/>
      <c r="C256" s="34"/>
      <c r="D256" s="192"/>
      <c r="E256" s="193"/>
      <c r="F256" s="41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>
      <c r="A257" s="13"/>
      <c r="B257" s="1"/>
      <c r="C257" s="34"/>
      <c r="D257" s="192"/>
      <c r="E257" s="193"/>
      <c r="F257" s="41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>
      <c r="A258" s="13"/>
      <c r="B258" s="1"/>
      <c r="C258" s="35"/>
      <c r="D258" s="192"/>
      <c r="E258" s="193"/>
      <c r="F258" s="41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>
      <c r="A259" s="13"/>
      <c r="B259" s="1"/>
      <c r="C259" s="34"/>
      <c r="D259" s="192"/>
      <c r="E259" s="193"/>
      <c r="F259" s="41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>
      <c r="A260" s="13"/>
      <c r="B260" s="1"/>
      <c r="C260" s="34"/>
      <c r="D260" s="192"/>
      <c r="E260" s="193"/>
      <c r="F260" s="41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>
      <c r="A261" s="13"/>
      <c r="B261" s="1"/>
      <c r="C261" s="34"/>
      <c r="D261" s="192"/>
      <c r="E261" s="193"/>
      <c r="F261" s="41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>
      <c r="A262" s="13"/>
      <c r="B262" s="1"/>
      <c r="C262" s="34"/>
      <c r="D262" s="192"/>
      <c r="E262" s="193"/>
      <c r="F262" s="41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>
      <c r="A263" s="13"/>
      <c r="B263" s="1"/>
      <c r="C263" s="34"/>
      <c r="D263" s="192"/>
      <c r="E263" s="193"/>
      <c r="F263" s="41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>
      <c r="A264" s="13"/>
      <c r="B264" s="1"/>
      <c r="C264" s="34"/>
      <c r="D264" s="192"/>
      <c r="E264" s="193"/>
      <c r="F264" s="41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>
      <c r="A265" s="13"/>
      <c r="B265" s="1"/>
      <c r="C265" s="34"/>
      <c r="D265" s="192"/>
      <c r="E265" s="193"/>
      <c r="F265" s="41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>
      <c r="A266" s="13"/>
      <c r="B266" s="1"/>
      <c r="C266" s="34"/>
      <c r="D266" s="192"/>
      <c r="E266" s="193"/>
      <c r="F266" s="41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>
      <c r="A267" s="13"/>
      <c r="B267" s="1"/>
      <c r="C267" s="34"/>
      <c r="D267" s="192"/>
      <c r="E267" s="193"/>
      <c r="F267" s="41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>
      <c r="A268" s="13"/>
      <c r="B268" s="1"/>
      <c r="C268" s="34"/>
      <c r="D268" s="192"/>
      <c r="E268" s="193"/>
      <c r="F268" s="41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>
      <c r="A269" s="13"/>
      <c r="B269" s="1"/>
      <c r="C269" s="34"/>
      <c r="D269" s="192"/>
      <c r="E269" s="193"/>
      <c r="F269" s="41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>
      <c r="A270" s="13"/>
      <c r="B270" s="1"/>
      <c r="C270" s="34"/>
      <c r="D270" s="192"/>
      <c r="E270" s="193"/>
      <c r="F270" s="41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>
      <c r="A271" s="13"/>
      <c r="B271" s="1"/>
      <c r="C271" s="34"/>
      <c r="D271" s="192"/>
      <c r="E271" s="193"/>
      <c r="F271" s="41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>
      <c r="A272" s="13"/>
      <c r="B272" s="1"/>
      <c r="C272" s="34"/>
      <c r="D272" s="192"/>
      <c r="E272" s="193"/>
      <c r="F272" s="41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>
      <c r="A273" s="13"/>
      <c r="B273" s="1"/>
      <c r="C273" s="34"/>
      <c r="D273" s="192"/>
      <c r="E273" s="193"/>
      <c r="F273" s="41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>
      <c r="A274" s="13"/>
      <c r="B274" s="1"/>
      <c r="C274" s="34"/>
      <c r="D274" s="192"/>
      <c r="E274" s="193"/>
      <c r="F274" s="41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>
      <c r="A275" s="13"/>
      <c r="B275" s="1"/>
      <c r="C275" s="34"/>
      <c r="D275" s="192"/>
      <c r="E275" s="193"/>
      <c r="F275" s="41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>
      <c r="A276" s="13"/>
      <c r="B276" s="1"/>
      <c r="C276" s="34"/>
      <c r="D276" s="192"/>
      <c r="E276" s="193"/>
      <c r="F276" s="41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>
      <c r="A277" s="13"/>
      <c r="B277" s="1"/>
      <c r="C277" s="34"/>
      <c r="D277" s="192"/>
      <c r="E277" s="193"/>
      <c r="F277" s="41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>
      <c r="A278" s="13"/>
      <c r="B278" s="1"/>
      <c r="C278" s="34"/>
      <c r="D278" s="192"/>
      <c r="E278" s="193"/>
      <c r="F278" s="41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>
      <c r="A279" s="13"/>
      <c r="B279" s="1"/>
      <c r="C279" s="34"/>
      <c r="D279" s="192"/>
      <c r="E279" s="193"/>
      <c r="F279" s="41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>
      <c r="A280" s="13"/>
      <c r="B280" s="1"/>
      <c r="C280" s="34"/>
      <c r="D280" s="192"/>
      <c r="E280" s="193"/>
      <c r="F280" s="41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>
      <c r="A281" s="13"/>
      <c r="B281" s="1"/>
      <c r="C281" s="34"/>
      <c r="D281" s="192"/>
      <c r="E281" s="193"/>
      <c r="F281" s="41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>
      <c r="A282" s="13"/>
      <c r="B282" s="1"/>
      <c r="C282" s="34"/>
      <c r="D282" s="192"/>
      <c r="E282" s="193"/>
      <c r="F282" s="41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>
      <c r="A283" s="13"/>
      <c r="B283" s="1"/>
      <c r="C283" s="34"/>
      <c r="D283" s="192"/>
      <c r="E283" s="193"/>
      <c r="F283" s="41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>
      <c r="A284" s="13"/>
      <c r="B284" s="1"/>
      <c r="C284" s="34"/>
      <c r="D284" s="192"/>
      <c r="E284" s="193"/>
      <c r="F284" s="41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>
      <c r="A285" s="13"/>
      <c r="B285" s="1"/>
      <c r="C285" s="34"/>
      <c r="D285" s="192"/>
      <c r="E285" s="193"/>
      <c r="F285" s="41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>
      <c r="A286" s="13"/>
      <c r="B286" s="1"/>
      <c r="C286" s="35"/>
      <c r="D286" s="192"/>
      <c r="E286" s="193"/>
      <c r="F286" s="41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4"/>
      <c r="D287" s="192"/>
      <c r="E287" s="193"/>
      <c r="F287" s="41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>
      <c r="A288" s="13"/>
      <c r="B288" s="1"/>
      <c r="C288" s="34"/>
      <c r="D288" s="192"/>
      <c r="E288" s="193"/>
      <c r="F288" s="41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>
      <c r="A289" s="13"/>
      <c r="B289" s="1"/>
      <c r="C289" s="34"/>
      <c r="D289" s="192"/>
      <c r="E289" s="193"/>
      <c r="F289" s="41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>
      <c r="A290" s="13"/>
      <c r="B290" s="1"/>
      <c r="C290" s="34"/>
      <c r="D290" s="192"/>
      <c r="E290" s="193"/>
      <c r="F290" s="41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>
      <c r="A291" s="13"/>
      <c r="B291" s="1"/>
      <c r="C291" s="34"/>
      <c r="D291" s="192"/>
      <c r="E291" s="193"/>
      <c r="F291" s="41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>
      <c r="A292" s="13"/>
      <c r="B292" s="1"/>
      <c r="C292" s="34"/>
      <c r="D292" s="192"/>
      <c r="E292" s="193"/>
      <c r="F292" s="41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>
      <c r="A293" s="13"/>
      <c r="B293" s="1"/>
      <c r="C293" s="34"/>
      <c r="D293" s="192"/>
      <c r="E293" s="193"/>
      <c r="F293" s="41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>
      <c r="A294" s="13"/>
      <c r="B294" s="1"/>
      <c r="C294" s="34"/>
      <c r="D294" s="192"/>
      <c r="E294" s="193"/>
      <c r="F294" s="41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>
      <c r="A295" s="13"/>
      <c r="B295" s="1"/>
      <c r="C295" s="34"/>
      <c r="D295" s="192"/>
      <c r="E295" s="193"/>
      <c r="F295" s="41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>
      <c r="A296" s="13"/>
      <c r="B296" s="1"/>
      <c r="C296" s="34"/>
      <c r="D296" s="192"/>
      <c r="E296" s="193"/>
      <c r="F296" s="41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>
      <c r="A297" s="13"/>
      <c r="B297" s="1"/>
      <c r="C297" s="34"/>
      <c r="D297" s="192"/>
      <c r="E297" s="193"/>
      <c r="F297" s="41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>
      <c r="A298" s="13"/>
      <c r="B298" s="1"/>
      <c r="C298" s="34"/>
      <c r="D298" s="192"/>
      <c r="E298" s="193"/>
      <c r="F298" s="41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>
      <c r="A299" s="13"/>
      <c r="B299" s="1"/>
      <c r="C299" s="34"/>
      <c r="D299" s="192"/>
      <c r="E299" s="193"/>
      <c r="F299" s="41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>
      <c r="A300" s="13"/>
      <c r="B300" s="1"/>
      <c r="C300" s="34"/>
      <c r="D300" s="192"/>
      <c r="E300" s="193"/>
      <c r="F300" s="41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>
      <c r="A301" s="13"/>
      <c r="B301" s="1"/>
      <c r="C301" s="34"/>
      <c r="D301" s="192"/>
      <c r="E301" s="193"/>
      <c r="F301" s="41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>
      <c r="A302" s="13"/>
      <c r="B302" s="1"/>
      <c r="C302" s="35"/>
      <c r="D302" s="192"/>
      <c r="E302" s="193"/>
      <c r="F302" s="41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>
      <c r="A303" s="13"/>
      <c r="B303" s="1"/>
      <c r="C303" s="35"/>
      <c r="D303" s="192"/>
      <c r="E303" s="193"/>
      <c r="F303" s="41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>
      <c r="A304" s="13"/>
      <c r="B304" s="1"/>
      <c r="C304" s="34"/>
      <c r="D304" s="192"/>
      <c r="E304" s="193"/>
      <c r="F304" s="41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4"/>
      <c r="D305" s="192"/>
      <c r="E305" s="193"/>
      <c r="F305" s="41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>
      <c r="A306" s="13"/>
      <c r="B306" s="1"/>
      <c r="C306" s="34"/>
      <c r="D306" s="192"/>
      <c r="E306" s="193"/>
      <c r="F306" s="41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>
      <c r="A307" s="13"/>
      <c r="B307" s="1"/>
      <c r="C307" s="34"/>
      <c r="D307" s="192"/>
      <c r="E307" s="193"/>
      <c r="F307" s="41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>
      <c r="A308" s="13"/>
      <c r="B308" s="1"/>
      <c r="C308" s="34"/>
      <c r="D308" s="192"/>
      <c r="E308" s="193"/>
      <c r="F308" s="41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>
      <c r="A309" s="13"/>
      <c r="B309" s="1"/>
      <c r="C309" s="34"/>
      <c r="D309" s="192"/>
      <c r="E309" s="193"/>
      <c r="F309" s="41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>
      <c r="A310" s="13"/>
      <c r="B310" s="1"/>
      <c r="C310" s="34"/>
      <c r="D310" s="192"/>
      <c r="E310" s="193"/>
      <c r="F310" s="41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>
      <c r="A311" s="13"/>
      <c r="B311" s="1"/>
      <c r="C311" s="34"/>
      <c r="D311" s="192"/>
      <c r="E311" s="193"/>
      <c r="F311" s="41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>
      <c r="A312" s="13"/>
      <c r="B312" s="1"/>
      <c r="C312" s="34"/>
      <c r="D312" s="192"/>
      <c r="E312" s="193"/>
      <c r="F312" s="41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>
      <c r="A313" s="13"/>
      <c r="B313" s="1"/>
      <c r="C313" s="34"/>
      <c r="D313" s="192"/>
      <c r="E313" s="193"/>
      <c r="F313" s="41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>
      <c r="A314" s="13"/>
      <c r="B314" s="1"/>
      <c r="C314" s="34"/>
      <c r="D314" s="192"/>
      <c r="E314" s="193"/>
      <c r="F314" s="41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>
      <c r="A315" s="13"/>
      <c r="B315" s="1"/>
      <c r="C315" s="35"/>
      <c r="D315" s="192"/>
      <c r="E315" s="193"/>
      <c r="F315" s="41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>
      <c r="A316" s="13"/>
      <c r="B316" s="1"/>
      <c r="C316" s="34"/>
      <c r="D316" s="192"/>
      <c r="E316" s="193"/>
      <c r="F316" s="41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>
      <c r="A317" s="13"/>
      <c r="B317" s="1"/>
      <c r="C317" s="34"/>
      <c r="D317" s="192"/>
      <c r="E317" s="193"/>
      <c r="F317" s="41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>
      <c r="A318" s="13"/>
      <c r="B318" s="1"/>
      <c r="C318" s="34"/>
      <c r="D318" s="192"/>
      <c r="E318" s="193"/>
      <c r="F318" s="41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>
      <c r="A319" s="13"/>
      <c r="B319" s="1"/>
      <c r="C319" s="34"/>
      <c r="D319" s="192"/>
      <c r="E319" s="193"/>
      <c r="F319" s="41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>
      <c r="A320" s="13"/>
      <c r="B320" s="1"/>
      <c r="C320" s="34"/>
      <c r="D320" s="192"/>
      <c r="E320" s="193"/>
      <c r="F320" s="41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>
      <c r="A321" s="13"/>
      <c r="B321" s="1"/>
      <c r="C321" s="34"/>
      <c r="D321" s="192"/>
      <c r="E321" s="193"/>
      <c r="F321" s="41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>
      <c r="A322" s="13"/>
      <c r="B322" s="1"/>
      <c r="C322" s="34"/>
      <c r="D322" s="192"/>
      <c r="E322" s="193"/>
      <c r="F322" s="41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>
      <c r="A323" s="13"/>
      <c r="B323" s="1"/>
      <c r="C323" s="34"/>
      <c r="D323" s="192"/>
      <c r="E323" s="193"/>
      <c r="F323" s="41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>
      <c r="A324" s="13"/>
      <c r="B324" s="1"/>
      <c r="C324" s="34"/>
      <c r="D324" s="192"/>
      <c r="E324" s="193"/>
      <c r="F324" s="41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>
      <c r="A325" s="13"/>
      <c r="B325" s="1"/>
      <c r="C325" s="34"/>
      <c r="D325" s="192"/>
      <c r="E325" s="193"/>
      <c r="F325" s="41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>
      <c r="A326" s="13"/>
      <c r="B326" s="1"/>
      <c r="C326" s="34"/>
      <c r="D326" s="192"/>
      <c r="E326" s="193"/>
      <c r="F326" s="41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>
      <c r="A327" s="13"/>
      <c r="B327" s="1"/>
      <c r="C327" s="34"/>
      <c r="D327" s="192"/>
      <c r="E327" s="193"/>
      <c r="F327" s="41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>
      <c r="A328" s="13"/>
      <c r="B328" s="1"/>
      <c r="C328" s="34"/>
      <c r="D328" s="192"/>
      <c r="E328" s="193"/>
      <c r="F328" s="41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>
      <c r="A329" s="13"/>
      <c r="B329" s="1"/>
      <c r="C329" s="34"/>
      <c r="D329" s="192"/>
      <c r="E329" s="193"/>
      <c r="F329" s="41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>
      <c r="A330" s="13"/>
      <c r="B330" s="1"/>
      <c r="C330" s="34"/>
      <c r="D330" s="192"/>
      <c r="E330" s="193"/>
      <c r="F330" s="41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>
      <c r="A331" s="13"/>
      <c r="B331" s="1"/>
      <c r="C331" s="34"/>
      <c r="D331" s="192"/>
      <c r="E331" s="193"/>
      <c r="F331" s="41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>
      <c r="A332" s="13"/>
      <c r="B332" s="1"/>
      <c r="C332" s="34"/>
      <c r="D332" s="192"/>
      <c r="E332" s="193"/>
      <c r="F332" s="41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>
      <c r="A333" s="13"/>
      <c r="B333" s="1"/>
      <c r="C333" s="34"/>
      <c r="D333" s="192"/>
      <c r="E333" s="193"/>
      <c r="F333" s="41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>
      <c r="A334" s="13"/>
      <c r="B334" s="1"/>
      <c r="C334" s="34"/>
      <c r="D334" s="192"/>
      <c r="E334" s="193"/>
      <c r="F334" s="41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>
      <c r="A335" s="13"/>
      <c r="B335" s="1"/>
      <c r="C335" s="34"/>
      <c r="D335" s="192"/>
      <c r="E335" s="193"/>
      <c r="F335" s="41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>
      <c r="A336" s="13"/>
      <c r="B336" s="1"/>
      <c r="C336" s="34"/>
      <c r="D336" s="192"/>
      <c r="E336" s="193"/>
      <c r="F336" s="41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>
      <c r="A337" s="13"/>
      <c r="B337" s="1"/>
      <c r="C337" s="34"/>
      <c r="D337" s="192"/>
      <c r="E337" s="193"/>
      <c r="F337" s="41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>
      <c r="A338" s="13"/>
      <c r="B338" s="1"/>
      <c r="C338" s="34"/>
      <c r="D338" s="192"/>
      <c r="E338" s="193"/>
      <c r="F338" s="41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>
      <c r="A339" s="13"/>
      <c r="B339" s="1"/>
      <c r="C339" s="34"/>
      <c r="D339" s="192"/>
      <c r="E339" s="193"/>
      <c r="F339" s="41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>
      <c r="A340" s="13"/>
      <c r="B340" s="1"/>
      <c r="C340" s="34"/>
      <c r="D340" s="192"/>
      <c r="E340" s="193"/>
      <c r="F340" s="41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>
      <c r="A341" s="13"/>
      <c r="B341" s="1"/>
      <c r="C341" s="34"/>
      <c r="D341" s="192"/>
      <c r="E341" s="193"/>
      <c r="F341" s="41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>
      <c r="A342" s="13"/>
      <c r="B342" s="1"/>
      <c r="C342" s="34"/>
      <c r="D342" s="192"/>
      <c r="E342" s="193"/>
      <c r="F342" s="41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>
      <c r="A343" s="13"/>
      <c r="B343" s="1"/>
      <c r="C343" s="35"/>
      <c r="D343" s="192"/>
      <c r="E343" s="193"/>
      <c r="F343" s="41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4"/>
      <c r="D344" s="192"/>
      <c r="E344" s="193"/>
      <c r="F344" s="41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>
      <c r="A345" s="13"/>
      <c r="B345" s="1"/>
      <c r="C345" s="34"/>
      <c r="D345" s="192"/>
      <c r="E345" s="193"/>
      <c r="F345" s="41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>
      <c r="A346" s="13"/>
      <c r="B346" s="1"/>
      <c r="C346" s="34"/>
      <c r="D346" s="192"/>
      <c r="E346" s="193"/>
      <c r="F346" s="41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>
      <c r="A347" s="13"/>
      <c r="B347" s="1"/>
      <c r="C347" s="34"/>
      <c r="D347" s="192"/>
      <c r="E347" s="193"/>
      <c r="F347" s="41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>
      <c r="A348" s="13"/>
      <c r="B348" s="1"/>
      <c r="C348" s="34"/>
      <c r="D348" s="192"/>
      <c r="E348" s="193"/>
      <c r="F348" s="41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>
      <c r="A349" s="13"/>
      <c r="B349" s="1"/>
      <c r="C349" s="34"/>
      <c r="D349" s="192"/>
      <c r="E349" s="193"/>
      <c r="F349" s="41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>
      <c r="A350" s="13"/>
      <c r="B350" s="1"/>
      <c r="C350" s="34"/>
      <c r="D350" s="192"/>
      <c r="E350" s="193"/>
      <c r="F350" s="41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>
      <c r="A351" s="13"/>
      <c r="B351" s="1"/>
      <c r="C351" s="34"/>
      <c r="D351" s="192"/>
      <c r="E351" s="193"/>
      <c r="F351" s="41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>
      <c r="A352" s="13"/>
      <c r="B352" s="1"/>
      <c r="C352" s="34"/>
      <c r="D352" s="192"/>
      <c r="E352" s="193"/>
      <c r="F352" s="41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>
      <c r="A353" s="13"/>
      <c r="B353" s="1"/>
      <c r="C353" s="34"/>
      <c r="D353" s="192"/>
      <c r="E353" s="193"/>
      <c r="F353" s="41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>
      <c r="A354" s="13"/>
      <c r="B354" s="1"/>
      <c r="C354" s="34"/>
      <c r="D354" s="192"/>
      <c r="E354" s="193"/>
      <c r="F354" s="41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>
      <c r="A355" s="13"/>
      <c r="B355" s="1"/>
      <c r="C355" s="34"/>
      <c r="D355" s="192"/>
      <c r="E355" s="193"/>
      <c r="F355" s="41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>
      <c r="A356" s="13"/>
      <c r="B356" s="1"/>
      <c r="C356" s="34"/>
      <c r="D356" s="192"/>
      <c r="E356" s="193"/>
      <c r="F356" s="41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>
      <c r="A357" s="13"/>
      <c r="B357" s="1"/>
      <c r="C357" s="34"/>
      <c r="D357" s="192"/>
      <c r="E357" s="193"/>
      <c r="F357" s="41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>
      <c r="A358" s="13"/>
      <c r="B358" s="1"/>
      <c r="C358" s="34"/>
      <c r="D358" s="192"/>
      <c r="E358" s="193"/>
      <c r="F358" s="41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>
      <c r="A359" s="13"/>
      <c r="B359" s="1"/>
      <c r="C359" s="34"/>
      <c r="D359" s="192"/>
      <c r="E359" s="193"/>
      <c r="F359" s="41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>
      <c r="A360" s="13"/>
      <c r="B360" s="1"/>
      <c r="C360" s="34"/>
      <c r="D360" s="192"/>
      <c r="E360" s="193"/>
      <c r="F360" s="41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>
      <c r="A361" s="13"/>
      <c r="B361" s="1"/>
      <c r="C361" s="34"/>
      <c r="D361" s="192"/>
      <c r="E361" s="193"/>
      <c r="F361" s="41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>
      <c r="A362" s="13"/>
      <c r="B362" s="1"/>
      <c r="C362" s="34"/>
      <c r="D362" s="192"/>
      <c r="E362" s="193"/>
      <c r="F362" s="41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>
      <c r="A363" s="13"/>
      <c r="B363" s="1"/>
      <c r="C363" s="34"/>
      <c r="D363" s="192"/>
      <c r="E363" s="193"/>
      <c r="F363" s="41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>
      <c r="A364" s="13"/>
      <c r="B364" s="1"/>
      <c r="C364" s="34"/>
      <c r="D364" s="192"/>
      <c r="E364" s="193"/>
      <c r="F364" s="41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>
      <c r="A365" s="13"/>
      <c r="B365" s="1"/>
      <c r="C365" s="34"/>
      <c r="D365" s="192"/>
      <c r="E365" s="193"/>
      <c r="F365" s="41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>
      <c r="A366" s="13"/>
      <c r="B366" s="1"/>
      <c r="C366" s="34"/>
      <c r="D366" s="192"/>
      <c r="E366" s="193"/>
      <c r="F366" s="41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>
      <c r="A367" s="13"/>
      <c r="B367" s="1"/>
      <c r="C367" s="35"/>
      <c r="D367" s="192"/>
      <c r="E367" s="193"/>
      <c r="F367" s="41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>
      <c r="A368" s="13"/>
      <c r="B368" s="1"/>
      <c r="C368" s="34"/>
      <c r="D368" s="192"/>
      <c r="E368" s="193"/>
      <c r="F368" s="41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>
      <c r="A369" s="13"/>
      <c r="B369" s="1"/>
      <c r="C369" s="34"/>
      <c r="D369" s="192"/>
      <c r="E369" s="193"/>
      <c r="F369" s="41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>
      <c r="A370" s="13"/>
      <c r="B370" s="1"/>
      <c r="C370" s="34"/>
      <c r="D370" s="192"/>
      <c r="E370" s="193"/>
      <c r="F370" s="41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>
      <c r="A371" s="13"/>
      <c r="B371" s="1"/>
      <c r="C371" s="34"/>
      <c r="D371" s="192"/>
      <c r="E371" s="193"/>
      <c r="F371" s="41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>
      <c r="A372" s="13"/>
      <c r="B372" s="1"/>
      <c r="C372" s="34"/>
      <c r="D372" s="192"/>
      <c r="E372" s="193"/>
      <c r="F372" s="41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>
      <c r="A373" s="13"/>
      <c r="B373" s="1"/>
      <c r="C373" s="34"/>
      <c r="D373" s="192"/>
      <c r="E373" s="193"/>
      <c r="F373" s="41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>
      <c r="A374" s="13"/>
      <c r="B374" s="1"/>
      <c r="C374" s="34"/>
      <c r="D374" s="192"/>
      <c r="E374" s="193"/>
      <c r="F374" s="41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>
      <c r="A375" s="13"/>
      <c r="B375" s="1"/>
      <c r="C375" s="34"/>
      <c r="D375" s="192"/>
      <c r="E375" s="193"/>
      <c r="F375" s="41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>
      <c r="A376" s="13"/>
      <c r="B376" s="1"/>
      <c r="C376" s="34"/>
      <c r="D376" s="192"/>
      <c r="E376" s="193"/>
      <c r="F376" s="41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>
      <c r="A377" s="13"/>
      <c r="B377" s="1"/>
      <c r="C377" s="34"/>
      <c r="D377" s="192"/>
      <c r="E377" s="193"/>
      <c r="F377" s="41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>
      <c r="A378" s="13"/>
      <c r="B378" s="1"/>
      <c r="C378" s="34"/>
      <c r="D378" s="192"/>
      <c r="E378" s="193"/>
      <c r="F378" s="41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>
      <c r="A379" s="13"/>
      <c r="B379" s="1"/>
      <c r="C379" s="34"/>
      <c r="D379" s="192"/>
      <c r="E379" s="193"/>
      <c r="F379" s="41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>
      <c r="A380" s="13"/>
      <c r="B380" s="1"/>
      <c r="C380" s="34"/>
      <c r="D380" s="192"/>
      <c r="E380" s="193"/>
      <c r="F380" s="41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>
      <c r="A381" s="13"/>
      <c r="B381" s="1"/>
      <c r="C381" s="34"/>
      <c r="D381" s="192"/>
      <c r="E381" s="193"/>
      <c r="F381" s="41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>
      <c r="A382" s="13"/>
      <c r="B382" s="1"/>
      <c r="C382" s="34"/>
      <c r="D382" s="192"/>
      <c r="E382" s="193"/>
      <c r="F382" s="41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>
      <c r="A383" s="13"/>
      <c r="B383" s="1"/>
      <c r="C383" s="34"/>
      <c r="D383" s="192"/>
      <c r="E383" s="193"/>
      <c r="F383" s="41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>
      <c r="A384" s="13"/>
      <c r="B384" s="1"/>
      <c r="C384" s="34"/>
      <c r="D384" s="192"/>
      <c r="E384" s="193"/>
      <c r="F384" s="41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>
      <c r="A385" s="13"/>
      <c r="B385" s="1"/>
      <c r="C385" s="34"/>
      <c r="D385" s="192"/>
      <c r="E385" s="193"/>
      <c r="F385" s="41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>
      <c r="A386" s="13"/>
      <c r="B386" s="1"/>
      <c r="C386" s="34"/>
      <c r="D386" s="192"/>
      <c r="E386" s="193"/>
      <c r="F386" s="41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>
      <c r="A387" s="13"/>
      <c r="B387" s="1"/>
      <c r="C387" s="34"/>
      <c r="D387" s="192"/>
      <c r="E387" s="193"/>
      <c r="F387" s="41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>
      <c r="A388" s="13"/>
      <c r="B388" s="1"/>
      <c r="C388" s="34"/>
      <c r="D388" s="192"/>
      <c r="E388" s="193"/>
      <c r="F388" s="41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>
      <c r="A389" s="13"/>
      <c r="B389" s="1"/>
      <c r="C389" s="34"/>
      <c r="D389" s="192"/>
      <c r="E389" s="193"/>
      <c r="F389" s="41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>
      <c r="A390" s="13"/>
      <c r="B390" s="1"/>
      <c r="C390" s="34"/>
      <c r="D390" s="192"/>
      <c r="E390" s="193"/>
      <c r="F390" s="41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>
      <c r="A391" s="13"/>
      <c r="B391" s="1"/>
      <c r="C391" s="34"/>
      <c r="D391" s="192"/>
      <c r="E391" s="193"/>
      <c r="F391" s="41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>
      <c r="A392" s="13"/>
      <c r="B392" s="1"/>
      <c r="C392" s="34"/>
      <c r="D392" s="192"/>
      <c r="E392" s="193"/>
      <c r="F392" s="41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>
      <c r="A393" s="13"/>
      <c r="B393" s="1"/>
      <c r="C393" s="34"/>
      <c r="D393" s="192"/>
      <c r="E393" s="193"/>
      <c r="F393" s="41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>
      <c r="A394" s="13"/>
      <c r="B394" s="1"/>
      <c r="C394" s="34"/>
      <c r="D394" s="192"/>
      <c r="E394" s="193"/>
      <c r="F394" s="41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>
      <c r="A395" s="13"/>
      <c r="B395" s="1"/>
      <c r="C395" s="35"/>
      <c r="D395" s="192"/>
      <c r="E395" s="193"/>
      <c r="F395" s="41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4"/>
      <c r="D396" s="192"/>
      <c r="E396" s="193"/>
      <c r="F396" s="41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>
      <c r="A397" s="13"/>
      <c r="B397" s="1"/>
      <c r="C397" s="34"/>
      <c r="D397" s="192"/>
      <c r="E397" s="193"/>
      <c r="F397" s="41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>
      <c r="A398" s="13"/>
      <c r="B398" s="1"/>
      <c r="C398" s="34"/>
      <c r="D398" s="192"/>
      <c r="E398" s="193"/>
      <c r="F398" s="41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>
      <c r="A399" s="13"/>
      <c r="B399" s="1"/>
      <c r="C399" s="34"/>
      <c r="D399" s="192"/>
      <c r="E399" s="193"/>
      <c r="F399" s="41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>
      <c r="A400" s="13"/>
      <c r="B400" s="1"/>
      <c r="C400" s="34"/>
      <c r="D400" s="192"/>
      <c r="E400" s="193"/>
      <c r="F400" s="41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>
      <c r="A401" s="13"/>
      <c r="B401" s="1"/>
      <c r="C401" s="34"/>
      <c r="D401" s="192"/>
      <c r="E401" s="193"/>
      <c r="F401" s="41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>
      <c r="A402" s="13"/>
      <c r="B402" s="1"/>
      <c r="C402" s="34"/>
      <c r="D402" s="192"/>
      <c r="E402" s="193"/>
      <c r="F402" s="41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>
      <c r="A403" s="13"/>
      <c r="B403" s="1"/>
      <c r="C403" s="34"/>
      <c r="D403" s="192"/>
      <c r="E403" s="193"/>
      <c r="F403" s="41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>
      <c r="A404" s="13"/>
      <c r="B404" s="1"/>
      <c r="C404" s="34"/>
      <c r="D404" s="192"/>
      <c r="E404" s="193"/>
      <c r="F404" s="41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>
      <c r="A405" s="13"/>
      <c r="B405" s="1"/>
      <c r="C405" s="34"/>
      <c r="D405" s="192"/>
      <c r="E405" s="193"/>
      <c r="F405" s="41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>
      <c r="A406" s="13"/>
      <c r="B406" s="1"/>
      <c r="C406" s="34"/>
      <c r="D406" s="192"/>
      <c r="E406" s="193"/>
      <c r="F406" s="41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>
      <c r="A407" s="13"/>
      <c r="B407" s="1"/>
      <c r="C407" s="34"/>
      <c r="D407" s="192"/>
      <c r="E407" s="193"/>
      <c r="F407" s="41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>
      <c r="A408" s="13"/>
      <c r="B408" s="1"/>
      <c r="C408" s="34"/>
      <c r="D408" s="192"/>
      <c r="E408" s="193"/>
      <c r="F408" s="41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>
      <c r="A409" s="13"/>
      <c r="B409" s="1"/>
      <c r="C409" s="34"/>
      <c r="D409" s="192"/>
      <c r="E409" s="193"/>
      <c r="F409" s="41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>
      <c r="A410" s="13"/>
      <c r="B410" s="1"/>
      <c r="C410" s="34"/>
      <c r="D410" s="192"/>
      <c r="E410" s="193"/>
      <c r="F410" s="41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>
      <c r="A411" s="13"/>
      <c r="B411" s="1"/>
      <c r="C411" s="35"/>
      <c r="D411" s="192"/>
      <c r="E411" s="193"/>
      <c r="F411" s="41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>
      <c r="A412" s="13"/>
      <c r="B412" s="1"/>
      <c r="C412" s="35"/>
      <c r="D412" s="192"/>
      <c r="E412" s="193"/>
      <c r="F412" s="41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>
      <c r="A413" s="13"/>
      <c r="B413" s="1"/>
      <c r="C413" s="34"/>
      <c r="D413" s="192"/>
      <c r="E413" s="193"/>
      <c r="F413" s="41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>
      <c r="A414" s="13"/>
      <c r="B414" s="1"/>
      <c r="C414" s="34"/>
      <c r="D414" s="192"/>
      <c r="E414" s="193"/>
      <c r="F414" s="41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>
      <c r="A415" s="13"/>
      <c r="B415" s="1"/>
      <c r="C415" s="34"/>
      <c r="D415" s="192"/>
      <c r="E415" s="193"/>
      <c r="F415" s="41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>
      <c r="A416" s="13"/>
      <c r="B416" s="1"/>
      <c r="C416" s="34"/>
      <c r="D416" s="192"/>
      <c r="E416" s="193"/>
      <c r="F416" s="41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>
      <c r="A417" s="13"/>
      <c r="B417" s="1"/>
      <c r="C417" s="34"/>
      <c r="D417" s="192"/>
      <c r="E417" s="193"/>
      <c r="F417" s="41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>
      <c r="A418" s="13"/>
      <c r="B418" s="1"/>
      <c r="C418" s="34"/>
      <c r="D418" s="192"/>
      <c r="E418" s="193"/>
      <c r="F418" s="41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>
      <c r="A419" s="13"/>
      <c r="B419" s="1"/>
      <c r="C419" s="34"/>
      <c r="D419" s="192"/>
      <c r="E419" s="193"/>
      <c r="F419" s="41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>
      <c r="A420" s="13"/>
      <c r="B420" s="1"/>
      <c r="C420" s="34"/>
      <c r="D420" s="192"/>
      <c r="E420" s="193"/>
      <c r="F420" s="41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>
      <c r="A421" s="13"/>
      <c r="B421" s="1"/>
      <c r="C421" s="34"/>
      <c r="D421" s="192"/>
      <c r="E421" s="193"/>
      <c r="F421" s="41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>
      <c r="A422" s="13"/>
      <c r="B422" s="1"/>
      <c r="C422" s="34"/>
      <c r="D422" s="192"/>
      <c r="E422" s="193"/>
      <c r="F422" s="41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>
      <c r="A423" s="13"/>
      <c r="B423" s="1"/>
      <c r="C423" s="35"/>
      <c r="D423" s="192"/>
      <c r="E423" s="193"/>
      <c r="F423" s="41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>
      <c r="A424" s="13"/>
      <c r="B424" s="1"/>
      <c r="C424" s="34"/>
      <c r="D424" s="192"/>
      <c r="E424" s="193"/>
      <c r="F424" s="41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>
      <c r="A425" s="13"/>
      <c r="B425" s="1"/>
      <c r="C425" s="34"/>
      <c r="D425" s="192"/>
      <c r="E425" s="193"/>
      <c r="F425" s="41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>
      <c r="A426" s="13"/>
      <c r="B426" s="1"/>
      <c r="C426" s="34"/>
      <c r="D426" s="192"/>
      <c r="E426" s="193"/>
      <c r="F426" s="41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>
      <c r="A427" s="13"/>
      <c r="B427" s="1"/>
      <c r="C427" s="34"/>
      <c r="D427" s="192"/>
      <c r="E427" s="193"/>
      <c r="F427" s="41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>
      <c r="A428" s="13"/>
      <c r="B428" s="1"/>
      <c r="C428" s="34"/>
      <c r="D428" s="192"/>
      <c r="E428" s="193"/>
      <c r="F428" s="41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>
      <c r="A429" s="13"/>
      <c r="B429" s="1"/>
      <c r="C429" s="34"/>
      <c r="D429" s="192"/>
      <c r="E429" s="193"/>
      <c r="F429" s="41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>
      <c r="A430" s="13"/>
      <c r="B430" s="1"/>
      <c r="C430" s="34"/>
      <c r="D430" s="192"/>
      <c r="E430" s="193"/>
      <c r="F430" s="41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>
      <c r="A431" s="13"/>
      <c r="B431" s="1"/>
      <c r="C431" s="34"/>
      <c r="D431" s="192"/>
      <c r="E431" s="193"/>
      <c r="F431" s="41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>
      <c r="A432" s="13"/>
      <c r="B432" s="1"/>
      <c r="C432" s="34"/>
      <c r="D432" s="192"/>
      <c r="E432" s="193"/>
      <c r="F432" s="41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>
      <c r="A433" s="13"/>
      <c r="B433" s="1"/>
      <c r="C433" s="34"/>
      <c r="D433" s="192"/>
      <c r="E433" s="193"/>
      <c r="F433" s="41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>
      <c r="A434" s="13"/>
      <c r="B434" s="1"/>
      <c r="C434" s="34"/>
      <c r="D434" s="192"/>
      <c r="E434" s="193"/>
      <c r="F434" s="41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>
      <c r="A435" s="13"/>
      <c r="B435" s="1"/>
      <c r="C435" s="34"/>
      <c r="D435" s="192"/>
      <c r="E435" s="193"/>
      <c r="F435" s="41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>
      <c r="A436" s="13"/>
      <c r="B436" s="1"/>
      <c r="C436" s="34"/>
      <c r="D436" s="192"/>
      <c r="E436" s="193"/>
      <c r="F436" s="41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>
      <c r="A437" s="13"/>
      <c r="B437" s="1"/>
      <c r="C437" s="34"/>
      <c r="D437" s="192"/>
      <c r="E437" s="193"/>
      <c r="F437" s="41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>
      <c r="A438" s="13"/>
      <c r="B438" s="1"/>
      <c r="C438" s="34"/>
      <c r="D438" s="192"/>
      <c r="E438" s="193"/>
      <c r="F438" s="41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>
      <c r="A439" s="13"/>
      <c r="B439" s="1"/>
      <c r="C439" s="34"/>
      <c r="D439" s="192"/>
      <c r="E439" s="193"/>
      <c r="F439" s="41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>
      <c r="A440" s="13"/>
      <c r="B440" s="1"/>
      <c r="C440" s="34"/>
      <c r="D440" s="192"/>
      <c r="E440" s="193"/>
      <c r="F440" s="41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>
      <c r="A441" s="13"/>
      <c r="B441" s="1"/>
      <c r="C441" s="34"/>
      <c r="D441" s="192"/>
      <c r="E441" s="193"/>
      <c r="F441" s="41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>
      <c r="A442" s="13"/>
      <c r="B442" s="1"/>
      <c r="C442" s="34"/>
      <c r="D442" s="192"/>
      <c r="E442" s="193"/>
      <c r="F442" s="41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>
      <c r="A443" s="13"/>
      <c r="B443" s="1"/>
      <c r="C443" s="34"/>
      <c r="D443" s="192"/>
      <c r="E443" s="193"/>
      <c r="F443" s="41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>
      <c r="A444" s="13"/>
      <c r="B444" s="1"/>
      <c r="C444" s="34"/>
      <c r="D444" s="192"/>
      <c r="E444" s="193"/>
      <c r="F444" s="41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>
      <c r="A445" s="13"/>
      <c r="B445" s="1"/>
      <c r="C445" s="34"/>
      <c r="D445" s="192"/>
      <c r="E445" s="193"/>
      <c r="F445" s="41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>
      <c r="A446" s="13"/>
      <c r="B446" s="1"/>
      <c r="C446" s="34"/>
      <c r="D446" s="192"/>
      <c r="E446" s="193"/>
      <c r="F446" s="41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>
      <c r="A447" s="13"/>
      <c r="B447" s="1"/>
      <c r="C447" s="34"/>
      <c r="D447" s="192"/>
      <c r="E447" s="193"/>
      <c r="F447" s="41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>
      <c r="A448" s="13"/>
      <c r="B448" s="1"/>
      <c r="C448" s="34"/>
      <c r="D448" s="192"/>
      <c r="E448" s="193"/>
      <c r="F448" s="41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>
      <c r="A449" s="13"/>
      <c r="B449" s="1"/>
      <c r="C449" s="34"/>
      <c r="D449" s="192"/>
      <c r="E449" s="193"/>
      <c r="F449" s="41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>
      <c r="A450" s="13"/>
      <c r="B450" s="1"/>
      <c r="C450" s="34"/>
      <c r="D450" s="192"/>
      <c r="E450" s="193"/>
      <c r="F450" s="41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>
      <c r="A451" s="13"/>
      <c r="B451" s="1"/>
      <c r="C451" s="35"/>
      <c r="D451" s="192"/>
      <c r="E451" s="193"/>
      <c r="F451" s="41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4"/>
      <c r="D452" s="192"/>
      <c r="E452" s="193"/>
      <c r="F452" s="41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>
      <c r="A453" s="13"/>
      <c r="B453" s="1"/>
      <c r="C453" s="34"/>
      <c r="D453" s="192"/>
      <c r="E453" s="193"/>
      <c r="F453" s="41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>
      <c r="A454" s="13"/>
      <c r="B454" s="1"/>
      <c r="C454" s="34"/>
      <c r="D454" s="192"/>
      <c r="E454" s="193"/>
      <c r="F454" s="41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>
      <c r="A455" s="13"/>
      <c r="B455" s="1"/>
      <c r="C455" s="34"/>
      <c r="D455" s="192"/>
      <c r="E455" s="193"/>
      <c r="F455" s="41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>
      <c r="A456" s="13"/>
      <c r="B456" s="1"/>
      <c r="C456" s="34"/>
      <c r="D456" s="192"/>
      <c r="E456" s="193"/>
      <c r="F456" s="41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>
      <c r="A457" s="13"/>
      <c r="B457" s="1"/>
      <c r="C457" s="34"/>
      <c r="D457" s="192"/>
      <c r="E457" s="193"/>
      <c r="F457" s="41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>
      <c r="A458" s="13"/>
      <c r="B458" s="1"/>
      <c r="C458" s="34"/>
      <c r="D458" s="192"/>
      <c r="E458" s="193"/>
      <c r="F458" s="41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>
      <c r="A459" s="13"/>
      <c r="B459" s="1"/>
      <c r="C459" s="34"/>
      <c r="D459" s="192"/>
      <c r="E459" s="193"/>
      <c r="F459" s="41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>
      <c r="A460" s="13"/>
      <c r="B460" s="1"/>
      <c r="C460" s="34"/>
      <c r="D460" s="192"/>
      <c r="E460" s="193"/>
      <c r="F460" s="41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>
      <c r="A461" s="13"/>
      <c r="B461" s="1"/>
      <c r="C461" s="34"/>
      <c r="D461" s="192"/>
      <c r="E461" s="193"/>
      <c r="F461" s="41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>
      <c r="A462" s="13"/>
      <c r="B462" s="1"/>
      <c r="C462" s="34"/>
      <c r="D462" s="192"/>
      <c r="E462" s="193"/>
      <c r="F462" s="41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>
      <c r="A463" s="13"/>
      <c r="B463" s="1"/>
      <c r="C463" s="34"/>
      <c r="D463" s="192"/>
      <c r="E463" s="193"/>
      <c r="F463" s="41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>
      <c r="A464" s="13"/>
      <c r="B464" s="1"/>
      <c r="C464" s="34"/>
      <c r="D464" s="192"/>
      <c r="E464" s="193"/>
      <c r="F464" s="41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>
      <c r="A465" s="13"/>
      <c r="B465" s="1"/>
      <c r="C465" s="34"/>
      <c r="D465" s="192"/>
      <c r="E465" s="193"/>
      <c r="F465" s="41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>
      <c r="A466" s="13"/>
      <c r="B466" s="1"/>
      <c r="C466" s="34"/>
      <c r="D466" s="192"/>
      <c r="E466" s="193"/>
      <c r="F466" s="41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>
      <c r="A467" s="13"/>
      <c r="B467" s="1"/>
      <c r="C467" s="34"/>
      <c r="D467" s="192"/>
      <c r="E467" s="193"/>
      <c r="F467" s="41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>
      <c r="A468" s="13"/>
      <c r="B468" s="1"/>
      <c r="C468" s="34"/>
      <c r="D468" s="192"/>
      <c r="E468" s="193"/>
      <c r="F468" s="41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>
      <c r="A469" s="13"/>
      <c r="B469" s="1"/>
      <c r="C469" s="34"/>
      <c r="D469" s="192"/>
      <c r="E469" s="193"/>
      <c r="F469" s="41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>
      <c r="A470" s="13"/>
      <c r="B470" s="1"/>
      <c r="C470" s="34"/>
      <c r="D470" s="192"/>
      <c r="E470" s="193"/>
      <c r="F470" s="41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>
      <c r="A471" s="13"/>
      <c r="B471" s="1"/>
      <c r="C471" s="34"/>
      <c r="D471" s="192"/>
      <c r="E471" s="193"/>
      <c r="F471" s="41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>
      <c r="A472" s="13"/>
      <c r="B472" s="1"/>
      <c r="C472" s="34"/>
      <c r="D472" s="192"/>
      <c r="E472" s="193"/>
      <c r="F472" s="41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>
      <c r="A473" s="13"/>
      <c r="B473" s="1"/>
      <c r="C473" s="34"/>
      <c r="D473" s="192"/>
      <c r="E473" s="193"/>
      <c r="F473" s="41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>
      <c r="A474" s="13"/>
      <c r="B474" s="1"/>
      <c r="C474" s="34"/>
      <c r="D474" s="192"/>
      <c r="E474" s="193"/>
      <c r="F474" s="41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>
      <c r="A475" s="13"/>
      <c r="B475" s="1"/>
      <c r="C475" s="35"/>
      <c r="D475" s="192"/>
      <c r="E475" s="193"/>
      <c r="F475" s="41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>
      <c r="A476" s="13"/>
      <c r="B476" s="1"/>
      <c r="C476" s="34"/>
      <c r="D476" s="192"/>
      <c r="E476" s="193"/>
      <c r="F476" s="41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>
      <c r="A477" s="13"/>
      <c r="B477" s="1"/>
      <c r="C477" s="34"/>
      <c r="D477" s="192"/>
      <c r="E477" s="193"/>
      <c r="F477" s="41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>
      <c r="A478" s="13"/>
      <c r="B478" s="1"/>
      <c r="C478" s="34"/>
      <c r="D478" s="192"/>
      <c r="E478" s="193"/>
      <c r="F478" s="41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>
      <c r="A479" s="13"/>
      <c r="B479" s="1"/>
      <c r="C479" s="34"/>
      <c r="D479" s="192"/>
      <c r="E479" s="193"/>
      <c r="F479" s="41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>
      <c r="A480" s="13"/>
      <c r="B480" s="1"/>
      <c r="C480" s="34"/>
      <c r="D480" s="192"/>
      <c r="E480" s="193"/>
      <c r="F480" s="41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>
      <c r="A481" s="13"/>
      <c r="B481" s="1"/>
      <c r="C481" s="34"/>
      <c r="D481" s="192"/>
      <c r="E481" s="193"/>
      <c r="F481" s="41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>
      <c r="A482" s="13"/>
      <c r="B482" s="1"/>
      <c r="C482" s="34"/>
      <c r="D482" s="192"/>
      <c r="E482" s="193"/>
      <c r="F482" s="41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>
      <c r="A483" s="13"/>
      <c r="B483" s="1"/>
      <c r="C483" s="34"/>
      <c r="D483" s="192"/>
      <c r="E483" s="193"/>
      <c r="F483" s="41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>
      <c r="A484" s="13"/>
      <c r="B484" s="1"/>
      <c r="C484" s="34"/>
      <c r="D484" s="192"/>
      <c r="E484" s="193"/>
      <c r="F484" s="41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>
      <c r="A485" s="13"/>
      <c r="B485" s="1"/>
      <c r="C485" s="34"/>
      <c r="D485" s="192"/>
      <c r="E485" s="193"/>
      <c r="F485" s="41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>
      <c r="A486" s="13"/>
      <c r="B486" s="1"/>
      <c r="C486" s="34"/>
      <c r="D486" s="192"/>
      <c r="E486" s="193"/>
      <c r="F486" s="41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>
      <c r="A487" s="13"/>
      <c r="B487" s="1"/>
      <c r="C487" s="34"/>
      <c r="D487" s="192"/>
      <c r="E487" s="193"/>
      <c r="F487" s="41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>
      <c r="A488" s="13"/>
      <c r="B488" s="1"/>
      <c r="C488" s="34"/>
      <c r="D488" s="192"/>
      <c r="E488" s="193"/>
      <c r="F488" s="41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>
      <c r="A489" s="13"/>
      <c r="B489" s="1"/>
      <c r="C489" s="34"/>
      <c r="D489" s="192"/>
      <c r="E489" s="193"/>
      <c r="F489" s="41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>
      <c r="A490" s="13"/>
      <c r="B490" s="1"/>
      <c r="C490" s="34"/>
      <c r="D490" s="192"/>
      <c r="E490" s="193"/>
      <c r="F490" s="41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>
      <c r="A491" s="13"/>
      <c r="B491" s="1"/>
      <c r="C491" s="34"/>
      <c r="D491" s="192"/>
      <c r="E491" s="193"/>
      <c r="F491" s="41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>
      <c r="A492" s="13"/>
      <c r="B492" s="1"/>
      <c r="C492" s="34"/>
      <c r="D492" s="192"/>
      <c r="E492" s="193"/>
      <c r="F492" s="41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>
      <c r="A493" s="13"/>
      <c r="B493" s="1"/>
      <c r="C493" s="34"/>
      <c r="D493" s="192"/>
      <c r="E493" s="193"/>
      <c r="F493" s="41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>
      <c r="A494" s="13"/>
      <c r="B494" s="1"/>
      <c r="C494" s="34"/>
      <c r="D494" s="192"/>
      <c r="E494" s="193"/>
      <c r="F494" s="41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>
      <c r="A495" s="13"/>
      <c r="B495" s="1"/>
      <c r="C495" s="34"/>
      <c r="D495" s="192"/>
      <c r="E495" s="193"/>
      <c r="F495" s="41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>
      <c r="A496" s="13"/>
      <c r="B496" s="1"/>
      <c r="C496" s="34"/>
      <c r="D496" s="192"/>
      <c r="E496" s="193"/>
      <c r="F496" s="41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>
      <c r="A497" s="13"/>
      <c r="B497" s="1"/>
      <c r="C497" s="34"/>
      <c r="D497" s="192"/>
      <c r="E497" s="193"/>
      <c r="F497" s="41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>
      <c r="A498" s="13"/>
      <c r="B498" s="1"/>
      <c r="C498" s="34"/>
      <c r="D498" s="192"/>
      <c r="E498" s="193"/>
      <c r="F498" s="41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>
      <c r="A499" s="13"/>
      <c r="B499" s="1"/>
      <c r="C499" s="34"/>
      <c r="D499" s="192"/>
      <c r="E499" s="193"/>
      <c r="F499" s="41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>
      <c r="A500" s="13"/>
      <c r="B500" s="1"/>
      <c r="C500" s="34"/>
      <c r="D500" s="192"/>
      <c r="E500" s="193"/>
      <c r="F500" s="41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>
      <c r="A501" s="13"/>
      <c r="B501" s="1"/>
      <c r="C501" s="34"/>
      <c r="D501" s="192"/>
      <c r="E501" s="193"/>
      <c r="F501" s="41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>
      <c r="A502" s="13"/>
      <c r="B502" s="1"/>
      <c r="C502" s="34"/>
      <c r="D502" s="192"/>
      <c r="E502" s="193"/>
      <c r="F502" s="41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>
      <c r="A503" s="13"/>
      <c r="B503" s="1"/>
      <c r="C503" s="35"/>
      <c r="D503" s="192"/>
      <c r="E503" s="193"/>
      <c r="F503" s="41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4"/>
      <c r="D504" s="192"/>
      <c r="E504" s="193"/>
      <c r="F504" s="41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>
      <c r="A505" s="13"/>
      <c r="B505" s="1"/>
      <c r="C505" s="34"/>
      <c r="D505" s="192"/>
      <c r="E505" s="193"/>
      <c r="F505" s="41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>
      <c r="A506" s="13"/>
      <c r="B506" s="1"/>
      <c r="C506" s="34"/>
      <c r="D506" s="192"/>
      <c r="E506" s="193"/>
      <c r="F506" s="41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>
      <c r="A507" s="13"/>
      <c r="B507" s="1"/>
      <c r="C507" s="34"/>
      <c r="D507" s="192"/>
      <c r="E507" s="193"/>
      <c r="F507" s="41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>
      <c r="A508" s="13"/>
      <c r="B508" s="1"/>
      <c r="C508" s="34"/>
      <c r="D508" s="192"/>
      <c r="E508" s="193"/>
      <c r="F508" s="41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>
      <c r="A509" s="13"/>
      <c r="B509" s="1"/>
      <c r="C509" s="34"/>
      <c r="D509" s="192"/>
      <c r="E509" s="193"/>
      <c r="F509" s="41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>
      <c r="A510" s="13"/>
      <c r="B510" s="1"/>
      <c r="C510" s="34"/>
      <c r="D510" s="192"/>
      <c r="E510" s="193"/>
      <c r="F510" s="41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>
      <c r="A511" s="13"/>
      <c r="B511" s="1"/>
      <c r="C511" s="34"/>
      <c r="D511" s="192"/>
      <c r="E511" s="193"/>
      <c r="F511" s="41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>
      <c r="A512" s="13"/>
      <c r="B512" s="1"/>
      <c r="C512" s="34"/>
      <c r="D512" s="192"/>
      <c r="E512" s="193"/>
      <c r="F512" s="41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>
      <c r="A513" s="13"/>
      <c r="B513" s="1"/>
      <c r="C513" s="34"/>
      <c r="D513" s="192"/>
      <c r="E513" s="193"/>
      <c r="F513" s="41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>
      <c r="A514" s="13"/>
      <c r="B514" s="1"/>
      <c r="C514" s="34"/>
      <c r="D514" s="192"/>
      <c r="E514" s="193"/>
      <c r="F514" s="41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>
      <c r="A515" s="13"/>
      <c r="B515" s="1"/>
      <c r="C515" s="34"/>
      <c r="D515" s="192"/>
      <c r="E515" s="193"/>
      <c r="F515" s="41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>
      <c r="A516" s="13"/>
      <c r="B516" s="1"/>
      <c r="C516" s="34"/>
      <c r="D516" s="192"/>
      <c r="E516" s="193"/>
      <c r="F516" s="41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>
      <c r="A517" s="13"/>
      <c r="B517" s="1"/>
      <c r="C517" s="34"/>
      <c r="D517" s="192"/>
      <c r="E517" s="193"/>
      <c r="F517" s="41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>
      <c r="A518" s="13"/>
      <c r="B518" s="1"/>
      <c r="C518" s="34"/>
      <c r="D518" s="192"/>
      <c r="E518" s="193"/>
      <c r="F518" s="41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>
      <c r="A519" s="13"/>
      <c r="B519" s="1"/>
      <c r="C519" s="35"/>
      <c r="D519" s="192"/>
      <c r="E519" s="193"/>
      <c r="F519" s="41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>
      <c r="A520" s="13"/>
      <c r="B520" s="1"/>
      <c r="C520" s="35"/>
      <c r="D520" s="192"/>
      <c r="E520" s="193"/>
      <c r="F520" s="41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>
      <c r="A521" s="13"/>
      <c r="B521" s="1"/>
      <c r="C521" s="34"/>
      <c r="D521" s="192"/>
      <c r="E521" s="193"/>
      <c r="F521" s="41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4"/>
      <c r="D522" s="192"/>
      <c r="E522" s="193"/>
      <c r="F522" s="41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>
      <c r="A523" s="13"/>
      <c r="B523" s="1"/>
      <c r="C523" s="34"/>
      <c r="D523" s="192"/>
      <c r="E523" s="193"/>
      <c r="F523" s="41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>
      <c r="A524" s="13"/>
      <c r="B524" s="1"/>
      <c r="C524" s="34"/>
      <c r="D524" s="192"/>
      <c r="E524" s="193"/>
      <c r="F524" s="41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>
      <c r="A525" s="13"/>
      <c r="B525" s="1"/>
      <c r="C525" s="34"/>
      <c r="D525" s="192"/>
      <c r="E525" s="193"/>
      <c r="F525" s="41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>
      <c r="A526" s="13"/>
      <c r="B526" s="1"/>
      <c r="C526" s="34"/>
      <c r="D526" s="192"/>
      <c r="E526" s="193"/>
      <c r="F526" s="41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>
      <c r="A527" s="13"/>
      <c r="B527" s="1"/>
      <c r="C527" s="34"/>
      <c r="D527" s="192"/>
      <c r="E527" s="193"/>
      <c r="F527" s="41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>
      <c r="A528" s="13"/>
      <c r="B528" s="1"/>
      <c r="C528" s="34"/>
      <c r="D528" s="192"/>
      <c r="E528" s="193"/>
      <c r="F528" s="41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>
      <c r="A529" s="13"/>
      <c r="B529" s="1"/>
      <c r="C529" s="34"/>
      <c r="D529" s="192"/>
      <c r="E529" s="193"/>
      <c r="F529" s="41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>
      <c r="A530" s="13"/>
      <c r="B530" s="1"/>
      <c r="C530" s="34"/>
      <c r="D530" s="192"/>
      <c r="E530" s="193"/>
      <c r="F530" s="41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>
      <c r="A531" s="13"/>
      <c r="B531" s="1"/>
      <c r="C531" s="34"/>
      <c r="D531" s="192"/>
      <c r="E531" s="193"/>
      <c r="F531" s="41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>
      <c r="A532" s="13"/>
      <c r="B532" s="1"/>
      <c r="C532" s="35"/>
      <c r="D532" s="192"/>
      <c r="E532" s="193"/>
      <c r="F532" s="41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>
      <c r="A533" s="13"/>
      <c r="B533" s="1"/>
      <c r="C533" s="34"/>
      <c r="D533" s="192"/>
      <c r="E533" s="193"/>
      <c r="F533" s="41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>
      <c r="A534" s="13"/>
      <c r="B534" s="1"/>
      <c r="C534" s="34"/>
      <c r="D534" s="192"/>
      <c r="E534" s="193"/>
      <c r="F534" s="41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>
      <c r="A535" s="13"/>
      <c r="B535" s="1"/>
      <c r="C535" s="34"/>
      <c r="D535" s="192"/>
      <c r="E535" s="193"/>
      <c r="F535" s="41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>
      <c r="A536" s="13"/>
      <c r="B536" s="1"/>
      <c r="C536" s="34"/>
      <c r="D536" s="192"/>
      <c r="E536" s="193"/>
      <c r="F536" s="41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>
      <c r="A537" s="13"/>
      <c r="B537" s="1"/>
      <c r="C537" s="34"/>
      <c r="D537" s="192"/>
      <c r="E537" s="193"/>
      <c r="F537" s="41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>
      <c r="A538" s="13"/>
      <c r="B538" s="1"/>
      <c r="C538" s="34"/>
      <c r="D538" s="192"/>
      <c r="E538" s="193"/>
      <c r="F538" s="41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>
      <c r="A539" s="13"/>
      <c r="B539" s="1"/>
      <c r="C539" s="34"/>
      <c r="D539" s="192"/>
      <c r="E539" s="193"/>
      <c r="F539" s="41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>
      <c r="A540" s="13"/>
      <c r="B540" s="1"/>
      <c r="C540" s="34"/>
      <c r="D540" s="192"/>
      <c r="E540" s="193"/>
      <c r="F540" s="41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>
      <c r="A541" s="13"/>
      <c r="B541" s="1"/>
      <c r="C541" s="34"/>
      <c r="D541" s="192"/>
      <c r="E541" s="193"/>
      <c r="F541" s="41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>
      <c r="A542" s="13"/>
      <c r="B542" s="1"/>
      <c r="C542" s="34"/>
      <c r="D542" s="192"/>
      <c r="E542" s="193"/>
      <c r="F542" s="41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>
      <c r="A543" s="13"/>
      <c r="B543" s="1"/>
      <c r="C543" s="34"/>
      <c r="D543" s="192"/>
      <c r="E543" s="193"/>
      <c r="F543" s="41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>
      <c r="A544" s="13"/>
      <c r="B544" s="1"/>
      <c r="C544" s="34"/>
      <c r="D544" s="192"/>
      <c r="E544" s="193"/>
      <c r="F544" s="41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>
      <c r="A545" s="13"/>
      <c r="B545" s="1"/>
      <c r="C545" s="34"/>
      <c r="D545" s="192"/>
      <c r="E545" s="193"/>
      <c r="F545" s="41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>
      <c r="A546" s="13"/>
      <c r="B546" s="1"/>
      <c r="C546" s="34"/>
      <c r="D546" s="192"/>
      <c r="E546" s="193"/>
      <c r="F546" s="41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>
      <c r="A547" s="13"/>
      <c r="B547" s="1"/>
      <c r="C547" s="34"/>
      <c r="D547" s="192"/>
      <c r="E547" s="193"/>
      <c r="F547" s="41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>
      <c r="A548" s="13"/>
      <c r="B548" s="1"/>
      <c r="C548" s="34"/>
      <c r="D548" s="192"/>
      <c r="E548" s="193"/>
      <c r="F548" s="41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>
      <c r="A549" s="13"/>
      <c r="B549" s="1"/>
      <c r="C549" s="34"/>
      <c r="D549" s="192"/>
      <c r="E549" s="193"/>
      <c r="F549" s="41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>
      <c r="A550" s="13"/>
      <c r="B550" s="1"/>
      <c r="C550" s="34"/>
      <c r="D550" s="192"/>
      <c r="E550" s="193"/>
      <c r="F550" s="41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>
      <c r="A551" s="13"/>
      <c r="B551" s="1"/>
      <c r="C551" s="34"/>
      <c r="D551" s="192"/>
      <c r="E551" s="193"/>
      <c r="F551" s="41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>
      <c r="A552" s="13"/>
      <c r="B552" s="1"/>
      <c r="C552" s="34"/>
      <c r="D552" s="192"/>
      <c r="E552" s="193"/>
      <c r="F552" s="41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>
      <c r="A553" s="13"/>
      <c r="B553" s="1"/>
      <c r="C553" s="34"/>
      <c r="D553" s="192"/>
      <c r="E553" s="193"/>
      <c r="F553" s="41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>
      <c r="A554" s="13"/>
      <c r="B554" s="1"/>
      <c r="C554" s="34"/>
      <c r="D554" s="192"/>
      <c r="E554" s="193"/>
      <c r="F554" s="41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>
      <c r="A555" s="13"/>
      <c r="B555" s="1"/>
      <c r="C555" s="34"/>
      <c r="D555" s="192"/>
      <c r="E555" s="193"/>
      <c r="F555" s="41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>
      <c r="A556" s="13"/>
      <c r="B556" s="1"/>
      <c r="C556" s="34"/>
      <c r="D556" s="192"/>
      <c r="E556" s="193"/>
      <c r="F556" s="41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>
      <c r="A557" s="13"/>
      <c r="B557" s="1"/>
      <c r="C557" s="34"/>
      <c r="D557" s="192"/>
      <c r="E557" s="193"/>
      <c r="F557" s="41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>
      <c r="A558" s="13"/>
      <c r="B558" s="1"/>
      <c r="C558" s="34"/>
      <c r="D558" s="192"/>
      <c r="E558" s="193"/>
      <c r="F558" s="41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>
      <c r="A559" s="13"/>
      <c r="B559" s="1"/>
      <c r="C559" s="34"/>
      <c r="D559" s="192"/>
      <c r="E559" s="193"/>
      <c r="F559" s="41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>
      <c r="A560" s="13"/>
      <c r="B560" s="1"/>
      <c r="C560" s="35"/>
      <c r="D560" s="192"/>
      <c r="E560" s="193"/>
      <c r="F560" s="41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4"/>
      <c r="D561" s="192"/>
      <c r="E561" s="193"/>
      <c r="F561" s="41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>
      <c r="A562" s="13"/>
      <c r="B562" s="1"/>
      <c r="C562" s="34"/>
      <c r="D562" s="192"/>
      <c r="E562" s="193"/>
      <c r="F562" s="41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>
      <c r="A563" s="13"/>
      <c r="B563" s="1"/>
      <c r="C563" s="34"/>
      <c r="D563" s="192"/>
      <c r="E563" s="193"/>
      <c r="F563" s="41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>
      <c r="A564" s="13"/>
      <c r="B564" s="1"/>
      <c r="C564" s="34"/>
      <c r="D564" s="192"/>
      <c r="E564" s="193"/>
      <c r="F564" s="41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>
      <c r="A565" s="13"/>
      <c r="B565" s="1"/>
      <c r="C565" s="34"/>
      <c r="D565" s="192"/>
      <c r="E565" s="193"/>
      <c r="F565" s="41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>
      <c r="A566" s="13"/>
      <c r="B566" s="1"/>
      <c r="C566" s="34"/>
      <c r="D566" s="192"/>
      <c r="E566" s="193"/>
      <c r="F566" s="41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>
      <c r="A567" s="13"/>
      <c r="B567" s="1"/>
      <c r="C567" s="34"/>
      <c r="D567" s="192"/>
      <c r="E567" s="193"/>
      <c r="F567" s="41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>
      <c r="A568" s="13"/>
      <c r="B568" s="1"/>
      <c r="C568" s="34"/>
      <c r="D568" s="192"/>
      <c r="E568" s="193"/>
      <c r="F568" s="41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>
      <c r="A569" s="13"/>
      <c r="B569" s="1"/>
      <c r="C569" s="34"/>
      <c r="D569" s="192"/>
      <c r="E569" s="193"/>
      <c r="F569" s="41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>
      <c r="A570" s="13"/>
      <c r="B570" s="1"/>
      <c r="C570" s="34"/>
      <c r="D570" s="192"/>
      <c r="E570" s="193"/>
      <c r="F570" s="41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>
      <c r="A571" s="13"/>
      <c r="B571" s="1"/>
      <c r="C571" s="34"/>
      <c r="D571" s="192"/>
      <c r="E571" s="193"/>
      <c r="F571" s="41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>
      <c r="A572" s="13"/>
      <c r="B572" s="1"/>
      <c r="C572" s="34"/>
      <c r="D572" s="192"/>
      <c r="E572" s="193"/>
      <c r="F572" s="41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>
      <c r="A573" s="13"/>
      <c r="B573" s="1"/>
      <c r="C573" s="34"/>
      <c r="D573" s="192"/>
      <c r="E573" s="193"/>
      <c r="F573" s="41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>
      <c r="A574" s="13"/>
      <c r="B574" s="1"/>
      <c r="C574" s="34"/>
      <c r="D574" s="192"/>
      <c r="E574" s="193"/>
      <c r="F574" s="41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>
      <c r="A575" s="13"/>
      <c r="B575" s="1"/>
      <c r="C575" s="34"/>
      <c r="D575" s="192"/>
      <c r="E575" s="193"/>
      <c r="F575" s="41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>
      <c r="A576" s="13"/>
      <c r="B576" s="1"/>
      <c r="C576" s="34"/>
      <c r="D576" s="192"/>
      <c r="E576" s="193"/>
      <c r="F576" s="41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>
      <c r="A577" s="13"/>
      <c r="B577" s="1"/>
      <c r="C577" s="34"/>
      <c r="D577" s="192"/>
      <c r="E577" s="193"/>
      <c r="F577" s="41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>
      <c r="A578" s="13"/>
      <c r="B578" s="1"/>
      <c r="C578" s="34"/>
      <c r="D578" s="192"/>
      <c r="E578" s="193"/>
      <c r="F578" s="41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>
      <c r="A579" s="13"/>
      <c r="B579" s="1"/>
      <c r="C579" s="34"/>
      <c r="D579" s="192"/>
      <c r="E579" s="193"/>
      <c r="F579" s="41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>
      <c r="A580" s="13"/>
      <c r="B580" s="1"/>
      <c r="C580" s="34"/>
      <c r="D580" s="192"/>
      <c r="E580" s="193"/>
      <c r="F580" s="41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>
      <c r="A581" s="13"/>
      <c r="B581" s="1"/>
      <c r="C581" s="34"/>
      <c r="D581" s="192"/>
      <c r="E581" s="193"/>
      <c r="F581" s="41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>
      <c r="A582" s="13"/>
      <c r="B582" s="1"/>
      <c r="C582" s="34"/>
      <c r="D582" s="192"/>
      <c r="E582" s="193"/>
      <c r="F582" s="41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>
      <c r="A583" s="13"/>
      <c r="B583" s="1"/>
      <c r="C583" s="34"/>
      <c r="D583" s="192"/>
      <c r="E583" s="193"/>
      <c r="F583" s="41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>
      <c r="A584" s="13"/>
      <c r="B584" s="1"/>
      <c r="C584" s="35"/>
      <c r="D584" s="192"/>
      <c r="E584" s="193"/>
      <c r="F584" s="41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>
      <c r="A585" s="13"/>
      <c r="B585" s="1"/>
      <c r="C585" s="34"/>
      <c r="D585" s="192"/>
      <c r="E585" s="193"/>
      <c r="F585" s="41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>
      <c r="A586" s="13"/>
      <c r="B586" s="1"/>
      <c r="C586" s="34"/>
      <c r="D586" s="192"/>
      <c r="E586" s="193"/>
      <c r="F586" s="41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>
      <c r="A587" s="13"/>
      <c r="B587" s="1"/>
      <c r="C587" s="34"/>
      <c r="D587" s="192"/>
      <c r="E587" s="193"/>
      <c r="F587" s="41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>
      <c r="A588" s="13"/>
      <c r="B588" s="1"/>
      <c r="C588" s="34"/>
      <c r="D588" s="192"/>
      <c r="E588" s="193"/>
      <c r="F588" s="41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>
      <c r="A589" s="13"/>
      <c r="B589" s="1"/>
      <c r="C589" s="34"/>
      <c r="D589" s="192"/>
      <c r="E589" s="193"/>
      <c r="F589" s="41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>
      <c r="A590" s="13"/>
      <c r="B590" s="1"/>
      <c r="C590" s="34"/>
      <c r="D590" s="192"/>
      <c r="E590" s="193"/>
      <c r="F590" s="41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>
      <c r="A591" s="13"/>
      <c r="B591" s="1"/>
      <c r="C591" s="34"/>
      <c r="D591" s="192"/>
      <c r="E591" s="193"/>
      <c r="F591" s="41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>
      <c r="A592" s="13"/>
      <c r="B592" s="1"/>
      <c r="C592" s="34"/>
      <c r="D592" s="192"/>
      <c r="E592" s="193"/>
      <c r="F592" s="41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>
      <c r="A593" s="13"/>
      <c r="B593" s="1"/>
      <c r="C593" s="34"/>
      <c r="D593" s="192"/>
      <c r="E593" s="193"/>
      <c r="F593" s="41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>
      <c r="A594" s="13"/>
      <c r="B594" s="1"/>
      <c r="C594" s="34"/>
      <c r="D594" s="192"/>
      <c r="E594" s="193"/>
      <c r="F594" s="41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>
      <c r="A595" s="13"/>
      <c r="B595" s="1"/>
      <c r="C595" s="34"/>
      <c r="D595" s="192"/>
      <c r="E595" s="193"/>
      <c r="F595" s="41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>
      <c r="A596" s="13"/>
      <c r="B596" s="1"/>
      <c r="C596" s="34"/>
      <c r="D596" s="192"/>
      <c r="E596" s="193"/>
      <c r="F596" s="41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>
      <c r="A597" s="13"/>
      <c r="B597" s="1"/>
      <c r="C597" s="34"/>
      <c r="D597" s="192"/>
      <c r="E597" s="193"/>
      <c r="F597" s="41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>
      <c r="A598" s="13"/>
      <c r="B598" s="1"/>
      <c r="C598" s="34"/>
      <c r="D598" s="192"/>
      <c r="E598" s="193"/>
      <c r="F598" s="41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>
      <c r="A599" s="13"/>
      <c r="B599" s="1"/>
      <c r="C599" s="34"/>
      <c r="D599" s="192"/>
      <c r="E599" s="193"/>
      <c r="F599" s="41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>
      <c r="A600" s="13"/>
      <c r="B600" s="1"/>
      <c r="C600" s="34"/>
      <c r="D600" s="192"/>
      <c r="E600" s="193"/>
      <c r="F600" s="41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>
      <c r="A601" s="13"/>
      <c r="B601" s="1"/>
      <c r="C601" s="34"/>
      <c r="D601" s="192"/>
      <c r="E601" s="193"/>
      <c r="F601" s="41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>
      <c r="A602" s="13"/>
      <c r="B602" s="1"/>
      <c r="C602" s="34"/>
      <c r="D602" s="192"/>
      <c r="E602" s="193"/>
      <c r="F602" s="41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>
      <c r="A603" s="13"/>
      <c r="B603" s="1"/>
      <c r="C603" s="34"/>
      <c r="D603" s="192"/>
      <c r="E603" s="193"/>
      <c r="F603" s="41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>
      <c r="A604" s="13"/>
      <c r="B604" s="1"/>
      <c r="C604" s="34"/>
      <c r="D604" s="192"/>
      <c r="E604" s="193"/>
      <c r="F604" s="41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>
      <c r="A605" s="13"/>
      <c r="B605" s="1"/>
      <c r="C605" s="34"/>
      <c r="D605" s="192"/>
      <c r="E605" s="193"/>
      <c r="F605" s="41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>
      <c r="A606" s="13"/>
      <c r="B606" s="1"/>
      <c r="C606" s="34"/>
      <c r="D606" s="192"/>
      <c r="E606" s="193"/>
      <c r="F606" s="41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>
      <c r="A607" s="13"/>
      <c r="B607" s="1"/>
      <c r="C607" s="34"/>
      <c r="D607" s="192"/>
      <c r="E607" s="193"/>
      <c r="F607" s="41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>
      <c r="A608" s="13"/>
      <c r="B608" s="1"/>
      <c r="C608" s="34"/>
      <c r="D608" s="192"/>
      <c r="E608" s="193"/>
      <c r="F608" s="41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>
      <c r="A609" s="13"/>
      <c r="B609" s="1"/>
      <c r="C609" s="34"/>
      <c r="D609" s="192"/>
      <c r="E609" s="193"/>
      <c r="F609" s="41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>
      <c r="A610" s="13"/>
      <c r="B610" s="1"/>
      <c r="C610" s="34"/>
      <c r="D610" s="192"/>
      <c r="E610" s="193"/>
      <c r="F610" s="41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>
      <c r="A611" s="13"/>
      <c r="B611" s="1"/>
      <c r="C611" s="34"/>
      <c r="D611" s="192"/>
      <c r="E611" s="193"/>
      <c r="F611" s="41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>
      <c r="A612" s="13"/>
      <c r="B612" s="1"/>
      <c r="C612" s="35"/>
      <c r="D612" s="192"/>
      <c r="E612" s="193"/>
      <c r="F612" s="41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4"/>
      <c r="D613" s="192"/>
      <c r="E613" s="193"/>
      <c r="F613" s="41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>
      <c r="A614" s="13"/>
      <c r="B614" s="1"/>
      <c r="C614" s="34"/>
      <c r="D614" s="192"/>
      <c r="E614" s="193"/>
      <c r="F614" s="41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>
      <c r="A615" s="13"/>
      <c r="B615" s="1"/>
      <c r="C615" s="34"/>
      <c r="D615" s="192"/>
      <c r="E615" s="193"/>
      <c r="F615" s="41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>
      <c r="A616" s="13"/>
      <c r="B616" s="1"/>
      <c r="C616" s="34"/>
      <c r="D616" s="192"/>
      <c r="E616" s="193"/>
      <c r="F616" s="41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>
      <c r="A617" s="13"/>
      <c r="B617" s="1"/>
      <c r="C617" s="34"/>
      <c r="D617" s="192"/>
      <c r="E617" s="193"/>
      <c r="F617" s="41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>
      <c r="A618" s="13"/>
      <c r="B618" s="1"/>
      <c r="C618" s="34"/>
      <c r="D618" s="192"/>
      <c r="E618" s="193"/>
      <c r="F618" s="41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>
      <c r="A619" s="13"/>
      <c r="B619" s="1"/>
      <c r="C619" s="34"/>
      <c r="D619" s="192"/>
      <c r="E619" s="193"/>
      <c r="F619" s="41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>
      <c r="A620" s="13"/>
      <c r="B620" s="1"/>
      <c r="C620" s="34"/>
      <c r="D620" s="192"/>
      <c r="E620" s="193"/>
      <c r="F620" s="41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>
      <c r="A621" s="13"/>
      <c r="B621" s="1"/>
      <c r="C621" s="34"/>
      <c r="D621" s="192"/>
      <c r="E621" s="193"/>
      <c r="F621" s="41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>
      <c r="A622" s="13"/>
      <c r="B622" s="1"/>
      <c r="C622" s="34"/>
      <c r="D622" s="192"/>
      <c r="E622" s="193"/>
      <c r="F622" s="41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>
      <c r="A623" s="13"/>
      <c r="B623" s="1"/>
      <c r="C623" s="34"/>
      <c r="D623" s="192"/>
      <c r="E623" s="193"/>
      <c r="F623" s="41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>
      <c r="A624" s="13"/>
      <c r="B624" s="1"/>
      <c r="C624" s="34"/>
      <c r="D624" s="192"/>
      <c r="E624" s="193"/>
      <c r="F624" s="41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>
      <c r="A625" s="13"/>
      <c r="B625" s="1"/>
      <c r="C625" s="34"/>
      <c r="D625" s="192"/>
      <c r="E625" s="193"/>
      <c r="F625" s="41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>
      <c r="A626" s="13"/>
      <c r="B626" s="1"/>
      <c r="C626" s="34"/>
      <c r="D626" s="192"/>
      <c r="E626" s="193"/>
      <c r="F626" s="41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>
      <c r="A627" s="13"/>
      <c r="B627" s="1"/>
      <c r="C627" s="34"/>
      <c r="D627" s="192"/>
      <c r="E627" s="193"/>
      <c r="F627" s="41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>
      <c r="A628" s="13"/>
      <c r="B628" s="1"/>
      <c r="C628" s="35"/>
      <c r="D628" s="192"/>
      <c r="E628" s="193"/>
      <c r="F628" s="41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>
      <c r="A629" s="13"/>
      <c r="B629" s="1"/>
      <c r="C629" s="35"/>
      <c r="D629" s="192"/>
      <c r="E629" s="193"/>
      <c r="F629" s="41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>
      <c r="A630" s="13"/>
      <c r="B630" s="1"/>
      <c r="C630" s="34"/>
      <c r="D630" s="192"/>
      <c r="E630" s="193"/>
      <c r="F630" s="41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>
      <c r="A631" s="13"/>
      <c r="B631" s="1"/>
      <c r="C631" s="34"/>
      <c r="D631" s="192"/>
      <c r="E631" s="193"/>
      <c r="F631" s="41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>
      <c r="A632" s="13"/>
      <c r="B632" s="1"/>
      <c r="C632" s="34"/>
      <c r="D632" s="192"/>
      <c r="E632" s="193"/>
      <c r="F632" s="41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>
      <c r="A633" s="13"/>
      <c r="B633" s="1"/>
      <c r="C633" s="34"/>
      <c r="D633" s="192"/>
      <c r="E633" s="193"/>
      <c r="F633" s="41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>
      <c r="A634" s="13"/>
      <c r="B634" s="1"/>
      <c r="C634" s="34"/>
      <c r="D634" s="192"/>
      <c r="E634" s="193"/>
      <c r="F634" s="41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>
      <c r="A635" s="13"/>
      <c r="B635" s="1"/>
      <c r="C635" s="34"/>
      <c r="D635" s="192"/>
      <c r="E635" s="193"/>
      <c r="F635" s="41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>
      <c r="A636" s="13"/>
      <c r="B636" s="1"/>
      <c r="C636" s="34"/>
      <c r="D636" s="192"/>
      <c r="E636" s="193"/>
      <c r="F636" s="41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>
      <c r="A637" s="13"/>
      <c r="B637" s="1"/>
      <c r="C637" s="34"/>
      <c r="D637" s="192"/>
      <c r="E637" s="193"/>
      <c r="F637" s="41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>
      <c r="A638" s="13"/>
      <c r="B638" s="1"/>
      <c r="C638" s="34"/>
      <c r="D638" s="192"/>
      <c r="E638" s="193"/>
      <c r="F638" s="41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>
      <c r="A639" s="13"/>
      <c r="B639" s="1"/>
      <c r="C639" s="34"/>
      <c r="D639" s="192"/>
      <c r="E639" s="193"/>
      <c r="F639" s="41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>
      <c r="A640" s="13"/>
      <c r="B640" s="1"/>
      <c r="C640" s="35"/>
      <c r="D640" s="192"/>
      <c r="E640" s="193"/>
      <c r="F640" s="41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>
      <c r="A641" s="13"/>
      <c r="B641" s="1"/>
      <c r="C641" s="34"/>
      <c r="D641" s="192"/>
      <c r="E641" s="193"/>
      <c r="F641" s="41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>
      <c r="A642" s="13"/>
      <c r="B642" s="1"/>
      <c r="C642" s="34"/>
      <c r="D642" s="192"/>
      <c r="E642" s="193"/>
      <c r="F642" s="41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>
      <c r="A643" s="13"/>
      <c r="B643" s="1"/>
      <c r="C643" s="34"/>
      <c r="D643" s="192"/>
      <c r="E643" s="193"/>
      <c r="F643" s="41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>
      <c r="A644" s="13"/>
      <c r="B644" s="1"/>
      <c r="C644" s="34"/>
      <c r="D644" s="192"/>
      <c r="E644" s="193"/>
      <c r="F644" s="41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>
      <c r="A645" s="13"/>
      <c r="B645" s="1"/>
      <c r="C645" s="34"/>
      <c r="D645" s="192"/>
      <c r="E645" s="193"/>
      <c r="F645" s="41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>
      <c r="A646" s="13"/>
      <c r="B646" s="1"/>
      <c r="C646" s="34"/>
      <c r="D646" s="192"/>
      <c r="E646" s="193"/>
      <c r="F646" s="41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>
      <c r="A647" s="13"/>
      <c r="B647" s="1"/>
      <c r="C647" s="34"/>
      <c r="D647" s="192"/>
      <c r="E647" s="193"/>
      <c r="F647" s="41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>
      <c r="A648" s="13"/>
      <c r="B648" s="1"/>
      <c r="C648" s="34"/>
      <c r="D648" s="192"/>
      <c r="E648" s="193"/>
      <c r="F648" s="41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>
      <c r="A649" s="13"/>
      <c r="B649" s="1"/>
      <c r="C649" s="34"/>
      <c r="D649" s="192"/>
      <c r="E649" s="193"/>
      <c r="F649" s="41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>
      <c r="A650" s="13"/>
      <c r="B650" s="1"/>
      <c r="C650" s="34"/>
      <c r="D650" s="192"/>
      <c r="E650" s="193"/>
      <c r="F650" s="41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>
      <c r="A651" s="13"/>
      <c r="B651" s="1"/>
      <c r="C651" s="34"/>
      <c r="D651" s="192"/>
      <c r="E651" s="193"/>
      <c r="F651" s="41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>
      <c r="A652" s="13"/>
      <c r="B652" s="1"/>
      <c r="C652" s="34"/>
      <c r="D652" s="192"/>
      <c r="E652" s="193"/>
      <c r="F652" s="41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>
      <c r="A653" s="13"/>
      <c r="B653" s="1"/>
      <c r="C653" s="34"/>
      <c r="D653" s="192"/>
      <c r="E653" s="193"/>
      <c r="F653" s="41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>
      <c r="A654" s="13"/>
      <c r="B654" s="1"/>
      <c r="C654" s="34"/>
      <c r="D654" s="192"/>
      <c r="E654" s="193"/>
      <c r="F654" s="41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>
      <c r="A655" s="13"/>
      <c r="B655" s="1"/>
      <c r="C655" s="34"/>
      <c r="D655" s="192"/>
      <c r="E655" s="193"/>
      <c r="F655" s="41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>
      <c r="A656" s="13"/>
      <c r="B656" s="1"/>
      <c r="C656" s="34"/>
      <c r="D656" s="192"/>
      <c r="E656" s="193"/>
      <c r="F656" s="41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>
      <c r="A657" s="13"/>
      <c r="B657" s="1"/>
      <c r="C657" s="34"/>
      <c r="D657" s="192"/>
      <c r="E657" s="193"/>
      <c r="F657" s="41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>
      <c r="A658" s="13"/>
      <c r="B658" s="1"/>
      <c r="C658" s="34"/>
      <c r="D658" s="192"/>
      <c r="E658" s="193"/>
      <c r="F658" s="41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>
      <c r="A659" s="13"/>
      <c r="B659" s="1"/>
      <c r="C659" s="34"/>
      <c r="D659" s="192"/>
      <c r="E659" s="193"/>
      <c r="F659" s="41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>
      <c r="A660" s="13"/>
      <c r="B660" s="1"/>
      <c r="C660" s="34"/>
      <c r="D660" s="192"/>
      <c r="E660" s="193"/>
      <c r="F660" s="41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>
      <c r="A661" s="13"/>
      <c r="B661" s="1"/>
      <c r="C661" s="34"/>
      <c r="D661" s="192"/>
      <c r="E661" s="193"/>
      <c r="F661" s="41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>
      <c r="A662" s="13"/>
      <c r="B662" s="1"/>
      <c r="C662" s="34"/>
      <c r="D662" s="192"/>
      <c r="E662" s="193"/>
      <c r="F662" s="41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>
      <c r="A663" s="13"/>
      <c r="B663" s="1"/>
      <c r="C663" s="34"/>
      <c r="D663" s="192"/>
      <c r="E663" s="193"/>
      <c r="F663" s="41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>
      <c r="A664" s="13"/>
      <c r="B664" s="1"/>
      <c r="C664" s="34"/>
      <c r="D664" s="192"/>
      <c r="E664" s="193"/>
      <c r="F664" s="41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>
      <c r="A665" s="13"/>
      <c r="B665" s="1"/>
      <c r="C665" s="34"/>
      <c r="D665" s="192"/>
      <c r="E665" s="193"/>
      <c r="F665" s="41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>
      <c r="A666" s="13"/>
      <c r="B666" s="1"/>
      <c r="C666" s="34"/>
      <c r="D666" s="192"/>
      <c r="E666" s="193"/>
      <c r="F666" s="41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>
      <c r="A667" s="13"/>
      <c r="B667" s="1"/>
      <c r="C667" s="34"/>
      <c r="D667" s="192"/>
      <c r="E667" s="193"/>
      <c r="F667" s="41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>
      <c r="A668" s="13"/>
      <c r="B668" s="1"/>
      <c r="C668" s="35"/>
      <c r="D668" s="192"/>
      <c r="E668" s="193"/>
      <c r="F668" s="41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4"/>
      <c r="D669" s="192"/>
      <c r="E669" s="193"/>
      <c r="F669" s="41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>
      <c r="A670" s="13"/>
      <c r="B670" s="1"/>
      <c r="C670" s="34"/>
      <c r="D670" s="192"/>
      <c r="E670" s="193"/>
      <c r="F670" s="41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>
      <c r="A671" s="13"/>
      <c r="B671" s="1"/>
      <c r="C671" s="34"/>
      <c r="D671" s="192"/>
      <c r="E671" s="193"/>
      <c r="F671" s="41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>
      <c r="A672" s="13"/>
      <c r="B672" s="1"/>
      <c r="C672" s="34"/>
      <c r="D672" s="192"/>
      <c r="E672" s="193"/>
      <c r="F672" s="41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>
      <c r="A673" s="13"/>
      <c r="B673" s="1"/>
      <c r="C673" s="34"/>
      <c r="D673" s="192"/>
      <c r="E673" s="193"/>
      <c r="F673" s="41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>
      <c r="A674" s="13"/>
      <c r="B674" s="1"/>
      <c r="C674" s="34"/>
      <c r="D674" s="192"/>
      <c r="E674" s="193"/>
      <c r="F674" s="41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>
      <c r="A675" s="13"/>
      <c r="B675" s="1"/>
      <c r="C675" s="34"/>
      <c r="D675" s="192"/>
      <c r="E675" s="193"/>
      <c r="F675" s="41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>
      <c r="A676" s="13"/>
      <c r="B676" s="1"/>
      <c r="C676" s="34"/>
      <c r="D676" s="192"/>
      <c r="E676" s="193"/>
      <c r="F676" s="41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>
      <c r="A677" s="13"/>
      <c r="B677" s="1"/>
      <c r="C677" s="34"/>
      <c r="D677" s="192"/>
      <c r="E677" s="193"/>
      <c r="F677" s="41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>
      <c r="A678" s="13"/>
      <c r="B678" s="1"/>
      <c r="C678" s="34"/>
      <c r="D678" s="192"/>
      <c r="E678" s="193"/>
      <c r="F678" s="41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>
      <c r="A679" s="13"/>
      <c r="B679" s="1"/>
      <c r="C679" s="34"/>
      <c r="D679" s="192"/>
      <c r="E679" s="193"/>
      <c r="F679" s="41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>
      <c r="A680" s="13"/>
      <c r="B680" s="1"/>
      <c r="C680" s="34"/>
      <c r="D680" s="192"/>
      <c r="E680" s="193"/>
      <c r="F680" s="41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>
      <c r="A681" s="13"/>
      <c r="B681" s="1"/>
      <c r="C681" s="34"/>
      <c r="D681" s="192"/>
      <c r="E681" s="193"/>
      <c r="F681" s="41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>
      <c r="A682" s="13"/>
      <c r="B682" s="1"/>
      <c r="C682" s="34"/>
      <c r="D682" s="192"/>
      <c r="E682" s="193"/>
      <c r="F682" s="41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>
      <c r="A683" s="13"/>
      <c r="B683" s="1"/>
      <c r="C683" s="34"/>
      <c r="D683" s="192"/>
      <c r="E683" s="193"/>
      <c r="F683" s="41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>
      <c r="A684" s="13"/>
      <c r="B684" s="1"/>
      <c r="C684" s="34"/>
      <c r="D684" s="192"/>
      <c r="E684" s="193"/>
      <c r="F684" s="41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>
      <c r="A685" s="13"/>
      <c r="B685" s="1"/>
      <c r="C685" s="34"/>
      <c r="D685" s="192"/>
      <c r="E685" s="193"/>
      <c r="F685" s="41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>
      <c r="A686" s="13"/>
      <c r="B686" s="1"/>
      <c r="C686" s="34"/>
      <c r="D686" s="192"/>
      <c r="E686" s="193"/>
      <c r="F686" s="41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>
      <c r="A687" s="13"/>
      <c r="B687" s="1"/>
      <c r="C687" s="34"/>
      <c r="D687" s="192"/>
      <c r="E687" s="193"/>
      <c r="F687" s="41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>
      <c r="A688" s="13"/>
      <c r="B688" s="1"/>
      <c r="C688" s="34"/>
      <c r="D688" s="192"/>
      <c r="E688" s="193"/>
      <c r="F688" s="41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>
      <c r="A689" s="13"/>
      <c r="B689" s="1"/>
      <c r="C689" s="34"/>
      <c r="D689" s="192"/>
      <c r="E689" s="193"/>
      <c r="F689" s="41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>
      <c r="A690" s="13"/>
      <c r="B690" s="1"/>
      <c r="C690" s="34"/>
      <c r="D690" s="192"/>
      <c r="E690" s="193"/>
      <c r="F690" s="41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>
      <c r="A691" s="13"/>
      <c r="B691" s="1"/>
      <c r="C691" s="34"/>
      <c r="D691" s="192"/>
      <c r="E691" s="193"/>
      <c r="F691" s="41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>
      <c r="A692" s="13"/>
      <c r="B692" s="1"/>
      <c r="C692" s="35"/>
      <c r="D692" s="192"/>
      <c r="E692" s="193"/>
      <c r="F692" s="41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>
      <c r="A693" s="13"/>
      <c r="B693" s="1"/>
      <c r="C693" s="34"/>
      <c r="D693" s="192"/>
      <c r="E693" s="193"/>
      <c r="F693" s="41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>
      <c r="A694" s="13"/>
      <c r="B694" s="1"/>
      <c r="C694" s="34"/>
      <c r="D694" s="192"/>
      <c r="E694" s="193"/>
      <c r="F694" s="41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>
      <c r="A695" s="13"/>
      <c r="B695" s="1"/>
      <c r="C695" s="34"/>
      <c r="D695" s="192"/>
      <c r="E695" s="193"/>
      <c r="F695" s="41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>
      <c r="A696" s="13"/>
      <c r="B696" s="1"/>
      <c r="C696" s="34"/>
      <c r="D696" s="192"/>
      <c r="E696" s="193"/>
      <c r="F696" s="41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>
      <c r="A697" s="13"/>
      <c r="B697" s="1"/>
      <c r="C697" s="34"/>
      <c r="D697" s="192"/>
      <c r="E697" s="193"/>
      <c r="F697" s="41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>
      <c r="A698" s="13"/>
      <c r="B698" s="1"/>
      <c r="C698" s="34"/>
      <c r="D698" s="192"/>
      <c r="E698" s="193"/>
      <c r="F698" s="41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>
      <c r="A699" s="13"/>
      <c r="B699" s="1"/>
      <c r="C699" s="34"/>
      <c r="D699" s="192"/>
      <c r="E699" s="193"/>
      <c r="F699" s="41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>
      <c r="A700" s="13"/>
      <c r="B700" s="1"/>
      <c r="C700" s="34"/>
      <c r="D700" s="192"/>
      <c r="E700" s="193"/>
      <c r="F700" s="41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>
      <c r="A701" s="13"/>
      <c r="B701" s="1"/>
      <c r="C701" s="34"/>
      <c r="D701" s="192"/>
      <c r="E701" s="193"/>
      <c r="F701" s="41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>
      <c r="A702" s="13"/>
      <c r="B702" s="1"/>
      <c r="C702" s="34"/>
      <c r="D702" s="192"/>
      <c r="E702" s="193"/>
      <c r="F702" s="41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>
      <c r="A703" s="13"/>
      <c r="B703" s="1"/>
      <c r="C703" s="34"/>
      <c r="D703" s="192"/>
      <c r="E703" s="193"/>
      <c r="F703" s="41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>
      <c r="A704" s="13"/>
      <c r="B704" s="1"/>
      <c r="C704" s="34"/>
      <c r="D704" s="192"/>
      <c r="E704" s="193"/>
      <c r="F704" s="41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>
      <c r="A705" s="13"/>
      <c r="B705" s="1"/>
      <c r="C705" s="34"/>
      <c r="D705" s="192"/>
      <c r="E705" s="193"/>
      <c r="F705" s="41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>
      <c r="A706" s="13"/>
      <c r="B706" s="1"/>
      <c r="C706" s="34"/>
      <c r="D706" s="192"/>
      <c r="E706" s="193"/>
      <c r="F706" s="41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>
      <c r="A707" s="13"/>
      <c r="B707" s="1"/>
      <c r="C707" s="34"/>
      <c r="D707" s="192"/>
      <c r="E707" s="193"/>
      <c r="F707" s="41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>
      <c r="A708" s="13"/>
      <c r="B708" s="1"/>
      <c r="C708" s="34"/>
      <c r="D708" s="192"/>
      <c r="E708" s="193"/>
      <c r="F708" s="41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>
      <c r="A709" s="13"/>
      <c r="B709" s="1"/>
      <c r="C709" s="34"/>
      <c r="D709" s="192"/>
      <c r="E709" s="193"/>
      <c r="F709" s="41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>
      <c r="A710" s="13"/>
      <c r="B710" s="1"/>
      <c r="C710" s="34"/>
      <c r="D710" s="192"/>
      <c r="E710" s="193"/>
      <c r="F710" s="41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>
      <c r="A711" s="13"/>
      <c r="B711" s="1"/>
      <c r="C711" s="34"/>
      <c r="D711" s="192"/>
      <c r="E711" s="193"/>
      <c r="F711" s="41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>
      <c r="A712" s="13"/>
      <c r="B712" s="1"/>
      <c r="C712" s="34"/>
      <c r="D712" s="192"/>
      <c r="E712" s="193"/>
      <c r="F712" s="41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>
      <c r="A713" s="13"/>
      <c r="B713" s="1"/>
      <c r="C713" s="34"/>
      <c r="D713" s="192"/>
      <c r="E713" s="193"/>
      <c r="F713" s="41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>
      <c r="A714" s="13"/>
      <c r="B714" s="1"/>
      <c r="C714" s="34"/>
      <c r="D714" s="192"/>
      <c r="E714" s="193"/>
      <c r="F714" s="41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>
      <c r="A715" s="13"/>
      <c r="B715" s="1"/>
      <c r="C715" s="34"/>
      <c r="D715" s="192"/>
      <c r="E715" s="193"/>
      <c r="F715" s="41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>
      <c r="A716" s="13"/>
      <c r="B716" s="1"/>
      <c r="C716" s="34"/>
      <c r="D716" s="192"/>
      <c r="E716" s="193"/>
      <c r="F716" s="41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>
      <c r="A717" s="13"/>
      <c r="B717" s="1"/>
      <c r="C717" s="34"/>
      <c r="D717" s="192"/>
      <c r="E717" s="193"/>
      <c r="F717" s="41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>
      <c r="A718" s="13"/>
      <c r="B718" s="1"/>
      <c r="C718" s="34"/>
      <c r="D718" s="192"/>
      <c r="E718" s="193"/>
      <c r="F718" s="41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>
      <c r="A719" s="13"/>
      <c r="B719" s="1"/>
      <c r="C719" s="34"/>
      <c r="D719" s="192"/>
      <c r="E719" s="193"/>
      <c r="F719" s="41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>
      <c r="A720" s="13"/>
      <c r="B720" s="1"/>
      <c r="C720" s="35"/>
      <c r="D720" s="192"/>
      <c r="E720" s="193"/>
      <c r="F720" s="41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4"/>
      <c r="D721" s="192"/>
      <c r="E721" s="193"/>
      <c r="F721" s="41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>
      <c r="A722" s="13"/>
      <c r="B722" s="1"/>
      <c r="C722" s="34"/>
      <c r="D722" s="192"/>
      <c r="E722" s="193"/>
      <c r="F722" s="41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>
      <c r="A723" s="13"/>
      <c r="B723" s="1"/>
      <c r="C723" s="34"/>
      <c r="D723" s="192"/>
      <c r="E723" s="193"/>
      <c r="F723" s="41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>
      <c r="A724" s="13"/>
      <c r="B724" s="1"/>
      <c r="C724" s="34"/>
      <c r="D724" s="192"/>
      <c r="E724" s="193"/>
      <c r="F724" s="41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>
      <c r="A725" s="13"/>
      <c r="B725" s="1"/>
      <c r="C725" s="34"/>
      <c r="D725" s="192"/>
      <c r="E725" s="193"/>
      <c r="F725" s="41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>
      <c r="A726" s="13"/>
      <c r="B726" s="1"/>
      <c r="C726" s="34"/>
      <c r="D726" s="192"/>
      <c r="E726" s="193"/>
      <c r="F726" s="41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>
      <c r="A727" s="13"/>
      <c r="B727" s="1"/>
      <c r="C727" s="34"/>
      <c r="D727" s="192"/>
      <c r="E727" s="193"/>
      <c r="F727" s="41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>
      <c r="A728" s="13"/>
      <c r="B728" s="1"/>
      <c r="C728" s="34"/>
      <c r="D728" s="192"/>
      <c r="E728" s="193"/>
      <c r="F728" s="41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>
      <c r="A729" s="13"/>
      <c r="B729" s="1"/>
      <c r="C729" s="34"/>
      <c r="D729" s="192"/>
      <c r="E729" s="193"/>
      <c r="F729" s="41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>
      <c r="A730" s="13"/>
      <c r="B730" s="1"/>
      <c r="C730" s="34"/>
      <c r="D730" s="192"/>
      <c r="E730" s="193"/>
      <c r="F730" s="41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>
      <c r="A731" s="13"/>
      <c r="B731" s="1"/>
      <c r="C731" s="34"/>
      <c r="D731" s="192"/>
      <c r="E731" s="193"/>
      <c r="F731" s="41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>
      <c r="A732" s="13"/>
      <c r="B732" s="1"/>
      <c r="C732" s="34"/>
      <c r="D732" s="192"/>
      <c r="E732" s="193"/>
      <c r="F732" s="41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>
      <c r="A733" s="13"/>
      <c r="B733" s="1"/>
      <c r="C733" s="34"/>
      <c r="D733" s="192"/>
      <c r="E733" s="193"/>
      <c r="F733" s="41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>
      <c r="A734" s="13"/>
      <c r="B734" s="1"/>
      <c r="C734" s="34"/>
      <c r="D734" s="192"/>
      <c r="E734" s="193"/>
      <c r="F734" s="41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>
      <c r="A735" s="13"/>
      <c r="B735" s="1"/>
      <c r="C735" s="34"/>
      <c r="D735" s="192"/>
      <c r="E735" s="193"/>
      <c r="F735" s="41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>
      <c r="A736" s="13"/>
      <c r="B736" s="1"/>
      <c r="C736" s="35"/>
      <c r="D736" s="192"/>
      <c r="E736" s="193"/>
      <c r="F736" s="41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>
      <c r="A737" s="13"/>
      <c r="B737" s="1"/>
      <c r="C737" s="35"/>
      <c r="D737" s="192"/>
      <c r="E737" s="193"/>
      <c r="F737" s="41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>
      <c r="A738" s="13"/>
      <c r="B738" s="1"/>
      <c r="C738" s="34"/>
      <c r="D738" s="192"/>
      <c r="E738" s="193"/>
      <c r="F738" s="41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4"/>
      <c r="D739" s="192"/>
      <c r="E739" s="193"/>
      <c r="F739" s="41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>
      <c r="A740" s="13"/>
      <c r="B740" s="1"/>
      <c r="C740" s="34"/>
      <c r="D740" s="192"/>
      <c r="E740" s="193"/>
      <c r="F740" s="41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>
      <c r="A741" s="13"/>
      <c r="B741" s="1"/>
      <c r="C741" s="34"/>
      <c r="D741" s="192"/>
      <c r="E741" s="193"/>
      <c r="F741" s="41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>
      <c r="A742" s="13"/>
      <c r="B742" s="1"/>
      <c r="C742" s="34"/>
      <c r="D742" s="192"/>
      <c r="E742" s="193"/>
      <c r="F742" s="41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>
      <c r="A743" s="13"/>
      <c r="B743" s="1"/>
      <c r="C743" s="34"/>
      <c r="D743" s="192"/>
      <c r="E743" s="193"/>
      <c r="F743" s="41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>
      <c r="A744" s="13"/>
      <c r="B744" s="1"/>
      <c r="C744" s="34"/>
      <c r="D744" s="192"/>
      <c r="E744" s="193"/>
      <c r="F744" s="41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>
      <c r="A745" s="13"/>
      <c r="B745" s="1"/>
      <c r="C745" s="34"/>
      <c r="D745" s="192"/>
      <c r="E745" s="193"/>
      <c r="F745" s="41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>
      <c r="A746" s="13"/>
      <c r="B746" s="1"/>
      <c r="C746" s="34"/>
      <c r="D746" s="192"/>
      <c r="E746" s="193"/>
      <c r="F746" s="41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>
      <c r="A747" s="13"/>
      <c r="B747" s="1"/>
      <c r="C747" s="34"/>
      <c r="D747" s="192"/>
      <c r="E747" s="193"/>
      <c r="F747" s="41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>
      <c r="A748" s="13"/>
      <c r="B748" s="1"/>
      <c r="C748" s="34"/>
      <c r="D748" s="192"/>
      <c r="E748" s="193"/>
      <c r="F748" s="41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>
      <c r="A749" s="13"/>
      <c r="B749" s="1"/>
      <c r="C749" s="35"/>
      <c r="D749" s="192"/>
      <c r="E749" s="193"/>
      <c r="F749" s="41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>
      <c r="A750" s="13"/>
      <c r="B750" s="1"/>
      <c r="C750" s="34"/>
      <c r="D750" s="192"/>
      <c r="E750" s="193"/>
      <c r="F750" s="41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>
      <c r="A751" s="13"/>
      <c r="B751" s="1"/>
      <c r="C751" s="34"/>
      <c r="D751" s="192"/>
      <c r="E751" s="193"/>
      <c r="F751" s="41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>
      <c r="A752" s="13"/>
      <c r="B752" s="1"/>
      <c r="C752" s="34"/>
      <c r="D752" s="192"/>
      <c r="E752" s="193"/>
      <c r="F752" s="41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>
      <c r="A753" s="13"/>
      <c r="B753" s="1"/>
      <c r="C753" s="34"/>
      <c r="D753" s="192"/>
      <c r="E753" s="193"/>
      <c r="F753" s="41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>
      <c r="A754" s="13"/>
      <c r="B754" s="1"/>
      <c r="C754" s="34"/>
      <c r="D754" s="192"/>
      <c r="E754" s="193"/>
      <c r="F754" s="41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>
      <c r="A755" s="13"/>
      <c r="B755" s="1"/>
      <c r="C755" s="34"/>
      <c r="D755" s="192"/>
      <c r="E755" s="193"/>
      <c r="F755" s="41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>
      <c r="A756" s="13"/>
      <c r="B756" s="1"/>
      <c r="C756" s="34"/>
      <c r="D756" s="192"/>
      <c r="E756" s="193"/>
      <c r="F756" s="41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>
      <c r="A757" s="13"/>
      <c r="B757" s="1"/>
      <c r="C757" s="34"/>
      <c r="D757" s="192"/>
      <c r="E757" s="193"/>
      <c r="F757" s="41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>
      <c r="A758" s="13"/>
      <c r="B758" s="1"/>
      <c r="C758" s="34"/>
      <c r="D758" s="192"/>
      <c r="E758" s="193"/>
      <c r="F758" s="41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>
      <c r="A759" s="13"/>
      <c r="B759" s="1"/>
      <c r="C759" s="34"/>
      <c r="D759" s="192"/>
      <c r="E759" s="193"/>
      <c r="F759" s="41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>
      <c r="A760" s="13"/>
      <c r="B760" s="1"/>
      <c r="C760" s="34"/>
      <c r="D760" s="192"/>
      <c r="E760" s="193"/>
      <c r="F760" s="41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>
      <c r="A761" s="13"/>
      <c r="B761" s="1"/>
      <c r="C761" s="34"/>
      <c r="D761" s="192"/>
      <c r="E761" s="193"/>
      <c r="F761" s="41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>
      <c r="A762" s="13"/>
      <c r="B762" s="1"/>
      <c r="C762" s="34"/>
      <c r="D762" s="192"/>
      <c r="E762" s="193"/>
      <c r="F762" s="41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>
      <c r="A763" s="13"/>
      <c r="B763" s="1"/>
      <c r="C763" s="34"/>
      <c r="D763" s="192"/>
      <c r="E763" s="193"/>
      <c r="F763" s="41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>
      <c r="A764" s="13"/>
      <c r="B764" s="1"/>
      <c r="C764" s="34"/>
      <c r="D764" s="192"/>
      <c r="E764" s="193"/>
      <c r="F764" s="41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>
      <c r="A765" s="13"/>
      <c r="B765" s="1"/>
      <c r="C765" s="34"/>
      <c r="D765" s="192"/>
      <c r="E765" s="193"/>
      <c r="F765" s="41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>
      <c r="A766" s="13"/>
      <c r="B766" s="1"/>
      <c r="C766" s="34"/>
      <c r="D766" s="192"/>
      <c r="E766" s="193"/>
      <c r="F766" s="41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>
      <c r="A767" s="13"/>
      <c r="B767" s="1"/>
      <c r="C767" s="34"/>
      <c r="D767" s="192"/>
      <c r="E767" s="193"/>
      <c r="F767" s="41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>
      <c r="A768" s="13"/>
      <c r="B768" s="1"/>
      <c r="C768" s="34"/>
      <c r="D768" s="192"/>
      <c r="E768" s="193"/>
      <c r="F768" s="41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>
      <c r="A769" s="13"/>
      <c r="B769" s="1"/>
      <c r="C769" s="34"/>
      <c r="D769" s="192"/>
      <c r="E769" s="193"/>
      <c r="F769" s="41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>
      <c r="A770" s="13"/>
      <c r="B770" s="1"/>
      <c r="C770" s="34"/>
      <c r="D770" s="192"/>
      <c r="E770" s="193"/>
      <c r="F770" s="41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>
      <c r="A771" s="13"/>
      <c r="B771" s="1"/>
      <c r="C771" s="34"/>
      <c r="D771" s="192"/>
      <c r="E771" s="193"/>
      <c r="F771" s="41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>
      <c r="A772" s="13"/>
      <c r="B772" s="1"/>
      <c r="C772" s="34"/>
      <c r="D772" s="192"/>
      <c r="E772" s="193"/>
      <c r="F772" s="41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>
      <c r="A773" s="13"/>
      <c r="B773" s="1"/>
      <c r="C773" s="34"/>
      <c r="D773" s="192"/>
      <c r="E773" s="193"/>
      <c r="F773" s="41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>
      <c r="A774" s="13"/>
      <c r="B774" s="1"/>
      <c r="C774" s="34"/>
      <c r="D774" s="192"/>
      <c r="E774" s="193"/>
      <c r="F774" s="41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>
      <c r="A775" s="13"/>
      <c r="B775" s="1"/>
      <c r="C775" s="34"/>
      <c r="D775" s="192"/>
      <c r="E775" s="193"/>
      <c r="F775" s="41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>
      <c r="A776" s="13"/>
      <c r="B776" s="1"/>
      <c r="C776" s="34"/>
      <c r="D776" s="192"/>
      <c r="E776" s="193"/>
      <c r="F776" s="41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>
      <c r="A777" s="13"/>
      <c r="B777" s="1"/>
      <c r="C777" s="35"/>
      <c r="D777" s="192"/>
      <c r="E777" s="193"/>
      <c r="F777" s="41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4"/>
      <c r="D778" s="192"/>
      <c r="E778" s="193"/>
      <c r="F778" s="41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>
      <c r="A779" s="13"/>
      <c r="B779" s="1"/>
      <c r="C779" s="34"/>
      <c r="D779" s="192"/>
      <c r="E779" s="193"/>
      <c r="F779" s="41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>
      <c r="A780" s="13"/>
      <c r="B780" s="1"/>
      <c r="C780" s="34"/>
      <c r="D780" s="192"/>
      <c r="E780" s="193"/>
      <c r="F780" s="41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>
      <c r="A781" s="13"/>
      <c r="B781" s="1"/>
      <c r="C781" s="34"/>
      <c r="D781" s="192"/>
      <c r="E781" s="193"/>
      <c r="F781" s="41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>
      <c r="A782" s="13"/>
      <c r="B782" s="1"/>
      <c r="C782" s="34"/>
      <c r="D782" s="192"/>
      <c r="E782" s="193"/>
      <c r="F782" s="41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>
      <c r="A783" s="13"/>
      <c r="B783" s="1"/>
      <c r="C783" s="34"/>
      <c r="D783" s="192"/>
      <c r="E783" s="193"/>
      <c r="F783" s="41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>
      <c r="A784" s="13"/>
      <c r="B784" s="1"/>
      <c r="C784" s="34"/>
      <c r="D784" s="192"/>
      <c r="E784" s="193"/>
      <c r="F784" s="41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>
      <c r="A785" s="13"/>
      <c r="B785" s="1"/>
      <c r="C785" s="34"/>
      <c r="D785" s="192"/>
      <c r="E785" s="193"/>
      <c r="F785" s="41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>
      <c r="A786" s="13"/>
      <c r="B786" s="1"/>
      <c r="C786" s="34"/>
      <c r="D786" s="192"/>
      <c r="E786" s="193"/>
      <c r="F786" s="41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>
      <c r="A787" s="13"/>
      <c r="B787" s="1"/>
      <c r="C787" s="34"/>
      <c r="D787" s="192"/>
      <c r="E787" s="193"/>
      <c r="F787" s="41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>
      <c r="A788" s="13"/>
      <c r="B788" s="1"/>
      <c r="C788" s="34"/>
      <c r="D788" s="192"/>
      <c r="E788" s="193"/>
      <c r="F788" s="41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>
      <c r="A789" s="13"/>
      <c r="B789" s="1"/>
      <c r="C789" s="34"/>
      <c r="D789" s="192"/>
      <c r="E789" s="193"/>
      <c r="F789" s="41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>
      <c r="A790" s="13"/>
      <c r="B790" s="1"/>
      <c r="C790" s="34"/>
      <c r="D790" s="192"/>
      <c r="E790" s="193"/>
      <c r="F790" s="41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>
      <c r="A791" s="13"/>
      <c r="B791" s="1"/>
      <c r="C791" s="34"/>
      <c r="D791" s="192"/>
      <c r="E791" s="193"/>
      <c r="F791" s="41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>
      <c r="A792" s="13"/>
      <c r="B792" s="1"/>
      <c r="C792" s="34"/>
      <c r="D792" s="192"/>
      <c r="E792" s="193"/>
      <c r="F792" s="41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>
      <c r="A793" s="13"/>
      <c r="B793" s="1"/>
      <c r="C793" s="34"/>
      <c r="D793" s="192"/>
      <c r="E793" s="193"/>
      <c r="F793" s="41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>
      <c r="A794" s="13"/>
      <c r="B794" s="1"/>
      <c r="C794" s="34"/>
      <c r="D794" s="192"/>
      <c r="E794" s="193"/>
      <c r="F794" s="41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>
      <c r="A795" s="13"/>
      <c r="B795" s="1"/>
      <c r="C795" s="34"/>
      <c r="D795" s="192"/>
      <c r="E795" s="193"/>
      <c r="F795" s="41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>
      <c r="A796" s="13"/>
      <c r="B796" s="1"/>
      <c r="C796" s="34"/>
      <c r="D796" s="192"/>
      <c r="E796" s="193"/>
      <c r="F796" s="41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>
      <c r="A797" s="13"/>
      <c r="B797" s="1"/>
      <c r="C797" s="34"/>
      <c r="D797" s="192"/>
      <c r="E797" s="193"/>
      <c r="F797" s="41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>
      <c r="A798" s="13"/>
      <c r="B798" s="1"/>
      <c r="C798" s="34"/>
      <c r="D798" s="192"/>
      <c r="E798" s="193"/>
      <c r="F798" s="41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>
      <c r="A799" s="13"/>
      <c r="B799" s="1"/>
      <c r="C799" s="34"/>
      <c r="D799" s="192"/>
      <c r="E799" s="193"/>
      <c r="F799" s="41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>
      <c r="A800" s="13"/>
      <c r="B800" s="1"/>
      <c r="C800" s="34"/>
      <c r="D800" s="192"/>
      <c r="E800" s="193"/>
      <c r="F800" s="41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>
      <c r="A801" s="13"/>
      <c r="B801" s="1"/>
      <c r="C801" s="35"/>
      <c r="D801" s="192"/>
      <c r="E801" s="193"/>
      <c r="F801" s="41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>
      <c r="A802" s="13"/>
      <c r="B802" s="1"/>
      <c r="C802" s="34"/>
      <c r="D802" s="192"/>
      <c r="E802" s="193"/>
      <c r="F802" s="41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>
      <c r="A803" s="13"/>
      <c r="B803" s="1"/>
      <c r="C803" s="34"/>
      <c r="D803" s="192"/>
      <c r="E803" s="193"/>
      <c r="F803" s="41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>
      <c r="A804" s="13"/>
      <c r="B804" s="1"/>
      <c r="C804" s="34"/>
      <c r="D804" s="192"/>
      <c r="E804" s="193"/>
      <c r="F804" s="41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>
      <c r="A805" s="13"/>
      <c r="B805" s="1"/>
      <c r="C805" s="34"/>
      <c r="D805" s="192"/>
      <c r="E805" s="193"/>
      <c r="F805" s="41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>
      <c r="A806" s="13"/>
      <c r="B806" s="1"/>
      <c r="C806" s="34"/>
      <c r="D806" s="192"/>
      <c r="E806" s="193"/>
      <c r="F806" s="41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>
      <c r="A807" s="13"/>
      <c r="B807" s="1"/>
      <c r="C807" s="34"/>
      <c r="D807" s="192"/>
      <c r="E807" s="193"/>
      <c r="F807" s="41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>
      <c r="A808" s="13"/>
      <c r="B808" s="1"/>
      <c r="C808" s="34"/>
      <c r="D808" s="192"/>
      <c r="E808" s="193"/>
      <c r="F808" s="41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>
      <c r="A809" s="13"/>
      <c r="B809" s="1"/>
      <c r="C809" s="34"/>
      <c r="D809" s="192"/>
      <c r="E809" s="193"/>
      <c r="F809" s="41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>
      <c r="A810" s="13"/>
      <c r="B810" s="1"/>
      <c r="C810" s="34"/>
      <c r="D810" s="192"/>
      <c r="E810" s="193"/>
      <c r="F810" s="41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>
      <c r="A811" s="13"/>
      <c r="B811" s="1"/>
      <c r="C811" s="34"/>
      <c r="D811" s="192"/>
      <c r="E811" s="193"/>
      <c r="F811" s="41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>
      <c r="A812" s="13"/>
      <c r="B812" s="1"/>
      <c r="C812" s="34"/>
      <c r="D812" s="192"/>
      <c r="E812" s="193"/>
      <c r="F812" s="41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>
      <c r="A813" s="13"/>
      <c r="B813" s="1"/>
      <c r="C813" s="34"/>
      <c r="D813" s="192"/>
      <c r="E813" s="193"/>
      <c r="F813" s="41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>
      <c r="A814" s="13"/>
      <c r="B814" s="1"/>
      <c r="C814" s="34"/>
      <c r="D814" s="192"/>
      <c r="E814" s="193"/>
      <c r="F814" s="41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>
      <c r="A815" s="13"/>
      <c r="B815" s="1"/>
      <c r="C815" s="34"/>
      <c r="D815" s="192"/>
      <c r="E815" s="193"/>
      <c r="F815" s="41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>
      <c r="A816" s="13"/>
      <c r="B816" s="1"/>
      <c r="C816" s="34"/>
      <c r="D816" s="192"/>
      <c r="E816" s="193"/>
      <c r="F816" s="41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>
      <c r="A817" s="13"/>
      <c r="B817" s="1"/>
      <c r="C817" s="34"/>
      <c r="D817" s="192"/>
      <c r="E817" s="193"/>
      <c r="F817" s="41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>
      <c r="A818" s="13"/>
      <c r="B818" s="1"/>
      <c r="C818" s="34"/>
      <c r="D818" s="192"/>
      <c r="E818" s="193"/>
      <c r="F818" s="41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>
      <c r="A819" s="13"/>
      <c r="B819" s="1"/>
      <c r="C819" s="34"/>
      <c r="D819" s="192"/>
      <c r="E819" s="193"/>
      <c r="F819" s="41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>
      <c r="A820" s="13"/>
      <c r="B820" s="1"/>
      <c r="C820" s="34"/>
      <c r="D820" s="192"/>
      <c r="E820" s="193"/>
      <c r="F820" s="41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>
      <c r="A821" s="13"/>
      <c r="B821" s="1"/>
      <c r="C821" s="34"/>
      <c r="D821" s="192"/>
      <c r="E821" s="193"/>
      <c r="F821" s="41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>
      <c r="A822" s="13"/>
      <c r="B822" s="1"/>
      <c r="C822" s="34"/>
      <c r="D822" s="192"/>
      <c r="E822" s="193"/>
      <c r="F822" s="41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>
      <c r="A823" s="13"/>
      <c r="B823" s="1"/>
      <c r="C823" s="34"/>
      <c r="D823" s="192"/>
      <c r="E823" s="193"/>
      <c r="F823" s="41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>
      <c r="A824" s="13"/>
      <c r="B824" s="1"/>
      <c r="C824" s="34"/>
      <c r="D824" s="192"/>
      <c r="E824" s="193"/>
      <c r="F824" s="41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>
      <c r="A825" s="13"/>
      <c r="B825" s="1"/>
      <c r="C825" s="34"/>
      <c r="D825" s="192"/>
      <c r="E825" s="193"/>
      <c r="F825" s="41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>
      <c r="A826" s="13"/>
      <c r="B826" s="1"/>
      <c r="C826" s="34"/>
      <c r="D826" s="192"/>
      <c r="E826" s="193"/>
      <c r="F826" s="41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>
      <c r="A827" s="13"/>
      <c r="B827" s="1"/>
      <c r="C827" s="34"/>
      <c r="D827" s="192"/>
      <c r="E827" s="193"/>
      <c r="F827" s="41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>
      <c r="A828" s="13"/>
      <c r="B828" s="1"/>
      <c r="C828" s="34"/>
      <c r="D828" s="192"/>
      <c r="E828" s="193"/>
      <c r="F828" s="41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>
      <c r="A829" s="13"/>
      <c r="B829" s="1"/>
      <c r="C829" s="35"/>
      <c r="D829" s="192"/>
      <c r="E829" s="193"/>
      <c r="F829" s="41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>
      <c r="A830" s="13"/>
      <c r="B830" s="1"/>
      <c r="C830" s="34"/>
      <c r="D830" s="192"/>
      <c r="E830" s="193"/>
      <c r="F830" s="41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>
      <c r="A831" s="13"/>
      <c r="B831" s="1"/>
      <c r="C831" s="34"/>
      <c r="D831" s="192"/>
      <c r="E831" s="193"/>
      <c r="F831" s="41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>
      <c r="A832" s="13"/>
      <c r="B832" s="1"/>
      <c r="C832" s="34"/>
      <c r="D832" s="192"/>
      <c r="E832" s="193"/>
      <c r="F832" s="41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>
      <c r="A833" s="13"/>
      <c r="B833" s="1"/>
      <c r="C833" s="34"/>
      <c r="D833" s="192"/>
      <c r="E833" s="193"/>
      <c r="F833" s="41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>
      <c r="A834" s="13"/>
      <c r="B834" s="1"/>
      <c r="C834" s="34"/>
      <c r="D834" s="192"/>
      <c r="E834" s="193"/>
      <c r="F834" s="41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>
      <c r="A835" s="13"/>
      <c r="B835" s="1"/>
      <c r="C835" s="34"/>
      <c r="D835" s="192"/>
      <c r="E835" s="193"/>
      <c r="F835" s="41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>
      <c r="A836" s="13"/>
      <c r="B836" s="1"/>
      <c r="C836" s="34"/>
      <c r="D836" s="192"/>
      <c r="E836" s="193"/>
      <c r="F836" s="41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>
      <c r="A837" s="13"/>
      <c r="B837" s="1"/>
      <c r="C837" s="34"/>
      <c r="D837" s="192"/>
      <c r="E837" s="193"/>
      <c r="F837" s="41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>
      <c r="A838" s="13"/>
      <c r="B838" s="1"/>
      <c r="C838" s="34"/>
      <c r="D838" s="192"/>
      <c r="E838" s="193"/>
      <c r="F838" s="41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>
      <c r="A839" s="13"/>
      <c r="B839" s="1"/>
      <c r="C839" s="34"/>
      <c r="D839" s="192"/>
      <c r="E839" s="193"/>
      <c r="F839" s="41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>
      <c r="A840" s="13"/>
      <c r="B840" s="1"/>
      <c r="C840" s="34"/>
      <c r="D840" s="192"/>
      <c r="E840" s="193"/>
      <c r="F840" s="41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>
      <c r="A841" s="13"/>
      <c r="B841" s="1"/>
      <c r="C841" s="34"/>
      <c r="D841" s="192"/>
      <c r="E841" s="193"/>
      <c r="F841" s="41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>
      <c r="A842" s="13"/>
      <c r="B842" s="1"/>
      <c r="C842" s="34"/>
      <c r="D842" s="192"/>
      <c r="E842" s="193"/>
      <c r="F842" s="41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>
      <c r="A843" s="13"/>
      <c r="B843" s="1"/>
      <c r="C843" s="34"/>
      <c r="D843" s="192"/>
      <c r="E843" s="193"/>
      <c r="F843" s="41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>
      <c r="A844" s="13"/>
      <c r="B844" s="1"/>
      <c r="C844" s="34"/>
      <c r="D844" s="192"/>
      <c r="E844" s="193"/>
      <c r="F844" s="41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>
      <c r="A845" s="13"/>
      <c r="B845" s="1"/>
      <c r="C845" s="35"/>
      <c r="D845" s="192"/>
      <c r="E845" s="193"/>
      <c r="F845" s="41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>
      <c r="A846" s="13"/>
      <c r="B846" s="1"/>
      <c r="C846" s="35"/>
      <c r="D846" s="192"/>
      <c r="E846" s="193"/>
      <c r="F846" s="41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>
      <c r="A847" s="13"/>
      <c r="B847" s="1"/>
      <c r="C847" s="34"/>
      <c r="D847" s="192"/>
      <c r="E847" s="193"/>
      <c r="F847" s="41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>
      <c r="A848" s="13"/>
      <c r="B848" s="1"/>
      <c r="C848" s="34"/>
      <c r="D848" s="192"/>
      <c r="E848" s="193"/>
      <c r="F848" s="41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>
      <c r="A849" s="13"/>
      <c r="B849" s="1"/>
      <c r="C849" s="34"/>
      <c r="D849" s="192"/>
      <c r="E849" s="193"/>
      <c r="F849" s="41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>
      <c r="A850" s="13"/>
      <c r="B850" s="1"/>
      <c r="C850" s="34"/>
      <c r="D850" s="192"/>
      <c r="E850" s="193"/>
      <c r="F850" s="41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>
      <c r="A851" s="13"/>
      <c r="B851" s="1"/>
      <c r="C851" s="34"/>
      <c r="D851" s="192"/>
      <c r="E851" s="193"/>
      <c r="F851" s="41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>
      <c r="A852" s="13"/>
      <c r="B852" s="1"/>
      <c r="C852" s="34"/>
      <c r="D852" s="192"/>
      <c r="E852" s="193"/>
      <c r="F852" s="41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>
      <c r="A853" s="13"/>
      <c r="B853" s="1"/>
      <c r="C853" s="34"/>
      <c r="D853" s="192"/>
      <c r="E853" s="193"/>
      <c r="F853" s="41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>
      <c r="A854" s="13"/>
      <c r="B854" s="1"/>
      <c r="C854" s="34"/>
      <c r="D854" s="192"/>
      <c r="E854" s="193"/>
      <c r="F854" s="41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>
      <c r="A855" s="13"/>
      <c r="B855" s="1"/>
      <c r="C855" s="34"/>
      <c r="D855" s="192"/>
      <c r="E855" s="193"/>
      <c r="F855" s="41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>
      <c r="A856" s="13"/>
      <c r="B856" s="1"/>
      <c r="C856" s="34"/>
      <c r="D856" s="192"/>
      <c r="E856" s="193"/>
      <c r="F856" s="41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>
      <c r="A857" s="13"/>
      <c r="B857" s="1"/>
      <c r="C857" s="35"/>
      <c r="D857" s="192"/>
      <c r="E857" s="193"/>
      <c r="F857" s="41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>
      <c r="A858" s="13"/>
      <c r="B858" s="1"/>
      <c r="C858" s="34"/>
      <c r="D858" s="192"/>
      <c r="E858" s="193"/>
      <c r="F858" s="41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>
      <c r="A859" s="13"/>
      <c r="B859" s="1"/>
      <c r="C859" s="34"/>
      <c r="D859" s="192"/>
      <c r="E859" s="193"/>
      <c r="F859" s="41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>
      <c r="A860" s="13"/>
      <c r="B860" s="1"/>
      <c r="C860" s="34"/>
      <c r="D860" s="192"/>
      <c r="E860" s="193"/>
      <c r="F860" s="41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>
      <c r="A861" s="13"/>
      <c r="B861" s="1"/>
      <c r="C861" s="34"/>
      <c r="D861" s="192"/>
      <c r="E861" s="193"/>
      <c r="F861" s="41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>
      <c r="A862" s="13"/>
      <c r="B862" s="1"/>
      <c r="C862" s="34"/>
      <c r="D862" s="192"/>
      <c r="E862" s="193"/>
      <c r="F862" s="41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>
      <c r="A863" s="13"/>
      <c r="B863" s="1"/>
      <c r="C863" s="34"/>
      <c r="D863" s="192"/>
      <c r="E863" s="193"/>
      <c r="F863" s="41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>
      <c r="A864" s="13"/>
      <c r="B864" s="1"/>
      <c r="C864" s="34"/>
      <c r="D864" s="192"/>
      <c r="E864" s="193"/>
      <c r="F864" s="41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>
      <c r="A865" s="13"/>
      <c r="B865" s="1"/>
      <c r="C865" s="34"/>
      <c r="D865" s="192"/>
      <c r="E865" s="193"/>
      <c r="F865" s="41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>
      <c r="A866" s="13"/>
      <c r="B866" s="1"/>
      <c r="C866" s="34"/>
      <c r="D866" s="192"/>
      <c r="E866" s="193"/>
      <c r="F866" s="41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>
      <c r="A867" s="13"/>
      <c r="B867" s="1"/>
      <c r="C867" s="34"/>
      <c r="D867" s="192"/>
      <c r="E867" s="193"/>
      <c r="F867" s="41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>
      <c r="A868" s="13"/>
      <c r="B868" s="1"/>
      <c r="C868" s="34"/>
      <c r="D868" s="192"/>
      <c r="E868" s="193"/>
      <c r="F868" s="41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>
      <c r="A869" s="13"/>
      <c r="B869" s="1"/>
      <c r="C869" s="34"/>
      <c r="D869" s="192"/>
      <c r="E869" s="193"/>
      <c r="F869" s="41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>
      <c r="A870" s="13"/>
      <c r="B870" s="1"/>
      <c r="C870" s="34"/>
      <c r="D870" s="192"/>
      <c r="E870" s="193"/>
      <c r="F870" s="41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>
      <c r="A871" s="13"/>
      <c r="B871" s="1"/>
      <c r="C871" s="34"/>
      <c r="D871" s="192"/>
      <c r="E871" s="193"/>
      <c r="F871" s="41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>
      <c r="A872" s="13"/>
      <c r="B872" s="1"/>
      <c r="C872" s="34"/>
      <c r="D872" s="192"/>
      <c r="E872" s="193"/>
      <c r="F872" s="41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>
      <c r="A873" s="13"/>
      <c r="B873" s="1"/>
      <c r="C873" s="34"/>
      <c r="D873" s="192"/>
      <c r="E873" s="193"/>
      <c r="F873" s="41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>
      <c r="A874" s="13"/>
      <c r="B874" s="1"/>
      <c r="C874" s="34"/>
      <c r="D874" s="192"/>
      <c r="E874" s="193"/>
      <c r="F874" s="41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>
      <c r="A875" s="13"/>
      <c r="B875" s="1"/>
      <c r="C875" s="34"/>
      <c r="D875" s="192"/>
      <c r="E875" s="193"/>
      <c r="F875" s="41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>
      <c r="A876" s="13"/>
      <c r="B876" s="1"/>
      <c r="C876" s="34"/>
      <c r="D876" s="192"/>
      <c r="E876" s="193"/>
      <c r="F876" s="41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>
      <c r="A877" s="13"/>
      <c r="B877" s="1"/>
      <c r="C877" s="34"/>
      <c r="D877" s="192"/>
      <c r="E877" s="193"/>
      <c r="F877" s="41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>
      <c r="A878" s="13"/>
      <c r="B878" s="1"/>
      <c r="C878" s="34"/>
      <c r="D878" s="192"/>
      <c r="E878" s="193"/>
      <c r="F878" s="41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>
      <c r="A879" s="13"/>
      <c r="B879" s="1"/>
      <c r="C879" s="34"/>
      <c r="D879" s="192"/>
      <c r="E879" s="193"/>
      <c r="F879" s="41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>
      <c r="A880" s="13"/>
      <c r="B880" s="1"/>
      <c r="C880" s="34"/>
      <c r="D880" s="192"/>
      <c r="E880" s="193"/>
      <c r="F880" s="41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>
      <c r="A881" s="13"/>
      <c r="B881" s="1"/>
      <c r="C881" s="34"/>
      <c r="D881" s="192"/>
      <c r="E881" s="193"/>
      <c r="F881" s="41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>
      <c r="A882" s="13"/>
      <c r="B882" s="1"/>
      <c r="C882" s="34"/>
      <c r="D882" s="192"/>
      <c r="E882" s="193"/>
      <c r="F882" s="41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>
      <c r="A883" s="13"/>
      <c r="B883" s="1"/>
      <c r="C883" s="34"/>
      <c r="D883" s="192"/>
      <c r="E883" s="193"/>
      <c r="F883" s="41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>
      <c r="A884" s="13"/>
      <c r="B884" s="1"/>
      <c r="C884" s="34"/>
      <c r="D884" s="192"/>
      <c r="E884" s="193"/>
      <c r="F884" s="41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>
      <c r="A885" s="13"/>
      <c r="B885" s="1"/>
      <c r="C885" s="35"/>
      <c r="D885" s="192"/>
      <c r="E885" s="193"/>
      <c r="F885" s="41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>
      <c r="A886" s="13"/>
      <c r="B886" s="1"/>
      <c r="C886" s="34"/>
      <c r="D886" s="192"/>
      <c r="E886" s="193"/>
      <c r="F886" s="41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>
      <c r="A887" s="13"/>
      <c r="B887" s="1"/>
      <c r="C887" s="34"/>
      <c r="D887" s="192"/>
      <c r="E887" s="193"/>
      <c r="F887" s="41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>
      <c r="A888" s="13"/>
      <c r="B888" s="1"/>
      <c r="C888" s="34"/>
      <c r="D888" s="192"/>
      <c r="E888" s="193"/>
      <c r="F888" s="41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>
      <c r="A889" s="13"/>
      <c r="B889" s="1"/>
      <c r="C889" s="34"/>
      <c r="D889" s="192"/>
      <c r="E889" s="193"/>
      <c r="F889" s="41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>
      <c r="A890" s="13"/>
      <c r="B890" s="1"/>
      <c r="C890" s="34"/>
      <c r="D890" s="192"/>
      <c r="E890" s="193"/>
      <c r="F890" s="41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>
      <c r="A891" s="13"/>
      <c r="B891" s="1"/>
      <c r="C891" s="34"/>
      <c r="D891" s="192"/>
      <c r="E891" s="193"/>
      <c r="F891" s="41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>
      <c r="A892" s="13"/>
      <c r="B892" s="1"/>
      <c r="C892" s="34"/>
      <c r="D892" s="192"/>
      <c r="E892" s="193"/>
      <c r="F892" s="41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>
      <c r="A893" s="13"/>
      <c r="B893" s="1"/>
      <c r="C893" s="34"/>
      <c r="D893" s="192"/>
      <c r="E893" s="193"/>
      <c r="F893" s="41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>
      <c r="A894" s="13"/>
      <c r="B894" s="1"/>
      <c r="C894" s="34"/>
      <c r="D894" s="192"/>
      <c r="E894" s="193"/>
      <c r="F894" s="41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>
      <c r="A895" s="13"/>
      <c r="B895" s="1"/>
      <c r="C895" s="34"/>
      <c r="D895" s="192"/>
      <c r="E895" s="193"/>
      <c r="F895" s="41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>
      <c r="A896" s="13"/>
      <c r="B896" s="1"/>
      <c r="C896" s="34"/>
      <c r="D896" s="192"/>
      <c r="E896" s="193"/>
      <c r="F896" s="41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>
      <c r="A897" s="13"/>
      <c r="B897" s="1"/>
      <c r="C897" s="34"/>
      <c r="D897" s="192"/>
      <c r="E897" s="193"/>
      <c r="F897" s="41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>
      <c r="A898" s="13"/>
      <c r="B898" s="1"/>
      <c r="C898" s="34"/>
      <c r="D898" s="192"/>
      <c r="E898" s="193"/>
      <c r="F898" s="41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>
      <c r="A899" s="13"/>
      <c r="B899" s="1"/>
      <c r="C899" s="34"/>
      <c r="D899" s="192"/>
      <c r="E899" s="193"/>
      <c r="F899" s="41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>
      <c r="A900" s="13"/>
      <c r="B900" s="1"/>
      <c r="C900" s="34"/>
      <c r="D900" s="192"/>
      <c r="E900" s="193"/>
      <c r="F900" s="41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>
      <c r="A901" s="13"/>
      <c r="B901" s="1"/>
      <c r="C901" s="34"/>
      <c r="D901" s="192"/>
      <c r="E901" s="193"/>
      <c r="F901" s="41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>
      <c r="A902" s="13"/>
      <c r="B902" s="1"/>
      <c r="C902" s="34"/>
      <c r="D902" s="192"/>
      <c r="E902" s="193"/>
      <c r="F902" s="41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>
      <c r="A903" s="13"/>
      <c r="B903" s="1"/>
      <c r="C903" s="34"/>
      <c r="D903" s="192"/>
      <c r="E903" s="193"/>
      <c r="F903" s="41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>
      <c r="A904" s="13"/>
      <c r="B904" s="1"/>
      <c r="C904" s="34"/>
      <c r="D904" s="192"/>
      <c r="E904" s="193"/>
      <c r="F904" s="41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>
      <c r="A905" s="13"/>
      <c r="B905" s="1"/>
      <c r="C905" s="34"/>
      <c r="D905" s="192"/>
      <c r="E905" s="193"/>
      <c r="F905" s="41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>
      <c r="A906" s="13"/>
      <c r="B906" s="1"/>
      <c r="C906" s="34"/>
      <c r="D906" s="192"/>
      <c r="E906" s="193"/>
      <c r="F906" s="41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>
      <c r="A907" s="13"/>
      <c r="B907" s="1"/>
      <c r="C907" s="34"/>
      <c r="D907" s="192"/>
      <c r="E907" s="193"/>
      <c r="F907" s="41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>
      <c r="A908" s="13"/>
      <c r="B908" s="1"/>
      <c r="C908" s="34"/>
      <c r="D908" s="192"/>
      <c r="E908" s="193"/>
      <c r="F908" s="41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>
      <c r="A909" s="13"/>
      <c r="B909" s="1"/>
      <c r="C909" s="35"/>
      <c r="D909" s="192"/>
      <c r="E909" s="193"/>
      <c r="F909" s="41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>
      <c r="A910" s="13"/>
      <c r="B910" s="1"/>
      <c r="C910" s="34"/>
      <c r="D910" s="192"/>
      <c r="E910" s="193"/>
      <c r="F910" s="41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>
      <c r="A911" s="13"/>
      <c r="B911" s="1"/>
      <c r="C911" s="34"/>
      <c r="D911" s="192"/>
      <c r="E911" s="193"/>
      <c r="F911" s="41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>
      <c r="A912" s="13"/>
      <c r="B912" s="1"/>
      <c r="C912" s="34"/>
      <c r="D912" s="192"/>
      <c r="E912" s="193"/>
      <c r="F912" s="41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>
      <c r="A913" s="13"/>
      <c r="B913" s="1"/>
      <c r="C913" s="34"/>
      <c r="D913" s="192"/>
      <c r="E913" s="193"/>
      <c r="F913" s="41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>
      <c r="A914" s="13"/>
      <c r="B914" s="1"/>
      <c r="C914" s="34"/>
      <c r="D914" s="192"/>
      <c r="E914" s="193"/>
      <c r="F914" s="41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>
      <c r="A915" s="13"/>
      <c r="B915" s="1"/>
      <c r="C915" s="34"/>
      <c r="D915" s="192"/>
      <c r="E915" s="193"/>
      <c r="F915" s="41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>
      <c r="A916" s="13"/>
      <c r="B916" s="1"/>
      <c r="C916" s="34"/>
      <c r="D916" s="192"/>
      <c r="E916" s="193"/>
      <c r="F916" s="41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>
      <c r="A917" s="13"/>
      <c r="B917" s="1"/>
      <c r="C917" s="34"/>
      <c r="D917" s="192"/>
      <c r="E917" s="193"/>
      <c r="F917" s="41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>
      <c r="A918" s="13"/>
      <c r="B918" s="1"/>
      <c r="C918" s="34"/>
      <c r="D918" s="192"/>
      <c r="E918" s="193"/>
      <c r="F918" s="41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>
      <c r="A919" s="13"/>
      <c r="B919" s="1"/>
      <c r="C919" s="34"/>
      <c r="D919" s="192"/>
      <c r="E919" s="193"/>
      <c r="F919" s="41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>
      <c r="A920" s="13"/>
      <c r="B920" s="1"/>
      <c r="C920" s="34"/>
      <c r="D920" s="192"/>
      <c r="E920" s="193"/>
      <c r="F920" s="41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>
      <c r="A921" s="13"/>
      <c r="B921" s="1"/>
      <c r="C921" s="34"/>
      <c r="D921" s="192"/>
      <c r="E921" s="193"/>
      <c r="F921" s="41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>
      <c r="A922" s="13"/>
      <c r="B922" s="1"/>
      <c r="C922" s="34"/>
      <c r="D922" s="192"/>
      <c r="E922" s="193"/>
      <c r="F922" s="41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>
      <c r="A923" s="13"/>
      <c r="B923" s="1"/>
      <c r="C923" s="34"/>
      <c r="D923" s="192"/>
      <c r="E923" s="193"/>
      <c r="F923" s="41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>
      <c r="A924" s="13"/>
      <c r="B924" s="1"/>
      <c r="C924" s="34"/>
      <c r="D924" s="192"/>
      <c r="E924" s="193"/>
      <c r="F924" s="41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>
      <c r="A925" s="13"/>
      <c r="B925" s="1"/>
      <c r="C925" s="34"/>
      <c r="D925" s="192"/>
      <c r="E925" s="193"/>
      <c r="F925" s="41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>
      <c r="A926" s="13"/>
      <c r="B926" s="1"/>
      <c r="C926" s="34"/>
      <c r="D926" s="192"/>
      <c r="E926" s="193"/>
      <c r="F926" s="41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>
      <c r="A927" s="13"/>
      <c r="B927" s="1"/>
      <c r="C927" s="34"/>
      <c r="D927" s="192"/>
      <c r="E927" s="193"/>
      <c r="F927" s="41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>
      <c r="A928" s="13"/>
      <c r="B928" s="1"/>
      <c r="C928" s="34"/>
      <c r="D928" s="192"/>
      <c r="E928" s="193"/>
      <c r="F928" s="41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>
      <c r="A929" s="13"/>
      <c r="B929" s="1"/>
      <c r="C929" s="34"/>
      <c r="D929" s="192"/>
      <c r="E929" s="193"/>
      <c r="F929" s="41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>
      <c r="A930" s="13"/>
      <c r="B930" s="1"/>
      <c r="C930" s="34"/>
      <c r="D930" s="192"/>
      <c r="E930" s="193"/>
      <c r="F930" s="41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>
      <c r="A931" s="13"/>
      <c r="B931" s="1"/>
      <c r="C931" s="34"/>
      <c r="D931" s="192"/>
      <c r="E931" s="193"/>
      <c r="F931" s="41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>
      <c r="A932" s="13"/>
      <c r="B932" s="1"/>
      <c r="C932" s="34"/>
      <c r="D932" s="192"/>
      <c r="E932" s="193"/>
      <c r="F932" s="41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>
      <c r="A933" s="13"/>
      <c r="B933" s="1"/>
      <c r="C933" s="34"/>
      <c r="D933" s="192"/>
      <c r="E933" s="193"/>
      <c r="F933" s="41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>
      <c r="A934" s="13"/>
      <c r="B934" s="1"/>
      <c r="C934" s="34"/>
      <c r="D934" s="192"/>
      <c r="E934" s="193"/>
      <c r="F934" s="41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>
      <c r="A935" s="13"/>
      <c r="B935" s="1"/>
      <c r="C935" s="34"/>
      <c r="D935" s="192"/>
      <c r="E935" s="193"/>
      <c r="F935" s="41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>
      <c r="A936" s="13"/>
      <c r="B936" s="1"/>
      <c r="C936" s="34"/>
      <c r="D936" s="192"/>
      <c r="E936" s="193"/>
      <c r="F936" s="41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>
      <c r="A937" s="13"/>
      <c r="B937" s="1"/>
      <c r="C937" s="35"/>
      <c r="D937" s="192"/>
      <c r="E937" s="193"/>
      <c r="F937" s="41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4"/>
      <c r="D938" s="192"/>
      <c r="E938" s="193"/>
      <c r="F938" s="41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>
      <c r="A939" s="13"/>
      <c r="B939" s="1"/>
      <c r="C939" s="34"/>
      <c r="D939" s="192"/>
      <c r="E939" s="193"/>
      <c r="F939" s="41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>
      <c r="A940" s="13"/>
      <c r="B940" s="1"/>
      <c r="C940" s="34"/>
      <c r="D940" s="192"/>
      <c r="E940" s="193"/>
      <c r="F940" s="41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>
      <c r="A941" s="13"/>
      <c r="B941" s="1"/>
      <c r="C941" s="34"/>
      <c r="D941" s="192"/>
      <c r="E941" s="193"/>
      <c r="F941" s="41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>
      <c r="A942" s="13"/>
      <c r="B942" s="1"/>
      <c r="C942" s="34"/>
      <c r="D942" s="192"/>
      <c r="E942" s="193"/>
      <c r="F942" s="41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>
      <c r="A943" s="13"/>
      <c r="B943" s="1"/>
      <c r="C943" s="34"/>
      <c r="D943" s="192"/>
      <c r="E943" s="193"/>
      <c r="F943" s="41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>
      <c r="A944" s="13"/>
      <c r="B944" s="1"/>
      <c r="C944" s="34"/>
      <c r="D944" s="192"/>
      <c r="E944" s="193"/>
      <c r="F944" s="41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>
      <c r="A945" s="13"/>
      <c r="B945" s="1"/>
      <c r="C945" s="34"/>
      <c r="D945" s="192"/>
      <c r="E945" s="193"/>
      <c r="F945" s="41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>
      <c r="A946" s="13"/>
      <c r="B946" s="1"/>
      <c r="C946" s="34"/>
      <c r="D946" s="192"/>
      <c r="E946" s="193"/>
      <c r="F946" s="41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>
      <c r="A947" s="13"/>
      <c r="B947" s="1"/>
      <c r="C947" s="34"/>
      <c r="D947" s="192"/>
      <c r="E947" s="193"/>
      <c r="F947" s="41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>
      <c r="A948" s="13"/>
      <c r="B948" s="1"/>
      <c r="C948" s="34"/>
      <c r="D948" s="192"/>
      <c r="E948" s="193"/>
      <c r="F948" s="41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>
      <c r="A949" s="13"/>
      <c r="B949" s="1"/>
      <c r="C949" s="34"/>
      <c r="D949" s="192"/>
      <c r="E949" s="193"/>
      <c r="F949" s="41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>
      <c r="A950" s="13"/>
      <c r="B950" s="1"/>
      <c r="C950" s="34"/>
      <c r="D950" s="192"/>
      <c r="E950" s="193"/>
      <c r="F950" s="41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>
      <c r="A951" s="13"/>
      <c r="B951" s="1"/>
      <c r="C951" s="34"/>
      <c r="D951" s="192"/>
      <c r="E951" s="193"/>
      <c r="F951" s="41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>
      <c r="A952" s="13"/>
      <c r="B952" s="1"/>
      <c r="C952" s="34"/>
      <c r="D952" s="192"/>
      <c r="E952" s="193"/>
      <c r="F952" s="41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>
      <c r="A953" s="13"/>
      <c r="B953" s="1"/>
      <c r="C953" s="34"/>
      <c r="D953" s="192"/>
      <c r="E953" s="193"/>
      <c r="F953" s="41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>
      <c r="A954" s="13"/>
      <c r="B954" s="1"/>
      <c r="C954" s="34"/>
      <c r="D954" s="192"/>
      <c r="E954" s="193"/>
      <c r="F954" s="41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>
      <c r="A955" s="13"/>
      <c r="B955" s="1"/>
      <c r="C955" s="34"/>
      <c r="D955" s="192"/>
      <c r="E955" s="193"/>
      <c r="F955" s="41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>
      <c r="A956" s="13"/>
      <c r="B956" s="1"/>
      <c r="C956" s="34"/>
      <c r="D956" s="192"/>
      <c r="E956" s="193"/>
      <c r="F956" s="41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>
      <c r="A957" s="13"/>
      <c r="B957" s="1"/>
      <c r="C957" s="34"/>
      <c r="D957" s="192"/>
      <c r="E957" s="193"/>
      <c r="F957" s="41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>
      <c r="A958" s="13"/>
      <c r="B958" s="1"/>
      <c r="C958" s="34"/>
      <c r="D958" s="192"/>
      <c r="E958" s="193"/>
      <c r="F958" s="41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>
      <c r="A959" s="13"/>
      <c r="B959" s="1"/>
      <c r="C959" s="34"/>
      <c r="D959" s="192"/>
      <c r="E959" s="193"/>
      <c r="F959" s="41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>
      <c r="A960" s="13"/>
      <c r="B960" s="1"/>
      <c r="C960" s="34"/>
      <c r="D960" s="192"/>
      <c r="E960" s="193"/>
      <c r="F960" s="41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>
      <c r="A961" s="13"/>
      <c r="B961" s="1"/>
      <c r="C961" s="34"/>
      <c r="D961" s="192"/>
      <c r="E961" s="193"/>
      <c r="F961" s="41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>
      <c r="A962" s="13"/>
      <c r="B962" s="1"/>
      <c r="C962" s="34"/>
      <c r="D962" s="192"/>
      <c r="E962" s="193"/>
      <c r="F962" s="41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>
      <c r="A963" s="13"/>
      <c r="B963" s="1"/>
      <c r="C963" s="34"/>
      <c r="D963" s="192"/>
      <c r="E963" s="193"/>
      <c r="F963" s="41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>
      <c r="A964" s="13"/>
      <c r="B964" s="1"/>
      <c r="C964" s="34"/>
      <c r="D964" s="192"/>
      <c r="E964" s="193"/>
      <c r="F964" s="41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>
      <c r="A965" s="13"/>
      <c r="B965" s="1"/>
      <c r="C965" s="34"/>
      <c r="D965" s="192"/>
      <c r="E965" s="193"/>
      <c r="F965" s="41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>
      <c r="A966" s="13"/>
      <c r="B966" s="1"/>
      <c r="C966" s="34"/>
      <c r="D966" s="192"/>
      <c r="E966" s="193"/>
      <c r="F966" s="41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>
      <c r="A967" s="13"/>
      <c r="B967" s="1"/>
      <c r="C967" s="34"/>
      <c r="D967" s="192"/>
      <c r="E967" s="193"/>
      <c r="F967" s="41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>
      <c r="A968" s="13"/>
      <c r="B968" s="1"/>
      <c r="C968" s="34"/>
      <c r="D968" s="192"/>
      <c r="E968" s="193"/>
      <c r="F968" s="41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>
      <c r="A969" s="13"/>
      <c r="B969" s="1"/>
      <c r="C969" s="34"/>
      <c r="D969" s="192"/>
      <c r="E969" s="193"/>
      <c r="F969" s="41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>
      <c r="A970" s="13"/>
      <c r="B970" s="1"/>
      <c r="C970" s="34"/>
      <c r="D970" s="192"/>
      <c r="E970" s="193"/>
      <c r="F970" s="41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>
      <c r="A971" s="13"/>
      <c r="B971" s="1"/>
      <c r="C971" s="34"/>
      <c r="D971" s="192"/>
      <c r="E971" s="193"/>
      <c r="F971" s="41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>
      <c r="A972" s="13"/>
      <c r="B972" s="1"/>
      <c r="C972" s="34"/>
      <c r="D972" s="192"/>
      <c r="E972" s="193"/>
      <c r="F972" s="41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>
      <c r="A973" s="13"/>
      <c r="B973" s="1"/>
      <c r="C973" s="34"/>
      <c r="D973" s="192"/>
      <c r="E973" s="193"/>
      <c r="F973" s="41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>
      <c r="A974" s="13"/>
      <c r="B974" s="1"/>
      <c r="C974" s="35"/>
      <c r="D974" s="192"/>
      <c r="E974" s="193"/>
      <c r="F974" s="41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>
      <c r="A975" s="13"/>
      <c r="B975" s="1"/>
      <c r="C975" s="34"/>
      <c r="D975" s="192"/>
      <c r="E975" s="193"/>
      <c r="F975" s="41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>
      <c r="A976" s="13"/>
      <c r="B976" s="1"/>
      <c r="C976" s="34"/>
      <c r="D976" s="192"/>
      <c r="E976" s="193"/>
      <c r="F976" s="41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>
      <c r="A977" s="13"/>
      <c r="B977" s="1"/>
      <c r="C977" s="34"/>
      <c r="D977" s="192"/>
      <c r="E977" s="193"/>
      <c r="F977" s="41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>
      <c r="A978" s="13"/>
      <c r="B978" s="1"/>
      <c r="C978" s="34"/>
      <c r="D978" s="192"/>
      <c r="E978" s="193"/>
      <c r="F978" s="41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>
      <c r="A979" s="13"/>
      <c r="B979" s="1"/>
      <c r="C979" s="34"/>
      <c r="D979" s="192"/>
      <c r="E979" s="193"/>
      <c r="F979" s="41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>
      <c r="A980" s="13"/>
      <c r="B980" s="1"/>
      <c r="C980" s="34"/>
      <c r="D980" s="192"/>
      <c r="E980" s="193"/>
      <c r="F980" s="41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>
      <c r="A981" s="13"/>
      <c r="B981" s="1"/>
      <c r="C981" s="34"/>
      <c r="D981" s="192"/>
      <c r="E981" s="193"/>
      <c r="F981" s="41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>
      <c r="A982" s="13"/>
      <c r="B982" s="1"/>
      <c r="C982" s="34"/>
      <c r="D982" s="192"/>
      <c r="E982" s="193"/>
      <c r="F982" s="41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>
      <c r="A983" s="13"/>
      <c r="B983" s="1"/>
      <c r="C983" s="34"/>
      <c r="D983" s="192"/>
      <c r="E983" s="193"/>
      <c r="F983" s="41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>
      <c r="A984" s="13"/>
      <c r="B984" s="1"/>
      <c r="C984" s="34"/>
      <c r="D984" s="192"/>
      <c r="E984" s="193"/>
      <c r="F984" s="41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>
      <c r="A985" s="13"/>
      <c r="B985" s="1"/>
      <c r="C985" s="34"/>
      <c r="D985" s="192"/>
      <c r="E985" s="193"/>
      <c r="F985" s="41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>
      <c r="A986" s="13"/>
      <c r="B986" s="1"/>
      <c r="C986" s="34"/>
      <c r="D986" s="192"/>
      <c r="E986" s="193"/>
      <c r="F986" s="41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>
      <c r="A987" s="13"/>
      <c r="B987" s="1"/>
      <c r="C987" s="34"/>
      <c r="D987" s="192"/>
      <c r="E987" s="193"/>
      <c r="F987" s="41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>
      <c r="A988" s="13"/>
      <c r="B988" s="1"/>
      <c r="C988" s="34"/>
      <c r="D988" s="192"/>
      <c r="E988" s="193"/>
      <c r="F988" s="41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>
      <c r="A989" s="13"/>
      <c r="B989" s="1"/>
      <c r="C989" s="34"/>
      <c r="D989" s="192"/>
      <c r="E989" s="193"/>
      <c r="F989" s="41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>
      <c r="A990" s="13"/>
      <c r="B990" s="1"/>
      <c r="C990" s="34"/>
      <c r="D990" s="192"/>
      <c r="E990" s="193"/>
      <c r="F990" s="41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>
      <c r="A991" s="13"/>
      <c r="B991" s="1"/>
      <c r="C991" s="34"/>
      <c r="D991" s="192"/>
      <c r="E991" s="193"/>
      <c r="F991" s="41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>
      <c r="A992" s="13"/>
      <c r="B992" s="1"/>
      <c r="C992" s="34"/>
      <c r="D992" s="192"/>
      <c r="E992" s="193"/>
      <c r="F992" s="41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>
      <c r="A993" s="13"/>
      <c r="B993" s="1"/>
      <c r="C993" s="34"/>
      <c r="D993" s="192"/>
      <c r="E993" s="193"/>
      <c r="F993" s="41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>
      <c r="A994" s="13"/>
      <c r="B994" s="1"/>
      <c r="C994" s="34"/>
      <c r="D994" s="192"/>
      <c r="E994" s="193"/>
      <c r="F994" s="41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>
      <c r="A995" s="13"/>
      <c r="B995" s="1"/>
      <c r="C995" s="34"/>
      <c r="D995" s="192"/>
      <c r="E995" s="193"/>
      <c r="F995" s="41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>
      <c r="A996" s="13"/>
      <c r="B996" s="1"/>
      <c r="C996" s="34"/>
      <c r="D996" s="192"/>
      <c r="E996" s="193"/>
      <c r="F996" s="41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>
      <c r="A997" s="13"/>
      <c r="B997" s="1"/>
      <c r="C997" s="34"/>
      <c r="D997" s="192"/>
      <c r="E997" s="193"/>
      <c r="F997" s="41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>
      <c r="A998" s="13"/>
      <c r="B998" s="1"/>
      <c r="C998" s="34"/>
      <c r="D998" s="192"/>
      <c r="E998" s="193"/>
      <c r="F998" s="41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>
      <c r="A999" s="13"/>
      <c r="B999" s="1"/>
      <c r="C999" s="34"/>
      <c r="D999" s="192"/>
      <c r="E999" s="193"/>
      <c r="F999" s="41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>
      <c r="A1000" s="13"/>
      <c r="B1000" s="1"/>
      <c r="C1000" s="34"/>
      <c r="D1000" s="192"/>
      <c r="E1000" s="193"/>
      <c r="F1000" s="41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hidden="1" customHeight="1">
      <c r="A1001" s="13"/>
      <c r="B1001" s="1"/>
      <c r="C1001" s="143"/>
      <c r="D1001" s="192"/>
      <c r="E1001" s="193"/>
      <c r="F1001" s="41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customHeight="1">
      <c r="A1002" s="13"/>
      <c r="B1002" s="144"/>
      <c r="C1002" s="35"/>
      <c r="D1002" s="206"/>
      <c r="E1002" s="207"/>
      <c r="F1002" s="145" t="s">
        <v>96</v>
      </c>
      <c r="G1002" s="131">
        <f>151090*-15%</f>
        <v>-22663.5</v>
      </c>
      <c r="H1002" s="132">
        <f>G1002</f>
        <v>-22663.5</v>
      </c>
      <c r="I1002" s="14"/>
    </row>
    <row r="1003" spans="1:9" ht="12.4" customHeight="1" thickBot="1">
      <c r="A1003" s="13"/>
      <c r="B1003" s="23"/>
      <c r="C1003" s="24"/>
      <c r="D1003" s="208"/>
      <c r="E1003" s="209"/>
      <c r="F1003" s="42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5.75" thickBot="1">
      <c r="A1005" s="13"/>
      <c r="B1005" s="30" t="s">
        <v>17</v>
      </c>
      <c r="C1005" s="3"/>
      <c r="D1005" s="3"/>
      <c r="E1005" s="3"/>
      <c r="F1005" s="3"/>
      <c r="G1005" s="185" t="s">
        <v>84</v>
      </c>
      <c r="H1005" s="184">
        <f>SUM(H20:H1003)</f>
        <v>128426.5</v>
      </c>
      <c r="I1005" s="14"/>
    </row>
    <row r="1006" spans="1:9" ht="15.75" thickBot="1">
      <c r="A1006" s="13"/>
      <c r="B1006" s="30" t="s">
        <v>17</v>
      </c>
      <c r="C1006" s="3"/>
      <c r="D1006" s="3"/>
      <c r="E1006" s="3"/>
      <c r="F1006" s="3"/>
      <c r="G1006" s="185" t="s">
        <v>92</v>
      </c>
      <c r="H1006" s="184">
        <v>-5000</v>
      </c>
      <c r="I1006" s="14"/>
    </row>
    <row r="1007" spans="1:9" ht="15.75" thickBot="1">
      <c r="A1007" s="13"/>
      <c r="B1007" s="30"/>
      <c r="C1007" s="3"/>
      <c r="D1007" s="3"/>
      <c r="E1007" s="3"/>
      <c r="F1007" s="3"/>
      <c r="G1007" s="185" t="s">
        <v>93</v>
      </c>
      <c r="H1007" s="184">
        <f>SUM(H1005:H1006)</f>
        <v>123426.5</v>
      </c>
      <c r="I1007" s="14"/>
    </row>
    <row r="1008" spans="1:9" ht="15.75" thickBot="1">
      <c r="A1008" s="13"/>
      <c r="B1008" s="30"/>
      <c r="C1008" s="3"/>
      <c r="D1008" s="3"/>
      <c r="E1008" s="3"/>
      <c r="F1008" s="3"/>
      <c r="G1008" s="185" t="s">
        <v>95</v>
      </c>
      <c r="H1008" s="182">
        <f>H1007/36.74</f>
        <v>3359.4583560152419</v>
      </c>
      <c r="I1008" s="14"/>
    </row>
    <row r="1009" spans="1:12" ht="15.75" thickBot="1">
      <c r="A1009" s="13"/>
      <c r="B1009" s="30"/>
      <c r="C1009" s="3"/>
      <c r="D1009" s="3"/>
      <c r="E1009" s="3"/>
      <c r="F1009" s="3"/>
      <c r="G1009" s="185" t="s">
        <v>94</v>
      </c>
      <c r="H1009" s="182">
        <v>-59.46</v>
      </c>
      <c r="I1009" s="14"/>
      <c r="L1009" s="179"/>
    </row>
    <row r="1010" spans="1:12" ht="15.75" thickBot="1">
      <c r="A1010" s="13"/>
      <c r="B1010" s="30"/>
      <c r="C1010" s="3"/>
      <c r="D1010" s="3"/>
      <c r="E1010" s="3"/>
      <c r="F1010" s="3"/>
      <c r="G1010" s="186" t="s">
        <v>89</v>
      </c>
      <c r="H1010" s="183">
        <f>SUM(H1008:H1009)</f>
        <v>3299.9983560152418</v>
      </c>
      <c r="I1010" s="14"/>
    </row>
    <row r="1011" spans="1:12" ht="15.75" hidden="1" thickBot="1">
      <c r="A1011" s="13"/>
      <c r="B1011" s="30"/>
      <c r="C1011" s="3"/>
      <c r="D1011" s="3"/>
      <c r="E1011" s="3"/>
      <c r="F1011" s="3"/>
      <c r="G1011" s="187"/>
      <c r="H1011" s="170"/>
      <c r="I1011" s="14"/>
    </row>
    <row r="1012" spans="1:12" ht="10.5" customHeight="1">
      <c r="A1012" s="18"/>
      <c r="B1012" s="19"/>
      <c r="C1012" s="19"/>
      <c r="D1012" s="19"/>
      <c r="E1012" s="19"/>
      <c r="F1012" s="19"/>
      <c r="G1012" s="188"/>
      <c r="H1012" s="19"/>
      <c r="I1012" s="20"/>
      <c r="K1012" s="181"/>
      <c r="L1012" s="180"/>
    </row>
    <row r="1014" spans="1:12">
      <c r="F1014" s="134" t="s">
        <v>91</v>
      </c>
      <c r="G1014">
        <v>36.74</v>
      </c>
    </row>
    <row r="1015" spans="1:12">
      <c r="F1015" s="134" t="s">
        <v>78</v>
      </c>
      <c r="G1015" s="133">
        <v>33.6</v>
      </c>
      <c r="K1015" s="141"/>
    </row>
    <row r="1016" spans="1:12">
      <c r="F1016" s="134" t="s">
        <v>79</v>
      </c>
      <c r="G1016" s="133">
        <f>G1017</f>
        <v>3748.363095238095</v>
      </c>
      <c r="H1016" s="43"/>
    </row>
    <row r="1017" spans="1:12">
      <c r="F1017" s="134" t="s">
        <v>80</v>
      </c>
      <c r="G1017" s="133">
        <f>G1019/G1015</f>
        <v>3748.363095238095</v>
      </c>
    </row>
    <row r="1018" spans="1:12">
      <c r="F1018" s="134" t="s">
        <v>81</v>
      </c>
      <c r="G1018" s="43">
        <f>G1019</f>
        <v>125945</v>
      </c>
    </row>
    <row r="1019" spans="1:12">
      <c r="F1019" s="134" t="s">
        <v>82</v>
      </c>
      <c r="G1019" s="43">
        <v>125945</v>
      </c>
    </row>
  </sheetData>
  <mergeCells count="998"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1003:E1003"/>
    <mergeCell ref="B8:D8"/>
    <mergeCell ref="B9:D9"/>
    <mergeCell ref="B10:D10"/>
    <mergeCell ref="B11:D11"/>
    <mergeCell ref="B12:D12"/>
    <mergeCell ref="B13:D13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20:B1003">
    <cfRule type="cellIs" dxfId="21" priority="10" stopIfTrue="1" operator="equal">
      <formula>"ALERT"</formula>
    </cfRule>
  </conditionalFormatting>
  <conditionalFormatting sqref="F9:F14">
    <cfRule type="cellIs" dxfId="20" priority="6" stopIfTrue="1" operator="equal">
      <formula>0</formula>
    </cfRule>
  </conditionalFormatting>
  <conditionalFormatting sqref="F10:F14">
    <cfRule type="containsBlanks" dxfId="19" priority="7" stopIfTrue="1">
      <formula>LEN(TRIM(F10))=0</formula>
    </cfRule>
  </conditionalFormatting>
  <conditionalFormatting sqref="F20:F1000">
    <cfRule type="containsText" dxfId="18" priority="1" stopIfTrue="1" operator="containsText" text="Exchange rate :">
      <formula>NOT(ISERROR(SEARCH("Exchange rate :",F20)))</formula>
    </cfRule>
  </conditionalFormatting>
  <conditionalFormatting sqref="F20:H1003 H1005:H1011">
    <cfRule type="containsErrors" dxfId="17" priority="3" stopIfTrue="1">
      <formula>ISERROR(F20)</formula>
    </cfRule>
    <cfRule type="cellIs" dxfId="16" priority="4" stopIfTrue="1" operator="equal">
      <formula>"NA"</formula>
    </cfRule>
    <cfRule type="cellIs" dxfId="1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4963-F025-478C-9E75-3C51D1AB0595}">
  <sheetPr>
    <tabColor rgb="FFC00000"/>
  </sheetPr>
  <dimension ref="A1:X1016"/>
  <sheetViews>
    <sheetView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5.42578125" hidden="1" customWidth="1"/>
    <col min="9" max="9" width="15" customWidth="1"/>
    <col min="10" max="10" width="2.85546875" customWidth="1"/>
    <col min="11" max="11" width="9.140625" style="117"/>
    <col min="12" max="12" width="9.140625" style="116"/>
  </cols>
  <sheetData>
    <row r="1" spans="1:24" ht="18" customHeight="1">
      <c r="A1" s="13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4"/>
    </row>
    <row r="2" spans="1:24" ht="12.75" customHeight="1">
      <c r="A2" s="13"/>
      <c r="B2" s="15" t="s">
        <v>41</v>
      </c>
      <c r="C2" s="4"/>
      <c r="D2" s="4"/>
      <c r="E2" s="4"/>
      <c r="F2" s="4"/>
      <c r="G2" s="7"/>
      <c r="H2" s="7"/>
      <c r="I2" s="7"/>
      <c r="J2" s="14"/>
      <c r="X2" s="44">
        <v>32</v>
      </c>
    </row>
    <row r="3" spans="1:24" ht="12.75" customHeight="1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40</v>
      </c>
    </row>
    <row r="4" spans="1:24" ht="12.75" customHeight="1">
      <c r="A4" s="13"/>
      <c r="B4" s="15" t="s">
        <v>45</v>
      </c>
      <c r="C4" s="7"/>
      <c r="D4" s="7"/>
      <c r="E4" s="7"/>
      <c r="F4" s="3"/>
      <c r="G4" s="107" t="s">
        <v>5</v>
      </c>
      <c r="H4" s="164"/>
      <c r="I4" s="108" t="s">
        <v>6</v>
      </c>
      <c r="J4" s="14"/>
    </row>
    <row r="5" spans="1:24" ht="13.5" customHeight="1" thickBot="1">
      <c r="A5" s="13"/>
      <c r="B5" s="15"/>
      <c r="C5" s="7"/>
      <c r="D5" s="7"/>
      <c r="E5" s="7"/>
      <c r="F5" s="3"/>
      <c r="G5" s="40">
        <v>45055</v>
      </c>
      <c r="H5" s="165"/>
      <c r="I5" s="39">
        <v>49843</v>
      </c>
      <c r="J5" s="14"/>
    </row>
    <row r="6" spans="1:24" ht="12" hidden="1" customHeight="1">
      <c r="A6" s="13"/>
      <c r="B6" s="16" t="s">
        <v>2</v>
      </c>
      <c r="C6" s="7"/>
      <c r="D6" s="7"/>
      <c r="E6" s="7"/>
      <c r="F6" s="8"/>
      <c r="G6" s="3"/>
      <c r="H6" s="3"/>
      <c r="I6" s="3"/>
      <c r="J6" s="14"/>
    </row>
    <row r="7" spans="1:24" ht="13.5" thickBot="1">
      <c r="A7" s="13"/>
      <c r="B7" s="17"/>
      <c r="C7" s="7"/>
      <c r="D7" s="7"/>
      <c r="E7" s="7"/>
      <c r="F7" s="8"/>
      <c r="G7" s="3"/>
      <c r="H7" s="3"/>
      <c r="I7" s="3"/>
      <c r="J7" s="14"/>
    </row>
    <row r="8" spans="1:24" ht="16.5" customHeight="1" thickBot="1">
      <c r="A8" s="13"/>
      <c r="B8" s="210" t="s">
        <v>3</v>
      </c>
      <c r="C8" s="211"/>
      <c r="D8" s="212"/>
      <c r="E8" s="4"/>
      <c r="F8" s="106" t="s">
        <v>12</v>
      </c>
      <c r="G8" s="27"/>
      <c r="H8" s="27"/>
      <c r="I8" s="27"/>
      <c r="J8" s="14"/>
      <c r="L8" s="119"/>
    </row>
    <row r="9" spans="1:24">
      <c r="A9" s="13"/>
      <c r="B9" s="213" t="s">
        <v>48</v>
      </c>
      <c r="C9" s="214"/>
      <c r="D9" s="215"/>
      <c r="E9" s="9"/>
      <c r="F9" s="37" t="str">
        <f t="shared" ref="F9:F14" si="0">B9</f>
        <v>Beauty and Beast</v>
      </c>
      <c r="G9" s="227" t="s">
        <v>14</v>
      </c>
      <c r="H9" s="114"/>
      <c r="I9" s="229"/>
      <c r="J9" s="14"/>
    </row>
    <row r="10" spans="1:24">
      <c r="A10" s="13"/>
      <c r="B10" s="216" t="s">
        <v>97</v>
      </c>
      <c r="C10" s="217"/>
      <c r="D10" s="218"/>
      <c r="E10" s="10"/>
      <c r="F10" s="37" t="str">
        <f t="shared" si="0"/>
        <v>Iveta Groisova</v>
      </c>
      <c r="G10" s="227"/>
      <c r="H10" s="114"/>
      <c r="I10" s="230"/>
      <c r="J10" s="14"/>
    </row>
    <row r="11" spans="1:24">
      <c r="A11" s="13"/>
      <c r="B11" s="219"/>
      <c r="C11" s="217"/>
      <c r="D11" s="218"/>
      <c r="E11" s="10"/>
      <c r="F11" s="37">
        <f t="shared" si="0"/>
        <v>0</v>
      </c>
      <c r="G11" s="227" t="s">
        <v>15</v>
      </c>
      <c r="H11" s="114"/>
      <c r="I11" s="231" t="s">
        <v>21</v>
      </c>
      <c r="J11" s="14"/>
    </row>
    <row r="12" spans="1:24">
      <c r="A12" s="13"/>
      <c r="B12" s="219"/>
      <c r="C12" s="217"/>
      <c r="D12" s="218"/>
      <c r="E12" s="10"/>
      <c r="F12" s="37">
        <f t="shared" si="0"/>
        <v>0</v>
      </c>
      <c r="G12" s="227"/>
      <c r="H12" s="114"/>
      <c r="I12" s="232"/>
      <c r="J12" s="14"/>
    </row>
    <row r="13" spans="1:24">
      <c r="A13" s="13"/>
      <c r="B13" s="216" t="s">
        <v>50</v>
      </c>
      <c r="C13" s="220"/>
      <c r="D13" s="221"/>
      <c r="E13" s="11"/>
      <c r="F13" s="37" t="str">
        <f t="shared" si="0"/>
        <v xml:space="preserve">Czechia </v>
      </c>
      <c r="G13" s="228" t="s">
        <v>16</v>
      </c>
      <c r="H13" s="28"/>
      <c r="I13" s="231" t="s">
        <v>47</v>
      </c>
      <c r="J13" s="14"/>
      <c r="M13" s="28" t="s">
        <v>19</v>
      </c>
    </row>
    <row r="14" spans="1:24" ht="13.5" thickBot="1">
      <c r="A14" s="13"/>
      <c r="B14" s="222"/>
      <c r="C14" s="223"/>
      <c r="D14" s="224"/>
      <c r="E14" s="11"/>
      <c r="F14" s="38">
        <f t="shared" si="0"/>
        <v>0</v>
      </c>
      <c r="G14" s="228"/>
      <c r="H14" s="28"/>
      <c r="I14" s="233"/>
      <c r="J14" s="14"/>
      <c r="M14" s="105">
        <f>VLOOKUP(G5,[1]Sheet1!$A$9:$I$7290,2,FALSE)</f>
        <v>33.6</v>
      </c>
    </row>
    <row r="15" spans="1:24" ht="5.25" customHeight="1">
      <c r="A15" s="13"/>
      <c r="B15" s="11"/>
      <c r="C15" s="11"/>
      <c r="D15" s="11"/>
      <c r="E15" s="11"/>
      <c r="F15" s="11"/>
      <c r="G15" s="28"/>
      <c r="H15" s="28"/>
      <c r="I15" s="29"/>
      <c r="J15" s="14"/>
    </row>
    <row r="16" spans="1:24">
      <c r="A16" s="13"/>
      <c r="B16" s="11"/>
      <c r="C16" s="11"/>
      <c r="D16" s="11"/>
      <c r="E16" s="11"/>
      <c r="F16" s="11"/>
      <c r="G16" s="28" t="s">
        <v>18</v>
      </c>
      <c r="H16" s="28"/>
      <c r="I16" s="33" t="s">
        <v>20</v>
      </c>
      <c r="J16" s="14"/>
    </row>
    <row r="17" spans="1:12" hidden="1">
      <c r="A17" s="13"/>
      <c r="B17" s="11"/>
      <c r="C17" s="11"/>
      <c r="D17" s="11"/>
      <c r="E17" s="11"/>
      <c r="F17" s="11"/>
      <c r="J17" s="14"/>
    </row>
    <row r="18" spans="1:12" ht="5.25" customHeight="1" thickBot="1">
      <c r="A18" s="13"/>
      <c r="B18" s="12"/>
      <c r="C18" s="12"/>
      <c r="D18" s="12"/>
      <c r="E18" s="12"/>
      <c r="F18" s="3"/>
      <c r="G18" s="12"/>
      <c r="H18" s="12"/>
      <c r="I18" s="12"/>
      <c r="J18" s="14"/>
    </row>
    <row r="19" spans="1:12" ht="17.25" customHeight="1" thickBot="1">
      <c r="A19" s="13"/>
      <c r="B19" s="174" t="s">
        <v>29</v>
      </c>
      <c r="C19" s="175" t="s">
        <v>7</v>
      </c>
      <c r="D19" s="236" t="s">
        <v>13</v>
      </c>
      <c r="E19" s="237"/>
      <c r="F19" s="173" t="s">
        <v>0</v>
      </c>
      <c r="G19" s="176" t="s">
        <v>9</v>
      </c>
      <c r="H19" s="177"/>
      <c r="I19" s="178" t="s">
        <v>10</v>
      </c>
      <c r="J19" s="14"/>
    </row>
    <row r="20" spans="1:12" ht="33.75" customHeight="1" thickBot="1">
      <c r="A20" s="13"/>
      <c r="B20" s="109"/>
      <c r="C20" s="110"/>
      <c r="D20" s="172"/>
      <c r="E20" s="115"/>
      <c r="F20" s="173" t="s">
        <v>90</v>
      </c>
      <c r="G20" s="112"/>
      <c r="H20" s="166"/>
      <c r="I20" s="113"/>
      <c r="J20" s="14"/>
    </row>
    <row r="21" spans="1:12" ht="24" customHeight="1">
      <c r="A21" s="13"/>
      <c r="B21" s="147">
        <v>100</v>
      </c>
      <c r="C21" s="148" t="s">
        <v>51</v>
      </c>
      <c r="D21" s="234" t="s">
        <v>71</v>
      </c>
      <c r="E21" s="235"/>
      <c r="F21" s="149" t="str">
        <f>VLOOKUP(C21,'[2]Acha Air Sales Price List'!$B$1:$D$65536,3,FALSE)</f>
        <v>Anodized titanium G23 eyebrow banana, 16g (1.2mm) with two 3mm balls</v>
      </c>
      <c r="G21" s="150">
        <f>H21*0.0946009293646094</f>
        <v>4.386645094636938</v>
      </c>
      <c r="H21" s="150">
        <v>46.37</v>
      </c>
      <c r="I21" s="151">
        <f>G21*B21</f>
        <v>438.66450946369378</v>
      </c>
      <c r="J21" s="14"/>
      <c r="K21" s="118" t="s">
        <v>52</v>
      </c>
      <c r="L21" s="120" t="s">
        <v>54</v>
      </c>
    </row>
    <row r="22" spans="1:12" ht="24" customHeight="1">
      <c r="A22" s="13"/>
      <c r="B22" s="121">
        <v>100</v>
      </c>
      <c r="C22" s="36" t="s">
        <v>51</v>
      </c>
      <c r="D22" s="200" t="s">
        <v>72</v>
      </c>
      <c r="E22" s="201"/>
      <c r="F22" s="122" t="str">
        <f>VLOOKUP(C22,'[2]Acha Air Sales Price List'!$B$1:$D$65536,3,FALSE)</f>
        <v>Anodized titanium G23 eyebrow banana, 16g (1.2mm) with two 3mm balls</v>
      </c>
      <c r="G22" s="123">
        <f t="shared" ref="G22:G40" si="1">H22*0.0946009293646094</f>
        <v>4.386645094636938</v>
      </c>
      <c r="H22" s="123">
        <v>46.37</v>
      </c>
      <c r="I22" s="124">
        <f t="shared" ref="I22:I40" si="2">G22*B22</f>
        <v>438.66450946369378</v>
      </c>
      <c r="J22" s="14"/>
      <c r="L22" s="120" t="s">
        <v>54</v>
      </c>
    </row>
    <row r="23" spans="1:12" ht="24">
      <c r="A23" s="13"/>
      <c r="B23" s="125">
        <v>200</v>
      </c>
      <c r="C23" s="34" t="s">
        <v>53</v>
      </c>
      <c r="D23" s="202">
        <v>8</v>
      </c>
      <c r="E23" s="203"/>
      <c r="F23" s="126" t="str">
        <f>VLOOKUP(C23,'[2]Acha Air Sales Price List'!$B$1:$D$65536,3,FALSE)</f>
        <v>Titanium G23 banana eyebrow ring -16g, 5/16" or 1/2", 3mm balls</v>
      </c>
      <c r="G23" s="127">
        <f t="shared" si="1"/>
        <v>3.1464269106669085</v>
      </c>
      <c r="H23" s="127">
        <v>33.26</v>
      </c>
      <c r="I23" s="128">
        <f t="shared" si="2"/>
        <v>629.28538213338175</v>
      </c>
      <c r="J23" s="14"/>
      <c r="L23" s="120" t="s">
        <v>55</v>
      </c>
    </row>
    <row r="24" spans="1:12" ht="24">
      <c r="A24" s="13"/>
      <c r="B24" s="152">
        <v>200</v>
      </c>
      <c r="C24" s="34" t="s">
        <v>53</v>
      </c>
      <c r="D24" s="204">
        <v>10</v>
      </c>
      <c r="E24" s="205"/>
      <c r="F24" s="153" t="str">
        <f>VLOOKUP(C24,'[2]Acha Air Sales Price List'!$B$1:$D$65536,3,FALSE)</f>
        <v>Titanium G23 banana eyebrow ring -16g, 5/16" or 1/2", 3mm balls</v>
      </c>
      <c r="G24" s="154">
        <f t="shared" si="1"/>
        <v>3.1464269106669085</v>
      </c>
      <c r="H24" s="154">
        <v>33.26</v>
      </c>
      <c r="I24" s="155">
        <f t="shared" si="2"/>
        <v>629.28538213338175</v>
      </c>
      <c r="J24" s="14"/>
      <c r="K24" s="118" t="s">
        <v>52</v>
      </c>
      <c r="L24" s="120" t="s">
        <v>55</v>
      </c>
    </row>
    <row r="25" spans="1:12" ht="24">
      <c r="A25" s="13"/>
      <c r="B25" s="121">
        <v>100</v>
      </c>
      <c r="C25" s="34" t="s">
        <v>53</v>
      </c>
      <c r="D25" s="200">
        <v>11</v>
      </c>
      <c r="E25" s="201"/>
      <c r="F25" s="122" t="str">
        <f>VLOOKUP(C25,'[2]Acha Air Sales Price List'!$B$1:$D$65536,3,FALSE)</f>
        <v>Titanium G23 banana eyebrow ring -16g, 5/16" or 1/2", 3mm balls</v>
      </c>
      <c r="G25" s="123">
        <f t="shared" si="1"/>
        <v>3.1464269106669085</v>
      </c>
      <c r="H25" s="123">
        <v>33.26</v>
      </c>
      <c r="I25" s="124">
        <f t="shared" si="2"/>
        <v>314.64269106669087</v>
      </c>
      <c r="J25" s="14"/>
      <c r="L25" s="120" t="s">
        <v>55</v>
      </c>
    </row>
    <row r="26" spans="1:12" ht="24" customHeight="1">
      <c r="A26" s="13"/>
      <c r="B26" s="129">
        <v>300</v>
      </c>
      <c r="C26" s="34" t="s">
        <v>56</v>
      </c>
      <c r="D26" s="196" t="s">
        <v>86</v>
      </c>
      <c r="E26" s="197"/>
      <c r="F26" s="130" t="str">
        <f>VLOOKUP(C26,'[2]Acha Air Sales Price List'!$B$1:$D$65536,3,FALSE)</f>
        <v>Pack of 10 pcs. of Flexible acrylic labret  with external threading ,16g(1.2mm)</v>
      </c>
      <c r="G26" s="131">
        <f t="shared" si="1"/>
        <v>2.4681382471226594</v>
      </c>
      <c r="H26" s="131">
        <v>26.09</v>
      </c>
      <c r="I26" s="132">
        <f t="shared" si="2"/>
        <v>740.44147413679786</v>
      </c>
      <c r="J26" s="14"/>
      <c r="L26" s="120" t="s">
        <v>58</v>
      </c>
    </row>
    <row r="27" spans="1:12" ht="24" customHeight="1">
      <c r="A27" s="13"/>
      <c r="B27" s="129">
        <v>300</v>
      </c>
      <c r="C27" s="34" t="s">
        <v>59</v>
      </c>
      <c r="D27" s="196" t="s">
        <v>57</v>
      </c>
      <c r="E27" s="197"/>
      <c r="F27" s="130" t="str">
        <f>VLOOKUP(C27,'[2]Acha Air Sales Price List'!$B$1:$D$65536,3,FALSE)</f>
        <v>Titanium G23 nose screw, 20g (0.8mm) with a bezel set round crystal top</v>
      </c>
      <c r="G27" s="131">
        <f t="shared" si="1"/>
        <v>3.5598329719902519</v>
      </c>
      <c r="H27" s="131">
        <v>37.630000000000003</v>
      </c>
      <c r="I27" s="132">
        <f t="shared" si="2"/>
        <v>1067.9498915970755</v>
      </c>
      <c r="J27" s="14"/>
      <c r="L27" s="120" t="s">
        <v>58</v>
      </c>
    </row>
    <row r="28" spans="1:12" ht="13.5" customHeight="1">
      <c r="A28" s="13"/>
      <c r="B28" s="125">
        <v>200</v>
      </c>
      <c r="C28" s="34" t="s">
        <v>60</v>
      </c>
      <c r="D28" s="202">
        <v>6</v>
      </c>
      <c r="E28" s="203"/>
      <c r="F28" s="126" t="str">
        <f>VLOOKUP(C28,'[2]Acha Air Sales Price List'!$B$1:$D$65536,3,FALSE)</f>
        <v>Titanium G23 hinged segment ring, 16g (1.2mm)</v>
      </c>
      <c r="G28" s="127">
        <f t="shared" si="1"/>
        <v>7.5964546279781349</v>
      </c>
      <c r="H28" s="127">
        <v>80.3</v>
      </c>
      <c r="I28" s="128">
        <f t="shared" si="2"/>
        <v>1519.290925595627</v>
      </c>
      <c r="J28" s="14"/>
      <c r="L28" s="120" t="s">
        <v>61</v>
      </c>
    </row>
    <row r="29" spans="1:12" ht="13.5" customHeight="1">
      <c r="A29" s="13"/>
      <c r="B29" s="1">
        <v>200</v>
      </c>
      <c r="C29" s="34" t="s">
        <v>60</v>
      </c>
      <c r="D29" s="192">
        <v>7</v>
      </c>
      <c r="E29" s="193"/>
      <c r="F29" s="41" t="str">
        <f>VLOOKUP(C29,'[2]Acha Air Sales Price List'!$B$1:$D$65536,3,FALSE)</f>
        <v>Titanium G23 hinged segment ring, 16g (1.2mm)</v>
      </c>
      <c r="G29" s="21">
        <f t="shared" si="1"/>
        <v>7.5964546279781349</v>
      </c>
      <c r="H29" s="21">
        <v>80.3</v>
      </c>
      <c r="I29" s="22">
        <f t="shared" si="2"/>
        <v>1519.290925595627</v>
      </c>
      <c r="J29" s="14"/>
      <c r="L29" s="120" t="s">
        <v>61</v>
      </c>
    </row>
    <row r="30" spans="1:12" ht="13.5" customHeight="1">
      <c r="A30" s="13"/>
      <c r="B30" s="121">
        <v>200</v>
      </c>
      <c r="C30" s="34" t="s">
        <v>60</v>
      </c>
      <c r="D30" s="200">
        <v>8</v>
      </c>
      <c r="E30" s="201"/>
      <c r="F30" s="122" t="str">
        <f>VLOOKUP(C30,'[2]Acha Air Sales Price List'!$B$1:$D$65536,3,FALSE)</f>
        <v>Titanium G23 hinged segment ring, 16g (1.2mm)</v>
      </c>
      <c r="G30" s="123">
        <f t="shared" si="1"/>
        <v>7.5964546279781349</v>
      </c>
      <c r="H30" s="123">
        <v>80.3</v>
      </c>
      <c r="I30" s="124">
        <f t="shared" si="2"/>
        <v>1519.290925595627</v>
      </c>
      <c r="J30" s="14"/>
      <c r="L30" s="120" t="s">
        <v>61</v>
      </c>
    </row>
    <row r="31" spans="1:12" ht="24">
      <c r="A31" s="13"/>
      <c r="B31" s="125">
        <v>100</v>
      </c>
      <c r="C31" s="34" t="s">
        <v>59</v>
      </c>
      <c r="D31" s="202" t="s">
        <v>62</v>
      </c>
      <c r="E31" s="203"/>
      <c r="F31" s="126" t="str">
        <f>VLOOKUP(C31,'[2]Acha Air Sales Price List'!$B$1:$D$65536,3,FALSE)</f>
        <v>Titanium G23 nose screw, 20g (0.8mm) with a bezel set round crystal top</v>
      </c>
      <c r="G31" s="127">
        <f t="shared" si="1"/>
        <v>3.5598329719902519</v>
      </c>
      <c r="H31" s="127">
        <v>37.630000000000003</v>
      </c>
      <c r="I31" s="128">
        <f t="shared" si="2"/>
        <v>355.98329719902517</v>
      </c>
      <c r="J31" s="14"/>
      <c r="L31" s="120" t="s">
        <v>65</v>
      </c>
    </row>
    <row r="32" spans="1:12" ht="24">
      <c r="A32" s="13"/>
      <c r="B32" s="1">
        <v>100</v>
      </c>
      <c r="C32" s="34" t="s">
        <v>59</v>
      </c>
      <c r="D32" s="192" t="s">
        <v>63</v>
      </c>
      <c r="E32" s="193"/>
      <c r="F32" s="41" t="str">
        <f>VLOOKUP(C32,'[2]Acha Air Sales Price List'!$B$1:$D$65536,3,FALSE)</f>
        <v>Titanium G23 nose screw, 20g (0.8mm) with a bezel set round crystal top</v>
      </c>
      <c r="G32" s="21">
        <f t="shared" si="1"/>
        <v>3.5598329719902519</v>
      </c>
      <c r="H32" s="21">
        <v>37.630000000000003</v>
      </c>
      <c r="I32" s="22">
        <f t="shared" si="2"/>
        <v>355.98329719902517</v>
      </c>
      <c r="J32" s="14"/>
      <c r="L32" s="120" t="s">
        <v>65</v>
      </c>
    </row>
    <row r="33" spans="1:12" ht="24">
      <c r="A33" s="13"/>
      <c r="B33" s="156">
        <v>100</v>
      </c>
      <c r="C33" s="34" t="s">
        <v>59</v>
      </c>
      <c r="D33" s="194" t="s">
        <v>64</v>
      </c>
      <c r="E33" s="195"/>
      <c r="F33" s="157" t="str">
        <f>VLOOKUP(C33,'[2]Acha Air Sales Price List'!$B$1:$D$65536,3,FALSE)</f>
        <v>Titanium G23 nose screw, 20g (0.8mm) with a bezel set round crystal top</v>
      </c>
      <c r="G33" s="158">
        <f t="shared" si="1"/>
        <v>3.5598329719902519</v>
      </c>
      <c r="H33" s="158">
        <v>37.630000000000003</v>
      </c>
      <c r="I33" s="159">
        <f t="shared" si="2"/>
        <v>355.98329719902517</v>
      </c>
      <c r="J33" s="14"/>
      <c r="K33" s="135" t="s">
        <v>83</v>
      </c>
      <c r="L33" s="120" t="s">
        <v>65</v>
      </c>
    </row>
    <row r="34" spans="1:12" ht="24" customHeight="1">
      <c r="A34" s="13"/>
      <c r="B34" s="129">
        <v>300</v>
      </c>
      <c r="C34" s="34" t="s">
        <v>66</v>
      </c>
      <c r="D34" s="196">
        <v>19</v>
      </c>
      <c r="E34" s="197"/>
      <c r="F34" s="130" t="str">
        <f>VLOOKUP(C34,'[2]Acha Air Sales Price List'!$B$1:$D$65536,3,FALSE)</f>
        <v>Titanium G23 barbell tongue bar - 14g, 9/16" to 1", 5mm balls</v>
      </c>
      <c r="G34" s="131">
        <f t="shared" si="1"/>
        <v>4.3544807786529711</v>
      </c>
      <c r="H34" s="131">
        <v>46.03</v>
      </c>
      <c r="I34" s="132">
        <f t="shared" si="2"/>
        <v>1306.3442335958914</v>
      </c>
      <c r="J34" s="14"/>
      <c r="L34" s="120" t="s">
        <v>67</v>
      </c>
    </row>
    <row r="35" spans="1:12" ht="24" customHeight="1">
      <c r="A35" s="13"/>
      <c r="B35" s="129">
        <v>100</v>
      </c>
      <c r="C35" s="34" t="s">
        <v>68</v>
      </c>
      <c r="D35" s="196">
        <v>45</v>
      </c>
      <c r="E35" s="197"/>
      <c r="F35" s="130" t="str">
        <f>VLOOKUP(C35,'[2]Acha Air Sales Price List'!$B$1:$D$65536,3,FALSE)</f>
        <v>Titanium G23 industrial barbell, 14g (1.6mm) with two 5mm balls</v>
      </c>
      <c r="G35" s="131">
        <f t="shared" si="1"/>
        <v>4.6723399013180584</v>
      </c>
      <c r="H35" s="131">
        <v>49.39</v>
      </c>
      <c r="I35" s="132">
        <f t="shared" si="2"/>
        <v>467.23399013180585</v>
      </c>
      <c r="J35" s="14"/>
      <c r="L35" s="120" t="s">
        <v>69</v>
      </c>
    </row>
    <row r="36" spans="1:12" ht="24" customHeight="1">
      <c r="A36" s="13"/>
      <c r="B36" s="160">
        <v>150</v>
      </c>
      <c r="C36" s="34" t="s">
        <v>74</v>
      </c>
      <c r="D36" s="198">
        <v>8</v>
      </c>
      <c r="E36" s="199"/>
      <c r="F36" s="161" t="str">
        <f>VLOOKUP(C36,'[2]Acha Air Sales Price List'!$B$1:$D$65536,3,FALSE)</f>
        <v>Titanium G23 eyebrow barbell, 16g (1.2mm) with 3mm balls – length (6mm - 12mm)</v>
      </c>
      <c r="G36" s="162">
        <f t="shared" si="1"/>
        <v>3.1464269106669085</v>
      </c>
      <c r="H36" s="162">
        <v>33.26</v>
      </c>
      <c r="I36" s="163">
        <f t="shared" si="2"/>
        <v>471.96403660003625</v>
      </c>
      <c r="J36" s="14"/>
      <c r="K36" s="118" t="s">
        <v>52</v>
      </c>
      <c r="L36" s="120" t="s">
        <v>73</v>
      </c>
    </row>
    <row r="37" spans="1:12" ht="24" customHeight="1">
      <c r="A37" s="13"/>
      <c r="B37" s="121">
        <v>150</v>
      </c>
      <c r="C37" s="34" t="s">
        <v>74</v>
      </c>
      <c r="D37" s="200">
        <v>10</v>
      </c>
      <c r="E37" s="201"/>
      <c r="F37" s="122" t="str">
        <f>VLOOKUP(C37,'[2]Acha Air Sales Price List'!$B$1:$D$65536,3,FALSE)</f>
        <v>Titanium G23 eyebrow barbell, 16g (1.2mm) with 3mm balls – length (6mm - 12mm)</v>
      </c>
      <c r="G37" s="123">
        <f t="shared" si="1"/>
        <v>3.1464269106669085</v>
      </c>
      <c r="H37" s="123">
        <v>33.26</v>
      </c>
      <c r="I37" s="124">
        <f t="shared" si="2"/>
        <v>471.96403660003625</v>
      </c>
      <c r="J37" s="14"/>
      <c r="L37" s="120" t="s">
        <v>73</v>
      </c>
    </row>
    <row r="38" spans="1:12" ht="24.75" customHeight="1">
      <c r="A38" s="13"/>
      <c r="B38" s="160">
        <v>150</v>
      </c>
      <c r="C38" s="34" t="s">
        <v>70</v>
      </c>
      <c r="D38" s="198" t="s">
        <v>71</v>
      </c>
      <c r="E38" s="199"/>
      <c r="F38" s="161" t="str">
        <f>VLOOKUP(C38,'[2]Acha Air Sales Price List'!$B$1:$D$65536,3,FALSE)</f>
        <v>Anodized Titanium G23 eyebrow or helix barbell, 16g (1.2mm) with two 3mm balls</v>
      </c>
      <c r="G38" s="162">
        <f t="shared" si="1"/>
        <v>4.386645094636938</v>
      </c>
      <c r="H38" s="162">
        <v>46.37</v>
      </c>
      <c r="I38" s="163">
        <f t="shared" si="2"/>
        <v>657.99676419554066</v>
      </c>
      <c r="J38" s="14"/>
      <c r="K38" s="118" t="s">
        <v>52</v>
      </c>
      <c r="L38" s="120" t="s">
        <v>73</v>
      </c>
    </row>
    <row r="39" spans="1:12" ht="24.75" customHeight="1">
      <c r="A39" s="13"/>
      <c r="B39" s="156">
        <v>150</v>
      </c>
      <c r="C39" s="34" t="s">
        <v>70</v>
      </c>
      <c r="D39" s="194" t="s">
        <v>72</v>
      </c>
      <c r="E39" s="195"/>
      <c r="F39" s="157" t="str">
        <f>VLOOKUP(C39,'[2]Acha Air Sales Price List'!$B$1:$D$65536,3,FALSE)</f>
        <v>Anodized Titanium G23 eyebrow or helix barbell, 16g (1.2mm) with two 3mm balls</v>
      </c>
      <c r="G39" s="158">
        <f t="shared" si="1"/>
        <v>4.386645094636938</v>
      </c>
      <c r="H39" s="158">
        <v>46.37</v>
      </c>
      <c r="I39" s="159">
        <f t="shared" si="2"/>
        <v>657.99676419554066</v>
      </c>
      <c r="J39" s="14"/>
      <c r="K39" s="118" t="s">
        <v>52</v>
      </c>
      <c r="L39" s="120" t="s">
        <v>73</v>
      </c>
    </row>
    <row r="40" spans="1:12" ht="24.75" customHeight="1">
      <c r="A40" s="13"/>
      <c r="B40" s="129">
        <v>200</v>
      </c>
      <c r="C40" s="34" t="s">
        <v>75</v>
      </c>
      <c r="D40" s="196" t="s">
        <v>76</v>
      </c>
      <c r="E40" s="197"/>
      <c r="F40" s="130" t="str">
        <f>VLOOKUP(C40,'[2]Acha Air Sales Price List'!$B$1:$D$65536,3,FALSE)</f>
        <v>Titanium G23 balls w/ color crystals - 3mm * 1.2mm threading (16g)</v>
      </c>
      <c r="G40" s="131">
        <f t="shared" si="1"/>
        <v>1.8749904200065584</v>
      </c>
      <c r="H40" s="131">
        <v>19.82</v>
      </c>
      <c r="I40" s="132">
        <f t="shared" si="2"/>
        <v>374.99808400131167</v>
      </c>
      <c r="J40" s="14"/>
      <c r="L40" s="120" t="s">
        <v>77</v>
      </c>
    </row>
    <row r="41" spans="1:12" ht="12.4" hidden="1" customHeight="1">
      <c r="A41" s="13"/>
      <c r="B41" s="1"/>
      <c r="C41" s="36"/>
      <c r="D41" s="192"/>
      <c r="E41" s="193"/>
      <c r="F41" s="41" t="str">
        <f>VLOOKUP(C41,'[2]Acha Air Sales Price List'!$B$1:$D$65536,3,FALSE)</f>
        <v>Exchange rate :</v>
      </c>
      <c r="G41" s="21">
        <f>ROUND(IF(ISBLANK(C41),0,VLOOKUP(C41,'[2]Acha Air Sales Price List'!$B$1:$X$65536,12,FALSE)*$M$14),2)</f>
        <v>0</v>
      </c>
      <c r="H41" s="21"/>
      <c r="I41" s="22">
        <f t="shared" ref="I41:I84" si="3">ROUND(IF(ISNUMBER(B41), G41*B41, 0),5)</f>
        <v>0</v>
      </c>
      <c r="J41" s="14"/>
    </row>
    <row r="42" spans="1:12" ht="12.4" hidden="1" customHeight="1">
      <c r="A42" s="13"/>
      <c r="B42" s="1"/>
      <c r="C42" s="34"/>
      <c r="D42" s="192"/>
      <c r="E42" s="193"/>
      <c r="F42" s="41" t="str">
        <f>VLOOKUP(C42,'[2]Acha Air Sales Price List'!$B$1:$D$65536,3,FALSE)</f>
        <v>Exchange rate :</v>
      </c>
      <c r="G42" s="21">
        <f>ROUND(IF(ISBLANK(C42),0,VLOOKUP(C42,'[2]Acha Air Sales Price List'!$B$1:$X$65536,12,FALSE)*$M$14),2)</f>
        <v>0</v>
      </c>
      <c r="H42" s="21"/>
      <c r="I42" s="22">
        <f t="shared" si="3"/>
        <v>0</v>
      </c>
      <c r="J42" s="14"/>
    </row>
    <row r="43" spans="1:12" ht="12.4" hidden="1" customHeight="1">
      <c r="A43" s="13"/>
      <c r="B43" s="1"/>
      <c r="C43" s="34"/>
      <c r="D43" s="192"/>
      <c r="E43" s="193"/>
      <c r="F43" s="41" t="str">
        <f>VLOOKUP(C43,'[2]Acha Air Sales Price List'!$B$1:$D$65536,3,FALSE)</f>
        <v>Exchange rate :</v>
      </c>
      <c r="G43" s="21">
        <f>ROUND(IF(ISBLANK(C43),0,VLOOKUP(C43,'[2]Acha Air Sales Price List'!$B$1:$X$65536,12,FALSE)*$M$14),2)</f>
        <v>0</v>
      </c>
      <c r="H43" s="21"/>
      <c r="I43" s="22">
        <f t="shared" si="3"/>
        <v>0</v>
      </c>
      <c r="J43" s="14"/>
    </row>
    <row r="44" spans="1:12" ht="12.4" hidden="1" customHeight="1">
      <c r="A44" s="13"/>
      <c r="B44" s="1"/>
      <c r="C44" s="34"/>
      <c r="D44" s="192"/>
      <c r="E44" s="193"/>
      <c r="F44" s="41" t="str">
        <f>VLOOKUP(C44,'[2]Acha Air Sales Price List'!$B$1:$D$65536,3,FALSE)</f>
        <v>Exchange rate :</v>
      </c>
      <c r="G44" s="21">
        <f>ROUND(IF(ISBLANK(C44),0,VLOOKUP(C44,'[2]Acha Air Sales Price List'!$B$1:$X$65536,12,FALSE)*$M$14),2)</f>
        <v>0</v>
      </c>
      <c r="H44" s="21"/>
      <c r="I44" s="22">
        <f t="shared" si="3"/>
        <v>0</v>
      </c>
      <c r="J44" s="14"/>
    </row>
    <row r="45" spans="1:12" ht="12.4" hidden="1" customHeight="1">
      <c r="A45" s="13"/>
      <c r="B45" s="1"/>
      <c r="C45" s="34"/>
      <c r="D45" s="192"/>
      <c r="E45" s="193"/>
      <c r="F45" s="41" t="str">
        <f>VLOOKUP(C45,'[2]Acha Air Sales Price List'!$B$1:$D$65536,3,FALSE)</f>
        <v>Exchange rate :</v>
      </c>
      <c r="G45" s="21">
        <f>ROUND(IF(ISBLANK(C45),0,VLOOKUP(C45,'[2]Acha Air Sales Price List'!$B$1:$X$65536,12,FALSE)*$M$14),2)</f>
        <v>0</v>
      </c>
      <c r="H45" s="21"/>
      <c r="I45" s="22">
        <f t="shared" si="3"/>
        <v>0</v>
      </c>
      <c r="J45" s="14"/>
    </row>
    <row r="46" spans="1:12" ht="12.4" hidden="1" customHeight="1">
      <c r="A46" s="13"/>
      <c r="B46" s="1"/>
      <c r="C46" s="34"/>
      <c r="D46" s="192"/>
      <c r="E46" s="193"/>
      <c r="F46" s="41" t="str">
        <f>VLOOKUP(C46,'[2]Acha Air Sales Price List'!$B$1:$D$65536,3,FALSE)</f>
        <v>Exchange rate :</v>
      </c>
      <c r="G46" s="21">
        <f>ROUND(IF(ISBLANK(C46),0,VLOOKUP(C46,'[2]Acha Air Sales Price List'!$B$1:$X$65536,12,FALSE)*$M$14),2)</f>
        <v>0</v>
      </c>
      <c r="H46" s="21"/>
      <c r="I46" s="22">
        <f t="shared" si="3"/>
        <v>0</v>
      </c>
      <c r="J46" s="14"/>
    </row>
    <row r="47" spans="1:12" ht="12.4" hidden="1" customHeight="1">
      <c r="A47" s="13"/>
      <c r="B47" s="1"/>
      <c r="C47" s="34"/>
      <c r="D47" s="192"/>
      <c r="E47" s="193"/>
      <c r="F47" s="41" t="str">
        <f>VLOOKUP(C47,'[2]Acha Air Sales Price List'!$B$1:$D$65536,3,FALSE)</f>
        <v>Exchange rate :</v>
      </c>
      <c r="G47" s="21">
        <f>ROUND(IF(ISBLANK(C47),0,VLOOKUP(C47,'[2]Acha Air Sales Price List'!$B$1:$X$65536,12,FALSE)*$M$14),2)</f>
        <v>0</v>
      </c>
      <c r="H47" s="21"/>
      <c r="I47" s="22">
        <f t="shared" si="3"/>
        <v>0</v>
      </c>
      <c r="J47" s="14"/>
    </row>
    <row r="48" spans="1:12" ht="12.4" hidden="1" customHeight="1">
      <c r="A48" s="13"/>
      <c r="B48" s="1"/>
      <c r="C48" s="34"/>
      <c r="D48" s="192"/>
      <c r="E48" s="193"/>
      <c r="F48" s="41" t="str">
        <f>VLOOKUP(C48,'[2]Acha Air Sales Price List'!$B$1:$D$65536,3,FALSE)</f>
        <v>Exchange rate :</v>
      </c>
      <c r="G48" s="21">
        <f>ROUND(IF(ISBLANK(C48),0,VLOOKUP(C48,'[2]Acha Air Sales Price List'!$B$1:$X$65536,12,FALSE)*$M$14),2)</f>
        <v>0</v>
      </c>
      <c r="H48" s="21"/>
      <c r="I48" s="22">
        <f t="shared" si="3"/>
        <v>0</v>
      </c>
      <c r="J48" s="14"/>
    </row>
    <row r="49" spans="1:24" ht="12.4" hidden="1" customHeight="1">
      <c r="A49" s="13"/>
      <c r="B49" s="1"/>
      <c r="C49" s="34"/>
      <c r="D49" s="192"/>
      <c r="E49" s="193"/>
      <c r="F49" s="41" t="str">
        <f>VLOOKUP(C49,'[2]Acha Air Sales Price List'!$B$1:$D$65536,3,FALSE)</f>
        <v>Exchange rate :</v>
      </c>
      <c r="G49" s="21">
        <f>ROUND(IF(ISBLANK(C49),0,VLOOKUP(C49,'[2]Acha Air Sales Price List'!$B$1:$X$65536,12,FALSE)*$M$14),2)</f>
        <v>0</v>
      </c>
      <c r="H49" s="21"/>
      <c r="I49" s="22">
        <f t="shared" si="3"/>
        <v>0</v>
      </c>
      <c r="J49" s="14"/>
    </row>
    <row r="50" spans="1:24" s="117" customFormat="1" ht="12.4" hidden="1" customHeight="1">
      <c r="A50" s="13"/>
      <c r="B50" s="1"/>
      <c r="C50" s="34"/>
      <c r="D50" s="192"/>
      <c r="E50" s="193"/>
      <c r="F50" s="41" t="str">
        <f>VLOOKUP(C50,'[2]Acha Air Sales Price List'!$B$1:$D$65536,3,FALSE)</f>
        <v>Exchange rate :</v>
      </c>
      <c r="G50" s="21">
        <f>ROUND(IF(ISBLANK(C50),0,VLOOKUP(C50,'[2]Acha Air Sales Price List'!$B$1:$X$65536,12,FALSE)*$M$14),2)</f>
        <v>0</v>
      </c>
      <c r="H50" s="21"/>
      <c r="I50" s="22">
        <f t="shared" si="3"/>
        <v>0</v>
      </c>
      <c r="J50" s="14"/>
      <c r="L50" s="116"/>
      <c r="M50"/>
      <c r="N50"/>
      <c r="O50"/>
      <c r="P50"/>
      <c r="Q50"/>
      <c r="R50"/>
      <c r="S50"/>
      <c r="T50"/>
      <c r="U50"/>
      <c r="V50"/>
      <c r="W50"/>
      <c r="X50"/>
    </row>
    <row r="51" spans="1:24" s="117" customFormat="1" ht="12.4" hidden="1" customHeight="1">
      <c r="A51" s="13"/>
      <c r="B51" s="1"/>
      <c r="C51" s="34"/>
      <c r="D51" s="192"/>
      <c r="E51" s="193"/>
      <c r="F51" s="41" t="str">
        <f>VLOOKUP(C51,'[2]Acha Air Sales Price List'!$B$1:$D$65536,3,FALSE)</f>
        <v>Exchange rate :</v>
      </c>
      <c r="G51" s="21">
        <f>ROUND(IF(ISBLANK(C51),0,VLOOKUP(C51,'[2]Acha Air Sales Price List'!$B$1:$X$65536,12,FALSE)*$M$14),2)</f>
        <v>0</v>
      </c>
      <c r="H51" s="21"/>
      <c r="I51" s="22">
        <f t="shared" si="3"/>
        <v>0</v>
      </c>
      <c r="J51" s="14"/>
      <c r="L51" s="116"/>
      <c r="M51"/>
      <c r="N51"/>
      <c r="O51"/>
      <c r="P51"/>
      <c r="Q51"/>
      <c r="R51"/>
      <c r="S51"/>
      <c r="T51"/>
      <c r="U51"/>
      <c r="V51"/>
      <c r="W51"/>
      <c r="X51"/>
    </row>
    <row r="52" spans="1:24" s="117" customFormat="1" ht="12.4" hidden="1" customHeight="1">
      <c r="A52" s="13"/>
      <c r="B52" s="1"/>
      <c r="C52" s="34"/>
      <c r="D52" s="192"/>
      <c r="E52" s="193"/>
      <c r="F52" s="41" t="str">
        <f>VLOOKUP(C52,'[2]Acha Air Sales Price List'!$B$1:$D$65536,3,FALSE)</f>
        <v>Exchange rate :</v>
      </c>
      <c r="G52" s="21">
        <f>ROUND(IF(ISBLANK(C52),0,VLOOKUP(C52,'[2]Acha Air Sales Price List'!$B$1:$X$65536,12,FALSE)*$M$14),2)</f>
        <v>0</v>
      </c>
      <c r="H52" s="21"/>
      <c r="I52" s="22">
        <f t="shared" si="3"/>
        <v>0</v>
      </c>
      <c r="J52" s="14"/>
      <c r="L52" s="116"/>
      <c r="M52"/>
      <c r="N52"/>
      <c r="O52"/>
      <c r="P52"/>
      <c r="Q52"/>
      <c r="R52"/>
      <c r="S52"/>
      <c r="T52"/>
      <c r="U52"/>
      <c r="V52"/>
      <c r="W52"/>
      <c r="X52"/>
    </row>
    <row r="53" spans="1:24" s="117" customFormat="1" ht="12.4" hidden="1" customHeight="1">
      <c r="A53" s="13"/>
      <c r="B53" s="1"/>
      <c r="C53" s="34"/>
      <c r="D53" s="192"/>
      <c r="E53" s="193"/>
      <c r="F53" s="41" t="str">
        <f>VLOOKUP(C53,'[2]Acha Air Sales Price List'!$B$1:$D$65536,3,FALSE)</f>
        <v>Exchange rate :</v>
      </c>
      <c r="G53" s="21">
        <f>ROUND(IF(ISBLANK(C53),0,VLOOKUP(C53,'[2]Acha Air Sales Price List'!$B$1:$X$65536,12,FALSE)*$M$14),2)</f>
        <v>0</v>
      </c>
      <c r="H53" s="21"/>
      <c r="I53" s="22">
        <f t="shared" si="3"/>
        <v>0</v>
      </c>
      <c r="J53" s="14"/>
      <c r="L53" s="116"/>
      <c r="M53"/>
      <c r="N53"/>
      <c r="O53"/>
      <c r="P53"/>
      <c r="Q53"/>
      <c r="R53"/>
      <c r="S53"/>
      <c r="T53"/>
      <c r="U53"/>
      <c r="V53"/>
      <c r="W53"/>
      <c r="X53"/>
    </row>
    <row r="54" spans="1:24" s="117" customFormat="1" ht="12.4" hidden="1" customHeight="1">
      <c r="A54" s="13"/>
      <c r="B54" s="1"/>
      <c r="C54" s="34"/>
      <c r="D54" s="192"/>
      <c r="E54" s="193"/>
      <c r="F54" s="41" t="str">
        <f>VLOOKUP(C54,'[2]Acha Air Sales Price List'!$B$1:$D$65536,3,FALSE)</f>
        <v>Exchange rate :</v>
      </c>
      <c r="G54" s="21">
        <f>ROUND(IF(ISBLANK(C54),0,VLOOKUP(C54,'[2]Acha Air Sales Price List'!$B$1:$X$65536,12,FALSE)*$M$14),2)</f>
        <v>0</v>
      </c>
      <c r="H54" s="21"/>
      <c r="I54" s="22">
        <f t="shared" si="3"/>
        <v>0</v>
      </c>
      <c r="J54" s="14"/>
      <c r="L54" s="116"/>
      <c r="M54"/>
      <c r="N54"/>
      <c r="O54"/>
      <c r="P54"/>
      <c r="Q54"/>
      <c r="R54"/>
      <c r="S54"/>
      <c r="T54"/>
      <c r="U54"/>
      <c r="V54"/>
      <c r="W54"/>
      <c r="X54"/>
    </row>
    <row r="55" spans="1:24" s="117" customFormat="1" ht="12.4" hidden="1" customHeight="1">
      <c r="A55" s="13"/>
      <c r="B55" s="1"/>
      <c r="C55" s="34"/>
      <c r="D55" s="192"/>
      <c r="E55" s="193"/>
      <c r="F55" s="41" t="str">
        <f>VLOOKUP(C55,'[2]Acha Air Sales Price List'!$B$1:$D$65536,3,FALSE)</f>
        <v>Exchange rate :</v>
      </c>
      <c r="G55" s="21">
        <f>ROUND(IF(ISBLANK(C55),0,VLOOKUP(C55,'[2]Acha Air Sales Price List'!$B$1:$X$65536,12,FALSE)*$M$14),2)</f>
        <v>0</v>
      </c>
      <c r="H55" s="21"/>
      <c r="I55" s="22">
        <f t="shared" si="3"/>
        <v>0</v>
      </c>
      <c r="J55" s="14"/>
      <c r="L55" s="116"/>
      <c r="M55"/>
      <c r="N55"/>
      <c r="O55"/>
      <c r="P55"/>
      <c r="Q55"/>
      <c r="R55"/>
      <c r="S55"/>
      <c r="T55"/>
      <c r="U55"/>
      <c r="V55"/>
      <c r="W55"/>
      <c r="X55"/>
    </row>
    <row r="56" spans="1:24" s="117" customFormat="1" ht="12.4" hidden="1" customHeight="1">
      <c r="A56" s="13"/>
      <c r="B56" s="1"/>
      <c r="C56" s="34"/>
      <c r="D56" s="192"/>
      <c r="E56" s="193"/>
      <c r="F56" s="41" t="str">
        <f>VLOOKUP(C56,'[2]Acha Air Sales Price List'!$B$1:$D$65536,3,FALSE)</f>
        <v>Exchange rate :</v>
      </c>
      <c r="G56" s="21">
        <f>ROUND(IF(ISBLANK(C56),0,VLOOKUP(C56,'[2]Acha Air Sales Price List'!$B$1:$X$65536,12,FALSE)*$M$14),2)</f>
        <v>0</v>
      </c>
      <c r="H56" s="21"/>
      <c r="I56" s="22">
        <f t="shared" si="3"/>
        <v>0</v>
      </c>
      <c r="J56" s="14"/>
      <c r="L56" s="116"/>
      <c r="M56"/>
      <c r="N56"/>
      <c r="O56"/>
      <c r="P56"/>
      <c r="Q56"/>
      <c r="R56"/>
      <c r="S56"/>
      <c r="T56"/>
      <c r="U56"/>
      <c r="V56"/>
      <c r="W56"/>
      <c r="X56"/>
    </row>
    <row r="57" spans="1:24" s="117" customFormat="1" ht="12.4" hidden="1" customHeight="1">
      <c r="A57" s="13"/>
      <c r="B57" s="1"/>
      <c r="C57" s="34"/>
      <c r="D57" s="192"/>
      <c r="E57" s="193"/>
      <c r="F57" s="41" t="str">
        <f>VLOOKUP(C57,'[2]Acha Air Sales Price List'!$B$1:$D$65536,3,FALSE)</f>
        <v>Exchange rate :</v>
      </c>
      <c r="G57" s="21">
        <f>ROUND(IF(ISBLANK(C57),0,VLOOKUP(C57,'[2]Acha Air Sales Price List'!$B$1:$X$65536,12,FALSE)*$M$14),2)</f>
        <v>0</v>
      </c>
      <c r="H57" s="21"/>
      <c r="I57" s="22">
        <f t="shared" si="3"/>
        <v>0</v>
      </c>
      <c r="J57" s="14"/>
      <c r="L57" s="116"/>
      <c r="M57"/>
      <c r="N57"/>
      <c r="O57"/>
      <c r="P57"/>
      <c r="Q57"/>
      <c r="R57"/>
      <c r="S57"/>
      <c r="T57"/>
      <c r="U57"/>
      <c r="V57"/>
      <c r="W57"/>
      <c r="X57"/>
    </row>
    <row r="58" spans="1:24" s="117" customFormat="1" ht="12.4" hidden="1" customHeight="1">
      <c r="A58" s="13"/>
      <c r="B58" s="1"/>
      <c r="C58" s="34"/>
      <c r="D58" s="192"/>
      <c r="E58" s="193"/>
      <c r="F58" s="41" t="str">
        <f>VLOOKUP(C58,'[2]Acha Air Sales Price List'!$B$1:$D$65536,3,FALSE)</f>
        <v>Exchange rate :</v>
      </c>
      <c r="G58" s="21">
        <f>ROUND(IF(ISBLANK(C58),0,VLOOKUP(C58,'[2]Acha Air Sales Price List'!$B$1:$X$65536,12,FALSE)*$M$14),2)</f>
        <v>0</v>
      </c>
      <c r="H58" s="21"/>
      <c r="I58" s="22">
        <f t="shared" si="3"/>
        <v>0</v>
      </c>
      <c r="J58" s="14"/>
      <c r="L58" s="116"/>
      <c r="M58"/>
      <c r="N58"/>
      <c r="O58"/>
      <c r="P58"/>
      <c r="Q58"/>
      <c r="R58"/>
      <c r="S58"/>
      <c r="T58"/>
      <c r="U58"/>
      <c r="V58"/>
      <c r="W58"/>
      <c r="X58"/>
    </row>
    <row r="59" spans="1:24" s="117" customFormat="1" ht="12.4" hidden="1" customHeight="1">
      <c r="A59" s="13"/>
      <c r="B59" s="1"/>
      <c r="C59" s="34"/>
      <c r="D59" s="192"/>
      <c r="E59" s="193"/>
      <c r="F59" s="41" t="str">
        <f>VLOOKUP(C59,'[2]Acha Air Sales Price List'!$B$1:$D$65536,3,FALSE)</f>
        <v>Exchange rate :</v>
      </c>
      <c r="G59" s="21">
        <f>ROUND(IF(ISBLANK(C59),0,VLOOKUP(C59,'[2]Acha Air Sales Price List'!$B$1:$X$65536,12,FALSE)*$M$14),2)</f>
        <v>0</v>
      </c>
      <c r="H59" s="21"/>
      <c r="I59" s="22">
        <f t="shared" si="3"/>
        <v>0</v>
      </c>
      <c r="J59" s="14"/>
      <c r="L59" s="116"/>
      <c r="M59"/>
      <c r="N59"/>
      <c r="O59"/>
      <c r="P59"/>
      <c r="Q59"/>
      <c r="R59"/>
      <c r="S59"/>
      <c r="T59"/>
      <c r="U59"/>
      <c r="V59"/>
      <c r="W59"/>
      <c r="X59"/>
    </row>
    <row r="60" spans="1:24" s="117" customFormat="1" ht="12.4" hidden="1" customHeight="1">
      <c r="A60" s="13"/>
      <c r="B60" s="1"/>
      <c r="C60" s="34"/>
      <c r="D60" s="192"/>
      <c r="E60" s="193"/>
      <c r="F60" s="41" t="str">
        <f>VLOOKUP(C60,'[2]Acha Air Sales Price List'!$B$1:$D$65536,3,FALSE)</f>
        <v>Exchange rate :</v>
      </c>
      <c r="G60" s="21">
        <f>ROUND(IF(ISBLANK(C60),0,VLOOKUP(C60,'[2]Acha Air Sales Price List'!$B$1:$X$65536,12,FALSE)*$M$14),2)</f>
        <v>0</v>
      </c>
      <c r="H60" s="21"/>
      <c r="I60" s="22">
        <f t="shared" si="3"/>
        <v>0</v>
      </c>
      <c r="J60" s="14"/>
      <c r="L60" s="116"/>
      <c r="M60"/>
      <c r="N60"/>
      <c r="O60"/>
      <c r="P60"/>
      <c r="Q60"/>
      <c r="R60"/>
      <c r="S60"/>
      <c r="T60"/>
      <c r="U60"/>
      <c r="V60"/>
      <c r="W60"/>
      <c r="X60"/>
    </row>
    <row r="61" spans="1:24" s="117" customFormat="1" ht="12.4" hidden="1" customHeight="1">
      <c r="A61" s="13"/>
      <c r="B61" s="1"/>
      <c r="C61" s="35"/>
      <c r="D61" s="192"/>
      <c r="E61" s="193"/>
      <c r="F61" s="41" t="str">
        <f>VLOOKUP(C61,'[2]Acha Air Sales Price List'!$B$1:$D$65536,3,FALSE)</f>
        <v>Exchange rate :</v>
      </c>
      <c r="G61" s="21">
        <f>ROUND(IF(ISBLANK(C61),0,VLOOKUP(C61,'[2]Acha Air Sales Price List'!$B$1:$X$65536,12,FALSE)*$M$14),2)</f>
        <v>0</v>
      </c>
      <c r="H61" s="21"/>
      <c r="I61" s="22">
        <f t="shared" si="3"/>
        <v>0</v>
      </c>
      <c r="J61" s="14"/>
      <c r="L61" s="116"/>
      <c r="M61"/>
      <c r="N61"/>
      <c r="O61"/>
      <c r="P61"/>
      <c r="Q61"/>
      <c r="R61"/>
      <c r="S61"/>
      <c r="T61"/>
      <c r="U61"/>
      <c r="V61"/>
      <c r="W61"/>
      <c r="X61"/>
    </row>
    <row r="62" spans="1:24" s="117" customFormat="1" ht="12" hidden="1" customHeight="1">
      <c r="A62" s="13"/>
      <c r="B62" s="1"/>
      <c r="C62" s="34"/>
      <c r="D62" s="192"/>
      <c r="E62" s="193"/>
      <c r="F62" s="41" t="str">
        <f>VLOOKUP(C62,'[2]Acha Air Sales Price List'!$B$1:$D$65536,3,FALSE)</f>
        <v>Exchange rate :</v>
      </c>
      <c r="G62" s="21">
        <f>ROUND(IF(ISBLANK(C62),0,VLOOKUP(C62,'[2]Acha Air Sales Price List'!$B$1:$X$65536,12,FALSE)*$M$14),2)</f>
        <v>0</v>
      </c>
      <c r="H62" s="21"/>
      <c r="I62" s="22">
        <f t="shared" si="3"/>
        <v>0</v>
      </c>
      <c r="J62" s="14"/>
      <c r="L62" s="116"/>
      <c r="M62"/>
      <c r="N62"/>
      <c r="O62"/>
      <c r="P62"/>
      <c r="Q62"/>
      <c r="R62"/>
      <c r="S62"/>
      <c r="T62"/>
      <c r="U62"/>
      <c r="V62"/>
      <c r="W62"/>
      <c r="X62"/>
    </row>
    <row r="63" spans="1:24" s="117" customFormat="1" ht="12.4" hidden="1" customHeight="1">
      <c r="A63" s="13"/>
      <c r="B63" s="1"/>
      <c r="C63" s="34"/>
      <c r="D63" s="192"/>
      <c r="E63" s="193"/>
      <c r="F63" s="41" t="str">
        <f>VLOOKUP(C63,'[2]Acha Air Sales Price List'!$B$1:$D$65536,3,FALSE)</f>
        <v>Exchange rate :</v>
      </c>
      <c r="G63" s="21">
        <f>ROUND(IF(ISBLANK(C63),0,VLOOKUP(C63,'[2]Acha Air Sales Price List'!$B$1:$X$65536,12,FALSE)*$M$14),2)</f>
        <v>0</v>
      </c>
      <c r="H63" s="21"/>
      <c r="I63" s="22">
        <f t="shared" si="3"/>
        <v>0</v>
      </c>
      <c r="J63" s="14"/>
      <c r="L63" s="116"/>
      <c r="M63"/>
      <c r="N63"/>
      <c r="O63"/>
      <c r="P63"/>
      <c r="Q63"/>
      <c r="R63"/>
      <c r="S63"/>
      <c r="T63"/>
      <c r="U63"/>
      <c r="V63"/>
      <c r="W63"/>
      <c r="X63"/>
    </row>
    <row r="64" spans="1:24" s="117" customFormat="1" ht="12.4" hidden="1" customHeight="1">
      <c r="A64" s="13"/>
      <c r="B64" s="1"/>
      <c r="C64" s="34"/>
      <c r="D64" s="192"/>
      <c r="E64" s="193"/>
      <c r="F64" s="41" t="str">
        <f>VLOOKUP(C64,'[2]Acha Air Sales Price List'!$B$1:$D$65536,3,FALSE)</f>
        <v>Exchange rate :</v>
      </c>
      <c r="G64" s="21">
        <f>ROUND(IF(ISBLANK(C64),0,VLOOKUP(C64,'[2]Acha Air Sales Price List'!$B$1:$X$65536,12,FALSE)*$M$14),2)</f>
        <v>0</v>
      </c>
      <c r="H64" s="21"/>
      <c r="I64" s="22">
        <f t="shared" si="3"/>
        <v>0</v>
      </c>
      <c r="J64" s="14"/>
      <c r="L64" s="116"/>
      <c r="M64"/>
      <c r="N64"/>
      <c r="O64"/>
      <c r="P64"/>
      <c r="Q64"/>
      <c r="R64"/>
      <c r="S64"/>
      <c r="T64"/>
      <c r="U64"/>
      <c r="V64"/>
      <c r="W64"/>
      <c r="X64"/>
    </row>
    <row r="65" spans="1:24" s="117" customFormat="1" ht="12.4" hidden="1" customHeight="1">
      <c r="A65" s="13"/>
      <c r="B65" s="1"/>
      <c r="C65" s="34"/>
      <c r="D65" s="192"/>
      <c r="E65" s="193"/>
      <c r="F65" s="41" t="str">
        <f>VLOOKUP(C65,'[2]Acha Air Sales Price List'!$B$1:$D$65536,3,FALSE)</f>
        <v>Exchange rate :</v>
      </c>
      <c r="G65" s="21">
        <f>ROUND(IF(ISBLANK(C65),0,VLOOKUP(C65,'[2]Acha Air Sales Price List'!$B$1:$X$65536,12,FALSE)*$M$14),2)</f>
        <v>0</v>
      </c>
      <c r="H65" s="21"/>
      <c r="I65" s="22">
        <f t="shared" si="3"/>
        <v>0</v>
      </c>
      <c r="J65" s="14"/>
      <c r="L65" s="116"/>
      <c r="M65"/>
      <c r="N65"/>
      <c r="O65"/>
      <c r="P65"/>
      <c r="Q65"/>
      <c r="R65"/>
      <c r="S65"/>
      <c r="T65"/>
      <c r="U65"/>
      <c r="V65"/>
      <c r="W65"/>
      <c r="X65"/>
    </row>
    <row r="66" spans="1:24" s="117" customFormat="1" ht="12.4" hidden="1" customHeight="1">
      <c r="A66" s="13"/>
      <c r="B66" s="1"/>
      <c r="C66" s="34"/>
      <c r="D66" s="192"/>
      <c r="E66" s="193"/>
      <c r="F66" s="41" t="str">
        <f>VLOOKUP(C66,'[2]Acha Air Sales Price List'!$B$1:$D$65536,3,FALSE)</f>
        <v>Exchange rate :</v>
      </c>
      <c r="G66" s="21">
        <f>ROUND(IF(ISBLANK(C66),0,VLOOKUP(C66,'[2]Acha Air Sales Price List'!$B$1:$X$65536,12,FALSE)*$M$14),2)</f>
        <v>0</v>
      </c>
      <c r="H66" s="21"/>
      <c r="I66" s="22">
        <f t="shared" si="3"/>
        <v>0</v>
      </c>
      <c r="J66" s="14"/>
      <c r="L66" s="116"/>
      <c r="M66"/>
      <c r="N66"/>
      <c r="O66"/>
      <c r="P66"/>
      <c r="Q66"/>
      <c r="R66"/>
      <c r="S66"/>
      <c r="T66"/>
      <c r="U66"/>
      <c r="V66"/>
      <c r="W66"/>
      <c r="X66"/>
    </row>
    <row r="67" spans="1:24" s="117" customFormat="1" ht="12.4" hidden="1" customHeight="1">
      <c r="A67" s="13"/>
      <c r="B67" s="1"/>
      <c r="C67" s="34"/>
      <c r="D67" s="192"/>
      <c r="E67" s="193"/>
      <c r="F67" s="41" t="str">
        <f>VLOOKUP(C67,'[2]Acha Air Sales Price List'!$B$1:$D$65536,3,FALSE)</f>
        <v>Exchange rate :</v>
      </c>
      <c r="G67" s="21">
        <f>ROUND(IF(ISBLANK(C67),0,VLOOKUP(C67,'[2]Acha Air Sales Price List'!$B$1:$X$65536,12,FALSE)*$M$14),2)</f>
        <v>0</v>
      </c>
      <c r="H67" s="21"/>
      <c r="I67" s="22">
        <f t="shared" si="3"/>
        <v>0</v>
      </c>
      <c r="J67" s="14"/>
      <c r="L67" s="116"/>
      <c r="M67"/>
      <c r="N67"/>
      <c r="O67"/>
      <c r="P67"/>
      <c r="Q67"/>
      <c r="R67"/>
      <c r="S67"/>
      <c r="T67"/>
      <c r="U67"/>
      <c r="V67"/>
      <c r="W67"/>
      <c r="X67"/>
    </row>
    <row r="68" spans="1:24" s="117" customFormat="1" ht="12.4" hidden="1" customHeight="1">
      <c r="A68" s="13"/>
      <c r="B68" s="1"/>
      <c r="C68" s="34"/>
      <c r="D68" s="192"/>
      <c r="E68" s="193"/>
      <c r="F68" s="41" t="str">
        <f>VLOOKUP(C68,'[2]Acha Air Sales Price List'!$B$1:$D$65536,3,FALSE)</f>
        <v>Exchange rate :</v>
      </c>
      <c r="G68" s="21">
        <f>ROUND(IF(ISBLANK(C68),0,VLOOKUP(C68,'[2]Acha Air Sales Price List'!$B$1:$X$65536,12,FALSE)*$M$14),2)</f>
        <v>0</v>
      </c>
      <c r="H68" s="21"/>
      <c r="I68" s="22">
        <f t="shared" si="3"/>
        <v>0</v>
      </c>
      <c r="J68" s="14"/>
      <c r="L68" s="116"/>
      <c r="M68"/>
      <c r="N68"/>
      <c r="O68"/>
      <c r="P68"/>
      <c r="Q68"/>
      <c r="R68"/>
      <c r="S68"/>
      <c r="T68"/>
      <c r="U68"/>
      <c r="V68"/>
      <c r="W68"/>
      <c r="X68"/>
    </row>
    <row r="69" spans="1:24" s="117" customFormat="1" ht="12.4" hidden="1" customHeight="1">
      <c r="A69" s="13"/>
      <c r="B69" s="1"/>
      <c r="C69" s="34"/>
      <c r="D69" s="192"/>
      <c r="E69" s="193"/>
      <c r="F69" s="41" t="str">
        <f>VLOOKUP(C69,'[2]Acha Air Sales Price List'!$B$1:$D$65536,3,FALSE)</f>
        <v>Exchange rate :</v>
      </c>
      <c r="G69" s="21">
        <f>ROUND(IF(ISBLANK(C69),0,VLOOKUP(C69,'[2]Acha Air Sales Price List'!$B$1:$X$65536,12,FALSE)*$M$14),2)</f>
        <v>0</v>
      </c>
      <c r="H69" s="21"/>
      <c r="I69" s="22">
        <f t="shared" si="3"/>
        <v>0</v>
      </c>
      <c r="J69" s="14"/>
      <c r="L69" s="116"/>
      <c r="M69"/>
      <c r="N69"/>
      <c r="O69"/>
      <c r="P69"/>
      <c r="Q69"/>
      <c r="R69"/>
      <c r="S69"/>
      <c r="T69"/>
      <c r="U69"/>
      <c r="V69"/>
      <c r="W69"/>
      <c r="X69"/>
    </row>
    <row r="70" spans="1:24" s="117" customFormat="1" ht="12.4" hidden="1" customHeight="1">
      <c r="A70" s="13"/>
      <c r="B70" s="1"/>
      <c r="C70" s="34"/>
      <c r="D70" s="192"/>
      <c r="E70" s="193"/>
      <c r="F70" s="41" t="str">
        <f>VLOOKUP(C70,'[2]Acha Air Sales Price List'!$B$1:$D$65536,3,FALSE)</f>
        <v>Exchange rate :</v>
      </c>
      <c r="G70" s="21">
        <f>ROUND(IF(ISBLANK(C70),0,VLOOKUP(C70,'[2]Acha Air Sales Price List'!$B$1:$X$65536,12,FALSE)*$M$14),2)</f>
        <v>0</v>
      </c>
      <c r="H70" s="21"/>
      <c r="I70" s="22">
        <f t="shared" si="3"/>
        <v>0</v>
      </c>
      <c r="J70" s="14"/>
      <c r="L70" s="116"/>
      <c r="M70"/>
      <c r="N70"/>
      <c r="O70"/>
      <c r="P70"/>
      <c r="Q70"/>
      <c r="R70"/>
      <c r="S70"/>
      <c r="T70"/>
      <c r="U70"/>
      <c r="V70"/>
      <c r="W70"/>
      <c r="X70"/>
    </row>
    <row r="71" spans="1:24" s="117" customFormat="1" ht="12.4" hidden="1" customHeight="1">
      <c r="A71" s="13"/>
      <c r="B71" s="1"/>
      <c r="C71" s="34"/>
      <c r="D71" s="192"/>
      <c r="E71" s="193"/>
      <c r="F71" s="41" t="str">
        <f>VLOOKUP(C71,'[2]Acha Air Sales Price List'!$B$1:$D$65536,3,FALSE)</f>
        <v>Exchange rate :</v>
      </c>
      <c r="G71" s="21">
        <f>ROUND(IF(ISBLANK(C71),0,VLOOKUP(C71,'[2]Acha Air Sales Price List'!$B$1:$X$65536,12,FALSE)*$M$14),2)</f>
        <v>0</v>
      </c>
      <c r="H71" s="21"/>
      <c r="I71" s="22">
        <f t="shared" si="3"/>
        <v>0</v>
      </c>
      <c r="J71" s="14"/>
      <c r="L71" s="116"/>
      <c r="M71"/>
      <c r="N71"/>
      <c r="O71"/>
      <c r="P71"/>
      <c r="Q71"/>
      <c r="R71"/>
      <c r="S71"/>
      <c r="T71"/>
      <c r="U71"/>
      <c r="V71"/>
      <c r="W71"/>
      <c r="X71"/>
    </row>
    <row r="72" spans="1:24" s="117" customFormat="1" ht="12.4" hidden="1" customHeight="1">
      <c r="A72" s="13"/>
      <c r="B72" s="1"/>
      <c r="C72" s="34"/>
      <c r="D72" s="192"/>
      <c r="E72" s="193"/>
      <c r="F72" s="41" t="str">
        <f>VLOOKUP(C72,'[2]Acha Air Sales Price List'!$B$1:$D$65536,3,FALSE)</f>
        <v>Exchange rate :</v>
      </c>
      <c r="G72" s="21">
        <f>ROUND(IF(ISBLANK(C72),0,VLOOKUP(C72,'[2]Acha Air Sales Price List'!$B$1:$X$65536,12,FALSE)*$M$14),2)</f>
        <v>0</v>
      </c>
      <c r="H72" s="21"/>
      <c r="I72" s="22">
        <f t="shared" si="3"/>
        <v>0</v>
      </c>
      <c r="J72" s="14"/>
      <c r="L72" s="116"/>
      <c r="M72"/>
      <c r="N72"/>
      <c r="O72"/>
      <c r="P72"/>
      <c r="Q72"/>
      <c r="R72"/>
      <c r="S72"/>
      <c r="T72"/>
      <c r="U72"/>
      <c r="V72"/>
      <c r="W72"/>
      <c r="X72"/>
    </row>
    <row r="73" spans="1:24" s="117" customFormat="1" ht="12.4" hidden="1" customHeight="1">
      <c r="A73" s="13"/>
      <c r="B73" s="1"/>
      <c r="C73" s="34"/>
      <c r="D73" s="192"/>
      <c r="E73" s="193"/>
      <c r="F73" s="41" t="str">
        <f>VLOOKUP(C73,'[2]Acha Air Sales Price List'!$B$1:$D$65536,3,FALSE)</f>
        <v>Exchange rate :</v>
      </c>
      <c r="G73" s="21">
        <f>ROUND(IF(ISBLANK(C73),0,VLOOKUP(C73,'[2]Acha Air Sales Price List'!$B$1:$X$65536,12,FALSE)*$M$14),2)</f>
        <v>0</v>
      </c>
      <c r="H73" s="21"/>
      <c r="I73" s="22">
        <f t="shared" si="3"/>
        <v>0</v>
      </c>
      <c r="J73" s="14"/>
      <c r="L73" s="116"/>
      <c r="M73"/>
      <c r="N73"/>
      <c r="O73"/>
      <c r="P73"/>
      <c r="Q73"/>
      <c r="R73"/>
      <c r="S73"/>
      <c r="T73"/>
      <c r="U73"/>
      <c r="V73"/>
      <c r="W73"/>
      <c r="X73"/>
    </row>
    <row r="74" spans="1:24" s="117" customFormat="1" ht="12.4" hidden="1" customHeight="1">
      <c r="A74" s="13"/>
      <c r="B74" s="1"/>
      <c r="C74" s="34"/>
      <c r="D74" s="192"/>
      <c r="E74" s="193"/>
      <c r="F74" s="41" t="str">
        <f>VLOOKUP(C74,'[2]Acha Air Sales Price List'!$B$1:$D$65536,3,FALSE)</f>
        <v>Exchange rate :</v>
      </c>
      <c r="G74" s="21">
        <f>ROUND(IF(ISBLANK(C74),0,VLOOKUP(C74,'[2]Acha Air Sales Price List'!$B$1:$X$65536,12,FALSE)*$M$14),2)</f>
        <v>0</v>
      </c>
      <c r="H74" s="21"/>
      <c r="I74" s="22">
        <f t="shared" si="3"/>
        <v>0</v>
      </c>
      <c r="J74" s="14"/>
      <c r="L74" s="116"/>
      <c r="M74"/>
      <c r="N74"/>
      <c r="O74"/>
      <c r="P74"/>
      <c r="Q74"/>
      <c r="R74"/>
      <c r="S74"/>
      <c r="T74"/>
      <c r="U74"/>
      <c r="V74"/>
      <c r="W74"/>
      <c r="X74"/>
    </row>
    <row r="75" spans="1:24" s="117" customFormat="1" ht="12.4" hidden="1" customHeight="1">
      <c r="A75" s="13"/>
      <c r="B75" s="1"/>
      <c r="C75" s="34"/>
      <c r="D75" s="192"/>
      <c r="E75" s="193"/>
      <c r="F75" s="41" t="str">
        <f>VLOOKUP(C75,'[2]Acha Air Sales Price List'!$B$1:$D$65536,3,FALSE)</f>
        <v>Exchange rate :</v>
      </c>
      <c r="G75" s="21">
        <f>ROUND(IF(ISBLANK(C75),0,VLOOKUP(C75,'[2]Acha Air Sales Price List'!$B$1:$X$65536,12,FALSE)*$M$14),2)</f>
        <v>0</v>
      </c>
      <c r="H75" s="21"/>
      <c r="I75" s="22">
        <f t="shared" si="3"/>
        <v>0</v>
      </c>
      <c r="J75" s="14"/>
      <c r="L75" s="116"/>
      <c r="M75"/>
      <c r="N75"/>
      <c r="O75"/>
      <c r="P75"/>
      <c r="Q75"/>
      <c r="R75"/>
      <c r="S75"/>
      <c r="T75"/>
      <c r="U75"/>
      <c r="V75"/>
      <c r="W75"/>
      <c r="X75"/>
    </row>
    <row r="76" spans="1:24" s="117" customFormat="1" ht="12.4" hidden="1" customHeight="1">
      <c r="A76" s="13"/>
      <c r="B76" s="1"/>
      <c r="C76" s="34"/>
      <c r="D76" s="192"/>
      <c r="E76" s="193"/>
      <c r="F76" s="41" t="str">
        <f>VLOOKUP(C76,'[2]Acha Air Sales Price List'!$B$1:$D$65536,3,FALSE)</f>
        <v>Exchange rate :</v>
      </c>
      <c r="G76" s="21">
        <f>ROUND(IF(ISBLANK(C76),0,VLOOKUP(C76,'[2]Acha Air Sales Price List'!$B$1:$X$65536,12,FALSE)*$M$14),2)</f>
        <v>0</v>
      </c>
      <c r="H76" s="21"/>
      <c r="I76" s="22">
        <f t="shared" si="3"/>
        <v>0</v>
      </c>
      <c r="J76" s="14"/>
      <c r="L76" s="116"/>
      <c r="M76"/>
      <c r="N76"/>
      <c r="O76"/>
      <c r="P76"/>
      <c r="Q76"/>
      <c r="R76"/>
      <c r="S76"/>
      <c r="T76"/>
      <c r="U76"/>
      <c r="V76"/>
      <c r="W76"/>
      <c r="X76"/>
    </row>
    <row r="77" spans="1:24" s="117" customFormat="1" ht="12.4" hidden="1" customHeight="1">
      <c r="A77" s="13"/>
      <c r="B77" s="1"/>
      <c r="C77" s="34"/>
      <c r="D77" s="192"/>
      <c r="E77" s="193"/>
      <c r="F77" s="41" t="str">
        <f>VLOOKUP(C77,'[2]Acha Air Sales Price List'!$B$1:$D$65536,3,FALSE)</f>
        <v>Exchange rate :</v>
      </c>
      <c r="G77" s="21">
        <f>ROUND(IF(ISBLANK(C77),0,VLOOKUP(C77,'[2]Acha Air Sales Price List'!$B$1:$X$65536,12,FALSE)*$M$14),2)</f>
        <v>0</v>
      </c>
      <c r="H77" s="21"/>
      <c r="I77" s="22">
        <f t="shared" si="3"/>
        <v>0</v>
      </c>
      <c r="J77" s="14"/>
      <c r="L77" s="116"/>
      <c r="M77"/>
      <c r="N77"/>
      <c r="O77"/>
      <c r="P77"/>
      <c r="Q77"/>
      <c r="R77"/>
      <c r="S77"/>
      <c r="T77"/>
      <c r="U77"/>
      <c r="V77"/>
      <c r="W77"/>
      <c r="X77"/>
    </row>
    <row r="78" spans="1:24" s="117" customFormat="1" ht="12.4" hidden="1" customHeight="1">
      <c r="A78" s="13"/>
      <c r="B78" s="1"/>
      <c r="C78" s="34"/>
      <c r="D78" s="192"/>
      <c r="E78" s="193"/>
      <c r="F78" s="41" t="str">
        <f>VLOOKUP(C78,'[2]Acha Air Sales Price List'!$B$1:$D$65536,3,FALSE)</f>
        <v>Exchange rate :</v>
      </c>
      <c r="G78" s="21">
        <f>ROUND(IF(ISBLANK(C78),0,VLOOKUP(C78,'[2]Acha Air Sales Price List'!$B$1:$X$65536,12,FALSE)*$M$14),2)</f>
        <v>0</v>
      </c>
      <c r="H78" s="21"/>
      <c r="I78" s="22">
        <f t="shared" si="3"/>
        <v>0</v>
      </c>
      <c r="J78" s="14"/>
      <c r="L78" s="116"/>
      <c r="M78"/>
      <c r="N78"/>
      <c r="O78"/>
      <c r="P78"/>
      <c r="Q78"/>
      <c r="R78"/>
      <c r="S78"/>
      <c r="T78"/>
      <c r="U78"/>
      <c r="V78"/>
      <c r="W78"/>
      <c r="X78"/>
    </row>
    <row r="79" spans="1:24" s="117" customFormat="1" ht="12.4" hidden="1" customHeight="1">
      <c r="A79" s="13"/>
      <c r="B79" s="1"/>
      <c r="C79" s="34"/>
      <c r="D79" s="192"/>
      <c r="E79" s="193"/>
      <c r="F79" s="41" t="str">
        <f>VLOOKUP(C79,'[2]Acha Air Sales Price List'!$B$1:$D$65536,3,FALSE)</f>
        <v>Exchange rate :</v>
      </c>
      <c r="G79" s="21">
        <f>ROUND(IF(ISBLANK(C79),0,VLOOKUP(C79,'[2]Acha Air Sales Price List'!$B$1:$X$65536,12,FALSE)*$M$14),2)</f>
        <v>0</v>
      </c>
      <c r="H79" s="21"/>
      <c r="I79" s="22">
        <f t="shared" si="3"/>
        <v>0</v>
      </c>
      <c r="J79" s="14"/>
      <c r="L79" s="116"/>
      <c r="M79"/>
      <c r="N79"/>
      <c r="O79"/>
      <c r="P79"/>
      <c r="Q79"/>
      <c r="R79"/>
      <c r="S79"/>
      <c r="T79"/>
      <c r="U79"/>
      <c r="V79"/>
      <c r="W79"/>
      <c r="X79"/>
    </row>
    <row r="80" spans="1:24" s="117" customFormat="1" ht="12.4" hidden="1" customHeight="1">
      <c r="A80" s="13"/>
      <c r="B80" s="1"/>
      <c r="C80" s="34"/>
      <c r="D80" s="192"/>
      <c r="E80" s="193"/>
      <c r="F80" s="41" t="str">
        <f>VLOOKUP(C80,'[2]Acha Air Sales Price List'!$B$1:$D$65536,3,FALSE)</f>
        <v>Exchange rate :</v>
      </c>
      <c r="G80" s="21">
        <f>ROUND(IF(ISBLANK(C80),0,VLOOKUP(C80,'[2]Acha Air Sales Price List'!$B$1:$X$65536,12,FALSE)*$M$14),2)</f>
        <v>0</v>
      </c>
      <c r="H80" s="21"/>
      <c r="I80" s="22">
        <f t="shared" si="3"/>
        <v>0</v>
      </c>
      <c r="J80" s="14"/>
      <c r="L80" s="116"/>
      <c r="M80"/>
      <c r="N80"/>
      <c r="O80"/>
      <c r="P80"/>
      <c r="Q80"/>
      <c r="R80"/>
      <c r="S80"/>
      <c r="T80"/>
      <c r="U80"/>
      <c r="V80"/>
      <c r="W80"/>
      <c r="X80"/>
    </row>
    <row r="81" spans="1:24" s="117" customFormat="1" ht="12.4" hidden="1" customHeight="1">
      <c r="A81" s="13"/>
      <c r="B81" s="1"/>
      <c r="C81" s="34"/>
      <c r="D81" s="192"/>
      <c r="E81" s="193"/>
      <c r="F81" s="41" t="str">
        <f>VLOOKUP(C81,'[2]Acha Air Sales Price List'!$B$1:$D$65536,3,FALSE)</f>
        <v>Exchange rate :</v>
      </c>
      <c r="G81" s="21">
        <f>ROUND(IF(ISBLANK(C81),0,VLOOKUP(C81,'[2]Acha Air Sales Price List'!$B$1:$X$65536,12,FALSE)*$M$14),2)</f>
        <v>0</v>
      </c>
      <c r="H81" s="21"/>
      <c r="I81" s="22">
        <f t="shared" si="3"/>
        <v>0</v>
      </c>
      <c r="J81" s="14"/>
      <c r="L81" s="116"/>
      <c r="M81"/>
      <c r="N81"/>
      <c r="O81"/>
      <c r="P81"/>
      <c r="Q81"/>
      <c r="R81"/>
      <c r="S81"/>
      <c r="T81"/>
      <c r="U81"/>
      <c r="V81"/>
      <c r="W81"/>
      <c r="X81"/>
    </row>
    <row r="82" spans="1:24" s="117" customFormat="1" ht="12.4" hidden="1" customHeight="1">
      <c r="A82" s="13"/>
      <c r="B82" s="1"/>
      <c r="C82" s="34"/>
      <c r="D82" s="192"/>
      <c r="E82" s="193"/>
      <c r="F82" s="41" t="str">
        <f>VLOOKUP(C82,'[2]Acha Air Sales Price List'!$B$1:$D$65536,3,FALSE)</f>
        <v>Exchange rate :</v>
      </c>
      <c r="G82" s="21">
        <f>ROUND(IF(ISBLANK(C82),0,VLOOKUP(C82,'[2]Acha Air Sales Price List'!$B$1:$X$65536,12,FALSE)*$M$14),2)</f>
        <v>0</v>
      </c>
      <c r="H82" s="21"/>
      <c r="I82" s="22">
        <f t="shared" si="3"/>
        <v>0</v>
      </c>
      <c r="J82" s="14"/>
      <c r="L82" s="116"/>
      <c r="M82"/>
      <c r="N82"/>
      <c r="O82"/>
      <c r="P82"/>
      <c r="Q82"/>
      <c r="R82"/>
      <c r="S82"/>
      <c r="T82"/>
      <c r="U82"/>
      <c r="V82"/>
      <c r="W82"/>
      <c r="X82"/>
    </row>
    <row r="83" spans="1:24" s="117" customFormat="1" ht="12.4" hidden="1" customHeight="1">
      <c r="A83" s="13"/>
      <c r="B83" s="1"/>
      <c r="C83" s="34"/>
      <c r="D83" s="192"/>
      <c r="E83" s="193"/>
      <c r="F83" s="41" t="str">
        <f>VLOOKUP(C83,'[2]Acha Air Sales Price List'!$B$1:$D$65536,3,FALSE)</f>
        <v>Exchange rate :</v>
      </c>
      <c r="G83" s="21">
        <f>ROUND(IF(ISBLANK(C83),0,VLOOKUP(C83,'[2]Acha Air Sales Price List'!$B$1:$X$65536,12,FALSE)*$M$14),2)</f>
        <v>0</v>
      </c>
      <c r="H83" s="21"/>
      <c r="I83" s="22">
        <f t="shared" si="3"/>
        <v>0</v>
      </c>
      <c r="J83" s="14"/>
      <c r="L83" s="116"/>
      <c r="M83"/>
      <c r="N83"/>
      <c r="O83"/>
      <c r="P83"/>
      <c r="Q83"/>
      <c r="R83"/>
      <c r="S83"/>
      <c r="T83"/>
      <c r="U83"/>
      <c r="V83"/>
      <c r="W83"/>
      <c r="X83"/>
    </row>
    <row r="84" spans="1:24" s="117" customFormat="1" ht="12.4" hidden="1" customHeight="1">
      <c r="A84" s="13"/>
      <c r="B84" s="1"/>
      <c r="C84" s="34"/>
      <c r="D84" s="192"/>
      <c r="E84" s="193"/>
      <c r="F84" s="41" t="str">
        <f>VLOOKUP(C84,'[2]Acha Air Sales Price List'!$B$1:$D$65536,3,FALSE)</f>
        <v>Exchange rate :</v>
      </c>
      <c r="G84" s="21">
        <f>ROUND(IF(ISBLANK(C84),0,VLOOKUP(C84,'[2]Acha Air Sales Price List'!$B$1:$X$65536,12,FALSE)*$M$14),2)</f>
        <v>0</v>
      </c>
      <c r="H84" s="21"/>
      <c r="I84" s="22">
        <f t="shared" si="3"/>
        <v>0</v>
      </c>
      <c r="J84" s="14"/>
      <c r="L84" s="116"/>
      <c r="M84"/>
      <c r="N84"/>
      <c r="O84"/>
      <c r="P84"/>
      <c r="Q84"/>
      <c r="R84"/>
      <c r="S84"/>
      <c r="T84"/>
      <c r="U84"/>
      <c r="V84"/>
      <c r="W84"/>
      <c r="X84"/>
    </row>
    <row r="85" spans="1:24" s="117" customFormat="1" ht="12.4" hidden="1" customHeight="1">
      <c r="A85" s="13"/>
      <c r="B85" s="1"/>
      <c r="C85" s="35"/>
      <c r="D85" s="192"/>
      <c r="E85" s="193"/>
      <c r="F85" s="41" t="str">
        <f>VLOOKUP(C85,'[2]Acha Air Sales Price List'!$B$1:$D$65536,3,FALSE)</f>
        <v>Exchange rate :</v>
      </c>
      <c r="G85" s="21">
        <f>ROUND(IF(ISBLANK(C85),0,VLOOKUP(C85,'[2]Acha Air Sales Price List'!$B$1:$X$65536,12,FALSE)*$M$14),2)</f>
        <v>0</v>
      </c>
      <c r="H85" s="21"/>
      <c r="I85" s="22">
        <f t="shared" ref="I85:I148" si="4">ROUND(IF(ISNUMBER(B85), G85*B85, 0),5)</f>
        <v>0</v>
      </c>
      <c r="J85" s="14"/>
      <c r="L85" s="116"/>
      <c r="M85"/>
      <c r="N85"/>
      <c r="O85"/>
      <c r="P85"/>
      <c r="Q85"/>
      <c r="R85"/>
      <c r="S85"/>
      <c r="T85"/>
      <c r="U85"/>
      <c r="V85"/>
      <c r="W85"/>
      <c r="X85"/>
    </row>
    <row r="86" spans="1:24" s="117" customFormat="1" ht="12" hidden="1" customHeight="1">
      <c r="A86" s="13"/>
      <c r="B86" s="1"/>
      <c r="C86" s="34"/>
      <c r="D86" s="192"/>
      <c r="E86" s="193"/>
      <c r="F86" s="41" t="str">
        <f>VLOOKUP(C86,'[2]Acha Air Sales Price List'!$B$1:$D$65536,3,FALSE)</f>
        <v>Exchange rate :</v>
      </c>
      <c r="G86" s="21">
        <f>ROUND(IF(ISBLANK(C86),0,VLOOKUP(C86,'[2]Acha Air Sales Price List'!$B$1:$X$65536,12,FALSE)*$M$14),2)</f>
        <v>0</v>
      </c>
      <c r="H86" s="21"/>
      <c r="I86" s="22">
        <f t="shared" si="4"/>
        <v>0</v>
      </c>
      <c r="J86" s="14"/>
      <c r="L86" s="116"/>
      <c r="M86"/>
      <c r="N86"/>
      <c r="O86"/>
      <c r="P86"/>
      <c r="Q86"/>
      <c r="R86"/>
      <c r="S86"/>
      <c r="T86"/>
      <c r="U86"/>
      <c r="V86"/>
      <c r="W86"/>
      <c r="X86"/>
    </row>
    <row r="87" spans="1:24" s="117" customFormat="1" ht="12.4" hidden="1" customHeight="1">
      <c r="A87" s="13"/>
      <c r="B87" s="1"/>
      <c r="C87" s="34"/>
      <c r="D87" s="192"/>
      <c r="E87" s="193"/>
      <c r="F87" s="41" t="str">
        <f>VLOOKUP(C87,'[2]Acha Air Sales Price List'!$B$1:$D$65536,3,FALSE)</f>
        <v>Exchange rate :</v>
      </c>
      <c r="G87" s="21">
        <f>ROUND(IF(ISBLANK(C87),0,VLOOKUP(C87,'[2]Acha Air Sales Price List'!$B$1:$X$65536,12,FALSE)*$M$14),2)</f>
        <v>0</v>
      </c>
      <c r="H87" s="21"/>
      <c r="I87" s="22">
        <f t="shared" si="4"/>
        <v>0</v>
      </c>
      <c r="J87" s="14"/>
      <c r="L87" s="116"/>
      <c r="M87"/>
      <c r="N87"/>
      <c r="O87"/>
      <c r="P87"/>
      <c r="Q87"/>
      <c r="R87"/>
      <c r="S87"/>
      <c r="T87"/>
      <c r="U87"/>
      <c r="V87"/>
      <c r="W87"/>
      <c r="X87"/>
    </row>
    <row r="88" spans="1:24" s="117" customFormat="1" ht="12.4" hidden="1" customHeight="1">
      <c r="A88" s="13"/>
      <c r="B88" s="1"/>
      <c r="C88" s="34"/>
      <c r="D88" s="192"/>
      <c r="E88" s="193"/>
      <c r="F88" s="41" t="str">
        <f>VLOOKUP(C88,'[2]Acha Air Sales Price List'!$B$1:$D$65536,3,FALSE)</f>
        <v>Exchange rate :</v>
      </c>
      <c r="G88" s="21">
        <f>ROUND(IF(ISBLANK(C88),0,VLOOKUP(C88,'[2]Acha Air Sales Price List'!$B$1:$X$65536,12,FALSE)*$M$14),2)</f>
        <v>0</v>
      </c>
      <c r="H88" s="21"/>
      <c r="I88" s="22">
        <f t="shared" si="4"/>
        <v>0</v>
      </c>
      <c r="J88" s="14"/>
      <c r="L88" s="116"/>
      <c r="M88"/>
      <c r="N88"/>
      <c r="O88"/>
      <c r="P88"/>
      <c r="Q88"/>
      <c r="R88"/>
      <c r="S88"/>
      <c r="T88"/>
      <c r="U88"/>
      <c r="V88"/>
      <c r="W88"/>
      <c r="X88"/>
    </row>
    <row r="89" spans="1:24" s="117" customFormat="1" ht="12.4" hidden="1" customHeight="1">
      <c r="A89" s="13"/>
      <c r="B89" s="1"/>
      <c r="C89" s="34"/>
      <c r="D89" s="192"/>
      <c r="E89" s="193"/>
      <c r="F89" s="41" t="str">
        <f>VLOOKUP(C89,'[2]Acha Air Sales Price List'!$B$1:$D$65536,3,FALSE)</f>
        <v>Exchange rate :</v>
      </c>
      <c r="G89" s="21">
        <f>ROUND(IF(ISBLANK(C89),0,VLOOKUP(C89,'[2]Acha Air Sales Price List'!$B$1:$X$65536,12,FALSE)*$M$14),2)</f>
        <v>0</v>
      </c>
      <c r="H89" s="21"/>
      <c r="I89" s="22">
        <f t="shared" si="4"/>
        <v>0</v>
      </c>
      <c r="J89" s="14"/>
      <c r="L89" s="116"/>
      <c r="M89"/>
      <c r="N89"/>
      <c r="O89"/>
      <c r="P89"/>
      <c r="Q89"/>
      <c r="R89"/>
      <c r="S89"/>
      <c r="T89"/>
      <c r="U89"/>
      <c r="V89"/>
      <c r="W89"/>
      <c r="X89"/>
    </row>
    <row r="90" spans="1:24" s="117" customFormat="1" ht="12.4" hidden="1" customHeight="1">
      <c r="A90" s="13"/>
      <c r="B90" s="1"/>
      <c r="C90" s="34"/>
      <c r="D90" s="192"/>
      <c r="E90" s="193"/>
      <c r="F90" s="41" t="str">
        <f>VLOOKUP(C90,'[2]Acha Air Sales Price List'!$B$1:$D$65536,3,FALSE)</f>
        <v>Exchange rate :</v>
      </c>
      <c r="G90" s="21">
        <f>ROUND(IF(ISBLANK(C90),0,VLOOKUP(C90,'[2]Acha Air Sales Price List'!$B$1:$X$65536,12,FALSE)*$M$14),2)</f>
        <v>0</v>
      </c>
      <c r="H90" s="21"/>
      <c r="I90" s="22">
        <f t="shared" si="4"/>
        <v>0</v>
      </c>
      <c r="J90" s="14"/>
      <c r="L90" s="116"/>
      <c r="M90"/>
      <c r="N90"/>
      <c r="O90"/>
      <c r="P90"/>
      <c r="Q90"/>
      <c r="R90"/>
      <c r="S90"/>
      <c r="T90"/>
      <c r="U90"/>
      <c r="V90"/>
      <c r="W90"/>
      <c r="X90"/>
    </row>
    <row r="91" spans="1:24" s="117" customFormat="1" ht="12.4" hidden="1" customHeight="1">
      <c r="A91" s="13"/>
      <c r="B91" s="1"/>
      <c r="C91" s="34"/>
      <c r="D91" s="192"/>
      <c r="E91" s="193"/>
      <c r="F91" s="41" t="str">
        <f>VLOOKUP(C91,'[2]Acha Air Sales Price List'!$B$1:$D$65536,3,FALSE)</f>
        <v>Exchange rate :</v>
      </c>
      <c r="G91" s="21">
        <f>ROUND(IF(ISBLANK(C91),0,VLOOKUP(C91,'[2]Acha Air Sales Price List'!$B$1:$X$65536,12,FALSE)*$M$14),2)</f>
        <v>0</v>
      </c>
      <c r="H91" s="21"/>
      <c r="I91" s="22">
        <f t="shared" si="4"/>
        <v>0</v>
      </c>
      <c r="J91" s="14"/>
      <c r="L91" s="116"/>
      <c r="M91"/>
      <c r="N91"/>
      <c r="O91"/>
      <c r="P91"/>
      <c r="Q91"/>
      <c r="R91"/>
      <c r="S91"/>
      <c r="T91"/>
      <c r="U91"/>
      <c r="V91"/>
      <c r="W91"/>
      <c r="X91"/>
    </row>
    <row r="92" spans="1:24" s="117" customFormat="1" ht="12.4" hidden="1" customHeight="1">
      <c r="A92" s="13"/>
      <c r="B92" s="1"/>
      <c r="C92" s="34"/>
      <c r="D92" s="192"/>
      <c r="E92" s="193"/>
      <c r="F92" s="41" t="str">
        <f>VLOOKUP(C92,'[2]Acha Air Sales Price List'!$B$1:$D$65536,3,FALSE)</f>
        <v>Exchange rate :</v>
      </c>
      <c r="G92" s="21">
        <f>ROUND(IF(ISBLANK(C92),0,VLOOKUP(C92,'[2]Acha Air Sales Price List'!$B$1:$X$65536,12,FALSE)*$M$14),2)</f>
        <v>0</v>
      </c>
      <c r="H92" s="21"/>
      <c r="I92" s="22">
        <f t="shared" si="4"/>
        <v>0</v>
      </c>
      <c r="J92" s="14"/>
      <c r="L92" s="116"/>
      <c r="M92"/>
      <c r="N92"/>
      <c r="O92"/>
      <c r="P92"/>
      <c r="Q92"/>
      <c r="R92"/>
      <c r="S92"/>
      <c r="T92"/>
      <c r="U92"/>
      <c r="V92"/>
      <c r="W92"/>
      <c r="X92"/>
    </row>
    <row r="93" spans="1:24" s="117" customFormat="1" ht="12.4" hidden="1" customHeight="1">
      <c r="A93" s="13"/>
      <c r="B93" s="1"/>
      <c r="C93" s="34"/>
      <c r="D93" s="192"/>
      <c r="E93" s="193"/>
      <c r="F93" s="41" t="str">
        <f>VLOOKUP(C93,'[2]Acha Air Sales Price List'!$B$1:$D$65536,3,FALSE)</f>
        <v>Exchange rate :</v>
      </c>
      <c r="G93" s="21">
        <f>ROUND(IF(ISBLANK(C93),0,VLOOKUP(C93,'[2]Acha Air Sales Price List'!$B$1:$X$65536,12,FALSE)*$M$14),2)</f>
        <v>0</v>
      </c>
      <c r="H93" s="21"/>
      <c r="I93" s="22">
        <f t="shared" si="4"/>
        <v>0</v>
      </c>
      <c r="J93" s="14"/>
      <c r="L93" s="116"/>
      <c r="M93"/>
      <c r="N93"/>
      <c r="O93"/>
      <c r="P93"/>
      <c r="Q93"/>
      <c r="R93"/>
      <c r="S93"/>
      <c r="T93"/>
      <c r="U93"/>
      <c r="V93"/>
      <c r="W93"/>
      <c r="X93"/>
    </row>
    <row r="94" spans="1:24" s="117" customFormat="1" ht="12.4" hidden="1" customHeight="1">
      <c r="A94" s="13"/>
      <c r="B94" s="1"/>
      <c r="C94" s="34"/>
      <c r="D94" s="192"/>
      <c r="E94" s="193"/>
      <c r="F94" s="41" t="str">
        <f>VLOOKUP(C94,'[2]Acha Air Sales Price List'!$B$1:$D$65536,3,FALSE)</f>
        <v>Exchange rate :</v>
      </c>
      <c r="G94" s="21">
        <f>ROUND(IF(ISBLANK(C94),0,VLOOKUP(C94,'[2]Acha Air Sales Price List'!$B$1:$X$65536,12,FALSE)*$M$14),2)</f>
        <v>0</v>
      </c>
      <c r="H94" s="21"/>
      <c r="I94" s="22">
        <f t="shared" si="4"/>
        <v>0</v>
      </c>
      <c r="J94" s="14"/>
      <c r="L94" s="116"/>
      <c r="M94"/>
      <c r="N94"/>
      <c r="O94"/>
      <c r="P94"/>
      <c r="Q94"/>
      <c r="R94"/>
      <c r="S94"/>
      <c r="T94"/>
      <c r="U94"/>
      <c r="V94"/>
      <c r="W94"/>
      <c r="X94"/>
    </row>
    <row r="95" spans="1:24" s="117" customFormat="1" ht="12.4" hidden="1" customHeight="1">
      <c r="A95" s="13"/>
      <c r="B95" s="1"/>
      <c r="C95" s="34"/>
      <c r="D95" s="192"/>
      <c r="E95" s="193"/>
      <c r="F95" s="41" t="str">
        <f>VLOOKUP(C95,'[2]Acha Air Sales Price List'!$B$1:$D$65536,3,FALSE)</f>
        <v>Exchange rate :</v>
      </c>
      <c r="G95" s="21">
        <f>ROUND(IF(ISBLANK(C95),0,VLOOKUP(C95,'[2]Acha Air Sales Price List'!$B$1:$X$65536,12,FALSE)*$M$14),2)</f>
        <v>0</v>
      </c>
      <c r="H95" s="21"/>
      <c r="I95" s="22">
        <f t="shared" si="4"/>
        <v>0</v>
      </c>
      <c r="J95" s="14"/>
      <c r="L95" s="116"/>
      <c r="M95"/>
      <c r="N95"/>
      <c r="O95"/>
      <c r="P95"/>
      <c r="Q95"/>
      <c r="R95"/>
      <c r="S95"/>
      <c r="T95"/>
      <c r="U95"/>
      <c r="V95"/>
      <c r="W95"/>
      <c r="X95"/>
    </row>
    <row r="96" spans="1:24" s="117" customFormat="1" ht="12.4" hidden="1" customHeight="1">
      <c r="A96" s="13"/>
      <c r="B96" s="1"/>
      <c r="C96" s="34"/>
      <c r="D96" s="192"/>
      <c r="E96" s="193"/>
      <c r="F96" s="41" t="str">
        <f>VLOOKUP(C96,'[2]Acha Air Sales Price List'!$B$1:$D$65536,3,FALSE)</f>
        <v>Exchange rate :</v>
      </c>
      <c r="G96" s="21">
        <f>ROUND(IF(ISBLANK(C96),0,VLOOKUP(C96,'[2]Acha Air Sales Price List'!$B$1:$X$65536,12,FALSE)*$M$14),2)</f>
        <v>0</v>
      </c>
      <c r="H96" s="21"/>
      <c r="I96" s="22">
        <f t="shared" si="4"/>
        <v>0</v>
      </c>
      <c r="J96" s="14"/>
      <c r="L96" s="116"/>
      <c r="M96"/>
      <c r="N96"/>
      <c r="O96"/>
      <c r="P96"/>
      <c r="Q96"/>
      <c r="R96"/>
      <c r="S96"/>
      <c r="T96"/>
      <c r="U96"/>
      <c r="V96"/>
      <c r="W96"/>
      <c r="X96"/>
    </row>
    <row r="97" spans="1:24" s="117" customFormat="1" ht="12.4" hidden="1" customHeight="1">
      <c r="A97" s="13"/>
      <c r="B97" s="1"/>
      <c r="C97" s="34"/>
      <c r="D97" s="192"/>
      <c r="E97" s="193"/>
      <c r="F97" s="41" t="str">
        <f>VLOOKUP(C97,'[2]Acha Air Sales Price List'!$B$1:$D$65536,3,FALSE)</f>
        <v>Exchange rate :</v>
      </c>
      <c r="G97" s="21">
        <f>ROUND(IF(ISBLANK(C97),0,VLOOKUP(C97,'[2]Acha Air Sales Price List'!$B$1:$X$65536,12,FALSE)*$M$14),2)</f>
        <v>0</v>
      </c>
      <c r="H97" s="21"/>
      <c r="I97" s="22">
        <f t="shared" si="4"/>
        <v>0</v>
      </c>
      <c r="J97" s="14"/>
      <c r="L97" s="116"/>
      <c r="M97"/>
      <c r="N97"/>
      <c r="O97"/>
      <c r="P97"/>
      <c r="Q97"/>
      <c r="R97"/>
      <c r="S97"/>
      <c r="T97"/>
      <c r="U97"/>
      <c r="V97"/>
      <c r="W97"/>
      <c r="X97"/>
    </row>
    <row r="98" spans="1:24" s="117" customFormat="1" ht="12.4" hidden="1" customHeight="1">
      <c r="A98" s="13"/>
      <c r="B98" s="1"/>
      <c r="C98" s="34"/>
      <c r="D98" s="192"/>
      <c r="E98" s="193"/>
      <c r="F98" s="41" t="str">
        <f>VLOOKUP(C98,'[2]Acha Air Sales Price List'!$B$1:$D$65536,3,FALSE)</f>
        <v>Exchange rate :</v>
      </c>
      <c r="G98" s="21">
        <f>ROUND(IF(ISBLANK(C98),0,VLOOKUP(C98,'[2]Acha Air Sales Price List'!$B$1:$X$65536,12,FALSE)*$M$14),2)</f>
        <v>0</v>
      </c>
      <c r="H98" s="21"/>
      <c r="I98" s="22">
        <f t="shared" si="4"/>
        <v>0</v>
      </c>
      <c r="J98" s="14"/>
      <c r="L98" s="116"/>
      <c r="M98"/>
      <c r="N98"/>
      <c r="O98"/>
      <c r="P98"/>
      <c r="Q98"/>
      <c r="R98"/>
      <c r="S98"/>
      <c r="T98"/>
      <c r="U98"/>
      <c r="V98"/>
      <c r="W98"/>
      <c r="X98"/>
    </row>
    <row r="99" spans="1:24" s="117" customFormat="1" ht="12.4" hidden="1" customHeight="1">
      <c r="A99" s="13"/>
      <c r="B99" s="1"/>
      <c r="C99" s="35"/>
      <c r="D99" s="192"/>
      <c r="E99" s="193"/>
      <c r="F99" s="41" t="str">
        <f>VLOOKUP(C99,'[2]Acha Air Sales Price List'!$B$1:$D$65536,3,FALSE)</f>
        <v>Exchange rate :</v>
      </c>
      <c r="G99" s="21">
        <f>ROUND(IF(ISBLANK(C99),0,VLOOKUP(C99,'[2]Acha Air Sales Price List'!$B$1:$X$65536,12,FALSE)*$M$14),2)</f>
        <v>0</v>
      </c>
      <c r="H99" s="21"/>
      <c r="I99" s="22">
        <f t="shared" si="4"/>
        <v>0</v>
      </c>
      <c r="J99" s="14"/>
      <c r="L99" s="116"/>
      <c r="M99"/>
      <c r="N99"/>
      <c r="O99"/>
      <c r="P99"/>
      <c r="Q99"/>
      <c r="R99"/>
      <c r="S99"/>
      <c r="T99"/>
      <c r="U99"/>
      <c r="V99"/>
      <c r="W99"/>
      <c r="X99"/>
    </row>
    <row r="100" spans="1:24" s="117" customFormat="1" ht="12" hidden="1" customHeight="1">
      <c r="A100" s="13"/>
      <c r="B100" s="1"/>
      <c r="C100" s="34"/>
      <c r="D100" s="192"/>
      <c r="E100" s="193"/>
      <c r="F100" s="41" t="str">
        <f>VLOOKUP(C100,'[2]Acha Air Sales Price List'!$B$1:$D$65536,3,FALSE)</f>
        <v>Exchange rate :</v>
      </c>
      <c r="G100" s="21">
        <f>ROUND(IF(ISBLANK(C100),0,VLOOKUP(C100,'[2]Acha Air Sales Price List'!$B$1:$X$65536,12,FALSE)*$M$14),2)</f>
        <v>0</v>
      </c>
      <c r="H100" s="21"/>
      <c r="I100" s="22">
        <f t="shared" si="4"/>
        <v>0</v>
      </c>
      <c r="J100" s="14"/>
      <c r="L100" s="116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17" customFormat="1" ht="12.4" hidden="1" customHeight="1">
      <c r="A101" s="13"/>
      <c r="B101" s="1"/>
      <c r="C101" s="34"/>
      <c r="D101" s="192"/>
      <c r="E101" s="193"/>
      <c r="F101" s="41" t="str">
        <f>VLOOKUP(C101,'[2]Acha Air Sales Price List'!$B$1:$D$65536,3,FALSE)</f>
        <v>Exchange rate :</v>
      </c>
      <c r="G101" s="21">
        <f>ROUND(IF(ISBLANK(C101),0,VLOOKUP(C101,'[2]Acha Air Sales Price List'!$B$1:$X$65536,12,FALSE)*$M$14),2)</f>
        <v>0</v>
      </c>
      <c r="H101" s="21"/>
      <c r="I101" s="22">
        <f t="shared" si="4"/>
        <v>0</v>
      </c>
      <c r="J101" s="14"/>
      <c r="L101" s="116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17" customFormat="1" ht="12.4" hidden="1" customHeight="1">
      <c r="A102" s="13"/>
      <c r="B102" s="1"/>
      <c r="C102" s="34"/>
      <c r="D102" s="192"/>
      <c r="E102" s="193"/>
      <c r="F102" s="41" t="str">
        <f>VLOOKUP(C102,'[2]Acha Air Sales Price List'!$B$1:$D$65536,3,FALSE)</f>
        <v>Exchange rate :</v>
      </c>
      <c r="G102" s="21">
        <f>ROUND(IF(ISBLANK(C102),0,VLOOKUP(C102,'[2]Acha Air Sales Price List'!$B$1:$X$65536,12,FALSE)*$M$14),2)</f>
        <v>0</v>
      </c>
      <c r="H102" s="21"/>
      <c r="I102" s="22">
        <f t="shared" si="4"/>
        <v>0</v>
      </c>
      <c r="J102" s="14"/>
      <c r="L102" s="116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17" customFormat="1" ht="12.4" hidden="1" customHeight="1">
      <c r="A103" s="13"/>
      <c r="B103" s="1"/>
      <c r="C103" s="34"/>
      <c r="D103" s="192"/>
      <c r="E103" s="193"/>
      <c r="F103" s="41" t="str">
        <f>VLOOKUP(C103,'[2]Acha Air Sales Price List'!$B$1:$D$65536,3,FALSE)</f>
        <v>Exchange rate :</v>
      </c>
      <c r="G103" s="21">
        <f>ROUND(IF(ISBLANK(C103),0,VLOOKUP(C103,'[2]Acha Air Sales Price List'!$B$1:$X$65536,12,FALSE)*$M$14),2)</f>
        <v>0</v>
      </c>
      <c r="H103" s="21"/>
      <c r="I103" s="22">
        <f t="shared" si="4"/>
        <v>0</v>
      </c>
      <c r="J103" s="14"/>
      <c r="L103" s="116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17" customFormat="1" ht="12.4" hidden="1" customHeight="1">
      <c r="A104" s="13"/>
      <c r="B104" s="1"/>
      <c r="C104" s="34"/>
      <c r="D104" s="192"/>
      <c r="E104" s="193"/>
      <c r="F104" s="41" t="str">
        <f>VLOOKUP(C104,'[2]Acha Air Sales Price List'!$B$1:$D$65536,3,FALSE)</f>
        <v>Exchange rate :</v>
      </c>
      <c r="G104" s="21">
        <f>ROUND(IF(ISBLANK(C104),0,VLOOKUP(C104,'[2]Acha Air Sales Price List'!$B$1:$X$65536,12,FALSE)*$M$14),2)</f>
        <v>0</v>
      </c>
      <c r="H104" s="21"/>
      <c r="I104" s="22">
        <f t="shared" si="4"/>
        <v>0</v>
      </c>
      <c r="J104" s="14"/>
      <c r="L104" s="116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17" customFormat="1" ht="12.4" hidden="1" customHeight="1">
      <c r="A105" s="13"/>
      <c r="B105" s="1"/>
      <c r="C105" s="34"/>
      <c r="D105" s="192"/>
      <c r="E105" s="193"/>
      <c r="F105" s="41" t="str">
        <f>VLOOKUP(C105,'[2]Acha Air Sales Price List'!$B$1:$D$65536,3,FALSE)</f>
        <v>Exchange rate :</v>
      </c>
      <c r="G105" s="21">
        <f>ROUND(IF(ISBLANK(C105),0,VLOOKUP(C105,'[2]Acha Air Sales Price List'!$B$1:$X$65536,12,FALSE)*$M$14),2)</f>
        <v>0</v>
      </c>
      <c r="H105" s="21"/>
      <c r="I105" s="22">
        <f t="shared" si="4"/>
        <v>0</v>
      </c>
      <c r="J105" s="14"/>
      <c r="L105" s="116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17" customFormat="1" ht="12.4" hidden="1" customHeight="1">
      <c r="A106" s="13"/>
      <c r="B106" s="1"/>
      <c r="C106" s="34"/>
      <c r="D106" s="192"/>
      <c r="E106" s="193"/>
      <c r="F106" s="41" t="str">
        <f>VLOOKUP(C106,'[2]Acha Air Sales Price List'!$B$1:$D$65536,3,FALSE)</f>
        <v>Exchange rate :</v>
      </c>
      <c r="G106" s="21">
        <f>ROUND(IF(ISBLANK(C106),0,VLOOKUP(C106,'[2]Acha Air Sales Price List'!$B$1:$X$65536,12,FALSE)*$M$14),2)</f>
        <v>0</v>
      </c>
      <c r="H106" s="21"/>
      <c r="I106" s="22">
        <f t="shared" si="4"/>
        <v>0</v>
      </c>
      <c r="J106" s="14"/>
      <c r="L106" s="11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17" customFormat="1" ht="12.4" hidden="1" customHeight="1">
      <c r="A107" s="13"/>
      <c r="B107" s="1"/>
      <c r="C107" s="34"/>
      <c r="D107" s="192"/>
      <c r="E107" s="193"/>
      <c r="F107" s="41" t="str">
        <f>VLOOKUP(C107,'[2]Acha Air Sales Price List'!$B$1:$D$65536,3,FALSE)</f>
        <v>Exchange rate :</v>
      </c>
      <c r="G107" s="21">
        <f>ROUND(IF(ISBLANK(C107),0,VLOOKUP(C107,'[2]Acha Air Sales Price List'!$B$1:$X$65536,12,FALSE)*$M$14),2)</f>
        <v>0</v>
      </c>
      <c r="H107" s="21"/>
      <c r="I107" s="22">
        <f t="shared" si="4"/>
        <v>0</v>
      </c>
      <c r="J107" s="14"/>
      <c r="L107" s="116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17" customFormat="1" ht="12.4" hidden="1" customHeight="1">
      <c r="A108" s="13"/>
      <c r="B108" s="1"/>
      <c r="C108" s="34"/>
      <c r="D108" s="192"/>
      <c r="E108" s="193"/>
      <c r="F108" s="41" t="str">
        <f>VLOOKUP(C108,'[2]Acha Air Sales Price List'!$B$1:$D$65536,3,FALSE)</f>
        <v>Exchange rate :</v>
      </c>
      <c r="G108" s="21">
        <f>ROUND(IF(ISBLANK(C108),0,VLOOKUP(C108,'[2]Acha Air Sales Price List'!$B$1:$X$65536,12,FALSE)*$M$14),2)</f>
        <v>0</v>
      </c>
      <c r="H108" s="21"/>
      <c r="I108" s="22">
        <f t="shared" si="4"/>
        <v>0</v>
      </c>
      <c r="J108" s="14"/>
      <c r="L108" s="116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17" customFormat="1" ht="12.4" hidden="1" customHeight="1">
      <c r="A109" s="13"/>
      <c r="B109" s="1"/>
      <c r="C109" s="34"/>
      <c r="D109" s="192"/>
      <c r="E109" s="193"/>
      <c r="F109" s="41" t="str">
        <f>VLOOKUP(C109,'[2]Acha Air Sales Price List'!$B$1:$D$65536,3,FALSE)</f>
        <v>Exchange rate :</v>
      </c>
      <c r="G109" s="21">
        <f>ROUND(IF(ISBLANK(C109),0,VLOOKUP(C109,'[2]Acha Air Sales Price List'!$B$1:$X$65536,12,FALSE)*$M$14),2)</f>
        <v>0</v>
      </c>
      <c r="H109" s="21"/>
      <c r="I109" s="22">
        <f t="shared" si="4"/>
        <v>0</v>
      </c>
      <c r="J109" s="14"/>
      <c r="L109" s="116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17" customFormat="1" ht="12.4" hidden="1" customHeight="1">
      <c r="A110" s="13"/>
      <c r="B110" s="1"/>
      <c r="C110" s="34"/>
      <c r="D110" s="192"/>
      <c r="E110" s="193"/>
      <c r="F110" s="41" t="str">
        <f>VLOOKUP(C110,'[2]Acha Air Sales Price List'!$B$1:$D$65536,3,FALSE)</f>
        <v>Exchange rate :</v>
      </c>
      <c r="G110" s="21">
        <f>ROUND(IF(ISBLANK(C110),0,VLOOKUP(C110,'[2]Acha Air Sales Price List'!$B$1:$X$65536,12,FALSE)*$M$14),2)</f>
        <v>0</v>
      </c>
      <c r="H110" s="21"/>
      <c r="I110" s="22">
        <f t="shared" si="4"/>
        <v>0</v>
      </c>
      <c r="J110" s="14"/>
      <c r="L110" s="116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17" customFormat="1" ht="12.4" hidden="1" customHeight="1">
      <c r="A111" s="13"/>
      <c r="B111" s="1"/>
      <c r="C111" s="34"/>
      <c r="D111" s="192"/>
      <c r="E111" s="193"/>
      <c r="F111" s="41" t="str">
        <f>VLOOKUP(C111,'[2]Acha Air Sales Price List'!$B$1:$D$65536,3,FALSE)</f>
        <v>Exchange rate :</v>
      </c>
      <c r="G111" s="21">
        <f>ROUND(IF(ISBLANK(C111),0,VLOOKUP(C111,'[2]Acha Air Sales Price List'!$B$1:$X$65536,12,FALSE)*$M$14),2)</f>
        <v>0</v>
      </c>
      <c r="H111" s="21"/>
      <c r="I111" s="22">
        <f t="shared" si="4"/>
        <v>0</v>
      </c>
      <c r="J111" s="14"/>
      <c r="L111" s="116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17" customFormat="1" ht="12.4" hidden="1" customHeight="1">
      <c r="A112" s="13"/>
      <c r="B112" s="1"/>
      <c r="C112" s="34"/>
      <c r="D112" s="192"/>
      <c r="E112" s="193"/>
      <c r="F112" s="41" t="str">
        <f>VLOOKUP(C112,'[2]Acha Air Sales Price List'!$B$1:$D$65536,3,FALSE)</f>
        <v>Exchange rate :</v>
      </c>
      <c r="G112" s="21">
        <f>ROUND(IF(ISBLANK(C112),0,VLOOKUP(C112,'[2]Acha Air Sales Price List'!$B$1:$X$65536,12,FALSE)*$M$14),2)</f>
        <v>0</v>
      </c>
      <c r="H112" s="21"/>
      <c r="I112" s="22">
        <f t="shared" si="4"/>
        <v>0</v>
      </c>
      <c r="J112" s="14"/>
      <c r="L112" s="116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17" customFormat="1" ht="12.4" hidden="1" customHeight="1">
      <c r="A113" s="13"/>
      <c r="B113" s="1"/>
      <c r="C113" s="34"/>
      <c r="D113" s="192"/>
      <c r="E113" s="193"/>
      <c r="F113" s="41" t="str">
        <f>VLOOKUP(C113,'[2]Acha Air Sales Price List'!$B$1:$D$65536,3,FALSE)</f>
        <v>Exchange rate :</v>
      </c>
      <c r="G113" s="21">
        <f>ROUND(IF(ISBLANK(C113),0,VLOOKUP(C113,'[2]Acha Air Sales Price List'!$B$1:$X$65536,12,FALSE)*$M$14),2)</f>
        <v>0</v>
      </c>
      <c r="H113" s="21"/>
      <c r="I113" s="22">
        <f t="shared" si="4"/>
        <v>0</v>
      </c>
      <c r="J113" s="14"/>
      <c r="L113" s="116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17" customFormat="1" ht="12.4" hidden="1" customHeight="1">
      <c r="A114" s="13"/>
      <c r="B114" s="1"/>
      <c r="C114" s="34"/>
      <c r="D114" s="192"/>
      <c r="E114" s="193"/>
      <c r="F114" s="41" t="str">
        <f>VLOOKUP(C114,'[2]Acha Air Sales Price List'!$B$1:$D$65536,3,FALSE)</f>
        <v>Exchange rate :</v>
      </c>
      <c r="G114" s="21">
        <f>ROUND(IF(ISBLANK(C114),0,VLOOKUP(C114,'[2]Acha Air Sales Price List'!$B$1:$X$65536,12,FALSE)*$M$14),2)</f>
        <v>0</v>
      </c>
      <c r="H114" s="21"/>
      <c r="I114" s="22">
        <f t="shared" si="4"/>
        <v>0</v>
      </c>
      <c r="J114" s="14"/>
      <c r="L114" s="116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17" customFormat="1" ht="12.4" hidden="1" customHeight="1">
      <c r="A115" s="13"/>
      <c r="B115" s="1"/>
      <c r="C115" s="34"/>
      <c r="D115" s="192"/>
      <c r="E115" s="193"/>
      <c r="F115" s="41" t="str">
        <f>VLOOKUP(C115,'[2]Acha Air Sales Price List'!$B$1:$D$65536,3,FALSE)</f>
        <v>Exchange rate :</v>
      </c>
      <c r="G115" s="21">
        <f>ROUND(IF(ISBLANK(C115),0,VLOOKUP(C115,'[2]Acha Air Sales Price List'!$B$1:$X$65536,12,FALSE)*$M$14),2)</f>
        <v>0</v>
      </c>
      <c r="H115" s="21"/>
      <c r="I115" s="22">
        <f t="shared" si="4"/>
        <v>0</v>
      </c>
      <c r="J115" s="14"/>
      <c r="L115" s="116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17" customFormat="1" ht="12.4" hidden="1" customHeight="1">
      <c r="A116" s="13"/>
      <c r="B116" s="1"/>
      <c r="C116" s="34"/>
      <c r="D116" s="192"/>
      <c r="E116" s="193"/>
      <c r="F116" s="41" t="str">
        <f>VLOOKUP(C116,'[2]Acha Air Sales Price List'!$B$1:$D$65536,3,FALSE)</f>
        <v>Exchange rate :</v>
      </c>
      <c r="G116" s="21">
        <f>ROUND(IF(ISBLANK(C116),0,VLOOKUP(C116,'[2]Acha Air Sales Price List'!$B$1:$X$65536,12,FALSE)*$M$14),2)</f>
        <v>0</v>
      </c>
      <c r="H116" s="21"/>
      <c r="I116" s="22">
        <f t="shared" si="4"/>
        <v>0</v>
      </c>
      <c r="J116" s="14"/>
      <c r="L116" s="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17" customFormat="1" ht="12.4" hidden="1" customHeight="1">
      <c r="A117" s="13"/>
      <c r="B117" s="1"/>
      <c r="C117" s="34"/>
      <c r="D117" s="192"/>
      <c r="E117" s="193"/>
      <c r="F117" s="41" t="str">
        <f>VLOOKUP(C117,'[2]Acha Air Sales Price List'!$B$1:$D$65536,3,FALSE)</f>
        <v>Exchange rate :</v>
      </c>
      <c r="G117" s="21">
        <f>ROUND(IF(ISBLANK(C117),0,VLOOKUP(C117,'[2]Acha Air Sales Price List'!$B$1:$X$65536,12,FALSE)*$M$14),2)</f>
        <v>0</v>
      </c>
      <c r="H117" s="21"/>
      <c r="I117" s="22">
        <f t="shared" si="4"/>
        <v>0</v>
      </c>
      <c r="J117" s="14"/>
      <c r="L117" s="116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17" customFormat="1" ht="12.4" hidden="1" customHeight="1">
      <c r="A118" s="13"/>
      <c r="B118" s="1"/>
      <c r="C118" s="34"/>
      <c r="D118" s="192"/>
      <c r="E118" s="193"/>
      <c r="F118" s="41" t="str">
        <f>VLOOKUP(C118,'[2]Acha Air Sales Price List'!$B$1:$D$65536,3,FALSE)</f>
        <v>Exchange rate :</v>
      </c>
      <c r="G118" s="21">
        <f>ROUND(IF(ISBLANK(C118),0,VLOOKUP(C118,'[2]Acha Air Sales Price List'!$B$1:$X$65536,12,FALSE)*$M$14),2)</f>
        <v>0</v>
      </c>
      <c r="H118" s="21"/>
      <c r="I118" s="22">
        <f t="shared" si="4"/>
        <v>0</v>
      </c>
      <c r="J118" s="14"/>
      <c r="L118" s="116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17" customFormat="1" ht="12.4" hidden="1" customHeight="1">
      <c r="A119" s="13"/>
      <c r="B119" s="1"/>
      <c r="C119" s="34"/>
      <c r="D119" s="192"/>
      <c r="E119" s="193"/>
      <c r="F119" s="41" t="str">
        <f>VLOOKUP(C119,'[2]Acha Air Sales Price List'!$B$1:$D$65536,3,FALSE)</f>
        <v>Exchange rate :</v>
      </c>
      <c r="G119" s="21">
        <f>ROUND(IF(ISBLANK(C119),0,VLOOKUP(C119,'[2]Acha Air Sales Price List'!$B$1:$X$65536,12,FALSE)*$M$14),2)</f>
        <v>0</v>
      </c>
      <c r="H119" s="21"/>
      <c r="I119" s="22">
        <f t="shared" si="4"/>
        <v>0</v>
      </c>
      <c r="J119" s="14"/>
      <c r="L119" s="116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17" customFormat="1" ht="12.4" hidden="1" customHeight="1">
      <c r="A120" s="13"/>
      <c r="B120" s="1"/>
      <c r="C120" s="34"/>
      <c r="D120" s="192"/>
      <c r="E120" s="193"/>
      <c r="F120" s="41" t="str">
        <f>VLOOKUP(C120,'[2]Acha Air Sales Price List'!$B$1:$D$65536,3,FALSE)</f>
        <v>Exchange rate :</v>
      </c>
      <c r="G120" s="21">
        <f>ROUND(IF(ISBLANK(C120),0,VLOOKUP(C120,'[2]Acha Air Sales Price List'!$B$1:$X$65536,12,FALSE)*$M$14),2)</f>
        <v>0</v>
      </c>
      <c r="H120" s="21"/>
      <c r="I120" s="22">
        <f t="shared" si="4"/>
        <v>0</v>
      </c>
      <c r="J120" s="14"/>
      <c r="L120" s="116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17" customFormat="1" ht="12.4" hidden="1" customHeight="1">
      <c r="A121" s="13"/>
      <c r="B121" s="1"/>
      <c r="C121" s="34"/>
      <c r="D121" s="192"/>
      <c r="E121" s="193"/>
      <c r="F121" s="41" t="str">
        <f>VLOOKUP(C121,'[2]Acha Air Sales Price List'!$B$1:$D$65536,3,FALSE)</f>
        <v>Exchange rate :</v>
      </c>
      <c r="G121" s="21">
        <f>ROUND(IF(ISBLANK(C121),0,VLOOKUP(C121,'[2]Acha Air Sales Price List'!$B$1:$X$65536,12,FALSE)*$M$14),2)</f>
        <v>0</v>
      </c>
      <c r="H121" s="21"/>
      <c r="I121" s="22">
        <f t="shared" si="4"/>
        <v>0</v>
      </c>
      <c r="J121" s="14"/>
      <c r="L121" s="116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17" customFormat="1" ht="12.4" hidden="1" customHeight="1">
      <c r="A122" s="13"/>
      <c r="B122" s="1"/>
      <c r="C122" s="34"/>
      <c r="D122" s="192"/>
      <c r="E122" s="193"/>
      <c r="F122" s="41" t="str">
        <f>VLOOKUP(C122,'[2]Acha Air Sales Price List'!$B$1:$D$65536,3,FALSE)</f>
        <v>Exchange rate :</v>
      </c>
      <c r="G122" s="21">
        <f>ROUND(IF(ISBLANK(C122),0,VLOOKUP(C122,'[2]Acha Air Sales Price List'!$B$1:$X$65536,12,FALSE)*$M$14),2)</f>
        <v>0</v>
      </c>
      <c r="H122" s="21"/>
      <c r="I122" s="22">
        <f t="shared" si="4"/>
        <v>0</v>
      </c>
      <c r="J122" s="14"/>
      <c r="L122" s="116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17" customFormat="1" ht="12.4" hidden="1" customHeight="1">
      <c r="A123" s="13"/>
      <c r="B123" s="1"/>
      <c r="C123" s="34"/>
      <c r="D123" s="192"/>
      <c r="E123" s="193"/>
      <c r="F123" s="41" t="str">
        <f>VLOOKUP(C123,'[2]Acha Air Sales Price List'!$B$1:$D$65536,3,FALSE)</f>
        <v>Exchange rate :</v>
      </c>
      <c r="G123" s="21">
        <f>ROUND(IF(ISBLANK(C123),0,VLOOKUP(C123,'[2]Acha Air Sales Price List'!$B$1:$X$65536,12,FALSE)*$M$14),2)</f>
        <v>0</v>
      </c>
      <c r="H123" s="21"/>
      <c r="I123" s="22">
        <f t="shared" si="4"/>
        <v>0</v>
      </c>
      <c r="J123" s="14"/>
      <c r="L123" s="116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17" customFormat="1" ht="12.4" hidden="1" customHeight="1">
      <c r="A124" s="13"/>
      <c r="B124" s="1"/>
      <c r="C124" s="34"/>
      <c r="D124" s="192"/>
      <c r="E124" s="193"/>
      <c r="F124" s="41" t="str">
        <f>VLOOKUP(C124,'[2]Acha Air Sales Price List'!$B$1:$D$65536,3,FALSE)</f>
        <v>Exchange rate :</v>
      </c>
      <c r="G124" s="21">
        <f>ROUND(IF(ISBLANK(C124),0,VLOOKUP(C124,'[2]Acha Air Sales Price List'!$B$1:$X$65536,12,FALSE)*$M$14),2)</f>
        <v>0</v>
      </c>
      <c r="H124" s="21"/>
      <c r="I124" s="22">
        <f t="shared" si="4"/>
        <v>0</v>
      </c>
      <c r="J124" s="14"/>
      <c r="L124" s="116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17" customFormat="1" ht="12.4" hidden="1" customHeight="1">
      <c r="A125" s="13"/>
      <c r="B125" s="1"/>
      <c r="C125" s="34"/>
      <c r="D125" s="192"/>
      <c r="E125" s="193"/>
      <c r="F125" s="41" t="str">
        <f>VLOOKUP(C125,'[2]Acha Air Sales Price List'!$B$1:$D$65536,3,FALSE)</f>
        <v>Exchange rate :</v>
      </c>
      <c r="G125" s="21">
        <f>ROUND(IF(ISBLANK(C125),0,VLOOKUP(C125,'[2]Acha Air Sales Price List'!$B$1:$X$65536,12,FALSE)*$M$14),2)</f>
        <v>0</v>
      </c>
      <c r="H125" s="21"/>
      <c r="I125" s="22">
        <f t="shared" si="4"/>
        <v>0</v>
      </c>
      <c r="J125" s="14"/>
      <c r="L125" s="116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17" customFormat="1" ht="12.4" hidden="1" customHeight="1">
      <c r="A126" s="13"/>
      <c r="B126" s="1"/>
      <c r="C126" s="34"/>
      <c r="D126" s="192"/>
      <c r="E126" s="193"/>
      <c r="F126" s="41" t="str">
        <f>VLOOKUP(C126,'[2]Acha Air Sales Price List'!$B$1:$D$65536,3,FALSE)</f>
        <v>Exchange rate :</v>
      </c>
      <c r="G126" s="21">
        <f>ROUND(IF(ISBLANK(C126),0,VLOOKUP(C126,'[2]Acha Air Sales Price List'!$B$1:$X$65536,12,FALSE)*$M$14),2)</f>
        <v>0</v>
      </c>
      <c r="H126" s="21"/>
      <c r="I126" s="22">
        <f t="shared" si="4"/>
        <v>0</v>
      </c>
      <c r="J126" s="14"/>
      <c r="L126" s="11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17" customFormat="1" ht="12.4" hidden="1" customHeight="1">
      <c r="A127" s="13"/>
      <c r="B127" s="1"/>
      <c r="C127" s="35"/>
      <c r="D127" s="192"/>
      <c r="E127" s="193"/>
      <c r="F127" s="41" t="str">
        <f>VLOOKUP(C127,'[2]Acha Air Sales Price List'!$B$1:$D$65536,3,FALSE)</f>
        <v>Exchange rate :</v>
      </c>
      <c r="G127" s="21">
        <f>ROUND(IF(ISBLANK(C127),0,VLOOKUP(C127,'[2]Acha Air Sales Price List'!$B$1:$X$65536,12,FALSE)*$M$14),2)</f>
        <v>0</v>
      </c>
      <c r="H127" s="21"/>
      <c r="I127" s="22">
        <f t="shared" si="4"/>
        <v>0</v>
      </c>
      <c r="J127" s="14"/>
      <c r="L127" s="116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17" customFormat="1" ht="12" hidden="1" customHeight="1">
      <c r="A128" s="13"/>
      <c r="B128" s="1"/>
      <c r="C128" s="34"/>
      <c r="D128" s="192"/>
      <c r="E128" s="193"/>
      <c r="F128" s="41" t="str">
        <f>VLOOKUP(C128,'[2]Acha Air Sales Price List'!$B$1:$D$65536,3,FALSE)</f>
        <v>Exchange rate :</v>
      </c>
      <c r="G128" s="21">
        <f>ROUND(IF(ISBLANK(C128),0,VLOOKUP(C128,'[2]Acha Air Sales Price List'!$B$1:$X$65536,12,FALSE)*$M$14),2)</f>
        <v>0</v>
      </c>
      <c r="H128" s="21"/>
      <c r="I128" s="22">
        <f t="shared" si="4"/>
        <v>0</v>
      </c>
      <c r="J128" s="14"/>
      <c r="L128" s="116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17" customFormat="1" ht="12.4" hidden="1" customHeight="1">
      <c r="A129" s="13"/>
      <c r="B129" s="1"/>
      <c r="C129" s="34"/>
      <c r="D129" s="192"/>
      <c r="E129" s="193"/>
      <c r="F129" s="41" t="str">
        <f>VLOOKUP(C129,'[2]Acha Air Sales Price List'!$B$1:$D$65536,3,FALSE)</f>
        <v>Exchange rate :</v>
      </c>
      <c r="G129" s="21">
        <f>ROUND(IF(ISBLANK(C129),0,VLOOKUP(C129,'[2]Acha Air Sales Price List'!$B$1:$X$65536,12,FALSE)*$M$14),2)</f>
        <v>0</v>
      </c>
      <c r="H129" s="21"/>
      <c r="I129" s="22">
        <f t="shared" si="4"/>
        <v>0</v>
      </c>
      <c r="J129" s="14"/>
      <c r="L129" s="116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17" customFormat="1" ht="12.4" hidden="1" customHeight="1">
      <c r="A130" s="13"/>
      <c r="B130" s="1"/>
      <c r="C130" s="34"/>
      <c r="D130" s="192"/>
      <c r="E130" s="193"/>
      <c r="F130" s="41" t="str">
        <f>VLOOKUP(C130,'[2]Acha Air Sales Price List'!$B$1:$D$65536,3,FALSE)</f>
        <v>Exchange rate :</v>
      </c>
      <c r="G130" s="21">
        <f>ROUND(IF(ISBLANK(C130),0,VLOOKUP(C130,'[2]Acha Air Sales Price List'!$B$1:$X$65536,12,FALSE)*$M$14),2)</f>
        <v>0</v>
      </c>
      <c r="H130" s="21"/>
      <c r="I130" s="22">
        <f t="shared" si="4"/>
        <v>0</v>
      </c>
      <c r="J130" s="14"/>
      <c r="L130" s="116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17" customFormat="1" ht="12.4" hidden="1" customHeight="1">
      <c r="A131" s="13"/>
      <c r="B131" s="1"/>
      <c r="C131" s="34"/>
      <c r="D131" s="192"/>
      <c r="E131" s="193"/>
      <c r="F131" s="41" t="str">
        <f>VLOOKUP(C131,'[2]Acha Air Sales Price List'!$B$1:$D$65536,3,FALSE)</f>
        <v>Exchange rate :</v>
      </c>
      <c r="G131" s="21">
        <f>ROUND(IF(ISBLANK(C131),0,VLOOKUP(C131,'[2]Acha Air Sales Price List'!$B$1:$X$65536,12,FALSE)*$M$14),2)</f>
        <v>0</v>
      </c>
      <c r="H131" s="21"/>
      <c r="I131" s="22">
        <f t="shared" si="4"/>
        <v>0</v>
      </c>
      <c r="J131" s="14"/>
      <c r="L131" s="116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17" customFormat="1" ht="12.4" hidden="1" customHeight="1">
      <c r="A132" s="13"/>
      <c r="B132" s="1"/>
      <c r="C132" s="34"/>
      <c r="D132" s="192"/>
      <c r="E132" s="193"/>
      <c r="F132" s="41" t="str">
        <f>VLOOKUP(C132,'[2]Acha Air Sales Price List'!$B$1:$D$65536,3,FALSE)</f>
        <v>Exchange rate :</v>
      </c>
      <c r="G132" s="21">
        <f>ROUND(IF(ISBLANK(C132),0,VLOOKUP(C132,'[2]Acha Air Sales Price List'!$B$1:$X$65536,12,FALSE)*$M$14),2)</f>
        <v>0</v>
      </c>
      <c r="H132" s="21"/>
      <c r="I132" s="22">
        <f t="shared" si="4"/>
        <v>0</v>
      </c>
      <c r="J132" s="14"/>
      <c r="L132" s="116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17" customFormat="1" ht="12.4" hidden="1" customHeight="1">
      <c r="A133" s="13"/>
      <c r="B133" s="1"/>
      <c r="C133" s="34"/>
      <c r="D133" s="192"/>
      <c r="E133" s="193"/>
      <c r="F133" s="41" t="str">
        <f>VLOOKUP(C133,'[2]Acha Air Sales Price List'!$B$1:$D$65536,3,FALSE)</f>
        <v>Exchange rate :</v>
      </c>
      <c r="G133" s="21">
        <f>ROUND(IF(ISBLANK(C133),0,VLOOKUP(C133,'[2]Acha Air Sales Price List'!$B$1:$X$65536,12,FALSE)*$M$14),2)</f>
        <v>0</v>
      </c>
      <c r="H133" s="21"/>
      <c r="I133" s="22">
        <f t="shared" si="4"/>
        <v>0</v>
      </c>
      <c r="J133" s="14"/>
      <c r="L133" s="116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17" customFormat="1" ht="12.4" hidden="1" customHeight="1">
      <c r="A134" s="13"/>
      <c r="B134" s="1"/>
      <c r="C134" s="34"/>
      <c r="D134" s="192"/>
      <c r="E134" s="193"/>
      <c r="F134" s="41" t="str">
        <f>VLOOKUP(C134,'[2]Acha Air Sales Price List'!$B$1:$D$65536,3,FALSE)</f>
        <v>Exchange rate :</v>
      </c>
      <c r="G134" s="21">
        <f>ROUND(IF(ISBLANK(C134),0,VLOOKUP(C134,'[2]Acha Air Sales Price List'!$B$1:$X$65536,12,FALSE)*$M$14),2)</f>
        <v>0</v>
      </c>
      <c r="H134" s="21"/>
      <c r="I134" s="22">
        <f t="shared" si="4"/>
        <v>0</v>
      </c>
      <c r="J134" s="14"/>
      <c r="L134" s="116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17" customFormat="1" ht="12.4" hidden="1" customHeight="1">
      <c r="A135" s="13"/>
      <c r="B135" s="1"/>
      <c r="C135" s="34"/>
      <c r="D135" s="192"/>
      <c r="E135" s="193"/>
      <c r="F135" s="41" t="str">
        <f>VLOOKUP(C135,'[2]Acha Air Sales Price List'!$B$1:$D$65536,3,FALSE)</f>
        <v>Exchange rate :</v>
      </c>
      <c r="G135" s="21">
        <f>ROUND(IF(ISBLANK(C135),0,VLOOKUP(C135,'[2]Acha Air Sales Price List'!$B$1:$X$65536,12,FALSE)*$M$14),2)</f>
        <v>0</v>
      </c>
      <c r="H135" s="21"/>
      <c r="I135" s="22">
        <f t="shared" si="4"/>
        <v>0</v>
      </c>
      <c r="J135" s="14"/>
      <c r="L135" s="116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17" customFormat="1" ht="12.4" hidden="1" customHeight="1">
      <c r="A136" s="13"/>
      <c r="B136" s="1"/>
      <c r="C136" s="34"/>
      <c r="D136" s="192"/>
      <c r="E136" s="193"/>
      <c r="F136" s="41" t="str">
        <f>VLOOKUP(C136,'[2]Acha Air Sales Price List'!$B$1:$D$65536,3,FALSE)</f>
        <v>Exchange rate :</v>
      </c>
      <c r="G136" s="21">
        <f>ROUND(IF(ISBLANK(C136),0,VLOOKUP(C136,'[2]Acha Air Sales Price List'!$B$1:$X$65536,12,FALSE)*$M$14),2)</f>
        <v>0</v>
      </c>
      <c r="H136" s="21"/>
      <c r="I136" s="22">
        <f t="shared" si="4"/>
        <v>0</v>
      </c>
      <c r="J136" s="14"/>
      <c r="L136" s="11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17" customFormat="1" ht="12.4" hidden="1" customHeight="1">
      <c r="A137" s="13"/>
      <c r="B137" s="1"/>
      <c r="C137" s="34"/>
      <c r="D137" s="192"/>
      <c r="E137" s="193"/>
      <c r="F137" s="41" t="str">
        <f>VLOOKUP(C137,'[2]Acha Air Sales Price List'!$B$1:$D$65536,3,FALSE)</f>
        <v>Exchange rate :</v>
      </c>
      <c r="G137" s="21">
        <f>ROUND(IF(ISBLANK(C137),0,VLOOKUP(C137,'[2]Acha Air Sales Price List'!$B$1:$X$65536,12,FALSE)*$M$14),2)</f>
        <v>0</v>
      </c>
      <c r="H137" s="21"/>
      <c r="I137" s="22">
        <f t="shared" si="4"/>
        <v>0</v>
      </c>
      <c r="J137" s="14"/>
      <c r="L137" s="116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17" customFormat="1" ht="12.4" hidden="1" customHeight="1">
      <c r="A138" s="13"/>
      <c r="B138" s="1"/>
      <c r="C138" s="34"/>
      <c r="D138" s="192"/>
      <c r="E138" s="193"/>
      <c r="F138" s="41" t="str">
        <f>VLOOKUP(C138,'[2]Acha Air Sales Price List'!$B$1:$D$65536,3,FALSE)</f>
        <v>Exchange rate :</v>
      </c>
      <c r="G138" s="21">
        <f>ROUND(IF(ISBLANK(C138),0,VLOOKUP(C138,'[2]Acha Air Sales Price List'!$B$1:$X$65536,12,FALSE)*$M$14),2)</f>
        <v>0</v>
      </c>
      <c r="H138" s="21"/>
      <c r="I138" s="22">
        <f t="shared" si="4"/>
        <v>0</v>
      </c>
      <c r="J138" s="14"/>
      <c r="L138" s="116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17" customFormat="1" ht="12.4" hidden="1" customHeight="1">
      <c r="A139" s="13"/>
      <c r="B139" s="1"/>
      <c r="C139" s="34"/>
      <c r="D139" s="192"/>
      <c r="E139" s="193"/>
      <c r="F139" s="41" t="str">
        <f>VLOOKUP(C139,'[2]Acha Air Sales Price List'!$B$1:$D$65536,3,FALSE)</f>
        <v>Exchange rate :</v>
      </c>
      <c r="G139" s="21">
        <f>ROUND(IF(ISBLANK(C139),0,VLOOKUP(C139,'[2]Acha Air Sales Price List'!$B$1:$X$65536,12,FALSE)*$M$14),2)</f>
        <v>0</v>
      </c>
      <c r="H139" s="21"/>
      <c r="I139" s="22">
        <f t="shared" si="4"/>
        <v>0</v>
      </c>
      <c r="J139" s="14"/>
      <c r="L139" s="116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17" customFormat="1" ht="12.4" hidden="1" customHeight="1">
      <c r="A140" s="13"/>
      <c r="B140" s="1"/>
      <c r="C140" s="34"/>
      <c r="D140" s="192"/>
      <c r="E140" s="193"/>
      <c r="F140" s="41" t="str">
        <f>VLOOKUP(C140,'[2]Acha Air Sales Price List'!$B$1:$D$65536,3,FALSE)</f>
        <v>Exchange rate :</v>
      </c>
      <c r="G140" s="21">
        <f>ROUND(IF(ISBLANK(C140),0,VLOOKUP(C140,'[2]Acha Air Sales Price List'!$B$1:$X$65536,12,FALSE)*$M$14),2)</f>
        <v>0</v>
      </c>
      <c r="H140" s="21"/>
      <c r="I140" s="22">
        <f t="shared" si="4"/>
        <v>0</v>
      </c>
      <c r="J140" s="14"/>
      <c r="L140" s="116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17" customFormat="1" ht="12.4" hidden="1" customHeight="1">
      <c r="A141" s="13"/>
      <c r="B141" s="1"/>
      <c r="C141" s="34"/>
      <c r="D141" s="192"/>
      <c r="E141" s="193"/>
      <c r="F141" s="41" t="str">
        <f>VLOOKUP(C141,'[2]Acha Air Sales Price List'!$B$1:$D$65536,3,FALSE)</f>
        <v>Exchange rate :</v>
      </c>
      <c r="G141" s="21">
        <f>ROUND(IF(ISBLANK(C141),0,VLOOKUP(C141,'[2]Acha Air Sales Price List'!$B$1:$X$65536,12,FALSE)*$M$14),2)</f>
        <v>0</v>
      </c>
      <c r="H141" s="21"/>
      <c r="I141" s="22">
        <f t="shared" si="4"/>
        <v>0</v>
      </c>
      <c r="J141" s="14"/>
      <c r="L141" s="116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17" customFormat="1" ht="12.4" hidden="1" customHeight="1">
      <c r="A142" s="13"/>
      <c r="B142" s="1"/>
      <c r="C142" s="34"/>
      <c r="D142" s="192"/>
      <c r="E142" s="193"/>
      <c r="F142" s="41" t="str">
        <f>VLOOKUP(C142,'[2]Acha Air Sales Price List'!$B$1:$D$65536,3,FALSE)</f>
        <v>Exchange rate :</v>
      </c>
      <c r="G142" s="21">
        <f>ROUND(IF(ISBLANK(C142),0,VLOOKUP(C142,'[2]Acha Air Sales Price List'!$B$1:$X$65536,12,FALSE)*$M$14),2)</f>
        <v>0</v>
      </c>
      <c r="H142" s="21"/>
      <c r="I142" s="22">
        <f t="shared" si="4"/>
        <v>0</v>
      </c>
      <c r="J142" s="14"/>
      <c r="L142" s="116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17" customFormat="1" ht="12.4" hidden="1" customHeight="1">
      <c r="A143" s="13"/>
      <c r="B143" s="1"/>
      <c r="C143" s="34"/>
      <c r="D143" s="192"/>
      <c r="E143" s="193"/>
      <c r="F143" s="41" t="str">
        <f>VLOOKUP(C143,'[2]Acha Air Sales Price List'!$B$1:$D$65536,3,FALSE)</f>
        <v>Exchange rate :</v>
      </c>
      <c r="G143" s="21">
        <f>ROUND(IF(ISBLANK(C143),0,VLOOKUP(C143,'[2]Acha Air Sales Price List'!$B$1:$X$65536,12,FALSE)*$M$14),2)</f>
        <v>0</v>
      </c>
      <c r="H143" s="21"/>
      <c r="I143" s="22">
        <f t="shared" si="4"/>
        <v>0</v>
      </c>
      <c r="J143" s="14"/>
      <c r="L143" s="116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17" customFormat="1" ht="12.4" hidden="1" customHeight="1">
      <c r="A144" s="13"/>
      <c r="B144" s="1"/>
      <c r="C144" s="34"/>
      <c r="D144" s="192"/>
      <c r="E144" s="193"/>
      <c r="F144" s="41" t="str">
        <f>VLOOKUP(C144,'[2]Acha Air Sales Price List'!$B$1:$D$65536,3,FALSE)</f>
        <v>Exchange rate :</v>
      </c>
      <c r="G144" s="21">
        <f>ROUND(IF(ISBLANK(C144),0,VLOOKUP(C144,'[2]Acha Air Sales Price List'!$B$1:$X$65536,12,FALSE)*$M$14),2)</f>
        <v>0</v>
      </c>
      <c r="H144" s="21"/>
      <c r="I144" s="22">
        <f t="shared" si="4"/>
        <v>0</v>
      </c>
      <c r="J144" s="14"/>
      <c r="L144" s="116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17" customFormat="1" ht="12.4" hidden="1" customHeight="1">
      <c r="A145" s="13"/>
      <c r="B145" s="1"/>
      <c r="C145" s="34"/>
      <c r="D145" s="192"/>
      <c r="E145" s="193"/>
      <c r="F145" s="41" t="str">
        <f>VLOOKUP(C145,'[2]Acha Air Sales Price List'!$B$1:$D$65536,3,FALSE)</f>
        <v>Exchange rate :</v>
      </c>
      <c r="G145" s="21">
        <f>ROUND(IF(ISBLANK(C145),0,VLOOKUP(C145,'[2]Acha Air Sales Price List'!$B$1:$X$65536,12,FALSE)*$M$14),2)</f>
        <v>0</v>
      </c>
      <c r="H145" s="21"/>
      <c r="I145" s="22">
        <f t="shared" si="4"/>
        <v>0</v>
      </c>
      <c r="J145" s="14"/>
      <c r="L145" s="116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17" customFormat="1" ht="12.4" hidden="1" customHeight="1">
      <c r="A146" s="13"/>
      <c r="B146" s="1"/>
      <c r="C146" s="34"/>
      <c r="D146" s="192"/>
      <c r="E146" s="193"/>
      <c r="F146" s="41" t="str">
        <f>VLOOKUP(C146,'[2]Acha Air Sales Price List'!$B$1:$D$65536,3,FALSE)</f>
        <v>Exchange rate :</v>
      </c>
      <c r="G146" s="21">
        <f>ROUND(IF(ISBLANK(C146),0,VLOOKUP(C146,'[2]Acha Air Sales Price List'!$B$1:$X$65536,12,FALSE)*$M$14),2)</f>
        <v>0</v>
      </c>
      <c r="H146" s="21"/>
      <c r="I146" s="22">
        <f t="shared" si="4"/>
        <v>0</v>
      </c>
      <c r="J146" s="14"/>
      <c r="L146" s="11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17" customFormat="1" ht="12.4" hidden="1" customHeight="1">
      <c r="A147" s="13"/>
      <c r="B147" s="1"/>
      <c r="C147" s="34"/>
      <c r="D147" s="192"/>
      <c r="E147" s="193"/>
      <c r="F147" s="41" t="str">
        <f>VLOOKUP(C147,'[2]Acha Air Sales Price List'!$B$1:$D$65536,3,FALSE)</f>
        <v>Exchange rate :</v>
      </c>
      <c r="G147" s="21">
        <f>ROUND(IF(ISBLANK(C147),0,VLOOKUP(C147,'[2]Acha Air Sales Price List'!$B$1:$X$65536,12,FALSE)*$M$14),2)</f>
        <v>0</v>
      </c>
      <c r="H147" s="21"/>
      <c r="I147" s="22">
        <f t="shared" si="4"/>
        <v>0</v>
      </c>
      <c r="J147" s="14"/>
      <c r="L147" s="116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17" customFormat="1" ht="12.4" hidden="1" customHeight="1">
      <c r="A148" s="13"/>
      <c r="B148" s="1"/>
      <c r="C148" s="34"/>
      <c r="D148" s="192"/>
      <c r="E148" s="193"/>
      <c r="F148" s="41" t="str">
        <f>VLOOKUP(C148,'[2]Acha Air Sales Price List'!$B$1:$D$65536,3,FALSE)</f>
        <v>Exchange rate :</v>
      </c>
      <c r="G148" s="21">
        <f>ROUND(IF(ISBLANK(C148),0,VLOOKUP(C148,'[2]Acha Air Sales Price List'!$B$1:$X$65536,12,FALSE)*$M$14),2)</f>
        <v>0</v>
      </c>
      <c r="H148" s="21"/>
      <c r="I148" s="22">
        <f t="shared" si="4"/>
        <v>0</v>
      </c>
      <c r="J148" s="14"/>
      <c r="L148" s="116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17" customFormat="1" ht="12.4" hidden="1" customHeight="1">
      <c r="A149" s="13"/>
      <c r="B149" s="1"/>
      <c r="C149" s="34"/>
      <c r="D149" s="192"/>
      <c r="E149" s="193"/>
      <c r="F149" s="41" t="str">
        <f>VLOOKUP(C149,'[2]Acha Air Sales Price List'!$B$1:$D$65536,3,FALSE)</f>
        <v>Exchange rate :</v>
      </c>
      <c r="G149" s="21">
        <f>ROUND(IF(ISBLANK(C149),0,VLOOKUP(C149,'[2]Acha Air Sales Price List'!$B$1:$X$65536,12,FALSE)*$M$14),2)</f>
        <v>0</v>
      </c>
      <c r="H149" s="21"/>
      <c r="I149" s="22">
        <f t="shared" ref="I149:I178" si="5">ROUND(IF(ISNUMBER(B149), G149*B149, 0),5)</f>
        <v>0</v>
      </c>
      <c r="J149" s="14"/>
      <c r="L149" s="116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17" customFormat="1" ht="12.4" hidden="1" customHeight="1">
      <c r="A150" s="13"/>
      <c r="B150" s="1"/>
      <c r="C150" s="34"/>
      <c r="D150" s="192"/>
      <c r="E150" s="193"/>
      <c r="F150" s="41" t="str">
        <f>VLOOKUP(C150,'[2]Acha Air Sales Price List'!$B$1:$D$65536,3,FALSE)</f>
        <v>Exchange rate :</v>
      </c>
      <c r="G150" s="21">
        <f>ROUND(IF(ISBLANK(C150),0,VLOOKUP(C150,'[2]Acha Air Sales Price List'!$B$1:$X$65536,12,FALSE)*$M$14),2)</f>
        <v>0</v>
      </c>
      <c r="H150" s="21"/>
      <c r="I150" s="22">
        <f t="shared" si="5"/>
        <v>0</v>
      </c>
      <c r="J150" s="14"/>
      <c r="L150" s="116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17" customFormat="1" ht="12.4" hidden="1" customHeight="1">
      <c r="A151" s="13"/>
      <c r="B151" s="1"/>
      <c r="C151" s="35"/>
      <c r="D151" s="192"/>
      <c r="E151" s="193"/>
      <c r="F151" s="41" t="str">
        <f>VLOOKUP(C151,'[2]Acha Air Sales Price List'!$B$1:$D$65536,3,FALSE)</f>
        <v>Exchange rate :</v>
      </c>
      <c r="G151" s="21">
        <f>ROUND(IF(ISBLANK(C151),0,VLOOKUP(C151,'[2]Acha Air Sales Price List'!$B$1:$X$65536,12,FALSE)*$M$14),2)</f>
        <v>0</v>
      </c>
      <c r="H151" s="21"/>
      <c r="I151" s="22">
        <f t="shared" si="5"/>
        <v>0</v>
      </c>
      <c r="J151" s="14"/>
      <c r="L151" s="116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17" customFormat="1" ht="12" hidden="1" customHeight="1">
      <c r="A152" s="13"/>
      <c r="B152" s="1"/>
      <c r="C152" s="34"/>
      <c r="D152" s="192"/>
      <c r="E152" s="193"/>
      <c r="F152" s="41" t="str">
        <f>VLOOKUP(C152,'[2]Acha Air Sales Price List'!$B$1:$D$65536,3,FALSE)</f>
        <v>Exchange rate :</v>
      </c>
      <c r="G152" s="21">
        <f>ROUND(IF(ISBLANK(C152),0,VLOOKUP(C152,'[2]Acha Air Sales Price List'!$B$1:$X$65536,12,FALSE)*$M$14),2)</f>
        <v>0</v>
      </c>
      <c r="H152" s="21"/>
      <c r="I152" s="22">
        <f t="shared" si="5"/>
        <v>0</v>
      </c>
      <c r="J152" s="14"/>
      <c r="L152" s="116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17" customFormat="1" ht="12.4" hidden="1" customHeight="1">
      <c r="A153" s="13"/>
      <c r="B153" s="1"/>
      <c r="C153" s="34"/>
      <c r="D153" s="192"/>
      <c r="E153" s="193"/>
      <c r="F153" s="41" t="str">
        <f>VLOOKUP(C153,'[2]Acha Air Sales Price List'!$B$1:$D$65536,3,FALSE)</f>
        <v>Exchange rate :</v>
      </c>
      <c r="G153" s="21">
        <f>ROUND(IF(ISBLANK(C153),0,VLOOKUP(C153,'[2]Acha Air Sales Price List'!$B$1:$X$65536,12,FALSE)*$M$14),2)</f>
        <v>0</v>
      </c>
      <c r="H153" s="21"/>
      <c r="I153" s="22">
        <f t="shared" si="5"/>
        <v>0</v>
      </c>
      <c r="J153" s="14"/>
      <c r="L153" s="116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17" customFormat="1" ht="12.4" hidden="1" customHeight="1">
      <c r="A154" s="13"/>
      <c r="B154" s="1"/>
      <c r="C154" s="34"/>
      <c r="D154" s="192"/>
      <c r="E154" s="193"/>
      <c r="F154" s="41" t="str">
        <f>VLOOKUP(C154,'[2]Acha Air Sales Price List'!$B$1:$D$65536,3,FALSE)</f>
        <v>Exchange rate :</v>
      </c>
      <c r="G154" s="21">
        <f>ROUND(IF(ISBLANK(C154),0,VLOOKUP(C154,'[2]Acha Air Sales Price List'!$B$1:$X$65536,12,FALSE)*$M$14),2)</f>
        <v>0</v>
      </c>
      <c r="H154" s="21"/>
      <c r="I154" s="22">
        <f t="shared" si="5"/>
        <v>0</v>
      </c>
      <c r="J154" s="14"/>
      <c r="L154" s="116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17" customFormat="1" ht="12.4" hidden="1" customHeight="1">
      <c r="A155" s="13"/>
      <c r="B155" s="1"/>
      <c r="C155" s="34"/>
      <c r="D155" s="192"/>
      <c r="E155" s="193"/>
      <c r="F155" s="41" t="str">
        <f>VLOOKUP(C155,'[2]Acha Air Sales Price List'!$B$1:$D$65536,3,FALSE)</f>
        <v>Exchange rate :</v>
      </c>
      <c r="G155" s="21">
        <f>ROUND(IF(ISBLANK(C155),0,VLOOKUP(C155,'[2]Acha Air Sales Price List'!$B$1:$X$65536,12,FALSE)*$M$14),2)</f>
        <v>0</v>
      </c>
      <c r="H155" s="21"/>
      <c r="I155" s="22">
        <f t="shared" si="5"/>
        <v>0</v>
      </c>
      <c r="J155" s="14"/>
      <c r="L155" s="116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17" customFormat="1" ht="12.4" hidden="1" customHeight="1">
      <c r="A156" s="13"/>
      <c r="B156" s="1"/>
      <c r="C156" s="34"/>
      <c r="D156" s="192"/>
      <c r="E156" s="193"/>
      <c r="F156" s="41" t="str">
        <f>VLOOKUP(C156,'[2]Acha Air Sales Price List'!$B$1:$D$65536,3,FALSE)</f>
        <v>Exchange rate :</v>
      </c>
      <c r="G156" s="21">
        <f>ROUND(IF(ISBLANK(C156),0,VLOOKUP(C156,'[2]Acha Air Sales Price List'!$B$1:$X$65536,12,FALSE)*$M$14),2)</f>
        <v>0</v>
      </c>
      <c r="H156" s="21"/>
      <c r="I156" s="22">
        <f t="shared" si="5"/>
        <v>0</v>
      </c>
      <c r="J156" s="14"/>
      <c r="L156" s="11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17" customFormat="1" ht="12.4" hidden="1" customHeight="1">
      <c r="A157" s="13"/>
      <c r="B157" s="1"/>
      <c r="C157" s="34"/>
      <c r="D157" s="192"/>
      <c r="E157" s="193"/>
      <c r="F157" s="41" t="str">
        <f>VLOOKUP(C157,'[2]Acha Air Sales Price List'!$B$1:$D$65536,3,FALSE)</f>
        <v>Exchange rate :</v>
      </c>
      <c r="G157" s="21">
        <f>ROUND(IF(ISBLANK(C157),0,VLOOKUP(C157,'[2]Acha Air Sales Price List'!$B$1:$X$65536,12,FALSE)*$M$14),2)</f>
        <v>0</v>
      </c>
      <c r="H157" s="21"/>
      <c r="I157" s="22">
        <f t="shared" si="5"/>
        <v>0</v>
      </c>
      <c r="J157" s="14"/>
      <c r="L157" s="116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17" customFormat="1" ht="12.4" hidden="1" customHeight="1">
      <c r="A158" s="13"/>
      <c r="B158" s="1"/>
      <c r="C158" s="34"/>
      <c r="D158" s="192"/>
      <c r="E158" s="193"/>
      <c r="F158" s="41" t="str">
        <f>VLOOKUP(C158,'[2]Acha Air Sales Price List'!$B$1:$D$65536,3,FALSE)</f>
        <v>Exchange rate :</v>
      </c>
      <c r="G158" s="21">
        <f>ROUND(IF(ISBLANK(C158),0,VLOOKUP(C158,'[2]Acha Air Sales Price List'!$B$1:$X$65536,12,FALSE)*$M$14),2)</f>
        <v>0</v>
      </c>
      <c r="H158" s="21"/>
      <c r="I158" s="22">
        <f t="shared" si="5"/>
        <v>0</v>
      </c>
      <c r="J158" s="14"/>
      <c r="L158" s="116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17" customFormat="1" ht="12.4" hidden="1" customHeight="1">
      <c r="A159" s="13"/>
      <c r="B159" s="1"/>
      <c r="C159" s="34"/>
      <c r="D159" s="192"/>
      <c r="E159" s="193"/>
      <c r="F159" s="41" t="str">
        <f>VLOOKUP(C159,'[2]Acha Air Sales Price List'!$B$1:$D$65536,3,FALSE)</f>
        <v>Exchange rate :</v>
      </c>
      <c r="G159" s="21">
        <f>ROUND(IF(ISBLANK(C159),0,VLOOKUP(C159,'[2]Acha Air Sales Price List'!$B$1:$X$65536,12,FALSE)*$M$14),2)</f>
        <v>0</v>
      </c>
      <c r="H159" s="21"/>
      <c r="I159" s="22">
        <f t="shared" si="5"/>
        <v>0</v>
      </c>
      <c r="J159" s="14"/>
      <c r="L159" s="116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17" customFormat="1" ht="12.4" hidden="1" customHeight="1">
      <c r="A160" s="13"/>
      <c r="B160" s="1"/>
      <c r="C160" s="34"/>
      <c r="D160" s="192"/>
      <c r="E160" s="193"/>
      <c r="F160" s="41" t="str">
        <f>VLOOKUP(C160,'[2]Acha Air Sales Price List'!$B$1:$D$65536,3,FALSE)</f>
        <v>Exchange rate :</v>
      </c>
      <c r="G160" s="21">
        <f>ROUND(IF(ISBLANK(C160),0,VLOOKUP(C160,'[2]Acha Air Sales Price List'!$B$1:$X$65536,12,FALSE)*$M$14),2)</f>
        <v>0</v>
      </c>
      <c r="H160" s="21"/>
      <c r="I160" s="22">
        <f t="shared" si="5"/>
        <v>0</v>
      </c>
      <c r="J160" s="14"/>
      <c r="L160" s="116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17" customFormat="1" ht="12.4" hidden="1" customHeight="1">
      <c r="A161" s="13"/>
      <c r="B161" s="1"/>
      <c r="C161" s="34"/>
      <c r="D161" s="192"/>
      <c r="E161" s="193"/>
      <c r="F161" s="41" t="str">
        <f>VLOOKUP(C161,'[2]Acha Air Sales Price List'!$B$1:$D$65536,3,FALSE)</f>
        <v>Exchange rate :</v>
      </c>
      <c r="G161" s="21">
        <f>ROUND(IF(ISBLANK(C161),0,VLOOKUP(C161,'[2]Acha Air Sales Price List'!$B$1:$X$65536,12,FALSE)*$M$14),2)</f>
        <v>0</v>
      </c>
      <c r="H161" s="21"/>
      <c r="I161" s="22">
        <f t="shared" si="5"/>
        <v>0</v>
      </c>
      <c r="J161" s="14"/>
      <c r="L161" s="116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17" customFormat="1" ht="12.4" hidden="1" customHeight="1">
      <c r="A162" s="13"/>
      <c r="B162" s="1"/>
      <c r="C162" s="34"/>
      <c r="D162" s="192"/>
      <c r="E162" s="193"/>
      <c r="F162" s="41" t="str">
        <f>VLOOKUP(C162,'[2]Acha Air Sales Price List'!$B$1:$D$65536,3,FALSE)</f>
        <v>Exchange rate :</v>
      </c>
      <c r="G162" s="21">
        <f>ROUND(IF(ISBLANK(C162),0,VLOOKUP(C162,'[2]Acha Air Sales Price List'!$B$1:$X$65536,12,FALSE)*$M$14),2)</f>
        <v>0</v>
      </c>
      <c r="H162" s="21"/>
      <c r="I162" s="22">
        <f t="shared" si="5"/>
        <v>0</v>
      </c>
      <c r="J162" s="14"/>
      <c r="L162" s="116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17" customFormat="1" ht="12.4" hidden="1" customHeight="1">
      <c r="A163" s="13"/>
      <c r="B163" s="1"/>
      <c r="C163" s="34"/>
      <c r="D163" s="192"/>
      <c r="E163" s="193"/>
      <c r="F163" s="41" t="str">
        <f>VLOOKUP(C163,'[2]Acha Air Sales Price List'!$B$1:$D$65536,3,FALSE)</f>
        <v>Exchange rate :</v>
      </c>
      <c r="G163" s="21">
        <f>ROUND(IF(ISBLANK(C163),0,VLOOKUP(C163,'[2]Acha Air Sales Price List'!$B$1:$X$65536,12,FALSE)*$M$14),2)</f>
        <v>0</v>
      </c>
      <c r="H163" s="21"/>
      <c r="I163" s="22">
        <f t="shared" si="5"/>
        <v>0</v>
      </c>
      <c r="J163" s="14"/>
      <c r="L163" s="116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17" customFormat="1" ht="12.4" hidden="1" customHeight="1">
      <c r="A164" s="13"/>
      <c r="B164" s="1"/>
      <c r="C164" s="34"/>
      <c r="D164" s="192"/>
      <c r="E164" s="193"/>
      <c r="F164" s="41" t="str">
        <f>VLOOKUP(C164,'[2]Acha Air Sales Price List'!$B$1:$D$65536,3,FALSE)</f>
        <v>Exchange rate :</v>
      </c>
      <c r="G164" s="21">
        <f>ROUND(IF(ISBLANK(C164),0,VLOOKUP(C164,'[2]Acha Air Sales Price List'!$B$1:$X$65536,12,FALSE)*$M$14),2)</f>
        <v>0</v>
      </c>
      <c r="H164" s="21"/>
      <c r="I164" s="22">
        <f t="shared" si="5"/>
        <v>0</v>
      </c>
      <c r="J164" s="14"/>
      <c r="L164" s="116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17" customFormat="1" ht="12.4" hidden="1" customHeight="1">
      <c r="A165" s="13"/>
      <c r="B165" s="1"/>
      <c r="C165" s="34"/>
      <c r="D165" s="192"/>
      <c r="E165" s="193"/>
      <c r="F165" s="41" t="str">
        <f>VLOOKUP(C165,'[2]Acha Air Sales Price List'!$B$1:$D$65536,3,FALSE)</f>
        <v>Exchange rate :</v>
      </c>
      <c r="G165" s="21">
        <f>ROUND(IF(ISBLANK(C165),0,VLOOKUP(C165,'[2]Acha Air Sales Price List'!$B$1:$X$65536,12,FALSE)*$M$14),2)</f>
        <v>0</v>
      </c>
      <c r="H165" s="21"/>
      <c r="I165" s="22">
        <f t="shared" si="5"/>
        <v>0</v>
      </c>
      <c r="J165" s="14"/>
      <c r="L165" s="116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17" customFormat="1" ht="12.4" hidden="1" customHeight="1">
      <c r="A166" s="13"/>
      <c r="B166" s="1"/>
      <c r="C166" s="34"/>
      <c r="D166" s="192"/>
      <c r="E166" s="193"/>
      <c r="F166" s="41" t="str">
        <f>VLOOKUP(C166,'[2]Acha Air Sales Price List'!$B$1:$D$65536,3,FALSE)</f>
        <v>Exchange rate :</v>
      </c>
      <c r="G166" s="21">
        <f>ROUND(IF(ISBLANK(C166),0,VLOOKUP(C166,'[2]Acha Air Sales Price List'!$B$1:$X$65536,12,FALSE)*$M$14),2)</f>
        <v>0</v>
      </c>
      <c r="H166" s="21"/>
      <c r="I166" s="22">
        <f t="shared" si="5"/>
        <v>0</v>
      </c>
      <c r="J166" s="14"/>
      <c r="L166" s="11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17" customFormat="1" ht="12.4" hidden="1" customHeight="1">
      <c r="A167" s="13"/>
      <c r="B167" s="1"/>
      <c r="C167" s="34"/>
      <c r="D167" s="192"/>
      <c r="E167" s="193"/>
      <c r="F167" s="41" t="str">
        <f>VLOOKUP(C167,'[2]Acha Air Sales Price List'!$B$1:$D$65536,3,FALSE)</f>
        <v>Exchange rate :</v>
      </c>
      <c r="G167" s="21">
        <f>ROUND(IF(ISBLANK(C167),0,VLOOKUP(C167,'[2]Acha Air Sales Price List'!$B$1:$X$65536,12,FALSE)*$M$14),2)</f>
        <v>0</v>
      </c>
      <c r="H167" s="21"/>
      <c r="I167" s="22">
        <f t="shared" si="5"/>
        <v>0</v>
      </c>
      <c r="J167" s="14"/>
      <c r="L167" s="116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17" customFormat="1" ht="12.4" hidden="1" customHeight="1">
      <c r="A168" s="13"/>
      <c r="B168" s="1"/>
      <c r="C168" s="34"/>
      <c r="D168" s="192"/>
      <c r="E168" s="193"/>
      <c r="F168" s="41" t="str">
        <f>VLOOKUP(C168,'[2]Acha Air Sales Price List'!$B$1:$D$65536,3,FALSE)</f>
        <v>Exchange rate :</v>
      </c>
      <c r="G168" s="21">
        <f>ROUND(IF(ISBLANK(C168),0,VLOOKUP(C168,'[2]Acha Air Sales Price List'!$B$1:$X$65536,12,FALSE)*$M$14),2)</f>
        <v>0</v>
      </c>
      <c r="H168" s="21"/>
      <c r="I168" s="22">
        <f t="shared" si="5"/>
        <v>0</v>
      </c>
      <c r="J168" s="14"/>
      <c r="L168" s="116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17" customFormat="1" ht="12.4" hidden="1" customHeight="1">
      <c r="A169" s="13"/>
      <c r="B169" s="1"/>
      <c r="C169" s="34"/>
      <c r="D169" s="192"/>
      <c r="E169" s="193"/>
      <c r="F169" s="41" t="str">
        <f>VLOOKUP(C169,'[2]Acha Air Sales Price List'!$B$1:$D$65536,3,FALSE)</f>
        <v>Exchange rate :</v>
      </c>
      <c r="G169" s="21">
        <f>ROUND(IF(ISBLANK(C169),0,VLOOKUP(C169,'[2]Acha Air Sales Price List'!$B$1:$X$65536,12,FALSE)*$M$14),2)</f>
        <v>0</v>
      </c>
      <c r="H169" s="21"/>
      <c r="I169" s="22">
        <f t="shared" si="5"/>
        <v>0</v>
      </c>
      <c r="J169" s="14"/>
      <c r="L169" s="116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17" customFormat="1" ht="12.4" hidden="1" customHeight="1">
      <c r="A170" s="13"/>
      <c r="B170" s="1"/>
      <c r="C170" s="34"/>
      <c r="D170" s="192"/>
      <c r="E170" s="193"/>
      <c r="F170" s="41" t="str">
        <f>VLOOKUP(C170,'[2]Acha Air Sales Price List'!$B$1:$D$65536,3,FALSE)</f>
        <v>Exchange rate :</v>
      </c>
      <c r="G170" s="21">
        <f>ROUND(IF(ISBLANK(C170),0,VLOOKUP(C170,'[2]Acha Air Sales Price List'!$B$1:$X$65536,12,FALSE)*$M$14),2)</f>
        <v>0</v>
      </c>
      <c r="H170" s="21"/>
      <c r="I170" s="22">
        <f t="shared" si="5"/>
        <v>0</v>
      </c>
      <c r="J170" s="14"/>
      <c r="L170" s="116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17" customFormat="1" ht="12.4" hidden="1" customHeight="1">
      <c r="A171" s="13"/>
      <c r="B171" s="1"/>
      <c r="C171" s="34"/>
      <c r="D171" s="192"/>
      <c r="E171" s="193"/>
      <c r="F171" s="41" t="str">
        <f>VLOOKUP(C171,'[2]Acha Air Sales Price List'!$B$1:$D$65536,3,FALSE)</f>
        <v>Exchange rate :</v>
      </c>
      <c r="G171" s="21">
        <f>ROUND(IF(ISBLANK(C171),0,VLOOKUP(C171,'[2]Acha Air Sales Price List'!$B$1:$X$65536,12,FALSE)*$M$14),2)</f>
        <v>0</v>
      </c>
      <c r="H171" s="21"/>
      <c r="I171" s="22">
        <f t="shared" si="5"/>
        <v>0</v>
      </c>
      <c r="J171" s="14"/>
      <c r="L171" s="116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17" customFormat="1" ht="12.4" hidden="1" customHeight="1">
      <c r="A172" s="13"/>
      <c r="B172" s="1"/>
      <c r="C172" s="34"/>
      <c r="D172" s="192"/>
      <c r="E172" s="193"/>
      <c r="F172" s="41" t="str">
        <f>VLOOKUP(C172,'[2]Acha Air Sales Price List'!$B$1:$D$65536,3,FALSE)</f>
        <v>Exchange rate :</v>
      </c>
      <c r="G172" s="21">
        <f>ROUND(IF(ISBLANK(C172),0,VLOOKUP(C172,'[2]Acha Air Sales Price List'!$B$1:$X$65536,12,FALSE)*$M$14),2)</f>
        <v>0</v>
      </c>
      <c r="H172" s="21"/>
      <c r="I172" s="22">
        <f t="shared" si="5"/>
        <v>0</v>
      </c>
      <c r="J172" s="14"/>
      <c r="L172" s="116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17" customFormat="1" ht="12.4" hidden="1" customHeight="1">
      <c r="A173" s="13"/>
      <c r="B173" s="1"/>
      <c r="C173" s="34"/>
      <c r="D173" s="192"/>
      <c r="E173" s="193"/>
      <c r="F173" s="41" t="str">
        <f>VLOOKUP(C173,'[2]Acha Air Sales Price List'!$B$1:$D$65536,3,FALSE)</f>
        <v>Exchange rate :</v>
      </c>
      <c r="G173" s="21">
        <f>ROUND(IF(ISBLANK(C173),0,VLOOKUP(C173,'[2]Acha Air Sales Price List'!$B$1:$X$65536,12,FALSE)*$M$14),2)</f>
        <v>0</v>
      </c>
      <c r="H173" s="21"/>
      <c r="I173" s="22">
        <f t="shared" si="5"/>
        <v>0</v>
      </c>
      <c r="J173" s="14"/>
      <c r="L173" s="116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17" customFormat="1" ht="12.4" hidden="1" customHeight="1">
      <c r="A174" s="13"/>
      <c r="B174" s="1"/>
      <c r="C174" s="34"/>
      <c r="D174" s="192"/>
      <c r="E174" s="193"/>
      <c r="F174" s="41" t="str">
        <f>VLOOKUP(C174,'[2]Acha Air Sales Price List'!$B$1:$D$65536,3,FALSE)</f>
        <v>Exchange rate :</v>
      </c>
      <c r="G174" s="21">
        <f>ROUND(IF(ISBLANK(C174),0,VLOOKUP(C174,'[2]Acha Air Sales Price List'!$B$1:$X$65536,12,FALSE)*$M$14),2)</f>
        <v>0</v>
      </c>
      <c r="H174" s="21"/>
      <c r="I174" s="22">
        <f t="shared" si="5"/>
        <v>0</v>
      </c>
      <c r="J174" s="14"/>
      <c r="L174" s="116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17" customFormat="1" ht="12.4" hidden="1" customHeight="1">
      <c r="A175" s="13"/>
      <c r="B175" s="1"/>
      <c r="C175" s="34"/>
      <c r="D175" s="192"/>
      <c r="E175" s="193"/>
      <c r="F175" s="41" t="str">
        <f>VLOOKUP(C175,'[2]Acha Air Sales Price List'!$B$1:$D$65536,3,FALSE)</f>
        <v>Exchange rate :</v>
      </c>
      <c r="G175" s="21">
        <f>ROUND(IF(ISBLANK(C175),0,VLOOKUP(C175,'[2]Acha Air Sales Price List'!$B$1:$X$65536,12,FALSE)*$M$14),2)</f>
        <v>0</v>
      </c>
      <c r="H175" s="21"/>
      <c r="I175" s="22">
        <f t="shared" si="5"/>
        <v>0</v>
      </c>
      <c r="J175" s="14"/>
      <c r="L175" s="116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17" customFormat="1" ht="12.4" hidden="1" customHeight="1">
      <c r="A176" s="13"/>
      <c r="B176" s="1"/>
      <c r="C176" s="34"/>
      <c r="D176" s="192"/>
      <c r="E176" s="193"/>
      <c r="F176" s="41" t="str">
        <f>VLOOKUP(C176,'[2]Acha Air Sales Price List'!$B$1:$D$65536,3,FALSE)</f>
        <v>Exchange rate :</v>
      </c>
      <c r="G176" s="21">
        <f>ROUND(IF(ISBLANK(C176),0,VLOOKUP(C176,'[2]Acha Air Sales Price List'!$B$1:$X$65536,12,FALSE)*$M$14),2)</f>
        <v>0</v>
      </c>
      <c r="H176" s="21"/>
      <c r="I176" s="22">
        <f t="shared" si="5"/>
        <v>0</v>
      </c>
      <c r="J176" s="14"/>
      <c r="L176" s="11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17" customFormat="1" ht="12.4" hidden="1" customHeight="1">
      <c r="A177" s="13"/>
      <c r="B177" s="1"/>
      <c r="C177" s="34"/>
      <c r="D177" s="192"/>
      <c r="E177" s="193"/>
      <c r="F177" s="41" t="str">
        <f>VLOOKUP(C177,'[2]Acha Air Sales Price List'!$B$1:$D$65536,3,FALSE)</f>
        <v>Exchange rate :</v>
      </c>
      <c r="G177" s="21">
        <f>ROUND(IF(ISBLANK(C177),0,VLOOKUP(C177,'[2]Acha Air Sales Price List'!$B$1:$X$65536,12,FALSE)*$M$14),2)</f>
        <v>0</v>
      </c>
      <c r="H177" s="21"/>
      <c r="I177" s="22">
        <f t="shared" si="5"/>
        <v>0</v>
      </c>
      <c r="J177" s="14"/>
      <c r="L177" s="116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17" customFormat="1" ht="12.4" hidden="1" customHeight="1">
      <c r="A178" s="13"/>
      <c r="B178" s="1"/>
      <c r="C178" s="34"/>
      <c r="D178" s="192"/>
      <c r="E178" s="193"/>
      <c r="F178" s="41" t="str">
        <f>VLOOKUP(C178,'[2]Acha Air Sales Price List'!$B$1:$D$65536,3,FALSE)</f>
        <v>Exchange rate :</v>
      </c>
      <c r="G178" s="21">
        <f>ROUND(IF(ISBLANK(C178),0,VLOOKUP(C178,'[2]Acha Air Sales Price List'!$B$1:$X$65536,12,FALSE)*$M$14),2)</f>
        <v>0</v>
      </c>
      <c r="H178" s="21"/>
      <c r="I178" s="22">
        <f t="shared" si="5"/>
        <v>0</v>
      </c>
      <c r="J178" s="14"/>
      <c r="L178" s="116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17" customFormat="1" ht="12.4" hidden="1" customHeight="1">
      <c r="A179" s="13"/>
      <c r="B179" s="1"/>
      <c r="C179" s="35"/>
      <c r="D179" s="192"/>
      <c r="E179" s="193"/>
      <c r="F179" s="41" t="str">
        <f>VLOOKUP(C179,'[2]Acha Air Sales Price List'!$B$1:$D$65536,3,FALSE)</f>
        <v>Exchange rate :</v>
      </c>
      <c r="G179" s="21">
        <f>ROUND(IF(ISBLANK(C179),0,VLOOKUP(C179,'[2]Acha Air Sales Price List'!$B$1:$X$65536,12,FALSE)*$M$14),2)</f>
        <v>0</v>
      </c>
      <c r="H179" s="21"/>
      <c r="I179" s="22">
        <f>ROUND(IF(ISNUMBER(B179), G179*B179, 0),5)</f>
        <v>0</v>
      </c>
      <c r="J179" s="14"/>
      <c r="L179" s="116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17" customFormat="1" ht="12" hidden="1" customHeight="1">
      <c r="A180" s="13"/>
      <c r="B180" s="1"/>
      <c r="C180" s="34"/>
      <c r="D180" s="192"/>
      <c r="E180" s="193"/>
      <c r="F180" s="41" t="str">
        <f>VLOOKUP(C180,'[2]Acha Air Sales Price List'!$B$1:$D$65536,3,FALSE)</f>
        <v>Exchange rate :</v>
      </c>
      <c r="G180" s="21">
        <f>ROUND(IF(ISBLANK(C180),0,VLOOKUP(C180,'[2]Acha Air Sales Price List'!$B$1:$X$65536,12,FALSE)*$M$14),2)</f>
        <v>0</v>
      </c>
      <c r="H180" s="21"/>
      <c r="I180" s="22">
        <f t="shared" ref="I180:I234" si="6">ROUND(IF(ISNUMBER(B180), G180*B180, 0),5)</f>
        <v>0</v>
      </c>
      <c r="J180" s="14"/>
      <c r="L180" s="116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17" customFormat="1" ht="12.4" hidden="1" customHeight="1">
      <c r="A181" s="13"/>
      <c r="B181" s="1"/>
      <c r="C181" s="34"/>
      <c r="D181" s="192"/>
      <c r="E181" s="193"/>
      <c r="F181" s="41" t="str">
        <f>VLOOKUP(C181,'[2]Acha Air Sales Price List'!$B$1:$D$65536,3,FALSE)</f>
        <v>Exchange rate :</v>
      </c>
      <c r="G181" s="21">
        <f>ROUND(IF(ISBLANK(C181),0,VLOOKUP(C181,'[2]Acha Air Sales Price List'!$B$1:$X$65536,12,FALSE)*$M$14),2)</f>
        <v>0</v>
      </c>
      <c r="H181" s="21"/>
      <c r="I181" s="22">
        <f t="shared" si="6"/>
        <v>0</v>
      </c>
      <c r="J181" s="14"/>
      <c r="L181" s="116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17" customFormat="1" ht="12.4" hidden="1" customHeight="1">
      <c r="A182" s="13"/>
      <c r="B182" s="1"/>
      <c r="C182" s="34"/>
      <c r="D182" s="192"/>
      <c r="E182" s="193"/>
      <c r="F182" s="41" t="str">
        <f>VLOOKUP(C182,'[2]Acha Air Sales Price List'!$B$1:$D$65536,3,FALSE)</f>
        <v>Exchange rate :</v>
      </c>
      <c r="G182" s="21">
        <f>ROUND(IF(ISBLANK(C182),0,VLOOKUP(C182,'[2]Acha Air Sales Price List'!$B$1:$X$65536,12,FALSE)*$M$14),2)</f>
        <v>0</v>
      </c>
      <c r="H182" s="21"/>
      <c r="I182" s="22">
        <f t="shared" si="6"/>
        <v>0</v>
      </c>
      <c r="J182" s="14"/>
      <c r="L182" s="116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17" customFormat="1" ht="12.4" hidden="1" customHeight="1">
      <c r="A183" s="13"/>
      <c r="B183" s="1"/>
      <c r="C183" s="34"/>
      <c r="D183" s="192"/>
      <c r="E183" s="193"/>
      <c r="F183" s="41" t="str">
        <f>VLOOKUP(C183,'[2]Acha Air Sales Price List'!$B$1:$D$65536,3,FALSE)</f>
        <v>Exchange rate :</v>
      </c>
      <c r="G183" s="21">
        <f>ROUND(IF(ISBLANK(C183),0,VLOOKUP(C183,'[2]Acha Air Sales Price List'!$B$1:$X$65536,12,FALSE)*$M$14),2)</f>
        <v>0</v>
      </c>
      <c r="H183" s="21"/>
      <c r="I183" s="22">
        <f t="shared" si="6"/>
        <v>0</v>
      </c>
      <c r="J183" s="14"/>
      <c r="L183" s="116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17" customFormat="1" ht="12.4" hidden="1" customHeight="1">
      <c r="A184" s="13"/>
      <c r="B184" s="1"/>
      <c r="C184" s="34"/>
      <c r="D184" s="192"/>
      <c r="E184" s="193"/>
      <c r="F184" s="41" t="str">
        <f>VLOOKUP(C184,'[2]Acha Air Sales Price List'!$B$1:$D$65536,3,FALSE)</f>
        <v>Exchange rate :</v>
      </c>
      <c r="G184" s="21">
        <f>ROUND(IF(ISBLANK(C184),0,VLOOKUP(C184,'[2]Acha Air Sales Price List'!$B$1:$X$65536,12,FALSE)*$M$14),2)</f>
        <v>0</v>
      </c>
      <c r="H184" s="21"/>
      <c r="I184" s="22">
        <f t="shared" si="6"/>
        <v>0</v>
      </c>
      <c r="J184" s="14"/>
      <c r="L184" s="116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17" customFormat="1" ht="12.4" hidden="1" customHeight="1">
      <c r="A185" s="13"/>
      <c r="B185" s="1"/>
      <c r="C185" s="34"/>
      <c r="D185" s="192"/>
      <c r="E185" s="193"/>
      <c r="F185" s="41" t="str">
        <f>VLOOKUP(C185,'[2]Acha Air Sales Price List'!$B$1:$D$65536,3,FALSE)</f>
        <v>Exchange rate :</v>
      </c>
      <c r="G185" s="21">
        <f>ROUND(IF(ISBLANK(C185),0,VLOOKUP(C185,'[2]Acha Air Sales Price List'!$B$1:$X$65536,12,FALSE)*$M$14),2)</f>
        <v>0</v>
      </c>
      <c r="H185" s="21"/>
      <c r="I185" s="22">
        <f t="shared" si="6"/>
        <v>0</v>
      </c>
      <c r="J185" s="14"/>
      <c r="L185" s="116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17" customFormat="1" ht="12.4" hidden="1" customHeight="1">
      <c r="A186" s="13"/>
      <c r="B186" s="1"/>
      <c r="C186" s="34"/>
      <c r="D186" s="192"/>
      <c r="E186" s="193"/>
      <c r="F186" s="41" t="str">
        <f>VLOOKUP(C186,'[2]Acha Air Sales Price List'!$B$1:$D$65536,3,FALSE)</f>
        <v>Exchange rate :</v>
      </c>
      <c r="G186" s="21">
        <f>ROUND(IF(ISBLANK(C186),0,VLOOKUP(C186,'[2]Acha Air Sales Price List'!$B$1:$X$65536,12,FALSE)*$M$14),2)</f>
        <v>0</v>
      </c>
      <c r="H186" s="21"/>
      <c r="I186" s="22">
        <f t="shared" si="6"/>
        <v>0</v>
      </c>
      <c r="J186" s="14"/>
      <c r="L186" s="11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17" customFormat="1" ht="12.4" hidden="1" customHeight="1">
      <c r="A187" s="13"/>
      <c r="B187" s="1"/>
      <c r="C187" s="34"/>
      <c r="D187" s="192"/>
      <c r="E187" s="193"/>
      <c r="F187" s="41" t="str">
        <f>VLOOKUP(C187,'[2]Acha Air Sales Price List'!$B$1:$D$65536,3,FALSE)</f>
        <v>Exchange rate :</v>
      </c>
      <c r="G187" s="21">
        <f>ROUND(IF(ISBLANK(C187),0,VLOOKUP(C187,'[2]Acha Air Sales Price List'!$B$1:$X$65536,12,FALSE)*$M$14),2)</f>
        <v>0</v>
      </c>
      <c r="H187" s="21"/>
      <c r="I187" s="22">
        <f t="shared" si="6"/>
        <v>0</v>
      </c>
      <c r="J187" s="14"/>
      <c r="L187" s="116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17" customFormat="1" ht="12.4" hidden="1" customHeight="1">
      <c r="A188" s="13"/>
      <c r="B188" s="1"/>
      <c r="C188" s="34"/>
      <c r="D188" s="192"/>
      <c r="E188" s="193"/>
      <c r="F188" s="41" t="str">
        <f>VLOOKUP(C188,'[2]Acha Air Sales Price List'!$B$1:$D$65536,3,FALSE)</f>
        <v>Exchange rate :</v>
      </c>
      <c r="G188" s="21">
        <f>ROUND(IF(ISBLANK(C188),0,VLOOKUP(C188,'[2]Acha Air Sales Price List'!$B$1:$X$65536,12,FALSE)*$M$14),2)</f>
        <v>0</v>
      </c>
      <c r="H188" s="21"/>
      <c r="I188" s="22">
        <f t="shared" si="6"/>
        <v>0</v>
      </c>
      <c r="J188" s="14"/>
      <c r="L188" s="116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17" customFormat="1" ht="12.4" hidden="1" customHeight="1">
      <c r="A189" s="13"/>
      <c r="B189" s="1"/>
      <c r="C189" s="34"/>
      <c r="D189" s="192"/>
      <c r="E189" s="193"/>
      <c r="F189" s="41" t="str">
        <f>VLOOKUP(C189,'[2]Acha Air Sales Price List'!$B$1:$D$65536,3,FALSE)</f>
        <v>Exchange rate :</v>
      </c>
      <c r="G189" s="21">
        <f>ROUND(IF(ISBLANK(C189),0,VLOOKUP(C189,'[2]Acha Air Sales Price List'!$B$1:$X$65536,12,FALSE)*$M$14),2)</f>
        <v>0</v>
      </c>
      <c r="H189" s="21"/>
      <c r="I189" s="22">
        <f t="shared" si="6"/>
        <v>0</v>
      </c>
      <c r="J189" s="14"/>
      <c r="L189" s="116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17" customFormat="1" ht="12.4" hidden="1" customHeight="1">
      <c r="A190" s="13"/>
      <c r="B190" s="1"/>
      <c r="C190" s="34"/>
      <c r="D190" s="192"/>
      <c r="E190" s="193"/>
      <c r="F190" s="41" t="str">
        <f>VLOOKUP(C190,'[2]Acha Air Sales Price List'!$B$1:$D$65536,3,FALSE)</f>
        <v>Exchange rate :</v>
      </c>
      <c r="G190" s="21">
        <f>ROUND(IF(ISBLANK(C190),0,VLOOKUP(C190,'[2]Acha Air Sales Price List'!$B$1:$X$65536,12,FALSE)*$M$14),2)</f>
        <v>0</v>
      </c>
      <c r="H190" s="21"/>
      <c r="I190" s="22">
        <f t="shared" si="6"/>
        <v>0</v>
      </c>
      <c r="J190" s="14"/>
      <c r="L190" s="116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17" customFormat="1" ht="12.4" hidden="1" customHeight="1">
      <c r="A191" s="13"/>
      <c r="B191" s="1"/>
      <c r="C191" s="34"/>
      <c r="D191" s="192"/>
      <c r="E191" s="193"/>
      <c r="F191" s="41" t="str">
        <f>VLOOKUP(C191,'[2]Acha Air Sales Price List'!$B$1:$D$65536,3,FALSE)</f>
        <v>Exchange rate :</v>
      </c>
      <c r="G191" s="21">
        <f>ROUND(IF(ISBLANK(C191),0,VLOOKUP(C191,'[2]Acha Air Sales Price List'!$B$1:$X$65536,12,FALSE)*$M$14),2)</f>
        <v>0</v>
      </c>
      <c r="H191" s="21"/>
      <c r="I191" s="22">
        <f t="shared" si="6"/>
        <v>0</v>
      </c>
      <c r="J191" s="14"/>
      <c r="L191" s="116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17" customFormat="1" ht="12.4" hidden="1" customHeight="1">
      <c r="A192" s="13"/>
      <c r="B192" s="1"/>
      <c r="C192" s="34"/>
      <c r="D192" s="192"/>
      <c r="E192" s="193"/>
      <c r="F192" s="41" t="str">
        <f>VLOOKUP(C192,'[2]Acha Air Sales Price List'!$B$1:$D$65536,3,FALSE)</f>
        <v>Exchange rate :</v>
      </c>
      <c r="G192" s="21">
        <f>ROUND(IF(ISBLANK(C192),0,VLOOKUP(C192,'[2]Acha Air Sales Price List'!$B$1:$X$65536,12,FALSE)*$M$14),2)</f>
        <v>0</v>
      </c>
      <c r="H192" s="21"/>
      <c r="I192" s="22">
        <f t="shared" si="6"/>
        <v>0</v>
      </c>
      <c r="J192" s="14"/>
      <c r="L192" s="116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17" customFormat="1" ht="12.4" hidden="1" customHeight="1">
      <c r="A193" s="13"/>
      <c r="B193" s="1"/>
      <c r="C193" s="34"/>
      <c r="D193" s="192"/>
      <c r="E193" s="193"/>
      <c r="F193" s="41" t="str">
        <f>VLOOKUP(C193,'[2]Acha Air Sales Price List'!$B$1:$D$65536,3,FALSE)</f>
        <v>Exchange rate :</v>
      </c>
      <c r="G193" s="21">
        <f>ROUND(IF(ISBLANK(C193),0,VLOOKUP(C193,'[2]Acha Air Sales Price List'!$B$1:$X$65536,12,FALSE)*$M$14),2)</f>
        <v>0</v>
      </c>
      <c r="H193" s="21"/>
      <c r="I193" s="22">
        <f t="shared" si="6"/>
        <v>0</v>
      </c>
      <c r="J193" s="14"/>
      <c r="L193" s="116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17" customFormat="1" ht="12.4" hidden="1" customHeight="1">
      <c r="A194" s="13"/>
      <c r="B194" s="1"/>
      <c r="C194" s="34"/>
      <c r="D194" s="192"/>
      <c r="E194" s="193"/>
      <c r="F194" s="41" t="str">
        <f>VLOOKUP(C194,'[2]Acha Air Sales Price List'!$B$1:$D$65536,3,FALSE)</f>
        <v>Exchange rate :</v>
      </c>
      <c r="G194" s="21">
        <f>ROUND(IF(ISBLANK(C194),0,VLOOKUP(C194,'[2]Acha Air Sales Price List'!$B$1:$X$65536,12,FALSE)*$M$14),2)</f>
        <v>0</v>
      </c>
      <c r="H194" s="21"/>
      <c r="I194" s="22">
        <f t="shared" si="6"/>
        <v>0</v>
      </c>
      <c r="J194" s="14"/>
      <c r="L194" s="116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17" customFormat="1" ht="12.4" hidden="1" customHeight="1">
      <c r="A195" s="13"/>
      <c r="B195" s="1"/>
      <c r="C195" s="35"/>
      <c r="D195" s="192"/>
      <c r="E195" s="193"/>
      <c r="F195" s="41" t="str">
        <f>VLOOKUP(C195,'[2]Acha Air Sales Price List'!$B$1:$D$65536,3,FALSE)</f>
        <v>Exchange rate :</v>
      </c>
      <c r="G195" s="21">
        <f>ROUND(IF(ISBLANK(C195),0,VLOOKUP(C195,'[2]Acha Air Sales Price List'!$B$1:$X$65536,12,FALSE)*$M$14),2)</f>
        <v>0</v>
      </c>
      <c r="H195" s="21"/>
      <c r="I195" s="22">
        <f t="shared" si="6"/>
        <v>0</v>
      </c>
      <c r="J195" s="14"/>
      <c r="L195" s="116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17" customFormat="1" ht="12.4" hidden="1" customHeight="1">
      <c r="A196" s="13"/>
      <c r="B196" s="1"/>
      <c r="C196" s="35"/>
      <c r="D196" s="192"/>
      <c r="E196" s="193"/>
      <c r="F196" s="41" t="str">
        <f>VLOOKUP(C196,'[2]Acha Air Sales Price List'!$B$1:$D$65536,3,FALSE)</f>
        <v>Exchange rate :</v>
      </c>
      <c r="G196" s="21">
        <f>ROUND(IF(ISBLANK(C196),0,VLOOKUP(C196,'[2]Acha Air Sales Price List'!$B$1:$X$65536,12,FALSE)*$M$14),2)</f>
        <v>0</v>
      </c>
      <c r="H196" s="21"/>
      <c r="I196" s="22">
        <f t="shared" si="6"/>
        <v>0</v>
      </c>
      <c r="J196" s="14"/>
      <c r="L196" s="11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17" customFormat="1" ht="12.4" hidden="1" customHeight="1">
      <c r="A197" s="13"/>
      <c r="B197" s="1"/>
      <c r="C197" s="34"/>
      <c r="D197" s="192"/>
      <c r="E197" s="193"/>
      <c r="F197" s="41" t="str">
        <f>VLOOKUP(C197,'[2]Acha Air Sales Price List'!$B$1:$D$65536,3,FALSE)</f>
        <v>Exchange rate :</v>
      </c>
      <c r="G197" s="21">
        <f>ROUND(IF(ISBLANK(C197),0,VLOOKUP(C197,'[2]Acha Air Sales Price List'!$B$1:$X$65536,12,FALSE)*$M$14),2)</f>
        <v>0</v>
      </c>
      <c r="H197" s="21"/>
      <c r="I197" s="22">
        <f t="shared" si="6"/>
        <v>0</v>
      </c>
      <c r="J197" s="14"/>
      <c r="L197" s="116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17" customFormat="1" ht="12.4" hidden="1" customHeight="1">
      <c r="A198" s="13"/>
      <c r="B198" s="1"/>
      <c r="C198" s="34"/>
      <c r="D198" s="192"/>
      <c r="E198" s="193"/>
      <c r="F198" s="41" t="str">
        <f>VLOOKUP(C198,'[2]Acha Air Sales Price List'!$B$1:$D$65536,3,FALSE)</f>
        <v>Exchange rate :</v>
      </c>
      <c r="G198" s="21">
        <f>ROUND(IF(ISBLANK(C198),0,VLOOKUP(C198,'[2]Acha Air Sales Price List'!$B$1:$X$65536,12,FALSE)*$M$14),2)</f>
        <v>0</v>
      </c>
      <c r="H198" s="21"/>
      <c r="I198" s="22">
        <f t="shared" si="6"/>
        <v>0</v>
      </c>
      <c r="J198" s="14"/>
      <c r="L198" s="116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17" customFormat="1" ht="12.4" hidden="1" customHeight="1">
      <c r="A199" s="13"/>
      <c r="B199" s="1"/>
      <c r="C199" s="34"/>
      <c r="D199" s="192"/>
      <c r="E199" s="193"/>
      <c r="F199" s="41" t="str">
        <f>VLOOKUP(C199,'[2]Acha Air Sales Price List'!$B$1:$D$65536,3,FALSE)</f>
        <v>Exchange rate :</v>
      </c>
      <c r="G199" s="21">
        <f>ROUND(IF(ISBLANK(C199),0,VLOOKUP(C199,'[2]Acha Air Sales Price List'!$B$1:$X$65536,12,FALSE)*$M$14),2)</f>
        <v>0</v>
      </c>
      <c r="H199" s="21"/>
      <c r="I199" s="22">
        <f t="shared" si="6"/>
        <v>0</v>
      </c>
      <c r="J199" s="14"/>
      <c r="L199" s="116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17" customFormat="1" ht="12.4" hidden="1" customHeight="1">
      <c r="A200" s="13"/>
      <c r="B200" s="1"/>
      <c r="C200" s="34"/>
      <c r="D200" s="192"/>
      <c r="E200" s="193"/>
      <c r="F200" s="41" t="str">
        <f>VLOOKUP(C200,'[2]Acha Air Sales Price List'!$B$1:$D$65536,3,FALSE)</f>
        <v>Exchange rate :</v>
      </c>
      <c r="G200" s="21">
        <f>ROUND(IF(ISBLANK(C200),0,VLOOKUP(C200,'[2]Acha Air Sales Price List'!$B$1:$X$65536,12,FALSE)*$M$14),2)</f>
        <v>0</v>
      </c>
      <c r="H200" s="21"/>
      <c r="I200" s="22">
        <f t="shared" si="6"/>
        <v>0</v>
      </c>
      <c r="J200" s="14"/>
      <c r="L200" s="116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17" customFormat="1" ht="12.4" hidden="1" customHeight="1">
      <c r="A201" s="13"/>
      <c r="B201" s="1"/>
      <c r="C201" s="34"/>
      <c r="D201" s="192"/>
      <c r="E201" s="193"/>
      <c r="F201" s="41" t="str">
        <f>VLOOKUP(C201,'[2]Acha Air Sales Price List'!$B$1:$D$65536,3,FALSE)</f>
        <v>Exchange rate :</v>
      </c>
      <c r="G201" s="21">
        <f>ROUND(IF(ISBLANK(C201),0,VLOOKUP(C201,'[2]Acha Air Sales Price List'!$B$1:$X$65536,12,FALSE)*$M$14),2)</f>
        <v>0</v>
      </c>
      <c r="H201" s="21"/>
      <c r="I201" s="22">
        <f t="shared" si="6"/>
        <v>0</v>
      </c>
      <c r="J201" s="14"/>
      <c r="L201" s="116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17" customFormat="1" ht="12.4" hidden="1" customHeight="1">
      <c r="A202" s="13"/>
      <c r="B202" s="1"/>
      <c r="C202" s="34"/>
      <c r="D202" s="192"/>
      <c r="E202" s="193"/>
      <c r="F202" s="41" t="str">
        <f>VLOOKUP(C202,'[2]Acha Air Sales Price List'!$B$1:$D$65536,3,FALSE)</f>
        <v>Exchange rate :</v>
      </c>
      <c r="G202" s="21">
        <f>ROUND(IF(ISBLANK(C202),0,VLOOKUP(C202,'[2]Acha Air Sales Price List'!$B$1:$X$65536,12,FALSE)*$M$14),2)</f>
        <v>0</v>
      </c>
      <c r="H202" s="21"/>
      <c r="I202" s="22">
        <f t="shared" si="6"/>
        <v>0</v>
      </c>
      <c r="J202" s="14"/>
      <c r="L202" s="116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17" customFormat="1" ht="12.4" hidden="1" customHeight="1">
      <c r="A203" s="13"/>
      <c r="B203" s="1"/>
      <c r="C203" s="34"/>
      <c r="D203" s="192"/>
      <c r="E203" s="193"/>
      <c r="F203" s="41" t="str">
        <f>VLOOKUP(C203,'[2]Acha Air Sales Price List'!$B$1:$D$65536,3,FALSE)</f>
        <v>Exchange rate :</v>
      </c>
      <c r="G203" s="21">
        <f>ROUND(IF(ISBLANK(C203),0,VLOOKUP(C203,'[2]Acha Air Sales Price List'!$B$1:$X$65536,12,FALSE)*$M$14),2)</f>
        <v>0</v>
      </c>
      <c r="H203" s="21"/>
      <c r="I203" s="22">
        <f t="shared" si="6"/>
        <v>0</v>
      </c>
      <c r="J203" s="14"/>
      <c r="L203" s="116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17" customFormat="1" ht="12.4" hidden="1" customHeight="1">
      <c r="A204" s="13"/>
      <c r="B204" s="1"/>
      <c r="C204" s="34"/>
      <c r="D204" s="192"/>
      <c r="E204" s="193"/>
      <c r="F204" s="41" t="str">
        <f>VLOOKUP(C204,'[2]Acha Air Sales Price List'!$B$1:$D$65536,3,FALSE)</f>
        <v>Exchange rate :</v>
      </c>
      <c r="G204" s="21">
        <f>ROUND(IF(ISBLANK(C204),0,VLOOKUP(C204,'[2]Acha Air Sales Price List'!$B$1:$X$65536,12,FALSE)*$M$14),2)</f>
        <v>0</v>
      </c>
      <c r="H204" s="21"/>
      <c r="I204" s="22">
        <f t="shared" si="6"/>
        <v>0</v>
      </c>
      <c r="J204" s="14"/>
      <c r="L204" s="116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17" customFormat="1" ht="12.4" hidden="1" customHeight="1">
      <c r="A205" s="13"/>
      <c r="B205" s="1"/>
      <c r="C205" s="34"/>
      <c r="D205" s="192"/>
      <c r="E205" s="193"/>
      <c r="F205" s="41" t="str">
        <f>VLOOKUP(C205,'[2]Acha Air Sales Price List'!$B$1:$D$65536,3,FALSE)</f>
        <v>Exchange rate :</v>
      </c>
      <c r="G205" s="21">
        <f>ROUND(IF(ISBLANK(C205),0,VLOOKUP(C205,'[2]Acha Air Sales Price List'!$B$1:$X$65536,12,FALSE)*$M$14),2)</f>
        <v>0</v>
      </c>
      <c r="H205" s="21"/>
      <c r="I205" s="22">
        <f t="shared" si="6"/>
        <v>0</v>
      </c>
      <c r="J205" s="14"/>
      <c r="L205" s="116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17" customFormat="1" ht="12.4" hidden="1" customHeight="1">
      <c r="A206" s="13"/>
      <c r="B206" s="1"/>
      <c r="C206" s="34"/>
      <c r="D206" s="192"/>
      <c r="E206" s="193"/>
      <c r="F206" s="41" t="str">
        <f>VLOOKUP(C206,'[2]Acha Air Sales Price List'!$B$1:$D$65536,3,FALSE)</f>
        <v>Exchange rate :</v>
      </c>
      <c r="G206" s="21">
        <f>ROUND(IF(ISBLANK(C206),0,VLOOKUP(C206,'[2]Acha Air Sales Price List'!$B$1:$X$65536,12,FALSE)*$M$14),2)</f>
        <v>0</v>
      </c>
      <c r="H206" s="21"/>
      <c r="I206" s="22">
        <f t="shared" si="6"/>
        <v>0</v>
      </c>
      <c r="J206" s="14"/>
      <c r="L206" s="11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17" customFormat="1" ht="12.4" hidden="1" customHeight="1">
      <c r="A207" s="13"/>
      <c r="B207" s="1"/>
      <c r="C207" s="35"/>
      <c r="D207" s="192"/>
      <c r="E207" s="193"/>
      <c r="F207" s="41" t="str">
        <f>VLOOKUP(C207,'[2]Acha Air Sales Price List'!$B$1:$D$65536,3,FALSE)</f>
        <v>Exchange rate :</v>
      </c>
      <c r="G207" s="21">
        <f>ROUND(IF(ISBLANK(C207),0,VLOOKUP(C207,'[2]Acha Air Sales Price List'!$B$1:$X$65536,12,FALSE)*$M$14),2)</f>
        <v>0</v>
      </c>
      <c r="H207" s="21"/>
      <c r="I207" s="22">
        <f t="shared" si="6"/>
        <v>0</v>
      </c>
      <c r="J207" s="14"/>
      <c r="L207" s="116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17" customFormat="1" ht="12" hidden="1" customHeight="1">
      <c r="A208" s="13"/>
      <c r="B208" s="1"/>
      <c r="C208" s="34"/>
      <c r="D208" s="192"/>
      <c r="E208" s="193"/>
      <c r="F208" s="41" t="str">
        <f>VLOOKUP(C208,'[2]Acha Air Sales Price List'!$B$1:$D$65536,3,FALSE)</f>
        <v>Exchange rate :</v>
      </c>
      <c r="G208" s="21">
        <f>ROUND(IF(ISBLANK(C208),0,VLOOKUP(C208,'[2]Acha Air Sales Price List'!$B$1:$X$65536,12,FALSE)*$M$14),2)</f>
        <v>0</v>
      </c>
      <c r="H208" s="21"/>
      <c r="I208" s="22">
        <f t="shared" si="6"/>
        <v>0</v>
      </c>
      <c r="J208" s="14"/>
      <c r="L208" s="116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17" customFormat="1" ht="12.4" hidden="1" customHeight="1">
      <c r="A209" s="13"/>
      <c r="B209" s="1"/>
      <c r="C209" s="34"/>
      <c r="D209" s="192"/>
      <c r="E209" s="193"/>
      <c r="F209" s="41" t="str">
        <f>VLOOKUP(C209,'[2]Acha Air Sales Price List'!$B$1:$D$65536,3,FALSE)</f>
        <v>Exchange rate :</v>
      </c>
      <c r="G209" s="21">
        <f>ROUND(IF(ISBLANK(C209),0,VLOOKUP(C209,'[2]Acha Air Sales Price List'!$B$1:$X$65536,12,FALSE)*$M$14),2)</f>
        <v>0</v>
      </c>
      <c r="H209" s="21"/>
      <c r="I209" s="22">
        <f t="shared" si="6"/>
        <v>0</v>
      </c>
      <c r="J209" s="14"/>
      <c r="L209" s="116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17" customFormat="1" ht="12.4" hidden="1" customHeight="1">
      <c r="A210" s="13"/>
      <c r="B210" s="1"/>
      <c r="C210" s="34"/>
      <c r="D210" s="192"/>
      <c r="E210" s="193"/>
      <c r="F210" s="41" t="str">
        <f>VLOOKUP(C210,'[2]Acha Air Sales Price List'!$B$1:$D$65536,3,FALSE)</f>
        <v>Exchange rate :</v>
      </c>
      <c r="G210" s="21">
        <f>ROUND(IF(ISBLANK(C210),0,VLOOKUP(C210,'[2]Acha Air Sales Price List'!$B$1:$X$65536,12,FALSE)*$M$14),2)</f>
        <v>0</v>
      </c>
      <c r="H210" s="21"/>
      <c r="I210" s="22">
        <f t="shared" si="6"/>
        <v>0</v>
      </c>
      <c r="J210" s="14"/>
      <c r="L210" s="116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17" customFormat="1" ht="12.4" hidden="1" customHeight="1">
      <c r="A211" s="13"/>
      <c r="B211" s="1"/>
      <c r="C211" s="34"/>
      <c r="D211" s="192"/>
      <c r="E211" s="193"/>
      <c r="F211" s="41" t="str">
        <f>VLOOKUP(C211,'[2]Acha Air Sales Price List'!$B$1:$D$65536,3,FALSE)</f>
        <v>Exchange rate :</v>
      </c>
      <c r="G211" s="21">
        <f>ROUND(IF(ISBLANK(C211),0,VLOOKUP(C211,'[2]Acha Air Sales Price List'!$B$1:$X$65536,12,FALSE)*$M$14),2)</f>
        <v>0</v>
      </c>
      <c r="H211" s="21"/>
      <c r="I211" s="22">
        <f t="shared" si="6"/>
        <v>0</v>
      </c>
      <c r="J211" s="14"/>
      <c r="L211" s="116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17" customFormat="1" ht="12.4" hidden="1" customHeight="1">
      <c r="A212" s="13"/>
      <c r="B212" s="1"/>
      <c r="C212" s="34"/>
      <c r="D212" s="192"/>
      <c r="E212" s="193"/>
      <c r="F212" s="41" t="str">
        <f>VLOOKUP(C212,'[2]Acha Air Sales Price List'!$B$1:$D$65536,3,FALSE)</f>
        <v>Exchange rate :</v>
      </c>
      <c r="G212" s="21">
        <f>ROUND(IF(ISBLANK(C212),0,VLOOKUP(C212,'[2]Acha Air Sales Price List'!$B$1:$X$65536,12,FALSE)*$M$14),2)</f>
        <v>0</v>
      </c>
      <c r="H212" s="21"/>
      <c r="I212" s="22">
        <f t="shared" si="6"/>
        <v>0</v>
      </c>
      <c r="J212" s="14"/>
      <c r="L212" s="116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17" customFormat="1" ht="12.4" hidden="1" customHeight="1">
      <c r="A213" s="13"/>
      <c r="B213" s="1"/>
      <c r="C213" s="34"/>
      <c r="D213" s="192"/>
      <c r="E213" s="193"/>
      <c r="F213" s="41" t="str">
        <f>VLOOKUP(C213,'[2]Acha Air Sales Price List'!$B$1:$D$65536,3,FALSE)</f>
        <v>Exchange rate :</v>
      </c>
      <c r="G213" s="21">
        <f>ROUND(IF(ISBLANK(C213),0,VLOOKUP(C213,'[2]Acha Air Sales Price List'!$B$1:$X$65536,12,FALSE)*$M$14),2)</f>
        <v>0</v>
      </c>
      <c r="H213" s="21"/>
      <c r="I213" s="22">
        <f t="shared" si="6"/>
        <v>0</v>
      </c>
      <c r="J213" s="14"/>
      <c r="L213" s="116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17" customFormat="1" ht="12.4" hidden="1" customHeight="1">
      <c r="A214" s="13"/>
      <c r="B214" s="1"/>
      <c r="C214" s="34"/>
      <c r="D214" s="192"/>
      <c r="E214" s="193"/>
      <c r="F214" s="41" t="str">
        <f>VLOOKUP(C214,'[2]Acha Air Sales Price List'!$B$1:$D$65536,3,FALSE)</f>
        <v>Exchange rate :</v>
      </c>
      <c r="G214" s="21">
        <f>ROUND(IF(ISBLANK(C214),0,VLOOKUP(C214,'[2]Acha Air Sales Price List'!$B$1:$X$65536,12,FALSE)*$M$14),2)</f>
        <v>0</v>
      </c>
      <c r="H214" s="21"/>
      <c r="I214" s="22">
        <f t="shared" si="6"/>
        <v>0</v>
      </c>
      <c r="J214" s="14"/>
      <c r="L214" s="116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17" customFormat="1" ht="12.4" hidden="1" customHeight="1">
      <c r="A215" s="13"/>
      <c r="B215" s="1"/>
      <c r="C215" s="34"/>
      <c r="D215" s="192"/>
      <c r="E215" s="193"/>
      <c r="F215" s="41" t="str">
        <f>VLOOKUP(C215,'[2]Acha Air Sales Price List'!$B$1:$D$65536,3,FALSE)</f>
        <v>Exchange rate :</v>
      </c>
      <c r="G215" s="21">
        <f>ROUND(IF(ISBLANK(C215),0,VLOOKUP(C215,'[2]Acha Air Sales Price List'!$B$1:$X$65536,12,FALSE)*$M$14),2)</f>
        <v>0</v>
      </c>
      <c r="H215" s="21"/>
      <c r="I215" s="22">
        <f t="shared" si="6"/>
        <v>0</v>
      </c>
      <c r="J215" s="14"/>
      <c r="L215" s="116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17" customFormat="1" ht="12.4" hidden="1" customHeight="1">
      <c r="A216" s="13"/>
      <c r="B216" s="1"/>
      <c r="C216" s="34"/>
      <c r="D216" s="192"/>
      <c r="E216" s="193"/>
      <c r="F216" s="41" t="str">
        <f>VLOOKUP(C216,'[2]Acha Air Sales Price List'!$B$1:$D$65536,3,FALSE)</f>
        <v>Exchange rate :</v>
      </c>
      <c r="G216" s="21">
        <f>ROUND(IF(ISBLANK(C216),0,VLOOKUP(C216,'[2]Acha Air Sales Price List'!$B$1:$X$65536,12,FALSE)*$M$14),2)</f>
        <v>0</v>
      </c>
      <c r="H216" s="21"/>
      <c r="I216" s="22">
        <f t="shared" si="6"/>
        <v>0</v>
      </c>
      <c r="J216" s="14"/>
      <c r="L216" s="1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17" customFormat="1" ht="12.4" hidden="1" customHeight="1">
      <c r="A217" s="13"/>
      <c r="B217" s="1"/>
      <c r="C217" s="34"/>
      <c r="D217" s="192"/>
      <c r="E217" s="193"/>
      <c r="F217" s="41" t="str">
        <f>VLOOKUP(C217,'[2]Acha Air Sales Price List'!$B$1:$D$65536,3,FALSE)</f>
        <v>Exchange rate :</v>
      </c>
      <c r="G217" s="21">
        <f>ROUND(IF(ISBLANK(C217),0,VLOOKUP(C217,'[2]Acha Air Sales Price List'!$B$1:$X$65536,12,FALSE)*$M$14),2)</f>
        <v>0</v>
      </c>
      <c r="H217" s="21"/>
      <c r="I217" s="22">
        <f t="shared" si="6"/>
        <v>0</v>
      </c>
      <c r="J217" s="14"/>
      <c r="L217" s="116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17" customFormat="1" ht="12.4" hidden="1" customHeight="1">
      <c r="A218" s="13"/>
      <c r="B218" s="1"/>
      <c r="C218" s="34"/>
      <c r="D218" s="192"/>
      <c r="E218" s="193"/>
      <c r="F218" s="41" t="str">
        <f>VLOOKUP(C218,'[2]Acha Air Sales Price List'!$B$1:$D$65536,3,FALSE)</f>
        <v>Exchange rate :</v>
      </c>
      <c r="G218" s="21">
        <f>ROUND(IF(ISBLANK(C218),0,VLOOKUP(C218,'[2]Acha Air Sales Price List'!$B$1:$X$65536,12,FALSE)*$M$14),2)</f>
        <v>0</v>
      </c>
      <c r="H218" s="21"/>
      <c r="I218" s="22">
        <f t="shared" si="6"/>
        <v>0</v>
      </c>
      <c r="J218" s="14"/>
      <c r="L218" s="116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17" customFormat="1" ht="12.4" hidden="1" customHeight="1">
      <c r="A219" s="13"/>
      <c r="B219" s="1"/>
      <c r="C219" s="34"/>
      <c r="D219" s="192"/>
      <c r="E219" s="193"/>
      <c r="F219" s="41" t="str">
        <f>VLOOKUP(C219,'[2]Acha Air Sales Price List'!$B$1:$D$65536,3,FALSE)</f>
        <v>Exchange rate :</v>
      </c>
      <c r="G219" s="21">
        <f>ROUND(IF(ISBLANK(C219),0,VLOOKUP(C219,'[2]Acha Air Sales Price List'!$B$1:$X$65536,12,FALSE)*$M$14),2)</f>
        <v>0</v>
      </c>
      <c r="H219" s="21"/>
      <c r="I219" s="22">
        <f t="shared" si="6"/>
        <v>0</v>
      </c>
      <c r="J219" s="14"/>
      <c r="L219" s="116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17" customFormat="1" ht="12.4" hidden="1" customHeight="1">
      <c r="A220" s="13"/>
      <c r="B220" s="1"/>
      <c r="C220" s="34"/>
      <c r="D220" s="192"/>
      <c r="E220" s="193"/>
      <c r="F220" s="41" t="str">
        <f>VLOOKUP(C220,'[2]Acha Air Sales Price List'!$B$1:$D$65536,3,FALSE)</f>
        <v>Exchange rate :</v>
      </c>
      <c r="G220" s="21">
        <f>ROUND(IF(ISBLANK(C220),0,VLOOKUP(C220,'[2]Acha Air Sales Price List'!$B$1:$X$65536,12,FALSE)*$M$14),2)</f>
        <v>0</v>
      </c>
      <c r="H220" s="21"/>
      <c r="I220" s="22">
        <f t="shared" si="6"/>
        <v>0</v>
      </c>
      <c r="J220" s="14"/>
      <c r="L220" s="116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17" customFormat="1" ht="12.4" hidden="1" customHeight="1">
      <c r="A221" s="13"/>
      <c r="B221" s="1"/>
      <c r="C221" s="34"/>
      <c r="D221" s="192"/>
      <c r="E221" s="193"/>
      <c r="F221" s="41" t="str">
        <f>VLOOKUP(C221,'[2]Acha Air Sales Price List'!$B$1:$D$65536,3,FALSE)</f>
        <v>Exchange rate :</v>
      </c>
      <c r="G221" s="21">
        <f>ROUND(IF(ISBLANK(C221),0,VLOOKUP(C221,'[2]Acha Air Sales Price List'!$B$1:$X$65536,12,FALSE)*$M$14),2)</f>
        <v>0</v>
      </c>
      <c r="H221" s="21"/>
      <c r="I221" s="22">
        <f t="shared" si="6"/>
        <v>0</v>
      </c>
      <c r="J221" s="14"/>
      <c r="L221" s="116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17" customFormat="1" ht="12.4" hidden="1" customHeight="1">
      <c r="A222" s="13"/>
      <c r="B222" s="1"/>
      <c r="C222" s="34"/>
      <c r="D222" s="192"/>
      <c r="E222" s="193"/>
      <c r="F222" s="41" t="str">
        <f>VLOOKUP(C222,'[2]Acha Air Sales Price List'!$B$1:$D$65536,3,FALSE)</f>
        <v>Exchange rate :</v>
      </c>
      <c r="G222" s="21">
        <f>ROUND(IF(ISBLANK(C222),0,VLOOKUP(C222,'[2]Acha Air Sales Price List'!$B$1:$X$65536,12,FALSE)*$M$14),2)</f>
        <v>0</v>
      </c>
      <c r="H222" s="21"/>
      <c r="I222" s="22">
        <f t="shared" si="6"/>
        <v>0</v>
      </c>
      <c r="J222" s="14"/>
      <c r="L222" s="116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17" customFormat="1" ht="12.4" hidden="1" customHeight="1">
      <c r="A223" s="13"/>
      <c r="B223" s="1"/>
      <c r="C223" s="34"/>
      <c r="D223" s="192"/>
      <c r="E223" s="193"/>
      <c r="F223" s="41" t="str">
        <f>VLOOKUP(C223,'[2]Acha Air Sales Price List'!$B$1:$D$65536,3,FALSE)</f>
        <v>Exchange rate :</v>
      </c>
      <c r="G223" s="21">
        <f>ROUND(IF(ISBLANK(C223),0,VLOOKUP(C223,'[2]Acha Air Sales Price List'!$B$1:$X$65536,12,FALSE)*$M$14),2)</f>
        <v>0</v>
      </c>
      <c r="H223" s="21"/>
      <c r="I223" s="22">
        <f t="shared" si="6"/>
        <v>0</v>
      </c>
      <c r="J223" s="14"/>
      <c r="L223" s="116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17" customFormat="1" ht="12.4" hidden="1" customHeight="1">
      <c r="A224" s="13"/>
      <c r="B224" s="1"/>
      <c r="C224" s="34"/>
      <c r="D224" s="192"/>
      <c r="E224" s="193"/>
      <c r="F224" s="41" t="str">
        <f>VLOOKUP(C224,'[2]Acha Air Sales Price List'!$B$1:$D$65536,3,FALSE)</f>
        <v>Exchange rate :</v>
      </c>
      <c r="G224" s="21">
        <f>ROUND(IF(ISBLANK(C224),0,VLOOKUP(C224,'[2]Acha Air Sales Price List'!$B$1:$X$65536,12,FALSE)*$M$14),2)</f>
        <v>0</v>
      </c>
      <c r="H224" s="21"/>
      <c r="I224" s="22">
        <f t="shared" si="6"/>
        <v>0</v>
      </c>
      <c r="J224" s="14"/>
      <c r="L224" s="116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17" customFormat="1" ht="12.4" hidden="1" customHeight="1">
      <c r="A225" s="13"/>
      <c r="B225" s="1"/>
      <c r="C225" s="34"/>
      <c r="D225" s="192"/>
      <c r="E225" s="193"/>
      <c r="F225" s="41" t="str">
        <f>VLOOKUP(C225,'[2]Acha Air Sales Price List'!$B$1:$D$65536,3,FALSE)</f>
        <v>Exchange rate :</v>
      </c>
      <c r="G225" s="21">
        <f>ROUND(IF(ISBLANK(C225),0,VLOOKUP(C225,'[2]Acha Air Sales Price List'!$B$1:$X$65536,12,FALSE)*$M$14),2)</f>
        <v>0</v>
      </c>
      <c r="H225" s="21"/>
      <c r="I225" s="22">
        <f t="shared" si="6"/>
        <v>0</v>
      </c>
      <c r="J225" s="14"/>
      <c r="L225" s="116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17" customFormat="1" ht="12.4" hidden="1" customHeight="1">
      <c r="A226" s="13"/>
      <c r="B226" s="1"/>
      <c r="C226" s="34"/>
      <c r="D226" s="192"/>
      <c r="E226" s="193"/>
      <c r="F226" s="41" t="str">
        <f>VLOOKUP(C226,'[2]Acha Air Sales Price List'!$B$1:$D$65536,3,FALSE)</f>
        <v>Exchange rate :</v>
      </c>
      <c r="G226" s="21">
        <f>ROUND(IF(ISBLANK(C226),0,VLOOKUP(C226,'[2]Acha Air Sales Price List'!$B$1:$X$65536,12,FALSE)*$M$14),2)</f>
        <v>0</v>
      </c>
      <c r="H226" s="21"/>
      <c r="I226" s="22">
        <f t="shared" si="6"/>
        <v>0</v>
      </c>
      <c r="J226" s="14"/>
      <c r="L226" s="11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17" customFormat="1" ht="12.4" hidden="1" customHeight="1">
      <c r="A227" s="13"/>
      <c r="B227" s="1"/>
      <c r="C227" s="34"/>
      <c r="D227" s="192"/>
      <c r="E227" s="193"/>
      <c r="F227" s="41" t="str">
        <f>VLOOKUP(C227,'[2]Acha Air Sales Price List'!$B$1:$D$65536,3,FALSE)</f>
        <v>Exchange rate :</v>
      </c>
      <c r="G227" s="21">
        <f>ROUND(IF(ISBLANK(C227),0,VLOOKUP(C227,'[2]Acha Air Sales Price List'!$B$1:$X$65536,12,FALSE)*$M$14),2)</f>
        <v>0</v>
      </c>
      <c r="H227" s="21"/>
      <c r="I227" s="22">
        <f t="shared" si="6"/>
        <v>0</v>
      </c>
      <c r="J227" s="14"/>
      <c r="L227" s="116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17" customFormat="1" ht="12.4" hidden="1" customHeight="1">
      <c r="A228" s="13"/>
      <c r="B228" s="1"/>
      <c r="C228" s="34"/>
      <c r="D228" s="192"/>
      <c r="E228" s="193"/>
      <c r="F228" s="41" t="str">
        <f>VLOOKUP(C228,'[2]Acha Air Sales Price List'!$B$1:$D$65536,3,FALSE)</f>
        <v>Exchange rate :</v>
      </c>
      <c r="G228" s="21">
        <f>ROUND(IF(ISBLANK(C228),0,VLOOKUP(C228,'[2]Acha Air Sales Price List'!$B$1:$X$65536,12,FALSE)*$M$14),2)</f>
        <v>0</v>
      </c>
      <c r="H228" s="21"/>
      <c r="I228" s="22">
        <f t="shared" si="6"/>
        <v>0</v>
      </c>
      <c r="J228" s="14"/>
      <c r="L228" s="116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17" customFormat="1" ht="12.4" hidden="1" customHeight="1">
      <c r="A229" s="13"/>
      <c r="B229" s="1"/>
      <c r="C229" s="34"/>
      <c r="D229" s="192"/>
      <c r="E229" s="193"/>
      <c r="F229" s="41" t="str">
        <f>VLOOKUP(C229,'[2]Acha Air Sales Price List'!$B$1:$D$65536,3,FALSE)</f>
        <v>Exchange rate :</v>
      </c>
      <c r="G229" s="21">
        <f>ROUND(IF(ISBLANK(C229),0,VLOOKUP(C229,'[2]Acha Air Sales Price List'!$B$1:$X$65536,12,FALSE)*$M$14),2)</f>
        <v>0</v>
      </c>
      <c r="H229" s="21"/>
      <c r="I229" s="22">
        <f t="shared" si="6"/>
        <v>0</v>
      </c>
      <c r="J229" s="14"/>
      <c r="L229" s="116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17" customFormat="1" ht="12.4" hidden="1" customHeight="1">
      <c r="A230" s="13"/>
      <c r="B230" s="1"/>
      <c r="C230" s="34"/>
      <c r="D230" s="192"/>
      <c r="E230" s="193"/>
      <c r="F230" s="41" t="str">
        <f>VLOOKUP(C230,'[2]Acha Air Sales Price List'!$B$1:$D$65536,3,FALSE)</f>
        <v>Exchange rate :</v>
      </c>
      <c r="G230" s="21">
        <f>ROUND(IF(ISBLANK(C230),0,VLOOKUP(C230,'[2]Acha Air Sales Price List'!$B$1:$X$65536,12,FALSE)*$M$14),2)</f>
        <v>0</v>
      </c>
      <c r="H230" s="21"/>
      <c r="I230" s="22">
        <f t="shared" si="6"/>
        <v>0</v>
      </c>
      <c r="J230" s="14"/>
      <c r="L230" s="116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17" customFormat="1" ht="12.4" hidden="1" customHeight="1">
      <c r="A231" s="13"/>
      <c r="B231" s="1"/>
      <c r="C231" s="34"/>
      <c r="D231" s="192"/>
      <c r="E231" s="193"/>
      <c r="F231" s="41" t="str">
        <f>VLOOKUP(C231,'[2]Acha Air Sales Price List'!$B$1:$D$65536,3,FALSE)</f>
        <v>Exchange rate :</v>
      </c>
      <c r="G231" s="21">
        <f>ROUND(IF(ISBLANK(C231),0,VLOOKUP(C231,'[2]Acha Air Sales Price List'!$B$1:$X$65536,12,FALSE)*$M$14),2)</f>
        <v>0</v>
      </c>
      <c r="H231" s="21"/>
      <c r="I231" s="22">
        <f t="shared" si="6"/>
        <v>0</v>
      </c>
      <c r="J231" s="14"/>
      <c r="L231" s="116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17" customFormat="1" ht="12.4" hidden="1" customHeight="1">
      <c r="A232" s="13"/>
      <c r="B232" s="1"/>
      <c r="C232" s="34"/>
      <c r="D232" s="192"/>
      <c r="E232" s="193"/>
      <c r="F232" s="41" t="str">
        <f>VLOOKUP(C232,'[2]Acha Air Sales Price List'!$B$1:$D$65536,3,FALSE)</f>
        <v>Exchange rate :</v>
      </c>
      <c r="G232" s="21">
        <f>ROUND(IF(ISBLANK(C232),0,VLOOKUP(C232,'[2]Acha Air Sales Price List'!$B$1:$X$65536,12,FALSE)*$M$14),2)</f>
        <v>0</v>
      </c>
      <c r="H232" s="21"/>
      <c r="I232" s="22">
        <f t="shared" si="6"/>
        <v>0</v>
      </c>
      <c r="J232" s="14"/>
      <c r="L232" s="116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17" customFormat="1" ht="12.4" hidden="1" customHeight="1">
      <c r="A233" s="13"/>
      <c r="B233" s="1"/>
      <c r="C233" s="34"/>
      <c r="D233" s="192"/>
      <c r="E233" s="193"/>
      <c r="F233" s="41" t="str">
        <f>VLOOKUP(C233,'[2]Acha Air Sales Price List'!$B$1:$D$65536,3,FALSE)</f>
        <v>Exchange rate :</v>
      </c>
      <c r="G233" s="21">
        <f>ROUND(IF(ISBLANK(C233),0,VLOOKUP(C233,'[2]Acha Air Sales Price List'!$B$1:$X$65536,12,FALSE)*$M$14),2)</f>
        <v>0</v>
      </c>
      <c r="H233" s="21"/>
      <c r="I233" s="22">
        <f t="shared" si="6"/>
        <v>0</v>
      </c>
      <c r="J233" s="14"/>
      <c r="L233" s="116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17" customFormat="1" ht="12.4" hidden="1" customHeight="1">
      <c r="A234" s="13"/>
      <c r="B234" s="1"/>
      <c r="C234" s="34"/>
      <c r="D234" s="192"/>
      <c r="E234" s="193"/>
      <c r="F234" s="41" t="str">
        <f>VLOOKUP(C234,'[2]Acha Air Sales Price List'!$B$1:$D$65536,3,FALSE)</f>
        <v>Exchange rate :</v>
      </c>
      <c r="G234" s="21">
        <f>ROUND(IF(ISBLANK(C234),0,VLOOKUP(C234,'[2]Acha Air Sales Price List'!$B$1:$X$65536,12,FALSE)*$M$14),2)</f>
        <v>0</v>
      </c>
      <c r="H234" s="21"/>
      <c r="I234" s="22">
        <f t="shared" si="6"/>
        <v>0</v>
      </c>
      <c r="J234" s="14"/>
      <c r="L234" s="116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17" customFormat="1" ht="12.4" hidden="1" customHeight="1">
      <c r="A235" s="13"/>
      <c r="B235" s="1"/>
      <c r="C235" s="35"/>
      <c r="D235" s="192"/>
      <c r="E235" s="193"/>
      <c r="F235" s="41" t="str">
        <f>VLOOKUP(C235,'[2]Acha Air Sales Price List'!$B$1:$D$65536,3,FALSE)</f>
        <v>Exchange rate :</v>
      </c>
      <c r="G235" s="21">
        <f>ROUND(IF(ISBLANK(C235),0,VLOOKUP(C235,'[2]Acha Air Sales Price List'!$B$1:$X$65536,12,FALSE)*$M$14),2)</f>
        <v>0</v>
      </c>
      <c r="H235" s="21"/>
      <c r="I235" s="22">
        <f>ROUND(IF(ISNUMBER(B235), G235*B235, 0),5)</f>
        <v>0</v>
      </c>
      <c r="J235" s="14"/>
      <c r="L235" s="116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17" customFormat="1" ht="12" hidden="1" customHeight="1">
      <c r="A236" s="13"/>
      <c r="B236" s="1"/>
      <c r="C236" s="34"/>
      <c r="D236" s="192"/>
      <c r="E236" s="193"/>
      <c r="F236" s="41" t="str">
        <f>VLOOKUP(C236,'[2]Acha Air Sales Price List'!$B$1:$D$65536,3,FALSE)</f>
        <v>Exchange rate :</v>
      </c>
      <c r="G236" s="21">
        <f>ROUND(IF(ISBLANK(C236),0,VLOOKUP(C236,'[2]Acha Air Sales Price List'!$B$1:$X$65536,12,FALSE)*$M$14),2)</f>
        <v>0</v>
      </c>
      <c r="H236" s="21"/>
      <c r="I236" s="22">
        <f t="shared" ref="I236:I286" si="7">ROUND(IF(ISNUMBER(B236), G236*B236, 0),5)</f>
        <v>0</v>
      </c>
      <c r="J236" s="14"/>
      <c r="L236" s="11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17" customFormat="1" ht="12.4" hidden="1" customHeight="1">
      <c r="A237" s="13"/>
      <c r="B237" s="1"/>
      <c r="C237" s="34"/>
      <c r="D237" s="192"/>
      <c r="E237" s="193"/>
      <c r="F237" s="41" t="str">
        <f>VLOOKUP(C237,'[2]Acha Air Sales Price List'!$B$1:$D$65536,3,FALSE)</f>
        <v>Exchange rate :</v>
      </c>
      <c r="G237" s="21">
        <f>ROUND(IF(ISBLANK(C237),0,VLOOKUP(C237,'[2]Acha Air Sales Price List'!$B$1:$X$65536,12,FALSE)*$M$14),2)</f>
        <v>0</v>
      </c>
      <c r="H237" s="21"/>
      <c r="I237" s="22">
        <f t="shared" si="7"/>
        <v>0</v>
      </c>
      <c r="J237" s="14"/>
      <c r="L237" s="116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17" customFormat="1" ht="12.4" hidden="1" customHeight="1">
      <c r="A238" s="13"/>
      <c r="B238" s="1"/>
      <c r="C238" s="34"/>
      <c r="D238" s="192"/>
      <c r="E238" s="193"/>
      <c r="F238" s="41" t="str">
        <f>VLOOKUP(C238,'[2]Acha Air Sales Price List'!$B$1:$D$65536,3,FALSE)</f>
        <v>Exchange rate :</v>
      </c>
      <c r="G238" s="21">
        <f>ROUND(IF(ISBLANK(C238),0,VLOOKUP(C238,'[2]Acha Air Sales Price List'!$B$1:$X$65536,12,FALSE)*$M$14),2)</f>
        <v>0</v>
      </c>
      <c r="H238" s="21"/>
      <c r="I238" s="22">
        <f t="shared" si="7"/>
        <v>0</v>
      </c>
      <c r="J238" s="14"/>
      <c r="L238" s="116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17" customFormat="1" ht="12.4" hidden="1" customHeight="1">
      <c r="A239" s="13"/>
      <c r="B239" s="1"/>
      <c r="C239" s="34"/>
      <c r="D239" s="192"/>
      <c r="E239" s="193"/>
      <c r="F239" s="41" t="str">
        <f>VLOOKUP(C239,'[2]Acha Air Sales Price List'!$B$1:$D$65536,3,FALSE)</f>
        <v>Exchange rate :</v>
      </c>
      <c r="G239" s="21">
        <f>ROUND(IF(ISBLANK(C239),0,VLOOKUP(C239,'[2]Acha Air Sales Price List'!$B$1:$X$65536,12,FALSE)*$M$14),2)</f>
        <v>0</v>
      </c>
      <c r="H239" s="21"/>
      <c r="I239" s="22">
        <f t="shared" si="7"/>
        <v>0</v>
      </c>
      <c r="J239" s="14"/>
      <c r="L239" s="116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17" customFormat="1" ht="12.4" hidden="1" customHeight="1">
      <c r="A240" s="13"/>
      <c r="B240" s="1"/>
      <c r="C240" s="34"/>
      <c r="D240" s="192"/>
      <c r="E240" s="193"/>
      <c r="F240" s="41" t="str">
        <f>VLOOKUP(C240,'[2]Acha Air Sales Price List'!$B$1:$D$65536,3,FALSE)</f>
        <v>Exchange rate :</v>
      </c>
      <c r="G240" s="21">
        <f>ROUND(IF(ISBLANK(C240),0,VLOOKUP(C240,'[2]Acha Air Sales Price List'!$B$1:$X$65536,12,FALSE)*$M$14),2)</f>
        <v>0</v>
      </c>
      <c r="H240" s="21"/>
      <c r="I240" s="22">
        <f t="shared" si="7"/>
        <v>0</v>
      </c>
      <c r="J240" s="14"/>
      <c r="L240" s="116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17" customFormat="1" ht="12.4" hidden="1" customHeight="1">
      <c r="A241" s="13"/>
      <c r="B241" s="1"/>
      <c r="C241" s="34"/>
      <c r="D241" s="192"/>
      <c r="E241" s="193"/>
      <c r="F241" s="41" t="str">
        <f>VLOOKUP(C241,'[2]Acha Air Sales Price List'!$B$1:$D$65536,3,FALSE)</f>
        <v>Exchange rate :</v>
      </c>
      <c r="G241" s="21">
        <f>ROUND(IF(ISBLANK(C241),0,VLOOKUP(C241,'[2]Acha Air Sales Price List'!$B$1:$X$65536,12,FALSE)*$M$14),2)</f>
        <v>0</v>
      </c>
      <c r="H241" s="21"/>
      <c r="I241" s="22">
        <f t="shared" si="7"/>
        <v>0</v>
      </c>
      <c r="J241" s="14"/>
      <c r="L241" s="116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17" customFormat="1" ht="12.4" hidden="1" customHeight="1">
      <c r="A242" s="13"/>
      <c r="B242" s="1"/>
      <c r="C242" s="34"/>
      <c r="D242" s="192"/>
      <c r="E242" s="193"/>
      <c r="F242" s="41" t="str">
        <f>VLOOKUP(C242,'[2]Acha Air Sales Price List'!$B$1:$D$65536,3,FALSE)</f>
        <v>Exchange rate :</v>
      </c>
      <c r="G242" s="21">
        <f>ROUND(IF(ISBLANK(C242),0,VLOOKUP(C242,'[2]Acha Air Sales Price List'!$B$1:$X$65536,12,FALSE)*$M$14),2)</f>
        <v>0</v>
      </c>
      <c r="H242" s="21"/>
      <c r="I242" s="22">
        <f t="shared" si="7"/>
        <v>0</v>
      </c>
      <c r="J242" s="14"/>
      <c r="L242" s="116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17" customFormat="1" ht="12.4" hidden="1" customHeight="1">
      <c r="A243" s="13"/>
      <c r="B243" s="1"/>
      <c r="C243" s="34"/>
      <c r="D243" s="192"/>
      <c r="E243" s="193"/>
      <c r="F243" s="41" t="str">
        <f>VLOOKUP(C243,'[2]Acha Air Sales Price List'!$B$1:$D$65536,3,FALSE)</f>
        <v>Exchange rate :</v>
      </c>
      <c r="G243" s="21">
        <f>ROUND(IF(ISBLANK(C243),0,VLOOKUP(C243,'[2]Acha Air Sales Price List'!$B$1:$X$65536,12,FALSE)*$M$14),2)</f>
        <v>0</v>
      </c>
      <c r="H243" s="21"/>
      <c r="I243" s="22">
        <f t="shared" si="7"/>
        <v>0</v>
      </c>
      <c r="J243" s="14"/>
      <c r="L243" s="116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17" customFormat="1" ht="12.4" hidden="1" customHeight="1">
      <c r="A244" s="13"/>
      <c r="B244" s="1"/>
      <c r="C244" s="34"/>
      <c r="D244" s="192"/>
      <c r="E244" s="193"/>
      <c r="F244" s="41" t="str">
        <f>VLOOKUP(C244,'[2]Acha Air Sales Price List'!$B$1:$D$65536,3,FALSE)</f>
        <v>Exchange rate :</v>
      </c>
      <c r="G244" s="21">
        <f>ROUND(IF(ISBLANK(C244),0,VLOOKUP(C244,'[2]Acha Air Sales Price List'!$B$1:$X$65536,12,FALSE)*$M$14),2)</f>
        <v>0</v>
      </c>
      <c r="H244" s="21"/>
      <c r="I244" s="22">
        <f t="shared" si="7"/>
        <v>0</v>
      </c>
      <c r="J244" s="14"/>
      <c r="L244" s="116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17" customFormat="1" ht="12.4" hidden="1" customHeight="1">
      <c r="A245" s="13"/>
      <c r="B245" s="1"/>
      <c r="C245" s="34"/>
      <c r="D245" s="192"/>
      <c r="E245" s="193"/>
      <c r="F245" s="41" t="str">
        <f>VLOOKUP(C245,'[2]Acha Air Sales Price List'!$B$1:$D$65536,3,FALSE)</f>
        <v>Exchange rate :</v>
      </c>
      <c r="G245" s="21">
        <f>ROUND(IF(ISBLANK(C245),0,VLOOKUP(C245,'[2]Acha Air Sales Price List'!$B$1:$X$65536,12,FALSE)*$M$14),2)</f>
        <v>0</v>
      </c>
      <c r="H245" s="21"/>
      <c r="I245" s="22">
        <f t="shared" si="7"/>
        <v>0</v>
      </c>
      <c r="J245" s="14"/>
      <c r="L245" s="116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17" customFormat="1" ht="12.4" hidden="1" customHeight="1">
      <c r="A246" s="13"/>
      <c r="B246" s="1"/>
      <c r="C246" s="34"/>
      <c r="D246" s="192"/>
      <c r="E246" s="193"/>
      <c r="F246" s="41" t="str">
        <f>VLOOKUP(C246,'[2]Acha Air Sales Price List'!$B$1:$D$65536,3,FALSE)</f>
        <v>Exchange rate :</v>
      </c>
      <c r="G246" s="21">
        <f>ROUND(IF(ISBLANK(C246),0,VLOOKUP(C246,'[2]Acha Air Sales Price List'!$B$1:$X$65536,12,FALSE)*$M$14),2)</f>
        <v>0</v>
      </c>
      <c r="H246" s="21"/>
      <c r="I246" s="22">
        <f t="shared" si="7"/>
        <v>0</v>
      </c>
      <c r="J246" s="14"/>
      <c r="L246" s="11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17" customFormat="1" ht="12.4" hidden="1" customHeight="1">
      <c r="A247" s="13"/>
      <c r="B247" s="1"/>
      <c r="C247" s="34"/>
      <c r="D247" s="192"/>
      <c r="E247" s="193"/>
      <c r="F247" s="41" t="str">
        <f>VLOOKUP(C247,'[2]Acha Air Sales Price List'!$B$1:$D$65536,3,FALSE)</f>
        <v>Exchange rate :</v>
      </c>
      <c r="G247" s="21">
        <f>ROUND(IF(ISBLANK(C247),0,VLOOKUP(C247,'[2]Acha Air Sales Price List'!$B$1:$X$65536,12,FALSE)*$M$14),2)</f>
        <v>0</v>
      </c>
      <c r="H247" s="21"/>
      <c r="I247" s="22">
        <f t="shared" si="7"/>
        <v>0</v>
      </c>
      <c r="J247" s="14"/>
      <c r="L247" s="116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17" customFormat="1" ht="12.4" hidden="1" customHeight="1">
      <c r="A248" s="13"/>
      <c r="B248" s="1"/>
      <c r="C248" s="34"/>
      <c r="D248" s="192"/>
      <c r="E248" s="193"/>
      <c r="F248" s="41" t="str">
        <f>VLOOKUP(C248,'[2]Acha Air Sales Price List'!$B$1:$D$65536,3,FALSE)</f>
        <v>Exchange rate :</v>
      </c>
      <c r="G248" s="21">
        <f>ROUND(IF(ISBLANK(C248),0,VLOOKUP(C248,'[2]Acha Air Sales Price List'!$B$1:$X$65536,12,FALSE)*$M$14),2)</f>
        <v>0</v>
      </c>
      <c r="H248" s="21"/>
      <c r="I248" s="22">
        <f t="shared" si="7"/>
        <v>0</v>
      </c>
      <c r="J248" s="14"/>
      <c r="L248" s="116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17" customFormat="1" ht="12.4" hidden="1" customHeight="1">
      <c r="A249" s="13"/>
      <c r="B249" s="1"/>
      <c r="C249" s="34"/>
      <c r="D249" s="192"/>
      <c r="E249" s="193"/>
      <c r="F249" s="41" t="str">
        <f>VLOOKUP(C249,'[2]Acha Air Sales Price List'!$B$1:$D$65536,3,FALSE)</f>
        <v>Exchange rate :</v>
      </c>
      <c r="G249" s="21">
        <f>ROUND(IF(ISBLANK(C249),0,VLOOKUP(C249,'[2]Acha Air Sales Price List'!$B$1:$X$65536,12,FALSE)*$M$14),2)</f>
        <v>0</v>
      </c>
      <c r="H249" s="21"/>
      <c r="I249" s="22">
        <f t="shared" si="7"/>
        <v>0</v>
      </c>
      <c r="J249" s="14"/>
      <c r="L249" s="116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17" customFormat="1" ht="12.4" hidden="1" customHeight="1">
      <c r="A250" s="13"/>
      <c r="B250" s="1"/>
      <c r="C250" s="34"/>
      <c r="D250" s="192"/>
      <c r="E250" s="193"/>
      <c r="F250" s="41" t="str">
        <f>VLOOKUP(C250,'[2]Acha Air Sales Price List'!$B$1:$D$65536,3,FALSE)</f>
        <v>Exchange rate :</v>
      </c>
      <c r="G250" s="21">
        <f>ROUND(IF(ISBLANK(C250),0,VLOOKUP(C250,'[2]Acha Air Sales Price List'!$B$1:$X$65536,12,FALSE)*$M$14),2)</f>
        <v>0</v>
      </c>
      <c r="H250" s="21"/>
      <c r="I250" s="22">
        <f t="shared" si="7"/>
        <v>0</v>
      </c>
      <c r="J250" s="14"/>
      <c r="L250" s="116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17" customFormat="1" ht="12.4" hidden="1" customHeight="1">
      <c r="A251" s="13"/>
      <c r="B251" s="1"/>
      <c r="C251" s="34"/>
      <c r="D251" s="192"/>
      <c r="E251" s="193"/>
      <c r="F251" s="41" t="str">
        <f>VLOOKUP(C251,'[2]Acha Air Sales Price List'!$B$1:$D$65536,3,FALSE)</f>
        <v>Exchange rate :</v>
      </c>
      <c r="G251" s="21">
        <f>ROUND(IF(ISBLANK(C251),0,VLOOKUP(C251,'[2]Acha Air Sales Price List'!$B$1:$X$65536,12,FALSE)*$M$14),2)</f>
        <v>0</v>
      </c>
      <c r="H251" s="21"/>
      <c r="I251" s="22">
        <f t="shared" si="7"/>
        <v>0</v>
      </c>
      <c r="J251" s="14"/>
      <c r="L251" s="116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17" customFormat="1" ht="12.4" hidden="1" customHeight="1">
      <c r="A252" s="13"/>
      <c r="B252" s="1"/>
      <c r="C252" s="34"/>
      <c r="D252" s="192"/>
      <c r="E252" s="193"/>
      <c r="F252" s="41" t="str">
        <f>VLOOKUP(C252,'[2]Acha Air Sales Price List'!$B$1:$D$65536,3,FALSE)</f>
        <v>Exchange rate :</v>
      </c>
      <c r="G252" s="21">
        <f>ROUND(IF(ISBLANK(C252),0,VLOOKUP(C252,'[2]Acha Air Sales Price List'!$B$1:$X$65536,12,FALSE)*$M$14),2)</f>
        <v>0</v>
      </c>
      <c r="H252" s="21"/>
      <c r="I252" s="22">
        <f t="shared" si="7"/>
        <v>0</v>
      </c>
      <c r="J252" s="14"/>
      <c r="L252" s="116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17" customFormat="1" ht="12.4" hidden="1" customHeight="1">
      <c r="A253" s="13"/>
      <c r="B253" s="1"/>
      <c r="C253" s="34"/>
      <c r="D253" s="192"/>
      <c r="E253" s="193"/>
      <c r="F253" s="41" t="str">
        <f>VLOOKUP(C253,'[2]Acha Air Sales Price List'!$B$1:$D$65536,3,FALSE)</f>
        <v>Exchange rate :</v>
      </c>
      <c r="G253" s="21">
        <f>ROUND(IF(ISBLANK(C253),0,VLOOKUP(C253,'[2]Acha Air Sales Price List'!$B$1:$X$65536,12,FALSE)*$M$14),2)</f>
        <v>0</v>
      </c>
      <c r="H253" s="21"/>
      <c r="I253" s="22">
        <f t="shared" si="7"/>
        <v>0</v>
      </c>
      <c r="J253" s="14"/>
      <c r="L253" s="116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17" customFormat="1" ht="12.4" hidden="1" customHeight="1">
      <c r="A254" s="13"/>
      <c r="B254" s="1"/>
      <c r="C254" s="34"/>
      <c r="D254" s="192"/>
      <c r="E254" s="193"/>
      <c r="F254" s="41" t="str">
        <f>VLOOKUP(C254,'[2]Acha Air Sales Price List'!$B$1:$D$65536,3,FALSE)</f>
        <v>Exchange rate :</v>
      </c>
      <c r="G254" s="21">
        <f>ROUND(IF(ISBLANK(C254),0,VLOOKUP(C254,'[2]Acha Air Sales Price List'!$B$1:$X$65536,12,FALSE)*$M$14),2)</f>
        <v>0</v>
      </c>
      <c r="H254" s="21"/>
      <c r="I254" s="22">
        <f t="shared" si="7"/>
        <v>0</v>
      </c>
      <c r="J254" s="14"/>
      <c r="L254" s="116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17" customFormat="1" ht="12.4" hidden="1" customHeight="1">
      <c r="A255" s="13"/>
      <c r="B255" s="1"/>
      <c r="C255" s="34"/>
      <c r="D255" s="192"/>
      <c r="E255" s="193"/>
      <c r="F255" s="41" t="str">
        <f>VLOOKUP(C255,'[2]Acha Air Sales Price List'!$B$1:$D$65536,3,FALSE)</f>
        <v>Exchange rate :</v>
      </c>
      <c r="G255" s="21">
        <f>ROUND(IF(ISBLANK(C255),0,VLOOKUP(C255,'[2]Acha Air Sales Price List'!$B$1:$X$65536,12,FALSE)*$M$14),2)</f>
        <v>0</v>
      </c>
      <c r="H255" s="21"/>
      <c r="I255" s="22">
        <f t="shared" si="7"/>
        <v>0</v>
      </c>
      <c r="J255" s="14"/>
      <c r="L255" s="116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17" customFormat="1" ht="12.4" hidden="1" customHeight="1">
      <c r="A256" s="13"/>
      <c r="B256" s="1"/>
      <c r="C256" s="34"/>
      <c r="D256" s="192"/>
      <c r="E256" s="193"/>
      <c r="F256" s="41" t="str">
        <f>VLOOKUP(C256,'[2]Acha Air Sales Price List'!$B$1:$D$65536,3,FALSE)</f>
        <v>Exchange rate :</v>
      </c>
      <c r="G256" s="21">
        <f>ROUND(IF(ISBLANK(C256),0,VLOOKUP(C256,'[2]Acha Air Sales Price List'!$B$1:$X$65536,12,FALSE)*$M$14),2)</f>
        <v>0</v>
      </c>
      <c r="H256" s="21"/>
      <c r="I256" s="22">
        <f t="shared" si="7"/>
        <v>0</v>
      </c>
      <c r="J256" s="14"/>
      <c r="L256" s="11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17" customFormat="1" ht="12.4" hidden="1" customHeight="1">
      <c r="A257" s="13"/>
      <c r="B257" s="1"/>
      <c r="C257" s="34"/>
      <c r="D257" s="192"/>
      <c r="E257" s="193"/>
      <c r="F257" s="41" t="str">
        <f>VLOOKUP(C257,'[2]Acha Air Sales Price List'!$B$1:$D$65536,3,FALSE)</f>
        <v>Exchange rate :</v>
      </c>
      <c r="G257" s="21">
        <f>ROUND(IF(ISBLANK(C257),0,VLOOKUP(C257,'[2]Acha Air Sales Price List'!$B$1:$X$65536,12,FALSE)*$M$14),2)</f>
        <v>0</v>
      </c>
      <c r="H257" s="21"/>
      <c r="I257" s="22">
        <f t="shared" si="7"/>
        <v>0</v>
      </c>
      <c r="J257" s="14"/>
      <c r="L257" s="116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17" customFormat="1" ht="12.4" hidden="1" customHeight="1">
      <c r="A258" s="13"/>
      <c r="B258" s="1"/>
      <c r="C258" s="34"/>
      <c r="D258" s="192"/>
      <c r="E258" s="193"/>
      <c r="F258" s="41" t="str">
        <f>VLOOKUP(C258,'[2]Acha Air Sales Price List'!$B$1:$D$65536,3,FALSE)</f>
        <v>Exchange rate :</v>
      </c>
      <c r="G258" s="21">
        <f>ROUND(IF(ISBLANK(C258),0,VLOOKUP(C258,'[2]Acha Air Sales Price List'!$B$1:$X$65536,12,FALSE)*$M$14),2)</f>
        <v>0</v>
      </c>
      <c r="H258" s="21"/>
      <c r="I258" s="22">
        <f t="shared" si="7"/>
        <v>0</v>
      </c>
      <c r="J258" s="14"/>
      <c r="L258" s="116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17" customFormat="1" ht="12.4" hidden="1" customHeight="1">
      <c r="A259" s="13"/>
      <c r="B259" s="1"/>
      <c r="C259" s="35"/>
      <c r="D259" s="192"/>
      <c r="E259" s="193"/>
      <c r="F259" s="41" t="str">
        <f>VLOOKUP(C259,'[2]Acha Air Sales Price List'!$B$1:$D$65536,3,FALSE)</f>
        <v>Exchange rate :</v>
      </c>
      <c r="G259" s="21">
        <f>ROUND(IF(ISBLANK(C259),0,VLOOKUP(C259,'[2]Acha Air Sales Price List'!$B$1:$X$65536,12,FALSE)*$M$14),2)</f>
        <v>0</v>
      </c>
      <c r="H259" s="21"/>
      <c r="I259" s="22">
        <f t="shared" si="7"/>
        <v>0</v>
      </c>
      <c r="J259" s="14"/>
      <c r="L259" s="116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17" customFormat="1" ht="12" hidden="1" customHeight="1">
      <c r="A260" s="13"/>
      <c r="B260" s="1"/>
      <c r="C260" s="34"/>
      <c r="D260" s="192"/>
      <c r="E260" s="193"/>
      <c r="F260" s="41" t="str">
        <f>VLOOKUP(C260,'[2]Acha Air Sales Price List'!$B$1:$D$65536,3,FALSE)</f>
        <v>Exchange rate :</v>
      </c>
      <c r="G260" s="21">
        <f>ROUND(IF(ISBLANK(C260),0,VLOOKUP(C260,'[2]Acha Air Sales Price List'!$B$1:$X$65536,12,FALSE)*$M$14),2)</f>
        <v>0</v>
      </c>
      <c r="H260" s="21"/>
      <c r="I260" s="22">
        <f t="shared" si="7"/>
        <v>0</v>
      </c>
      <c r="J260" s="14"/>
      <c r="L260" s="116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17" customFormat="1" ht="12.4" hidden="1" customHeight="1">
      <c r="A261" s="13"/>
      <c r="B261" s="1"/>
      <c r="C261" s="34"/>
      <c r="D261" s="192"/>
      <c r="E261" s="193"/>
      <c r="F261" s="41" t="str">
        <f>VLOOKUP(C261,'[2]Acha Air Sales Price List'!$B$1:$D$65536,3,FALSE)</f>
        <v>Exchange rate :</v>
      </c>
      <c r="G261" s="21">
        <f>ROUND(IF(ISBLANK(C261),0,VLOOKUP(C261,'[2]Acha Air Sales Price List'!$B$1:$X$65536,12,FALSE)*$M$14),2)</f>
        <v>0</v>
      </c>
      <c r="H261" s="21"/>
      <c r="I261" s="22">
        <f t="shared" si="7"/>
        <v>0</v>
      </c>
      <c r="J261" s="14"/>
      <c r="L261" s="116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17" customFormat="1" ht="12.4" hidden="1" customHeight="1">
      <c r="A262" s="13"/>
      <c r="B262" s="1"/>
      <c r="C262" s="34"/>
      <c r="D262" s="192"/>
      <c r="E262" s="193"/>
      <c r="F262" s="41" t="str">
        <f>VLOOKUP(C262,'[2]Acha Air Sales Price List'!$B$1:$D$65536,3,FALSE)</f>
        <v>Exchange rate :</v>
      </c>
      <c r="G262" s="21">
        <f>ROUND(IF(ISBLANK(C262),0,VLOOKUP(C262,'[2]Acha Air Sales Price List'!$B$1:$X$65536,12,FALSE)*$M$14),2)</f>
        <v>0</v>
      </c>
      <c r="H262" s="21"/>
      <c r="I262" s="22">
        <f t="shared" si="7"/>
        <v>0</v>
      </c>
      <c r="J262" s="14"/>
      <c r="L262" s="116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17" customFormat="1" ht="12.4" hidden="1" customHeight="1">
      <c r="A263" s="13"/>
      <c r="B263" s="1"/>
      <c r="C263" s="34"/>
      <c r="D263" s="192"/>
      <c r="E263" s="193"/>
      <c r="F263" s="41" t="str">
        <f>VLOOKUP(C263,'[2]Acha Air Sales Price List'!$B$1:$D$65536,3,FALSE)</f>
        <v>Exchange rate :</v>
      </c>
      <c r="G263" s="21">
        <f>ROUND(IF(ISBLANK(C263),0,VLOOKUP(C263,'[2]Acha Air Sales Price List'!$B$1:$X$65536,12,FALSE)*$M$14),2)</f>
        <v>0</v>
      </c>
      <c r="H263" s="21"/>
      <c r="I263" s="22">
        <f t="shared" si="7"/>
        <v>0</v>
      </c>
      <c r="J263" s="14"/>
      <c r="L263" s="116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17" customFormat="1" ht="12.4" hidden="1" customHeight="1">
      <c r="A264" s="13"/>
      <c r="B264" s="1"/>
      <c r="C264" s="34"/>
      <c r="D264" s="192"/>
      <c r="E264" s="193"/>
      <c r="F264" s="41" t="str">
        <f>VLOOKUP(C264,'[2]Acha Air Sales Price List'!$B$1:$D$65536,3,FALSE)</f>
        <v>Exchange rate :</v>
      </c>
      <c r="G264" s="21">
        <f>ROUND(IF(ISBLANK(C264),0,VLOOKUP(C264,'[2]Acha Air Sales Price List'!$B$1:$X$65536,12,FALSE)*$M$14),2)</f>
        <v>0</v>
      </c>
      <c r="H264" s="21"/>
      <c r="I264" s="22">
        <f t="shared" si="7"/>
        <v>0</v>
      </c>
      <c r="J264" s="14"/>
      <c r="L264" s="116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17" customFormat="1" ht="12.4" hidden="1" customHeight="1">
      <c r="A265" s="13"/>
      <c r="B265" s="1"/>
      <c r="C265" s="34"/>
      <c r="D265" s="192"/>
      <c r="E265" s="193"/>
      <c r="F265" s="41" t="str">
        <f>VLOOKUP(C265,'[2]Acha Air Sales Price List'!$B$1:$D$65536,3,FALSE)</f>
        <v>Exchange rate :</v>
      </c>
      <c r="G265" s="21">
        <f>ROUND(IF(ISBLANK(C265),0,VLOOKUP(C265,'[2]Acha Air Sales Price List'!$B$1:$X$65536,12,FALSE)*$M$14),2)</f>
        <v>0</v>
      </c>
      <c r="H265" s="21"/>
      <c r="I265" s="22">
        <f t="shared" si="7"/>
        <v>0</v>
      </c>
      <c r="J265" s="14"/>
      <c r="L265" s="116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17" customFormat="1" ht="12.4" hidden="1" customHeight="1">
      <c r="A266" s="13"/>
      <c r="B266" s="1"/>
      <c r="C266" s="34"/>
      <c r="D266" s="192"/>
      <c r="E266" s="193"/>
      <c r="F266" s="41" t="str">
        <f>VLOOKUP(C266,'[2]Acha Air Sales Price List'!$B$1:$D$65536,3,FALSE)</f>
        <v>Exchange rate :</v>
      </c>
      <c r="G266" s="21">
        <f>ROUND(IF(ISBLANK(C266),0,VLOOKUP(C266,'[2]Acha Air Sales Price List'!$B$1:$X$65536,12,FALSE)*$M$14),2)</f>
        <v>0</v>
      </c>
      <c r="H266" s="21"/>
      <c r="I266" s="22">
        <f t="shared" si="7"/>
        <v>0</v>
      </c>
      <c r="J266" s="14"/>
      <c r="L266" s="11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17" customFormat="1" ht="12.4" hidden="1" customHeight="1">
      <c r="A267" s="13"/>
      <c r="B267" s="1"/>
      <c r="C267" s="34"/>
      <c r="D267" s="192"/>
      <c r="E267" s="193"/>
      <c r="F267" s="41" t="str">
        <f>VLOOKUP(C267,'[2]Acha Air Sales Price List'!$B$1:$D$65536,3,FALSE)</f>
        <v>Exchange rate :</v>
      </c>
      <c r="G267" s="21">
        <f>ROUND(IF(ISBLANK(C267),0,VLOOKUP(C267,'[2]Acha Air Sales Price List'!$B$1:$X$65536,12,FALSE)*$M$14),2)</f>
        <v>0</v>
      </c>
      <c r="H267" s="21"/>
      <c r="I267" s="22">
        <f t="shared" si="7"/>
        <v>0</v>
      </c>
      <c r="J267" s="14"/>
      <c r="L267" s="116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17" customFormat="1" ht="12.4" hidden="1" customHeight="1">
      <c r="A268" s="13"/>
      <c r="B268" s="1"/>
      <c r="C268" s="34"/>
      <c r="D268" s="192"/>
      <c r="E268" s="193"/>
      <c r="F268" s="41" t="str">
        <f>VLOOKUP(C268,'[2]Acha Air Sales Price List'!$B$1:$D$65536,3,FALSE)</f>
        <v>Exchange rate :</v>
      </c>
      <c r="G268" s="21">
        <f>ROUND(IF(ISBLANK(C268),0,VLOOKUP(C268,'[2]Acha Air Sales Price List'!$B$1:$X$65536,12,FALSE)*$M$14),2)</f>
        <v>0</v>
      </c>
      <c r="H268" s="21"/>
      <c r="I268" s="22">
        <f t="shared" si="7"/>
        <v>0</v>
      </c>
      <c r="J268" s="14"/>
      <c r="L268" s="116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17" customFormat="1" ht="12.4" hidden="1" customHeight="1">
      <c r="A269" s="13"/>
      <c r="B269" s="1"/>
      <c r="C269" s="34"/>
      <c r="D269" s="192"/>
      <c r="E269" s="193"/>
      <c r="F269" s="41" t="str">
        <f>VLOOKUP(C269,'[2]Acha Air Sales Price List'!$B$1:$D$65536,3,FALSE)</f>
        <v>Exchange rate :</v>
      </c>
      <c r="G269" s="21">
        <f>ROUND(IF(ISBLANK(C269),0,VLOOKUP(C269,'[2]Acha Air Sales Price List'!$B$1:$X$65536,12,FALSE)*$M$14),2)</f>
        <v>0</v>
      </c>
      <c r="H269" s="21"/>
      <c r="I269" s="22">
        <f t="shared" si="7"/>
        <v>0</v>
      </c>
      <c r="J269" s="14"/>
      <c r="L269" s="116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17" customFormat="1" ht="12.4" hidden="1" customHeight="1">
      <c r="A270" s="13"/>
      <c r="B270" s="1"/>
      <c r="C270" s="34"/>
      <c r="D270" s="192"/>
      <c r="E270" s="193"/>
      <c r="F270" s="41" t="str">
        <f>VLOOKUP(C270,'[2]Acha Air Sales Price List'!$B$1:$D$65536,3,FALSE)</f>
        <v>Exchange rate :</v>
      </c>
      <c r="G270" s="21">
        <f>ROUND(IF(ISBLANK(C270),0,VLOOKUP(C270,'[2]Acha Air Sales Price List'!$B$1:$X$65536,12,FALSE)*$M$14),2)</f>
        <v>0</v>
      </c>
      <c r="H270" s="21"/>
      <c r="I270" s="22">
        <f t="shared" si="7"/>
        <v>0</v>
      </c>
      <c r="J270" s="14"/>
      <c r="L270" s="116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17" customFormat="1" ht="12.4" hidden="1" customHeight="1">
      <c r="A271" s="13"/>
      <c r="B271" s="1"/>
      <c r="C271" s="34"/>
      <c r="D271" s="192"/>
      <c r="E271" s="193"/>
      <c r="F271" s="41" t="str">
        <f>VLOOKUP(C271,'[2]Acha Air Sales Price List'!$B$1:$D$65536,3,FALSE)</f>
        <v>Exchange rate :</v>
      </c>
      <c r="G271" s="21">
        <f>ROUND(IF(ISBLANK(C271),0,VLOOKUP(C271,'[2]Acha Air Sales Price List'!$B$1:$X$65536,12,FALSE)*$M$14),2)</f>
        <v>0</v>
      </c>
      <c r="H271" s="21"/>
      <c r="I271" s="22">
        <f t="shared" si="7"/>
        <v>0</v>
      </c>
      <c r="J271" s="14"/>
      <c r="L271" s="116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17" customFormat="1" ht="12.4" hidden="1" customHeight="1">
      <c r="A272" s="13"/>
      <c r="B272" s="1"/>
      <c r="C272" s="34"/>
      <c r="D272" s="192"/>
      <c r="E272" s="193"/>
      <c r="F272" s="41" t="str">
        <f>VLOOKUP(C272,'[2]Acha Air Sales Price List'!$B$1:$D$65536,3,FALSE)</f>
        <v>Exchange rate :</v>
      </c>
      <c r="G272" s="21">
        <f>ROUND(IF(ISBLANK(C272),0,VLOOKUP(C272,'[2]Acha Air Sales Price List'!$B$1:$X$65536,12,FALSE)*$M$14),2)</f>
        <v>0</v>
      </c>
      <c r="H272" s="21"/>
      <c r="I272" s="22">
        <f t="shared" si="7"/>
        <v>0</v>
      </c>
      <c r="J272" s="14"/>
      <c r="L272" s="116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17" customFormat="1" ht="12.4" hidden="1" customHeight="1">
      <c r="A273" s="13"/>
      <c r="B273" s="1"/>
      <c r="C273" s="34"/>
      <c r="D273" s="192"/>
      <c r="E273" s="193"/>
      <c r="F273" s="41" t="str">
        <f>VLOOKUP(C273,'[2]Acha Air Sales Price List'!$B$1:$D$65536,3,FALSE)</f>
        <v>Exchange rate :</v>
      </c>
      <c r="G273" s="21">
        <f>ROUND(IF(ISBLANK(C273),0,VLOOKUP(C273,'[2]Acha Air Sales Price List'!$B$1:$X$65536,12,FALSE)*$M$14),2)</f>
        <v>0</v>
      </c>
      <c r="H273" s="21"/>
      <c r="I273" s="22">
        <f t="shared" si="7"/>
        <v>0</v>
      </c>
      <c r="J273" s="14"/>
      <c r="L273" s="116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17" customFormat="1" ht="12.4" hidden="1" customHeight="1">
      <c r="A274" s="13"/>
      <c r="B274" s="1"/>
      <c r="C274" s="34"/>
      <c r="D274" s="192"/>
      <c r="E274" s="193"/>
      <c r="F274" s="41" t="str">
        <f>VLOOKUP(C274,'[2]Acha Air Sales Price List'!$B$1:$D$65536,3,FALSE)</f>
        <v>Exchange rate :</v>
      </c>
      <c r="G274" s="21">
        <f>ROUND(IF(ISBLANK(C274),0,VLOOKUP(C274,'[2]Acha Air Sales Price List'!$B$1:$X$65536,12,FALSE)*$M$14),2)</f>
        <v>0</v>
      </c>
      <c r="H274" s="21"/>
      <c r="I274" s="22">
        <f t="shared" si="7"/>
        <v>0</v>
      </c>
      <c r="J274" s="14"/>
      <c r="L274" s="116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17" customFormat="1" ht="12.4" hidden="1" customHeight="1">
      <c r="A275" s="13"/>
      <c r="B275" s="1"/>
      <c r="C275" s="34"/>
      <c r="D275" s="192"/>
      <c r="E275" s="193"/>
      <c r="F275" s="41" t="str">
        <f>VLOOKUP(C275,'[2]Acha Air Sales Price List'!$B$1:$D$65536,3,FALSE)</f>
        <v>Exchange rate :</v>
      </c>
      <c r="G275" s="21">
        <f>ROUND(IF(ISBLANK(C275),0,VLOOKUP(C275,'[2]Acha Air Sales Price List'!$B$1:$X$65536,12,FALSE)*$M$14),2)</f>
        <v>0</v>
      </c>
      <c r="H275" s="21"/>
      <c r="I275" s="22">
        <f t="shared" si="7"/>
        <v>0</v>
      </c>
      <c r="J275" s="14"/>
      <c r="L275" s="116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17" customFormat="1" ht="12.4" hidden="1" customHeight="1">
      <c r="A276" s="13"/>
      <c r="B276" s="1"/>
      <c r="C276" s="34"/>
      <c r="D276" s="192"/>
      <c r="E276" s="193"/>
      <c r="F276" s="41" t="str">
        <f>VLOOKUP(C276,'[2]Acha Air Sales Price List'!$B$1:$D$65536,3,FALSE)</f>
        <v>Exchange rate :</v>
      </c>
      <c r="G276" s="21">
        <f>ROUND(IF(ISBLANK(C276),0,VLOOKUP(C276,'[2]Acha Air Sales Price List'!$B$1:$X$65536,12,FALSE)*$M$14),2)</f>
        <v>0</v>
      </c>
      <c r="H276" s="21"/>
      <c r="I276" s="22">
        <f t="shared" si="7"/>
        <v>0</v>
      </c>
      <c r="J276" s="14"/>
      <c r="L276" s="11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17" customFormat="1" ht="12.4" hidden="1" customHeight="1">
      <c r="A277" s="13"/>
      <c r="B277" s="1"/>
      <c r="C277" s="34"/>
      <c r="D277" s="192"/>
      <c r="E277" s="193"/>
      <c r="F277" s="41" t="str">
        <f>VLOOKUP(C277,'[2]Acha Air Sales Price List'!$B$1:$D$65536,3,FALSE)</f>
        <v>Exchange rate :</v>
      </c>
      <c r="G277" s="21">
        <f>ROUND(IF(ISBLANK(C277),0,VLOOKUP(C277,'[2]Acha Air Sales Price List'!$B$1:$X$65536,12,FALSE)*$M$14),2)</f>
        <v>0</v>
      </c>
      <c r="H277" s="21"/>
      <c r="I277" s="22">
        <f t="shared" si="7"/>
        <v>0</v>
      </c>
      <c r="J277" s="14"/>
      <c r="L277" s="116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17" customFormat="1" ht="12.4" hidden="1" customHeight="1">
      <c r="A278" s="13"/>
      <c r="B278" s="1"/>
      <c r="C278" s="34"/>
      <c r="D278" s="192"/>
      <c r="E278" s="193"/>
      <c r="F278" s="41" t="str">
        <f>VLOOKUP(C278,'[2]Acha Air Sales Price List'!$B$1:$D$65536,3,FALSE)</f>
        <v>Exchange rate :</v>
      </c>
      <c r="G278" s="21">
        <f>ROUND(IF(ISBLANK(C278),0,VLOOKUP(C278,'[2]Acha Air Sales Price List'!$B$1:$X$65536,12,FALSE)*$M$14),2)</f>
        <v>0</v>
      </c>
      <c r="H278" s="21"/>
      <c r="I278" s="22">
        <f t="shared" si="7"/>
        <v>0</v>
      </c>
      <c r="J278" s="14"/>
      <c r="L278" s="116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17" customFormat="1" ht="12.4" hidden="1" customHeight="1">
      <c r="A279" s="13"/>
      <c r="B279" s="1"/>
      <c r="C279" s="34"/>
      <c r="D279" s="192"/>
      <c r="E279" s="193"/>
      <c r="F279" s="41" t="str">
        <f>VLOOKUP(C279,'[2]Acha Air Sales Price List'!$B$1:$D$65536,3,FALSE)</f>
        <v>Exchange rate :</v>
      </c>
      <c r="G279" s="21">
        <f>ROUND(IF(ISBLANK(C279),0,VLOOKUP(C279,'[2]Acha Air Sales Price List'!$B$1:$X$65536,12,FALSE)*$M$14),2)</f>
        <v>0</v>
      </c>
      <c r="H279" s="21"/>
      <c r="I279" s="22">
        <f t="shared" si="7"/>
        <v>0</v>
      </c>
      <c r="J279" s="14"/>
      <c r="L279" s="116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17" customFormat="1" ht="12.4" hidden="1" customHeight="1">
      <c r="A280" s="13"/>
      <c r="B280" s="1"/>
      <c r="C280" s="34"/>
      <c r="D280" s="192"/>
      <c r="E280" s="193"/>
      <c r="F280" s="41" t="str">
        <f>VLOOKUP(C280,'[2]Acha Air Sales Price List'!$B$1:$D$65536,3,FALSE)</f>
        <v>Exchange rate :</v>
      </c>
      <c r="G280" s="21">
        <f>ROUND(IF(ISBLANK(C280),0,VLOOKUP(C280,'[2]Acha Air Sales Price List'!$B$1:$X$65536,12,FALSE)*$M$14),2)</f>
        <v>0</v>
      </c>
      <c r="H280" s="21"/>
      <c r="I280" s="22">
        <f t="shared" si="7"/>
        <v>0</v>
      </c>
      <c r="J280" s="14"/>
      <c r="L280" s="116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17" customFormat="1" ht="12.4" hidden="1" customHeight="1">
      <c r="A281" s="13"/>
      <c r="B281" s="1"/>
      <c r="C281" s="34"/>
      <c r="D281" s="192"/>
      <c r="E281" s="193"/>
      <c r="F281" s="41" t="str">
        <f>VLOOKUP(C281,'[2]Acha Air Sales Price List'!$B$1:$D$65536,3,FALSE)</f>
        <v>Exchange rate :</v>
      </c>
      <c r="G281" s="21">
        <f>ROUND(IF(ISBLANK(C281),0,VLOOKUP(C281,'[2]Acha Air Sales Price List'!$B$1:$X$65536,12,FALSE)*$M$14),2)</f>
        <v>0</v>
      </c>
      <c r="H281" s="21"/>
      <c r="I281" s="22">
        <f t="shared" si="7"/>
        <v>0</v>
      </c>
      <c r="J281" s="14"/>
      <c r="L281" s="116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17" customFormat="1" ht="12.4" hidden="1" customHeight="1">
      <c r="A282" s="13"/>
      <c r="B282" s="1"/>
      <c r="C282" s="34"/>
      <c r="D282" s="192"/>
      <c r="E282" s="193"/>
      <c r="F282" s="41" t="str">
        <f>VLOOKUP(C282,'[2]Acha Air Sales Price List'!$B$1:$D$65536,3,FALSE)</f>
        <v>Exchange rate :</v>
      </c>
      <c r="G282" s="21">
        <f>ROUND(IF(ISBLANK(C282),0,VLOOKUP(C282,'[2]Acha Air Sales Price List'!$B$1:$X$65536,12,FALSE)*$M$14),2)</f>
        <v>0</v>
      </c>
      <c r="H282" s="21"/>
      <c r="I282" s="22">
        <f t="shared" si="7"/>
        <v>0</v>
      </c>
      <c r="J282" s="14"/>
      <c r="L282" s="116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17" customFormat="1" ht="12.4" hidden="1" customHeight="1">
      <c r="A283" s="13"/>
      <c r="B283" s="1"/>
      <c r="C283" s="34"/>
      <c r="D283" s="192"/>
      <c r="E283" s="193"/>
      <c r="F283" s="41" t="str">
        <f>VLOOKUP(C283,'[2]Acha Air Sales Price List'!$B$1:$D$65536,3,FALSE)</f>
        <v>Exchange rate :</v>
      </c>
      <c r="G283" s="21">
        <f>ROUND(IF(ISBLANK(C283),0,VLOOKUP(C283,'[2]Acha Air Sales Price List'!$B$1:$X$65536,12,FALSE)*$M$14),2)</f>
        <v>0</v>
      </c>
      <c r="H283" s="21"/>
      <c r="I283" s="22">
        <f t="shared" si="7"/>
        <v>0</v>
      </c>
      <c r="J283" s="14"/>
      <c r="L283" s="116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17" customFormat="1" ht="12.4" hidden="1" customHeight="1">
      <c r="A284" s="13"/>
      <c r="B284" s="1"/>
      <c r="C284" s="34"/>
      <c r="D284" s="192"/>
      <c r="E284" s="193"/>
      <c r="F284" s="41" t="str">
        <f>VLOOKUP(C284,'[2]Acha Air Sales Price List'!$B$1:$D$65536,3,FALSE)</f>
        <v>Exchange rate :</v>
      </c>
      <c r="G284" s="21">
        <f>ROUND(IF(ISBLANK(C284),0,VLOOKUP(C284,'[2]Acha Air Sales Price List'!$B$1:$X$65536,12,FALSE)*$M$14),2)</f>
        <v>0</v>
      </c>
      <c r="H284" s="21"/>
      <c r="I284" s="22">
        <f t="shared" si="7"/>
        <v>0</v>
      </c>
      <c r="J284" s="14"/>
      <c r="L284" s="116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17" customFormat="1" ht="12.4" hidden="1" customHeight="1">
      <c r="A285" s="13"/>
      <c r="B285" s="1"/>
      <c r="C285" s="34"/>
      <c r="D285" s="192"/>
      <c r="E285" s="193"/>
      <c r="F285" s="41" t="str">
        <f>VLOOKUP(C285,'[2]Acha Air Sales Price List'!$B$1:$D$65536,3,FALSE)</f>
        <v>Exchange rate :</v>
      </c>
      <c r="G285" s="21">
        <f>ROUND(IF(ISBLANK(C285),0,VLOOKUP(C285,'[2]Acha Air Sales Price List'!$B$1:$X$65536,12,FALSE)*$M$14),2)</f>
        <v>0</v>
      </c>
      <c r="H285" s="21"/>
      <c r="I285" s="22">
        <f t="shared" si="7"/>
        <v>0</v>
      </c>
      <c r="J285" s="14"/>
      <c r="L285" s="116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17" customFormat="1" ht="12.4" hidden="1" customHeight="1">
      <c r="A286" s="13"/>
      <c r="B286" s="1"/>
      <c r="C286" s="34"/>
      <c r="D286" s="192"/>
      <c r="E286" s="193"/>
      <c r="F286" s="41" t="str">
        <f>VLOOKUP(C286,'[2]Acha Air Sales Price List'!$B$1:$D$65536,3,FALSE)</f>
        <v>Exchange rate :</v>
      </c>
      <c r="G286" s="21">
        <f>ROUND(IF(ISBLANK(C286),0,VLOOKUP(C286,'[2]Acha Air Sales Price List'!$B$1:$X$65536,12,FALSE)*$M$14),2)</f>
        <v>0</v>
      </c>
      <c r="H286" s="21"/>
      <c r="I286" s="22">
        <f t="shared" si="7"/>
        <v>0</v>
      </c>
      <c r="J286" s="14"/>
      <c r="L286" s="11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17" customFormat="1" ht="12.4" hidden="1" customHeight="1">
      <c r="A287" s="13"/>
      <c r="B287" s="1"/>
      <c r="C287" s="35"/>
      <c r="D287" s="192"/>
      <c r="E287" s="193"/>
      <c r="F287" s="41" t="str">
        <f>VLOOKUP(C287,'[2]Acha Air Sales Price List'!$B$1:$D$65536,3,FALSE)</f>
        <v>Exchange rate :</v>
      </c>
      <c r="G287" s="21">
        <f>ROUND(IF(ISBLANK(C287),0,VLOOKUP(C287,'[2]Acha Air Sales Price List'!$B$1:$X$65536,12,FALSE)*$M$14),2)</f>
        <v>0</v>
      </c>
      <c r="H287" s="21"/>
      <c r="I287" s="22">
        <f>ROUND(IF(ISNUMBER(B287), G287*B287, 0),5)</f>
        <v>0</v>
      </c>
      <c r="J287" s="14"/>
      <c r="L287" s="116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17" customFormat="1" ht="12" hidden="1" customHeight="1">
      <c r="A288" s="13"/>
      <c r="B288" s="1"/>
      <c r="C288" s="34"/>
      <c r="D288" s="192"/>
      <c r="E288" s="193"/>
      <c r="F288" s="41" t="str">
        <f>VLOOKUP(C288,'[2]Acha Air Sales Price List'!$B$1:$D$65536,3,FALSE)</f>
        <v>Exchange rate :</v>
      </c>
      <c r="G288" s="21">
        <f>ROUND(IF(ISBLANK(C288),0,VLOOKUP(C288,'[2]Acha Air Sales Price List'!$B$1:$X$65536,12,FALSE)*$M$14),2)</f>
        <v>0</v>
      </c>
      <c r="H288" s="21"/>
      <c r="I288" s="22">
        <f t="shared" ref="I288:I304" si="8">ROUND(IF(ISNUMBER(B288), G288*B288, 0),5)</f>
        <v>0</v>
      </c>
      <c r="J288" s="14"/>
      <c r="L288" s="116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17" customFormat="1" ht="12.4" hidden="1" customHeight="1">
      <c r="A289" s="13"/>
      <c r="B289" s="1"/>
      <c r="C289" s="34"/>
      <c r="D289" s="192"/>
      <c r="E289" s="193"/>
      <c r="F289" s="41" t="str">
        <f>VLOOKUP(C289,'[2]Acha Air Sales Price List'!$B$1:$D$65536,3,FALSE)</f>
        <v>Exchange rate :</v>
      </c>
      <c r="G289" s="21">
        <f>ROUND(IF(ISBLANK(C289),0,VLOOKUP(C289,'[2]Acha Air Sales Price List'!$B$1:$X$65536,12,FALSE)*$M$14),2)</f>
        <v>0</v>
      </c>
      <c r="H289" s="21"/>
      <c r="I289" s="22">
        <f t="shared" si="8"/>
        <v>0</v>
      </c>
      <c r="J289" s="14"/>
      <c r="L289" s="116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17" customFormat="1" ht="12.4" hidden="1" customHeight="1">
      <c r="A290" s="13"/>
      <c r="B290" s="1"/>
      <c r="C290" s="34"/>
      <c r="D290" s="192"/>
      <c r="E290" s="193"/>
      <c r="F290" s="41" t="str">
        <f>VLOOKUP(C290,'[2]Acha Air Sales Price List'!$B$1:$D$65536,3,FALSE)</f>
        <v>Exchange rate :</v>
      </c>
      <c r="G290" s="21">
        <f>ROUND(IF(ISBLANK(C290),0,VLOOKUP(C290,'[2]Acha Air Sales Price List'!$B$1:$X$65536,12,FALSE)*$M$14),2)</f>
        <v>0</v>
      </c>
      <c r="H290" s="21"/>
      <c r="I290" s="22">
        <f t="shared" si="8"/>
        <v>0</v>
      </c>
      <c r="J290" s="14"/>
      <c r="L290" s="116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17" customFormat="1" ht="12.4" hidden="1" customHeight="1">
      <c r="A291" s="13"/>
      <c r="B291" s="1"/>
      <c r="C291" s="34"/>
      <c r="D291" s="192"/>
      <c r="E291" s="193"/>
      <c r="F291" s="41" t="str">
        <f>VLOOKUP(C291,'[2]Acha Air Sales Price List'!$B$1:$D$65536,3,FALSE)</f>
        <v>Exchange rate :</v>
      </c>
      <c r="G291" s="21">
        <f>ROUND(IF(ISBLANK(C291),0,VLOOKUP(C291,'[2]Acha Air Sales Price List'!$B$1:$X$65536,12,FALSE)*$M$14),2)</f>
        <v>0</v>
      </c>
      <c r="H291" s="21"/>
      <c r="I291" s="22">
        <f t="shared" si="8"/>
        <v>0</v>
      </c>
      <c r="J291" s="14"/>
      <c r="L291" s="116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17" customFormat="1" ht="12.4" hidden="1" customHeight="1">
      <c r="A292" s="13"/>
      <c r="B292" s="1"/>
      <c r="C292" s="34"/>
      <c r="D292" s="192"/>
      <c r="E292" s="193"/>
      <c r="F292" s="41" t="str">
        <f>VLOOKUP(C292,'[2]Acha Air Sales Price List'!$B$1:$D$65536,3,FALSE)</f>
        <v>Exchange rate :</v>
      </c>
      <c r="G292" s="21">
        <f>ROUND(IF(ISBLANK(C292),0,VLOOKUP(C292,'[2]Acha Air Sales Price List'!$B$1:$X$65536,12,FALSE)*$M$14),2)</f>
        <v>0</v>
      </c>
      <c r="H292" s="21"/>
      <c r="I292" s="22">
        <f t="shared" si="8"/>
        <v>0</v>
      </c>
      <c r="J292" s="14"/>
      <c r="L292" s="116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17" customFormat="1" ht="12.4" hidden="1" customHeight="1">
      <c r="A293" s="13"/>
      <c r="B293" s="1"/>
      <c r="C293" s="34"/>
      <c r="D293" s="192"/>
      <c r="E293" s="193"/>
      <c r="F293" s="41" t="str">
        <f>VLOOKUP(C293,'[2]Acha Air Sales Price List'!$B$1:$D$65536,3,FALSE)</f>
        <v>Exchange rate :</v>
      </c>
      <c r="G293" s="21">
        <f>ROUND(IF(ISBLANK(C293),0,VLOOKUP(C293,'[2]Acha Air Sales Price List'!$B$1:$X$65536,12,FALSE)*$M$14),2)</f>
        <v>0</v>
      </c>
      <c r="H293" s="21"/>
      <c r="I293" s="22">
        <f t="shared" si="8"/>
        <v>0</v>
      </c>
      <c r="J293" s="14"/>
      <c r="L293" s="116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17" customFormat="1" ht="12.4" hidden="1" customHeight="1">
      <c r="A294" s="13"/>
      <c r="B294" s="1"/>
      <c r="C294" s="34"/>
      <c r="D294" s="192"/>
      <c r="E294" s="193"/>
      <c r="F294" s="41" t="str">
        <f>VLOOKUP(C294,'[2]Acha Air Sales Price List'!$B$1:$D$65536,3,FALSE)</f>
        <v>Exchange rate :</v>
      </c>
      <c r="G294" s="21">
        <f>ROUND(IF(ISBLANK(C294),0,VLOOKUP(C294,'[2]Acha Air Sales Price List'!$B$1:$X$65536,12,FALSE)*$M$14),2)</f>
        <v>0</v>
      </c>
      <c r="H294" s="21"/>
      <c r="I294" s="22">
        <f t="shared" si="8"/>
        <v>0</v>
      </c>
      <c r="J294" s="14"/>
      <c r="L294" s="116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17" customFormat="1" ht="12.4" hidden="1" customHeight="1">
      <c r="A295" s="13"/>
      <c r="B295" s="1"/>
      <c r="C295" s="34"/>
      <c r="D295" s="192"/>
      <c r="E295" s="193"/>
      <c r="F295" s="41" t="str">
        <f>VLOOKUP(C295,'[2]Acha Air Sales Price List'!$B$1:$D$65536,3,FALSE)</f>
        <v>Exchange rate :</v>
      </c>
      <c r="G295" s="21">
        <f>ROUND(IF(ISBLANK(C295),0,VLOOKUP(C295,'[2]Acha Air Sales Price List'!$B$1:$X$65536,12,FALSE)*$M$14),2)</f>
        <v>0</v>
      </c>
      <c r="H295" s="21"/>
      <c r="I295" s="22">
        <f t="shared" si="8"/>
        <v>0</v>
      </c>
      <c r="J295" s="14"/>
      <c r="L295" s="116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17" customFormat="1" ht="12.4" hidden="1" customHeight="1">
      <c r="A296" s="13"/>
      <c r="B296" s="1"/>
      <c r="C296" s="34"/>
      <c r="D296" s="192"/>
      <c r="E296" s="193"/>
      <c r="F296" s="41" t="str">
        <f>VLOOKUP(C296,'[2]Acha Air Sales Price List'!$B$1:$D$65536,3,FALSE)</f>
        <v>Exchange rate :</v>
      </c>
      <c r="G296" s="21">
        <f>ROUND(IF(ISBLANK(C296),0,VLOOKUP(C296,'[2]Acha Air Sales Price List'!$B$1:$X$65536,12,FALSE)*$M$14),2)</f>
        <v>0</v>
      </c>
      <c r="H296" s="21"/>
      <c r="I296" s="22">
        <f t="shared" si="8"/>
        <v>0</v>
      </c>
      <c r="J296" s="14"/>
      <c r="L296" s="11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17" customFormat="1" ht="12.4" hidden="1" customHeight="1">
      <c r="A297" s="13"/>
      <c r="B297" s="1"/>
      <c r="C297" s="34"/>
      <c r="D297" s="192"/>
      <c r="E297" s="193"/>
      <c r="F297" s="41" t="str">
        <f>VLOOKUP(C297,'[2]Acha Air Sales Price List'!$B$1:$D$65536,3,FALSE)</f>
        <v>Exchange rate :</v>
      </c>
      <c r="G297" s="21">
        <f>ROUND(IF(ISBLANK(C297),0,VLOOKUP(C297,'[2]Acha Air Sales Price List'!$B$1:$X$65536,12,FALSE)*$M$14),2)</f>
        <v>0</v>
      </c>
      <c r="H297" s="21"/>
      <c r="I297" s="22">
        <f t="shared" si="8"/>
        <v>0</v>
      </c>
      <c r="J297" s="14"/>
      <c r="L297" s="116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17" customFormat="1" ht="12.4" hidden="1" customHeight="1">
      <c r="A298" s="13"/>
      <c r="B298" s="1"/>
      <c r="C298" s="34"/>
      <c r="D298" s="192"/>
      <c r="E298" s="193"/>
      <c r="F298" s="41" t="str">
        <f>VLOOKUP(C298,'[2]Acha Air Sales Price List'!$B$1:$D$65536,3,FALSE)</f>
        <v>Exchange rate :</v>
      </c>
      <c r="G298" s="21">
        <f>ROUND(IF(ISBLANK(C298),0,VLOOKUP(C298,'[2]Acha Air Sales Price List'!$B$1:$X$65536,12,FALSE)*$M$14),2)</f>
        <v>0</v>
      </c>
      <c r="H298" s="21"/>
      <c r="I298" s="22">
        <f t="shared" si="8"/>
        <v>0</v>
      </c>
      <c r="J298" s="14"/>
      <c r="L298" s="116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17" customFormat="1" ht="12.4" hidden="1" customHeight="1">
      <c r="A299" s="13"/>
      <c r="B299" s="1"/>
      <c r="C299" s="34"/>
      <c r="D299" s="192"/>
      <c r="E299" s="193"/>
      <c r="F299" s="41" t="str">
        <f>VLOOKUP(C299,'[2]Acha Air Sales Price List'!$B$1:$D$65536,3,FALSE)</f>
        <v>Exchange rate :</v>
      </c>
      <c r="G299" s="21">
        <f>ROUND(IF(ISBLANK(C299),0,VLOOKUP(C299,'[2]Acha Air Sales Price List'!$B$1:$X$65536,12,FALSE)*$M$14),2)</f>
        <v>0</v>
      </c>
      <c r="H299" s="21"/>
      <c r="I299" s="22">
        <f t="shared" si="8"/>
        <v>0</v>
      </c>
      <c r="J299" s="14"/>
      <c r="L299" s="116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17" customFormat="1" ht="12.4" hidden="1" customHeight="1">
      <c r="A300" s="13"/>
      <c r="B300" s="1"/>
      <c r="C300" s="34"/>
      <c r="D300" s="192"/>
      <c r="E300" s="193"/>
      <c r="F300" s="41" t="str">
        <f>VLOOKUP(C300,'[2]Acha Air Sales Price List'!$B$1:$D$65536,3,FALSE)</f>
        <v>Exchange rate :</v>
      </c>
      <c r="G300" s="21">
        <f>ROUND(IF(ISBLANK(C300),0,VLOOKUP(C300,'[2]Acha Air Sales Price List'!$B$1:$X$65536,12,FALSE)*$M$14),2)</f>
        <v>0</v>
      </c>
      <c r="H300" s="21"/>
      <c r="I300" s="22">
        <f t="shared" si="8"/>
        <v>0</v>
      </c>
      <c r="J300" s="14"/>
      <c r="L300" s="116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17" customFormat="1" ht="12.4" hidden="1" customHeight="1">
      <c r="A301" s="13"/>
      <c r="B301" s="1"/>
      <c r="C301" s="34"/>
      <c r="D301" s="192"/>
      <c r="E301" s="193"/>
      <c r="F301" s="41" t="str">
        <f>VLOOKUP(C301,'[2]Acha Air Sales Price List'!$B$1:$D$65536,3,FALSE)</f>
        <v>Exchange rate :</v>
      </c>
      <c r="G301" s="21">
        <f>ROUND(IF(ISBLANK(C301),0,VLOOKUP(C301,'[2]Acha Air Sales Price List'!$B$1:$X$65536,12,FALSE)*$M$14),2)</f>
        <v>0</v>
      </c>
      <c r="H301" s="21"/>
      <c r="I301" s="22">
        <f t="shared" si="8"/>
        <v>0</v>
      </c>
      <c r="J301" s="14"/>
      <c r="L301" s="116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17" customFormat="1" ht="12.4" hidden="1" customHeight="1">
      <c r="A302" s="13"/>
      <c r="B302" s="1"/>
      <c r="C302" s="34"/>
      <c r="D302" s="192"/>
      <c r="E302" s="193"/>
      <c r="F302" s="41" t="str">
        <f>VLOOKUP(C302,'[2]Acha Air Sales Price List'!$B$1:$D$65536,3,FALSE)</f>
        <v>Exchange rate :</v>
      </c>
      <c r="G302" s="21">
        <f>ROUND(IF(ISBLANK(C302),0,VLOOKUP(C302,'[2]Acha Air Sales Price List'!$B$1:$X$65536,12,FALSE)*$M$14),2)</f>
        <v>0</v>
      </c>
      <c r="H302" s="21"/>
      <c r="I302" s="22">
        <f t="shared" si="8"/>
        <v>0</v>
      </c>
      <c r="J302" s="14"/>
      <c r="L302" s="116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17" customFormat="1" ht="12.4" hidden="1" customHeight="1">
      <c r="A303" s="13"/>
      <c r="B303" s="1"/>
      <c r="C303" s="35"/>
      <c r="D303" s="192"/>
      <c r="E303" s="193"/>
      <c r="F303" s="41" t="str">
        <f>VLOOKUP(C303,'[2]Acha Air Sales Price List'!$B$1:$D$65536,3,FALSE)</f>
        <v>Exchange rate :</v>
      </c>
      <c r="G303" s="21">
        <f>ROUND(IF(ISBLANK(C303),0,VLOOKUP(C303,'[2]Acha Air Sales Price List'!$B$1:$X$65536,12,FALSE)*$M$14),2)</f>
        <v>0</v>
      </c>
      <c r="H303" s="21"/>
      <c r="I303" s="22">
        <f t="shared" si="8"/>
        <v>0</v>
      </c>
      <c r="J303" s="14"/>
      <c r="L303" s="116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17" customFormat="1" ht="12.4" hidden="1" customHeight="1">
      <c r="A304" s="13"/>
      <c r="B304" s="1"/>
      <c r="C304" s="35"/>
      <c r="D304" s="192"/>
      <c r="E304" s="193"/>
      <c r="F304" s="41" t="str">
        <f>VLOOKUP(C304,'[2]Acha Air Sales Price List'!$B$1:$D$65536,3,FALSE)</f>
        <v>Exchange rate :</v>
      </c>
      <c r="G304" s="21">
        <f>ROUND(IF(ISBLANK(C304),0,VLOOKUP(C304,'[2]Acha Air Sales Price List'!$B$1:$X$65536,12,FALSE)*$M$14),2)</f>
        <v>0</v>
      </c>
      <c r="H304" s="21"/>
      <c r="I304" s="22">
        <f t="shared" si="8"/>
        <v>0</v>
      </c>
      <c r="J304" s="14"/>
      <c r="L304" s="116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17" customFormat="1" ht="12.4" hidden="1" customHeight="1">
      <c r="A305" s="13"/>
      <c r="B305" s="1"/>
      <c r="C305" s="34"/>
      <c r="D305" s="192"/>
      <c r="E305" s="193"/>
      <c r="F305" s="41" t="str">
        <f>VLOOKUP(C305,'[2]Acha Air Sales Price List'!$B$1:$D$65536,3,FALSE)</f>
        <v>Exchange rate :</v>
      </c>
      <c r="G305" s="21">
        <f>ROUND(IF(ISBLANK(C305),0,VLOOKUP(C305,'[2]Acha Air Sales Price List'!$B$1:$X$65536,12,FALSE)*$M$14),2)</f>
        <v>0</v>
      </c>
      <c r="H305" s="21"/>
      <c r="I305" s="22">
        <f>ROUND(IF(ISNUMBER(B305), G305*B305, 0),5)</f>
        <v>0</v>
      </c>
      <c r="J305" s="14"/>
      <c r="L305" s="116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17" customFormat="1" ht="12.4" hidden="1" customHeight="1">
      <c r="A306" s="13"/>
      <c r="B306" s="1"/>
      <c r="C306" s="34"/>
      <c r="D306" s="192"/>
      <c r="E306" s="193"/>
      <c r="F306" s="41" t="str">
        <f>VLOOKUP(C306,'[2]Acha Air Sales Price List'!$B$1:$D$65536,3,FALSE)</f>
        <v>Exchange rate :</v>
      </c>
      <c r="G306" s="21">
        <f>ROUND(IF(ISBLANK(C306),0,VLOOKUP(C306,'[2]Acha Air Sales Price List'!$B$1:$X$65536,12,FALSE)*$M$14),2)</f>
        <v>0</v>
      </c>
      <c r="H306" s="21"/>
      <c r="I306" s="22">
        <f t="shared" ref="I306:I343" si="9">ROUND(IF(ISNUMBER(B306), G306*B306, 0),5)</f>
        <v>0</v>
      </c>
      <c r="J306" s="14"/>
      <c r="L306" s="11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17" customFormat="1" ht="12.4" hidden="1" customHeight="1">
      <c r="A307" s="13"/>
      <c r="B307" s="1"/>
      <c r="C307" s="34"/>
      <c r="D307" s="192"/>
      <c r="E307" s="193"/>
      <c r="F307" s="41" t="str">
        <f>VLOOKUP(C307,'[2]Acha Air Sales Price List'!$B$1:$D$65536,3,FALSE)</f>
        <v>Exchange rate :</v>
      </c>
      <c r="G307" s="21">
        <f>ROUND(IF(ISBLANK(C307),0,VLOOKUP(C307,'[2]Acha Air Sales Price List'!$B$1:$X$65536,12,FALSE)*$M$14),2)</f>
        <v>0</v>
      </c>
      <c r="H307" s="21"/>
      <c r="I307" s="22">
        <f t="shared" si="9"/>
        <v>0</v>
      </c>
      <c r="J307" s="14"/>
      <c r="L307" s="116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17" customFormat="1" ht="12.4" hidden="1" customHeight="1">
      <c r="A308" s="13"/>
      <c r="B308" s="1"/>
      <c r="C308" s="34"/>
      <c r="D308" s="192"/>
      <c r="E308" s="193"/>
      <c r="F308" s="41" t="str">
        <f>VLOOKUP(C308,'[2]Acha Air Sales Price List'!$B$1:$D$65536,3,FALSE)</f>
        <v>Exchange rate :</v>
      </c>
      <c r="G308" s="21">
        <f>ROUND(IF(ISBLANK(C308),0,VLOOKUP(C308,'[2]Acha Air Sales Price List'!$B$1:$X$65536,12,FALSE)*$M$14),2)</f>
        <v>0</v>
      </c>
      <c r="H308" s="21"/>
      <c r="I308" s="22">
        <f t="shared" si="9"/>
        <v>0</v>
      </c>
      <c r="J308" s="14"/>
      <c r="L308" s="116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17" customFormat="1" ht="12.4" hidden="1" customHeight="1">
      <c r="A309" s="13"/>
      <c r="B309" s="1"/>
      <c r="C309" s="34"/>
      <c r="D309" s="192"/>
      <c r="E309" s="193"/>
      <c r="F309" s="41" t="str">
        <f>VLOOKUP(C309,'[2]Acha Air Sales Price List'!$B$1:$D$65536,3,FALSE)</f>
        <v>Exchange rate :</v>
      </c>
      <c r="G309" s="21">
        <f>ROUND(IF(ISBLANK(C309),0,VLOOKUP(C309,'[2]Acha Air Sales Price List'!$B$1:$X$65536,12,FALSE)*$M$14),2)</f>
        <v>0</v>
      </c>
      <c r="H309" s="21"/>
      <c r="I309" s="22">
        <f t="shared" si="9"/>
        <v>0</v>
      </c>
      <c r="J309" s="14"/>
      <c r="L309" s="116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17" customFormat="1" ht="12.4" hidden="1" customHeight="1">
      <c r="A310" s="13"/>
      <c r="B310" s="1"/>
      <c r="C310" s="34"/>
      <c r="D310" s="192"/>
      <c r="E310" s="193"/>
      <c r="F310" s="41" t="str">
        <f>VLOOKUP(C310,'[2]Acha Air Sales Price List'!$B$1:$D$65536,3,FALSE)</f>
        <v>Exchange rate :</v>
      </c>
      <c r="G310" s="21">
        <f>ROUND(IF(ISBLANK(C310),0,VLOOKUP(C310,'[2]Acha Air Sales Price List'!$B$1:$X$65536,12,FALSE)*$M$14),2)</f>
        <v>0</v>
      </c>
      <c r="H310" s="21"/>
      <c r="I310" s="22">
        <f t="shared" si="9"/>
        <v>0</v>
      </c>
      <c r="J310" s="14"/>
      <c r="L310" s="116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17" customFormat="1" ht="12.4" hidden="1" customHeight="1">
      <c r="A311" s="13"/>
      <c r="B311" s="1"/>
      <c r="C311" s="34"/>
      <c r="D311" s="192"/>
      <c r="E311" s="193"/>
      <c r="F311" s="41" t="str">
        <f>VLOOKUP(C311,'[2]Acha Air Sales Price List'!$B$1:$D$65536,3,FALSE)</f>
        <v>Exchange rate :</v>
      </c>
      <c r="G311" s="21">
        <f>ROUND(IF(ISBLANK(C311),0,VLOOKUP(C311,'[2]Acha Air Sales Price List'!$B$1:$X$65536,12,FALSE)*$M$14),2)</f>
        <v>0</v>
      </c>
      <c r="H311" s="21"/>
      <c r="I311" s="22">
        <f t="shared" si="9"/>
        <v>0</v>
      </c>
      <c r="J311" s="14"/>
      <c r="L311" s="116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17" customFormat="1" ht="12.4" hidden="1" customHeight="1">
      <c r="A312" s="13"/>
      <c r="B312" s="1"/>
      <c r="C312" s="34"/>
      <c r="D312" s="192"/>
      <c r="E312" s="193"/>
      <c r="F312" s="41" t="str">
        <f>VLOOKUP(C312,'[2]Acha Air Sales Price List'!$B$1:$D$65536,3,FALSE)</f>
        <v>Exchange rate :</v>
      </c>
      <c r="G312" s="21">
        <f>ROUND(IF(ISBLANK(C312),0,VLOOKUP(C312,'[2]Acha Air Sales Price List'!$B$1:$X$65536,12,FALSE)*$M$14),2)</f>
        <v>0</v>
      </c>
      <c r="H312" s="21"/>
      <c r="I312" s="22">
        <f t="shared" si="9"/>
        <v>0</v>
      </c>
      <c r="J312" s="14"/>
      <c r="L312" s="116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17" customFormat="1" ht="12.4" hidden="1" customHeight="1">
      <c r="A313" s="13"/>
      <c r="B313" s="1"/>
      <c r="C313" s="34"/>
      <c r="D313" s="192"/>
      <c r="E313" s="193"/>
      <c r="F313" s="41" t="str">
        <f>VLOOKUP(C313,'[2]Acha Air Sales Price List'!$B$1:$D$65536,3,FALSE)</f>
        <v>Exchange rate :</v>
      </c>
      <c r="G313" s="21">
        <f>ROUND(IF(ISBLANK(C313),0,VLOOKUP(C313,'[2]Acha Air Sales Price List'!$B$1:$X$65536,12,FALSE)*$M$14),2)</f>
        <v>0</v>
      </c>
      <c r="H313" s="21"/>
      <c r="I313" s="22">
        <f t="shared" si="9"/>
        <v>0</v>
      </c>
      <c r="J313" s="14"/>
      <c r="L313" s="116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17" customFormat="1" ht="12.4" hidden="1" customHeight="1">
      <c r="A314" s="13"/>
      <c r="B314" s="1"/>
      <c r="C314" s="34"/>
      <c r="D314" s="192"/>
      <c r="E314" s="193"/>
      <c r="F314" s="41" t="str">
        <f>VLOOKUP(C314,'[2]Acha Air Sales Price List'!$B$1:$D$65536,3,FALSE)</f>
        <v>Exchange rate :</v>
      </c>
      <c r="G314" s="21">
        <f>ROUND(IF(ISBLANK(C314),0,VLOOKUP(C314,'[2]Acha Air Sales Price List'!$B$1:$X$65536,12,FALSE)*$M$14),2)</f>
        <v>0</v>
      </c>
      <c r="H314" s="21"/>
      <c r="I314" s="22">
        <f t="shared" si="9"/>
        <v>0</v>
      </c>
      <c r="J314" s="14"/>
      <c r="L314" s="116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17" customFormat="1" ht="12.4" hidden="1" customHeight="1">
      <c r="A315" s="13"/>
      <c r="B315" s="1"/>
      <c r="C315" s="34"/>
      <c r="D315" s="192"/>
      <c r="E315" s="193"/>
      <c r="F315" s="41" t="str">
        <f>VLOOKUP(C315,'[2]Acha Air Sales Price List'!$B$1:$D$65536,3,FALSE)</f>
        <v>Exchange rate :</v>
      </c>
      <c r="G315" s="21">
        <f>ROUND(IF(ISBLANK(C315),0,VLOOKUP(C315,'[2]Acha Air Sales Price List'!$B$1:$X$65536,12,FALSE)*$M$14),2)</f>
        <v>0</v>
      </c>
      <c r="H315" s="21"/>
      <c r="I315" s="22">
        <f t="shared" si="9"/>
        <v>0</v>
      </c>
      <c r="J315" s="14"/>
      <c r="L315" s="116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17" customFormat="1" ht="12.4" hidden="1" customHeight="1">
      <c r="A316" s="13"/>
      <c r="B316" s="1"/>
      <c r="C316" s="35"/>
      <c r="D316" s="192"/>
      <c r="E316" s="193"/>
      <c r="F316" s="41" t="str">
        <f>VLOOKUP(C316,'[2]Acha Air Sales Price List'!$B$1:$D$65536,3,FALSE)</f>
        <v>Exchange rate :</v>
      </c>
      <c r="G316" s="21">
        <f>ROUND(IF(ISBLANK(C316),0,VLOOKUP(C316,'[2]Acha Air Sales Price List'!$B$1:$X$65536,12,FALSE)*$M$14),2)</f>
        <v>0</v>
      </c>
      <c r="H316" s="21"/>
      <c r="I316" s="22">
        <f t="shared" si="9"/>
        <v>0</v>
      </c>
      <c r="J316" s="14"/>
      <c r="L316" s="1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17" customFormat="1" ht="12" hidden="1" customHeight="1">
      <c r="A317" s="13"/>
      <c r="B317" s="1"/>
      <c r="C317" s="34"/>
      <c r="D317" s="192"/>
      <c r="E317" s="193"/>
      <c r="F317" s="41" t="str">
        <f>VLOOKUP(C317,'[2]Acha Air Sales Price List'!$B$1:$D$65536,3,FALSE)</f>
        <v>Exchange rate :</v>
      </c>
      <c r="G317" s="21">
        <f>ROUND(IF(ISBLANK(C317),0,VLOOKUP(C317,'[2]Acha Air Sales Price List'!$B$1:$X$65536,12,FALSE)*$M$14),2)</f>
        <v>0</v>
      </c>
      <c r="H317" s="21"/>
      <c r="I317" s="22">
        <f t="shared" si="9"/>
        <v>0</v>
      </c>
      <c r="J317" s="14"/>
      <c r="L317" s="116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17" customFormat="1" ht="12.4" hidden="1" customHeight="1">
      <c r="A318" s="13"/>
      <c r="B318" s="1"/>
      <c r="C318" s="34"/>
      <c r="D318" s="192"/>
      <c r="E318" s="193"/>
      <c r="F318" s="41" t="str">
        <f>VLOOKUP(C318,'[2]Acha Air Sales Price List'!$B$1:$D$65536,3,FALSE)</f>
        <v>Exchange rate :</v>
      </c>
      <c r="G318" s="21">
        <f>ROUND(IF(ISBLANK(C318),0,VLOOKUP(C318,'[2]Acha Air Sales Price List'!$B$1:$X$65536,12,FALSE)*$M$14),2)</f>
        <v>0</v>
      </c>
      <c r="H318" s="21"/>
      <c r="I318" s="22">
        <f t="shared" si="9"/>
        <v>0</v>
      </c>
      <c r="J318" s="14"/>
      <c r="L318" s="116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17" customFormat="1" ht="12.4" hidden="1" customHeight="1">
      <c r="A319" s="13"/>
      <c r="B319" s="1"/>
      <c r="C319" s="34"/>
      <c r="D319" s="192"/>
      <c r="E319" s="193"/>
      <c r="F319" s="41" t="str">
        <f>VLOOKUP(C319,'[2]Acha Air Sales Price List'!$B$1:$D$65536,3,FALSE)</f>
        <v>Exchange rate :</v>
      </c>
      <c r="G319" s="21">
        <f>ROUND(IF(ISBLANK(C319),0,VLOOKUP(C319,'[2]Acha Air Sales Price List'!$B$1:$X$65536,12,FALSE)*$M$14),2)</f>
        <v>0</v>
      </c>
      <c r="H319" s="21"/>
      <c r="I319" s="22">
        <f t="shared" si="9"/>
        <v>0</v>
      </c>
      <c r="J319" s="14"/>
      <c r="L319" s="116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17" customFormat="1" ht="12.4" hidden="1" customHeight="1">
      <c r="A320" s="13"/>
      <c r="B320" s="1"/>
      <c r="C320" s="34"/>
      <c r="D320" s="192"/>
      <c r="E320" s="193"/>
      <c r="F320" s="41" t="str">
        <f>VLOOKUP(C320,'[2]Acha Air Sales Price List'!$B$1:$D$65536,3,FALSE)</f>
        <v>Exchange rate :</v>
      </c>
      <c r="G320" s="21">
        <f>ROUND(IF(ISBLANK(C320),0,VLOOKUP(C320,'[2]Acha Air Sales Price List'!$B$1:$X$65536,12,FALSE)*$M$14),2)</f>
        <v>0</v>
      </c>
      <c r="H320" s="21"/>
      <c r="I320" s="22">
        <f t="shared" si="9"/>
        <v>0</v>
      </c>
      <c r="J320" s="14"/>
      <c r="L320" s="116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17" customFormat="1" ht="12.4" hidden="1" customHeight="1">
      <c r="A321" s="13"/>
      <c r="B321" s="1"/>
      <c r="C321" s="34"/>
      <c r="D321" s="192"/>
      <c r="E321" s="193"/>
      <c r="F321" s="41" t="str">
        <f>VLOOKUP(C321,'[2]Acha Air Sales Price List'!$B$1:$D$65536,3,FALSE)</f>
        <v>Exchange rate :</v>
      </c>
      <c r="G321" s="21">
        <f>ROUND(IF(ISBLANK(C321),0,VLOOKUP(C321,'[2]Acha Air Sales Price List'!$B$1:$X$65536,12,FALSE)*$M$14),2)</f>
        <v>0</v>
      </c>
      <c r="H321" s="21"/>
      <c r="I321" s="22">
        <f t="shared" si="9"/>
        <v>0</v>
      </c>
      <c r="J321" s="14"/>
      <c r="L321" s="116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17" customFormat="1" ht="12.4" hidden="1" customHeight="1">
      <c r="A322" s="13"/>
      <c r="B322" s="1"/>
      <c r="C322" s="34"/>
      <c r="D322" s="192"/>
      <c r="E322" s="193"/>
      <c r="F322" s="41" t="str">
        <f>VLOOKUP(C322,'[2]Acha Air Sales Price List'!$B$1:$D$65536,3,FALSE)</f>
        <v>Exchange rate :</v>
      </c>
      <c r="G322" s="21">
        <f>ROUND(IF(ISBLANK(C322),0,VLOOKUP(C322,'[2]Acha Air Sales Price List'!$B$1:$X$65536,12,FALSE)*$M$14),2)</f>
        <v>0</v>
      </c>
      <c r="H322" s="21"/>
      <c r="I322" s="22">
        <f t="shared" si="9"/>
        <v>0</v>
      </c>
      <c r="J322" s="14"/>
      <c r="L322" s="116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17" customFormat="1" ht="12.4" hidden="1" customHeight="1">
      <c r="A323" s="13"/>
      <c r="B323" s="1"/>
      <c r="C323" s="34"/>
      <c r="D323" s="192"/>
      <c r="E323" s="193"/>
      <c r="F323" s="41" t="str">
        <f>VLOOKUP(C323,'[2]Acha Air Sales Price List'!$B$1:$D$65536,3,FALSE)</f>
        <v>Exchange rate :</v>
      </c>
      <c r="G323" s="21">
        <f>ROUND(IF(ISBLANK(C323),0,VLOOKUP(C323,'[2]Acha Air Sales Price List'!$B$1:$X$65536,12,FALSE)*$M$14),2)</f>
        <v>0</v>
      </c>
      <c r="H323" s="21"/>
      <c r="I323" s="22">
        <f t="shared" si="9"/>
        <v>0</v>
      </c>
      <c r="J323" s="14"/>
      <c r="L323" s="116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17" customFormat="1" ht="12.4" hidden="1" customHeight="1">
      <c r="A324" s="13"/>
      <c r="B324" s="1"/>
      <c r="C324" s="34"/>
      <c r="D324" s="192"/>
      <c r="E324" s="193"/>
      <c r="F324" s="41" t="str">
        <f>VLOOKUP(C324,'[2]Acha Air Sales Price List'!$B$1:$D$65536,3,FALSE)</f>
        <v>Exchange rate :</v>
      </c>
      <c r="G324" s="21">
        <f>ROUND(IF(ISBLANK(C324),0,VLOOKUP(C324,'[2]Acha Air Sales Price List'!$B$1:$X$65536,12,FALSE)*$M$14),2)</f>
        <v>0</v>
      </c>
      <c r="H324" s="21"/>
      <c r="I324" s="22">
        <f t="shared" si="9"/>
        <v>0</v>
      </c>
      <c r="J324" s="14"/>
      <c r="L324" s="116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17" customFormat="1" ht="12.4" hidden="1" customHeight="1">
      <c r="A325" s="13"/>
      <c r="B325" s="1"/>
      <c r="C325" s="34"/>
      <c r="D325" s="192"/>
      <c r="E325" s="193"/>
      <c r="F325" s="41" t="str">
        <f>VLOOKUP(C325,'[2]Acha Air Sales Price List'!$B$1:$D$65536,3,FALSE)</f>
        <v>Exchange rate :</v>
      </c>
      <c r="G325" s="21">
        <f>ROUND(IF(ISBLANK(C325),0,VLOOKUP(C325,'[2]Acha Air Sales Price List'!$B$1:$X$65536,12,FALSE)*$M$14),2)</f>
        <v>0</v>
      </c>
      <c r="H325" s="21"/>
      <c r="I325" s="22">
        <f t="shared" si="9"/>
        <v>0</v>
      </c>
      <c r="J325" s="14"/>
      <c r="L325" s="116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17" customFormat="1" ht="12.4" hidden="1" customHeight="1">
      <c r="A326" s="13"/>
      <c r="B326" s="1"/>
      <c r="C326" s="34"/>
      <c r="D326" s="192"/>
      <c r="E326" s="193"/>
      <c r="F326" s="41" t="str">
        <f>VLOOKUP(C326,'[2]Acha Air Sales Price List'!$B$1:$D$65536,3,FALSE)</f>
        <v>Exchange rate :</v>
      </c>
      <c r="G326" s="21">
        <f>ROUND(IF(ISBLANK(C326),0,VLOOKUP(C326,'[2]Acha Air Sales Price List'!$B$1:$X$65536,12,FALSE)*$M$14),2)</f>
        <v>0</v>
      </c>
      <c r="H326" s="21"/>
      <c r="I326" s="22">
        <f t="shared" si="9"/>
        <v>0</v>
      </c>
      <c r="J326" s="14"/>
      <c r="L326" s="11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17" customFormat="1" ht="12.4" hidden="1" customHeight="1">
      <c r="A327" s="13"/>
      <c r="B327" s="1"/>
      <c r="C327" s="34"/>
      <c r="D327" s="192"/>
      <c r="E327" s="193"/>
      <c r="F327" s="41" t="str">
        <f>VLOOKUP(C327,'[2]Acha Air Sales Price List'!$B$1:$D$65536,3,FALSE)</f>
        <v>Exchange rate :</v>
      </c>
      <c r="G327" s="21">
        <f>ROUND(IF(ISBLANK(C327),0,VLOOKUP(C327,'[2]Acha Air Sales Price List'!$B$1:$X$65536,12,FALSE)*$M$14),2)</f>
        <v>0</v>
      </c>
      <c r="H327" s="21"/>
      <c r="I327" s="22">
        <f t="shared" si="9"/>
        <v>0</v>
      </c>
      <c r="J327" s="14"/>
      <c r="L327" s="116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17" customFormat="1" ht="12.4" hidden="1" customHeight="1">
      <c r="A328" s="13"/>
      <c r="B328" s="1"/>
      <c r="C328" s="34"/>
      <c r="D328" s="192"/>
      <c r="E328" s="193"/>
      <c r="F328" s="41" t="str">
        <f>VLOOKUP(C328,'[2]Acha Air Sales Price List'!$B$1:$D$65536,3,FALSE)</f>
        <v>Exchange rate :</v>
      </c>
      <c r="G328" s="21">
        <f>ROUND(IF(ISBLANK(C328),0,VLOOKUP(C328,'[2]Acha Air Sales Price List'!$B$1:$X$65536,12,FALSE)*$M$14),2)</f>
        <v>0</v>
      </c>
      <c r="H328" s="21"/>
      <c r="I328" s="22">
        <f t="shared" si="9"/>
        <v>0</v>
      </c>
      <c r="J328" s="14"/>
      <c r="L328" s="116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17" customFormat="1" ht="12.4" hidden="1" customHeight="1">
      <c r="A329" s="13"/>
      <c r="B329" s="1"/>
      <c r="C329" s="34"/>
      <c r="D329" s="192"/>
      <c r="E329" s="193"/>
      <c r="F329" s="41" t="str">
        <f>VLOOKUP(C329,'[2]Acha Air Sales Price List'!$B$1:$D$65536,3,FALSE)</f>
        <v>Exchange rate :</v>
      </c>
      <c r="G329" s="21">
        <f>ROUND(IF(ISBLANK(C329),0,VLOOKUP(C329,'[2]Acha Air Sales Price List'!$B$1:$X$65536,12,FALSE)*$M$14),2)</f>
        <v>0</v>
      </c>
      <c r="H329" s="21"/>
      <c r="I329" s="22">
        <f t="shared" si="9"/>
        <v>0</v>
      </c>
      <c r="J329" s="14"/>
      <c r="L329" s="116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17" customFormat="1" ht="12.4" hidden="1" customHeight="1">
      <c r="A330" s="13"/>
      <c r="B330" s="1"/>
      <c r="C330" s="34"/>
      <c r="D330" s="192"/>
      <c r="E330" s="193"/>
      <c r="F330" s="41" t="str">
        <f>VLOOKUP(C330,'[2]Acha Air Sales Price List'!$B$1:$D$65536,3,FALSE)</f>
        <v>Exchange rate :</v>
      </c>
      <c r="G330" s="21">
        <f>ROUND(IF(ISBLANK(C330),0,VLOOKUP(C330,'[2]Acha Air Sales Price List'!$B$1:$X$65536,12,FALSE)*$M$14),2)</f>
        <v>0</v>
      </c>
      <c r="H330" s="21"/>
      <c r="I330" s="22">
        <f t="shared" si="9"/>
        <v>0</v>
      </c>
      <c r="J330" s="14"/>
      <c r="L330" s="116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17" customFormat="1" ht="12.4" hidden="1" customHeight="1">
      <c r="A331" s="13"/>
      <c r="B331" s="1"/>
      <c r="C331" s="34"/>
      <c r="D331" s="192"/>
      <c r="E331" s="193"/>
      <c r="F331" s="41" t="str">
        <f>VLOOKUP(C331,'[2]Acha Air Sales Price List'!$B$1:$D$65536,3,FALSE)</f>
        <v>Exchange rate :</v>
      </c>
      <c r="G331" s="21">
        <f>ROUND(IF(ISBLANK(C331),0,VLOOKUP(C331,'[2]Acha Air Sales Price List'!$B$1:$X$65536,12,FALSE)*$M$14),2)</f>
        <v>0</v>
      </c>
      <c r="H331" s="21"/>
      <c r="I331" s="22">
        <f t="shared" si="9"/>
        <v>0</v>
      </c>
      <c r="J331" s="14"/>
      <c r="L331" s="116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17" customFormat="1" ht="12.4" hidden="1" customHeight="1">
      <c r="A332" s="13"/>
      <c r="B332" s="1"/>
      <c r="C332" s="34"/>
      <c r="D332" s="192"/>
      <c r="E332" s="193"/>
      <c r="F332" s="41" t="str">
        <f>VLOOKUP(C332,'[2]Acha Air Sales Price List'!$B$1:$D$65536,3,FALSE)</f>
        <v>Exchange rate :</v>
      </c>
      <c r="G332" s="21">
        <f>ROUND(IF(ISBLANK(C332),0,VLOOKUP(C332,'[2]Acha Air Sales Price List'!$B$1:$X$65536,12,FALSE)*$M$14),2)</f>
        <v>0</v>
      </c>
      <c r="H332" s="21"/>
      <c r="I332" s="22">
        <f t="shared" si="9"/>
        <v>0</v>
      </c>
      <c r="J332" s="14"/>
      <c r="L332" s="116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17" customFormat="1" ht="12.4" hidden="1" customHeight="1">
      <c r="A333" s="13"/>
      <c r="B333" s="1"/>
      <c r="C333" s="34"/>
      <c r="D333" s="192"/>
      <c r="E333" s="193"/>
      <c r="F333" s="41" t="str">
        <f>VLOOKUP(C333,'[2]Acha Air Sales Price List'!$B$1:$D$65536,3,FALSE)</f>
        <v>Exchange rate :</v>
      </c>
      <c r="G333" s="21">
        <f>ROUND(IF(ISBLANK(C333),0,VLOOKUP(C333,'[2]Acha Air Sales Price List'!$B$1:$X$65536,12,FALSE)*$M$14),2)</f>
        <v>0</v>
      </c>
      <c r="H333" s="21"/>
      <c r="I333" s="22">
        <f t="shared" si="9"/>
        <v>0</v>
      </c>
      <c r="J333" s="14"/>
      <c r="L333" s="116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17" customFormat="1" ht="12.4" hidden="1" customHeight="1">
      <c r="A334" s="13"/>
      <c r="B334" s="1"/>
      <c r="C334" s="34"/>
      <c r="D334" s="192"/>
      <c r="E334" s="193"/>
      <c r="F334" s="41" t="str">
        <f>VLOOKUP(C334,'[2]Acha Air Sales Price List'!$B$1:$D$65536,3,FALSE)</f>
        <v>Exchange rate :</v>
      </c>
      <c r="G334" s="21">
        <f>ROUND(IF(ISBLANK(C334),0,VLOOKUP(C334,'[2]Acha Air Sales Price List'!$B$1:$X$65536,12,FALSE)*$M$14),2)</f>
        <v>0</v>
      </c>
      <c r="H334" s="21"/>
      <c r="I334" s="22">
        <f t="shared" si="9"/>
        <v>0</v>
      </c>
      <c r="J334" s="14"/>
      <c r="L334" s="116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17" customFormat="1" ht="12.4" hidden="1" customHeight="1">
      <c r="A335" s="13"/>
      <c r="B335" s="1"/>
      <c r="C335" s="34"/>
      <c r="D335" s="192"/>
      <c r="E335" s="193"/>
      <c r="F335" s="41" t="str">
        <f>VLOOKUP(C335,'[2]Acha Air Sales Price List'!$B$1:$D$65536,3,FALSE)</f>
        <v>Exchange rate :</v>
      </c>
      <c r="G335" s="21">
        <f>ROUND(IF(ISBLANK(C335),0,VLOOKUP(C335,'[2]Acha Air Sales Price List'!$B$1:$X$65536,12,FALSE)*$M$14),2)</f>
        <v>0</v>
      </c>
      <c r="H335" s="21"/>
      <c r="I335" s="22">
        <f t="shared" si="9"/>
        <v>0</v>
      </c>
      <c r="J335" s="14"/>
      <c r="L335" s="116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17" customFormat="1" ht="12.4" hidden="1" customHeight="1">
      <c r="A336" s="13"/>
      <c r="B336" s="1"/>
      <c r="C336" s="34"/>
      <c r="D336" s="192"/>
      <c r="E336" s="193"/>
      <c r="F336" s="41" t="str">
        <f>VLOOKUP(C336,'[2]Acha Air Sales Price List'!$B$1:$D$65536,3,FALSE)</f>
        <v>Exchange rate :</v>
      </c>
      <c r="G336" s="21">
        <f>ROUND(IF(ISBLANK(C336),0,VLOOKUP(C336,'[2]Acha Air Sales Price List'!$B$1:$X$65536,12,FALSE)*$M$14),2)</f>
        <v>0</v>
      </c>
      <c r="H336" s="21"/>
      <c r="I336" s="22">
        <f t="shared" si="9"/>
        <v>0</v>
      </c>
      <c r="J336" s="14"/>
      <c r="L336" s="11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17" customFormat="1" ht="12.4" hidden="1" customHeight="1">
      <c r="A337" s="13"/>
      <c r="B337" s="1"/>
      <c r="C337" s="34"/>
      <c r="D337" s="192"/>
      <c r="E337" s="193"/>
      <c r="F337" s="41" t="str">
        <f>VLOOKUP(C337,'[2]Acha Air Sales Price List'!$B$1:$D$65536,3,FALSE)</f>
        <v>Exchange rate :</v>
      </c>
      <c r="G337" s="21">
        <f>ROUND(IF(ISBLANK(C337),0,VLOOKUP(C337,'[2]Acha Air Sales Price List'!$B$1:$X$65536,12,FALSE)*$M$14),2)</f>
        <v>0</v>
      </c>
      <c r="H337" s="21"/>
      <c r="I337" s="22">
        <f t="shared" si="9"/>
        <v>0</v>
      </c>
      <c r="J337" s="14"/>
      <c r="L337" s="116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17" customFormat="1" ht="12.4" hidden="1" customHeight="1">
      <c r="A338" s="13"/>
      <c r="B338" s="1"/>
      <c r="C338" s="34"/>
      <c r="D338" s="192"/>
      <c r="E338" s="193"/>
      <c r="F338" s="41" t="str">
        <f>VLOOKUP(C338,'[2]Acha Air Sales Price List'!$B$1:$D$65536,3,FALSE)</f>
        <v>Exchange rate :</v>
      </c>
      <c r="G338" s="21">
        <f>ROUND(IF(ISBLANK(C338),0,VLOOKUP(C338,'[2]Acha Air Sales Price List'!$B$1:$X$65536,12,FALSE)*$M$14),2)</f>
        <v>0</v>
      </c>
      <c r="H338" s="21"/>
      <c r="I338" s="22">
        <f t="shared" si="9"/>
        <v>0</v>
      </c>
      <c r="J338" s="14"/>
      <c r="L338" s="116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17" customFormat="1" ht="12.4" hidden="1" customHeight="1">
      <c r="A339" s="13"/>
      <c r="B339" s="1"/>
      <c r="C339" s="34"/>
      <c r="D339" s="192"/>
      <c r="E339" s="193"/>
      <c r="F339" s="41" t="str">
        <f>VLOOKUP(C339,'[2]Acha Air Sales Price List'!$B$1:$D$65536,3,FALSE)</f>
        <v>Exchange rate :</v>
      </c>
      <c r="G339" s="21">
        <f>ROUND(IF(ISBLANK(C339),0,VLOOKUP(C339,'[2]Acha Air Sales Price List'!$B$1:$X$65536,12,FALSE)*$M$14),2)</f>
        <v>0</v>
      </c>
      <c r="H339" s="21"/>
      <c r="I339" s="22">
        <f t="shared" si="9"/>
        <v>0</v>
      </c>
      <c r="J339" s="14"/>
      <c r="L339" s="116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17" customFormat="1" ht="12.4" hidden="1" customHeight="1">
      <c r="A340" s="13"/>
      <c r="B340" s="1"/>
      <c r="C340" s="34"/>
      <c r="D340" s="192"/>
      <c r="E340" s="193"/>
      <c r="F340" s="41" t="str">
        <f>VLOOKUP(C340,'[2]Acha Air Sales Price List'!$B$1:$D$65536,3,FALSE)</f>
        <v>Exchange rate :</v>
      </c>
      <c r="G340" s="21">
        <f>ROUND(IF(ISBLANK(C340),0,VLOOKUP(C340,'[2]Acha Air Sales Price List'!$B$1:$X$65536,12,FALSE)*$M$14),2)</f>
        <v>0</v>
      </c>
      <c r="H340" s="21"/>
      <c r="I340" s="22">
        <f t="shared" si="9"/>
        <v>0</v>
      </c>
      <c r="J340" s="14"/>
      <c r="L340" s="116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17" customFormat="1" ht="12.4" hidden="1" customHeight="1">
      <c r="A341" s="13"/>
      <c r="B341" s="1"/>
      <c r="C341" s="34"/>
      <c r="D341" s="192"/>
      <c r="E341" s="193"/>
      <c r="F341" s="41" t="str">
        <f>VLOOKUP(C341,'[2]Acha Air Sales Price List'!$B$1:$D$65536,3,FALSE)</f>
        <v>Exchange rate :</v>
      </c>
      <c r="G341" s="21">
        <f>ROUND(IF(ISBLANK(C341),0,VLOOKUP(C341,'[2]Acha Air Sales Price List'!$B$1:$X$65536,12,FALSE)*$M$14),2)</f>
        <v>0</v>
      </c>
      <c r="H341" s="21"/>
      <c r="I341" s="22">
        <f t="shared" si="9"/>
        <v>0</v>
      </c>
      <c r="J341" s="14"/>
      <c r="L341" s="116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17" customFormat="1" ht="12.4" hidden="1" customHeight="1">
      <c r="A342" s="13"/>
      <c r="B342" s="1"/>
      <c r="C342" s="34"/>
      <c r="D342" s="192"/>
      <c r="E342" s="193"/>
      <c r="F342" s="41" t="str">
        <f>VLOOKUP(C342,'[2]Acha Air Sales Price List'!$B$1:$D$65536,3,FALSE)</f>
        <v>Exchange rate :</v>
      </c>
      <c r="G342" s="21">
        <f>ROUND(IF(ISBLANK(C342),0,VLOOKUP(C342,'[2]Acha Air Sales Price List'!$B$1:$X$65536,12,FALSE)*$M$14),2)</f>
        <v>0</v>
      </c>
      <c r="H342" s="21"/>
      <c r="I342" s="22">
        <f t="shared" si="9"/>
        <v>0</v>
      </c>
      <c r="J342" s="14"/>
      <c r="L342" s="116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17" customFormat="1" ht="12.4" hidden="1" customHeight="1">
      <c r="A343" s="13"/>
      <c r="B343" s="1"/>
      <c r="C343" s="34"/>
      <c r="D343" s="192"/>
      <c r="E343" s="193"/>
      <c r="F343" s="41" t="str">
        <f>VLOOKUP(C343,'[2]Acha Air Sales Price List'!$B$1:$D$65536,3,FALSE)</f>
        <v>Exchange rate :</v>
      </c>
      <c r="G343" s="21">
        <f>ROUND(IF(ISBLANK(C343),0,VLOOKUP(C343,'[2]Acha Air Sales Price List'!$B$1:$X$65536,12,FALSE)*$M$14),2)</f>
        <v>0</v>
      </c>
      <c r="H343" s="21"/>
      <c r="I343" s="22">
        <f t="shared" si="9"/>
        <v>0</v>
      </c>
      <c r="J343" s="14"/>
      <c r="L343" s="116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17" customFormat="1" ht="12.4" hidden="1" customHeight="1">
      <c r="A344" s="13"/>
      <c r="B344" s="1"/>
      <c r="C344" s="35"/>
      <c r="D344" s="192"/>
      <c r="E344" s="193"/>
      <c r="F344" s="41" t="str">
        <f>VLOOKUP(C344,'[2]Acha Air Sales Price List'!$B$1:$D$65536,3,FALSE)</f>
        <v>Exchange rate :</v>
      </c>
      <c r="G344" s="21">
        <f>ROUND(IF(ISBLANK(C344),0,VLOOKUP(C344,'[2]Acha Air Sales Price List'!$B$1:$X$65536,12,FALSE)*$M$14),2)</f>
        <v>0</v>
      </c>
      <c r="H344" s="21"/>
      <c r="I344" s="22">
        <f>ROUND(IF(ISNUMBER(B344), G344*B344, 0),5)</f>
        <v>0</v>
      </c>
      <c r="J344" s="14"/>
      <c r="L344" s="116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17" customFormat="1" ht="12" hidden="1" customHeight="1">
      <c r="A345" s="13"/>
      <c r="B345" s="1"/>
      <c r="C345" s="34"/>
      <c r="D345" s="192"/>
      <c r="E345" s="193"/>
      <c r="F345" s="41" t="str">
        <f>VLOOKUP(C345,'[2]Acha Air Sales Price List'!$B$1:$D$65536,3,FALSE)</f>
        <v>Exchange rate :</v>
      </c>
      <c r="G345" s="21">
        <f>ROUND(IF(ISBLANK(C345),0,VLOOKUP(C345,'[2]Acha Air Sales Price List'!$B$1:$X$65536,12,FALSE)*$M$14),2)</f>
        <v>0</v>
      </c>
      <c r="H345" s="21"/>
      <c r="I345" s="22">
        <f t="shared" ref="I345:I395" si="10">ROUND(IF(ISNUMBER(B345), G345*B345, 0),5)</f>
        <v>0</v>
      </c>
      <c r="J345" s="14"/>
      <c r="L345" s="116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17" customFormat="1" ht="12.4" hidden="1" customHeight="1">
      <c r="A346" s="13"/>
      <c r="B346" s="1"/>
      <c r="C346" s="34"/>
      <c r="D346" s="192"/>
      <c r="E346" s="193"/>
      <c r="F346" s="41" t="str">
        <f>VLOOKUP(C346,'[2]Acha Air Sales Price List'!$B$1:$D$65536,3,FALSE)</f>
        <v>Exchange rate :</v>
      </c>
      <c r="G346" s="21">
        <f>ROUND(IF(ISBLANK(C346),0,VLOOKUP(C346,'[2]Acha Air Sales Price List'!$B$1:$X$65536,12,FALSE)*$M$14),2)</f>
        <v>0</v>
      </c>
      <c r="H346" s="21"/>
      <c r="I346" s="22">
        <f t="shared" si="10"/>
        <v>0</v>
      </c>
      <c r="J346" s="14"/>
      <c r="L346" s="11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17" customFormat="1" ht="12.4" hidden="1" customHeight="1">
      <c r="A347" s="13"/>
      <c r="B347" s="1"/>
      <c r="C347" s="34"/>
      <c r="D347" s="192"/>
      <c r="E347" s="193"/>
      <c r="F347" s="41" t="str">
        <f>VLOOKUP(C347,'[2]Acha Air Sales Price List'!$B$1:$D$65536,3,FALSE)</f>
        <v>Exchange rate :</v>
      </c>
      <c r="G347" s="21">
        <f>ROUND(IF(ISBLANK(C347),0,VLOOKUP(C347,'[2]Acha Air Sales Price List'!$B$1:$X$65536,12,FALSE)*$M$14),2)</f>
        <v>0</v>
      </c>
      <c r="H347" s="21"/>
      <c r="I347" s="22">
        <f t="shared" si="10"/>
        <v>0</v>
      </c>
      <c r="J347" s="14"/>
      <c r="L347" s="116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17" customFormat="1" ht="12.4" hidden="1" customHeight="1">
      <c r="A348" s="13"/>
      <c r="B348" s="1"/>
      <c r="C348" s="34"/>
      <c r="D348" s="192"/>
      <c r="E348" s="193"/>
      <c r="F348" s="41" t="str">
        <f>VLOOKUP(C348,'[2]Acha Air Sales Price List'!$B$1:$D$65536,3,FALSE)</f>
        <v>Exchange rate :</v>
      </c>
      <c r="G348" s="21">
        <f>ROUND(IF(ISBLANK(C348),0,VLOOKUP(C348,'[2]Acha Air Sales Price List'!$B$1:$X$65536,12,FALSE)*$M$14),2)</f>
        <v>0</v>
      </c>
      <c r="H348" s="21"/>
      <c r="I348" s="22">
        <f t="shared" si="10"/>
        <v>0</v>
      </c>
      <c r="J348" s="14"/>
      <c r="L348" s="116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17" customFormat="1" ht="12.4" hidden="1" customHeight="1">
      <c r="A349" s="13"/>
      <c r="B349" s="1"/>
      <c r="C349" s="34"/>
      <c r="D349" s="192"/>
      <c r="E349" s="193"/>
      <c r="F349" s="41" t="str">
        <f>VLOOKUP(C349,'[2]Acha Air Sales Price List'!$B$1:$D$65536,3,FALSE)</f>
        <v>Exchange rate :</v>
      </c>
      <c r="G349" s="21">
        <f>ROUND(IF(ISBLANK(C349),0,VLOOKUP(C349,'[2]Acha Air Sales Price List'!$B$1:$X$65536,12,FALSE)*$M$14),2)</f>
        <v>0</v>
      </c>
      <c r="H349" s="21"/>
      <c r="I349" s="22">
        <f t="shared" si="10"/>
        <v>0</v>
      </c>
      <c r="J349" s="14"/>
      <c r="L349" s="116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17" customFormat="1" ht="12.4" hidden="1" customHeight="1">
      <c r="A350" s="13"/>
      <c r="B350" s="1"/>
      <c r="C350" s="34"/>
      <c r="D350" s="192"/>
      <c r="E350" s="193"/>
      <c r="F350" s="41" t="str">
        <f>VLOOKUP(C350,'[2]Acha Air Sales Price List'!$B$1:$D$65536,3,FALSE)</f>
        <v>Exchange rate :</v>
      </c>
      <c r="G350" s="21">
        <f>ROUND(IF(ISBLANK(C350),0,VLOOKUP(C350,'[2]Acha Air Sales Price List'!$B$1:$X$65536,12,FALSE)*$M$14),2)</f>
        <v>0</v>
      </c>
      <c r="H350" s="21"/>
      <c r="I350" s="22">
        <f t="shared" si="10"/>
        <v>0</v>
      </c>
      <c r="J350" s="14"/>
      <c r="L350" s="116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17" customFormat="1" ht="12.4" hidden="1" customHeight="1">
      <c r="A351" s="13"/>
      <c r="B351" s="1"/>
      <c r="C351" s="34"/>
      <c r="D351" s="192"/>
      <c r="E351" s="193"/>
      <c r="F351" s="41" t="str">
        <f>VLOOKUP(C351,'[2]Acha Air Sales Price List'!$B$1:$D$65536,3,FALSE)</f>
        <v>Exchange rate :</v>
      </c>
      <c r="G351" s="21">
        <f>ROUND(IF(ISBLANK(C351),0,VLOOKUP(C351,'[2]Acha Air Sales Price List'!$B$1:$X$65536,12,FALSE)*$M$14),2)</f>
        <v>0</v>
      </c>
      <c r="H351" s="21"/>
      <c r="I351" s="22">
        <f t="shared" si="10"/>
        <v>0</v>
      </c>
      <c r="J351" s="14"/>
      <c r="L351" s="116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17" customFormat="1" ht="12.4" hidden="1" customHeight="1">
      <c r="A352" s="13"/>
      <c r="B352" s="1"/>
      <c r="C352" s="34"/>
      <c r="D352" s="192"/>
      <c r="E352" s="193"/>
      <c r="F352" s="41" t="str">
        <f>VLOOKUP(C352,'[2]Acha Air Sales Price List'!$B$1:$D$65536,3,FALSE)</f>
        <v>Exchange rate :</v>
      </c>
      <c r="G352" s="21">
        <f>ROUND(IF(ISBLANK(C352),0,VLOOKUP(C352,'[2]Acha Air Sales Price List'!$B$1:$X$65536,12,FALSE)*$M$14),2)</f>
        <v>0</v>
      </c>
      <c r="H352" s="21"/>
      <c r="I352" s="22">
        <f t="shared" si="10"/>
        <v>0</v>
      </c>
      <c r="J352" s="14"/>
      <c r="L352" s="116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17" customFormat="1" ht="12.4" hidden="1" customHeight="1">
      <c r="A353" s="13"/>
      <c r="B353" s="1"/>
      <c r="C353" s="34"/>
      <c r="D353" s="192"/>
      <c r="E353" s="193"/>
      <c r="F353" s="41" t="str">
        <f>VLOOKUP(C353,'[2]Acha Air Sales Price List'!$B$1:$D$65536,3,FALSE)</f>
        <v>Exchange rate :</v>
      </c>
      <c r="G353" s="21">
        <f>ROUND(IF(ISBLANK(C353),0,VLOOKUP(C353,'[2]Acha Air Sales Price List'!$B$1:$X$65536,12,FALSE)*$M$14),2)</f>
        <v>0</v>
      </c>
      <c r="H353" s="21"/>
      <c r="I353" s="22">
        <f t="shared" si="10"/>
        <v>0</v>
      </c>
      <c r="J353" s="14"/>
      <c r="L353" s="116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17" customFormat="1" ht="12.4" hidden="1" customHeight="1">
      <c r="A354" s="13"/>
      <c r="B354" s="1"/>
      <c r="C354" s="34"/>
      <c r="D354" s="192"/>
      <c r="E354" s="193"/>
      <c r="F354" s="41" t="str">
        <f>VLOOKUP(C354,'[2]Acha Air Sales Price List'!$B$1:$D$65536,3,FALSE)</f>
        <v>Exchange rate :</v>
      </c>
      <c r="G354" s="21">
        <f>ROUND(IF(ISBLANK(C354),0,VLOOKUP(C354,'[2]Acha Air Sales Price List'!$B$1:$X$65536,12,FALSE)*$M$14),2)</f>
        <v>0</v>
      </c>
      <c r="H354" s="21"/>
      <c r="I354" s="22">
        <f t="shared" si="10"/>
        <v>0</v>
      </c>
      <c r="J354" s="14"/>
      <c r="L354" s="116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17" customFormat="1" ht="12.4" hidden="1" customHeight="1">
      <c r="A355" s="13"/>
      <c r="B355" s="1"/>
      <c r="C355" s="34"/>
      <c r="D355" s="192"/>
      <c r="E355" s="193"/>
      <c r="F355" s="41" t="str">
        <f>VLOOKUP(C355,'[2]Acha Air Sales Price List'!$B$1:$D$65536,3,FALSE)</f>
        <v>Exchange rate :</v>
      </c>
      <c r="G355" s="21">
        <f>ROUND(IF(ISBLANK(C355),0,VLOOKUP(C355,'[2]Acha Air Sales Price List'!$B$1:$X$65536,12,FALSE)*$M$14),2)</f>
        <v>0</v>
      </c>
      <c r="H355" s="21"/>
      <c r="I355" s="22">
        <f t="shared" si="10"/>
        <v>0</v>
      </c>
      <c r="J355" s="14"/>
      <c r="L355" s="116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17" customFormat="1" ht="12.4" hidden="1" customHeight="1">
      <c r="A356" s="13"/>
      <c r="B356" s="1"/>
      <c r="C356" s="34"/>
      <c r="D356" s="192"/>
      <c r="E356" s="193"/>
      <c r="F356" s="41" t="str">
        <f>VLOOKUP(C356,'[2]Acha Air Sales Price List'!$B$1:$D$65536,3,FALSE)</f>
        <v>Exchange rate :</v>
      </c>
      <c r="G356" s="21">
        <f>ROUND(IF(ISBLANK(C356),0,VLOOKUP(C356,'[2]Acha Air Sales Price List'!$B$1:$X$65536,12,FALSE)*$M$14),2)</f>
        <v>0</v>
      </c>
      <c r="H356" s="21"/>
      <c r="I356" s="22">
        <f t="shared" si="10"/>
        <v>0</v>
      </c>
      <c r="J356" s="14"/>
      <c r="L356" s="11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17" customFormat="1" ht="12.4" hidden="1" customHeight="1">
      <c r="A357" s="13"/>
      <c r="B357" s="1"/>
      <c r="C357" s="34"/>
      <c r="D357" s="192"/>
      <c r="E357" s="193"/>
      <c r="F357" s="41" t="str">
        <f>VLOOKUP(C357,'[2]Acha Air Sales Price List'!$B$1:$D$65536,3,FALSE)</f>
        <v>Exchange rate :</v>
      </c>
      <c r="G357" s="21">
        <f>ROUND(IF(ISBLANK(C357),0,VLOOKUP(C357,'[2]Acha Air Sales Price List'!$B$1:$X$65536,12,FALSE)*$M$14),2)</f>
        <v>0</v>
      </c>
      <c r="H357" s="21"/>
      <c r="I357" s="22">
        <f t="shared" si="10"/>
        <v>0</v>
      </c>
      <c r="J357" s="14"/>
      <c r="L357" s="116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17" customFormat="1" ht="12.4" hidden="1" customHeight="1">
      <c r="A358" s="13"/>
      <c r="B358" s="1"/>
      <c r="C358" s="34"/>
      <c r="D358" s="192"/>
      <c r="E358" s="193"/>
      <c r="F358" s="41" t="str">
        <f>VLOOKUP(C358,'[2]Acha Air Sales Price List'!$B$1:$D$65536,3,FALSE)</f>
        <v>Exchange rate :</v>
      </c>
      <c r="G358" s="21">
        <f>ROUND(IF(ISBLANK(C358),0,VLOOKUP(C358,'[2]Acha Air Sales Price List'!$B$1:$X$65536,12,FALSE)*$M$14),2)</f>
        <v>0</v>
      </c>
      <c r="H358" s="21"/>
      <c r="I358" s="22">
        <f t="shared" si="10"/>
        <v>0</v>
      </c>
      <c r="J358" s="14"/>
      <c r="L358" s="116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17" customFormat="1" ht="12.4" hidden="1" customHeight="1">
      <c r="A359" s="13"/>
      <c r="B359" s="1"/>
      <c r="C359" s="34"/>
      <c r="D359" s="192"/>
      <c r="E359" s="193"/>
      <c r="F359" s="41" t="str">
        <f>VLOOKUP(C359,'[2]Acha Air Sales Price List'!$B$1:$D$65536,3,FALSE)</f>
        <v>Exchange rate :</v>
      </c>
      <c r="G359" s="21">
        <f>ROUND(IF(ISBLANK(C359),0,VLOOKUP(C359,'[2]Acha Air Sales Price List'!$B$1:$X$65536,12,FALSE)*$M$14),2)</f>
        <v>0</v>
      </c>
      <c r="H359" s="21"/>
      <c r="I359" s="22">
        <f t="shared" si="10"/>
        <v>0</v>
      </c>
      <c r="J359" s="14"/>
      <c r="L359" s="116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17" customFormat="1" ht="12.4" hidden="1" customHeight="1">
      <c r="A360" s="13"/>
      <c r="B360" s="1"/>
      <c r="C360" s="34"/>
      <c r="D360" s="192"/>
      <c r="E360" s="193"/>
      <c r="F360" s="41" t="str">
        <f>VLOOKUP(C360,'[2]Acha Air Sales Price List'!$B$1:$D$65536,3,FALSE)</f>
        <v>Exchange rate :</v>
      </c>
      <c r="G360" s="21">
        <f>ROUND(IF(ISBLANK(C360),0,VLOOKUP(C360,'[2]Acha Air Sales Price List'!$B$1:$X$65536,12,FALSE)*$M$14),2)</f>
        <v>0</v>
      </c>
      <c r="H360" s="21"/>
      <c r="I360" s="22">
        <f t="shared" si="10"/>
        <v>0</v>
      </c>
      <c r="J360" s="14"/>
      <c r="L360" s="116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17" customFormat="1" ht="12.4" hidden="1" customHeight="1">
      <c r="A361" s="13"/>
      <c r="B361" s="1"/>
      <c r="C361" s="34"/>
      <c r="D361" s="192"/>
      <c r="E361" s="193"/>
      <c r="F361" s="41" t="str">
        <f>VLOOKUP(C361,'[2]Acha Air Sales Price List'!$B$1:$D$65536,3,FALSE)</f>
        <v>Exchange rate :</v>
      </c>
      <c r="G361" s="21">
        <f>ROUND(IF(ISBLANK(C361),0,VLOOKUP(C361,'[2]Acha Air Sales Price List'!$B$1:$X$65536,12,FALSE)*$M$14),2)</f>
        <v>0</v>
      </c>
      <c r="H361" s="21"/>
      <c r="I361" s="22">
        <f t="shared" si="10"/>
        <v>0</v>
      </c>
      <c r="J361" s="14"/>
      <c r="L361" s="116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17" customFormat="1" ht="12.4" hidden="1" customHeight="1">
      <c r="A362" s="13"/>
      <c r="B362" s="1"/>
      <c r="C362" s="34"/>
      <c r="D362" s="192"/>
      <c r="E362" s="193"/>
      <c r="F362" s="41" t="str">
        <f>VLOOKUP(C362,'[2]Acha Air Sales Price List'!$B$1:$D$65536,3,FALSE)</f>
        <v>Exchange rate :</v>
      </c>
      <c r="G362" s="21">
        <f>ROUND(IF(ISBLANK(C362),0,VLOOKUP(C362,'[2]Acha Air Sales Price List'!$B$1:$X$65536,12,FALSE)*$M$14),2)</f>
        <v>0</v>
      </c>
      <c r="H362" s="21"/>
      <c r="I362" s="22">
        <f t="shared" si="10"/>
        <v>0</v>
      </c>
      <c r="J362" s="14"/>
      <c r="L362" s="116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17" customFormat="1" ht="12.4" hidden="1" customHeight="1">
      <c r="A363" s="13"/>
      <c r="B363" s="1"/>
      <c r="C363" s="34"/>
      <c r="D363" s="192"/>
      <c r="E363" s="193"/>
      <c r="F363" s="41" t="str">
        <f>VLOOKUP(C363,'[2]Acha Air Sales Price List'!$B$1:$D$65536,3,FALSE)</f>
        <v>Exchange rate :</v>
      </c>
      <c r="G363" s="21">
        <f>ROUND(IF(ISBLANK(C363),0,VLOOKUP(C363,'[2]Acha Air Sales Price List'!$B$1:$X$65536,12,FALSE)*$M$14),2)</f>
        <v>0</v>
      </c>
      <c r="H363" s="21"/>
      <c r="I363" s="22">
        <f t="shared" si="10"/>
        <v>0</v>
      </c>
      <c r="J363" s="14"/>
      <c r="L363" s="116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17" customFormat="1" ht="12.4" hidden="1" customHeight="1">
      <c r="A364" s="13"/>
      <c r="B364" s="1"/>
      <c r="C364" s="34"/>
      <c r="D364" s="192"/>
      <c r="E364" s="193"/>
      <c r="F364" s="41" t="str">
        <f>VLOOKUP(C364,'[2]Acha Air Sales Price List'!$B$1:$D$65536,3,FALSE)</f>
        <v>Exchange rate :</v>
      </c>
      <c r="G364" s="21">
        <f>ROUND(IF(ISBLANK(C364),0,VLOOKUP(C364,'[2]Acha Air Sales Price List'!$B$1:$X$65536,12,FALSE)*$M$14),2)</f>
        <v>0</v>
      </c>
      <c r="H364" s="21"/>
      <c r="I364" s="22">
        <f t="shared" si="10"/>
        <v>0</v>
      </c>
      <c r="J364" s="14"/>
      <c r="L364" s="116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17" customFormat="1" ht="12.4" hidden="1" customHeight="1">
      <c r="A365" s="13"/>
      <c r="B365" s="1"/>
      <c r="C365" s="34"/>
      <c r="D365" s="192"/>
      <c r="E365" s="193"/>
      <c r="F365" s="41" t="str">
        <f>VLOOKUP(C365,'[2]Acha Air Sales Price List'!$B$1:$D$65536,3,FALSE)</f>
        <v>Exchange rate :</v>
      </c>
      <c r="G365" s="21">
        <f>ROUND(IF(ISBLANK(C365),0,VLOOKUP(C365,'[2]Acha Air Sales Price List'!$B$1:$X$65536,12,FALSE)*$M$14),2)</f>
        <v>0</v>
      </c>
      <c r="H365" s="21"/>
      <c r="I365" s="22">
        <f t="shared" si="10"/>
        <v>0</v>
      </c>
      <c r="J365" s="14"/>
      <c r="L365" s="116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17" customFormat="1" ht="12.4" hidden="1" customHeight="1">
      <c r="A366" s="13"/>
      <c r="B366" s="1"/>
      <c r="C366" s="34"/>
      <c r="D366" s="192"/>
      <c r="E366" s="193"/>
      <c r="F366" s="41" t="str">
        <f>VLOOKUP(C366,'[2]Acha Air Sales Price List'!$B$1:$D$65536,3,FALSE)</f>
        <v>Exchange rate :</v>
      </c>
      <c r="G366" s="21">
        <f>ROUND(IF(ISBLANK(C366),0,VLOOKUP(C366,'[2]Acha Air Sales Price List'!$B$1:$X$65536,12,FALSE)*$M$14),2)</f>
        <v>0</v>
      </c>
      <c r="H366" s="21"/>
      <c r="I366" s="22">
        <f t="shared" si="10"/>
        <v>0</v>
      </c>
      <c r="J366" s="14"/>
      <c r="L366" s="11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17" customFormat="1" ht="12.4" hidden="1" customHeight="1">
      <c r="A367" s="13"/>
      <c r="B367" s="1"/>
      <c r="C367" s="34"/>
      <c r="D367" s="192"/>
      <c r="E367" s="193"/>
      <c r="F367" s="41" t="str">
        <f>VLOOKUP(C367,'[2]Acha Air Sales Price List'!$B$1:$D$65536,3,FALSE)</f>
        <v>Exchange rate :</v>
      </c>
      <c r="G367" s="21">
        <f>ROUND(IF(ISBLANK(C367),0,VLOOKUP(C367,'[2]Acha Air Sales Price List'!$B$1:$X$65536,12,FALSE)*$M$14),2)</f>
        <v>0</v>
      </c>
      <c r="H367" s="21"/>
      <c r="I367" s="22">
        <f t="shared" si="10"/>
        <v>0</v>
      </c>
      <c r="J367" s="14"/>
      <c r="L367" s="116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17" customFormat="1" ht="12.4" hidden="1" customHeight="1">
      <c r="A368" s="13"/>
      <c r="B368" s="1"/>
      <c r="C368" s="35"/>
      <c r="D368" s="192"/>
      <c r="E368" s="193"/>
      <c r="F368" s="41" t="str">
        <f>VLOOKUP(C368,'[2]Acha Air Sales Price List'!$B$1:$D$65536,3,FALSE)</f>
        <v>Exchange rate :</v>
      </c>
      <c r="G368" s="21">
        <f>ROUND(IF(ISBLANK(C368),0,VLOOKUP(C368,'[2]Acha Air Sales Price List'!$B$1:$X$65536,12,FALSE)*$M$14),2)</f>
        <v>0</v>
      </c>
      <c r="H368" s="21"/>
      <c r="I368" s="22">
        <f t="shared" si="10"/>
        <v>0</v>
      </c>
      <c r="J368" s="14"/>
      <c r="L368" s="116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17" customFormat="1" ht="12" hidden="1" customHeight="1">
      <c r="A369" s="13"/>
      <c r="B369" s="1"/>
      <c r="C369" s="34"/>
      <c r="D369" s="192"/>
      <c r="E369" s="193"/>
      <c r="F369" s="41" t="str">
        <f>VLOOKUP(C369,'[2]Acha Air Sales Price List'!$B$1:$D$65536,3,FALSE)</f>
        <v>Exchange rate :</v>
      </c>
      <c r="G369" s="21">
        <f>ROUND(IF(ISBLANK(C369),0,VLOOKUP(C369,'[2]Acha Air Sales Price List'!$B$1:$X$65536,12,FALSE)*$M$14),2)</f>
        <v>0</v>
      </c>
      <c r="H369" s="21"/>
      <c r="I369" s="22">
        <f t="shared" si="10"/>
        <v>0</v>
      </c>
      <c r="J369" s="14"/>
      <c r="L369" s="116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17" customFormat="1" ht="12.4" hidden="1" customHeight="1">
      <c r="A370" s="13"/>
      <c r="B370" s="1"/>
      <c r="C370" s="34"/>
      <c r="D370" s="192"/>
      <c r="E370" s="193"/>
      <c r="F370" s="41" t="str">
        <f>VLOOKUP(C370,'[2]Acha Air Sales Price List'!$B$1:$D$65536,3,FALSE)</f>
        <v>Exchange rate :</v>
      </c>
      <c r="G370" s="21">
        <f>ROUND(IF(ISBLANK(C370),0,VLOOKUP(C370,'[2]Acha Air Sales Price List'!$B$1:$X$65536,12,FALSE)*$M$14),2)</f>
        <v>0</v>
      </c>
      <c r="H370" s="21"/>
      <c r="I370" s="22">
        <f t="shared" si="10"/>
        <v>0</v>
      </c>
      <c r="J370" s="14"/>
      <c r="L370" s="116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17" customFormat="1" ht="12.4" hidden="1" customHeight="1">
      <c r="A371" s="13"/>
      <c r="B371" s="1"/>
      <c r="C371" s="34"/>
      <c r="D371" s="192"/>
      <c r="E371" s="193"/>
      <c r="F371" s="41" t="str">
        <f>VLOOKUP(C371,'[2]Acha Air Sales Price List'!$B$1:$D$65536,3,FALSE)</f>
        <v>Exchange rate :</v>
      </c>
      <c r="G371" s="21">
        <f>ROUND(IF(ISBLANK(C371),0,VLOOKUP(C371,'[2]Acha Air Sales Price List'!$B$1:$X$65536,12,FALSE)*$M$14),2)</f>
        <v>0</v>
      </c>
      <c r="H371" s="21"/>
      <c r="I371" s="22">
        <f t="shared" si="10"/>
        <v>0</v>
      </c>
      <c r="J371" s="14"/>
      <c r="L371" s="116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17" customFormat="1" ht="12.4" hidden="1" customHeight="1">
      <c r="A372" s="13"/>
      <c r="B372" s="1"/>
      <c r="C372" s="34"/>
      <c r="D372" s="192"/>
      <c r="E372" s="193"/>
      <c r="F372" s="41" t="str">
        <f>VLOOKUP(C372,'[2]Acha Air Sales Price List'!$B$1:$D$65536,3,FALSE)</f>
        <v>Exchange rate :</v>
      </c>
      <c r="G372" s="21">
        <f>ROUND(IF(ISBLANK(C372),0,VLOOKUP(C372,'[2]Acha Air Sales Price List'!$B$1:$X$65536,12,FALSE)*$M$14),2)</f>
        <v>0</v>
      </c>
      <c r="H372" s="21"/>
      <c r="I372" s="22">
        <f t="shared" si="10"/>
        <v>0</v>
      </c>
      <c r="J372" s="14"/>
      <c r="L372" s="116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17" customFormat="1" ht="12.4" hidden="1" customHeight="1">
      <c r="A373" s="13"/>
      <c r="B373" s="1"/>
      <c r="C373" s="34"/>
      <c r="D373" s="192"/>
      <c r="E373" s="193"/>
      <c r="F373" s="41" t="str">
        <f>VLOOKUP(C373,'[2]Acha Air Sales Price List'!$B$1:$D$65536,3,FALSE)</f>
        <v>Exchange rate :</v>
      </c>
      <c r="G373" s="21">
        <f>ROUND(IF(ISBLANK(C373),0,VLOOKUP(C373,'[2]Acha Air Sales Price List'!$B$1:$X$65536,12,FALSE)*$M$14),2)</f>
        <v>0</v>
      </c>
      <c r="H373" s="21"/>
      <c r="I373" s="22">
        <f t="shared" si="10"/>
        <v>0</v>
      </c>
      <c r="J373" s="14"/>
      <c r="L373" s="116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17" customFormat="1" ht="12.4" hidden="1" customHeight="1">
      <c r="A374" s="13"/>
      <c r="B374" s="1"/>
      <c r="C374" s="34"/>
      <c r="D374" s="192"/>
      <c r="E374" s="193"/>
      <c r="F374" s="41" t="str">
        <f>VLOOKUP(C374,'[2]Acha Air Sales Price List'!$B$1:$D$65536,3,FALSE)</f>
        <v>Exchange rate :</v>
      </c>
      <c r="G374" s="21">
        <f>ROUND(IF(ISBLANK(C374),0,VLOOKUP(C374,'[2]Acha Air Sales Price List'!$B$1:$X$65536,12,FALSE)*$M$14),2)</f>
        <v>0</v>
      </c>
      <c r="H374" s="21"/>
      <c r="I374" s="22">
        <f t="shared" si="10"/>
        <v>0</v>
      </c>
      <c r="J374" s="14"/>
      <c r="L374" s="116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17" customFormat="1" ht="12.4" hidden="1" customHeight="1">
      <c r="A375" s="13"/>
      <c r="B375" s="1"/>
      <c r="C375" s="34"/>
      <c r="D375" s="192"/>
      <c r="E375" s="193"/>
      <c r="F375" s="41" t="str">
        <f>VLOOKUP(C375,'[2]Acha Air Sales Price List'!$B$1:$D$65536,3,FALSE)</f>
        <v>Exchange rate :</v>
      </c>
      <c r="G375" s="21">
        <f>ROUND(IF(ISBLANK(C375),0,VLOOKUP(C375,'[2]Acha Air Sales Price List'!$B$1:$X$65536,12,FALSE)*$M$14),2)</f>
        <v>0</v>
      </c>
      <c r="H375" s="21"/>
      <c r="I375" s="22">
        <f t="shared" si="10"/>
        <v>0</v>
      </c>
      <c r="J375" s="14"/>
      <c r="L375" s="116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17" customFormat="1" ht="12.4" hidden="1" customHeight="1">
      <c r="A376" s="13"/>
      <c r="B376" s="1"/>
      <c r="C376" s="34"/>
      <c r="D376" s="192"/>
      <c r="E376" s="193"/>
      <c r="F376" s="41" t="str">
        <f>VLOOKUP(C376,'[2]Acha Air Sales Price List'!$B$1:$D$65536,3,FALSE)</f>
        <v>Exchange rate :</v>
      </c>
      <c r="G376" s="21">
        <f>ROUND(IF(ISBLANK(C376),0,VLOOKUP(C376,'[2]Acha Air Sales Price List'!$B$1:$X$65536,12,FALSE)*$M$14),2)</f>
        <v>0</v>
      </c>
      <c r="H376" s="21"/>
      <c r="I376" s="22">
        <f t="shared" si="10"/>
        <v>0</v>
      </c>
      <c r="J376" s="14"/>
      <c r="L376" s="11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17" customFormat="1" ht="12.4" hidden="1" customHeight="1">
      <c r="A377" s="13"/>
      <c r="B377" s="1"/>
      <c r="C377" s="34"/>
      <c r="D377" s="192"/>
      <c r="E377" s="193"/>
      <c r="F377" s="41" t="str">
        <f>VLOOKUP(C377,'[2]Acha Air Sales Price List'!$B$1:$D$65536,3,FALSE)</f>
        <v>Exchange rate :</v>
      </c>
      <c r="G377" s="21">
        <f>ROUND(IF(ISBLANK(C377),0,VLOOKUP(C377,'[2]Acha Air Sales Price List'!$B$1:$X$65536,12,FALSE)*$M$14),2)</f>
        <v>0</v>
      </c>
      <c r="H377" s="21"/>
      <c r="I377" s="22">
        <f t="shared" si="10"/>
        <v>0</v>
      </c>
      <c r="J377" s="14"/>
      <c r="L377" s="116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17" customFormat="1" ht="12.4" hidden="1" customHeight="1">
      <c r="A378" s="13"/>
      <c r="B378" s="1"/>
      <c r="C378" s="34"/>
      <c r="D378" s="192"/>
      <c r="E378" s="193"/>
      <c r="F378" s="41" t="str">
        <f>VLOOKUP(C378,'[2]Acha Air Sales Price List'!$B$1:$D$65536,3,FALSE)</f>
        <v>Exchange rate :</v>
      </c>
      <c r="G378" s="21">
        <f>ROUND(IF(ISBLANK(C378),0,VLOOKUP(C378,'[2]Acha Air Sales Price List'!$B$1:$X$65536,12,FALSE)*$M$14),2)</f>
        <v>0</v>
      </c>
      <c r="H378" s="21"/>
      <c r="I378" s="22">
        <f t="shared" si="10"/>
        <v>0</v>
      </c>
      <c r="J378" s="14"/>
      <c r="L378" s="116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17" customFormat="1" ht="12.4" hidden="1" customHeight="1">
      <c r="A379" s="13"/>
      <c r="B379" s="1"/>
      <c r="C379" s="34"/>
      <c r="D379" s="192"/>
      <c r="E379" s="193"/>
      <c r="F379" s="41" t="str">
        <f>VLOOKUP(C379,'[2]Acha Air Sales Price List'!$B$1:$D$65536,3,FALSE)</f>
        <v>Exchange rate :</v>
      </c>
      <c r="G379" s="21">
        <f>ROUND(IF(ISBLANK(C379),0,VLOOKUP(C379,'[2]Acha Air Sales Price List'!$B$1:$X$65536,12,FALSE)*$M$14),2)</f>
        <v>0</v>
      </c>
      <c r="H379" s="21"/>
      <c r="I379" s="22">
        <f t="shared" si="10"/>
        <v>0</v>
      </c>
      <c r="J379" s="14"/>
      <c r="L379" s="116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17" customFormat="1" ht="12.4" hidden="1" customHeight="1">
      <c r="A380" s="13"/>
      <c r="B380" s="1"/>
      <c r="C380" s="34"/>
      <c r="D380" s="192"/>
      <c r="E380" s="193"/>
      <c r="F380" s="41" t="str">
        <f>VLOOKUP(C380,'[2]Acha Air Sales Price List'!$B$1:$D$65536,3,FALSE)</f>
        <v>Exchange rate :</v>
      </c>
      <c r="G380" s="21">
        <f>ROUND(IF(ISBLANK(C380),0,VLOOKUP(C380,'[2]Acha Air Sales Price List'!$B$1:$X$65536,12,FALSE)*$M$14),2)</f>
        <v>0</v>
      </c>
      <c r="H380" s="21"/>
      <c r="I380" s="22">
        <f t="shared" si="10"/>
        <v>0</v>
      </c>
      <c r="J380" s="14"/>
      <c r="L380" s="116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17" customFormat="1" ht="12.4" hidden="1" customHeight="1">
      <c r="A381" s="13"/>
      <c r="B381" s="1"/>
      <c r="C381" s="34"/>
      <c r="D381" s="192"/>
      <c r="E381" s="193"/>
      <c r="F381" s="41" t="str">
        <f>VLOOKUP(C381,'[2]Acha Air Sales Price List'!$B$1:$D$65536,3,FALSE)</f>
        <v>Exchange rate :</v>
      </c>
      <c r="G381" s="21">
        <f>ROUND(IF(ISBLANK(C381),0,VLOOKUP(C381,'[2]Acha Air Sales Price List'!$B$1:$X$65536,12,FALSE)*$M$14),2)</f>
        <v>0</v>
      </c>
      <c r="H381" s="21"/>
      <c r="I381" s="22">
        <f t="shared" si="10"/>
        <v>0</v>
      </c>
      <c r="J381" s="14"/>
      <c r="L381" s="116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17" customFormat="1" ht="12.4" hidden="1" customHeight="1">
      <c r="A382" s="13"/>
      <c r="B382" s="1"/>
      <c r="C382" s="34"/>
      <c r="D382" s="192"/>
      <c r="E382" s="193"/>
      <c r="F382" s="41" t="str">
        <f>VLOOKUP(C382,'[2]Acha Air Sales Price List'!$B$1:$D$65536,3,FALSE)</f>
        <v>Exchange rate :</v>
      </c>
      <c r="G382" s="21">
        <f>ROUND(IF(ISBLANK(C382),0,VLOOKUP(C382,'[2]Acha Air Sales Price List'!$B$1:$X$65536,12,FALSE)*$M$14),2)</f>
        <v>0</v>
      </c>
      <c r="H382" s="21"/>
      <c r="I382" s="22">
        <f t="shared" si="10"/>
        <v>0</v>
      </c>
      <c r="J382" s="14"/>
      <c r="L382" s="116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17" customFormat="1" ht="12.4" hidden="1" customHeight="1">
      <c r="A383" s="13"/>
      <c r="B383" s="1"/>
      <c r="C383" s="34"/>
      <c r="D383" s="192"/>
      <c r="E383" s="193"/>
      <c r="F383" s="41" t="str">
        <f>VLOOKUP(C383,'[2]Acha Air Sales Price List'!$B$1:$D$65536,3,FALSE)</f>
        <v>Exchange rate :</v>
      </c>
      <c r="G383" s="21">
        <f>ROUND(IF(ISBLANK(C383),0,VLOOKUP(C383,'[2]Acha Air Sales Price List'!$B$1:$X$65536,12,FALSE)*$M$14),2)</f>
        <v>0</v>
      </c>
      <c r="H383" s="21"/>
      <c r="I383" s="22">
        <f t="shared" si="10"/>
        <v>0</v>
      </c>
      <c r="J383" s="14"/>
      <c r="L383" s="116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17" customFormat="1" ht="12.4" hidden="1" customHeight="1">
      <c r="A384" s="13"/>
      <c r="B384" s="1"/>
      <c r="C384" s="34"/>
      <c r="D384" s="192"/>
      <c r="E384" s="193"/>
      <c r="F384" s="41" t="str">
        <f>VLOOKUP(C384,'[2]Acha Air Sales Price List'!$B$1:$D$65536,3,FALSE)</f>
        <v>Exchange rate :</v>
      </c>
      <c r="G384" s="21">
        <f>ROUND(IF(ISBLANK(C384),0,VLOOKUP(C384,'[2]Acha Air Sales Price List'!$B$1:$X$65536,12,FALSE)*$M$14),2)</f>
        <v>0</v>
      </c>
      <c r="H384" s="21"/>
      <c r="I384" s="22">
        <f t="shared" si="10"/>
        <v>0</v>
      </c>
      <c r="J384" s="14"/>
      <c r="L384" s="116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17" customFormat="1" ht="12.4" hidden="1" customHeight="1">
      <c r="A385" s="13"/>
      <c r="B385" s="1"/>
      <c r="C385" s="34"/>
      <c r="D385" s="192"/>
      <c r="E385" s="193"/>
      <c r="F385" s="41" t="str">
        <f>VLOOKUP(C385,'[2]Acha Air Sales Price List'!$B$1:$D$65536,3,FALSE)</f>
        <v>Exchange rate :</v>
      </c>
      <c r="G385" s="21">
        <f>ROUND(IF(ISBLANK(C385),0,VLOOKUP(C385,'[2]Acha Air Sales Price List'!$B$1:$X$65536,12,FALSE)*$M$14),2)</f>
        <v>0</v>
      </c>
      <c r="H385" s="21"/>
      <c r="I385" s="22">
        <f t="shared" si="10"/>
        <v>0</v>
      </c>
      <c r="J385" s="14"/>
      <c r="L385" s="116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17" customFormat="1" ht="12.4" hidden="1" customHeight="1">
      <c r="A386" s="13"/>
      <c r="B386" s="1"/>
      <c r="C386" s="34"/>
      <c r="D386" s="192"/>
      <c r="E386" s="193"/>
      <c r="F386" s="41" t="str">
        <f>VLOOKUP(C386,'[2]Acha Air Sales Price List'!$B$1:$D$65536,3,FALSE)</f>
        <v>Exchange rate :</v>
      </c>
      <c r="G386" s="21">
        <f>ROUND(IF(ISBLANK(C386),0,VLOOKUP(C386,'[2]Acha Air Sales Price List'!$B$1:$X$65536,12,FALSE)*$M$14),2)</f>
        <v>0</v>
      </c>
      <c r="H386" s="21"/>
      <c r="I386" s="22">
        <f t="shared" si="10"/>
        <v>0</v>
      </c>
      <c r="J386" s="14"/>
      <c r="L386" s="11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17" customFormat="1" ht="12.4" hidden="1" customHeight="1">
      <c r="A387" s="13"/>
      <c r="B387" s="1"/>
      <c r="C387" s="34"/>
      <c r="D387" s="192"/>
      <c r="E387" s="193"/>
      <c r="F387" s="41" t="str">
        <f>VLOOKUP(C387,'[2]Acha Air Sales Price List'!$B$1:$D$65536,3,FALSE)</f>
        <v>Exchange rate :</v>
      </c>
      <c r="G387" s="21">
        <f>ROUND(IF(ISBLANK(C387),0,VLOOKUP(C387,'[2]Acha Air Sales Price List'!$B$1:$X$65536,12,FALSE)*$M$14),2)</f>
        <v>0</v>
      </c>
      <c r="H387" s="21"/>
      <c r="I387" s="22">
        <f t="shared" si="10"/>
        <v>0</v>
      </c>
      <c r="J387" s="14"/>
      <c r="L387" s="116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17" customFormat="1" ht="12.4" hidden="1" customHeight="1">
      <c r="A388" s="13"/>
      <c r="B388" s="1"/>
      <c r="C388" s="34"/>
      <c r="D388" s="192"/>
      <c r="E388" s="193"/>
      <c r="F388" s="41" t="str">
        <f>VLOOKUP(C388,'[2]Acha Air Sales Price List'!$B$1:$D$65536,3,FALSE)</f>
        <v>Exchange rate :</v>
      </c>
      <c r="G388" s="21">
        <f>ROUND(IF(ISBLANK(C388),0,VLOOKUP(C388,'[2]Acha Air Sales Price List'!$B$1:$X$65536,12,FALSE)*$M$14),2)</f>
        <v>0</v>
      </c>
      <c r="H388" s="21"/>
      <c r="I388" s="22">
        <f t="shared" si="10"/>
        <v>0</v>
      </c>
      <c r="J388" s="14"/>
      <c r="L388" s="116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17" customFormat="1" ht="12.4" hidden="1" customHeight="1">
      <c r="A389" s="13"/>
      <c r="B389" s="1"/>
      <c r="C389" s="34"/>
      <c r="D389" s="192"/>
      <c r="E389" s="193"/>
      <c r="F389" s="41" t="str">
        <f>VLOOKUP(C389,'[2]Acha Air Sales Price List'!$B$1:$D$65536,3,FALSE)</f>
        <v>Exchange rate :</v>
      </c>
      <c r="G389" s="21">
        <f>ROUND(IF(ISBLANK(C389),0,VLOOKUP(C389,'[2]Acha Air Sales Price List'!$B$1:$X$65536,12,FALSE)*$M$14),2)</f>
        <v>0</v>
      </c>
      <c r="H389" s="21"/>
      <c r="I389" s="22">
        <f t="shared" si="10"/>
        <v>0</v>
      </c>
      <c r="J389" s="14"/>
      <c r="L389" s="116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17" customFormat="1" ht="12.4" hidden="1" customHeight="1">
      <c r="A390" s="13"/>
      <c r="B390" s="1"/>
      <c r="C390" s="34"/>
      <c r="D390" s="192"/>
      <c r="E390" s="193"/>
      <c r="F390" s="41" t="str">
        <f>VLOOKUP(C390,'[2]Acha Air Sales Price List'!$B$1:$D$65536,3,FALSE)</f>
        <v>Exchange rate :</v>
      </c>
      <c r="G390" s="21">
        <f>ROUND(IF(ISBLANK(C390),0,VLOOKUP(C390,'[2]Acha Air Sales Price List'!$B$1:$X$65536,12,FALSE)*$M$14),2)</f>
        <v>0</v>
      </c>
      <c r="H390" s="21"/>
      <c r="I390" s="22">
        <f t="shared" si="10"/>
        <v>0</v>
      </c>
      <c r="J390" s="14"/>
      <c r="L390" s="116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17" customFormat="1" ht="12.4" hidden="1" customHeight="1">
      <c r="A391" s="13"/>
      <c r="B391" s="1"/>
      <c r="C391" s="34"/>
      <c r="D391" s="192"/>
      <c r="E391" s="193"/>
      <c r="F391" s="41" t="str">
        <f>VLOOKUP(C391,'[2]Acha Air Sales Price List'!$B$1:$D$65536,3,FALSE)</f>
        <v>Exchange rate :</v>
      </c>
      <c r="G391" s="21">
        <f>ROUND(IF(ISBLANK(C391),0,VLOOKUP(C391,'[2]Acha Air Sales Price List'!$B$1:$X$65536,12,FALSE)*$M$14),2)</f>
        <v>0</v>
      </c>
      <c r="H391" s="21"/>
      <c r="I391" s="22">
        <f t="shared" si="10"/>
        <v>0</v>
      </c>
      <c r="J391" s="14"/>
      <c r="L391" s="116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17" customFormat="1" ht="12.4" hidden="1" customHeight="1">
      <c r="A392" s="13"/>
      <c r="B392" s="1"/>
      <c r="C392" s="34"/>
      <c r="D392" s="192"/>
      <c r="E392" s="193"/>
      <c r="F392" s="41" t="str">
        <f>VLOOKUP(C392,'[2]Acha Air Sales Price List'!$B$1:$D$65536,3,FALSE)</f>
        <v>Exchange rate :</v>
      </c>
      <c r="G392" s="21">
        <f>ROUND(IF(ISBLANK(C392),0,VLOOKUP(C392,'[2]Acha Air Sales Price List'!$B$1:$X$65536,12,FALSE)*$M$14),2)</f>
        <v>0</v>
      </c>
      <c r="H392" s="21"/>
      <c r="I392" s="22">
        <f t="shared" si="10"/>
        <v>0</v>
      </c>
      <c r="J392" s="14"/>
      <c r="L392" s="116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17" customFormat="1" ht="12.4" hidden="1" customHeight="1">
      <c r="A393" s="13"/>
      <c r="B393" s="1"/>
      <c r="C393" s="34"/>
      <c r="D393" s="192"/>
      <c r="E393" s="193"/>
      <c r="F393" s="41" t="str">
        <f>VLOOKUP(C393,'[2]Acha Air Sales Price List'!$B$1:$D$65536,3,FALSE)</f>
        <v>Exchange rate :</v>
      </c>
      <c r="G393" s="21">
        <f>ROUND(IF(ISBLANK(C393),0,VLOOKUP(C393,'[2]Acha Air Sales Price List'!$B$1:$X$65536,12,FALSE)*$M$14),2)</f>
        <v>0</v>
      </c>
      <c r="H393" s="21"/>
      <c r="I393" s="22">
        <f t="shared" si="10"/>
        <v>0</v>
      </c>
      <c r="J393" s="14"/>
      <c r="L393" s="116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17" customFormat="1" ht="12.4" hidden="1" customHeight="1">
      <c r="A394" s="13"/>
      <c r="B394" s="1"/>
      <c r="C394" s="34"/>
      <c r="D394" s="192"/>
      <c r="E394" s="193"/>
      <c r="F394" s="41" t="str">
        <f>VLOOKUP(C394,'[2]Acha Air Sales Price List'!$B$1:$D$65536,3,FALSE)</f>
        <v>Exchange rate :</v>
      </c>
      <c r="G394" s="21">
        <f>ROUND(IF(ISBLANK(C394),0,VLOOKUP(C394,'[2]Acha Air Sales Price List'!$B$1:$X$65536,12,FALSE)*$M$14),2)</f>
        <v>0</v>
      </c>
      <c r="H394" s="21"/>
      <c r="I394" s="22">
        <f t="shared" si="10"/>
        <v>0</v>
      </c>
      <c r="J394" s="14"/>
      <c r="L394" s="116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17" customFormat="1" ht="12.4" hidden="1" customHeight="1">
      <c r="A395" s="13"/>
      <c r="B395" s="1"/>
      <c r="C395" s="34"/>
      <c r="D395" s="192"/>
      <c r="E395" s="193"/>
      <c r="F395" s="41" t="str">
        <f>VLOOKUP(C395,'[2]Acha Air Sales Price List'!$B$1:$D$65536,3,FALSE)</f>
        <v>Exchange rate :</v>
      </c>
      <c r="G395" s="21">
        <f>ROUND(IF(ISBLANK(C395),0,VLOOKUP(C395,'[2]Acha Air Sales Price List'!$B$1:$X$65536,12,FALSE)*$M$14),2)</f>
        <v>0</v>
      </c>
      <c r="H395" s="21"/>
      <c r="I395" s="22">
        <f t="shared" si="10"/>
        <v>0</v>
      </c>
      <c r="J395" s="14"/>
      <c r="L395" s="116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17" customFormat="1" ht="12.4" hidden="1" customHeight="1">
      <c r="A396" s="13"/>
      <c r="B396" s="1"/>
      <c r="C396" s="35"/>
      <c r="D396" s="192"/>
      <c r="E396" s="193"/>
      <c r="F396" s="41" t="str">
        <f>VLOOKUP(C396,'[2]Acha Air Sales Price List'!$B$1:$D$65536,3,FALSE)</f>
        <v>Exchange rate :</v>
      </c>
      <c r="G396" s="21">
        <f>ROUND(IF(ISBLANK(C396),0,VLOOKUP(C396,'[2]Acha Air Sales Price List'!$B$1:$X$65536,12,FALSE)*$M$14),2)</f>
        <v>0</v>
      </c>
      <c r="H396" s="21"/>
      <c r="I396" s="22">
        <f>ROUND(IF(ISNUMBER(B396), G396*B396, 0),5)</f>
        <v>0</v>
      </c>
      <c r="J396" s="14"/>
      <c r="L396" s="11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17" customFormat="1" ht="12" hidden="1" customHeight="1">
      <c r="A397" s="13"/>
      <c r="B397" s="1"/>
      <c r="C397" s="34"/>
      <c r="D397" s="192"/>
      <c r="E397" s="193"/>
      <c r="F397" s="41" t="str">
        <f>VLOOKUP(C397,'[2]Acha Air Sales Price List'!$B$1:$D$65536,3,FALSE)</f>
        <v>Exchange rate :</v>
      </c>
      <c r="G397" s="21">
        <f>ROUND(IF(ISBLANK(C397),0,VLOOKUP(C397,'[2]Acha Air Sales Price List'!$B$1:$X$65536,12,FALSE)*$M$14),2)</f>
        <v>0</v>
      </c>
      <c r="H397" s="21"/>
      <c r="I397" s="22">
        <f t="shared" ref="I397:I451" si="11">ROUND(IF(ISNUMBER(B397), G397*B397, 0),5)</f>
        <v>0</v>
      </c>
      <c r="J397" s="14"/>
      <c r="L397" s="116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17" customFormat="1" ht="12.4" hidden="1" customHeight="1">
      <c r="A398" s="13"/>
      <c r="B398" s="1"/>
      <c r="C398" s="34"/>
      <c r="D398" s="192"/>
      <c r="E398" s="193"/>
      <c r="F398" s="41" t="str">
        <f>VLOOKUP(C398,'[2]Acha Air Sales Price List'!$B$1:$D$65536,3,FALSE)</f>
        <v>Exchange rate :</v>
      </c>
      <c r="G398" s="21">
        <f>ROUND(IF(ISBLANK(C398),0,VLOOKUP(C398,'[2]Acha Air Sales Price List'!$B$1:$X$65536,12,FALSE)*$M$14),2)</f>
        <v>0</v>
      </c>
      <c r="H398" s="21"/>
      <c r="I398" s="22">
        <f t="shared" si="11"/>
        <v>0</v>
      </c>
      <c r="J398" s="14"/>
      <c r="L398" s="116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17" customFormat="1" ht="12.4" hidden="1" customHeight="1">
      <c r="A399" s="13"/>
      <c r="B399" s="1"/>
      <c r="C399" s="34"/>
      <c r="D399" s="192"/>
      <c r="E399" s="193"/>
      <c r="F399" s="41" t="str">
        <f>VLOOKUP(C399,'[2]Acha Air Sales Price List'!$B$1:$D$65536,3,FALSE)</f>
        <v>Exchange rate :</v>
      </c>
      <c r="G399" s="21">
        <f>ROUND(IF(ISBLANK(C399),0,VLOOKUP(C399,'[2]Acha Air Sales Price List'!$B$1:$X$65536,12,FALSE)*$M$14),2)</f>
        <v>0</v>
      </c>
      <c r="H399" s="21"/>
      <c r="I399" s="22">
        <f t="shared" si="11"/>
        <v>0</v>
      </c>
      <c r="J399" s="14"/>
      <c r="L399" s="116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17" customFormat="1" ht="12.4" hidden="1" customHeight="1">
      <c r="A400" s="13"/>
      <c r="B400" s="1"/>
      <c r="C400" s="34"/>
      <c r="D400" s="192"/>
      <c r="E400" s="193"/>
      <c r="F400" s="41" t="str">
        <f>VLOOKUP(C400,'[2]Acha Air Sales Price List'!$B$1:$D$65536,3,FALSE)</f>
        <v>Exchange rate :</v>
      </c>
      <c r="G400" s="21">
        <f>ROUND(IF(ISBLANK(C400),0,VLOOKUP(C400,'[2]Acha Air Sales Price List'!$B$1:$X$65536,12,FALSE)*$M$14),2)</f>
        <v>0</v>
      </c>
      <c r="H400" s="21"/>
      <c r="I400" s="22">
        <f t="shared" si="11"/>
        <v>0</v>
      </c>
      <c r="J400" s="14"/>
      <c r="L400" s="116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17" customFormat="1" ht="12.4" hidden="1" customHeight="1">
      <c r="A401" s="13"/>
      <c r="B401" s="1"/>
      <c r="C401" s="34"/>
      <c r="D401" s="192"/>
      <c r="E401" s="193"/>
      <c r="F401" s="41" t="str">
        <f>VLOOKUP(C401,'[2]Acha Air Sales Price List'!$B$1:$D$65536,3,FALSE)</f>
        <v>Exchange rate :</v>
      </c>
      <c r="G401" s="21">
        <f>ROUND(IF(ISBLANK(C401),0,VLOOKUP(C401,'[2]Acha Air Sales Price List'!$B$1:$X$65536,12,FALSE)*$M$14),2)</f>
        <v>0</v>
      </c>
      <c r="H401" s="21"/>
      <c r="I401" s="22">
        <f t="shared" si="11"/>
        <v>0</v>
      </c>
      <c r="J401" s="14"/>
      <c r="L401" s="116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17" customFormat="1" ht="12.4" hidden="1" customHeight="1">
      <c r="A402" s="13"/>
      <c r="B402" s="1"/>
      <c r="C402" s="34"/>
      <c r="D402" s="192"/>
      <c r="E402" s="193"/>
      <c r="F402" s="41" t="str">
        <f>VLOOKUP(C402,'[2]Acha Air Sales Price List'!$B$1:$D$65536,3,FALSE)</f>
        <v>Exchange rate :</v>
      </c>
      <c r="G402" s="21">
        <f>ROUND(IF(ISBLANK(C402),0,VLOOKUP(C402,'[2]Acha Air Sales Price List'!$B$1:$X$65536,12,FALSE)*$M$14),2)</f>
        <v>0</v>
      </c>
      <c r="H402" s="21"/>
      <c r="I402" s="22">
        <f t="shared" si="11"/>
        <v>0</v>
      </c>
      <c r="J402" s="14"/>
      <c r="L402" s="116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17" customFormat="1" ht="12.4" hidden="1" customHeight="1">
      <c r="A403" s="13"/>
      <c r="B403" s="1"/>
      <c r="C403" s="34"/>
      <c r="D403" s="192"/>
      <c r="E403" s="193"/>
      <c r="F403" s="41" t="str">
        <f>VLOOKUP(C403,'[2]Acha Air Sales Price List'!$B$1:$D$65536,3,FALSE)</f>
        <v>Exchange rate :</v>
      </c>
      <c r="G403" s="21">
        <f>ROUND(IF(ISBLANK(C403),0,VLOOKUP(C403,'[2]Acha Air Sales Price List'!$B$1:$X$65536,12,FALSE)*$M$14),2)</f>
        <v>0</v>
      </c>
      <c r="H403" s="21"/>
      <c r="I403" s="22">
        <f t="shared" si="11"/>
        <v>0</v>
      </c>
      <c r="J403" s="14"/>
      <c r="L403" s="116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17" customFormat="1" ht="12.4" hidden="1" customHeight="1">
      <c r="A404" s="13"/>
      <c r="B404" s="1"/>
      <c r="C404" s="34"/>
      <c r="D404" s="192"/>
      <c r="E404" s="193"/>
      <c r="F404" s="41" t="str">
        <f>VLOOKUP(C404,'[2]Acha Air Sales Price List'!$B$1:$D$65536,3,FALSE)</f>
        <v>Exchange rate :</v>
      </c>
      <c r="G404" s="21">
        <f>ROUND(IF(ISBLANK(C404),0,VLOOKUP(C404,'[2]Acha Air Sales Price List'!$B$1:$X$65536,12,FALSE)*$M$14),2)</f>
        <v>0</v>
      </c>
      <c r="H404" s="21"/>
      <c r="I404" s="22">
        <f t="shared" si="11"/>
        <v>0</v>
      </c>
      <c r="J404" s="14"/>
      <c r="L404" s="116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17" customFormat="1" ht="12.4" hidden="1" customHeight="1">
      <c r="A405" s="13"/>
      <c r="B405" s="1"/>
      <c r="C405" s="34"/>
      <c r="D405" s="192"/>
      <c r="E405" s="193"/>
      <c r="F405" s="41" t="str">
        <f>VLOOKUP(C405,'[2]Acha Air Sales Price List'!$B$1:$D$65536,3,FALSE)</f>
        <v>Exchange rate :</v>
      </c>
      <c r="G405" s="21">
        <f>ROUND(IF(ISBLANK(C405),0,VLOOKUP(C405,'[2]Acha Air Sales Price List'!$B$1:$X$65536,12,FALSE)*$M$14),2)</f>
        <v>0</v>
      </c>
      <c r="H405" s="21"/>
      <c r="I405" s="22">
        <f t="shared" si="11"/>
        <v>0</v>
      </c>
      <c r="J405" s="14"/>
      <c r="L405" s="116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17" customFormat="1" ht="12.4" hidden="1" customHeight="1">
      <c r="A406" s="13"/>
      <c r="B406" s="1"/>
      <c r="C406" s="34"/>
      <c r="D406" s="192"/>
      <c r="E406" s="193"/>
      <c r="F406" s="41" t="str">
        <f>VLOOKUP(C406,'[2]Acha Air Sales Price List'!$B$1:$D$65536,3,FALSE)</f>
        <v>Exchange rate :</v>
      </c>
      <c r="G406" s="21">
        <f>ROUND(IF(ISBLANK(C406),0,VLOOKUP(C406,'[2]Acha Air Sales Price List'!$B$1:$X$65536,12,FALSE)*$M$14),2)</f>
        <v>0</v>
      </c>
      <c r="H406" s="21"/>
      <c r="I406" s="22">
        <f t="shared" si="11"/>
        <v>0</v>
      </c>
      <c r="J406" s="14"/>
      <c r="L406" s="11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17" customFormat="1" ht="12.4" hidden="1" customHeight="1">
      <c r="A407" s="13"/>
      <c r="B407" s="1"/>
      <c r="C407" s="34"/>
      <c r="D407" s="192"/>
      <c r="E407" s="193"/>
      <c r="F407" s="41" t="str">
        <f>VLOOKUP(C407,'[2]Acha Air Sales Price List'!$B$1:$D$65536,3,FALSE)</f>
        <v>Exchange rate :</v>
      </c>
      <c r="G407" s="21">
        <f>ROUND(IF(ISBLANK(C407),0,VLOOKUP(C407,'[2]Acha Air Sales Price List'!$B$1:$X$65536,12,FALSE)*$M$14),2)</f>
        <v>0</v>
      </c>
      <c r="H407" s="21"/>
      <c r="I407" s="22">
        <f t="shared" si="11"/>
        <v>0</v>
      </c>
      <c r="J407" s="14"/>
      <c r="L407" s="116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17" customFormat="1" ht="12.4" hidden="1" customHeight="1">
      <c r="A408" s="13"/>
      <c r="B408" s="1"/>
      <c r="C408" s="34"/>
      <c r="D408" s="192"/>
      <c r="E408" s="193"/>
      <c r="F408" s="41" t="str">
        <f>VLOOKUP(C408,'[2]Acha Air Sales Price List'!$B$1:$D$65536,3,FALSE)</f>
        <v>Exchange rate :</v>
      </c>
      <c r="G408" s="21">
        <f>ROUND(IF(ISBLANK(C408),0,VLOOKUP(C408,'[2]Acha Air Sales Price List'!$B$1:$X$65536,12,FALSE)*$M$14),2)</f>
        <v>0</v>
      </c>
      <c r="H408" s="21"/>
      <c r="I408" s="22">
        <f t="shared" si="11"/>
        <v>0</v>
      </c>
      <c r="J408" s="14"/>
      <c r="L408" s="116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17" customFormat="1" ht="12.4" hidden="1" customHeight="1">
      <c r="A409" s="13"/>
      <c r="B409" s="1"/>
      <c r="C409" s="34"/>
      <c r="D409" s="192"/>
      <c r="E409" s="193"/>
      <c r="F409" s="41" t="str">
        <f>VLOOKUP(C409,'[2]Acha Air Sales Price List'!$B$1:$D$65536,3,FALSE)</f>
        <v>Exchange rate :</v>
      </c>
      <c r="G409" s="21">
        <f>ROUND(IF(ISBLANK(C409),0,VLOOKUP(C409,'[2]Acha Air Sales Price List'!$B$1:$X$65536,12,FALSE)*$M$14),2)</f>
        <v>0</v>
      </c>
      <c r="H409" s="21"/>
      <c r="I409" s="22">
        <f t="shared" si="11"/>
        <v>0</v>
      </c>
      <c r="J409" s="14"/>
      <c r="L409" s="116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17" customFormat="1" ht="12.4" hidden="1" customHeight="1">
      <c r="A410" s="13"/>
      <c r="B410" s="1"/>
      <c r="C410" s="34"/>
      <c r="D410" s="192"/>
      <c r="E410" s="193"/>
      <c r="F410" s="41" t="str">
        <f>VLOOKUP(C410,'[2]Acha Air Sales Price List'!$B$1:$D$65536,3,FALSE)</f>
        <v>Exchange rate :</v>
      </c>
      <c r="G410" s="21">
        <f>ROUND(IF(ISBLANK(C410),0,VLOOKUP(C410,'[2]Acha Air Sales Price List'!$B$1:$X$65536,12,FALSE)*$M$14),2)</f>
        <v>0</v>
      </c>
      <c r="H410" s="21"/>
      <c r="I410" s="22">
        <f t="shared" si="11"/>
        <v>0</v>
      </c>
      <c r="J410" s="14"/>
      <c r="L410" s="116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17" customFormat="1" ht="12.4" hidden="1" customHeight="1">
      <c r="A411" s="13"/>
      <c r="B411" s="1"/>
      <c r="C411" s="34"/>
      <c r="D411" s="192"/>
      <c r="E411" s="193"/>
      <c r="F411" s="41" t="str">
        <f>VLOOKUP(C411,'[2]Acha Air Sales Price List'!$B$1:$D$65536,3,FALSE)</f>
        <v>Exchange rate :</v>
      </c>
      <c r="G411" s="21">
        <f>ROUND(IF(ISBLANK(C411),0,VLOOKUP(C411,'[2]Acha Air Sales Price List'!$B$1:$X$65536,12,FALSE)*$M$14),2)</f>
        <v>0</v>
      </c>
      <c r="H411" s="21"/>
      <c r="I411" s="22">
        <f t="shared" si="11"/>
        <v>0</v>
      </c>
      <c r="J411" s="14"/>
      <c r="L411" s="116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17" customFormat="1" ht="12.4" hidden="1" customHeight="1">
      <c r="A412" s="13"/>
      <c r="B412" s="1"/>
      <c r="C412" s="35"/>
      <c r="D412" s="192"/>
      <c r="E412" s="193"/>
      <c r="F412" s="41" t="str">
        <f>VLOOKUP(C412,'[2]Acha Air Sales Price List'!$B$1:$D$65536,3,FALSE)</f>
        <v>Exchange rate :</v>
      </c>
      <c r="G412" s="21">
        <f>ROUND(IF(ISBLANK(C412),0,VLOOKUP(C412,'[2]Acha Air Sales Price List'!$B$1:$X$65536,12,FALSE)*$M$14),2)</f>
        <v>0</v>
      </c>
      <c r="H412" s="21"/>
      <c r="I412" s="22">
        <f t="shared" si="11"/>
        <v>0</v>
      </c>
      <c r="J412" s="14"/>
      <c r="L412" s="116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17" customFormat="1" ht="12.4" hidden="1" customHeight="1">
      <c r="A413" s="13"/>
      <c r="B413" s="1"/>
      <c r="C413" s="35"/>
      <c r="D413" s="192"/>
      <c r="E413" s="193"/>
      <c r="F413" s="41" t="str">
        <f>VLOOKUP(C413,'[2]Acha Air Sales Price List'!$B$1:$D$65536,3,FALSE)</f>
        <v>Exchange rate :</v>
      </c>
      <c r="G413" s="21">
        <f>ROUND(IF(ISBLANK(C413),0,VLOOKUP(C413,'[2]Acha Air Sales Price List'!$B$1:$X$65536,12,FALSE)*$M$14),2)</f>
        <v>0</v>
      </c>
      <c r="H413" s="21"/>
      <c r="I413" s="22">
        <f t="shared" si="11"/>
        <v>0</v>
      </c>
      <c r="J413" s="14"/>
      <c r="L413" s="116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17" customFormat="1" ht="12.4" hidden="1" customHeight="1">
      <c r="A414" s="13"/>
      <c r="B414" s="1"/>
      <c r="C414" s="34"/>
      <c r="D414" s="192"/>
      <c r="E414" s="193"/>
      <c r="F414" s="41" t="str">
        <f>VLOOKUP(C414,'[2]Acha Air Sales Price List'!$B$1:$D$65536,3,FALSE)</f>
        <v>Exchange rate :</v>
      </c>
      <c r="G414" s="21">
        <f>ROUND(IF(ISBLANK(C414),0,VLOOKUP(C414,'[2]Acha Air Sales Price List'!$B$1:$X$65536,12,FALSE)*$M$14),2)</f>
        <v>0</v>
      </c>
      <c r="H414" s="21"/>
      <c r="I414" s="22">
        <f t="shared" si="11"/>
        <v>0</v>
      </c>
      <c r="J414" s="14"/>
      <c r="L414" s="116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17" customFormat="1" ht="12.4" hidden="1" customHeight="1">
      <c r="A415" s="13"/>
      <c r="B415" s="1"/>
      <c r="C415" s="34"/>
      <c r="D415" s="192"/>
      <c r="E415" s="193"/>
      <c r="F415" s="41" t="str">
        <f>VLOOKUP(C415,'[2]Acha Air Sales Price List'!$B$1:$D$65536,3,FALSE)</f>
        <v>Exchange rate :</v>
      </c>
      <c r="G415" s="21">
        <f>ROUND(IF(ISBLANK(C415),0,VLOOKUP(C415,'[2]Acha Air Sales Price List'!$B$1:$X$65536,12,FALSE)*$M$14),2)</f>
        <v>0</v>
      </c>
      <c r="H415" s="21"/>
      <c r="I415" s="22">
        <f t="shared" si="11"/>
        <v>0</v>
      </c>
      <c r="J415" s="14"/>
      <c r="L415" s="116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17" customFormat="1" ht="12.4" hidden="1" customHeight="1">
      <c r="A416" s="13"/>
      <c r="B416" s="1"/>
      <c r="C416" s="34"/>
      <c r="D416" s="192"/>
      <c r="E416" s="193"/>
      <c r="F416" s="41" t="str">
        <f>VLOOKUP(C416,'[2]Acha Air Sales Price List'!$B$1:$D$65536,3,FALSE)</f>
        <v>Exchange rate :</v>
      </c>
      <c r="G416" s="21">
        <f>ROUND(IF(ISBLANK(C416),0,VLOOKUP(C416,'[2]Acha Air Sales Price List'!$B$1:$X$65536,12,FALSE)*$M$14),2)</f>
        <v>0</v>
      </c>
      <c r="H416" s="21"/>
      <c r="I416" s="22">
        <f t="shared" si="11"/>
        <v>0</v>
      </c>
      <c r="J416" s="14"/>
      <c r="L416" s="1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17" customFormat="1" ht="12.4" hidden="1" customHeight="1">
      <c r="A417" s="13"/>
      <c r="B417" s="1"/>
      <c r="C417" s="34"/>
      <c r="D417" s="192"/>
      <c r="E417" s="193"/>
      <c r="F417" s="41" t="str">
        <f>VLOOKUP(C417,'[2]Acha Air Sales Price List'!$B$1:$D$65536,3,FALSE)</f>
        <v>Exchange rate :</v>
      </c>
      <c r="G417" s="21">
        <f>ROUND(IF(ISBLANK(C417),0,VLOOKUP(C417,'[2]Acha Air Sales Price List'!$B$1:$X$65536,12,FALSE)*$M$14),2)</f>
        <v>0</v>
      </c>
      <c r="H417" s="21"/>
      <c r="I417" s="22">
        <f t="shared" si="11"/>
        <v>0</v>
      </c>
      <c r="J417" s="14"/>
      <c r="L417" s="116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17" customFormat="1" ht="12.4" hidden="1" customHeight="1">
      <c r="A418" s="13"/>
      <c r="B418" s="1"/>
      <c r="C418" s="34"/>
      <c r="D418" s="192"/>
      <c r="E418" s="193"/>
      <c r="F418" s="41" t="str">
        <f>VLOOKUP(C418,'[2]Acha Air Sales Price List'!$B$1:$D$65536,3,FALSE)</f>
        <v>Exchange rate :</v>
      </c>
      <c r="G418" s="21">
        <f>ROUND(IF(ISBLANK(C418),0,VLOOKUP(C418,'[2]Acha Air Sales Price List'!$B$1:$X$65536,12,FALSE)*$M$14),2)</f>
        <v>0</v>
      </c>
      <c r="H418" s="21"/>
      <c r="I418" s="22">
        <f t="shared" si="11"/>
        <v>0</v>
      </c>
      <c r="J418" s="14"/>
      <c r="L418" s="116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17" customFormat="1" ht="12.4" hidden="1" customHeight="1">
      <c r="A419" s="13"/>
      <c r="B419" s="1"/>
      <c r="C419" s="34"/>
      <c r="D419" s="192"/>
      <c r="E419" s="193"/>
      <c r="F419" s="41" t="str">
        <f>VLOOKUP(C419,'[2]Acha Air Sales Price List'!$B$1:$D$65536,3,FALSE)</f>
        <v>Exchange rate :</v>
      </c>
      <c r="G419" s="21">
        <f>ROUND(IF(ISBLANK(C419),0,VLOOKUP(C419,'[2]Acha Air Sales Price List'!$B$1:$X$65536,12,FALSE)*$M$14),2)</f>
        <v>0</v>
      </c>
      <c r="H419" s="21"/>
      <c r="I419" s="22">
        <f t="shared" si="11"/>
        <v>0</v>
      </c>
      <c r="J419" s="14"/>
      <c r="L419" s="116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17" customFormat="1" ht="12.4" hidden="1" customHeight="1">
      <c r="A420" s="13"/>
      <c r="B420" s="1"/>
      <c r="C420" s="34"/>
      <c r="D420" s="192"/>
      <c r="E420" s="193"/>
      <c r="F420" s="41" t="str">
        <f>VLOOKUP(C420,'[2]Acha Air Sales Price List'!$B$1:$D$65536,3,FALSE)</f>
        <v>Exchange rate :</v>
      </c>
      <c r="G420" s="21">
        <f>ROUND(IF(ISBLANK(C420),0,VLOOKUP(C420,'[2]Acha Air Sales Price List'!$B$1:$X$65536,12,FALSE)*$M$14),2)</f>
        <v>0</v>
      </c>
      <c r="H420" s="21"/>
      <c r="I420" s="22">
        <f t="shared" si="11"/>
        <v>0</v>
      </c>
      <c r="J420" s="14"/>
      <c r="L420" s="116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17" customFormat="1" ht="12.4" hidden="1" customHeight="1">
      <c r="A421" s="13"/>
      <c r="B421" s="1"/>
      <c r="C421" s="34"/>
      <c r="D421" s="192"/>
      <c r="E421" s="193"/>
      <c r="F421" s="41" t="str">
        <f>VLOOKUP(C421,'[2]Acha Air Sales Price List'!$B$1:$D$65536,3,FALSE)</f>
        <v>Exchange rate :</v>
      </c>
      <c r="G421" s="21">
        <f>ROUND(IF(ISBLANK(C421),0,VLOOKUP(C421,'[2]Acha Air Sales Price List'!$B$1:$X$65536,12,FALSE)*$M$14),2)</f>
        <v>0</v>
      </c>
      <c r="H421" s="21"/>
      <c r="I421" s="22">
        <f t="shared" si="11"/>
        <v>0</v>
      </c>
      <c r="J421" s="14"/>
      <c r="L421" s="116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17" customFormat="1" ht="12.4" hidden="1" customHeight="1">
      <c r="A422" s="13"/>
      <c r="B422" s="1"/>
      <c r="C422" s="34"/>
      <c r="D422" s="192"/>
      <c r="E422" s="193"/>
      <c r="F422" s="41" t="str">
        <f>VLOOKUP(C422,'[2]Acha Air Sales Price List'!$B$1:$D$65536,3,FALSE)</f>
        <v>Exchange rate :</v>
      </c>
      <c r="G422" s="21">
        <f>ROUND(IF(ISBLANK(C422),0,VLOOKUP(C422,'[2]Acha Air Sales Price List'!$B$1:$X$65536,12,FALSE)*$M$14),2)</f>
        <v>0</v>
      </c>
      <c r="H422" s="21"/>
      <c r="I422" s="22">
        <f t="shared" si="11"/>
        <v>0</v>
      </c>
      <c r="J422" s="14"/>
      <c r="L422" s="116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17" customFormat="1" ht="12.4" hidden="1" customHeight="1">
      <c r="A423" s="13"/>
      <c r="B423" s="1"/>
      <c r="C423" s="34"/>
      <c r="D423" s="192"/>
      <c r="E423" s="193"/>
      <c r="F423" s="41" t="str">
        <f>VLOOKUP(C423,'[2]Acha Air Sales Price List'!$B$1:$D$65536,3,FALSE)</f>
        <v>Exchange rate :</v>
      </c>
      <c r="G423" s="21">
        <f>ROUND(IF(ISBLANK(C423),0,VLOOKUP(C423,'[2]Acha Air Sales Price List'!$B$1:$X$65536,12,FALSE)*$M$14),2)</f>
        <v>0</v>
      </c>
      <c r="H423" s="21"/>
      <c r="I423" s="22">
        <f t="shared" si="11"/>
        <v>0</v>
      </c>
      <c r="J423" s="14"/>
      <c r="L423" s="116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17" customFormat="1" ht="12.4" hidden="1" customHeight="1">
      <c r="A424" s="13"/>
      <c r="B424" s="1"/>
      <c r="C424" s="35"/>
      <c r="D424" s="192"/>
      <c r="E424" s="193"/>
      <c r="F424" s="41" t="str">
        <f>VLOOKUP(C424,'[2]Acha Air Sales Price List'!$B$1:$D$65536,3,FALSE)</f>
        <v>Exchange rate :</v>
      </c>
      <c r="G424" s="21">
        <f>ROUND(IF(ISBLANK(C424),0,VLOOKUP(C424,'[2]Acha Air Sales Price List'!$B$1:$X$65536,12,FALSE)*$M$14),2)</f>
        <v>0</v>
      </c>
      <c r="H424" s="21"/>
      <c r="I424" s="22">
        <f t="shared" si="11"/>
        <v>0</v>
      </c>
      <c r="J424" s="14"/>
      <c r="L424" s="116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17" customFormat="1" ht="12" hidden="1" customHeight="1">
      <c r="A425" s="13"/>
      <c r="B425" s="1"/>
      <c r="C425" s="34"/>
      <c r="D425" s="192"/>
      <c r="E425" s="193"/>
      <c r="F425" s="41" t="str">
        <f>VLOOKUP(C425,'[2]Acha Air Sales Price List'!$B$1:$D$65536,3,FALSE)</f>
        <v>Exchange rate :</v>
      </c>
      <c r="G425" s="21">
        <f>ROUND(IF(ISBLANK(C425),0,VLOOKUP(C425,'[2]Acha Air Sales Price List'!$B$1:$X$65536,12,FALSE)*$M$14),2)</f>
        <v>0</v>
      </c>
      <c r="H425" s="21"/>
      <c r="I425" s="22">
        <f t="shared" si="11"/>
        <v>0</v>
      </c>
      <c r="J425" s="14"/>
      <c r="L425" s="116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17" customFormat="1" ht="12.4" hidden="1" customHeight="1">
      <c r="A426" s="13"/>
      <c r="B426" s="1"/>
      <c r="C426" s="34"/>
      <c r="D426" s="192"/>
      <c r="E426" s="193"/>
      <c r="F426" s="41" t="str">
        <f>VLOOKUP(C426,'[2]Acha Air Sales Price List'!$B$1:$D$65536,3,FALSE)</f>
        <v>Exchange rate :</v>
      </c>
      <c r="G426" s="21">
        <f>ROUND(IF(ISBLANK(C426),0,VLOOKUP(C426,'[2]Acha Air Sales Price List'!$B$1:$X$65536,12,FALSE)*$M$14),2)</f>
        <v>0</v>
      </c>
      <c r="H426" s="21"/>
      <c r="I426" s="22">
        <f t="shared" si="11"/>
        <v>0</v>
      </c>
      <c r="J426" s="14"/>
      <c r="L426" s="11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17" customFormat="1" ht="12.4" hidden="1" customHeight="1">
      <c r="A427" s="13"/>
      <c r="B427" s="1"/>
      <c r="C427" s="34"/>
      <c r="D427" s="192"/>
      <c r="E427" s="193"/>
      <c r="F427" s="41" t="str">
        <f>VLOOKUP(C427,'[2]Acha Air Sales Price List'!$B$1:$D$65536,3,FALSE)</f>
        <v>Exchange rate :</v>
      </c>
      <c r="G427" s="21">
        <f>ROUND(IF(ISBLANK(C427),0,VLOOKUP(C427,'[2]Acha Air Sales Price List'!$B$1:$X$65536,12,FALSE)*$M$14),2)</f>
        <v>0</v>
      </c>
      <c r="H427" s="21"/>
      <c r="I427" s="22">
        <f t="shared" si="11"/>
        <v>0</v>
      </c>
      <c r="J427" s="14"/>
      <c r="L427" s="116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17" customFormat="1" ht="12.4" hidden="1" customHeight="1">
      <c r="A428" s="13"/>
      <c r="B428" s="1"/>
      <c r="C428" s="34"/>
      <c r="D428" s="192"/>
      <c r="E428" s="193"/>
      <c r="F428" s="41" t="str">
        <f>VLOOKUP(C428,'[2]Acha Air Sales Price List'!$B$1:$D$65536,3,FALSE)</f>
        <v>Exchange rate :</v>
      </c>
      <c r="G428" s="21">
        <f>ROUND(IF(ISBLANK(C428),0,VLOOKUP(C428,'[2]Acha Air Sales Price List'!$B$1:$X$65536,12,FALSE)*$M$14),2)</f>
        <v>0</v>
      </c>
      <c r="H428" s="21"/>
      <c r="I428" s="22">
        <f t="shared" si="11"/>
        <v>0</v>
      </c>
      <c r="J428" s="14"/>
      <c r="L428" s="116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17" customFormat="1" ht="12.4" hidden="1" customHeight="1">
      <c r="A429" s="13"/>
      <c r="B429" s="1"/>
      <c r="C429" s="34"/>
      <c r="D429" s="192"/>
      <c r="E429" s="193"/>
      <c r="F429" s="41" t="str">
        <f>VLOOKUP(C429,'[2]Acha Air Sales Price List'!$B$1:$D$65536,3,FALSE)</f>
        <v>Exchange rate :</v>
      </c>
      <c r="G429" s="21">
        <f>ROUND(IF(ISBLANK(C429),0,VLOOKUP(C429,'[2]Acha Air Sales Price List'!$B$1:$X$65536,12,FALSE)*$M$14),2)</f>
        <v>0</v>
      </c>
      <c r="H429" s="21"/>
      <c r="I429" s="22">
        <f t="shared" si="11"/>
        <v>0</v>
      </c>
      <c r="J429" s="14"/>
      <c r="L429" s="116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17" customFormat="1" ht="12.4" hidden="1" customHeight="1">
      <c r="A430" s="13"/>
      <c r="B430" s="1"/>
      <c r="C430" s="34"/>
      <c r="D430" s="192"/>
      <c r="E430" s="193"/>
      <c r="F430" s="41" t="str">
        <f>VLOOKUP(C430,'[2]Acha Air Sales Price List'!$B$1:$D$65536,3,FALSE)</f>
        <v>Exchange rate :</v>
      </c>
      <c r="G430" s="21">
        <f>ROUND(IF(ISBLANK(C430),0,VLOOKUP(C430,'[2]Acha Air Sales Price List'!$B$1:$X$65536,12,FALSE)*$M$14),2)</f>
        <v>0</v>
      </c>
      <c r="H430" s="21"/>
      <c r="I430" s="22">
        <f t="shared" si="11"/>
        <v>0</v>
      </c>
      <c r="J430" s="14"/>
      <c r="L430" s="116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17" customFormat="1" ht="12.4" hidden="1" customHeight="1">
      <c r="A431" s="13"/>
      <c r="B431" s="1"/>
      <c r="C431" s="34"/>
      <c r="D431" s="192"/>
      <c r="E431" s="193"/>
      <c r="F431" s="41" t="str">
        <f>VLOOKUP(C431,'[2]Acha Air Sales Price List'!$B$1:$D$65536,3,FALSE)</f>
        <v>Exchange rate :</v>
      </c>
      <c r="G431" s="21">
        <f>ROUND(IF(ISBLANK(C431),0,VLOOKUP(C431,'[2]Acha Air Sales Price List'!$B$1:$X$65536,12,FALSE)*$M$14),2)</f>
        <v>0</v>
      </c>
      <c r="H431" s="21"/>
      <c r="I431" s="22">
        <f t="shared" si="11"/>
        <v>0</v>
      </c>
      <c r="J431" s="14"/>
      <c r="L431" s="116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17" customFormat="1" ht="12.4" hidden="1" customHeight="1">
      <c r="A432" s="13"/>
      <c r="B432" s="1"/>
      <c r="C432" s="34"/>
      <c r="D432" s="192"/>
      <c r="E432" s="193"/>
      <c r="F432" s="41" t="str">
        <f>VLOOKUP(C432,'[2]Acha Air Sales Price List'!$B$1:$D$65536,3,FALSE)</f>
        <v>Exchange rate :</v>
      </c>
      <c r="G432" s="21">
        <f>ROUND(IF(ISBLANK(C432),0,VLOOKUP(C432,'[2]Acha Air Sales Price List'!$B$1:$X$65536,12,FALSE)*$M$14),2)</f>
        <v>0</v>
      </c>
      <c r="H432" s="21"/>
      <c r="I432" s="22">
        <f t="shared" si="11"/>
        <v>0</v>
      </c>
      <c r="J432" s="14"/>
      <c r="L432" s="116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17" customFormat="1" ht="12.4" hidden="1" customHeight="1">
      <c r="A433" s="13"/>
      <c r="B433" s="1"/>
      <c r="C433" s="34"/>
      <c r="D433" s="192"/>
      <c r="E433" s="193"/>
      <c r="F433" s="41" t="str">
        <f>VLOOKUP(C433,'[2]Acha Air Sales Price List'!$B$1:$D$65536,3,FALSE)</f>
        <v>Exchange rate :</v>
      </c>
      <c r="G433" s="21">
        <f>ROUND(IF(ISBLANK(C433),0,VLOOKUP(C433,'[2]Acha Air Sales Price List'!$B$1:$X$65536,12,FALSE)*$M$14),2)</f>
        <v>0</v>
      </c>
      <c r="H433" s="21"/>
      <c r="I433" s="22">
        <f t="shared" si="11"/>
        <v>0</v>
      </c>
      <c r="J433" s="14"/>
      <c r="L433" s="116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17" customFormat="1" ht="12.4" hidden="1" customHeight="1">
      <c r="A434" s="13"/>
      <c r="B434" s="1"/>
      <c r="C434" s="34"/>
      <c r="D434" s="192"/>
      <c r="E434" s="193"/>
      <c r="F434" s="41" t="str">
        <f>VLOOKUP(C434,'[2]Acha Air Sales Price List'!$B$1:$D$65536,3,FALSE)</f>
        <v>Exchange rate :</v>
      </c>
      <c r="G434" s="21">
        <f>ROUND(IF(ISBLANK(C434),0,VLOOKUP(C434,'[2]Acha Air Sales Price List'!$B$1:$X$65536,12,FALSE)*$M$14),2)</f>
        <v>0</v>
      </c>
      <c r="H434" s="21"/>
      <c r="I434" s="22">
        <f t="shared" si="11"/>
        <v>0</v>
      </c>
      <c r="J434" s="14"/>
      <c r="L434" s="116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17" customFormat="1" ht="12.4" hidden="1" customHeight="1">
      <c r="A435" s="13"/>
      <c r="B435" s="1"/>
      <c r="C435" s="34"/>
      <c r="D435" s="192"/>
      <c r="E435" s="193"/>
      <c r="F435" s="41" t="str">
        <f>VLOOKUP(C435,'[2]Acha Air Sales Price List'!$B$1:$D$65536,3,FALSE)</f>
        <v>Exchange rate :</v>
      </c>
      <c r="G435" s="21">
        <f>ROUND(IF(ISBLANK(C435),0,VLOOKUP(C435,'[2]Acha Air Sales Price List'!$B$1:$X$65536,12,FALSE)*$M$14),2)</f>
        <v>0</v>
      </c>
      <c r="H435" s="21"/>
      <c r="I435" s="22">
        <f t="shared" si="11"/>
        <v>0</v>
      </c>
      <c r="J435" s="14"/>
      <c r="L435" s="116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17" customFormat="1" ht="12.4" hidden="1" customHeight="1">
      <c r="A436" s="13"/>
      <c r="B436" s="1"/>
      <c r="C436" s="34"/>
      <c r="D436" s="192"/>
      <c r="E436" s="193"/>
      <c r="F436" s="41" t="str">
        <f>VLOOKUP(C436,'[2]Acha Air Sales Price List'!$B$1:$D$65536,3,FALSE)</f>
        <v>Exchange rate :</v>
      </c>
      <c r="G436" s="21">
        <f>ROUND(IF(ISBLANK(C436),0,VLOOKUP(C436,'[2]Acha Air Sales Price List'!$B$1:$X$65536,12,FALSE)*$M$14),2)</f>
        <v>0</v>
      </c>
      <c r="H436" s="21"/>
      <c r="I436" s="22">
        <f t="shared" si="11"/>
        <v>0</v>
      </c>
      <c r="J436" s="14"/>
      <c r="L436" s="11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17" customFormat="1" ht="12.4" hidden="1" customHeight="1">
      <c r="A437" s="13"/>
      <c r="B437" s="1"/>
      <c r="C437" s="34"/>
      <c r="D437" s="192"/>
      <c r="E437" s="193"/>
      <c r="F437" s="41" t="str">
        <f>VLOOKUP(C437,'[2]Acha Air Sales Price List'!$B$1:$D$65536,3,FALSE)</f>
        <v>Exchange rate :</v>
      </c>
      <c r="G437" s="21">
        <f>ROUND(IF(ISBLANK(C437),0,VLOOKUP(C437,'[2]Acha Air Sales Price List'!$B$1:$X$65536,12,FALSE)*$M$14),2)</f>
        <v>0</v>
      </c>
      <c r="H437" s="21"/>
      <c r="I437" s="22">
        <f t="shared" si="11"/>
        <v>0</v>
      </c>
      <c r="J437" s="14"/>
      <c r="L437" s="116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17" customFormat="1" ht="12.4" hidden="1" customHeight="1">
      <c r="A438" s="13"/>
      <c r="B438" s="1"/>
      <c r="C438" s="34"/>
      <c r="D438" s="192"/>
      <c r="E438" s="193"/>
      <c r="F438" s="41" t="str">
        <f>VLOOKUP(C438,'[2]Acha Air Sales Price List'!$B$1:$D$65536,3,FALSE)</f>
        <v>Exchange rate :</v>
      </c>
      <c r="G438" s="21">
        <f>ROUND(IF(ISBLANK(C438),0,VLOOKUP(C438,'[2]Acha Air Sales Price List'!$B$1:$X$65536,12,FALSE)*$M$14),2)</f>
        <v>0</v>
      </c>
      <c r="H438" s="21"/>
      <c r="I438" s="22">
        <f t="shared" si="11"/>
        <v>0</v>
      </c>
      <c r="J438" s="14"/>
      <c r="L438" s="116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17" customFormat="1" ht="12.4" hidden="1" customHeight="1">
      <c r="A439" s="13"/>
      <c r="B439" s="1"/>
      <c r="C439" s="34"/>
      <c r="D439" s="192"/>
      <c r="E439" s="193"/>
      <c r="F439" s="41" t="str">
        <f>VLOOKUP(C439,'[2]Acha Air Sales Price List'!$B$1:$D$65536,3,FALSE)</f>
        <v>Exchange rate :</v>
      </c>
      <c r="G439" s="21">
        <f>ROUND(IF(ISBLANK(C439),0,VLOOKUP(C439,'[2]Acha Air Sales Price List'!$B$1:$X$65536,12,FALSE)*$M$14),2)</f>
        <v>0</v>
      </c>
      <c r="H439" s="21"/>
      <c r="I439" s="22">
        <f t="shared" si="11"/>
        <v>0</v>
      </c>
      <c r="J439" s="14"/>
      <c r="L439" s="116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17" customFormat="1" ht="12.4" hidden="1" customHeight="1">
      <c r="A440" s="13"/>
      <c r="B440" s="1"/>
      <c r="C440" s="34"/>
      <c r="D440" s="192"/>
      <c r="E440" s="193"/>
      <c r="F440" s="41" t="str">
        <f>VLOOKUP(C440,'[2]Acha Air Sales Price List'!$B$1:$D$65536,3,FALSE)</f>
        <v>Exchange rate :</v>
      </c>
      <c r="G440" s="21">
        <f>ROUND(IF(ISBLANK(C440),0,VLOOKUP(C440,'[2]Acha Air Sales Price List'!$B$1:$X$65536,12,FALSE)*$M$14),2)</f>
        <v>0</v>
      </c>
      <c r="H440" s="21"/>
      <c r="I440" s="22">
        <f t="shared" si="11"/>
        <v>0</v>
      </c>
      <c r="J440" s="14"/>
      <c r="L440" s="116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17" customFormat="1" ht="12.4" hidden="1" customHeight="1">
      <c r="A441" s="13"/>
      <c r="B441" s="1"/>
      <c r="C441" s="34"/>
      <c r="D441" s="192"/>
      <c r="E441" s="193"/>
      <c r="F441" s="41" t="str">
        <f>VLOOKUP(C441,'[2]Acha Air Sales Price List'!$B$1:$D$65536,3,FALSE)</f>
        <v>Exchange rate :</v>
      </c>
      <c r="G441" s="21">
        <f>ROUND(IF(ISBLANK(C441),0,VLOOKUP(C441,'[2]Acha Air Sales Price List'!$B$1:$X$65536,12,FALSE)*$M$14),2)</f>
        <v>0</v>
      </c>
      <c r="H441" s="21"/>
      <c r="I441" s="22">
        <f t="shared" si="11"/>
        <v>0</v>
      </c>
      <c r="J441" s="14"/>
      <c r="L441" s="116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17" customFormat="1" ht="12.4" hidden="1" customHeight="1">
      <c r="A442" s="13"/>
      <c r="B442" s="1"/>
      <c r="C442" s="34"/>
      <c r="D442" s="192"/>
      <c r="E442" s="193"/>
      <c r="F442" s="41" t="str">
        <f>VLOOKUP(C442,'[2]Acha Air Sales Price List'!$B$1:$D$65536,3,FALSE)</f>
        <v>Exchange rate :</v>
      </c>
      <c r="G442" s="21">
        <f>ROUND(IF(ISBLANK(C442),0,VLOOKUP(C442,'[2]Acha Air Sales Price List'!$B$1:$X$65536,12,FALSE)*$M$14),2)</f>
        <v>0</v>
      </c>
      <c r="H442" s="21"/>
      <c r="I442" s="22">
        <f t="shared" si="11"/>
        <v>0</v>
      </c>
      <c r="J442" s="14"/>
      <c r="L442" s="116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17" customFormat="1" ht="12.4" hidden="1" customHeight="1">
      <c r="A443" s="13"/>
      <c r="B443" s="1"/>
      <c r="C443" s="34"/>
      <c r="D443" s="192"/>
      <c r="E443" s="193"/>
      <c r="F443" s="41" t="str">
        <f>VLOOKUP(C443,'[2]Acha Air Sales Price List'!$B$1:$D$65536,3,FALSE)</f>
        <v>Exchange rate :</v>
      </c>
      <c r="G443" s="21">
        <f>ROUND(IF(ISBLANK(C443),0,VLOOKUP(C443,'[2]Acha Air Sales Price List'!$B$1:$X$65536,12,FALSE)*$M$14),2)</f>
        <v>0</v>
      </c>
      <c r="H443" s="21"/>
      <c r="I443" s="22">
        <f t="shared" si="11"/>
        <v>0</v>
      </c>
      <c r="J443" s="14"/>
      <c r="L443" s="116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17" customFormat="1" ht="12.4" hidden="1" customHeight="1">
      <c r="A444" s="13"/>
      <c r="B444" s="1"/>
      <c r="C444" s="34"/>
      <c r="D444" s="192"/>
      <c r="E444" s="193"/>
      <c r="F444" s="41" t="str">
        <f>VLOOKUP(C444,'[2]Acha Air Sales Price List'!$B$1:$D$65536,3,FALSE)</f>
        <v>Exchange rate :</v>
      </c>
      <c r="G444" s="21">
        <f>ROUND(IF(ISBLANK(C444),0,VLOOKUP(C444,'[2]Acha Air Sales Price List'!$B$1:$X$65536,12,FALSE)*$M$14),2)</f>
        <v>0</v>
      </c>
      <c r="H444" s="21"/>
      <c r="I444" s="22">
        <f t="shared" si="11"/>
        <v>0</v>
      </c>
      <c r="J444" s="14"/>
      <c r="L444" s="116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17" customFormat="1" ht="12.4" hidden="1" customHeight="1">
      <c r="A445" s="13"/>
      <c r="B445" s="1"/>
      <c r="C445" s="34"/>
      <c r="D445" s="192"/>
      <c r="E445" s="193"/>
      <c r="F445" s="41" t="str">
        <f>VLOOKUP(C445,'[2]Acha Air Sales Price List'!$B$1:$D$65536,3,FALSE)</f>
        <v>Exchange rate :</v>
      </c>
      <c r="G445" s="21">
        <f>ROUND(IF(ISBLANK(C445),0,VLOOKUP(C445,'[2]Acha Air Sales Price List'!$B$1:$X$65536,12,FALSE)*$M$14),2)</f>
        <v>0</v>
      </c>
      <c r="H445" s="21"/>
      <c r="I445" s="22">
        <f t="shared" si="11"/>
        <v>0</v>
      </c>
      <c r="J445" s="14"/>
      <c r="L445" s="116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17" customFormat="1" ht="12.4" hidden="1" customHeight="1">
      <c r="A446" s="13"/>
      <c r="B446" s="1"/>
      <c r="C446" s="34"/>
      <c r="D446" s="192"/>
      <c r="E446" s="193"/>
      <c r="F446" s="41" t="str">
        <f>VLOOKUP(C446,'[2]Acha Air Sales Price List'!$B$1:$D$65536,3,FALSE)</f>
        <v>Exchange rate :</v>
      </c>
      <c r="G446" s="21">
        <f>ROUND(IF(ISBLANK(C446),0,VLOOKUP(C446,'[2]Acha Air Sales Price List'!$B$1:$X$65536,12,FALSE)*$M$14),2)</f>
        <v>0</v>
      </c>
      <c r="H446" s="21"/>
      <c r="I446" s="22">
        <f t="shared" si="11"/>
        <v>0</v>
      </c>
      <c r="J446" s="14"/>
      <c r="L446" s="11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17" customFormat="1" ht="12.4" hidden="1" customHeight="1">
      <c r="A447" s="13"/>
      <c r="B447" s="1"/>
      <c r="C447" s="34"/>
      <c r="D447" s="192"/>
      <c r="E447" s="193"/>
      <c r="F447" s="41" t="str">
        <f>VLOOKUP(C447,'[2]Acha Air Sales Price List'!$B$1:$D$65536,3,FALSE)</f>
        <v>Exchange rate :</v>
      </c>
      <c r="G447" s="21">
        <f>ROUND(IF(ISBLANK(C447),0,VLOOKUP(C447,'[2]Acha Air Sales Price List'!$B$1:$X$65536,12,FALSE)*$M$14),2)</f>
        <v>0</v>
      </c>
      <c r="H447" s="21"/>
      <c r="I447" s="22">
        <f t="shared" si="11"/>
        <v>0</v>
      </c>
      <c r="J447" s="14"/>
      <c r="L447" s="116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17" customFormat="1" ht="12.4" hidden="1" customHeight="1">
      <c r="A448" s="13"/>
      <c r="B448" s="1"/>
      <c r="C448" s="34"/>
      <c r="D448" s="192"/>
      <c r="E448" s="193"/>
      <c r="F448" s="41" t="str">
        <f>VLOOKUP(C448,'[2]Acha Air Sales Price List'!$B$1:$D$65536,3,FALSE)</f>
        <v>Exchange rate :</v>
      </c>
      <c r="G448" s="21">
        <f>ROUND(IF(ISBLANK(C448),0,VLOOKUP(C448,'[2]Acha Air Sales Price List'!$B$1:$X$65536,12,FALSE)*$M$14),2)</f>
        <v>0</v>
      </c>
      <c r="H448" s="21"/>
      <c r="I448" s="22">
        <f t="shared" si="11"/>
        <v>0</v>
      </c>
      <c r="J448" s="14"/>
      <c r="L448" s="116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17" customFormat="1" ht="12.4" hidden="1" customHeight="1">
      <c r="A449" s="13"/>
      <c r="B449" s="1"/>
      <c r="C449" s="34"/>
      <c r="D449" s="192"/>
      <c r="E449" s="193"/>
      <c r="F449" s="41" t="str">
        <f>VLOOKUP(C449,'[2]Acha Air Sales Price List'!$B$1:$D$65536,3,FALSE)</f>
        <v>Exchange rate :</v>
      </c>
      <c r="G449" s="21">
        <f>ROUND(IF(ISBLANK(C449),0,VLOOKUP(C449,'[2]Acha Air Sales Price List'!$B$1:$X$65536,12,FALSE)*$M$14),2)</f>
        <v>0</v>
      </c>
      <c r="H449" s="21"/>
      <c r="I449" s="22">
        <f t="shared" si="11"/>
        <v>0</v>
      </c>
      <c r="J449" s="14"/>
      <c r="L449" s="116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17" customFormat="1" ht="12.4" hidden="1" customHeight="1">
      <c r="A450" s="13"/>
      <c r="B450" s="1"/>
      <c r="C450" s="34"/>
      <c r="D450" s="192"/>
      <c r="E450" s="193"/>
      <c r="F450" s="41" t="str">
        <f>VLOOKUP(C450,'[2]Acha Air Sales Price List'!$B$1:$D$65536,3,FALSE)</f>
        <v>Exchange rate :</v>
      </c>
      <c r="G450" s="21">
        <f>ROUND(IF(ISBLANK(C450),0,VLOOKUP(C450,'[2]Acha Air Sales Price List'!$B$1:$X$65536,12,FALSE)*$M$14),2)</f>
        <v>0</v>
      </c>
      <c r="H450" s="21"/>
      <c r="I450" s="22">
        <f t="shared" si="11"/>
        <v>0</v>
      </c>
      <c r="J450" s="14"/>
      <c r="L450" s="116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17" customFormat="1" ht="12.4" hidden="1" customHeight="1">
      <c r="A451" s="13"/>
      <c r="B451" s="1"/>
      <c r="C451" s="34"/>
      <c r="D451" s="192"/>
      <c r="E451" s="193"/>
      <c r="F451" s="41" t="str">
        <f>VLOOKUP(C451,'[2]Acha Air Sales Price List'!$B$1:$D$65536,3,FALSE)</f>
        <v>Exchange rate :</v>
      </c>
      <c r="G451" s="21">
        <f>ROUND(IF(ISBLANK(C451),0,VLOOKUP(C451,'[2]Acha Air Sales Price List'!$B$1:$X$65536,12,FALSE)*$M$14),2)</f>
        <v>0</v>
      </c>
      <c r="H451" s="21"/>
      <c r="I451" s="22">
        <f t="shared" si="11"/>
        <v>0</v>
      </c>
      <c r="J451" s="14"/>
      <c r="L451" s="116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17" customFormat="1" ht="12.4" hidden="1" customHeight="1">
      <c r="A452" s="13"/>
      <c r="B452" s="1"/>
      <c r="C452" s="35"/>
      <c r="D452" s="192"/>
      <c r="E452" s="193"/>
      <c r="F452" s="41" t="str">
        <f>VLOOKUP(C452,'[2]Acha Air Sales Price List'!$B$1:$D$65536,3,FALSE)</f>
        <v>Exchange rate :</v>
      </c>
      <c r="G452" s="21">
        <f>ROUND(IF(ISBLANK(C452),0,VLOOKUP(C452,'[2]Acha Air Sales Price List'!$B$1:$X$65536,12,FALSE)*$M$14),2)</f>
        <v>0</v>
      </c>
      <c r="H452" s="21"/>
      <c r="I452" s="22">
        <f>ROUND(IF(ISNUMBER(B452), G452*B452, 0),5)</f>
        <v>0</v>
      </c>
      <c r="J452" s="14"/>
      <c r="L452" s="116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17" customFormat="1" ht="12" hidden="1" customHeight="1">
      <c r="A453" s="13"/>
      <c r="B453" s="1"/>
      <c r="C453" s="34"/>
      <c r="D453" s="192"/>
      <c r="E453" s="193"/>
      <c r="F453" s="41" t="str">
        <f>VLOOKUP(C453,'[2]Acha Air Sales Price List'!$B$1:$D$65536,3,FALSE)</f>
        <v>Exchange rate :</v>
      </c>
      <c r="G453" s="21">
        <f>ROUND(IF(ISBLANK(C453),0,VLOOKUP(C453,'[2]Acha Air Sales Price List'!$B$1:$X$65536,12,FALSE)*$M$14),2)</f>
        <v>0</v>
      </c>
      <c r="H453" s="21"/>
      <c r="I453" s="22">
        <f t="shared" ref="I453:I503" si="12">ROUND(IF(ISNUMBER(B453), G453*B453, 0),5)</f>
        <v>0</v>
      </c>
      <c r="J453" s="14"/>
      <c r="L453" s="116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17" customFormat="1" ht="12.4" hidden="1" customHeight="1">
      <c r="A454" s="13"/>
      <c r="B454" s="1"/>
      <c r="C454" s="34"/>
      <c r="D454" s="192"/>
      <c r="E454" s="193"/>
      <c r="F454" s="41" t="str">
        <f>VLOOKUP(C454,'[2]Acha Air Sales Price List'!$B$1:$D$65536,3,FALSE)</f>
        <v>Exchange rate :</v>
      </c>
      <c r="G454" s="21">
        <f>ROUND(IF(ISBLANK(C454),0,VLOOKUP(C454,'[2]Acha Air Sales Price List'!$B$1:$X$65536,12,FALSE)*$M$14),2)</f>
        <v>0</v>
      </c>
      <c r="H454" s="21"/>
      <c r="I454" s="22">
        <f t="shared" si="12"/>
        <v>0</v>
      </c>
      <c r="J454" s="14"/>
      <c r="L454" s="116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17" customFormat="1" ht="12.4" hidden="1" customHeight="1">
      <c r="A455" s="13"/>
      <c r="B455" s="1"/>
      <c r="C455" s="34"/>
      <c r="D455" s="192"/>
      <c r="E455" s="193"/>
      <c r="F455" s="41" t="str">
        <f>VLOOKUP(C455,'[2]Acha Air Sales Price List'!$B$1:$D$65536,3,FALSE)</f>
        <v>Exchange rate :</v>
      </c>
      <c r="G455" s="21">
        <f>ROUND(IF(ISBLANK(C455),0,VLOOKUP(C455,'[2]Acha Air Sales Price List'!$B$1:$X$65536,12,FALSE)*$M$14),2)</f>
        <v>0</v>
      </c>
      <c r="H455" s="21"/>
      <c r="I455" s="22">
        <f t="shared" si="12"/>
        <v>0</v>
      </c>
      <c r="J455" s="14"/>
      <c r="L455" s="116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17" customFormat="1" ht="12.4" hidden="1" customHeight="1">
      <c r="A456" s="13"/>
      <c r="B456" s="1"/>
      <c r="C456" s="34"/>
      <c r="D456" s="192"/>
      <c r="E456" s="193"/>
      <c r="F456" s="41" t="str">
        <f>VLOOKUP(C456,'[2]Acha Air Sales Price List'!$B$1:$D$65536,3,FALSE)</f>
        <v>Exchange rate :</v>
      </c>
      <c r="G456" s="21">
        <f>ROUND(IF(ISBLANK(C456),0,VLOOKUP(C456,'[2]Acha Air Sales Price List'!$B$1:$X$65536,12,FALSE)*$M$14),2)</f>
        <v>0</v>
      </c>
      <c r="H456" s="21"/>
      <c r="I456" s="22">
        <f t="shared" si="12"/>
        <v>0</v>
      </c>
      <c r="J456" s="14"/>
      <c r="L456" s="11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17" customFormat="1" ht="12.4" hidden="1" customHeight="1">
      <c r="A457" s="13"/>
      <c r="B457" s="1"/>
      <c r="C457" s="34"/>
      <c r="D457" s="192"/>
      <c r="E457" s="193"/>
      <c r="F457" s="41" t="str">
        <f>VLOOKUP(C457,'[2]Acha Air Sales Price List'!$B$1:$D$65536,3,FALSE)</f>
        <v>Exchange rate :</v>
      </c>
      <c r="G457" s="21">
        <f>ROUND(IF(ISBLANK(C457),0,VLOOKUP(C457,'[2]Acha Air Sales Price List'!$B$1:$X$65536,12,FALSE)*$M$14),2)</f>
        <v>0</v>
      </c>
      <c r="H457" s="21"/>
      <c r="I457" s="22">
        <f t="shared" si="12"/>
        <v>0</v>
      </c>
      <c r="J457" s="14"/>
      <c r="L457" s="116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17" customFormat="1" ht="12.4" hidden="1" customHeight="1">
      <c r="A458" s="13"/>
      <c r="B458" s="1"/>
      <c r="C458" s="34"/>
      <c r="D458" s="192"/>
      <c r="E458" s="193"/>
      <c r="F458" s="41" t="str">
        <f>VLOOKUP(C458,'[2]Acha Air Sales Price List'!$B$1:$D$65536,3,FALSE)</f>
        <v>Exchange rate :</v>
      </c>
      <c r="G458" s="21">
        <f>ROUND(IF(ISBLANK(C458),0,VLOOKUP(C458,'[2]Acha Air Sales Price List'!$B$1:$X$65536,12,FALSE)*$M$14),2)</f>
        <v>0</v>
      </c>
      <c r="H458" s="21"/>
      <c r="I458" s="22">
        <f t="shared" si="12"/>
        <v>0</v>
      </c>
      <c r="J458" s="14"/>
      <c r="L458" s="116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17" customFormat="1" ht="12.4" hidden="1" customHeight="1">
      <c r="A459" s="13"/>
      <c r="B459" s="1"/>
      <c r="C459" s="34"/>
      <c r="D459" s="192"/>
      <c r="E459" s="193"/>
      <c r="F459" s="41" t="str">
        <f>VLOOKUP(C459,'[2]Acha Air Sales Price List'!$B$1:$D$65536,3,FALSE)</f>
        <v>Exchange rate :</v>
      </c>
      <c r="G459" s="21">
        <f>ROUND(IF(ISBLANK(C459),0,VLOOKUP(C459,'[2]Acha Air Sales Price List'!$B$1:$X$65536,12,FALSE)*$M$14),2)</f>
        <v>0</v>
      </c>
      <c r="H459" s="21"/>
      <c r="I459" s="22">
        <f t="shared" si="12"/>
        <v>0</v>
      </c>
      <c r="J459" s="14"/>
      <c r="L459" s="116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17" customFormat="1" ht="12.4" hidden="1" customHeight="1">
      <c r="A460" s="13"/>
      <c r="B460" s="1"/>
      <c r="C460" s="34"/>
      <c r="D460" s="192"/>
      <c r="E460" s="193"/>
      <c r="F460" s="41" t="str">
        <f>VLOOKUP(C460,'[2]Acha Air Sales Price List'!$B$1:$D$65536,3,FALSE)</f>
        <v>Exchange rate :</v>
      </c>
      <c r="G460" s="21">
        <f>ROUND(IF(ISBLANK(C460),0,VLOOKUP(C460,'[2]Acha Air Sales Price List'!$B$1:$X$65536,12,FALSE)*$M$14),2)</f>
        <v>0</v>
      </c>
      <c r="H460" s="21"/>
      <c r="I460" s="22">
        <f t="shared" si="12"/>
        <v>0</v>
      </c>
      <c r="J460" s="14"/>
      <c r="L460" s="116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17" customFormat="1" ht="12.4" hidden="1" customHeight="1">
      <c r="A461" s="13"/>
      <c r="B461" s="1"/>
      <c r="C461" s="34"/>
      <c r="D461" s="192"/>
      <c r="E461" s="193"/>
      <c r="F461" s="41" t="str">
        <f>VLOOKUP(C461,'[2]Acha Air Sales Price List'!$B$1:$D$65536,3,FALSE)</f>
        <v>Exchange rate :</v>
      </c>
      <c r="G461" s="21">
        <f>ROUND(IF(ISBLANK(C461),0,VLOOKUP(C461,'[2]Acha Air Sales Price List'!$B$1:$X$65536,12,FALSE)*$M$14),2)</f>
        <v>0</v>
      </c>
      <c r="H461" s="21"/>
      <c r="I461" s="22">
        <f t="shared" si="12"/>
        <v>0</v>
      </c>
      <c r="J461" s="14"/>
      <c r="L461" s="116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17" customFormat="1" ht="12.4" hidden="1" customHeight="1">
      <c r="A462" s="13"/>
      <c r="B462" s="1"/>
      <c r="C462" s="34"/>
      <c r="D462" s="192"/>
      <c r="E462" s="193"/>
      <c r="F462" s="41" t="str">
        <f>VLOOKUP(C462,'[2]Acha Air Sales Price List'!$B$1:$D$65536,3,FALSE)</f>
        <v>Exchange rate :</v>
      </c>
      <c r="G462" s="21">
        <f>ROUND(IF(ISBLANK(C462),0,VLOOKUP(C462,'[2]Acha Air Sales Price List'!$B$1:$X$65536,12,FALSE)*$M$14),2)</f>
        <v>0</v>
      </c>
      <c r="H462" s="21"/>
      <c r="I462" s="22">
        <f t="shared" si="12"/>
        <v>0</v>
      </c>
      <c r="J462" s="14"/>
      <c r="L462" s="116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17" customFormat="1" ht="12.4" hidden="1" customHeight="1">
      <c r="A463" s="13"/>
      <c r="B463" s="1"/>
      <c r="C463" s="34"/>
      <c r="D463" s="192"/>
      <c r="E463" s="193"/>
      <c r="F463" s="41" t="str">
        <f>VLOOKUP(C463,'[2]Acha Air Sales Price List'!$B$1:$D$65536,3,FALSE)</f>
        <v>Exchange rate :</v>
      </c>
      <c r="G463" s="21">
        <f>ROUND(IF(ISBLANK(C463),0,VLOOKUP(C463,'[2]Acha Air Sales Price List'!$B$1:$X$65536,12,FALSE)*$M$14),2)</f>
        <v>0</v>
      </c>
      <c r="H463" s="21"/>
      <c r="I463" s="22">
        <f t="shared" si="12"/>
        <v>0</v>
      </c>
      <c r="J463" s="14"/>
      <c r="L463" s="116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17" customFormat="1" ht="12.4" hidden="1" customHeight="1">
      <c r="A464" s="13"/>
      <c r="B464" s="1"/>
      <c r="C464" s="34"/>
      <c r="D464" s="192"/>
      <c r="E464" s="193"/>
      <c r="F464" s="41" t="str">
        <f>VLOOKUP(C464,'[2]Acha Air Sales Price List'!$B$1:$D$65536,3,FALSE)</f>
        <v>Exchange rate :</v>
      </c>
      <c r="G464" s="21">
        <f>ROUND(IF(ISBLANK(C464),0,VLOOKUP(C464,'[2]Acha Air Sales Price List'!$B$1:$X$65536,12,FALSE)*$M$14),2)</f>
        <v>0</v>
      </c>
      <c r="H464" s="21"/>
      <c r="I464" s="22">
        <f t="shared" si="12"/>
        <v>0</v>
      </c>
      <c r="J464" s="14"/>
      <c r="L464" s="116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17" customFormat="1" ht="12.4" hidden="1" customHeight="1">
      <c r="A465" s="13"/>
      <c r="B465" s="1"/>
      <c r="C465" s="34"/>
      <c r="D465" s="192"/>
      <c r="E465" s="193"/>
      <c r="F465" s="41" t="str">
        <f>VLOOKUP(C465,'[2]Acha Air Sales Price List'!$B$1:$D$65536,3,FALSE)</f>
        <v>Exchange rate :</v>
      </c>
      <c r="G465" s="21">
        <f>ROUND(IF(ISBLANK(C465),0,VLOOKUP(C465,'[2]Acha Air Sales Price List'!$B$1:$X$65536,12,FALSE)*$M$14),2)</f>
        <v>0</v>
      </c>
      <c r="H465" s="21"/>
      <c r="I465" s="22">
        <f t="shared" si="12"/>
        <v>0</v>
      </c>
      <c r="J465" s="14"/>
      <c r="L465" s="116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17" customFormat="1" ht="12.4" hidden="1" customHeight="1">
      <c r="A466" s="13"/>
      <c r="B466" s="1"/>
      <c r="C466" s="34"/>
      <c r="D466" s="192"/>
      <c r="E466" s="193"/>
      <c r="F466" s="41" t="str">
        <f>VLOOKUP(C466,'[2]Acha Air Sales Price List'!$B$1:$D$65536,3,FALSE)</f>
        <v>Exchange rate :</v>
      </c>
      <c r="G466" s="21">
        <f>ROUND(IF(ISBLANK(C466),0,VLOOKUP(C466,'[2]Acha Air Sales Price List'!$B$1:$X$65536,12,FALSE)*$M$14),2)</f>
        <v>0</v>
      </c>
      <c r="H466" s="21"/>
      <c r="I466" s="22">
        <f t="shared" si="12"/>
        <v>0</v>
      </c>
      <c r="J466" s="14"/>
      <c r="L466" s="11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17" customFormat="1" ht="12.4" hidden="1" customHeight="1">
      <c r="A467" s="13"/>
      <c r="B467" s="1"/>
      <c r="C467" s="34"/>
      <c r="D467" s="192"/>
      <c r="E467" s="193"/>
      <c r="F467" s="41" t="str">
        <f>VLOOKUP(C467,'[2]Acha Air Sales Price List'!$B$1:$D$65536,3,FALSE)</f>
        <v>Exchange rate :</v>
      </c>
      <c r="G467" s="21">
        <f>ROUND(IF(ISBLANK(C467),0,VLOOKUP(C467,'[2]Acha Air Sales Price List'!$B$1:$X$65536,12,FALSE)*$M$14),2)</f>
        <v>0</v>
      </c>
      <c r="H467" s="21"/>
      <c r="I467" s="22">
        <f t="shared" si="12"/>
        <v>0</v>
      </c>
      <c r="J467" s="14"/>
      <c r="L467" s="116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17" customFormat="1" ht="12.4" hidden="1" customHeight="1">
      <c r="A468" s="13"/>
      <c r="B468" s="1"/>
      <c r="C468" s="34"/>
      <c r="D468" s="192"/>
      <c r="E468" s="193"/>
      <c r="F468" s="41" t="str">
        <f>VLOOKUP(C468,'[2]Acha Air Sales Price List'!$B$1:$D$65536,3,FALSE)</f>
        <v>Exchange rate :</v>
      </c>
      <c r="G468" s="21">
        <f>ROUND(IF(ISBLANK(C468),0,VLOOKUP(C468,'[2]Acha Air Sales Price List'!$B$1:$X$65536,12,FALSE)*$M$14),2)</f>
        <v>0</v>
      </c>
      <c r="H468" s="21"/>
      <c r="I468" s="22">
        <f t="shared" si="12"/>
        <v>0</v>
      </c>
      <c r="J468" s="14"/>
      <c r="L468" s="116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17" customFormat="1" ht="12.4" hidden="1" customHeight="1">
      <c r="A469" s="13"/>
      <c r="B469" s="1"/>
      <c r="C469" s="34"/>
      <c r="D469" s="192"/>
      <c r="E469" s="193"/>
      <c r="F469" s="41" t="str">
        <f>VLOOKUP(C469,'[2]Acha Air Sales Price List'!$B$1:$D$65536,3,FALSE)</f>
        <v>Exchange rate :</v>
      </c>
      <c r="G469" s="21">
        <f>ROUND(IF(ISBLANK(C469),0,VLOOKUP(C469,'[2]Acha Air Sales Price List'!$B$1:$X$65536,12,FALSE)*$M$14),2)</f>
        <v>0</v>
      </c>
      <c r="H469" s="21"/>
      <c r="I469" s="22">
        <f t="shared" si="12"/>
        <v>0</v>
      </c>
      <c r="J469" s="14"/>
      <c r="L469" s="116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17" customFormat="1" ht="12.4" hidden="1" customHeight="1">
      <c r="A470" s="13"/>
      <c r="B470" s="1"/>
      <c r="C470" s="34"/>
      <c r="D470" s="192"/>
      <c r="E470" s="193"/>
      <c r="F470" s="41" t="str">
        <f>VLOOKUP(C470,'[2]Acha Air Sales Price List'!$B$1:$D$65536,3,FALSE)</f>
        <v>Exchange rate :</v>
      </c>
      <c r="G470" s="21">
        <f>ROUND(IF(ISBLANK(C470),0,VLOOKUP(C470,'[2]Acha Air Sales Price List'!$B$1:$X$65536,12,FALSE)*$M$14),2)</f>
        <v>0</v>
      </c>
      <c r="H470" s="21"/>
      <c r="I470" s="22">
        <f t="shared" si="12"/>
        <v>0</v>
      </c>
      <c r="J470" s="14"/>
      <c r="L470" s="116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17" customFormat="1" ht="12.4" hidden="1" customHeight="1">
      <c r="A471" s="13"/>
      <c r="B471" s="1"/>
      <c r="C471" s="34"/>
      <c r="D471" s="192"/>
      <c r="E471" s="193"/>
      <c r="F471" s="41" t="str">
        <f>VLOOKUP(C471,'[2]Acha Air Sales Price List'!$B$1:$D$65536,3,FALSE)</f>
        <v>Exchange rate :</v>
      </c>
      <c r="G471" s="21">
        <f>ROUND(IF(ISBLANK(C471),0,VLOOKUP(C471,'[2]Acha Air Sales Price List'!$B$1:$X$65536,12,FALSE)*$M$14),2)</f>
        <v>0</v>
      </c>
      <c r="H471" s="21"/>
      <c r="I471" s="22">
        <f t="shared" si="12"/>
        <v>0</v>
      </c>
      <c r="J471" s="14"/>
      <c r="L471" s="116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17" customFormat="1" ht="12.4" hidden="1" customHeight="1">
      <c r="A472" s="13"/>
      <c r="B472" s="1"/>
      <c r="C472" s="34"/>
      <c r="D472" s="192"/>
      <c r="E472" s="193"/>
      <c r="F472" s="41" t="str">
        <f>VLOOKUP(C472,'[2]Acha Air Sales Price List'!$B$1:$D$65536,3,FALSE)</f>
        <v>Exchange rate :</v>
      </c>
      <c r="G472" s="21">
        <f>ROUND(IF(ISBLANK(C472),0,VLOOKUP(C472,'[2]Acha Air Sales Price List'!$B$1:$X$65536,12,FALSE)*$M$14),2)</f>
        <v>0</v>
      </c>
      <c r="H472" s="21"/>
      <c r="I472" s="22">
        <f t="shared" si="12"/>
        <v>0</v>
      </c>
      <c r="J472" s="14"/>
      <c r="L472" s="116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17" customFormat="1" ht="12.4" hidden="1" customHeight="1">
      <c r="A473" s="13"/>
      <c r="B473" s="1"/>
      <c r="C473" s="34"/>
      <c r="D473" s="192"/>
      <c r="E473" s="193"/>
      <c r="F473" s="41" t="str">
        <f>VLOOKUP(C473,'[2]Acha Air Sales Price List'!$B$1:$D$65536,3,FALSE)</f>
        <v>Exchange rate :</v>
      </c>
      <c r="G473" s="21">
        <f>ROUND(IF(ISBLANK(C473),0,VLOOKUP(C473,'[2]Acha Air Sales Price List'!$B$1:$X$65536,12,FALSE)*$M$14),2)</f>
        <v>0</v>
      </c>
      <c r="H473" s="21"/>
      <c r="I473" s="22">
        <f t="shared" si="12"/>
        <v>0</v>
      </c>
      <c r="J473" s="14"/>
      <c r="L473" s="116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17" customFormat="1" ht="12.4" hidden="1" customHeight="1">
      <c r="A474" s="13"/>
      <c r="B474" s="1"/>
      <c r="C474" s="34"/>
      <c r="D474" s="192"/>
      <c r="E474" s="193"/>
      <c r="F474" s="41" t="str">
        <f>VLOOKUP(C474,'[2]Acha Air Sales Price List'!$B$1:$D$65536,3,FALSE)</f>
        <v>Exchange rate :</v>
      </c>
      <c r="G474" s="21">
        <f>ROUND(IF(ISBLANK(C474),0,VLOOKUP(C474,'[2]Acha Air Sales Price List'!$B$1:$X$65536,12,FALSE)*$M$14),2)</f>
        <v>0</v>
      </c>
      <c r="H474" s="21"/>
      <c r="I474" s="22">
        <f t="shared" si="12"/>
        <v>0</v>
      </c>
      <c r="J474" s="14"/>
      <c r="L474" s="116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17" customFormat="1" ht="12.4" hidden="1" customHeight="1">
      <c r="A475" s="13"/>
      <c r="B475" s="1"/>
      <c r="C475" s="34"/>
      <c r="D475" s="192"/>
      <c r="E475" s="193"/>
      <c r="F475" s="41" t="str">
        <f>VLOOKUP(C475,'[2]Acha Air Sales Price List'!$B$1:$D$65536,3,FALSE)</f>
        <v>Exchange rate :</v>
      </c>
      <c r="G475" s="21">
        <f>ROUND(IF(ISBLANK(C475),0,VLOOKUP(C475,'[2]Acha Air Sales Price List'!$B$1:$X$65536,12,FALSE)*$M$14),2)</f>
        <v>0</v>
      </c>
      <c r="H475" s="21"/>
      <c r="I475" s="22">
        <f t="shared" si="12"/>
        <v>0</v>
      </c>
      <c r="J475" s="14"/>
      <c r="L475" s="116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17" customFormat="1" ht="12.4" hidden="1" customHeight="1">
      <c r="A476" s="13"/>
      <c r="B476" s="1"/>
      <c r="C476" s="35"/>
      <c r="D476" s="192"/>
      <c r="E476" s="193"/>
      <c r="F476" s="41" t="str">
        <f>VLOOKUP(C476,'[2]Acha Air Sales Price List'!$B$1:$D$65536,3,FALSE)</f>
        <v>Exchange rate :</v>
      </c>
      <c r="G476" s="21">
        <f>ROUND(IF(ISBLANK(C476),0,VLOOKUP(C476,'[2]Acha Air Sales Price List'!$B$1:$X$65536,12,FALSE)*$M$14),2)</f>
        <v>0</v>
      </c>
      <c r="H476" s="21"/>
      <c r="I476" s="22">
        <f t="shared" si="12"/>
        <v>0</v>
      </c>
      <c r="J476" s="14"/>
      <c r="L476" s="11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17" customFormat="1" ht="12" hidden="1" customHeight="1">
      <c r="A477" s="13"/>
      <c r="B477" s="1"/>
      <c r="C477" s="34"/>
      <c r="D477" s="192"/>
      <c r="E477" s="193"/>
      <c r="F477" s="41" t="str">
        <f>VLOOKUP(C477,'[2]Acha Air Sales Price List'!$B$1:$D$65536,3,FALSE)</f>
        <v>Exchange rate :</v>
      </c>
      <c r="G477" s="21">
        <f>ROUND(IF(ISBLANK(C477),0,VLOOKUP(C477,'[2]Acha Air Sales Price List'!$B$1:$X$65536,12,FALSE)*$M$14),2)</f>
        <v>0</v>
      </c>
      <c r="H477" s="21"/>
      <c r="I477" s="22">
        <f t="shared" si="12"/>
        <v>0</v>
      </c>
      <c r="J477" s="14"/>
      <c r="L477" s="116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17" customFormat="1" ht="12.4" hidden="1" customHeight="1">
      <c r="A478" s="13"/>
      <c r="B478" s="1"/>
      <c r="C478" s="34"/>
      <c r="D478" s="192"/>
      <c r="E478" s="193"/>
      <c r="F478" s="41" t="str">
        <f>VLOOKUP(C478,'[2]Acha Air Sales Price List'!$B$1:$D$65536,3,FALSE)</f>
        <v>Exchange rate :</v>
      </c>
      <c r="G478" s="21">
        <f>ROUND(IF(ISBLANK(C478),0,VLOOKUP(C478,'[2]Acha Air Sales Price List'!$B$1:$X$65536,12,FALSE)*$M$14),2)</f>
        <v>0</v>
      </c>
      <c r="H478" s="21"/>
      <c r="I478" s="22">
        <f t="shared" si="12"/>
        <v>0</v>
      </c>
      <c r="J478" s="14"/>
      <c r="L478" s="116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17" customFormat="1" ht="12.4" hidden="1" customHeight="1">
      <c r="A479" s="13"/>
      <c r="B479" s="1"/>
      <c r="C479" s="34"/>
      <c r="D479" s="192"/>
      <c r="E479" s="193"/>
      <c r="F479" s="41" t="str">
        <f>VLOOKUP(C479,'[2]Acha Air Sales Price List'!$B$1:$D$65536,3,FALSE)</f>
        <v>Exchange rate :</v>
      </c>
      <c r="G479" s="21">
        <f>ROUND(IF(ISBLANK(C479),0,VLOOKUP(C479,'[2]Acha Air Sales Price List'!$B$1:$X$65536,12,FALSE)*$M$14),2)</f>
        <v>0</v>
      </c>
      <c r="H479" s="21"/>
      <c r="I479" s="22">
        <f t="shared" si="12"/>
        <v>0</v>
      </c>
      <c r="J479" s="14"/>
      <c r="L479" s="116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17" customFormat="1" ht="12.4" hidden="1" customHeight="1">
      <c r="A480" s="13"/>
      <c r="B480" s="1"/>
      <c r="C480" s="34"/>
      <c r="D480" s="192"/>
      <c r="E480" s="193"/>
      <c r="F480" s="41" t="str">
        <f>VLOOKUP(C480,'[2]Acha Air Sales Price List'!$B$1:$D$65536,3,FALSE)</f>
        <v>Exchange rate :</v>
      </c>
      <c r="G480" s="21">
        <f>ROUND(IF(ISBLANK(C480),0,VLOOKUP(C480,'[2]Acha Air Sales Price List'!$B$1:$X$65536,12,FALSE)*$M$14),2)</f>
        <v>0</v>
      </c>
      <c r="H480" s="21"/>
      <c r="I480" s="22">
        <f t="shared" si="12"/>
        <v>0</v>
      </c>
      <c r="J480" s="14"/>
      <c r="L480" s="116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17" customFormat="1" ht="12.4" hidden="1" customHeight="1">
      <c r="A481" s="13"/>
      <c r="B481" s="1"/>
      <c r="C481" s="34"/>
      <c r="D481" s="192"/>
      <c r="E481" s="193"/>
      <c r="F481" s="41" t="str">
        <f>VLOOKUP(C481,'[2]Acha Air Sales Price List'!$B$1:$D$65536,3,FALSE)</f>
        <v>Exchange rate :</v>
      </c>
      <c r="G481" s="21">
        <f>ROUND(IF(ISBLANK(C481),0,VLOOKUP(C481,'[2]Acha Air Sales Price List'!$B$1:$X$65536,12,FALSE)*$M$14),2)</f>
        <v>0</v>
      </c>
      <c r="H481" s="21"/>
      <c r="I481" s="22">
        <f t="shared" si="12"/>
        <v>0</v>
      </c>
      <c r="J481" s="14"/>
      <c r="L481" s="116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17" customFormat="1" ht="12.4" hidden="1" customHeight="1">
      <c r="A482" s="13"/>
      <c r="B482" s="1"/>
      <c r="C482" s="34"/>
      <c r="D482" s="192"/>
      <c r="E482" s="193"/>
      <c r="F482" s="41" t="str">
        <f>VLOOKUP(C482,'[2]Acha Air Sales Price List'!$B$1:$D$65536,3,FALSE)</f>
        <v>Exchange rate :</v>
      </c>
      <c r="G482" s="21">
        <f>ROUND(IF(ISBLANK(C482),0,VLOOKUP(C482,'[2]Acha Air Sales Price List'!$B$1:$X$65536,12,FALSE)*$M$14),2)</f>
        <v>0</v>
      </c>
      <c r="H482" s="21"/>
      <c r="I482" s="22">
        <f t="shared" si="12"/>
        <v>0</v>
      </c>
      <c r="J482" s="14"/>
      <c r="L482" s="116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17" customFormat="1" ht="12.4" hidden="1" customHeight="1">
      <c r="A483" s="13"/>
      <c r="B483" s="1"/>
      <c r="C483" s="34"/>
      <c r="D483" s="192"/>
      <c r="E483" s="193"/>
      <c r="F483" s="41" t="str">
        <f>VLOOKUP(C483,'[2]Acha Air Sales Price List'!$B$1:$D$65536,3,FALSE)</f>
        <v>Exchange rate :</v>
      </c>
      <c r="G483" s="21">
        <f>ROUND(IF(ISBLANK(C483),0,VLOOKUP(C483,'[2]Acha Air Sales Price List'!$B$1:$X$65536,12,FALSE)*$M$14),2)</f>
        <v>0</v>
      </c>
      <c r="H483" s="21"/>
      <c r="I483" s="22">
        <f t="shared" si="12"/>
        <v>0</v>
      </c>
      <c r="J483" s="14"/>
      <c r="L483" s="116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17" customFormat="1" ht="12.4" hidden="1" customHeight="1">
      <c r="A484" s="13"/>
      <c r="B484" s="1"/>
      <c r="C484" s="34"/>
      <c r="D484" s="192"/>
      <c r="E484" s="193"/>
      <c r="F484" s="41" t="str">
        <f>VLOOKUP(C484,'[2]Acha Air Sales Price List'!$B$1:$D$65536,3,FALSE)</f>
        <v>Exchange rate :</v>
      </c>
      <c r="G484" s="21">
        <f>ROUND(IF(ISBLANK(C484),0,VLOOKUP(C484,'[2]Acha Air Sales Price List'!$B$1:$X$65536,12,FALSE)*$M$14),2)</f>
        <v>0</v>
      </c>
      <c r="H484" s="21"/>
      <c r="I484" s="22">
        <f t="shared" si="12"/>
        <v>0</v>
      </c>
      <c r="J484" s="14"/>
      <c r="L484" s="116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17" customFormat="1" ht="12.4" hidden="1" customHeight="1">
      <c r="A485" s="13"/>
      <c r="B485" s="1"/>
      <c r="C485" s="34"/>
      <c r="D485" s="192"/>
      <c r="E485" s="193"/>
      <c r="F485" s="41" t="str">
        <f>VLOOKUP(C485,'[2]Acha Air Sales Price List'!$B$1:$D$65536,3,FALSE)</f>
        <v>Exchange rate :</v>
      </c>
      <c r="G485" s="21">
        <f>ROUND(IF(ISBLANK(C485),0,VLOOKUP(C485,'[2]Acha Air Sales Price List'!$B$1:$X$65536,12,FALSE)*$M$14),2)</f>
        <v>0</v>
      </c>
      <c r="H485" s="21"/>
      <c r="I485" s="22">
        <f t="shared" si="12"/>
        <v>0</v>
      </c>
      <c r="J485" s="14"/>
      <c r="L485" s="116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17" customFormat="1" ht="12.4" hidden="1" customHeight="1">
      <c r="A486" s="13"/>
      <c r="B486" s="1"/>
      <c r="C486" s="34"/>
      <c r="D486" s="192"/>
      <c r="E486" s="193"/>
      <c r="F486" s="41" t="str">
        <f>VLOOKUP(C486,'[2]Acha Air Sales Price List'!$B$1:$D$65536,3,FALSE)</f>
        <v>Exchange rate :</v>
      </c>
      <c r="G486" s="21">
        <f>ROUND(IF(ISBLANK(C486),0,VLOOKUP(C486,'[2]Acha Air Sales Price List'!$B$1:$X$65536,12,FALSE)*$M$14),2)</f>
        <v>0</v>
      </c>
      <c r="H486" s="21"/>
      <c r="I486" s="22">
        <f t="shared" si="12"/>
        <v>0</v>
      </c>
      <c r="J486" s="14"/>
      <c r="L486" s="11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17" customFormat="1" ht="12.4" hidden="1" customHeight="1">
      <c r="A487" s="13"/>
      <c r="B487" s="1"/>
      <c r="C487" s="34"/>
      <c r="D487" s="192"/>
      <c r="E487" s="193"/>
      <c r="F487" s="41" t="str">
        <f>VLOOKUP(C487,'[2]Acha Air Sales Price List'!$B$1:$D$65536,3,FALSE)</f>
        <v>Exchange rate :</v>
      </c>
      <c r="G487" s="21">
        <f>ROUND(IF(ISBLANK(C487),0,VLOOKUP(C487,'[2]Acha Air Sales Price List'!$B$1:$X$65536,12,FALSE)*$M$14),2)</f>
        <v>0</v>
      </c>
      <c r="H487" s="21"/>
      <c r="I487" s="22">
        <f t="shared" si="12"/>
        <v>0</v>
      </c>
      <c r="J487" s="14"/>
      <c r="L487" s="116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17" customFormat="1" ht="12.4" hidden="1" customHeight="1">
      <c r="A488" s="13"/>
      <c r="B488" s="1"/>
      <c r="C488" s="34"/>
      <c r="D488" s="192"/>
      <c r="E488" s="193"/>
      <c r="F488" s="41" t="str">
        <f>VLOOKUP(C488,'[2]Acha Air Sales Price List'!$B$1:$D$65536,3,FALSE)</f>
        <v>Exchange rate :</v>
      </c>
      <c r="G488" s="21">
        <f>ROUND(IF(ISBLANK(C488),0,VLOOKUP(C488,'[2]Acha Air Sales Price List'!$B$1:$X$65536,12,FALSE)*$M$14),2)</f>
        <v>0</v>
      </c>
      <c r="H488" s="21"/>
      <c r="I488" s="22">
        <f t="shared" si="12"/>
        <v>0</v>
      </c>
      <c r="J488" s="14"/>
      <c r="L488" s="116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17" customFormat="1" ht="12.4" hidden="1" customHeight="1">
      <c r="A489" s="13"/>
      <c r="B489" s="1"/>
      <c r="C489" s="34"/>
      <c r="D489" s="192"/>
      <c r="E489" s="193"/>
      <c r="F489" s="41" t="str">
        <f>VLOOKUP(C489,'[2]Acha Air Sales Price List'!$B$1:$D$65536,3,FALSE)</f>
        <v>Exchange rate :</v>
      </c>
      <c r="G489" s="21">
        <f>ROUND(IF(ISBLANK(C489),0,VLOOKUP(C489,'[2]Acha Air Sales Price List'!$B$1:$X$65536,12,FALSE)*$M$14),2)</f>
        <v>0</v>
      </c>
      <c r="H489" s="21"/>
      <c r="I489" s="22">
        <f t="shared" si="12"/>
        <v>0</v>
      </c>
      <c r="J489" s="14"/>
      <c r="L489" s="116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17" customFormat="1" ht="12.4" hidden="1" customHeight="1">
      <c r="A490" s="13"/>
      <c r="B490" s="1"/>
      <c r="C490" s="34"/>
      <c r="D490" s="192"/>
      <c r="E490" s="193"/>
      <c r="F490" s="41" t="str">
        <f>VLOOKUP(C490,'[2]Acha Air Sales Price List'!$B$1:$D$65536,3,FALSE)</f>
        <v>Exchange rate :</v>
      </c>
      <c r="G490" s="21">
        <f>ROUND(IF(ISBLANK(C490),0,VLOOKUP(C490,'[2]Acha Air Sales Price List'!$B$1:$X$65536,12,FALSE)*$M$14),2)</f>
        <v>0</v>
      </c>
      <c r="H490" s="21"/>
      <c r="I490" s="22">
        <f t="shared" si="12"/>
        <v>0</v>
      </c>
      <c r="J490" s="14"/>
      <c r="L490" s="116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17" customFormat="1" ht="12.4" hidden="1" customHeight="1">
      <c r="A491" s="13"/>
      <c r="B491" s="1"/>
      <c r="C491" s="34"/>
      <c r="D491" s="192"/>
      <c r="E491" s="193"/>
      <c r="F491" s="41" t="str">
        <f>VLOOKUP(C491,'[2]Acha Air Sales Price List'!$B$1:$D$65536,3,FALSE)</f>
        <v>Exchange rate :</v>
      </c>
      <c r="G491" s="21">
        <f>ROUND(IF(ISBLANK(C491),0,VLOOKUP(C491,'[2]Acha Air Sales Price List'!$B$1:$X$65536,12,FALSE)*$M$14),2)</f>
        <v>0</v>
      </c>
      <c r="H491" s="21"/>
      <c r="I491" s="22">
        <f t="shared" si="12"/>
        <v>0</v>
      </c>
      <c r="J491" s="14"/>
      <c r="L491" s="116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17" customFormat="1" ht="12.4" hidden="1" customHeight="1">
      <c r="A492" s="13"/>
      <c r="B492" s="1"/>
      <c r="C492" s="34"/>
      <c r="D492" s="192"/>
      <c r="E492" s="193"/>
      <c r="F492" s="41" t="str">
        <f>VLOOKUP(C492,'[2]Acha Air Sales Price List'!$B$1:$D$65536,3,FALSE)</f>
        <v>Exchange rate :</v>
      </c>
      <c r="G492" s="21">
        <f>ROUND(IF(ISBLANK(C492),0,VLOOKUP(C492,'[2]Acha Air Sales Price List'!$B$1:$X$65536,12,FALSE)*$M$14),2)</f>
        <v>0</v>
      </c>
      <c r="H492" s="21"/>
      <c r="I492" s="22">
        <f t="shared" si="12"/>
        <v>0</v>
      </c>
      <c r="J492" s="14"/>
      <c r="L492" s="116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17" customFormat="1" ht="12.4" hidden="1" customHeight="1">
      <c r="A493" s="13"/>
      <c r="B493" s="1"/>
      <c r="C493" s="34"/>
      <c r="D493" s="192"/>
      <c r="E493" s="193"/>
      <c r="F493" s="41" t="str">
        <f>VLOOKUP(C493,'[2]Acha Air Sales Price List'!$B$1:$D$65536,3,FALSE)</f>
        <v>Exchange rate :</v>
      </c>
      <c r="G493" s="21">
        <f>ROUND(IF(ISBLANK(C493),0,VLOOKUP(C493,'[2]Acha Air Sales Price List'!$B$1:$X$65536,12,FALSE)*$M$14),2)</f>
        <v>0</v>
      </c>
      <c r="H493" s="21"/>
      <c r="I493" s="22">
        <f t="shared" si="12"/>
        <v>0</v>
      </c>
      <c r="J493" s="14"/>
      <c r="L493" s="116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17" customFormat="1" ht="12.4" hidden="1" customHeight="1">
      <c r="A494" s="13"/>
      <c r="B494" s="1"/>
      <c r="C494" s="34"/>
      <c r="D494" s="192"/>
      <c r="E494" s="193"/>
      <c r="F494" s="41" t="str">
        <f>VLOOKUP(C494,'[2]Acha Air Sales Price List'!$B$1:$D$65536,3,FALSE)</f>
        <v>Exchange rate :</v>
      </c>
      <c r="G494" s="21">
        <f>ROUND(IF(ISBLANK(C494),0,VLOOKUP(C494,'[2]Acha Air Sales Price List'!$B$1:$X$65536,12,FALSE)*$M$14),2)</f>
        <v>0</v>
      </c>
      <c r="H494" s="21"/>
      <c r="I494" s="22">
        <f t="shared" si="12"/>
        <v>0</v>
      </c>
      <c r="J494" s="14"/>
      <c r="L494" s="116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17" customFormat="1" ht="12.4" hidden="1" customHeight="1">
      <c r="A495" s="13"/>
      <c r="B495" s="1"/>
      <c r="C495" s="34"/>
      <c r="D495" s="192"/>
      <c r="E495" s="193"/>
      <c r="F495" s="41" t="str">
        <f>VLOOKUP(C495,'[2]Acha Air Sales Price List'!$B$1:$D$65536,3,FALSE)</f>
        <v>Exchange rate :</v>
      </c>
      <c r="G495" s="21">
        <f>ROUND(IF(ISBLANK(C495),0,VLOOKUP(C495,'[2]Acha Air Sales Price List'!$B$1:$X$65536,12,FALSE)*$M$14),2)</f>
        <v>0</v>
      </c>
      <c r="H495" s="21"/>
      <c r="I495" s="22">
        <f t="shared" si="12"/>
        <v>0</v>
      </c>
      <c r="J495" s="14"/>
      <c r="L495" s="116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17" customFormat="1" ht="12.4" hidden="1" customHeight="1">
      <c r="A496" s="13"/>
      <c r="B496" s="1"/>
      <c r="C496" s="34"/>
      <c r="D496" s="192"/>
      <c r="E496" s="193"/>
      <c r="F496" s="41" t="str">
        <f>VLOOKUP(C496,'[2]Acha Air Sales Price List'!$B$1:$D$65536,3,FALSE)</f>
        <v>Exchange rate :</v>
      </c>
      <c r="G496" s="21">
        <f>ROUND(IF(ISBLANK(C496),0,VLOOKUP(C496,'[2]Acha Air Sales Price List'!$B$1:$X$65536,12,FALSE)*$M$14),2)</f>
        <v>0</v>
      </c>
      <c r="H496" s="21"/>
      <c r="I496" s="22">
        <f t="shared" si="12"/>
        <v>0</v>
      </c>
      <c r="J496" s="14"/>
      <c r="L496" s="11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17" customFormat="1" ht="12.4" hidden="1" customHeight="1">
      <c r="A497" s="13"/>
      <c r="B497" s="1"/>
      <c r="C497" s="34"/>
      <c r="D497" s="192"/>
      <c r="E497" s="193"/>
      <c r="F497" s="41" t="str">
        <f>VLOOKUP(C497,'[2]Acha Air Sales Price List'!$B$1:$D$65536,3,FALSE)</f>
        <v>Exchange rate :</v>
      </c>
      <c r="G497" s="21">
        <f>ROUND(IF(ISBLANK(C497),0,VLOOKUP(C497,'[2]Acha Air Sales Price List'!$B$1:$X$65536,12,FALSE)*$M$14),2)</f>
        <v>0</v>
      </c>
      <c r="H497" s="21"/>
      <c r="I497" s="22">
        <f t="shared" si="12"/>
        <v>0</v>
      </c>
      <c r="J497" s="14"/>
      <c r="L497" s="116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17" customFormat="1" ht="12.4" hidden="1" customHeight="1">
      <c r="A498" s="13"/>
      <c r="B498" s="1"/>
      <c r="C498" s="34"/>
      <c r="D498" s="192"/>
      <c r="E498" s="193"/>
      <c r="F498" s="41" t="str">
        <f>VLOOKUP(C498,'[2]Acha Air Sales Price List'!$B$1:$D$65536,3,FALSE)</f>
        <v>Exchange rate :</v>
      </c>
      <c r="G498" s="21">
        <f>ROUND(IF(ISBLANK(C498),0,VLOOKUP(C498,'[2]Acha Air Sales Price List'!$B$1:$X$65536,12,FALSE)*$M$14),2)</f>
        <v>0</v>
      </c>
      <c r="H498" s="21"/>
      <c r="I498" s="22">
        <f t="shared" si="12"/>
        <v>0</v>
      </c>
      <c r="J498" s="14"/>
      <c r="L498" s="116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17" customFormat="1" ht="12.4" hidden="1" customHeight="1">
      <c r="A499" s="13"/>
      <c r="B499" s="1"/>
      <c r="C499" s="34"/>
      <c r="D499" s="192"/>
      <c r="E499" s="193"/>
      <c r="F499" s="41" t="str">
        <f>VLOOKUP(C499,'[2]Acha Air Sales Price List'!$B$1:$D$65536,3,FALSE)</f>
        <v>Exchange rate :</v>
      </c>
      <c r="G499" s="21">
        <f>ROUND(IF(ISBLANK(C499),0,VLOOKUP(C499,'[2]Acha Air Sales Price List'!$B$1:$X$65536,12,FALSE)*$M$14),2)</f>
        <v>0</v>
      </c>
      <c r="H499" s="21"/>
      <c r="I499" s="22">
        <f t="shared" si="12"/>
        <v>0</v>
      </c>
      <c r="J499" s="14"/>
      <c r="L499" s="116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17" customFormat="1" ht="12.4" hidden="1" customHeight="1">
      <c r="A500" s="13"/>
      <c r="B500" s="1"/>
      <c r="C500" s="34"/>
      <c r="D500" s="192"/>
      <c r="E500" s="193"/>
      <c r="F500" s="41" t="str">
        <f>VLOOKUP(C500,'[2]Acha Air Sales Price List'!$B$1:$D$65536,3,FALSE)</f>
        <v>Exchange rate :</v>
      </c>
      <c r="G500" s="21">
        <f>ROUND(IF(ISBLANK(C500),0,VLOOKUP(C500,'[2]Acha Air Sales Price List'!$B$1:$X$65536,12,FALSE)*$M$14),2)</f>
        <v>0</v>
      </c>
      <c r="H500" s="21"/>
      <c r="I500" s="22">
        <f t="shared" si="12"/>
        <v>0</v>
      </c>
      <c r="J500" s="14"/>
      <c r="L500" s="116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17" customFormat="1" ht="12.4" hidden="1" customHeight="1">
      <c r="A501" s="13"/>
      <c r="B501" s="1"/>
      <c r="C501" s="34"/>
      <c r="D501" s="192"/>
      <c r="E501" s="193"/>
      <c r="F501" s="41" t="str">
        <f>VLOOKUP(C501,'[2]Acha Air Sales Price List'!$B$1:$D$65536,3,FALSE)</f>
        <v>Exchange rate :</v>
      </c>
      <c r="G501" s="21">
        <f>ROUND(IF(ISBLANK(C501),0,VLOOKUP(C501,'[2]Acha Air Sales Price List'!$B$1:$X$65536,12,FALSE)*$M$14),2)</f>
        <v>0</v>
      </c>
      <c r="H501" s="21"/>
      <c r="I501" s="22">
        <f t="shared" si="12"/>
        <v>0</v>
      </c>
      <c r="J501" s="14"/>
      <c r="L501" s="116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17" customFormat="1" ht="12.4" hidden="1" customHeight="1">
      <c r="A502" s="13"/>
      <c r="B502" s="1"/>
      <c r="C502" s="34"/>
      <c r="D502" s="192"/>
      <c r="E502" s="193"/>
      <c r="F502" s="41" t="str">
        <f>VLOOKUP(C502,'[2]Acha Air Sales Price List'!$B$1:$D$65536,3,FALSE)</f>
        <v>Exchange rate :</v>
      </c>
      <c r="G502" s="21">
        <f>ROUND(IF(ISBLANK(C502),0,VLOOKUP(C502,'[2]Acha Air Sales Price List'!$B$1:$X$65536,12,FALSE)*$M$14),2)</f>
        <v>0</v>
      </c>
      <c r="H502" s="21"/>
      <c r="I502" s="22">
        <f t="shared" si="12"/>
        <v>0</v>
      </c>
      <c r="J502" s="14"/>
      <c r="L502" s="116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17" customFormat="1" ht="12.4" hidden="1" customHeight="1">
      <c r="A503" s="13"/>
      <c r="B503" s="1"/>
      <c r="C503" s="34"/>
      <c r="D503" s="192"/>
      <c r="E503" s="193"/>
      <c r="F503" s="41" t="str">
        <f>VLOOKUP(C503,'[2]Acha Air Sales Price List'!$B$1:$D$65536,3,FALSE)</f>
        <v>Exchange rate :</v>
      </c>
      <c r="G503" s="21">
        <f>ROUND(IF(ISBLANK(C503),0,VLOOKUP(C503,'[2]Acha Air Sales Price List'!$B$1:$X$65536,12,FALSE)*$M$14),2)</f>
        <v>0</v>
      </c>
      <c r="H503" s="21"/>
      <c r="I503" s="22">
        <f t="shared" si="12"/>
        <v>0</v>
      </c>
      <c r="J503" s="14"/>
      <c r="L503" s="116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17" customFormat="1" ht="12.4" hidden="1" customHeight="1">
      <c r="A504" s="13"/>
      <c r="B504" s="1"/>
      <c r="C504" s="35"/>
      <c r="D504" s="192"/>
      <c r="E504" s="193"/>
      <c r="F504" s="41" t="str">
        <f>VLOOKUP(C504,'[2]Acha Air Sales Price List'!$B$1:$D$65536,3,FALSE)</f>
        <v>Exchange rate :</v>
      </c>
      <c r="G504" s="21">
        <f>ROUND(IF(ISBLANK(C504),0,VLOOKUP(C504,'[2]Acha Air Sales Price List'!$B$1:$X$65536,12,FALSE)*$M$14),2)</f>
        <v>0</v>
      </c>
      <c r="H504" s="21"/>
      <c r="I504" s="22">
        <f>ROUND(IF(ISNUMBER(B504), G504*B504, 0),5)</f>
        <v>0</v>
      </c>
      <c r="J504" s="14"/>
      <c r="L504" s="116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17" customFormat="1" ht="12" hidden="1" customHeight="1">
      <c r="A505" s="13"/>
      <c r="B505" s="1"/>
      <c r="C505" s="34"/>
      <c r="D505" s="192"/>
      <c r="E505" s="193"/>
      <c r="F505" s="41" t="str">
        <f>VLOOKUP(C505,'[2]Acha Air Sales Price List'!$B$1:$D$65536,3,FALSE)</f>
        <v>Exchange rate :</v>
      </c>
      <c r="G505" s="21">
        <f>ROUND(IF(ISBLANK(C505),0,VLOOKUP(C505,'[2]Acha Air Sales Price List'!$B$1:$X$65536,12,FALSE)*$M$14),2)</f>
        <v>0</v>
      </c>
      <c r="H505" s="21"/>
      <c r="I505" s="22">
        <f t="shared" ref="I505:I521" si="13">ROUND(IF(ISNUMBER(B505), G505*B505, 0),5)</f>
        <v>0</v>
      </c>
      <c r="J505" s="14"/>
      <c r="L505" s="116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17" customFormat="1" ht="12.4" hidden="1" customHeight="1">
      <c r="A506" s="13"/>
      <c r="B506" s="1"/>
      <c r="C506" s="34"/>
      <c r="D506" s="192"/>
      <c r="E506" s="193"/>
      <c r="F506" s="41" t="str">
        <f>VLOOKUP(C506,'[2]Acha Air Sales Price List'!$B$1:$D$65536,3,FALSE)</f>
        <v>Exchange rate :</v>
      </c>
      <c r="G506" s="21">
        <f>ROUND(IF(ISBLANK(C506),0,VLOOKUP(C506,'[2]Acha Air Sales Price List'!$B$1:$X$65536,12,FALSE)*$M$14),2)</f>
        <v>0</v>
      </c>
      <c r="H506" s="21"/>
      <c r="I506" s="22">
        <f t="shared" si="13"/>
        <v>0</v>
      </c>
      <c r="J506" s="14"/>
      <c r="L506" s="11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17" customFormat="1" ht="12.4" hidden="1" customHeight="1">
      <c r="A507" s="13"/>
      <c r="B507" s="1"/>
      <c r="C507" s="34"/>
      <c r="D507" s="192"/>
      <c r="E507" s="193"/>
      <c r="F507" s="41" t="str">
        <f>VLOOKUP(C507,'[2]Acha Air Sales Price List'!$B$1:$D$65536,3,FALSE)</f>
        <v>Exchange rate :</v>
      </c>
      <c r="G507" s="21">
        <f>ROUND(IF(ISBLANK(C507),0,VLOOKUP(C507,'[2]Acha Air Sales Price List'!$B$1:$X$65536,12,FALSE)*$M$14),2)</f>
        <v>0</v>
      </c>
      <c r="H507" s="21"/>
      <c r="I507" s="22">
        <f t="shared" si="13"/>
        <v>0</v>
      </c>
      <c r="J507" s="14"/>
      <c r="L507" s="116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17" customFormat="1" ht="12.4" hidden="1" customHeight="1">
      <c r="A508" s="13"/>
      <c r="B508" s="1"/>
      <c r="C508" s="34"/>
      <c r="D508" s="192"/>
      <c r="E508" s="193"/>
      <c r="F508" s="41" t="str">
        <f>VLOOKUP(C508,'[2]Acha Air Sales Price List'!$B$1:$D$65536,3,FALSE)</f>
        <v>Exchange rate :</v>
      </c>
      <c r="G508" s="21">
        <f>ROUND(IF(ISBLANK(C508),0,VLOOKUP(C508,'[2]Acha Air Sales Price List'!$B$1:$X$65536,12,FALSE)*$M$14),2)</f>
        <v>0</v>
      </c>
      <c r="H508" s="21"/>
      <c r="I508" s="22">
        <f t="shared" si="13"/>
        <v>0</v>
      </c>
      <c r="J508" s="14"/>
      <c r="L508" s="116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17" customFormat="1" ht="12.4" hidden="1" customHeight="1">
      <c r="A509" s="13"/>
      <c r="B509" s="1"/>
      <c r="C509" s="34"/>
      <c r="D509" s="192"/>
      <c r="E509" s="193"/>
      <c r="F509" s="41" t="str">
        <f>VLOOKUP(C509,'[2]Acha Air Sales Price List'!$B$1:$D$65536,3,FALSE)</f>
        <v>Exchange rate :</v>
      </c>
      <c r="G509" s="21">
        <f>ROUND(IF(ISBLANK(C509),0,VLOOKUP(C509,'[2]Acha Air Sales Price List'!$B$1:$X$65536,12,FALSE)*$M$14),2)</f>
        <v>0</v>
      </c>
      <c r="H509" s="21"/>
      <c r="I509" s="22">
        <f t="shared" si="13"/>
        <v>0</v>
      </c>
      <c r="J509" s="14"/>
      <c r="L509" s="116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17" customFormat="1" ht="12.4" hidden="1" customHeight="1">
      <c r="A510" s="13"/>
      <c r="B510" s="1"/>
      <c r="C510" s="34"/>
      <c r="D510" s="192"/>
      <c r="E510" s="193"/>
      <c r="F510" s="41" t="str">
        <f>VLOOKUP(C510,'[2]Acha Air Sales Price List'!$B$1:$D$65536,3,FALSE)</f>
        <v>Exchange rate :</v>
      </c>
      <c r="G510" s="21">
        <f>ROUND(IF(ISBLANK(C510),0,VLOOKUP(C510,'[2]Acha Air Sales Price List'!$B$1:$X$65536,12,FALSE)*$M$14),2)</f>
        <v>0</v>
      </c>
      <c r="H510" s="21"/>
      <c r="I510" s="22">
        <f t="shared" si="13"/>
        <v>0</v>
      </c>
      <c r="J510" s="14"/>
      <c r="L510" s="116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17" customFormat="1" ht="12.4" hidden="1" customHeight="1">
      <c r="A511" s="13"/>
      <c r="B511" s="1"/>
      <c r="C511" s="34"/>
      <c r="D511" s="192"/>
      <c r="E511" s="193"/>
      <c r="F511" s="41" t="str">
        <f>VLOOKUP(C511,'[2]Acha Air Sales Price List'!$B$1:$D$65536,3,FALSE)</f>
        <v>Exchange rate :</v>
      </c>
      <c r="G511" s="21">
        <f>ROUND(IF(ISBLANK(C511),0,VLOOKUP(C511,'[2]Acha Air Sales Price List'!$B$1:$X$65536,12,FALSE)*$M$14),2)</f>
        <v>0</v>
      </c>
      <c r="H511" s="21"/>
      <c r="I511" s="22">
        <f t="shared" si="13"/>
        <v>0</v>
      </c>
      <c r="J511" s="14"/>
      <c r="L511" s="116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17" customFormat="1" ht="12.4" hidden="1" customHeight="1">
      <c r="A512" s="13"/>
      <c r="B512" s="1"/>
      <c r="C512" s="34"/>
      <c r="D512" s="192"/>
      <c r="E512" s="193"/>
      <c r="F512" s="41" t="str">
        <f>VLOOKUP(C512,'[2]Acha Air Sales Price List'!$B$1:$D$65536,3,FALSE)</f>
        <v>Exchange rate :</v>
      </c>
      <c r="G512" s="21">
        <f>ROUND(IF(ISBLANK(C512),0,VLOOKUP(C512,'[2]Acha Air Sales Price List'!$B$1:$X$65536,12,FALSE)*$M$14),2)</f>
        <v>0</v>
      </c>
      <c r="H512" s="21"/>
      <c r="I512" s="22">
        <f t="shared" si="13"/>
        <v>0</v>
      </c>
      <c r="J512" s="14"/>
      <c r="L512" s="116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17" customFormat="1" ht="12.4" hidden="1" customHeight="1">
      <c r="A513" s="13"/>
      <c r="B513" s="1"/>
      <c r="C513" s="34"/>
      <c r="D513" s="192"/>
      <c r="E513" s="193"/>
      <c r="F513" s="41" t="str">
        <f>VLOOKUP(C513,'[2]Acha Air Sales Price List'!$B$1:$D$65536,3,FALSE)</f>
        <v>Exchange rate :</v>
      </c>
      <c r="G513" s="21">
        <f>ROUND(IF(ISBLANK(C513),0,VLOOKUP(C513,'[2]Acha Air Sales Price List'!$B$1:$X$65536,12,FALSE)*$M$14),2)</f>
        <v>0</v>
      </c>
      <c r="H513" s="21"/>
      <c r="I513" s="22">
        <f t="shared" si="13"/>
        <v>0</v>
      </c>
      <c r="J513" s="14"/>
      <c r="L513" s="116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17" customFormat="1" ht="12.4" hidden="1" customHeight="1">
      <c r="A514" s="13"/>
      <c r="B514" s="1"/>
      <c r="C514" s="34"/>
      <c r="D514" s="192"/>
      <c r="E514" s="193"/>
      <c r="F514" s="41" t="str">
        <f>VLOOKUP(C514,'[2]Acha Air Sales Price List'!$B$1:$D$65536,3,FALSE)</f>
        <v>Exchange rate :</v>
      </c>
      <c r="G514" s="21">
        <f>ROUND(IF(ISBLANK(C514),0,VLOOKUP(C514,'[2]Acha Air Sales Price List'!$B$1:$X$65536,12,FALSE)*$M$14),2)</f>
        <v>0</v>
      </c>
      <c r="H514" s="21"/>
      <c r="I514" s="22">
        <f t="shared" si="13"/>
        <v>0</v>
      </c>
      <c r="J514" s="14"/>
      <c r="L514" s="116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17" customFormat="1" ht="12.4" hidden="1" customHeight="1">
      <c r="A515" s="13"/>
      <c r="B515" s="1"/>
      <c r="C515" s="34"/>
      <c r="D515" s="192"/>
      <c r="E515" s="193"/>
      <c r="F515" s="41" t="str">
        <f>VLOOKUP(C515,'[2]Acha Air Sales Price List'!$B$1:$D$65536,3,FALSE)</f>
        <v>Exchange rate :</v>
      </c>
      <c r="G515" s="21">
        <f>ROUND(IF(ISBLANK(C515),0,VLOOKUP(C515,'[2]Acha Air Sales Price List'!$B$1:$X$65536,12,FALSE)*$M$14),2)</f>
        <v>0</v>
      </c>
      <c r="H515" s="21"/>
      <c r="I515" s="22">
        <f t="shared" si="13"/>
        <v>0</v>
      </c>
      <c r="J515" s="14"/>
      <c r="L515" s="116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17" customFormat="1" ht="12.4" hidden="1" customHeight="1">
      <c r="A516" s="13"/>
      <c r="B516" s="1"/>
      <c r="C516" s="34"/>
      <c r="D516" s="192"/>
      <c r="E516" s="193"/>
      <c r="F516" s="41" t="str">
        <f>VLOOKUP(C516,'[2]Acha Air Sales Price List'!$B$1:$D$65536,3,FALSE)</f>
        <v>Exchange rate :</v>
      </c>
      <c r="G516" s="21">
        <f>ROUND(IF(ISBLANK(C516),0,VLOOKUP(C516,'[2]Acha Air Sales Price List'!$B$1:$X$65536,12,FALSE)*$M$14),2)</f>
        <v>0</v>
      </c>
      <c r="H516" s="21"/>
      <c r="I516" s="22">
        <f t="shared" si="13"/>
        <v>0</v>
      </c>
      <c r="J516" s="14"/>
      <c r="L516" s="1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17" customFormat="1" ht="12.4" hidden="1" customHeight="1">
      <c r="A517" s="13"/>
      <c r="B517" s="1"/>
      <c r="C517" s="34"/>
      <c r="D517" s="192"/>
      <c r="E517" s="193"/>
      <c r="F517" s="41" t="str">
        <f>VLOOKUP(C517,'[2]Acha Air Sales Price List'!$B$1:$D$65536,3,FALSE)</f>
        <v>Exchange rate :</v>
      </c>
      <c r="G517" s="21">
        <f>ROUND(IF(ISBLANK(C517),0,VLOOKUP(C517,'[2]Acha Air Sales Price List'!$B$1:$X$65536,12,FALSE)*$M$14),2)</f>
        <v>0</v>
      </c>
      <c r="H517" s="21"/>
      <c r="I517" s="22">
        <f t="shared" si="13"/>
        <v>0</v>
      </c>
      <c r="J517" s="14"/>
      <c r="L517" s="116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17" customFormat="1" ht="12.4" hidden="1" customHeight="1">
      <c r="A518" s="13"/>
      <c r="B518" s="1"/>
      <c r="C518" s="34"/>
      <c r="D518" s="192"/>
      <c r="E518" s="193"/>
      <c r="F518" s="41" t="str">
        <f>VLOOKUP(C518,'[2]Acha Air Sales Price List'!$B$1:$D$65536,3,FALSE)</f>
        <v>Exchange rate :</v>
      </c>
      <c r="G518" s="21">
        <f>ROUND(IF(ISBLANK(C518),0,VLOOKUP(C518,'[2]Acha Air Sales Price List'!$B$1:$X$65536,12,FALSE)*$M$14),2)</f>
        <v>0</v>
      </c>
      <c r="H518" s="21"/>
      <c r="I518" s="22">
        <f t="shared" si="13"/>
        <v>0</v>
      </c>
      <c r="J518" s="14"/>
      <c r="L518" s="116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17" customFormat="1" ht="12.4" hidden="1" customHeight="1">
      <c r="A519" s="13"/>
      <c r="B519" s="1"/>
      <c r="C519" s="34"/>
      <c r="D519" s="192"/>
      <c r="E519" s="193"/>
      <c r="F519" s="41" t="str">
        <f>VLOOKUP(C519,'[2]Acha Air Sales Price List'!$B$1:$D$65536,3,FALSE)</f>
        <v>Exchange rate :</v>
      </c>
      <c r="G519" s="21">
        <f>ROUND(IF(ISBLANK(C519),0,VLOOKUP(C519,'[2]Acha Air Sales Price List'!$B$1:$X$65536,12,FALSE)*$M$14),2)</f>
        <v>0</v>
      </c>
      <c r="H519" s="21"/>
      <c r="I519" s="22">
        <f t="shared" si="13"/>
        <v>0</v>
      </c>
      <c r="J519" s="14"/>
      <c r="L519" s="116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17" customFormat="1" ht="12.4" hidden="1" customHeight="1">
      <c r="A520" s="13"/>
      <c r="B520" s="1"/>
      <c r="C520" s="35"/>
      <c r="D520" s="192"/>
      <c r="E520" s="193"/>
      <c r="F520" s="41" t="str">
        <f>VLOOKUP(C520,'[2]Acha Air Sales Price List'!$B$1:$D$65536,3,FALSE)</f>
        <v>Exchange rate :</v>
      </c>
      <c r="G520" s="21">
        <f>ROUND(IF(ISBLANK(C520),0,VLOOKUP(C520,'[2]Acha Air Sales Price List'!$B$1:$X$65536,12,FALSE)*$M$14),2)</f>
        <v>0</v>
      </c>
      <c r="H520" s="21"/>
      <c r="I520" s="22">
        <f t="shared" si="13"/>
        <v>0</v>
      </c>
      <c r="J520" s="14"/>
      <c r="L520" s="116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17" customFormat="1" ht="12.4" hidden="1" customHeight="1">
      <c r="A521" s="13"/>
      <c r="B521" s="1"/>
      <c r="C521" s="35"/>
      <c r="D521" s="192"/>
      <c r="E521" s="193"/>
      <c r="F521" s="41" t="str">
        <f>VLOOKUP(C521,'[2]Acha Air Sales Price List'!$B$1:$D$65536,3,FALSE)</f>
        <v>Exchange rate :</v>
      </c>
      <c r="G521" s="21">
        <f>ROUND(IF(ISBLANK(C521),0,VLOOKUP(C521,'[2]Acha Air Sales Price List'!$B$1:$X$65536,12,FALSE)*$M$14),2)</f>
        <v>0</v>
      </c>
      <c r="H521" s="21"/>
      <c r="I521" s="22">
        <f t="shared" si="13"/>
        <v>0</v>
      </c>
      <c r="J521" s="14"/>
      <c r="L521" s="116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17" customFormat="1" ht="12.4" hidden="1" customHeight="1">
      <c r="A522" s="13"/>
      <c r="B522" s="1"/>
      <c r="C522" s="34"/>
      <c r="D522" s="192"/>
      <c r="E522" s="193"/>
      <c r="F522" s="41" t="str">
        <f>VLOOKUP(C522,'[2]Acha Air Sales Price List'!$B$1:$D$65536,3,FALSE)</f>
        <v>Exchange rate :</v>
      </c>
      <c r="G522" s="21">
        <f>ROUND(IF(ISBLANK(C522),0,VLOOKUP(C522,'[2]Acha Air Sales Price List'!$B$1:$X$65536,12,FALSE)*$M$14),2)</f>
        <v>0</v>
      </c>
      <c r="H522" s="21"/>
      <c r="I522" s="22">
        <f>ROUND(IF(ISNUMBER(B522), G522*B522, 0),5)</f>
        <v>0</v>
      </c>
      <c r="J522" s="14"/>
      <c r="L522" s="116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17" customFormat="1" ht="12.4" hidden="1" customHeight="1">
      <c r="A523" s="13"/>
      <c r="B523" s="1"/>
      <c r="C523" s="34"/>
      <c r="D523" s="192"/>
      <c r="E523" s="193"/>
      <c r="F523" s="41" t="str">
        <f>VLOOKUP(C523,'[2]Acha Air Sales Price List'!$B$1:$D$65536,3,FALSE)</f>
        <v>Exchange rate :</v>
      </c>
      <c r="G523" s="21">
        <f>ROUND(IF(ISBLANK(C523),0,VLOOKUP(C523,'[2]Acha Air Sales Price List'!$B$1:$X$65536,12,FALSE)*$M$14),2)</f>
        <v>0</v>
      </c>
      <c r="H523" s="21"/>
      <c r="I523" s="22">
        <f t="shared" ref="I523:I560" si="14">ROUND(IF(ISNUMBER(B523), G523*B523, 0),5)</f>
        <v>0</v>
      </c>
      <c r="J523" s="14"/>
      <c r="L523" s="116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17" customFormat="1" ht="12.4" hidden="1" customHeight="1">
      <c r="A524" s="13"/>
      <c r="B524" s="1"/>
      <c r="C524" s="34"/>
      <c r="D524" s="192"/>
      <c r="E524" s="193"/>
      <c r="F524" s="41" t="str">
        <f>VLOOKUP(C524,'[2]Acha Air Sales Price List'!$B$1:$D$65536,3,FALSE)</f>
        <v>Exchange rate :</v>
      </c>
      <c r="G524" s="21">
        <f>ROUND(IF(ISBLANK(C524),0,VLOOKUP(C524,'[2]Acha Air Sales Price List'!$B$1:$X$65536,12,FALSE)*$M$14),2)</f>
        <v>0</v>
      </c>
      <c r="H524" s="21"/>
      <c r="I524" s="22">
        <f t="shared" si="14"/>
        <v>0</v>
      </c>
      <c r="J524" s="14"/>
      <c r="L524" s="116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17" customFormat="1" ht="12.4" hidden="1" customHeight="1">
      <c r="A525" s="13"/>
      <c r="B525" s="1"/>
      <c r="C525" s="34"/>
      <c r="D525" s="192"/>
      <c r="E525" s="193"/>
      <c r="F525" s="41" t="str">
        <f>VLOOKUP(C525,'[2]Acha Air Sales Price List'!$B$1:$D$65536,3,FALSE)</f>
        <v>Exchange rate :</v>
      </c>
      <c r="G525" s="21">
        <f>ROUND(IF(ISBLANK(C525),0,VLOOKUP(C525,'[2]Acha Air Sales Price List'!$B$1:$X$65536,12,FALSE)*$M$14),2)</f>
        <v>0</v>
      </c>
      <c r="H525" s="21"/>
      <c r="I525" s="22">
        <f t="shared" si="14"/>
        <v>0</v>
      </c>
      <c r="J525" s="14"/>
      <c r="L525" s="116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17" customFormat="1" ht="12.4" hidden="1" customHeight="1">
      <c r="A526" s="13"/>
      <c r="B526" s="1"/>
      <c r="C526" s="34"/>
      <c r="D526" s="192"/>
      <c r="E526" s="193"/>
      <c r="F526" s="41" t="str">
        <f>VLOOKUP(C526,'[2]Acha Air Sales Price List'!$B$1:$D$65536,3,FALSE)</f>
        <v>Exchange rate :</v>
      </c>
      <c r="G526" s="21">
        <f>ROUND(IF(ISBLANK(C526),0,VLOOKUP(C526,'[2]Acha Air Sales Price List'!$B$1:$X$65536,12,FALSE)*$M$14),2)</f>
        <v>0</v>
      </c>
      <c r="H526" s="21"/>
      <c r="I526" s="22">
        <f t="shared" si="14"/>
        <v>0</v>
      </c>
      <c r="J526" s="14"/>
      <c r="L526" s="11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17" customFormat="1" ht="12.4" hidden="1" customHeight="1">
      <c r="A527" s="13"/>
      <c r="B527" s="1"/>
      <c r="C527" s="34"/>
      <c r="D527" s="192"/>
      <c r="E527" s="193"/>
      <c r="F527" s="41" t="str">
        <f>VLOOKUP(C527,'[2]Acha Air Sales Price List'!$B$1:$D$65536,3,FALSE)</f>
        <v>Exchange rate :</v>
      </c>
      <c r="G527" s="21">
        <f>ROUND(IF(ISBLANK(C527),0,VLOOKUP(C527,'[2]Acha Air Sales Price List'!$B$1:$X$65536,12,FALSE)*$M$14),2)</f>
        <v>0</v>
      </c>
      <c r="H527" s="21"/>
      <c r="I527" s="22">
        <f t="shared" si="14"/>
        <v>0</v>
      </c>
      <c r="J527" s="14"/>
      <c r="L527" s="116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17" customFormat="1" ht="12.4" hidden="1" customHeight="1">
      <c r="A528" s="13"/>
      <c r="B528" s="1"/>
      <c r="C528" s="34"/>
      <c r="D528" s="192"/>
      <c r="E528" s="193"/>
      <c r="F528" s="41" t="str">
        <f>VLOOKUP(C528,'[2]Acha Air Sales Price List'!$B$1:$D$65536,3,FALSE)</f>
        <v>Exchange rate :</v>
      </c>
      <c r="G528" s="21">
        <f>ROUND(IF(ISBLANK(C528),0,VLOOKUP(C528,'[2]Acha Air Sales Price List'!$B$1:$X$65536,12,FALSE)*$M$14),2)</f>
        <v>0</v>
      </c>
      <c r="H528" s="21"/>
      <c r="I528" s="22">
        <f t="shared" si="14"/>
        <v>0</v>
      </c>
      <c r="J528" s="14"/>
      <c r="L528" s="116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17" customFormat="1" ht="12.4" hidden="1" customHeight="1">
      <c r="A529" s="13"/>
      <c r="B529" s="1"/>
      <c r="C529" s="34"/>
      <c r="D529" s="192"/>
      <c r="E529" s="193"/>
      <c r="F529" s="41" t="str">
        <f>VLOOKUP(C529,'[2]Acha Air Sales Price List'!$B$1:$D$65536,3,FALSE)</f>
        <v>Exchange rate :</v>
      </c>
      <c r="G529" s="21">
        <f>ROUND(IF(ISBLANK(C529),0,VLOOKUP(C529,'[2]Acha Air Sales Price List'!$B$1:$X$65536,12,FALSE)*$M$14),2)</f>
        <v>0</v>
      </c>
      <c r="H529" s="21"/>
      <c r="I529" s="22">
        <f t="shared" si="14"/>
        <v>0</v>
      </c>
      <c r="J529" s="14"/>
      <c r="L529" s="116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17" customFormat="1" ht="12.4" hidden="1" customHeight="1">
      <c r="A530" s="13"/>
      <c r="B530" s="1"/>
      <c r="C530" s="34"/>
      <c r="D530" s="192"/>
      <c r="E530" s="193"/>
      <c r="F530" s="41" t="str">
        <f>VLOOKUP(C530,'[2]Acha Air Sales Price List'!$B$1:$D$65536,3,FALSE)</f>
        <v>Exchange rate :</v>
      </c>
      <c r="G530" s="21">
        <f>ROUND(IF(ISBLANK(C530),0,VLOOKUP(C530,'[2]Acha Air Sales Price List'!$B$1:$X$65536,12,FALSE)*$M$14),2)</f>
        <v>0</v>
      </c>
      <c r="H530" s="21"/>
      <c r="I530" s="22">
        <f t="shared" si="14"/>
        <v>0</v>
      </c>
      <c r="J530" s="14"/>
      <c r="L530" s="116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17" customFormat="1" ht="12.4" hidden="1" customHeight="1">
      <c r="A531" s="13"/>
      <c r="B531" s="1"/>
      <c r="C531" s="34"/>
      <c r="D531" s="192"/>
      <c r="E531" s="193"/>
      <c r="F531" s="41" t="str">
        <f>VLOOKUP(C531,'[2]Acha Air Sales Price List'!$B$1:$D$65536,3,FALSE)</f>
        <v>Exchange rate :</v>
      </c>
      <c r="G531" s="21">
        <f>ROUND(IF(ISBLANK(C531),0,VLOOKUP(C531,'[2]Acha Air Sales Price List'!$B$1:$X$65536,12,FALSE)*$M$14),2)</f>
        <v>0</v>
      </c>
      <c r="H531" s="21"/>
      <c r="I531" s="22">
        <f t="shared" si="14"/>
        <v>0</v>
      </c>
      <c r="J531" s="14"/>
      <c r="L531" s="116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17" customFormat="1" ht="12.4" hidden="1" customHeight="1">
      <c r="A532" s="13"/>
      <c r="B532" s="1"/>
      <c r="C532" s="34"/>
      <c r="D532" s="192"/>
      <c r="E532" s="193"/>
      <c r="F532" s="41" t="str">
        <f>VLOOKUP(C532,'[2]Acha Air Sales Price List'!$B$1:$D$65536,3,FALSE)</f>
        <v>Exchange rate :</v>
      </c>
      <c r="G532" s="21">
        <f>ROUND(IF(ISBLANK(C532),0,VLOOKUP(C532,'[2]Acha Air Sales Price List'!$B$1:$X$65536,12,FALSE)*$M$14),2)</f>
        <v>0</v>
      </c>
      <c r="H532" s="21"/>
      <c r="I532" s="22">
        <f t="shared" si="14"/>
        <v>0</v>
      </c>
      <c r="J532" s="14"/>
      <c r="L532" s="116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17" customFormat="1" ht="12.4" hidden="1" customHeight="1">
      <c r="A533" s="13"/>
      <c r="B533" s="1"/>
      <c r="C533" s="35"/>
      <c r="D533" s="192"/>
      <c r="E533" s="193"/>
      <c r="F533" s="41" t="str">
        <f>VLOOKUP(C533,'[2]Acha Air Sales Price List'!$B$1:$D$65536,3,FALSE)</f>
        <v>Exchange rate :</v>
      </c>
      <c r="G533" s="21">
        <f>ROUND(IF(ISBLANK(C533),0,VLOOKUP(C533,'[2]Acha Air Sales Price List'!$B$1:$X$65536,12,FALSE)*$M$14),2)</f>
        <v>0</v>
      </c>
      <c r="H533" s="21"/>
      <c r="I533" s="22">
        <f t="shared" si="14"/>
        <v>0</v>
      </c>
      <c r="J533" s="14"/>
      <c r="L533" s="116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17" customFormat="1" ht="12" hidden="1" customHeight="1">
      <c r="A534" s="13"/>
      <c r="B534" s="1"/>
      <c r="C534" s="34"/>
      <c r="D534" s="192"/>
      <c r="E534" s="193"/>
      <c r="F534" s="41" t="str">
        <f>VLOOKUP(C534,'[2]Acha Air Sales Price List'!$B$1:$D$65536,3,FALSE)</f>
        <v>Exchange rate :</v>
      </c>
      <c r="G534" s="21">
        <f>ROUND(IF(ISBLANK(C534),0,VLOOKUP(C534,'[2]Acha Air Sales Price List'!$B$1:$X$65536,12,FALSE)*$M$14),2)</f>
        <v>0</v>
      </c>
      <c r="H534" s="21"/>
      <c r="I534" s="22">
        <f t="shared" si="14"/>
        <v>0</v>
      </c>
      <c r="J534" s="14"/>
      <c r="L534" s="116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17" customFormat="1" ht="12.4" hidden="1" customHeight="1">
      <c r="A535" s="13"/>
      <c r="B535" s="1"/>
      <c r="C535" s="34"/>
      <c r="D535" s="192"/>
      <c r="E535" s="193"/>
      <c r="F535" s="41" t="str">
        <f>VLOOKUP(C535,'[2]Acha Air Sales Price List'!$B$1:$D$65536,3,FALSE)</f>
        <v>Exchange rate :</v>
      </c>
      <c r="G535" s="21">
        <f>ROUND(IF(ISBLANK(C535),0,VLOOKUP(C535,'[2]Acha Air Sales Price List'!$B$1:$X$65536,12,FALSE)*$M$14),2)</f>
        <v>0</v>
      </c>
      <c r="H535" s="21"/>
      <c r="I535" s="22">
        <f t="shared" si="14"/>
        <v>0</v>
      </c>
      <c r="J535" s="14"/>
      <c r="L535" s="116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17" customFormat="1" ht="12.4" hidden="1" customHeight="1">
      <c r="A536" s="13"/>
      <c r="B536" s="1"/>
      <c r="C536" s="34"/>
      <c r="D536" s="192"/>
      <c r="E536" s="193"/>
      <c r="F536" s="41" t="str">
        <f>VLOOKUP(C536,'[2]Acha Air Sales Price List'!$B$1:$D$65536,3,FALSE)</f>
        <v>Exchange rate :</v>
      </c>
      <c r="G536" s="21">
        <f>ROUND(IF(ISBLANK(C536),0,VLOOKUP(C536,'[2]Acha Air Sales Price List'!$B$1:$X$65536,12,FALSE)*$M$14),2)</f>
        <v>0</v>
      </c>
      <c r="H536" s="21"/>
      <c r="I536" s="22">
        <f t="shared" si="14"/>
        <v>0</v>
      </c>
      <c r="J536" s="14"/>
      <c r="L536" s="11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17" customFormat="1" ht="12.4" hidden="1" customHeight="1">
      <c r="A537" s="13"/>
      <c r="B537" s="1"/>
      <c r="C537" s="34"/>
      <c r="D537" s="192"/>
      <c r="E537" s="193"/>
      <c r="F537" s="41" t="str">
        <f>VLOOKUP(C537,'[2]Acha Air Sales Price List'!$B$1:$D$65536,3,FALSE)</f>
        <v>Exchange rate :</v>
      </c>
      <c r="G537" s="21">
        <f>ROUND(IF(ISBLANK(C537),0,VLOOKUP(C537,'[2]Acha Air Sales Price List'!$B$1:$X$65536,12,FALSE)*$M$14),2)</f>
        <v>0</v>
      </c>
      <c r="H537" s="21"/>
      <c r="I537" s="22">
        <f t="shared" si="14"/>
        <v>0</v>
      </c>
      <c r="J537" s="14"/>
      <c r="L537" s="116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17" customFormat="1" ht="12.4" hidden="1" customHeight="1">
      <c r="A538" s="13"/>
      <c r="B538" s="1"/>
      <c r="C538" s="34"/>
      <c r="D538" s="192"/>
      <c r="E538" s="193"/>
      <c r="F538" s="41" t="str">
        <f>VLOOKUP(C538,'[2]Acha Air Sales Price List'!$B$1:$D$65536,3,FALSE)</f>
        <v>Exchange rate :</v>
      </c>
      <c r="G538" s="21">
        <f>ROUND(IF(ISBLANK(C538),0,VLOOKUP(C538,'[2]Acha Air Sales Price List'!$B$1:$X$65536,12,FALSE)*$M$14),2)</f>
        <v>0</v>
      </c>
      <c r="H538" s="21"/>
      <c r="I538" s="22">
        <f t="shared" si="14"/>
        <v>0</v>
      </c>
      <c r="J538" s="14"/>
      <c r="L538" s="116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17" customFormat="1" ht="12.4" hidden="1" customHeight="1">
      <c r="A539" s="13"/>
      <c r="B539" s="1"/>
      <c r="C539" s="34"/>
      <c r="D539" s="192"/>
      <c r="E539" s="193"/>
      <c r="F539" s="41" t="str">
        <f>VLOOKUP(C539,'[2]Acha Air Sales Price List'!$B$1:$D$65536,3,FALSE)</f>
        <v>Exchange rate :</v>
      </c>
      <c r="G539" s="21">
        <f>ROUND(IF(ISBLANK(C539),0,VLOOKUP(C539,'[2]Acha Air Sales Price List'!$B$1:$X$65536,12,FALSE)*$M$14),2)</f>
        <v>0</v>
      </c>
      <c r="H539" s="21"/>
      <c r="I539" s="22">
        <f t="shared" si="14"/>
        <v>0</v>
      </c>
      <c r="J539" s="14"/>
      <c r="L539" s="116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17" customFormat="1" ht="12.4" hidden="1" customHeight="1">
      <c r="A540" s="13"/>
      <c r="B540" s="1"/>
      <c r="C540" s="34"/>
      <c r="D540" s="192"/>
      <c r="E540" s="193"/>
      <c r="F540" s="41" t="str">
        <f>VLOOKUP(C540,'[2]Acha Air Sales Price List'!$B$1:$D$65536,3,FALSE)</f>
        <v>Exchange rate :</v>
      </c>
      <c r="G540" s="21">
        <f>ROUND(IF(ISBLANK(C540),0,VLOOKUP(C540,'[2]Acha Air Sales Price List'!$B$1:$X$65536,12,FALSE)*$M$14),2)</f>
        <v>0</v>
      </c>
      <c r="H540" s="21"/>
      <c r="I540" s="22">
        <f t="shared" si="14"/>
        <v>0</v>
      </c>
      <c r="J540" s="14"/>
      <c r="L540" s="116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17" customFormat="1" ht="12.4" hidden="1" customHeight="1">
      <c r="A541" s="13"/>
      <c r="B541" s="1"/>
      <c r="C541" s="34"/>
      <c r="D541" s="192"/>
      <c r="E541" s="193"/>
      <c r="F541" s="41" t="str">
        <f>VLOOKUP(C541,'[2]Acha Air Sales Price List'!$B$1:$D$65536,3,FALSE)</f>
        <v>Exchange rate :</v>
      </c>
      <c r="G541" s="21">
        <f>ROUND(IF(ISBLANK(C541),0,VLOOKUP(C541,'[2]Acha Air Sales Price List'!$B$1:$X$65536,12,FALSE)*$M$14),2)</f>
        <v>0</v>
      </c>
      <c r="H541" s="21"/>
      <c r="I541" s="22">
        <f t="shared" si="14"/>
        <v>0</v>
      </c>
      <c r="J541" s="14"/>
      <c r="L541" s="116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17" customFormat="1" ht="12.4" hidden="1" customHeight="1">
      <c r="A542" s="13"/>
      <c r="B542" s="1"/>
      <c r="C542" s="34"/>
      <c r="D542" s="192"/>
      <c r="E542" s="193"/>
      <c r="F542" s="41" t="str">
        <f>VLOOKUP(C542,'[2]Acha Air Sales Price List'!$B$1:$D$65536,3,FALSE)</f>
        <v>Exchange rate :</v>
      </c>
      <c r="G542" s="21">
        <f>ROUND(IF(ISBLANK(C542),0,VLOOKUP(C542,'[2]Acha Air Sales Price List'!$B$1:$X$65536,12,FALSE)*$M$14),2)</f>
        <v>0</v>
      </c>
      <c r="H542" s="21"/>
      <c r="I542" s="22">
        <f t="shared" si="14"/>
        <v>0</v>
      </c>
      <c r="J542" s="14"/>
      <c r="L542" s="116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17" customFormat="1" ht="12.4" hidden="1" customHeight="1">
      <c r="A543" s="13"/>
      <c r="B543" s="1"/>
      <c r="C543" s="34"/>
      <c r="D543" s="192"/>
      <c r="E543" s="193"/>
      <c r="F543" s="41" t="str">
        <f>VLOOKUP(C543,'[2]Acha Air Sales Price List'!$B$1:$D$65536,3,FALSE)</f>
        <v>Exchange rate :</v>
      </c>
      <c r="G543" s="21">
        <f>ROUND(IF(ISBLANK(C543),0,VLOOKUP(C543,'[2]Acha Air Sales Price List'!$B$1:$X$65536,12,FALSE)*$M$14),2)</f>
        <v>0</v>
      </c>
      <c r="H543" s="21"/>
      <c r="I543" s="22">
        <f t="shared" si="14"/>
        <v>0</v>
      </c>
      <c r="J543" s="14"/>
      <c r="L543" s="116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17" customFormat="1" ht="12.4" hidden="1" customHeight="1">
      <c r="A544" s="13"/>
      <c r="B544" s="1"/>
      <c r="C544" s="34"/>
      <c r="D544" s="192"/>
      <c r="E544" s="193"/>
      <c r="F544" s="41" t="str">
        <f>VLOOKUP(C544,'[2]Acha Air Sales Price List'!$B$1:$D$65536,3,FALSE)</f>
        <v>Exchange rate :</v>
      </c>
      <c r="G544" s="21">
        <f>ROUND(IF(ISBLANK(C544),0,VLOOKUP(C544,'[2]Acha Air Sales Price List'!$B$1:$X$65536,12,FALSE)*$M$14),2)</f>
        <v>0</v>
      </c>
      <c r="H544" s="21"/>
      <c r="I544" s="22">
        <f t="shared" si="14"/>
        <v>0</v>
      </c>
      <c r="J544" s="14"/>
      <c r="L544" s="116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17" customFormat="1" ht="12.4" hidden="1" customHeight="1">
      <c r="A545" s="13"/>
      <c r="B545" s="1"/>
      <c r="C545" s="34"/>
      <c r="D545" s="192"/>
      <c r="E545" s="193"/>
      <c r="F545" s="41" t="str">
        <f>VLOOKUP(C545,'[2]Acha Air Sales Price List'!$B$1:$D$65536,3,FALSE)</f>
        <v>Exchange rate :</v>
      </c>
      <c r="G545" s="21">
        <f>ROUND(IF(ISBLANK(C545),0,VLOOKUP(C545,'[2]Acha Air Sales Price List'!$B$1:$X$65536,12,FALSE)*$M$14),2)</f>
        <v>0</v>
      </c>
      <c r="H545" s="21"/>
      <c r="I545" s="22">
        <f t="shared" si="14"/>
        <v>0</v>
      </c>
      <c r="J545" s="14"/>
      <c r="L545" s="116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17" customFormat="1" ht="12.4" hidden="1" customHeight="1">
      <c r="A546" s="13"/>
      <c r="B546" s="1"/>
      <c r="C546" s="34"/>
      <c r="D546" s="192"/>
      <c r="E546" s="193"/>
      <c r="F546" s="41" t="str">
        <f>VLOOKUP(C546,'[2]Acha Air Sales Price List'!$B$1:$D$65536,3,FALSE)</f>
        <v>Exchange rate :</v>
      </c>
      <c r="G546" s="21">
        <f>ROUND(IF(ISBLANK(C546),0,VLOOKUP(C546,'[2]Acha Air Sales Price List'!$B$1:$X$65536,12,FALSE)*$M$14),2)</f>
        <v>0</v>
      </c>
      <c r="H546" s="21"/>
      <c r="I546" s="22">
        <f t="shared" si="14"/>
        <v>0</v>
      </c>
      <c r="J546" s="14"/>
      <c r="L546" s="11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17" customFormat="1" ht="12.4" hidden="1" customHeight="1">
      <c r="A547" s="13"/>
      <c r="B547" s="1"/>
      <c r="C547" s="34"/>
      <c r="D547" s="192"/>
      <c r="E547" s="193"/>
      <c r="F547" s="41" t="str">
        <f>VLOOKUP(C547,'[2]Acha Air Sales Price List'!$B$1:$D$65536,3,FALSE)</f>
        <v>Exchange rate :</v>
      </c>
      <c r="G547" s="21">
        <f>ROUND(IF(ISBLANK(C547),0,VLOOKUP(C547,'[2]Acha Air Sales Price List'!$B$1:$X$65536,12,FALSE)*$M$14),2)</f>
        <v>0</v>
      </c>
      <c r="H547" s="21"/>
      <c r="I547" s="22">
        <f t="shared" si="14"/>
        <v>0</v>
      </c>
      <c r="J547" s="14"/>
      <c r="L547" s="116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17" customFormat="1" ht="12.4" hidden="1" customHeight="1">
      <c r="A548" s="13"/>
      <c r="B548" s="1"/>
      <c r="C548" s="34"/>
      <c r="D548" s="192"/>
      <c r="E548" s="193"/>
      <c r="F548" s="41" t="str">
        <f>VLOOKUP(C548,'[2]Acha Air Sales Price List'!$B$1:$D$65536,3,FALSE)</f>
        <v>Exchange rate :</v>
      </c>
      <c r="G548" s="21">
        <f>ROUND(IF(ISBLANK(C548),0,VLOOKUP(C548,'[2]Acha Air Sales Price List'!$B$1:$X$65536,12,FALSE)*$M$14),2)</f>
        <v>0</v>
      </c>
      <c r="H548" s="21"/>
      <c r="I548" s="22">
        <f t="shared" si="14"/>
        <v>0</v>
      </c>
      <c r="J548" s="14"/>
      <c r="L548" s="116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17" customFormat="1" ht="12.4" hidden="1" customHeight="1">
      <c r="A549" s="13"/>
      <c r="B549" s="1"/>
      <c r="C549" s="34"/>
      <c r="D549" s="192"/>
      <c r="E549" s="193"/>
      <c r="F549" s="41" t="str">
        <f>VLOOKUP(C549,'[2]Acha Air Sales Price List'!$B$1:$D$65536,3,FALSE)</f>
        <v>Exchange rate :</v>
      </c>
      <c r="G549" s="21">
        <f>ROUND(IF(ISBLANK(C549),0,VLOOKUP(C549,'[2]Acha Air Sales Price List'!$B$1:$X$65536,12,FALSE)*$M$14),2)</f>
        <v>0</v>
      </c>
      <c r="H549" s="21"/>
      <c r="I549" s="22">
        <f t="shared" si="14"/>
        <v>0</v>
      </c>
      <c r="J549" s="14"/>
      <c r="L549" s="116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17" customFormat="1" ht="12.4" hidden="1" customHeight="1">
      <c r="A550" s="13"/>
      <c r="B550" s="1"/>
      <c r="C550" s="34"/>
      <c r="D550" s="192"/>
      <c r="E550" s="193"/>
      <c r="F550" s="41" t="str">
        <f>VLOOKUP(C550,'[2]Acha Air Sales Price List'!$B$1:$D$65536,3,FALSE)</f>
        <v>Exchange rate :</v>
      </c>
      <c r="G550" s="21">
        <f>ROUND(IF(ISBLANK(C550),0,VLOOKUP(C550,'[2]Acha Air Sales Price List'!$B$1:$X$65536,12,FALSE)*$M$14),2)</f>
        <v>0</v>
      </c>
      <c r="H550" s="21"/>
      <c r="I550" s="22">
        <f t="shared" si="14"/>
        <v>0</v>
      </c>
      <c r="J550" s="14"/>
      <c r="L550" s="116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17" customFormat="1" ht="12.4" hidden="1" customHeight="1">
      <c r="A551" s="13"/>
      <c r="B551" s="1"/>
      <c r="C551" s="34"/>
      <c r="D551" s="192"/>
      <c r="E551" s="193"/>
      <c r="F551" s="41" t="str">
        <f>VLOOKUP(C551,'[2]Acha Air Sales Price List'!$B$1:$D$65536,3,FALSE)</f>
        <v>Exchange rate :</v>
      </c>
      <c r="G551" s="21">
        <f>ROUND(IF(ISBLANK(C551),0,VLOOKUP(C551,'[2]Acha Air Sales Price List'!$B$1:$X$65536,12,FALSE)*$M$14),2)</f>
        <v>0</v>
      </c>
      <c r="H551" s="21"/>
      <c r="I551" s="22">
        <f t="shared" si="14"/>
        <v>0</v>
      </c>
      <c r="J551" s="14"/>
      <c r="L551" s="116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17" customFormat="1" ht="12.4" hidden="1" customHeight="1">
      <c r="A552" s="13"/>
      <c r="B552" s="1"/>
      <c r="C552" s="34"/>
      <c r="D552" s="192"/>
      <c r="E552" s="193"/>
      <c r="F552" s="41" t="str">
        <f>VLOOKUP(C552,'[2]Acha Air Sales Price List'!$B$1:$D$65536,3,FALSE)</f>
        <v>Exchange rate :</v>
      </c>
      <c r="G552" s="21">
        <f>ROUND(IF(ISBLANK(C552),0,VLOOKUP(C552,'[2]Acha Air Sales Price List'!$B$1:$X$65536,12,FALSE)*$M$14),2)</f>
        <v>0</v>
      </c>
      <c r="H552" s="21"/>
      <c r="I552" s="22">
        <f t="shared" si="14"/>
        <v>0</v>
      </c>
      <c r="J552" s="14"/>
      <c r="L552" s="116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17" customFormat="1" ht="12.4" hidden="1" customHeight="1">
      <c r="A553" s="13"/>
      <c r="B553" s="1"/>
      <c r="C553" s="34"/>
      <c r="D553" s="192"/>
      <c r="E553" s="193"/>
      <c r="F553" s="41" t="str">
        <f>VLOOKUP(C553,'[2]Acha Air Sales Price List'!$B$1:$D$65536,3,FALSE)</f>
        <v>Exchange rate :</v>
      </c>
      <c r="G553" s="21">
        <f>ROUND(IF(ISBLANK(C553),0,VLOOKUP(C553,'[2]Acha Air Sales Price List'!$B$1:$X$65536,12,FALSE)*$M$14),2)</f>
        <v>0</v>
      </c>
      <c r="H553" s="21"/>
      <c r="I553" s="22">
        <f t="shared" si="14"/>
        <v>0</v>
      </c>
      <c r="J553" s="14"/>
      <c r="L553" s="116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17" customFormat="1" ht="12.4" hidden="1" customHeight="1">
      <c r="A554" s="13"/>
      <c r="B554" s="1"/>
      <c r="C554" s="34"/>
      <c r="D554" s="192"/>
      <c r="E554" s="193"/>
      <c r="F554" s="41" t="str">
        <f>VLOOKUP(C554,'[2]Acha Air Sales Price List'!$B$1:$D$65536,3,FALSE)</f>
        <v>Exchange rate :</v>
      </c>
      <c r="G554" s="21">
        <f>ROUND(IF(ISBLANK(C554),0,VLOOKUP(C554,'[2]Acha Air Sales Price List'!$B$1:$X$65536,12,FALSE)*$M$14),2)</f>
        <v>0</v>
      </c>
      <c r="H554" s="21"/>
      <c r="I554" s="22">
        <f t="shared" si="14"/>
        <v>0</v>
      </c>
      <c r="J554" s="14"/>
      <c r="L554" s="116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17" customFormat="1" ht="12.4" hidden="1" customHeight="1">
      <c r="A555" s="13"/>
      <c r="B555" s="1"/>
      <c r="C555" s="34"/>
      <c r="D555" s="192"/>
      <c r="E555" s="193"/>
      <c r="F555" s="41" t="str">
        <f>VLOOKUP(C555,'[2]Acha Air Sales Price List'!$B$1:$D$65536,3,FALSE)</f>
        <v>Exchange rate :</v>
      </c>
      <c r="G555" s="21">
        <f>ROUND(IF(ISBLANK(C555),0,VLOOKUP(C555,'[2]Acha Air Sales Price List'!$B$1:$X$65536,12,FALSE)*$M$14),2)</f>
        <v>0</v>
      </c>
      <c r="H555" s="21"/>
      <c r="I555" s="22">
        <f t="shared" si="14"/>
        <v>0</v>
      </c>
      <c r="J555" s="14"/>
      <c r="L555" s="116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17" customFormat="1" ht="12.4" hidden="1" customHeight="1">
      <c r="A556" s="13"/>
      <c r="B556" s="1"/>
      <c r="C556" s="34"/>
      <c r="D556" s="192"/>
      <c r="E556" s="193"/>
      <c r="F556" s="41" t="str">
        <f>VLOOKUP(C556,'[2]Acha Air Sales Price List'!$B$1:$D$65536,3,FALSE)</f>
        <v>Exchange rate :</v>
      </c>
      <c r="G556" s="21">
        <f>ROUND(IF(ISBLANK(C556),0,VLOOKUP(C556,'[2]Acha Air Sales Price List'!$B$1:$X$65536,12,FALSE)*$M$14),2)</f>
        <v>0</v>
      </c>
      <c r="H556" s="21"/>
      <c r="I556" s="22">
        <f t="shared" si="14"/>
        <v>0</v>
      </c>
      <c r="J556" s="14"/>
      <c r="L556" s="11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17" customFormat="1" ht="12.4" hidden="1" customHeight="1">
      <c r="A557" s="13"/>
      <c r="B557" s="1"/>
      <c r="C557" s="34"/>
      <c r="D557" s="192"/>
      <c r="E557" s="193"/>
      <c r="F557" s="41" t="str">
        <f>VLOOKUP(C557,'[2]Acha Air Sales Price List'!$B$1:$D$65536,3,FALSE)</f>
        <v>Exchange rate :</v>
      </c>
      <c r="G557" s="21">
        <f>ROUND(IF(ISBLANK(C557),0,VLOOKUP(C557,'[2]Acha Air Sales Price List'!$B$1:$X$65536,12,FALSE)*$M$14),2)</f>
        <v>0</v>
      </c>
      <c r="H557" s="21"/>
      <c r="I557" s="22">
        <f t="shared" si="14"/>
        <v>0</v>
      </c>
      <c r="J557" s="14"/>
      <c r="L557" s="116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17" customFormat="1" ht="12.4" hidden="1" customHeight="1">
      <c r="A558" s="13"/>
      <c r="B558" s="1"/>
      <c r="C558" s="34"/>
      <c r="D558" s="192"/>
      <c r="E558" s="193"/>
      <c r="F558" s="41" t="str">
        <f>VLOOKUP(C558,'[2]Acha Air Sales Price List'!$B$1:$D$65536,3,FALSE)</f>
        <v>Exchange rate :</v>
      </c>
      <c r="G558" s="21">
        <f>ROUND(IF(ISBLANK(C558),0,VLOOKUP(C558,'[2]Acha Air Sales Price List'!$B$1:$X$65536,12,FALSE)*$M$14),2)</f>
        <v>0</v>
      </c>
      <c r="H558" s="21"/>
      <c r="I558" s="22">
        <f t="shared" si="14"/>
        <v>0</v>
      </c>
      <c r="J558" s="14"/>
      <c r="L558" s="116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17" customFormat="1" ht="12.4" hidden="1" customHeight="1">
      <c r="A559" s="13"/>
      <c r="B559" s="1"/>
      <c r="C559" s="34"/>
      <c r="D559" s="192"/>
      <c r="E559" s="193"/>
      <c r="F559" s="41" t="str">
        <f>VLOOKUP(C559,'[2]Acha Air Sales Price List'!$B$1:$D$65536,3,FALSE)</f>
        <v>Exchange rate :</v>
      </c>
      <c r="G559" s="21">
        <f>ROUND(IF(ISBLANK(C559),0,VLOOKUP(C559,'[2]Acha Air Sales Price List'!$B$1:$X$65536,12,FALSE)*$M$14),2)</f>
        <v>0</v>
      </c>
      <c r="H559" s="21"/>
      <c r="I559" s="22">
        <f t="shared" si="14"/>
        <v>0</v>
      </c>
      <c r="J559" s="14"/>
      <c r="L559" s="116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17" customFormat="1" ht="12.4" hidden="1" customHeight="1">
      <c r="A560" s="13"/>
      <c r="B560" s="1"/>
      <c r="C560" s="34"/>
      <c r="D560" s="192"/>
      <c r="E560" s="193"/>
      <c r="F560" s="41" t="str">
        <f>VLOOKUP(C560,'[2]Acha Air Sales Price List'!$B$1:$D$65536,3,FALSE)</f>
        <v>Exchange rate :</v>
      </c>
      <c r="G560" s="21">
        <f>ROUND(IF(ISBLANK(C560),0,VLOOKUP(C560,'[2]Acha Air Sales Price List'!$B$1:$X$65536,12,FALSE)*$M$14),2)</f>
        <v>0</v>
      </c>
      <c r="H560" s="21"/>
      <c r="I560" s="22">
        <f t="shared" si="14"/>
        <v>0</v>
      </c>
      <c r="J560" s="14"/>
      <c r="L560" s="116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17" customFormat="1" ht="12.4" hidden="1" customHeight="1">
      <c r="A561" s="13"/>
      <c r="B561" s="1"/>
      <c r="C561" s="35"/>
      <c r="D561" s="192"/>
      <c r="E561" s="193"/>
      <c r="F561" s="41" t="str">
        <f>VLOOKUP(C561,'[2]Acha Air Sales Price List'!$B$1:$D$65536,3,FALSE)</f>
        <v>Exchange rate :</v>
      </c>
      <c r="G561" s="21">
        <f>ROUND(IF(ISBLANK(C561),0,VLOOKUP(C561,'[2]Acha Air Sales Price List'!$B$1:$X$65536,12,FALSE)*$M$14),2)</f>
        <v>0</v>
      </c>
      <c r="H561" s="21"/>
      <c r="I561" s="22">
        <f>ROUND(IF(ISNUMBER(B561), G561*B561, 0),5)</f>
        <v>0</v>
      </c>
      <c r="J561" s="14"/>
      <c r="L561" s="116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17" customFormat="1" ht="12" hidden="1" customHeight="1">
      <c r="A562" s="13"/>
      <c r="B562" s="1"/>
      <c r="C562" s="34"/>
      <c r="D562" s="192"/>
      <c r="E562" s="193"/>
      <c r="F562" s="41" t="str">
        <f>VLOOKUP(C562,'[2]Acha Air Sales Price List'!$B$1:$D$65536,3,FALSE)</f>
        <v>Exchange rate :</v>
      </c>
      <c r="G562" s="21">
        <f>ROUND(IF(ISBLANK(C562),0,VLOOKUP(C562,'[2]Acha Air Sales Price List'!$B$1:$X$65536,12,FALSE)*$M$14),2)</f>
        <v>0</v>
      </c>
      <c r="H562" s="21"/>
      <c r="I562" s="22">
        <f t="shared" ref="I562:I612" si="15">ROUND(IF(ISNUMBER(B562), G562*B562, 0),5)</f>
        <v>0</v>
      </c>
      <c r="J562" s="14"/>
      <c r="L562" s="116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17" customFormat="1" ht="12.4" hidden="1" customHeight="1">
      <c r="A563" s="13"/>
      <c r="B563" s="1"/>
      <c r="C563" s="34"/>
      <c r="D563" s="192"/>
      <c r="E563" s="193"/>
      <c r="F563" s="41" t="str">
        <f>VLOOKUP(C563,'[2]Acha Air Sales Price List'!$B$1:$D$65536,3,FALSE)</f>
        <v>Exchange rate :</v>
      </c>
      <c r="G563" s="21">
        <f>ROUND(IF(ISBLANK(C563),0,VLOOKUP(C563,'[2]Acha Air Sales Price List'!$B$1:$X$65536,12,FALSE)*$M$14),2)</f>
        <v>0</v>
      </c>
      <c r="H563" s="21"/>
      <c r="I563" s="22">
        <f t="shared" si="15"/>
        <v>0</v>
      </c>
      <c r="J563" s="14"/>
      <c r="L563" s="116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17" customFormat="1" ht="12.4" hidden="1" customHeight="1">
      <c r="A564" s="13"/>
      <c r="B564" s="1"/>
      <c r="C564" s="34"/>
      <c r="D564" s="192"/>
      <c r="E564" s="193"/>
      <c r="F564" s="41" t="str">
        <f>VLOOKUP(C564,'[2]Acha Air Sales Price List'!$B$1:$D$65536,3,FALSE)</f>
        <v>Exchange rate :</v>
      </c>
      <c r="G564" s="21">
        <f>ROUND(IF(ISBLANK(C564),0,VLOOKUP(C564,'[2]Acha Air Sales Price List'!$B$1:$X$65536,12,FALSE)*$M$14),2)</f>
        <v>0</v>
      </c>
      <c r="H564" s="21"/>
      <c r="I564" s="22">
        <f t="shared" si="15"/>
        <v>0</v>
      </c>
      <c r="J564" s="14"/>
      <c r="L564" s="116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17" customFormat="1" ht="12.4" hidden="1" customHeight="1">
      <c r="A565" s="13"/>
      <c r="B565" s="1"/>
      <c r="C565" s="34"/>
      <c r="D565" s="192"/>
      <c r="E565" s="193"/>
      <c r="F565" s="41" t="str">
        <f>VLOOKUP(C565,'[2]Acha Air Sales Price List'!$B$1:$D$65536,3,FALSE)</f>
        <v>Exchange rate :</v>
      </c>
      <c r="G565" s="21">
        <f>ROUND(IF(ISBLANK(C565),0,VLOOKUP(C565,'[2]Acha Air Sales Price List'!$B$1:$X$65536,12,FALSE)*$M$14),2)</f>
        <v>0</v>
      </c>
      <c r="H565" s="21"/>
      <c r="I565" s="22">
        <f t="shared" si="15"/>
        <v>0</v>
      </c>
      <c r="J565" s="14"/>
      <c r="L565" s="116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17" customFormat="1" ht="12.4" hidden="1" customHeight="1">
      <c r="A566" s="13"/>
      <c r="B566" s="1"/>
      <c r="C566" s="34"/>
      <c r="D566" s="192"/>
      <c r="E566" s="193"/>
      <c r="F566" s="41" t="str">
        <f>VLOOKUP(C566,'[2]Acha Air Sales Price List'!$B$1:$D$65536,3,FALSE)</f>
        <v>Exchange rate :</v>
      </c>
      <c r="G566" s="21">
        <f>ROUND(IF(ISBLANK(C566),0,VLOOKUP(C566,'[2]Acha Air Sales Price List'!$B$1:$X$65536,12,FALSE)*$M$14),2)</f>
        <v>0</v>
      </c>
      <c r="H566" s="21"/>
      <c r="I566" s="22">
        <f t="shared" si="15"/>
        <v>0</v>
      </c>
      <c r="J566" s="14"/>
      <c r="L566" s="11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17" customFormat="1" ht="12.4" hidden="1" customHeight="1">
      <c r="A567" s="13"/>
      <c r="B567" s="1"/>
      <c r="C567" s="34"/>
      <c r="D567" s="192"/>
      <c r="E567" s="193"/>
      <c r="F567" s="41" t="str">
        <f>VLOOKUP(C567,'[2]Acha Air Sales Price List'!$B$1:$D$65536,3,FALSE)</f>
        <v>Exchange rate :</v>
      </c>
      <c r="G567" s="21">
        <f>ROUND(IF(ISBLANK(C567),0,VLOOKUP(C567,'[2]Acha Air Sales Price List'!$B$1:$X$65536,12,FALSE)*$M$14),2)</f>
        <v>0</v>
      </c>
      <c r="H567" s="21"/>
      <c r="I567" s="22">
        <f t="shared" si="15"/>
        <v>0</v>
      </c>
      <c r="J567" s="14"/>
      <c r="L567" s="116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17" customFormat="1" ht="12.4" hidden="1" customHeight="1">
      <c r="A568" s="13"/>
      <c r="B568" s="1"/>
      <c r="C568" s="34"/>
      <c r="D568" s="192"/>
      <c r="E568" s="193"/>
      <c r="F568" s="41" t="str">
        <f>VLOOKUP(C568,'[2]Acha Air Sales Price List'!$B$1:$D$65536,3,FALSE)</f>
        <v>Exchange rate :</v>
      </c>
      <c r="G568" s="21">
        <f>ROUND(IF(ISBLANK(C568),0,VLOOKUP(C568,'[2]Acha Air Sales Price List'!$B$1:$X$65536,12,FALSE)*$M$14),2)</f>
        <v>0</v>
      </c>
      <c r="H568" s="21"/>
      <c r="I568" s="22">
        <f t="shared" si="15"/>
        <v>0</v>
      </c>
      <c r="J568" s="14"/>
      <c r="L568" s="116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17" customFormat="1" ht="12.4" hidden="1" customHeight="1">
      <c r="A569" s="13"/>
      <c r="B569" s="1"/>
      <c r="C569" s="34"/>
      <c r="D569" s="192"/>
      <c r="E569" s="193"/>
      <c r="F569" s="41" t="str">
        <f>VLOOKUP(C569,'[2]Acha Air Sales Price List'!$B$1:$D$65536,3,FALSE)</f>
        <v>Exchange rate :</v>
      </c>
      <c r="G569" s="21">
        <f>ROUND(IF(ISBLANK(C569),0,VLOOKUP(C569,'[2]Acha Air Sales Price List'!$B$1:$X$65536,12,FALSE)*$M$14),2)</f>
        <v>0</v>
      </c>
      <c r="H569" s="21"/>
      <c r="I569" s="22">
        <f t="shared" si="15"/>
        <v>0</v>
      </c>
      <c r="J569" s="14"/>
      <c r="L569" s="116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17" customFormat="1" ht="12.4" hidden="1" customHeight="1">
      <c r="A570" s="13"/>
      <c r="B570" s="1"/>
      <c r="C570" s="34"/>
      <c r="D570" s="192"/>
      <c r="E570" s="193"/>
      <c r="F570" s="41" t="str">
        <f>VLOOKUP(C570,'[2]Acha Air Sales Price List'!$B$1:$D$65536,3,FALSE)</f>
        <v>Exchange rate :</v>
      </c>
      <c r="G570" s="21">
        <f>ROUND(IF(ISBLANK(C570),0,VLOOKUP(C570,'[2]Acha Air Sales Price List'!$B$1:$X$65536,12,FALSE)*$M$14),2)</f>
        <v>0</v>
      </c>
      <c r="H570" s="21"/>
      <c r="I570" s="22">
        <f t="shared" si="15"/>
        <v>0</v>
      </c>
      <c r="J570" s="14"/>
      <c r="L570" s="116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17" customFormat="1" ht="12.4" hidden="1" customHeight="1">
      <c r="A571" s="13"/>
      <c r="B571" s="1"/>
      <c r="C571" s="34"/>
      <c r="D571" s="192"/>
      <c r="E571" s="193"/>
      <c r="F571" s="41" t="str">
        <f>VLOOKUP(C571,'[2]Acha Air Sales Price List'!$B$1:$D$65536,3,FALSE)</f>
        <v>Exchange rate :</v>
      </c>
      <c r="G571" s="21">
        <f>ROUND(IF(ISBLANK(C571),0,VLOOKUP(C571,'[2]Acha Air Sales Price List'!$B$1:$X$65536,12,FALSE)*$M$14),2)</f>
        <v>0</v>
      </c>
      <c r="H571" s="21"/>
      <c r="I571" s="22">
        <f t="shared" si="15"/>
        <v>0</v>
      </c>
      <c r="J571" s="14"/>
      <c r="L571" s="116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17" customFormat="1" ht="12.4" hidden="1" customHeight="1">
      <c r="A572" s="13"/>
      <c r="B572" s="1"/>
      <c r="C572" s="34"/>
      <c r="D572" s="192"/>
      <c r="E572" s="193"/>
      <c r="F572" s="41" t="str">
        <f>VLOOKUP(C572,'[2]Acha Air Sales Price List'!$B$1:$D$65536,3,FALSE)</f>
        <v>Exchange rate :</v>
      </c>
      <c r="G572" s="21">
        <f>ROUND(IF(ISBLANK(C572),0,VLOOKUP(C572,'[2]Acha Air Sales Price List'!$B$1:$X$65536,12,FALSE)*$M$14),2)</f>
        <v>0</v>
      </c>
      <c r="H572" s="21"/>
      <c r="I572" s="22">
        <f t="shared" si="15"/>
        <v>0</v>
      </c>
      <c r="J572" s="14"/>
      <c r="L572" s="116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17" customFormat="1" ht="12.4" hidden="1" customHeight="1">
      <c r="A573" s="13"/>
      <c r="B573" s="1"/>
      <c r="C573" s="34"/>
      <c r="D573" s="192"/>
      <c r="E573" s="193"/>
      <c r="F573" s="41" t="str">
        <f>VLOOKUP(C573,'[2]Acha Air Sales Price List'!$B$1:$D$65536,3,FALSE)</f>
        <v>Exchange rate :</v>
      </c>
      <c r="G573" s="21">
        <f>ROUND(IF(ISBLANK(C573),0,VLOOKUP(C573,'[2]Acha Air Sales Price List'!$B$1:$X$65536,12,FALSE)*$M$14),2)</f>
        <v>0</v>
      </c>
      <c r="H573" s="21"/>
      <c r="I573" s="22">
        <f t="shared" si="15"/>
        <v>0</v>
      </c>
      <c r="J573" s="14"/>
      <c r="L573" s="116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17" customFormat="1" ht="12.4" hidden="1" customHeight="1">
      <c r="A574" s="13"/>
      <c r="B574" s="1"/>
      <c r="C574" s="34"/>
      <c r="D574" s="192"/>
      <c r="E574" s="193"/>
      <c r="F574" s="41" t="str">
        <f>VLOOKUP(C574,'[2]Acha Air Sales Price List'!$B$1:$D$65536,3,FALSE)</f>
        <v>Exchange rate :</v>
      </c>
      <c r="G574" s="21">
        <f>ROUND(IF(ISBLANK(C574),0,VLOOKUP(C574,'[2]Acha Air Sales Price List'!$B$1:$X$65536,12,FALSE)*$M$14),2)</f>
        <v>0</v>
      </c>
      <c r="H574" s="21"/>
      <c r="I574" s="22">
        <f t="shared" si="15"/>
        <v>0</v>
      </c>
      <c r="J574" s="14"/>
      <c r="L574" s="116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17" customFormat="1" ht="12.4" hidden="1" customHeight="1">
      <c r="A575" s="13"/>
      <c r="B575" s="1"/>
      <c r="C575" s="34"/>
      <c r="D575" s="192"/>
      <c r="E575" s="193"/>
      <c r="F575" s="41" t="str">
        <f>VLOOKUP(C575,'[2]Acha Air Sales Price List'!$B$1:$D$65536,3,FALSE)</f>
        <v>Exchange rate :</v>
      </c>
      <c r="G575" s="21">
        <f>ROUND(IF(ISBLANK(C575),0,VLOOKUP(C575,'[2]Acha Air Sales Price List'!$B$1:$X$65536,12,FALSE)*$M$14),2)</f>
        <v>0</v>
      </c>
      <c r="H575" s="21"/>
      <c r="I575" s="22">
        <f t="shared" si="15"/>
        <v>0</v>
      </c>
      <c r="J575" s="14"/>
      <c r="L575" s="116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17" customFormat="1" ht="12.4" hidden="1" customHeight="1">
      <c r="A576" s="13"/>
      <c r="B576" s="1"/>
      <c r="C576" s="34"/>
      <c r="D576" s="192"/>
      <c r="E576" s="193"/>
      <c r="F576" s="41" t="str">
        <f>VLOOKUP(C576,'[2]Acha Air Sales Price List'!$B$1:$D$65536,3,FALSE)</f>
        <v>Exchange rate :</v>
      </c>
      <c r="G576" s="21">
        <f>ROUND(IF(ISBLANK(C576),0,VLOOKUP(C576,'[2]Acha Air Sales Price List'!$B$1:$X$65536,12,FALSE)*$M$14),2)</f>
        <v>0</v>
      </c>
      <c r="H576" s="21"/>
      <c r="I576" s="22">
        <f t="shared" si="15"/>
        <v>0</v>
      </c>
      <c r="J576" s="14"/>
      <c r="L576" s="11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17" customFormat="1" ht="12.4" hidden="1" customHeight="1">
      <c r="A577" s="13"/>
      <c r="B577" s="1"/>
      <c r="C577" s="34"/>
      <c r="D577" s="192"/>
      <c r="E577" s="193"/>
      <c r="F577" s="41" t="str">
        <f>VLOOKUP(C577,'[2]Acha Air Sales Price List'!$B$1:$D$65536,3,FALSE)</f>
        <v>Exchange rate :</v>
      </c>
      <c r="G577" s="21">
        <f>ROUND(IF(ISBLANK(C577),0,VLOOKUP(C577,'[2]Acha Air Sales Price List'!$B$1:$X$65536,12,FALSE)*$M$14),2)</f>
        <v>0</v>
      </c>
      <c r="H577" s="21"/>
      <c r="I577" s="22">
        <f t="shared" si="15"/>
        <v>0</v>
      </c>
      <c r="J577" s="14"/>
      <c r="L577" s="116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17" customFormat="1" ht="12.4" hidden="1" customHeight="1">
      <c r="A578" s="13"/>
      <c r="B578" s="1"/>
      <c r="C578" s="34"/>
      <c r="D578" s="192"/>
      <c r="E578" s="193"/>
      <c r="F578" s="41" t="str">
        <f>VLOOKUP(C578,'[2]Acha Air Sales Price List'!$B$1:$D$65536,3,FALSE)</f>
        <v>Exchange rate :</v>
      </c>
      <c r="G578" s="21">
        <f>ROUND(IF(ISBLANK(C578),0,VLOOKUP(C578,'[2]Acha Air Sales Price List'!$B$1:$X$65536,12,FALSE)*$M$14),2)</f>
        <v>0</v>
      </c>
      <c r="H578" s="21"/>
      <c r="I578" s="22">
        <f t="shared" si="15"/>
        <v>0</v>
      </c>
      <c r="J578" s="14"/>
      <c r="L578" s="116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17" customFormat="1" ht="12.4" hidden="1" customHeight="1">
      <c r="A579" s="13"/>
      <c r="B579" s="1"/>
      <c r="C579" s="34"/>
      <c r="D579" s="192"/>
      <c r="E579" s="193"/>
      <c r="F579" s="41" t="str">
        <f>VLOOKUP(C579,'[2]Acha Air Sales Price List'!$B$1:$D$65536,3,FALSE)</f>
        <v>Exchange rate :</v>
      </c>
      <c r="G579" s="21">
        <f>ROUND(IF(ISBLANK(C579),0,VLOOKUP(C579,'[2]Acha Air Sales Price List'!$B$1:$X$65536,12,FALSE)*$M$14),2)</f>
        <v>0</v>
      </c>
      <c r="H579" s="21"/>
      <c r="I579" s="22">
        <f t="shared" si="15"/>
        <v>0</v>
      </c>
      <c r="J579" s="14"/>
      <c r="L579" s="116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17" customFormat="1" ht="12.4" hidden="1" customHeight="1">
      <c r="A580" s="13"/>
      <c r="B580" s="1"/>
      <c r="C580" s="34"/>
      <c r="D580" s="192"/>
      <c r="E580" s="193"/>
      <c r="F580" s="41" t="str">
        <f>VLOOKUP(C580,'[2]Acha Air Sales Price List'!$B$1:$D$65536,3,FALSE)</f>
        <v>Exchange rate :</v>
      </c>
      <c r="G580" s="21">
        <f>ROUND(IF(ISBLANK(C580),0,VLOOKUP(C580,'[2]Acha Air Sales Price List'!$B$1:$X$65536,12,FALSE)*$M$14),2)</f>
        <v>0</v>
      </c>
      <c r="H580" s="21"/>
      <c r="I580" s="22">
        <f t="shared" si="15"/>
        <v>0</v>
      </c>
      <c r="J580" s="14"/>
      <c r="L580" s="116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17" customFormat="1" ht="12.4" hidden="1" customHeight="1">
      <c r="A581" s="13"/>
      <c r="B581" s="1"/>
      <c r="C581" s="34"/>
      <c r="D581" s="192"/>
      <c r="E581" s="193"/>
      <c r="F581" s="41" t="str">
        <f>VLOOKUP(C581,'[2]Acha Air Sales Price List'!$B$1:$D$65536,3,FALSE)</f>
        <v>Exchange rate :</v>
      </c>
      <c r="G581" s="21">
        <f>ROUND(IF(ISBLANK(C581),0,VLOOKUP(C581,'[2]Acha Air Sales Price List'!$B$1:$X$65536,12,FALSE)*$M$14),2)</f>
        <v>0</v>
      </c>
      <c r="H581" s="21"/>
      <c r="I581" s="22">
        <f t="shared" si="15"/>
        <v>0</v>
      </c>
      <c r="J581" s="14"/>
      <c r="L581" s="116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17" customFormat="1" ht="12.4" hidden="1" customHeight="1">
      <c r="A582" s="13"/>
      <c r="B582" s="1"/>
      <c r="C582" s="34"/>
      <c r="D582" s="192"/>
      <c r="E582" s="193"/>
      <c r="F582" s="41" t="str">
        <f>VLOOKUP(C582,'[2]Acha Air Sales Price List'!$B$1:$D$65536,3,FALSE)</f>
        <v>Exchange rate :</v>
      </c>
      <c r="G582" s="21">
        <f>ROUND(IF(ISBLANK(C582),0,VLOOKUP(C582,'[2]Acha Air Sales Price List'!$B$1:$X$65536,12,FALSE)*$M$14),2)</f>
        <v>0</v>
      </c>
      <c r="H582" s="21"/>
      <c r="I582" s="22">
        <f t="shared" si="15"/>
        <v>0</v>
      </c>
      <c r="J582" s="14"/>
      <c r="L582" s="116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17" customFormat="1" ht="12.4" hidden="1" customHeight="1">
      <c r="A583" s="13"/>
      <c r="B583" s="1"/>
      <c r="C583" s="34"/>
      <c r="D583" s="192"/>
      <c r="E583" s="193"/>
      <c r="F583" s="41" t="str">
        <f>VLOOKUP(C583,'[2]Acha Air Sales Price List'!$B$1:$D$65536,3,FALSE)</f>
        <v>Exchange rate :</v>
      </c>
      <c r="G583" s="21">
        <f>ROUND(IF(ISBLANK(C583),0,VLOOKUP(C583,'[2]Acha Air Sales Price List'!$B$1:$X$65536,12,FALSE)*$M$14),2)</f>
        <v>0</v>
      </c>
      <c r="H583" s="21"/>
      <c r="I583" s="22">
        <f t="shared" si="15"/>
        <v>0</v>
      </c>
      <c r="J583" s="14"/>
      <c r="L583" s="116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17" customFormat="1" ht="12.4" hidden="1" customHeight="1">
      <c r="A584" s="13"/>
      <c r="B584" s="1"/>
      <c r="C584" s="34"/>
      <c r="D584" s="192"/>
      <c r="E584" s="193"/>
      <c r="F584" s="41" t="str">
        <f>VLOOKUP(C584,'[2]Acha Air Sales Price List'!$B$1:$D$65536,3,FALSE)</f>
        <v>Exchange rate :</v>
      </c>
      <c r="G584" s="21">
        <f>ROUND(IF(ISBLANK(C584),0,VLOOKUP(C584,'[2]Acha Air Sales Price List'!$B$1:$X$65536,12,FALSE)*$M$14),2)</f>
        <v>0</v>
      </c>
      <c r="H584" s="21"/>
      <c r="I584" s="22">
        <f t="shared" si="15"/>
        <v>0</v>
      </c>
      <c r="J584" s="14"/>
      <c r="L584" s="116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17" customFormat="1" ht="12.4" hidden="1" customHeight="1">
      <c r="A585" s="13"/>
      <c r="B585" s="1"/>
      <c r="C585" s="35"/>
      <c r="D585" s="192"/>
      <c r="E585" s="193"/>
      <c r="F585" s="41" t="str">
        <f>VLOOKUP(C585,'[2]Acha Air Sales Price List'!$B$1:$D$65536,3,FALSE)</f>
        <v>Exchange rate :</v>
      </c>
      <c r="G585" s="21">
        <f>ROUND(IF(ISBLANK(C585),0,VLOOKUP(C585,'[2]Acha Air Sales Price List'!$B$1:$X$65536,12,FALSE)*$M$14),2)</f>
        <v>0</v>
      </c>
      <c r="H585" s="21"/>
      <c r="I585" s="22">
        <f t="shared" si="15"/>
        <v>0</v>
      </c>
      <c r="J585" s="14"/>
      <c r="L585" s="116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17" customFormat="1" ht="12" hidden="1" customHeight="1">
      <c r="A586" s="13"/>
      <c r="B586" s="1"/>
      <c r="C586" s="34"/>
      <c r="D586" s="192"/>
      <c r="E586" s="193"/>
      <c r="F586" s="41" t="str">
        <f>VLOOKUP(C586,'[2]Acha Air Sales Price List'!$B$1:$D$65536,3,FALSE)</f>
        <v>Exchange rate :</v>
      </c>
      <c r="G586" s="21">
        <f>ROUND(IF(ISBLANK(C586),0,VLOOKUP(C586,'[2]Acha Air Sales Price List'!$B$1:$X$65536,12,FALSE)*$M$14),2)</f>
        <v>0</v>
      </c>
      <c r="H586" s="21"/>
      <c r="I586" s="22">
        <f t="shared" si="15"/>
        <v>0</v>
      </c>
      <c r="J586" s="14"/>
      <c r="L586" s="11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17" customFormat="1" ht="12.4" hidden="1" customHeight="1">
      <c r="A587" s="13"/>
      <c r="B587" s="1"/>
      <c r="C587" s="34"/>
      <c r="D587" s="192"/>
      <c r="E587" s="193"/>
      <c r="F587" s="41" t="str">
        <f>VLOOKUP(C587,'[2]Acha Air Sales Price List'!$B$1:$D$65536,3,FALSE)</f>
        <v>Exchange rate :</v>
      </c>
      <c r="G587" s="21">
        <f>ROUND(IF(ISBLANK(C587),0,VLOOKUP(C587,'[2]Acha Air Sales Price List'!$B$1:$X$65536,12,FALSE)*$M$14),2)</f>
        <v>0</v>
      </c>
      <c r="H587" s="21"/>
      <c r="I587" s="22">
        <f t="shared" si="15"/>
        <v>0</v>
      </c>
      <c r="J587" s="14"/>
      <c r="L587" s="116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17" customFormat="1" ht="12.4" hidden="1" customHeight="1">
      <c r="A588" s="13"/>
      <c r="B588" s="1"/>
      <c r="C588" s="34"/>
      <c r="D588" s="192"/>
      <c r="E588" s="193"/>
      <c r="F588" s="41" t="str">
        <f>VLOOKUP(C588,'[2]Acha Air Sales Price List'!$B$1:$D$65536,3,FALSE)</f>
        <v>Exchange rate :</v>
      </c>
      <c r="G588" s="21">
        <f>ROUND(IF(ISBLANK(C588),0,VLOOKUP(C588,'[2]Acha Air Sales Price List'!$B$1:$X$65536,12,FALSE)*$M$14),2)</f>
        <v>0</v>
      </c>
      <c r="H588" s="21"/>
      <c r="I588" s="22">
        <f t="shared" si="15"/>
        <v>0</v>
      </c>
      <c r="J588" s="14"/>
      <c r="L588" s="116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17" customFormat="1" ht="12.4" hidden="1" customHeight="1">
      <c r="A589" s="13"/>
      <c r="B589" s="1"/>
      <c r="C589" s="34"/>
      <c r="D589" s="192"/>
      <c r="E589" s="193"/>
      <c r="F589" s="41" t="str">
        <f>VLOOKUP(C589,'[2]Acha Air Sales Price List'!$B$1:$D$65536,3,FALSE)</f>
        <v>Exchange rate :</v>
      </c>
      <c r="G589" s="21">
        <f>ROUND(IF(ISBLANK(C589),0,VLOOKUP(C589,'[2]Acha Air Sales Price List'!$B$1:$X$65536,12,FALSE)*$M$14),2)</f>
        <v>0</v>
      </c>
      <c r="H589" s="21"/>
      <c r="I589" s="22">
        <f t="shared" si="15"/>
        <v>0</v>
      </c>
      <c r="J589" s="14"/>
      <c r="L589" s="116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17" customFormat="1" ht="12.4" hidden="1" customHeight="1">
      <c r="A590" s="13"/>
      <c r="B590" s="1"/>
      <c r="C590" s="34"/>
      <c r="D590" s="192"/>
      <c r="E590" s="193"/>
      <c r="F590" s="41" t="str">
        <f>VLOOKUP(C590,'[2]Acha Air Sales Price List'!$B$1:$D$65536,3,FALSE)</f>
        <v>Exchange rate :</v>
      </c>
      <c r="G590" s="21">
        <f>ROUND(IF(ISBLANK(C590),0,VLOOKUP(C590,'[2]Acha Air Sales Price List'!$B$1:$X$65536,12,FALSE)*$M$14),2)</f>
        <v>0</v>
      </c>
      <c r="H590" s="21"/>
      <c r="I590" s="22">
        <f t="shared" si="15"/>
        <v>0</v>
      </c>
      <c r="J590" s="14"/>
      <c r="L590" s="116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17" customFormat="1" ht="12.4" hidden="1" customHeight="1">
      <c r="A591" s="13"/>
      <c r="B591" s="1"/>
      <c r="C591" s="34"/>
      <c r="D591" s="192"/>
      <c r="E591" s="193"/>
      <c r="F591" s="41" t="str">
        <f>VLOOKUP(C591,'[2]Acha Air Sales Price List'!$B$1:$D$65536,3,FALSE)</f>
        <v>Exchange rate :</v>
      </c>
      <c r="G591" s="21">
        <f>ROUND(IF(ISBLANK(C591),0,VLOOKUP(C591,'[2]Acha Air Sales Price List'!$B$1:$X$65536,12,FALSE)*$M$14),2)</f>
        <v>0</v>
      </c>
      <c r="H591" s="21"/>
      <c r="I591" s="22">
        <f t="shared" si="15"/>
        <v>0</v>
      </c>
      <c r="J591" s="14"/>
      <c r="L591" s="116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17" customFormat="1" ht="12.4" hidden="1" customHeight="1">
      <c r="A592" s="13"/>
      <c r="B592" s="1"/>
      <c r="C592" s="34"/>
      <c r="D592" s="192"/>
      <c r="E592" s="193"/>
      <c r="F592" s="41" t="str">
        <f>VLOOKUP(C592,'[2]Acha Air Sales Price List'!$B$1:$D$65536,3,FALSE)</f>
        <v>Exchange rate :</v>
      </c>
      <c r="G592" s="21">
        <f>ROUND(IF(ISBLANK(C592),0,VLOOKUP(C592,'[2]Acha Air Sales Price List'!$B$1:$X$65536,12,FALSE)*$M$14),2)</f>
        <v>0</v>
      </c>
      <c r="H592" s="21"/>
      <c r="I592" s="22">
        <f t="shared" si="15"/>
        <v>0</v>
      </c>
      <c r="J592" s="14"/>
      <c r="L592" s="116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17" customFormat="1" ht="12.4" hidden="1" customHeight="1">
      <c r="A593" s="13"/>
      <c r="B593" s="1"/>
      <c r="C593" s="34"/>
      <c r="D593" s="192"/>
      <c r="E593" s="193"/>
      <c r="F593" s="41" t="str">
        <f>VLOOKUP(C593,'[2]Acha Air Sales Price List'!$B$1:$D$65536,3,FALSE)</f>
        <v>Exchange rate :</v>
      </c>
      <c r="G593" s="21">
        <f>ROUND(IF(ISBLANK(C593),0,VLOOKUP(C593,'[2]Acha Air Sales Price List'!$B$1:$X$65536,12,FALSE)*$M$14),2)</f>
        <v>0</v>
      </c>
      <c r="H593" s="21"/>
      <c r="I593" s="22">
        <f t="shared" si="15"/>
        <v>0</v>
      </c>
      <c r="J593" s="14"/>
      <c r="L593" s="116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17" customFormat="1" ht="12.4" hidden="1" customHeight="1">
      <c r="A594" s="13"/>
      <c r="B594" s="1"/>
      <c r="C594" s="34"/>
      <c r="D594" s="192"/>
      <c r="E594" s="193"/>
      <c r="F594" s="41" t="str">
        <f>VLOOKUP(C594,'[2]Acha Air Sales Price List'!$B$1:$D$65536,3,FALSE)</f>
        <v>Exchange rate :</v>
      </c>
      <c r="G594" s="21">
        <f>ROUND(IF(ISBLANK(C594),0,VLOOKUP(C594,'[2]Acha Air Sales Price List'!$B$1:$X$65536,12,FALSE)*$M$14),2)</f>
        <v>0</v>
      </c>
      <c r="H594" s="21"/>
      <c r="I594" s="22">
        <f t="shared" si="15"/>
        <v>0</v>
      </c>
      <c r="J594" s="14"/>
      <c r="L594" s="116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17" customFormat="1" ht="12.4" hidden="1" customHeight="1">
      <c r="A595" s="13"/>
      <c r="B595" s="1"/>
      <c r="C595" s="34"/>
      <c r="D595" s="192"/>
      <c r="E595" s="193"/>
      <c r="F595" s="41" t="str">
        <f>VLOOKUP(C595,'[2]Acha Air Sales Price List'!$B$1:$D$65536,3,FALSE)</f>
        <v>Exchange rate :</v>
      </c>
      <c r="G595" s="21">
        <f>ROUND(IF(ISBLANK(C595),0,VLOOKUP(C595,'[2]Acha Air Sales Price List'!$B$1:$X$65536,12,FALSE)*$M$14),2)</f>
        <v>0</v>
      </c>
      <c r="H595" s="21"/>
      <c r="I595" s="22">
        <f t="shared" si="15"/>
        <v>0</v>
      </c>
      <c r="J595" s="14"/>
      <c r="L595" s="116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17" customFormat="1" ht="12.4" hidden="1" customHeight="1">
      <c r="A596" s="13"/>
      <c r="B596" s="1"/>
      <c r="C596" s="34"/>
      <c r="D596" s="192"/>
      <c r="E596" s="193"/>
      <c r="F596" s="41" t="str">
        <f>VLOOKUP(C596,'[2]Acha Air Sales Price List'!$B$1:$D$65536,3,FALSE)</f>
        <v>Exchange rate :</v>
      </c>
      <c r="G596" s="21">
        <f>ROUND(IF(ISBLANK(C596),0,VLOOKUP(C596,'[2]Acha Air Sales Price List'!$B$1:$X$65536,12,FALSE)*$M$14),2)</f>
        <v>0</v>
      </c>
      <c r="H596" s="21"/>
      <c r="I596" s="22">
        <f t="shared" si="15"/>
        <v>0</v>
      </c>
      <c r="J596" s="14"/>
      <c r="L596" s="11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17" customFormat="1" ht="12.4" hidden="1" customHeight="1">
      <c r="A597" s="13"/>
      <c r="B597" s="1"/>
      <c r="C597" s="34"/>
      <c r="D597" s="192"/>
      <c r="E597" s="193"/>
      <c r="F597" s="41" t="str">
        <f>VLOOKUP(C597,'[2]Acha Air Sales Price List'!$B$1:$D$65536,3,FALSE)</f>
        <v>Exchange rate :</v>
      </c>
      <c r="G597" s="21">
        <f>ROUND(IF(ISBLANK(C597),0,VLOOKUP(C597,'[2]Acha Air Sales Price List'!$B$1:$X$65536,12,FALSE)*$M$14),2)</f>
        <v>0</v>
      </c>
      <c r="H597" s="21"/>
      <c r="I597" s="22">
        <f t="shared" si="15"/>
        <v>0</v>
      </c>
      <c r="J597" s="14"/>
      <c r="L597" s="116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17" customFormat="1" ht="12.4" hidden="1" customHeight="1">
      <c r="A598" s="13"/>
      <c r="B598" s="1"/>
      <c r="C598" s="34"/>
      <c r="D598" s="192"/>
      <c r="E598" s="193"/>
      <c r="F598" s="41" t="str">
        <f>VLOOKUP(C598,'[2]Acha Air Sales Price List'!$B$1:$D$65536,3,FALSE)</f>
        <v>Exchange rate :</v>
      </c>
      <c r="G598" s="21">
        <f>ROUND(IF(ISBLANK(C598),0,VLOOKUP(C598,'[2]Acha Air Sales Price List'!$B$1:$X$65536,12,FALSE)*$M$14),2)</f>
        <v>0</v>
      </c>
      <c r="H598" s="21"/>
      <c r="I598" s="22">
        <f t="shared" si="15"/>
        <v>0</v>
      </c>
      <c r="J598" s="14"/>
      <c r="L598" s="116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17" customFormat="1" ht="12.4" hidden="1" customHeight="1">
      <c r="A599" s="13"/>
      <c r="B599" s="1"/>
      <c r="C599" s="34"/>
      <c r="D599" s="192"/>
      <c r="E599" s="193"/>
      <c r="F599" s="41" t="str">
        <f>VLOOKUP(C599,'[2]Acha Air Sales Price List'!$B$1:$D$65536,3,FALSE)</f>
        <v>Exchange rate :</v>
      </c>
      <c r="G599" s="21">
        <f>ROUND(IF(ISBLANK(C599),0,VLOOKUP(C599,'[2]Acha Air Sales Price List'!$B$1:$X$65536,12,FALSE)*$M$14),2)</f>
        <v>0</v>
      </c>
      <c r="H599" s="21"/>
      <c r="I599" s="22">
        <f t="shared" si="15"/>
        <v>0</v>
      </c>
      <c r="J599" s="14"/>
      <c r="L599" s="116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17" customFormat="1" ht="12.4" hidden="1" customHeight="1">
      <c r="A600" s="13"/>
      <c r="B600" s="1"/>
      <c r="C600" s="34"/>
      <c r="D600" s="192"/>
      <c r="E600" s="193"/>
      <c r="F600" s="41" t="str">
        <f>VLOOKUP(C600,'[2]Acha Air Sales Price List'!$B$1:$D$65536,3,FALSE)</f>
        <v>Exchange rate :</v>
      </c>
      <c r="G600" s="21">
        <f>ROUND(IF(ISBLANK(C600),0,VLOOKUP(C600,'[2]Acha Air Sales Price List'!$B$1:$X$65536,12,FALSE)*$M$14),2)</f>
        <v>0</v>
      </c>
      <c r="H600" s="21"/>
      <c r="I600" s="22">
        <f t="shared" si="15"/>
        <v>0</v>
      </c>
      <c r="J600" s="14"/>
      <c r="L600" s="116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17" customFormat="1" ht="12.4" hidden="1" customHeight="1">
      <c r="A601" s="13"/>
      <c r="B601" s="1"/>
      <c r="C601" s="34"/>
      <c r="D601" s="192"/>
      <c r="E601" s="193"/>
      <c r="F601" s="41" t="str">
        <f>VLOOKUP(C601,'[2]Acha Air Sales Price List'!$B$1:$D$65536,3,FALSE)</f>
        <v>Exchange rate :</v>
      </c>
      <c r="G601" s="21">
        <f>ROUND(IF(ISBLANK(C601),0,VLOOKUP(C601,'[2]Acha Air Sales Price List'!$B$1:$X$65536,12,FALSE)*$M$14),2)</f>
        <v>0</v>
      </c>
      <c r="H601" s="21"/>
      <c r="I601" s="22">
        <f t="shared" si="15"/>
        <v>0</v>
      </c>
      <c r="J601" s="14"/>
      <c r="L601" s="116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17" customFormat="1" ht="12.4" hidden="1" customHeight="1">
      <c r="A602" s="13"/>
      <c r="B602" s="1"/>
      <c r="C602" s="34"/>
      <c r="D602" s="192"/>
      <c r="E602" s="193"/>
      <c r="F602" s="41" t="str">
        <f>VLOOKUP(C602,'[2]Acha Air Sales Price List'!$B$1:$D$65536,3,FALSE)</f>
        <v>Exchange rate :</v>
      </c>
      <c r="G602" s="21">
        <f>ROUND(IF(ISBLANK(C602),0,VLOOKUP(C602,'[2]Acha Air Sales Price List'!$B$1:$X$65536,12,FALSE)*$M$14),2)</f>
        <v>0</v>
      </c>
      <c r="H602" s="21"/>
      <c r="I602" s="22">
        <f t="shared" si="15"/>
        <v>0</v>
      </c>
      <c r="J602" s="14"/>
      <c r="L602" s="116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17" customFormat="1" ht="12.4" hidden="1" customHeight="1">
      <c r="A603" s="13"/>
      <c r="B603" s="1"/>
      <c r="C603" s="34"/>
      <c r="D603" s="192"/>
      <c r="E603" s="193"/>
      <c r="F603" s="41" t="str">
        <f>VLOOKUP(C603,'[2]Acha Air Sales Price List'!$B$1:$D$65536,3,FALSE)</f>
        <v>Exchange rate :</v>
      </c>
      <c r="G603" s="21">
        <f>ROUND(IF(ISBLANK(C603),0,VLOOKUP(C603,'[2]Acha Air Sales Price List'!$B$1:$X$65536,12,FALSE)*$M$14),2)</f>
        <v>0</v>
      </c>
      <c r="H603" s="21"/>
      <c r="I603" s="22">
        <f t="shared" si="15"/>
        <v>0</v>
      </c>
      <c r="J603" s="14"/>
      <c r="L603" s="116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17" customFormat="1" ht="12.4" hidden="1" customHeight="1">
      <c r="A604" s="13"/>
      <c r="B604" s="1"/>
      <c r="C604" s="34"/>
      <c r="D604" s="192"/>
      <c r="E604" s="193"/>
      <c r="F604" s="41" t="str">
        <f>VLOOKUP(C604,'[2]Acha Air Sales Price List'!$B$1:$D$65536,3,FALSE)</f>
        <v>Exchange rate :</v>
      </c>
      <c r="G604" s="21">
        <f>ROUND(IF(ISBLANK(C604),0,VLOOKUP(C604,'[2]Acha Air Sales Price List'!$B$1:$X$65536,12,FALSE)*$M$14),2)</f>
        <v>0</v>
      </c>
      <c r="H604" s="21"/>
      <c r="I604" s="22">
        <f t="shared" si="15"/>
        <v>0</v>
      </c>
      <c r="J604" s="14"/>
      <c r="L604" s="116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17" customFormat="1" ht="12.4" hidden="1" customHeight="1">
      <c r="A605" s="13"/>
      <c r="B605" s="1"/>
      <c r="C605" s="34"/>
      <c r="D605" s="192"/>
      <c r="E605" s="193"/>
      <c r="F605" s="41" t="str">
        <f>VLOOKUP(C605,'[2]Acha Air Sales Price List'!$B$1:$D$65536,3,FALSE)</f>
        <v>Exchange rate :</v>
      </c>
      <c r="G605" s="21">
        <f>ROUND(IF(ISBLANK(C605),0,VLOOKUP(C605,'[2]Acha Air Sales Price List'!$B$1:$X$65536,12,FALSE)*$M$14),2)</f>
        <v>0</v>
      </c>
      <c r="H605" s="21"/>
      <c r="I605" s="22">
        <f t="shared" si="15"/>
        <v>0</v>
      </c>
      <c r="J605" s="14"/>
      <c r="L605" s="116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17" customFormat="1" ht="12.4" hidden="1" customHeight="1">
      <c r="A606" s="13"/>
      <c r="B606" s="1"/>
      <c r="C606" s="34"/>
      <c r="D606" s="192"/>
      <c r="E606" s="193"/>
      <c r="F606" s="41" t="str">
        <f>VLOOKUP(C606,'[2]Acha Air Sales Price List'!$B$1:$D$65536,3,FALSE)</f>
        <v>Exchange rate :</v>
      </c>
      <c r="G606" s="21">
        <f>ROUND(IF(ISBLANK(C606),0,VLOOKUP(C606,'[2]Acha Air Sales Price List'!$B$1:$X$65536,12,FALSE)*$M$14),2)</f>
        <v>0</v>
      </c>
      <c r="H606" s="21"/>
      <c r="I606" s="22">
        <f t="shared" si="15"/>
        <v>0</v>
      </c>
      <c r="J606" s="14"/>
      <c r="L606" s="11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17" customFormat="1" ht="12.4" hidden="1" customHeight="1">
      <c r="A607" s="13"/>
      <c r="B607" s="1"/>
      <c r="C607" s="34"/>
      <c r="D607" s="192"/>
      <c r="E607" s="193"/>
      <c r="F607" s="41" t="str">
        <f>VLOOKUP(C607,'[2]Acha Air Sales Price List'!$B$1:$D$65536,3,FALSE)</f>
        <v>Exchange rate :</v>
      </c>
      <c r="G607" s="21">
        <f>ROUND(IF(ISBLANK(C607),0,VLOOKUP(C607,'[2]Acha Air Sales Price List'!$B$1:$X$65536,12,FALSE)*$M$14),2)</f>
        <v>0</v>
      </c>
      <c r="H607" s="21"/>
      <c r="I607" s="22">
        <f t="shared" si="15"/>
        <v>0</v>
      </c>
      <c r="J607" s="14"/>
      <c r="L607" s="116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17" customFormat="1" ht="12.4" hidden="1" customHeight="1">
      <c r="A608" s="13"/>
      <c r="B608" s="1"/>
      <c r="C608" s="34"/>
      <c r="D608" s="192"/>
      <c r="E608" s="193"/>
      <c r="F608" s="41" t="str">
        <f>VLOOKUP(C608,'[2]Acha Air Sales Price List'!$B$1:$D$65536,3,FALSE)</f>
        <v>Exchange rate :</v>
      </c>
      <c r="G608" s="21">
        <f>ROUND(IF(ISBLANK(C608),0,VLOOKUP(C608,'[2]Acha Air Sales Price List'!$B$1:$X$65536,12,FALSE)*$M$14),2)</f>
        <v>0</v>
      </c>
      <c r="H608" s="21"/>
      <c r="I608" s="22">
        <f t="shared" si="15"/>
        <v>0</v>
      </c>
      <c r="J608" s="14"/>
      <c r="L608" s="116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17" customFormat="1" ht="12.4" hidden="1" customHeight="1">
      <c r="A609" s="13"/>
      <c r="B609" s="1"/>
      <c r="C609" s="34"/>
      <c r="D609" s="192"/>
      <c r="E609" s="193"/>
      <c r="F609" s="41" t="str">
        <f>VLOOKUP(C609,'[2]Acha Air Sales Price List'!$B$1:$D$65536,3,FALSE)</f>
        <v>Exchange rate :</v>
      </c>
      <c r="G609" s="21">
        <f>ROUND(IF(ISBLANK(C609),0,VLOOKUP(C609,'[2]Acha Air Sales Price List'!$B$1:$X$65536,12,FALSE)*$M$14),2)</f>
        <v>0</v>
      </c>
      <c r="H609" s="21"/>
      <c r="I609" s="22">
        <f t="shared" si="15"/>
        <v>0</v>
      </c>
      <c r="J609" s="14"/>
      <c r="L609" s="116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17" customFormat="1" ht="12.4" hidden="1" customHeight="1">
      <c r="A610" s="13"/>
      <c r="B610" s="1"/>
      <c r="C610" s="34"/>
      <c r="D610" s="192"/>
      <c r="E610" s="193"/>
      <c r="F610" s="41" t="str">
        <f>VLOOKUP(C610,'[2]Acha Air Sales Price List'!$B$1:$D$65536,3,FALSE)</f>
        <v>Exchange rate :</v>
      </c>
      <c r="G610" s="21">
        <f>ROUND(IF(ISBLANK(C610),0,VLOOKUP(C610,'[2]Acha Air Sales Price List'!$B$1:$X$65536,12,FALSE)*$M$14),2)</f>
        <v>0</v>
      </c>
      <c r="H610" s="21"/>
      <c r="I610" s="22">
        <f t="shared" si="15"/>
        <v>0</v>
      </c>
      <c r="J610" s="14"/>
      <c r="L610" s="116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17" customFormat="1" ht="12.4" hidden="1" customHeight="1">
      <c r="A611" s="13"/>
      <c r="B611" s="1"/>
      <c r="C611" s="34"/>
      <c r="D611" s="192"/>
      <c r="E611" s="193"/>
      <c r="F611" s="41" t="str">
        <f>VLOOKUP(C611,'[2]Acha Air Sales Price List'!$B$1:$D$65536,3,FALSE)</f>
        <v>Exchange rate :</v>
      </c>
      <c r="G611" s="21">
        <f>ROUND(IF(ISBLANK(C611),0,VLOOKUP(C611,'[2]Acha Air Sales Price List'!$B$1:$X$65536,12,FALSE)*$M$14),2)</f>
        <v>0</v>
      </c>
      <c r="H611" s="21"/>
      <c r="I611" s="22">
        <f t="shared" si="15"/>
        <v>0</v>
      </c>
      <c r="J611" s="14"/>
      <c r="L611" s="116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17" customFormat="1" ht="12.4" hidden="1" customHeight="1">
      <c r="A612" s="13"/>
      <c r="B612" s="1"/>
      <c r="C612" s="34"/>
      <c r="D612" s="192"/>
      <c r="E612" s="193"/>
      <c r="F612" s="41" t="str">
        <f>VLOOKUP(C612,'[2]Acha Air Sales Price List'!$B$1:$D$65536,3,FALSE)</f>
        <v>Exchange rate :</v>
      </c>
      <c r="G612" s="21">
        <f>ROUND(IF(ISBLANK(C612),0,VLOOKUP(C612,'[2]Acha Air Sales Price List'!$B$1:$X$65536,12,FALSE)*$M$14),2)</f>
        <v>0</v>
      </c>
      <c r="H612" s="21"/>
      <c r="I612" s="22">
        <f t="shared" si="15"/>
        <v>0</v>
      </c>
      <c r="J612" s="14"/>
      <c r="L612" s="116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17" customFormat="1" ht="12.4" hidden="1" customHeight="1">
      <c r="A613" s="13"/>
      <c r="B613" s="1"/>
      <c r="C613" s="35"/>
      <c r="D613" s="192"/>
      <c r="E613" s="193"/>
      <c r="F613" s="41" t="str">
        <f>VLOOKUP(C613,'[2]Acha Air Sales Price List'!$B$1:$D$65536,3,FALSE)</f>
        <v>Exchange rate :</v>
      </c>
      <c r="G613" s="21">
        <f>ROUND(IF(ISBLANK(C613),0,VLOOKUP(C613,'[2]Acha Air Sales Price List'!$B$1:$X$65536,12,FALSE)*$M$14),2)</f>
        <v>0</v>
      </c>
      <c r="H613" s="21"/>
      <c r="I613" s="22">
        <f>ROUND(IF(ISNUMBER(B613), G613*B613, 0),5)</f>
        <v>0</v>
      </c>
      <c r="J613" s="14"/>
      <c r="L613" s="116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17" customFormat="1" ht="12" hidden="1" customHeight="1">
      <c r="A614" s="13"/>
      <c r="B614" s="1"/>
      <c r="C614" s="34"/>
      <c r="D614" s="192"/>
      <c r="E614" s="193"/>
      <c r="F614" s="41" t="str">
        <f>VLOOKUP(C614,'[2]Acha Air Sales Price List'!$B$1:$D$65536,3,FALSE)</f>
        <v>Exchange rate :</v>
      </c>
      <c r="G614" s="21">
        <f>ROUND(IF(ISBLANK(C614),0,VLOOKUP(C614,'[2]Acha Air Sales Price List'!$B$1:$X$65536,12,FALSE)*$M$14),2)</f>
        <v>0</v>
      </c>
      <c r="H614" s="21"/>
      <c r="I614" s="22">
        <f t="shared" ref="I614:I668" si="16">ROUND(IF(ISNUMBER(B614), G614*B614, 0),5)</f>
        <v>0</v>
      </c>
      <c r="J614" s="14"/>
      <c r="L614" s="116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17" customFormat="1" ht="12.4" hidden="1" customHeight="1">
      <c r="A615" s="13"/>
      <c r="B615" s="1"/>
      <c r="C615" s="34"/>
      <c r="D615" s="192"/>
      <c r="E615" s="193"/>
      <c r="F615" s="41" t="str">
        <f>VLOOKUP(C615,'[2]Acha Air Sales Price List'!$B$1:$D$65536,3,FALSE)</f>
        <v>Exchange rate :</v>
      </c>
      <c r="G615" s="21">
        <f>ROUND(IF(ISBLANK(C615),0,VLOOKUP(C615,'[2]Acha Air Sales Price List'!$B$1:$X$65536,12,FALSE)*$M$14),2)</f>
        <v>0</v>
      </c>
      <c r="H615" s="21"/>
      <c r="I615" s="22">
        <f t="shared" si="16"/>
        <v>0</v>
      </c>
      <c r="J615" s="14"/>
      <c r="L615" s="116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17" customFormat="1" ht="12.4" hidden="1" customHeight="1">
      <c r="A616" s="13"/>
      <c r="B616" s="1"/>
      <c r="C616" s="34"/>
      <c r="D616" s="192"/>
      <c r="E616" s="193"/>
      <c r="F616" s="41" t="str">
        <f>VLOOKUP(C616,'[2]Acha Air Sales Price List'!$B$1:$D$65536,3,FALSE)</f>
        <v>Exchange rate :</v>
      </c>
      <c r="G616" s="21">
        <f>ROUND(IF(ISBLANK(C616),0,VLOOKUP(C616,'[2]Acha Air Sales Price List'!$B$1:$X$65536,12,FALSE)*$M$14),2)</f>
        <v>0</v>
      </c>
      <c r="H616" s="21"/>
      <c r="I616" s="22">
        <f t="shared" si="16"/>
        <v>0</v>
      </c>
      <c r="J616" s="14"/>
      <c r="L616" s="1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17" customFormat="1" ht="12.4" hidden="1" customHeight="1">
      <c r="A617" s="13"/>
      <c r="B617" s="1"/>
      <c r="C617" s="34"/>
      <c r="D617" s="192"/>
      <c r="E617" s="193"/>
      <c r="F617" s="41" t="str">
        <f>VLOOKUP(C617,'[2]Acha Air Sales Price List'!$B$1:$D$65536,3,FALSE)</f>
        <v>Exchange rate :</v>
      </c>
      <c r="G617" s="21">
        <f>ROUND(IF(ISBLANK(C617),0,VLOOKUP(C617,'[2]Acha Air Sales Price List'!$B$1:$X$65536,12,FALSE)*$M$14),2)</f>
        <v>0</v>
      </c>
      <c r="H617" s="21"/>
      <c r="I617" s="22">
        <f t="shared" si="16"/>
        <v>0</v>
      </c>
      <c r="J617" s="14"/>
      <c r="L617" s="116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17" customFormat="1" ht="12.4" hidden="1" customHeight="1">
      <c r="A618" s="13"/>
      <c r="B618" s="1"/>
      <c r="C618" s="34"/>
      <c r="D618" s="192"/>
      <c r="E618" s="193"/>
      <c r="F618" s="41" t="str">
        <f>VLOOKUP(C618,'[2]Acha Air Sales Price List'!$B$1:$D$65536,3,FALSE)</f>
        <v>Exchange rate :</v>
      </c>
      <c r="G618" s="21">
        <f>ROUND(IF(ISBLANK(C618),0,VLOOKUP(C618,'[2]Acha Air Sales Price List'!$B$1:$X$65536,12,FALSE)*$M$14),2)</f>
        <v>0</v>
      </c>
      <c r="H618" s="21"/>
      <c r="I618" s="22">
        <f t="shared" si="16"/>
        <v>0</v>
      </c>
      <c r="J618" s="14"/>
      <c r="L618" s="116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17" customFormat="1" ht="12.4" hidden="1" customHeight="1">
      <c r="A619" s="13"/>
      <c r="B619" s="1"/>
      <c r="C619" s="34"/>
      <c r="D619" s="192"/>
      <c r="E619" s="193"/>
      <c r="F619" s="41" t="str">
        <f>VLOOKUP(C619,'[2]Acha Air Sales Price List'!$B$1:$D$65536,3,FALSE)</f>
        <v>Exchange rate :</v>
      </c>
      <c r="G619" s="21">
        <f>ROUND(IF(ISBLANK(C619),0,VLOOKUP(C619,'[2]Acha Air Sales Price List'!$B$1:$X$65536,12,FALSE)*$M$14),2)</f>
        <v>0</v>
      </c>
      <c r="H619" s="21"/>
      <c r="I619" s="22">
        <f t="shared" si="16"/>
        <v>0</v>
      </c>
      <c r="J619" s="14"/>
      <c r="L619" s="116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17" customFormat="1" ht="12.4" hidden="1" customHeight="1">
      <c r="A620" s="13"/>
      <c r="B620" s="1"/>
      <c r="C620" s="34"/>
      <c r="D620" s="192"/>
      <c r="E620" s="193"/>
      <c r="F620" s="41" t="str">
        <f>VLOOKUP(C620,'[2]Acha Air Sales Price List'!$B$1:$D$65536,3,FALSE)</f>
        <v>Exchange rate :</v>
      </c>
      <c r="G620" s="21">
        <f>ROUND(IF(ISBLANK(C620),0,VLOOKUP(C620,'[2]Acha Air Sales Price List'!$B$1:$X$65536,12,FALSE)*$M$14),2)</f>
        <v>0</v>
      </c>
      <c r="H620" s="21"/>
      <c r="I620" s="22">
        <f t="shared" si="16"/>
        <v>0</v>
      </c>
      <c r="J620" s="14"/>
      <c r="L620" s="116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17" customFormat="1" ht="12.4" hidden="1" customHeight="1">
      <c r="A621" s="13"/>
      <c r="B621" s="1"/>
      <c r="C621" s="34"/>
      <c r="D621" s="192"/>
      <c r="E621" s="193"/>
      <c r="F621" s="41" t="str">
        <f>VLOOKUP(C621,'[2]Acha Air Sales Price List'!$B$1:$D$65536,3,FALSE)</f>
        <v>Exchange rate :</v>
      </c>
      <c r="G621" s="21">
        <f>ROUND(IF(ISBLANK(C621),0,VLOOKUP(C621,'[2]Acha Air Sales Price List'!$B$1:$X$65536,12,FALSE)*$M$14),2)</f>
        <v>0</v>
      </c>
      <c r="H621" s="21"/>
      <c r="I621" s="22">
        <f t="shared" si="16"/>
        <v>0</v>
      </c>
      <c r="J621" s="14"/>
      <c r="L621" s="116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17" customFormat="1" ht="12.4" hidden="1" customHeight="1">
      <c r="A622" s="13"/>
      <c r="B622" s="1"/>
      <c r="C622" s="34"/>
      <c r="D622" s="192"/>
      <c r="E622" s="193"/>
      <c r="F622" s="41" t="str">
        <f>VLOOKUP(C622,'[2]Acha Air Sales Price List'!$B$1:$D$65536,3,FALSE)</f>
        <v>Exchange rate :</v>
      </c>
      <c r="G622" s="21">
        <f>ROUND(IF(ISBLANK(C622),0,VLOOKUP(C622,'[2]Acha Air Sales Price List'!$B$1:$X$65536,12,FALSE)*$M$14),2)</f>
        <v>0</v>
      </c>
      <c r="H622" s="21"/>
      <c r="I622" s="22">
        <f t="shared" si="16"/>
        <v>0</v>
      </c>
      <c r="J622" s="14"/>
      <c r="L622" s="116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17" customFormat="1" ht="12.4" hidden="1" customHeight="1">
      <c r="A623" s="13"/>
      <c r="B623" s="1"/>
      <c r="C623" s="34"/>
      <c r="D623" s="192"/>
      <c r="E623" s="193"/>
      <c r="F623" s="41" t="str">
        <f>VLOOKUP(C623,'[2]Acha Air Sales Price List'!$B$1:$D$65536,3,FALSE)</f>
        <v>Exchange rate :</v>
      </c>
      <c r="G623" s="21">
        <f>ROUND(IF(ISBLANK(C623),0,VLOOKUP(C623,'[2]Acha Air Sales Price List'!$B$1:$X$65536,12,FALSE)*$M$14),2)</f>
        <v>0</v>
      </c>
      <c r="H623" s="21"/>
      <c r="I623" s="22">
        <f t="shared" si="16"/>
        <v>0</v>
      </c>
      <c r="J623" s="14"/>
      <c r="L623" s="116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17" customFormat="1" ht="12.4" hidden="1" customHeight="1">
      <c r="A624" s="13"/>
      <c r="B624" s="1"/>
      <c r="C624" s="34"/>
      <c r="D624" s="192"/>
      <c r="E624" s="193"/>
      <c r="F624" s="41" t="str">
        <f>VLOOKUP(C624,'[2]Acha Air Sales Price List'!$B$1:$D$65536,3,FALSE)</f>
        <v>Exchange rate :</v>
      </c>
      <c r="G624" s="21">
        <f>ROUND(IF(ISBLANK(C624),0,VLOOKUP(C624,'[2]Acha Air Sales Price List'!$B$1:$X$65536,12,FALSE)*$M$14),2)</f>
        <v>0</v>
      </c>
      <c r="H624" s="21"/>
      <c r="I624" s="22">
        <f t="shared" si="16"/>
        <v>0</v>
      </c>
      <c r="J624" s="14"/>
      <c r="L624" s="116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17" customFormat="1" ht="12.4" hidden="1" customHeight="1">
      <c r="A625" s="13"/>
      <c r="B625" s="1"/>
      <c r="C625" s="34"/>
      <c r="D625" s="192"/>
      <c r="E625" s="193"/>
      <c r="F625" s="41" t="str">
        <f>VLOOKUP(C625,'[2]Acha Air Sales Price List'!$B$1:$D$65536,3,FALSE)</f>
        <v>Exchange rate :</v>
      </c>
      <c r="G625" s="21">
        <f>ROUND(IF(ISBLANK(C625),0,VLOOKUP(C625,'[2]Acha Air Sales Price List'!$B$1:$X$65536,12,FALSE)*$M$14),2)</f>
        <v>0</v>
      </c>
      <c r="H625" s="21"/>
      <c r="I625" s="22">
        <f t="shared" si="16"/>
        <v>0</v>
      </c>
      <c r="J625" s="14"/>
      <c r="L625" s="116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17" customFormat="1" ht="12.4" hidden="1" customHeight="1">
      <c r="A626" s="13"/>
      <c r="B626" s="1"/>
      <c r="C626" s="34"/>
      <c r="D626" s="192"/>
      <c r="E626" s="193"/>
      <c r="F626" s="41" t="str">
        <f>VLOOKUP(C626,'[2]Acha Air Sales Price List'!$B$1:$D$65536,3,FALSE)</f>
        <v>Exchange rate :</v>
      </c>
      <c r="G626" s="21">
        <f>ROUND(IF(ISBLANK(C626),0,VLOOKUP(C626,'[2]Acha Air Sales Price List'!$B$1:$X$65536,12,FALSE)*$M$14),2)</f>
        <v>0</v>
      </c>
      <c r="H626" s="21"/>
      <c r="I626" s="22">
        <f t="shared" si="16"/>
        <v>0</v>
      </c>
      <c r="J626" s="14"/>
      <c r="L626" s="11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17" customFormat="1" ht="12.4" hidden="1" customHeight="1">
      <c r="A627" s="13"/>
      <c r="B627" s="1"/>
      <c r="C627" s="34"/>
      <c r="D627" s="192"/>
      <c r="E627" s="193"/>
      <c r="F627" s="41" t="str">
        <f>VLOOKUP(C627,'[2]Acha Air Sales Price List'!$B$1:$D$65536,3,FALSE)</f>
        <v>Exchange rate :</v>
      </c>
      <c r="G627" s="21">
        <f>ROUND(IF(ISBLANK(C627),0,VLOOKUP(C627,'[2]Acha Air Sales Price List'!$B$1:$X$65536,12,FALSE)*$M$14),2)</f>
        <v>0</v>
      </c>
      <c r="H627" s="21"/>
      <c r="I627" s="22">
        <f t="shared" si="16"/>
        <v>0</v>
      </c>
      <c r="J627" s="14"/>
      <c r="L627" s="116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17" customFormat="1" ht="12.4" hidden="1" customHeight="1">
      <c r="A628" s="13"/>
      <c r="B628" s="1"/>
      <c r="C628" s="34"/>
      <c r="D628" s="192"/>
      <c r="E628" s="193"/>
      <c r="F628" s="41" t="str">
        <f>VLOOKUP(C628,'[2]Acha Air Sales Price List'!$B$1:$D$65536,3,FALSE)</f>
        <v>Exchange rate :</v>
      </c>
      <c r="G628" s="21">
        <f>ROUND(IF(ISBLANK(C628),0,VLOOKUP(C628,'[2]Acha Air Sales Price List'!$B$1:$X$65536,12,FALSE)*$M$14),2)</f>
        <v>0</v>
      </c>
      <c r="H628" s="21"/>
      <c r="I628" s="22">
        <f t="shared" si="16"/>
        <v>0</v>
      </c>
      <c r="J628" s="14"/>
      <c r="L628" s="116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17" customFormat="1" ht="12.4" hidden="1" customHeight="1">
      <c r="A629" s="13"/>
      <c r="B629" s="1"/>
      <c r="C629" s="35"/>
      <c r="D629" s="192"/>
      <c r="E629" s="193"/>
      <c r="F629" s="41" t="str">
        <f>VLOOKUP(C629,'[2]Acha Air Sales Price List'!$B$1:$D$65536,3,FALSE)</f>
        <v>Exchange rate :</v>
      </c>
      <c r="G629" s="21">
        <f>ROUND(IF(ISBLANK(C629),0,VLOOKUP(C629,'[2]Acha Air Sales Price List'!$B$1:$X$65536,12,FALSE)*$M$14),2)</f>
        <v>0</v>
      </c>
      <c r="H629" s="21"/>
      <c r="I629" s="22">
        <f t="shared" si="16"/>
        <v>0</v>
      </c>
      <c r="J629" s="14"/>
      <c r="L629" s="116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17" customFormat="1" ht="12.4" hidden="1" customHeight="1">
      <c r="A630" s="13"/>
      <c r="B630" s="1"/>
      <c r="C630" s="35"/>
      <c r="D630" s="192"/>
      <c r="E630" s="193"/>
      <c r="F630" s="41" t="str">
        <f>VLOOKUP(C630,'[2]Acha Air Sales Price List'!$B$1:$D$65536,3,FALSE)</f>
        <v>Exchange rate :</v>
      </c>
      <c r="G630" s="21">
        <f>ROUND(IF(ISBLANK(C630),0,VLOOKUP(C630,'[2]Acha Air Sales Price List'!$B$1:$X$65536,12,FALSE)*$M$14),2)</f>
        <v>0</v>
      </c>
      <c r="H630" s="21"/>
      <c r="I630" s="22">
        <f t="shared" si="16"/>
        <v>0</v>
      </c>
      <c r="J630" s="14"/>
      <c r="L630" s="116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17" customFormat="1" ht="12.4" hidden="1" customHeight="1">
      <c r="A631" s="13"/>
      <c r="B631" s="1"/>
      <c r="C631" s="34"/>
      <c r="D631" s="192"/>
      <c r="E631" s="193"/>
      <c r="F631" s="41" t="str">
        <f>VLOOKUP(C631,'[2]Acha Air Sales Price List'!$B$1:$D$65536,3,FALSE)</f>
        <v>Exchange rate :</v>
      </c>
      <c r="G631" s="21">
        <f>ROUND(IF(ISBLANK(C631),0,VLOOKUP(C631,'[2]Acha Air Sales Price List'!$B$1:$X$65536,12,FALSE)*$M$14),2)</f>
        <v>0</v>
      </c>
      <c r="H631" s="21"/>
      <c r="I631" s="22">
        <f t="shared" si="16"/>
        <v>0</v>
      </c>
      <c r="J631" s="14"/>
      <c r="L631" s="116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17" customFormat="1" ht="12.4" hidden="1" customHeight="1">
      <c r="A632" s="13"/>
      <c r="B632" s="1"/>
      <c r="C632" s="34"/>
      <c r="D632" s="192"/>
      <c r="E632" s="193"/>
      <c r="F632" s="41" t="str">
        <f>VLOOKUP(C632,'[2]Acha Air Sales Price List'!$B$1:$D$65536,3,FALSE)</f>
        <v>Exchange rate :</v>
      </c>
      <c r="G632" s="21">
        <f>ROUND(IF(ISBLANK(C632),0,VLOOKUP(C632,'[2]Acha Air Sales Price List'!$B$1:$X$65536,12,FALSE)*$M$14),2)</f>
        <v>0</v>
      </c>
      <c r="H632" s="21"/>
      <c r="I632" s="22">
        <f t="shared" si="16"/>
        <v>0</v>
      </c>
      <c r="J632" s="14"/>
      <c r="L632" s="116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17" customFormat="1" ht="12.4" hidden="1" customHeight="1">
      <c r="A633" s="13"/>
      <c r="B633" s="1"/>
      <c r="C633" s="34"/>
      <c r="D633" s="192"/>
      <c r="E633" s="193"/>
      <c r="F633" s="41" t="str">
        <f>VLOOKUP(C633,'[2]Acha Air Sales Price List'!$B$1:$D$65536,3,FALSE)</f>
        <v>Exchange rate :</v>
      </c>
      <c r="G633" s="21">
        <f>ROUND(IF(ISBLANK(C633),0,VLOOKUP(C633,'[2]Acha Air Sales Price List'!$B$1:$X$65536,12,FALSE)*$M$14),2)</f>
        <v>0</v>
      </c>
      <c r="H633" s="21"/>
      <c r="I633" s="22">
        <f t="shared" si="16"/>
        <v>0</v>
      </c>
      <c r="J633" s="14"/>
      <c r="L633" s="116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17" customFormat="1" ht="12.4" hidden="1" customHeight="1">
      <c r="A634" s="13"/>
      <c r="B634" s="1"/>
      <c r="C634" s="34"/>
      <c r="D634" s="192"/>
      <c r="E634" s="193"/>
      <c r="F634" s="41" t="str">
        <f>VLOOKUP(C634,'[2]Acha Air Sales Price List'!$B$1:$D$65536,3,FALSE)</f>
        <v>Exchange rate :</v>
      </c>
      <c r="G634" s="21">
        <f>ROUND(IF(ISBLANK(C634),0,VLOOKUP(C634,'[2]Acha Air Sales Price List'!$B$1:$X$65536,12,FALSE)*$M$14),2)</f>
        <v>0</v>
      </c>
      <c r="H634" s="21"/>
      <c r="I634" s="22">
        <f t="shared" si="16"/>
        <v>0</v>
      </c>
      <c r="J634" s="14"/>
      <c r="L634" s="116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17" customFormat="1" ht="12.4" hidden="1" customHeight="1">
      <c r="A635" s="13"/>
      <c r="B635" s="1"/>
      <c r="C635" s="34"/>
      <c r="D635" s="192"/>
      <c r="E635" s="193"/>
      <c r="F635" s="41" t="str">
        <f>VLOOKUP(C635,'[2]Acha Air Sales Price List'!$B$1:$D$65536,3,FALSE)</f>
        <v>Exchange rate :</v>
      </c>
      <c r="G635" s="21">
        <f>ROUND(IF(ISBLANK(C635),0,VLOOKUP(C635,'[2]Acha Air Sales Price List'!$B$1:$X$65536,12,FALSE)*$M$14),2)</f>
        <v>0</v>
      </c>
      <c r="H635" s="21"/>
      <c r="I635" s="22">
        <f t="shared" si="16"/>
        <v>0</v>
      </c>
      <c r="J635" s="14"/>
      <c r="L635" s="116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17" customFormat="1" ht="12.4" hidden="1" customHeight="1">
      <c r="A636" s="13"/>
      <c r="B636" s="1"/>
      <c r="C636" s="34"/>
      <c r="D636" s="192"/>
      <c r="E636" s="193"/>
      <c r="F636" s="41" t="str">
        <f>VLOOKUP(C636,'[2]Acha Air Sales Price List'!$B$1:$D$65536,3,FALSE)</f>
        <v>Exchange rate :</v>
      </c>
      <c r="G636" s="21">
        <f>ROUND(IF(ISBLANK(C636),0,VLOOKUP(C636,'[2]Acha Air Sales Price List'!$B$1:$X$65536,12,FALSE)*$M$14),2)</f>
        <v>0</v>
      </c>
      <c r="H636" s="21"/>
      <c r="I636" s="22">
        <f t="shared" si="16"/>
        <v>0</v>
      </c>
      <c r="J636" s="14"/>
      <c r="L636" s="11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17" customFormat="1" ht="12.4" hidden="1" customHeight="1">
      <c r="A637" s="13"/>
      <c r="B637" s="1"/>
      <c r="C637" s="34"/>
      <c r="D637" s="192"/>
      <c r="E637" s="193"/>
      <c r="F637" s="41" t="str">
        <f>VLOOKUP(C637,'[2]Acha Air Sales Price List'!$B$1:$D$65536,3,FALSE)</f>
        <v>Exchange rate :</v>
      </c>
      <c r="G637" s="21">
        <f>ROUND(IF(ISBLANK(C637),0,VLOOKUP(C637,'[2]Acha Air Sales Price List'!$B$1:$X$65536,12,FALSE)*$M$14),2)</f>
        <v>0</v>
      </c>
      <c r="H637" s="21"/>
      <c r="I637" s="22">
        <f t="shared" si="16"/>
        <v>0</v>
      </c>
      <c r="J637" s="14"/>
      <c r="L637" s="116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17" customFormat="1" ht="12.4" hidden="1" customHeight="1">
      <c r="A638" s="13"/>
      <c r="B638" s="1"/>
      <c r="C638" s="34"/>
      <c r="D638" s="192"/>
      <c r="E638" s="193"/>
      <c r="F638" s="41" t="str">
        <f>VLOOKUP(C638,'[2]Acha Air Sales Price List'!$B$1:$D$65536,3,FALSE)</f>
        <v>Exchange rate :</v>
      </c>
      <c r="G638" s="21">
        <f>ROUND(IF(ISBLANK(C638),0,VLOOKUP(C638,'[2]Acha Air Sales Price List'!$B$1:$X$65536,12,FALSE)*$M$14),2)</f>
        <v>0</v>
      </c>
      <c r="H638" s="21"/>
      <c r="I638" s="22">
        <f t="shared" si="16"/>
        <v>0</v>
      </c>
      <c r="J638" s="14"/>
      <c r="L638" s="116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17" customFormat="1" ht="12.4" hidden="1" customHeight="1">
      <c r="A639" s="13"/>
      <c r="B639" s="1"/>
      <c r="C639" s="34"/>
      <c r="D639" s="192"/>
      <c r="E639" s="193"/>
      <c r="F639" s="41" t="str">
        <f>VLOOKUP(C639,'[2]Acha Air Sales Price List'!$B$1:$D$65536,3,FALSE)</f>
        <v>Exchange rate :</v>
      </c>
      <c r="G639" s="21">
        <f>ROUND(IF(ISBLANK(C639),0,VLOOKUP(C639,'[2]Acha Air Sales Price List'!$B$1:$X$65536,12,FALSE)*$M$14),2)</f>
        <v>0</v>
      </c>
      <c r="H639" s="21"/>
      <c r="I639" s="22">
        <f t="shared" si="16"/>
        <v>0</v>
      </c>
      <c r="J639" s="14"/>
      <c r="L639" s="116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17" customFormat="1" ht="12.4" hidden="1" customHeight="1">
      <c r="A640" s="13"/>
      <c r="B640" s="1"/>
      <c r="C640" s="34"/>
      <c r="D640" s="192"/>
      <c r="E640" s="193"/>
      <c r="F640" s="41" t="str">
        <f>VLOOKUP(C640,'[2]Acha Air Sales Price List'!$B$1:$D$65536,3,FALSE)</f>
        <v>Exchange rate :</v>
      </c>
      <c r="G640" s="21">
        <f>ROUND(IF(ISBLANK(C640),0,VLOOKUP(C640,'[2]Acha Air Sales Price List'!$B$1:$X$65536,12,FALSE)*$M$14),2)</f>
        <v>0</v>
      </c>
      <c r="H640" s="21"/>
      <c r="I640" s="22">
        <f t="shared" si="16"/>
        <v>0</v>
      </c>
      <c r="J640" s="14"/>
      <c r="L640" s="116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17" customFormat="1" ht="12.4" hidden="1" customHeight="1">
      <c r="A641" s="13"/>
      <c r="B641" s="1"/>
      <c r="C641" s="35"/>
      <c r="D641" s="192"/>
      <c r="E641" s="193"/>
      <c r="F641" s="41" t="str">
        <f>VLOOKUP(C641,'[2]Acha Air Sales Price List'!$B$1:$D$65536,3,FALSE)</f>
        <v>Exchange rate :</v>
      </c>
      <c r="G641" s="21">
        <f>ROUND(IF(ISBLANK(C641),0,VLOOKUP(C641,'[2]Acha Air Sales Price List'!$B$1:$X$65536,12,FALSE)*$M$14),2)</f>
        <v>0</v>
      </c>
      <c r="H641" s="21"/>
      <c r="I641" s="22">
        <f t="shared" si="16"/>
        <v>0</v>
      </c>
      <c r="J641" s="14"/>
      <c r="L641" s="116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17" customFormat="1" ht="12" hidden="1" customHeight="1">
      <c r="A642" s="13"/>
      <c r="B642" s="1"/>
      <c r="C642" s="34"/>
      <c r="D642" s="192"/>
      <c r="E642" s="193"/>
      <c r="F642" s="41" t="str">
        <f>VLOOKUP(C642,'[2]Acha Air Sales Price List'!$B$1:$D$65536,3,FALSE)</f>
        <v>Exchange rate :</v>
      </c>
      <c r="G642" s="21">
        <f>ROUND(IF(ISBLANK(C642),0,VLOOKUP(C642,'[2]Acha Air Sales Price List'!$B$1:$X$65536,12,FALSE)*$M$14),2)</f>
        <v>0</v>
      </c>
      <c r="H642" s="21"/>
      <c r="I642" s="22">
        <f t="shared" si="16"/>
        <v>0</v>
      </c>
      <c r="J642" s="14"/>
      <c r="L642" s="116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17" customFormat="1" ht="12.4" hidden="1" customHeight="1">
      <c r="A643" s="13"/>
      <c r="B643" s="1"/>
      <c r="C643" s="34"/>
      <c r="D643" s="192"/>
      <c r="E643" s="193"/>
      <c r="F643" s="41" t="str">
        <f>VLOOKUP(C643,'[2]Acha Air Sales Price List'!$B$1:$D$65536,3,FALSE)</f>
        <v>Exchange rate :</v>
      </c>
      <c r="G643" s="21">
        <f>ROUND(IF(ISBLANK(C643),0,VLOOKUP(C643,'[2]Acha Air Sales Price List'!$B$1:$X$65536,12,FALSE)*$M$14),2)</f>
        <v>0</v>
      </c>
      <c r="H643" s="21"/>
      <c r="I643" s="22">
        <f t="shared" si="16"/>
        <v>0</v>
      </c>
      <c r="J643" s="14"/>
      <c r="L643" s="116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17" customFormat="1" ht="12.4" hidden="1" customHeight="1">
      <c r="A644" s="13"/>
      <c r="B644" s="1"/>
      <c r="C644" s="34"/>
      <c r="D644" s="192"/>
      <c r="E644" s="193"/>
      <c r="F644" s="41" t="str">
        <f>VLOOKUP(C644,'[2]Acha Air Sales Price List'!$B$1:$D$65536,3,FALSE)</f>
        <v>Exchange rate :</v>
      </c>
      <c r="G644" s="21">
        <f>ROUND(IF(ISBLANK(C644),0,VLOOKUP(C644,'[2]Acha Air Sales Price List'!$B$1:$X$65536,12,FALSE)*$M$14),2)</f>
        <v>0</v>
      </c>
      <c r="H644" s="21"/>
      <c r="I644" s="22">
        <f t="shared" si="16"/>
        <v>0</v>
      </c>
      <c r="J644" s="14"/>
      <c r="L644" s="116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17" customFormat="1" ht="12.4" hidden="1" customHeight="1">
      <c r="A645" s="13"/>
      <c r="B645" s="1"/>
      <c r="C645" s="34"/>
      <c r="D645" s="192"/>
      <c r="E645" s="193"/>
      <c r="F645" s="41" t="str">
        <f>VLOOKUP(C645,'[2]Acha Air Sales Price List'!$B$1:$D$65536,3,FALSE)</f>
        <v>Exchange rate :</v>
      </c>
      <c r="G645" s="21">
        <f>ROUND(IF(ISBLANK(C645),0,VLOOKUP(C645,'[2]Acha Air Sales Price List'!$B$1:$X$65536,12,FALSE)*$M$14),2)</f>
        <v>0</v>
      </c>
      <c r="H645" s="21"/>
      <c r="I645" s="22">
        <f t="shared" si="16"/>
        <v>0</v>
      </c>
      <c r="J645" s="14"/>
      <c r="L645" s="116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17" customFormat="1" ht="12.4" hidden="1" customHeight="1">
      <c r="A646" s="13"/>
      <c r="B646" s="1"/>
      <c r="C646" s="34"/>
      <c r="D646" s="192"/>
      <c r="E646" s="193"/>
      <c r="F646" s="41" t="str">
        <f>VLOOKUP(C646,'[2]Acha Air Sales Price List'!$B$1:$D$65536,3,FALSE)</f>
        <v>Exchange rate :</v>
      </c>
      <c r="G646" s="21">
        <f>ROUND(IF(ISBLANK(C646),0,VLOOKUP(C646,'[2]Acha Air Sales Price List'!$B$1:$X$65536,12,FALSE)*$M$14),2)</f>
        <v>0</v>
      </c>
      <c r="H646" s="21"/>
      <c r="I646" s="22">
        <f t="shared" si="16"/>
        <v>0</v>
      </c>
      <c r="J646" s="14"/>
      <c r="L646" s="11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17" customFormat="1" ht="12.4" hidden="1" customHeight="1">
      <c r="A647" s="13"/>
      <c r="B647" s="1"/>
      <c r="C647" s="34"/>
      <c r="D647" s="192"/>
      <c r="E647" s="193"/>
      <c r="F647" s="41" t="str">
        <f>VLOOKUP(C647,'[2]Acha Air Sales Price List'!$B$1:$D$65536,3,FALSE)</f>
        <v>Exchange rate :</v>
      </c>
      <c r="G647" s="21">
        <f>ROUND(IF(ISBLANK(C647),0,VLOOKUP(C647,'[2]Acha Air Sales Price List'!$B$1:$X$65536,12,FALSE)*$M$14),2)</f>
        <v>0</v>
      </c>
      <c r="H647" s="21"/>
      <c r="I647" s="22">
        <f t="shared" si="16"/>
        <v>0</v>
      </c>
      <c r="J647" s="14"/>
      <c r="L647" s="116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17" customFormat="1" ht="12.4" hidden="1" customHeight="1">
      <c r="A648" s="13"/>
      <c r="B648" s="1"/>
      <c r="C648" s="34"/>
      <c r="D648" s="192"/>
      <c r="E648" s="193"/>
      <c r="F648" s="41" t="str">
        <f>VLOOKUP(C648,'[2]Acha Air Sales Price List'!$B$1:$D$65536,3,FALSE)</f>
        <v>Exchange rate :</v>
      </c>
      <c r="G648" s="21">
        <f>ROUND(IF(ISBLANK(C648),0,VLOOKUP(C648,'[2]Acha Air Sales Price List'!$B$1:$X$65536,12,FALSE)*$M$14),2)</f>
        <v>0</v>
      </c>
      <c r="H648" s="21"/>
      <c r="I648" s="22">
        <f t="shared" si="16"/>
        <v>0</v>
      </c>
      <c r="J648" s="14"/>
      <c r="L648" s="116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17" customFormat="1" ht="12.4" hidden="1" customHeight="1">
      <c r="A649" s="13"/>
      <c r="B649" s="1"/>
      <c r="C649" s="34"/>
      <c r="D649" s="192"/>
      <c r="E649" s="193"/>
      <c r="F649" s="41" t="str">
        <f>VLOOKUP(C649,'[2]Acha Air Sales Price List'!$B$1:$D$65536,3,FALSE)</f>
        <v>Exchange rate :</v>
      </c>
      <c r="G649" s="21">
        <f>ROUND(IF(ISBLANK(C649),0,VLOOKUP(C649,'[2]Acha Air Sales Price List'!$B$1:$X$65536,12,FALSE)*$M$14),2)</f>
        <v>0</v>
      </c>
      <c r="H649" s="21"/>
      <c r="I649" s="22">
        <f t="shared" si="16"/>
        <v>0</v>
      </c>
      <c r="J649" s="14"/>
      <c r="L649" s="116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17" customFormat="1" ht="12.4" hidden="1" customHeight="1">
      <c r="A650" s="13"/>
      <c r="B650" s="1"/>
      <c r="C650" s="34"/>
      <c r="D650" s="192"/>
      <c r="E650" s="193"/>
      <c r="F650" s="41" t="str">
        <f>VLOOKUP(C650,'[2]Acha Air Sales Price List'!$B$1:$D$65536,3,FALSE)</f>
        <v>Exchange rate :</v>
      </c>
      <c r="G650" s="21">
        <f>ROUND(IF(ISBLANK(C650),0,VLOOKUP(C650,'[2]Acha Air Sales Price List'!$B$1:$X$65536,12,FALSE)*$M$14),2)</f>
        <v>0</v>
      </c>
      <c r="H650" s="21"/>
      <c r="I650" s="22">
        <f t="shared" si="16"/>
        <v>0</v>
      </c>
      <c r="J650" s="14"/>
      <c r="L650" s="116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17" customFormat="1" ht="12.4" hidden="1" customHeight="1">
      <c r="A651" s="13"/>
      <c r="B651" s="1"/>
      <c r="C651" s="34"/>
      <c r="D651" s="192"/>
      <c r="E651" s="193"/>
      <c r="F651" s="41" t="str">
        <f>VLOOKUP(C651,'[2]Acha Air Sales Price List'!$B$1:$D$65536,3,FALSE)</f>
        <v>Exchange rate :</v>
      </c>
      <c r="G651" s="21">
        <f>ROUND(IF(ISBLANK(C651),0,VLOOKUP(C651,'[2]Acha Air Sales Price List'!$B$1:$X$65536,12,FALSE)*$M$14),2)</f>
        <v>0</v>
      </c>
      <c r="H651" s="21"/>
      <c r="I651" s="22">
        <f t="shared" si="16"/>
        <v>0</v>
      </c>
      <c r="J651" s="14"/>
      <c r="L651" s="116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17" customFormat="1" ht="12.4" hidden="1" customHeight="1">
      <c r="A652" s="13"/>
      <c r="B652" s="1"/>
      <c r="C652" s="34"/>
      <c r="D652" s="192"/>
      <c r="E652" s="193"/>
      <c r="F652" s="41" t="str">
        <f>VLOOKUP(C652,'[2]Acha Air Sales Price List'!$B$1:$D$65536,3,FALSE)</f>
        <v>Exchange rate :</v>
      </c>
      <c r="G652" s="21">
        <f>ROUND(IF(ISBLANK(C652),0,VLOOKUP(C652,'[2]Acha Air Sales Price List'!$B$1:$X$65536,12,FALSE)*$M$14),2)</f>
        <v>0</v>
      </c>
      <c r="H652" s="21"/>
      <c r="I652" s="22">
        <f t="shared" si="16"/>
        <v>0</v>
      </c>
      <c r="J652" s="14"/>
      <c r="L652" s="116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17" customFormat="1" ht="12.4" hidden="1" customHeight="1">
      <c r="A653" s="13"/>
      <c r="B653" s="1"/>
      <c r="C653" s="34"/>
      <c r="D653" s="192"/>
      <c r="E653" s="193"/>
      <c r="F653" s="41" t="str">
        <f>VLOOKUP(C653,'[2]Acha Air Sales Price List'!$B$1:$D$65536,3,FALSE)</f>
        <v>Exchange rate :</v>
      </c>
      <c r="G653" s="21">
        <f>ROUND(IF(ISBLANK(C653),0,VLOOKUP(C653,'[2]Acha Air Sales Price List'!$B$1:$X$65536,12,FALSE)*$M$14),2)</f>
        <v>0</v>
      </c>
      <c r="H653" s="21"/>
      <c r="I653" s="22">
        <f t="shared" si="16"/>
        <v>0</v>
      </c>
      <c r="J653" s="14"/>
      <c r="L653" s="116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17" customFormat="1" ht="12.4" hidden="1" customHeight="1">
      <c r="A654" s="13"/>
      <c r="B654" s="1"/>
      <c r="C654" s="34"/>
      <c r="D654" s="192"/>
      <c r="E654" s="193"/>
      <c r="F654" s="41" t="str">
        <f>VLOOKUP(C654,'[2]Acha Air Sales Price List'!$B$1:$D$65536,3,FALSE)</f>
        <v>Exchange rate :</v>
      </c>
      <c r="G654" s="21">
        <f>ROUND(IF(ISBLANK(C654),0,VLOOKUP(C654,'[2]Acha Air Sales Price List'!$B$1:$X$65536,12,FALSE)*$M$14),2)</f>
        <v>0</v>
      </c>
      <c r="H654" s="21"/>
      <c r="I654" s="22">
        <f t="shared" si="16"/>
        <v>0</v>
      </c>
      <c r="J654" s="14"/>
      <c r="L654" s="116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17" customFormat="1" ht="12.4" hidden="1" customHeight="1">
      <c r="A655" s="13"/>
      <c r="B655" s="1"/>
      <c r="C655" s="34"/>
      <c r="D655" s="192"/>
      <c r="E655" s="193"/>
      <c r="F655" s="41" t="str">
        <f>VLOOKUP(C655,'[2]Acha Air Sales Price List'!$B$1:$D$65536,3,FALSE)</f>
        <v>Exchange rate :</v>
      </c>
      <c r="G655" s="21">
        <f>ROUND(IF(ISBLANK(C655),0,VLOOKUP(C655,'[2]Acha Air Sales Price List'!$B$1:$X$65536,12,FALSE)*$M$14),2)</f>
        <v>0</v>
      </c>
      <c r="H655" s="21"/>
      <c r="I655" s="22">
        <f t="shared" si="16"/>
        <v>0</v>
      </c>
      <c r="J655" s="14"/>
      <c r="L655" s="116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17" customFormat="1" ht="12.4" hidden="1" customHeight="1">
      <c r="A656" s="13"/>
      <c r="B656" s="1"/>
      <c r="C656" s="34"/>
      <c r="D656" s="192"/>
      <c r="E656" s="193"/>
      <c r="F656" s="41" t="str">
        <f>VLOOKUP(C656,'[2]Acha Air Sales Price List'!$B$1:$D$65536,3,FALSE)</f>
        <v>Exchange rate :</v>
      </c>
      <c r="G656" s="21">
        <f>ROUND(IF(ISBLANK(C656),0,VLOOKUP(C656,'[2]Acha Air Sales Price List'!$B$1:$X$65536,12,FALSE)*$M$14),2)</f>
        <v>0</v>
      </c>
      <c r="H656" s="21"/>
      <c r="I656" s="22">
        <f t="shared" si="16"/>
        <v>0</v>
      </c>
      <c r="J656" s="14"/>
      <c r="L656" s="11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17" customFormat="1" ht="12.4" hidden="1" customHeight="1">
      <c r="A657" s="13"/>
      <c r="B657" s="1"/>
      <c r="C657" s="34"/>
      <c r="D657" s="192"/>
      <c r="E657" s="193"/>
      <c r="F657" s="41" t="str">
        <f>VLOOKUP(C657,'[2]Acha Air Sales Price List'!$B$1:$D$65536,3,FALSE)</f>
        <v>Exchange rate :</v>
      </c>
      <c r="G657" s="21">
        <f>ROUND(IF(ISBLANK(C657),0,VLOOKUP(C657,'[2]Acha Air Sales Price List'!$B$1:$X$65536,12,FALSE)*$M$14),2)</f>
        <v>0</v>
      </c>
      <c r="H657" s="21"/>
      <c r="I657" s="22">
        <f t="shared" si="16"/>
        <v>0</v>
      </c>
      <c r="J657" s="14"/>
      <c r="L657" s="116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17" customFormat="1" ht="12.4" hidden="1" customHeight="1">
      <c r="A658" s="13"/>
      <c r="B658" s="1"/>
      <c r="C658" s="34"/>
      <c r="D658" s="192"/>
      <c r="E658" s="193"/>
      <c r="F658" s="41" t="str">
        <f>VLOOKUP(C658,'[2]Acha Air Sales Price List'!$B$1:$D$65536,3,FALSE)</f>
        <v>Exchange rate :</v>
      </c>
      <c r="G658" s="21">
        <f>ROUND(IF(ISBLANK(C658),0,VLOOKUP(C658,'[2]Acha Air Sales Price List'!$B$1:$X$65536,12,FALSE)*$M$14),2)</f>
        <v>0</v>
      </c>
      <c r="H658" s="21"/>
      <c r="I658" s="22">
        <f t="shared" si="16"/>
        <v>0</v>
      </c>
      <c r="J658" s="14"/>
      <c r="L658" s="116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17" customFormat="1" ht="12.4" hidden="1" customHeight="1">
      <c r="A659" s="13"/>
      <c r="B659" s="1"/>
      <c r="C659" s="34"/>
      <c r="D659" s="192"/>
      <c r="E659" s="193"/>
      <c r="F659" s="41" t="str">
        <f>VLOOKUP(C659,'[2]Acha Air Sales Price List'!$B$1:$D$65536,3,FALSE)</f>
        <v>Exchange rate :</v>
      </c>
      <c r="G659" s="21">
        <f>ROUND(IF(ISBLANK(C659),0,VLOOKUP(C659,'[2]Acha Air Sales Price List'!$B$1:$X$65536,12,FALSE)*$M$14),2)</f>
        <v>0</v>
      </c>
      <c r="H659" s="21"/>
      <c r="I659" s="22">
        <f t="shared" si="16"/>
        <v>0</v>
      </c>
      <c r="J659" s="14"/>
      <c r="L659" s="116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17" customFormat="1" ht="12.4" hidden="1" customHeight="1">
      <c r="A660" s="13"/>
      <c r="B660" s="1"/>
      <c r="C660" s="34"/>
      <c r="D660" s="192"/>
      <c r="E660" s="193"/>
      <c r="F660" s="41" t="str">
        <f>VLOOKUP(C660,'[2]Acha Air Sales Price List'!$B$1:$D$65536,3,FALSE)</f>
        <v>Exchange rate :</v>
      </c>
      <c r="G660" s="21">
        <f>ROUND(IF(ISBLANK(C660),0,VLOOKUP(C660,'[2]Acha Air Sales Price List'!$B$1:$X$65536,12,FALSE)*$M$14),2)</f>
        <v>0</v>
      </c>
      <c r="H660" s="21"/>
      <c r="I660" s="22">
        <f t="shared" si="16"/>
        <v>0</v>
      </c>
      <c r="J660" s="14"/>
      <c r="L660" s="116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17" customFormat="1" ht="12.4" hidden="1" customHeight="1">
      <c r="A661" s="13"/>
      <c r="B661" s="1"/>
      <c r="C661" s="34"/>
      <c r="D661" s="192"/>
      <c r="E661" s="193"/>
      <c r="F661" s="41" t="str">
        <f>VLOOKUP(C661,'[2]Acha Air Sales Price List'!$B$1:$D$65536,3,FALSE)</f>
        <v>Exchange rate :</v>
      </c>
      <c r="G661" s="21">
        <f>ROUND(IF(ISBLANK(C661),0,VLOOKUP(C661,'[2]Acha Air Sales Price List'!$B$1:$X$65536,12,FALSE)*$M$14),2)</f>
        <v>0</v>
      </c>
      <c r="H661" s="21"/>
      <c r="I661" s="22">
        <f t="shared" si="16"/>
        <v>0</v>
      </c>
      <c r="J661" s="14"/>
      <c r="L661" s="116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17" customFormat="1" ht="12.4" hidden="1" customHeight="1">
      <c r="A662" s="13"/>
      <c r="B662" s="1"/>
      <c r="C662" s="34"/>
      <c r="D662" s="192"/>
      <c r="E662" s="193"/>
      <c r="F662" s="41" t="str">
        <f>VLOOKUP(C662,'[2]Acha Air Sales Price List'!$B$1:$D$65536,3,FALSE)</f>
        <v>Exchange rate :</v>
      </c>
      <c r="G662" s="21">
        <f>ROUND(IF(ISBLANK(C662),0,VLOOKUP(C662,'[2]Acha Air Sales Price List'!$B$1:$X$65536,12,FALSE)*$M$14),2)</f>
        <v>0</v>
      </c>
      <c r="H662" s="21"/>
      <c r="I662" s="22">
        <f t="shared" si="16"/>
        <v>0</v>
      </c>
      <c r="J662" s="14"/>
      <c r="L662" s="116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17" customFormat="1" ht="12.4" hidden="1" customHeight="1">
      <c r="A663" s="13"/>
      <c r="B663" s="1"/>
      <c r="C663" s="34"/>
      <c r="D663" s="192"/>
      <c r="E663" s="193"/>
      <c r="F663" s="41" t="str">
        <f>VLOOKUP(C663,'[2]Acha Air Sales Price List'!$B$1:$D$65536,3,FALSE)</f>
        <v>Exchange rate :</v>
      </c>
      <c r="G663" s="21">
        <f>ROUND(IF(ISBLANK(C663),0,VLOOKUP(C663,'[2]Acha Air Sales Price List'!$B$1:$X$65536,12,FALSE)*$M$14),2)</f>
        <v>0</v>
      </c>
      <c r="H663" s="21"/>
      <c r="I663" s="22">
        <f t="shared" si="16"/>
        <v>0</v>
      </c>
      <c r="J663" s="14"/>
      <c r="L663" s="116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17" customFormat="1" ht="12.4" hidden="1" customHeight="1">
      <c r="A664" s="13"/>
      <c r="B664" s="1"/>
      <c r="C664" s="34"/>
      <c r="D664" s="192"/>
      <c r="E664" s="193"/>
      <c r="F664" s="41" t="str">
        <f>VLOOKUP(C664,'[2]Acha Air Sales Price List'!$B$1:$D$65536,3,FALSE)</f>
        <v>Exchange rate :</v>
      </c>
      <c r="G664" s="21">
        <f>ROUND(IF(ISBLANK(C664),0,VLOOKUP(C664,'[2]Acha Air Sales Price List'!$B$1:$X$65536,12,FALSE)*$M$14),2)</f>
        <v>0</v>
      </c>
      <c r="H664" s="21"/>
      <c r="I664" s="22">
        <f t="shared" si="16"/>
        <v>0</v>
      </c>
      <c r="J664" s="14"/>
      <c r="L664" s="116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17" customFormat="1" ht="12.4" hidden="1" customHeight="1">
      <c r="A665" s="13"/>
      <c r="B665" s="1"/>
      <c r="C665" s="34"/>
      <c r="D665" s="192"/>
      <c r="E665" s="193"/>
      <c r="F665" s="41" t="str">
        <f>VLOOKUP(C665,'[2]Acha Air Sales Price List'!$B$1:$D$65536,3,FALSE)</f>
        <v>Exchange rate :</v>
      </c>
      <c r="G665" s="21">
        <f>ROUND(IF(ISBLANK(C665),0,VLOOKUP(C665,'[2]Acha Air Sales Price List'!$B$1:$X$65536,12,FALSE)*$M$14),2)</f>
        <v>0</v>
      </c>
      <c r="H665" s="21"/>
      <c r="I665" s="22">
        <f t="shared" si="16"/>
        <v>0</v>
      </c>
      <c r="J665" s="14"/>
      <c r="L665" s="116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17" customFormat="1" ht="12.4" hidden="1" customHeight="1">
      <c r="A666" s="13"/>
      <c r="B666" s="1"/>
      <c r="C666" s="34"/>
      <c r="D666" s="192"/>
      <c r="E666" s="193"/>
      <c r="F666" s="41" t="str">
        <f>VLOOKUP(C666,'[2]Acha Air Sales Price List'!$B$1:$D$65536,3,FALSE)</f>
        <v>Exchange rate :</v>
      </c>
      <c r="G666" s="21">
        <f>ROUND(IF(ISBLANK(C666),0,VLOOKUP(C666,'[2]Acha Air Sales Price List'!$B$1:$X$65536,12,FALSE)*$M$14),2)</f>
        <v>0</v>
      </c>
      <c r="H666" s="21"/>
      <c r="I666" s="22">
        <f t="shared" si="16"/>
        <v>0</v>
      </c>
      <c r="J666" s="14"/>
      <c r="L666" s="11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17" customFormat="1" ht="12.4" hidden="1" customHeight="1">
      <c r="A667" s="13"/>
      <c r="B667" s="1"/>
      <c r="C667" s="34"/>
      <c r="D667" s="192"/>
      <c r="E667" s="193"/>
      <c r="F667" s="41" t="str">
        <f>VLOOKUP(C667,'[2]Acha Air Sales Price List'!$B$1:$D$65536,3,FALSE)</f>
        <v>Exchange rate :</v>
      </c>
      <c r="G667" s="21">
        <f>ROUND(IF(ISBLANK(C667),0,VLOOKUP(C667,'[2]Acha Air Sales Price List'!$B$1:$X$65536,12,FALSE)*$M$14),2)</f>
        <v>0</v>
      </c>
      <c r="H667" s="21"/>
      <c r="I667" s="22">
        <f t="shared" si="16"/>
        <v>0</v>
      </c>
      <c r="J667" s="14"/>
      <c r="L667" s="116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17" customFormat="1" ht="12.4" hidden="1" customHeight="1">
      <c r="A668" s="13"/>
      <c r="B668" s="1"/>
      <c r="C668" s="34"/>
      <c r="D668" s="192"/>
      <c r="E668" s="193"/>
      <c r="F668" s="41" t="str">
        <f>VLOOKUP(C668,'[2]Acha Air Sales Price List'!$B$1:$D$65536,3,FALSE)</f>
        <v>Exchange rate :</v>
      </c>
      <c r="G668" s="21">
        <f>ROUND(IF(ISBLANK(C668),0,VLOOKUP(C668,'[2]Acha Air Sales Price List'!$B$1:$X$65536,12,FALSE)*$M$14),2)</f>
        <v>0</v>
      </c>
      <c r="H668" s="21"/>
      <c r="I668" s="22">
        <f t="shared" si="16"/>
        <v>0</v>
      </c>
      <c r="J668" s="14"/>
      <c r="L668" s="116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17" customFormat="1" ht="12.4" hidden="1" customHeight="1">
      <c r="A669" s="13"/>
      <c r="B669" s="1"/>
      <c r="C669" s="35"/>
      <c r="D669" s="192"/>
      <c r="E669" s="193"/>
      <c r="F669" s="41" t="str">
        <f>VLOOKUP(C669,'[2]Acha Air Sales Price List'!$B$1:$D$65536,3,FALSE)</f>
        <v>Exchange rate :</v>
      </c>
      <c r="G669" s="21">
        <f>ROUND(IF(ISBLANK(C669),0,VLOOKUP(C669,'[2]Acha Air Sales Price List'!$B$1:$X$65536,12,FALSE)*$M$14),2)</f>
        <v>0</v>
      </c>
      <c r="H669" s="21"/>
      <c r="I669" s="22">
        <f>ROUND(IF(ISNUMBER(B669), G669*B669, 0),5)</f>
        <v>0</v>
      </c>
      <c r="J669" s="14"/>
      <c r="L669" s="116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17" customFormat="1" ht="12" hidden="1" customHeight="1">
      <c r="A670" s="13"/>
      <c r="B670" s="1"/>
      <c r="C670" s="34"/>
      <c r="D670" s="192"/>
      <c r="E670" s="193"/>
      <c r="F670" s="41" t="str">
        <f>VLOOKUP(C670,'[2]Acha Air Sales Price List'!$B$1:$D$65536,3,FALSE)</f>
        <v>Exchange rate :</v>
      </c>
      <c r="G670" s="21">
        <f>ROUND(IF(ISBLANK(C670),0,VLOOKUP(C670,'[2]Acha Air Sales Price List'!$B$1:$X$65536,12,FALSE)*$M$14),2)</f>
        <v>0</v>
      </c>
      <c r="H670" s="21"/>
      <c r="I670" s="22">
        <f t="shared" ref="I670:I720" si="17">ROUND(IF(ISNUMBER(B670), G670*B670, 0),5)</f>
        <v>0</v>
      </c>
      <c r="J670" s="14"/>
      <c r="L670" s="116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17" customFormat="1" ht="12.4" hidden="1" customHeight="1">
      <c r="A671" s="13"/>
      <c r="B671" s="1"/>
      <c r="C671" s="34"/>
      <c r="D671" s="192"/>
      <c r="E671" s="193"/>
      <c r="F671" s="41" t="str">
        <f>VLOOKUP(C671,'[2]Acha Air Sales Price List'!$B$1:$D$65536,3,FALSE)</f>
        <v>Exchange rate :</v>
      </c>
      <c r="G671" s="21">
        <f>ROUND(IF(ISBLANK(C671),0,VLOOKUP(C671,'[2]Acha Air Sales Price List'!$B$1:$X$65536,12,FALSE)*$M$14),2)</f>
        <v>0</v>
      </c>
      <c r="H671" s="21"/>
      <c r="I671" s="22">
        <f t="shared" si="17"/>
        <v>0</v>
      </c>
      <c r="J671" s="14"/>
      <c r="L671" s="116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17" customFormat="1" ht="12.4" hidden="1" customHeight="1">
      <c r="A672" s="13"/>
      <c r="B672" s="1"/>
      <c r="C672" s="34"/>
      <c r="D672" s="192"/>
      <c r="E672" s="193"/>
      <c r="F672" s="41" t="str">
        <f>VLOOKUP(C672,'[2]Acha Air Sales Price List'!$B$1:$D$65536,3,FALSE)</f>
        <v>Exchange rate :</v>
      </c>
      <c r="G672" s="21">
        <f>ROUND(IF(ISBLANK(C672),0,VLOOKUP(C672,'[2]Acha Air Sales Price List'!$B$1:$X$65536,12,FALSE)*$M$14),2)</f>
        <v>0</v>
      </c>
      <c r="H672" s="21"/>
      <c r="I672" s="22">
        <f t="shared" si="17"/>
        <v>0</v>
      </c>
      <c r="J672" s="14"/>
      <c r="L672" s="116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17" customFormat="1" ht="12.4" hidden="1" customHeight="1">
      <c r="A673" s="13"/>
      <c r="B673" s="1"/>
      <c r="C673" s="34"/>
      <c r="D673" s="192"/>
      <c r="E673" s="193"/>
      <c r="F673" s="41" t="str">
        <f>VLOOKUP(C673,'[2]Acha Air Sales Price List'!$B$1:$D$65536,3,FALSE)</f>
        <v>Exchange rate :</v>
      </c>
      <c r="G673" s="21">
        <f>ROUND(IF(ISBLANK(C673),0,VLOOKUP(C673,'[2]Acha Air Sales Price List'!$B$1:$X$65536,12,FALSE)*$M$14),2)</f>
        <v>0</v>
      </c>
      <c r="H673" s="21"/>
      <c r="I673" s="22">
        <f t="shared" si="17"/>
        <v>0</v>
      </c>
      <c r="J673" s="14"/>
      <c r="L673" s="116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17" customFormat="1" ht="12.4" hidden="1" customHeight="1">
      <c r="A674" s="13"/>
      <c r="B674" s="1"/>
      <c r="C674" s="34"/>
      <c r="D674" s="192"/>
      <c r="E674" s="193"/>
      <c r="F674" s="41" t="str">
        <f>VLOOKUP(C674,'[2]Acha Air Sales Price List'!$B$1:$D$65536,3,FALSE)</f>
        <v>Exchange rate :</v>
      </c>
      <c r="G674" s="21">
        <f>ROUND(IF(ISBLANK(C674),0,VLOOKUP(C674,'[2]Acha Air Sales Price List'!$B$1:$X$65536,12,FALSE)*$M$14),2)</f>
        <v>0</v>
      </c>
      <c r="H674" s="21"/>
      <c r="I674" s="22">
        <f t="shared" si="17"/>
        <v>0</v>
      </c>
      <c r="J674" s="14"/>
      <c r="L674" s="116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17" customFormat="1" ht="12.4" hidden="1" customHeight="1">
      <c r="A675" s="13"/>
      <c r="B675" s="1"/>
      <c r="C675" s="34"/>
      <c r="D675" s="192"/>
      <c r="E675" s="193"/>
      <c r="F675" s="41" t="str">
        <f>VLOOKUP(C675,'[2]Acha Air Sales Price List'!$B$1:$D$65536,3,FALSE)</f>
        <v>Exchange rate :</v>
      </c>
      <c r="G675" s="21">
        <f>ROUND(IF(ISBLANK(C675),0,VLOOKUP(C675,'[2]Acha Air Sales Price List'!$B$1:$X$65536,12,FALSE)*$M$14),2)</f>
        <v>0</v>
      </c>
      <c r="H675" s="21"/>
      <c r="I675" s="22">
        <f t="shared" si="17"/>
        <v>0</v>
      </c>
      <c r="J675" s="14"/>
      <c r="L675" s="116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17" customFormat="1" ht="12.4" hidden="1" customHeight="1">
      <c r="A676" s="13"/>
      <c r="B676" s="1"/>
      <c r="C676" s="34"/>
      <c r="D676" s="192"/>
      <c r="E676" s="193"/>
      <c r="F676" s="41" t="str">
        <f>VLOOKUP(C676,'[2]Acha Air Sales Price List'!$B$1:$D$65536,3,FALSE)</f>
        <v>Exchange rate :</v>
      </c>
      <c r="G676" s="21">
        <f>ROUND(IF(ISBLANK(C676),0,VLOOKUP(C676,'[2]Acha Air Sales Price List'!$B$1:$X$65536,12,FALSE)*$M$14),2)</f>
        <v>0</v>
      </c>
      <c r="H676" s="21"/>
      <c r="I676" s="22">
        <f t="shared" si="17"/>
        <v>0</v>
      </c>
      <c r="J676" s="14"/>
      <c r="L676" s="11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17" customFormat="1" ht="12.4" hidden="1" customHeight="1">
      <c r="A677" s="13"/>
      <c r="B677" s="1"/>
      <c r="C677" s="34"/>
      <c r="D677" s="192"/>
      <c r="E677" s="193"/>
      <c r="F677" s="41" t="str">
        <f>VLOOKUP(C677,'[2]Acha Air Sales Price List'!$B$1:$D$65536,3,FALSE)</f>
        <v>Exchange rate :</v>
      </c>
      <c r="G677" s="21">
        <f>ROUND(IF(ISBLANK(C677),0,VLOOKUP(C677,'[2]Acha Air Sales Price List'!$B$1:$X$65536,12,FALSE)*$M$14),2)</f>
        <v>0</v>
      </c>
      <c r="H677" s="21"/>
      <c r="I677" s="22">
        <f t="shared" si="17"/>
        <v>0</v>
      </c>
      <c r="J677" s="14"/>
      <c r="L677" s="116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17" customFormat="1" ht="12.4" hidden="1" customHeight="1">
      <c r="A678" s="13"/>
      <c r="B678" s="1"/>
      <c r="C678" s="34"/>
      <c r="D678" s="192"/>
      <c r="E678" s="193"/>
      <c r="F678" s="41" t="str">
        <f>VLOOKUP(C678,'[2]Acha Air Sales Price List'!$B$1:$D$65536,3,FALSE)</f>
        <v>Exchange rate :</v>
      </c>
      <c r="G678" s="21">
        <f>ROUND(IF(ISBLANK(C678),0,VLOOKUP(C678,'[2]Acha Air Sales Price List'!$B$1:$X$65536,12,FALSE)*$M$14),2)</f>
        <v>0</v>
      </c>
      <c r="H678" s="21"/>
      <c r="I678" s="22">
        <f t="shared" si="17"/>
        <v>0</v>
      </c>
      <c r="J678" s="14"/>
      <c r="L678" s="116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17" customFormat="1" ht="12.4" hidden="1" customHeight="1">
      <c r="A679" s="13"/>
      <c r="B679" s="1"/>
      <c r="C679" s="34"/>
      <c r="D679" s="192"/>
      <c r="E679" s="193"/>
      <c r="F679" s="41" t="str">
        <f>VLOOKUP(C679,'[2]Acha Air Sales Price List'!$B$1:$D$65536,3,FALSE)</f>
        <v>Exchange rate :</v>
      </c>
      <c r="G679" s="21">
        <f>ROUND(IF(ISBLANK(C679),0,VLOOKUP(C679,'[2]Acha Air Sales Price List'!$B$1:$X$65536,12,FALSE)*$M$14),2)</f>
        <v>0</v>
      </c>
      <c r="H679" s="21"/>
      <c r="I679" s="22">
        <f t="shared" si="17"/>
        <v>0</v>
      </c>
      <c r="J679" s="14"/>
      <c r="L679" s="116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17" customFormat="1" ht="12.4" hidden="1" customHeight="1">
      <c r="A680" s="13"/>
      <c r="B680" s="1"/>
      <c r="C680" s="34"/>
      <c r="D680" s="192"/>
      <c r="E680" s="193"/>
      <c r="F680" s="41" t="str">
        <f>VLOOKUP(C680,'[2]Acha Air Sales Price List'!$B$1:$D$65536,3,FALSE)</f>
        <v>Exchange rate :</v>
      </c>
      <c r="G680" s="21">
        <f>ROUND(IF(ISBLANK(C680),0,VLOOKUP(C680,'[2]Acha Air Sales Price List'!$B$1:$X$65536,12,FALSE)*$M$14),2)</f>
        <v>0</v>
      </c>
      <c r="H680" s="21"/>
      <c r="I680" s="22">
        <f t="shared" si="17"/>
        <v>0</v>
      </c>
      <c r="J680" s="14"/>
      <c r="L680" s="116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17" customFormat="1" ht="12.4" hidden="1" customHeight="1">
      <c r="A681" s="13"/>
      <c r="B681" s="1"/>
      <c r="C681" s="34"/>
      <c r="D681" s="192"/>
      <c r="E681" s="193"/>
      <c r="F681" s="41" t="str">
        <f>VLOOKUP(C681,'[2]Acha Air Sales Price List'!$B$1:$D$65536,3,FALSE)</f>
        <v>Exchange rate :</v>
      </c>
      <c r="G681" s="21">
        <f>ROUND(IF(ISBLANK(C681),0,VLOOKUP(C681,'[2]Acha Air Sales Price List'!$B$1:$X$65536,12,FALSE)*$M$14),2)</f>
        <v>0</v>
      </c>
      <c r="H681" s="21"/>
      <c r="I681" s="22">
        <f t="shared" si="17"/>
        <v>0</v>
      </c>
      <c r="J681" s="14"/>
      <c r="L681" s="116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17" customFormat="1" ht="12.4" hidden="1" customHeight="1">
      <c r="A682" s="13"/>
      <c r="B682" s="1"/>
      <c r="C682" s="34"/>
      <c r="D682" s="192"/>
      <c r="E682" s="193"/>
      <c r="F682" s="41" t="str">
        <f>VLOOKUP(C682,'[2]Acha Air Sales Price List'!$B$1:$D$65536,3,FALSE)</f>
        <v>Exchange rate :</v>
      </c>
      <c r="G682" s="21">
        <f>ROUND(IF(ISBLANK(C682),0,VLOOKUP(C682,'[2]Acha Air Sales Price List'!$B$1:$X$65536,12,FALSE)*$M$14),2)</f>
        <v>0</v>
      </c>
      <c r="H682" s="21"/>
      <c r="I682" s="22">
        <f t="shared" si="17"/>
        <v>0</v>
      </c>
      <c r="J682" s="14"/>
      <c r="L682" s="116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17" customFormat="1" ht="12.4" hidden="1" customHeight="1">
      <c r="A683" s="13"/>
      <c r="B683" s="1"/>
      <c r="C683" s="34"/>
      <c r="D683" s="192"/>
      <c r="E683" s="193"/>
      <c r="F683" s="41" t="str">
        <f>VLOOKUP(C683,'[2]Acha Air Sales Price List'!$B$1:$D$65536,3,FALSE)</f>
        <v>Exchange rate :</v>
      </c>
      <c r="G683" s="21">
        <f>ROUND(IF(ISBLANK(C683),0,VLOOKUP(C683,'[2]Acha Air Sales Price List'!$B$1:$X$65536,12,FALSE)*$M$14),2)</f>
        <v>0</v>
      </c>
      <c r="H683" s="21"/>
      <c r="I683" s="22">
        <f t="shared" si="17"/>
        <v>0</v>
      </c>
      <c r="J683" s="14"/>
      <c r="L683" s="116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17" customFormat="1" ht="12.4" hidden="1" customHeight="1">
      <c r="A684" s="13"/>
      <c r="B684" s="1"/>
      <c r="C684" s="34"/>
      <c r="D684" s="192"/>
      <c r="E684" s="193"/>
      <c r="F684" s="41" t="str">
        <f>VLOOKUP(C684,'[2]Acha Air Sales Price List'!$B$1:$D$65536,3,FALSE)</f>
        <v>Exchange rate :</v>
      </c>
      <c r="G684" s="21">
        <f>ROUND(IF(ISBLANK(C684),0,VLOOKUP(C684,'[2]Acha Air Sales Price List'!$B$1:$X$65536,12,FALSE)*$M$14),2)</f>
        <v>0</v>
      </c>
      <c r="H684" s="21"/>
      <c r="I684" s="22">
        <f t="shared" si="17"/>
        <v>0</v>
      </c>
      <c r="J684" s="14"/>
      <c r="L684" s="116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17" customFormat="1" ht="12.4" hidden="1" customHeight="1">
      <c r="A685" s="13"/>
      <c r="B685" s="1"/>
      <c r="C685" s="34"/>
      <c r="D685" s="192"/>
      <c r="E685" s="193"/>
      <c r="F685" s="41" t="str">
        <f>VLOOKUP(C685,'[2]Acha Air Sales Price List'!$B$1:$D$65536,3,FALSE)</f>
        <v>Exchange rate :</v>
      </c>
      <c r="G685" s="21">
        <f>ROUND(IF(ISBLANK(C685),0,VLOOKUP(C685,'[2]Acha Air Sales Price List'!$B$1:$X$65536,12,FALSE)*$M$14),2)</f>
        <v>0</v>
      </c>
      <c r="H685" s="21"/>
      <c r="I685" s="22">
        <f t="shared" si="17"/>
        <v>0</v>
      </c>
      <c r="J685" s="14"/>
      <c r="L685" s="116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17" customFormat="1" ht="12.4" hidden="1" customHeight="1">
      <c r="A686" s="13"/>
      <c r="B686" s="1"/>
      <c r="C686" s="34"/>
      <c r="D686" s="192"/>
      <c r="E686" s="193"/>
      <c r="F686" s="41" t="str">
        <f>VLOOKUP(C686,'[2]Acha Air Sales Price List'!$B$1:$D$65536,3,FALSE)</f>
        <v>Exchange rate :</v>
      </c>
      <c r="G686" s="21">
        <f>ROUND(IF(ISBLANK(C686),0,VLOOKUP(C686,'[2]Acha Air Sales Price List'!$B$1:$X$65536,12,FALSE)*$M$14),2)</f>
        <v>0</v>
      </c>
      <c r="H686" s="21"/>
      <c r="I686" s="22">
        <f t="shared" si="17"/>
        <v>0</v>
      </c>
      <c r="J686" s="14"/>
      <c r="L686" s="11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17" customFormat="1" ht="12.4" hidden="1" customHeight="1">
      <c r="A687" s="13"/>
      <c r="B687" s="1"/>
      <c r="C687" s="34"/>
      <c r="D687" s="192"/>
      <c r="E687" s="193"/>
      <c r="F687" s="41" t="str">
        <f>VLOOKUP(C687,'[2]Acha Air Sales Price List'!$B$1:$D$65536,3,FALSE)</f>
        <v>Exchange rate :</v>
      </c>
      <c r="G687" s="21">
        <f>ROUND(IF(ISBLANK(C687),0,VLOOKUP(C687,'[2]Acha Air Sales Price List'!$B$1:$X$65536,12,FALSE)*$M$14),2)</f>
        <v>0</v>
      </c>
      <c r="H687" s="21"/>
      <c r="I687" s="22">
        <f t="shared" si="17"/>
        <v>0</v>
      </c>
      <c r="J687" s="14"/>
      <c r="L687" s="116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17" customFormat="1" ht="12.4" hidden="1" customHeight="1">
      <c r="A688" s="13"/>
      <c r="B688" s="1"/>
      <c r="C688" s="34"/>
      <c r="D688" s="192"/>
      <c r="E688" s="193"/>
      <c r="F688" s="41" t="str">
        <f>VLOOKUP(C688,'[2]Acha Air Sales Price List'!$B$1:$D$65536,3,FALSE)</f>
        <v>Exchange rate :</v>
      </c>
      <c r="G688" s="21">
        <f>ROUND(IF(ISBLANK(C688),0,VLOOKUP(C688,'[2]Acha Air Sales Price List'!$B$1:$X$65536,12,FALSE)*$M$14),2)</f>
        <v>0</v>
      </c>
      <c r="H688" s="21"/>
      <c r="I688" s="22">
        <f t="shared" si="17"/>
        <v>0</v>
      </c>
      <c r="J688" s="14"/>
      <c r="L688" s="116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17" customFormat="1" ht="12.4" hidden="1" customHeight="1">
      <c r="A689" s="13"/>
      <c r="B689" s="1"/>
      <c r="C689" s="34"/>
      <c r="D689" s="192"/>
      <c r="E689" s="193"/>
      <c r="F689" s="41" t="str">
        <f>VLOOKUP(C689,'[2]Acha Air Sales Price List'!$B$1:$D$65536,3,FALSE)</f>
        <v>Exchange rate :</v>
      </c>
      <c r="G689" s="21">
        <f>ROUND(IF(ISBLANK(C689),0,VLOOKUP(C689,'[2]Acha Air Sales Price List'!$B$1:$X$65536,12,FALSE)*$M$14),2)</f>
        <v>0</v>
      </c>
      <c r="H689" s="21"/>
      <c r="I689" s="22">
        <f t="shared" si="17"/>
        <v>0</v>
      </c>
      <c r="J689" s="14"/>
      <c r="L689" s="116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17" customFormat="1" ht="12.4" hidden="1" customHeight="1">
      <c r="A690" s="13"/>
      <c r="B690" s="1"/>
      <c r="C690" s="34"/>
      <c r="D690" s="192"/>
      <c r="E690" s="193"/>
      <c r="F690" s="41" t="str">
        <f>VLOOKUP(C690,'[2]Acha Air Sales Price List'!$B$1:$D$65536,3,FALSE)</f>
        <v>Exchange rate :</v>
      </c>
      <c r="G690" s="21">
        <f>ROUND(IF(ISBLANK(C690),0,VLOOKUP(C690,'[2]Acha Air Sales Price List'!$B$1:$X$65536,12,FALSE)*$M$14),2)</f>
        <v>0</v>
      </c>
      <c r="H690" s="21"/>
      <c r="I690" s="22">
        <f t="shared" si="17"/>
        <v>0</v>
      </c>
      <c r="J690" s="14"/>
      <c r="L690" s="116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17" customFormat="1" ht="12.4" hidden="1" customHeight="1">
      <c r="A691" s="13"/>
      <c r="B691" s="1"/>
      <c r="C691" s="34"/>
      <c r="D691" s="192"/>
      <c r="E691" s="193"/>
      <c r="F691" s="41" t="str">
        <f>VLOOKUP(C691,'[2]Acha Air Sales Price List'!$B$1:$D$65536,3,FALSE)</f>
        <v>Exchange rate :</v>
      </c>
      <c r="G691" s="21">
        <f>ROUND(IF(ISBLANK(C691),0,VLOOKUP(C691,'[2]Acha Air Sales Price List'!$B$1:$X$65536,12,FALSE)*$M$14),2)</f>
        <v>0</v>
      </c>
      <c r="H691" s="21"/>
      <c r="I691" s="22">
        <f t="shared" si="17"/>
        <v>0</v>
      </c>
      <c r="J691" s="14"/>
      <c r="L691" s="116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17" customFormat="1" ht="12.4" hidden="1" customHeight="1">
      <c r="A692" s="13"/>
      <c r="B692" s="1"/>
      <c r="C692" s="34"/>
      <c r="D692" s="192"/>
      <c r="E692" s="193"/>
      <c r="F692" s="41" t="str">
        <f>VLOOKUP(C692,'[2]Acha Air Sales Price List'!$B$1:$D$65536,3,FALSE)</f>
        <v>Exchange rate :</v>
      </c>
      <c r="G692" s="21">
        <f>ROUND(IF(ISBLANK(C692),0,VLOOKUP(C692,'[2]Acha Air Sales Price List'!$B$1:$X$65536,12,FALSE)*$M$14),2)</f>
        <v>0</v>
      </c>
      <c r="H692" s="21"/>
      <c r="I692" s="22">
        <f t="shared" si="17"/>
        <v>0</v>
      </c>
      <c r="J692" s="14"/>
      <c r="L692" s="116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17" customFormat="1" ht="12.4" hidden="1" customHeight="1">
      <c r="A693" s="13"/>
      <c r="B693" s="1"/>
      <c r="C693" s="35"/>
      <c r="D693" s="192"/>
      <c r="E693" s="193"/>
      <c r="F693" s="41" t="str">
        <f>VLOOKUP(C693,'[2]Acha Air Sales Price List'!$B$1:$D$65536,3,FALSE)</f>
        <v>Exchange rate :</v>
      </c>
      <c r="G693" s="21">
        <f>ROUND(IF(ISBLANK(C693),0,VLOOKUP(C693,'[2]Acha Air Sales Price List'!$B$1:$X$65536,12,FALSE)*$M$14),2)</f>
        <v>0</v>
      </c>
      <c r="H693" s="21"/>
      <c r="I693" s="22">
        <f t="shared" si="17"/>
        <v>0</v>
      </c>
      <c r="J693" s="14"/>
      <c r="L693" s="116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17" customFormat="1" ht="12" hidden="1" customHeight="1">
      <c r="A694" s="13"/>
      <c r="B694" s="1"/>
      <c r="C694" s="34"/>
      <c r="D694" s="192"/>
      <c r="E694" s="193"/>
      <c r="F694" s="41" t="str">
        <f>VLOOKUP(C694,'[2]Acha Air Sales Price List'!$B$1:$D$65536,3,FALSE)</f>
        <v>Exchange rate :</v>
      </c>
      <c r="G694" s="21">
        <f>ROUND(IF(ISBLANK(C694),0,VLOOKUP(C694,'[2]Acha Air Sales Price List'!$B$1:$X$65536,12,FALSE)*$M$14),2)</f>
        <v>0</v>
      </c>
      <c r="H694" s="21"/>
      <c r="I694" s="22">
        <f t="shared" si="17"/>
        <v>0</v>
      </c>
      <c r="J694" s="14"/>
      <c r="L694" s="116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17" customFormat="1" ht="12.4" hidden="1" customHeight="1">
      <c r="A695" s="13"/>
      <c r="B695" s="1"/>
      <c r="C695" s="34"/>
      <c r="D695" s="192"/>
      <c r="E695" s="193"/>
      <c r="F695" s="41" t="str">
        <f>VLOOKUP(C695,'[2]Acha Air Sales Price List'!$B$1:$D$65536,3,FALSE)</f>
        <v>Exchange rate :</v>
      </c>
      <c r="G695" s="21">
        <f>ROUND(IF(ISBLANK(C695),0,VLOOKUP(C695,'[2]Acha Air Sales Price List'!$B$1:$X$65536,12,FALSE)*$M$14),2)</f>
        <v>0</v>
      </c>
      <c r="H695" s="21"/>
      <c r="I695" s="22">
        <f t="shared" si="17"/>
        <v>0</v>
      </c>
      <c r="J695" s="14"/>
      <c r="L695" s="116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17" customFormat="1" ht="12.4" hidden="1" customHeight="1">
      <c r="A696" s="13"/>
      <c r="B696" s="1"/>
      <c r="C696" s="34"/>
      <c r="D696" s="192"/>
      <c r="E696" s="193"/>
      <c r="F696" s="41" t="str">
        <f>VLOOKUP(C696,'[2]Acha Air Sales Price List'!$B$1:$D$65536,3,FALSE)</f>
        <v>Exchange rate :</v>
      </c>
      <c r="G696" s="21">
        <f>ROUND(IF(ISBLANK(C696),0,VLOOKUP(C696,'[2]Acha Air Sales Price List'!$B$1:$X$65536,12,FALSE)*$M$14),2)</f>
        <v>0</v>
      </c>
      <c r="H696" s="21"/>
      <c r="I696" s="22">
        <f t="shared" si="17"/>
        <v>0</v>
      </c>
      <c r="J696" s="14"/>
      <c r="L696" s="11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17" customFormat="1" ht="12.4" hidden="1" customHeight="1">
      <c r="A697" s="13"/>
      <c r="B697" s="1"/>
      <c r="C697" s="34"/>
      <c r="D697" s="192"/>
      <c r="E697" s="193"/>
      <c r="F697" s="41" t="str">
        <f>VLOOKUP(C697,'[2]Acha Air Sales Price List'!$B$1:$D$65536,3,FALSE)</f>
        <v>Exchange rate :</v>
      </c>
      <c r="G697" s="21">
        <f>ROUND(IF(ISBLANK(C697),0,VLOOKUP(C697,'[2]Acha Air Sales Price List'!$B$1:$X$65536,12,FALSE)*$M$14),2)</f>
        <v>0</v>
      </c>
      <c r="H697" s="21"/>
      <c r="I697" s="22">
        <f t="shared" si="17"/>
        <v>0</v>
      </c>
      <c r="J697" s="14"/>
      <c r="L697" s="116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17" customFormat="1" ht="12.4" hidden="1" customHeight="1">
      <c r="A698" s="13"/>
      <c r="B698" s="1"/>
      <c r="C698" s="34"/>
      <c r="D698" s="192"/>
      <c r="E698" s="193"/>
      <c r="F698" s="41" t="str">
        <f>VLOOKUP(C698,'[2]Acha Air Sales Price List'!$B$1:$D$65536,3,FALSE)</f>
        <v>Exchange rate :</v>
      </c>
      <c r="G698" s="21">
        <f>ROUND(IF(ISBLANK(C698),0,VLOOKUP(C698,'[2]Acha Air Sales Price List'!$B$1:$X$65536,12,FALSE)*$M$14),2)</f>
        <v>0</v>
      </c>
      <c r="H698" s="21"/>
      <c r="I698" s="22">
        <f t="shared" si="17"/>
        <v>0</v>
      </c>
      <c r="J698" s="14"/>
      <c r="L698" s="116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17" customFormat="1" ht="12.4" hidden="1" customHeight="1">
      <c r="A699" s="13"/>
      <c r="B699" s="1"/>
      <c r="C699" s="34"/>
      <c r="D699" s="192"/>
      <c r="E699" s="193"/>
      <c r="F699" s="41" t="str">
        <f>VLOOKUP(C699,'[2]Acha Air Sales Price List'!$B$1:$D$65536,3,FALSE)</f>
        <v>Exchange rate :</v>
      </c>
      <c r="G699" s="21">
        <f>ROUND(IF(ISBLANK(C699),0,VLOOKUP(C699,'[2]Acha Air Sales Price List'!$B$1:$X$65536,12,FALSE)*$M$14),2)</f>
        <v>0</v>
      </c>
      <c r="H699" s="21"/>
      <c r="I699" s="22">
        <f t="shared" si="17"/>
        <v>0</v>
      </c>
      <c r="J699" s="14"/>
      <c r="L699" s="116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17" customFormat="1" ht="12.4" hidden="1" customHeight="1">
      <c r="A700" s="13"/>
      <c r="B700" s="1"/>
      <c r="C700" s="34"/>
      <c r="D700" s="192"/>
      <c r="E700" s="193"/>
      <c r="F700" s="41" t="str">
        <f>VLOOKUP(C700,'[2]Acha Air Sales Price List'!$B$1:$D$65536,3,FALSE)</f>
        <v>Exchange rate :</v>
      </c>
      <c r="G700" s="21">
        <f>ROUND(IF(ISBLANK(C700),0,VLOOKUP(C700,'[2]Acha Air Sales Price List'!$B$1:$X$65536,12,FALSE)*$M$14),2)</f>
        <v>0</v>
      </c>
      <c r="H700" s="21"/>
      <c r="I700" s="22">
        <f t="shared" si="17"/>
        <v>0</v>
      </c>
      <c r="J700" s="14"/>
      <c r="L700" s="116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17" customFormat="1" ht="12.4" hidden="1" customHeight="1">
      <c r="A701" s="13"/>
      <c r="B701" s="1"/>
      <c r="C701" s="34"/>
      <c r="D701" s="192"/>
      <c r="E701" s="193"/>
      <c r="F701" s="41" t="str">
        <f>VLOOKUP(C701,'[2]Acha Air Sales Price List'!$B$1:$D$65536,3,FALSE)</f>
        <v>Exchange rate :</v>
      </c>
      <c r="G701" s="21">
        <f>ROUND(IF(ISBLANK(C701),0,VLOOKUP(C701,'[2]Acha Air Sales Price List'!$B$1:$X$65536,12,FALSE)*$M$14),2)</f>
        <v>0</v>
      </c>
      <c r="H701" s="21"/>
      <c r="I701" s="22">
        <f t="shared" si="17"/>
        <v>0</v>
      </c>
      <c r="J701" s="14"/>
      <c r="L701" s="116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17" customFormat="1" ht="12.4" hidden="1" customHeight="1">
      <c r="A702" s="13"/>
      <c r="B702" s="1"/>
      <c r="C702" s="34"/>
      <c r="D702" s="192"/>
      <c r="E702" s="193"/>
      <c r="F702" s="41" t="str">
        <f>VLOOKUP(C702,'[2]Acha Air Sales Price List'!$B$1:$D$65536,3,FALSE)</f>
        <v>Exchange rate :</v>
      </c>
      <c r="G702" s="21">
        <f>ROUND(IF(ISBLANK(C702),0,VLOOKUP(C702,'[2]Acha Air Sales Price List'!$B$1:$X$65536,12,FALSE)*$M$14),2)</f>
        <v>0</v>
      </c>
      <c r="H702" s="21"/>
      <c r="I702" s="22">
        <f t="shared" si="17"/>
        <v>0</v>
      </c>
      <c r="J702" s="14"/>
      <c r="L702" s="116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17" customFormat="1" ht="12.4" hidden="1" customHeight="1">
      <c r="A703" s="13"/>
      <c r="B703" s="1"/>
      <c r="C703" s="34"/>
      <c r="D703" s="192"/>
      <c r="E703" s="193"/>
      <c r="F703" s="41" t="str">
        <f>VLOOKUP(C703,'[2]Acha Air Sales Price List'!$B$1:$D$65536,3,FALSE)</f>
        <v>Exchange rate :</v>
      </c>
      <c r="G703" s="21">
        <f>ROUND(IF(ISBLANK(C703),0,VLOOKUP(C703,'[2]Acha Air Sales Price List'!$B$1:$X$65536,12,FALSE)*$M$14),2)</f>
        <v>0</v>
      </c>
      <c r="H703" s="21"/>
      <c r="I703" s="22">
        <f t="shared" si="17"/>
        <v>0</v>
      </c>
      <c r="J703" s="14"/>
      <c r="L703" s="116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17" customFormat="1" ht="12.4" hidden="1" customHeight="1">
      <c r="A704" s="13"/>
      <c r="B704" s="1"/>
      <c r="C704" s="34"/>
      <c r="D704" s="192"/>
      <c r="E704" s="193"/>
      <c r="F704" s="41" t="str">
        <f>VLOOKUP(C704,'[2]Acha Air Sales Price List'!$B$1:$D$65536,3,FALSE)</f>
        <v>Exchange rate :</v>
      </c>
      <c r="G704" s="21">
        <f>ROUND(IF(ISBLANK(C704),0,VLOOKUP(C704,'[2]Acha Air Sales Price List'!$B$1:$X$65536,12,FALSE)*$M$14),2)</f>
        <v>0</v>
      </c>
      <c r="H704" s="21"/>
      <c r="I704" s="22">
        <f t="shared" si="17"/>
        <v>0</v>
      </c>
      <c r="J704" s="14"/>
      <c r="L704" s="116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17" customFormat="1" ht="12.4" hidden="1" customHeight="1">
      <c r="A705" s="13"/>
      <c r="B705" s="1"/>
      <c r="C705" s="34"/>
      <c r="D705" s="192"/>
      <c r="E705" s="193"/>
      <c r="F705" s="41" t="str">
        <f>VLOOKUP(C705,'[2]Acha Air Sales Price List'!$B$1:$D$65536,3,FALSE)</f>
        <v>Exchange rate :</v>
      </c>
      <c r="G705" s="21">
        <f>ROUND(IF(ISBLANK(C705),0,VLOOKUP(C705,'[2]Acha Air Sales Price List'!$B$1:$X$65536,12,FALSE)*$M$14),2)</f>
        <v>0</v>
      </c>
      <c r="H705" s="21"/>
      <c r="I705" s="22">
        <f t="shared" si="17"/>
        <v>0</v>
      </c>
      <c r="J705" s="14"/>
      <c r="L705" s="116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17" customFormat="1" ht="12.4" hidden="1" customHeight="1">
      <c r="A706" s="13"/>
      <c r="B706" s="1"/>
      <c r="C706" s="34"/>
      <c r="D706" s="192"/>
      <c r="E706" s="193"/>
      <c r="F706" s="41" t="str">
        <f>VLOOKUP(C706,'[2]Acha Air Sales Price List'!$B$1:$D$65536,3,FALSE)</f>
        <v>Exchange rate :</v>
      </c>
      <c r="G706" s="21">
        <f>ROUND(IF(ISBLANK(C706),0,VLOOKUP(C706,'[2]Acha Air Sales Price List'!$B$1:$X$65536,12,FALSE)*$M$14),2)</f>
        <v>0</v>
      </c>
      <c r="H706" s="21"/>
      <c r="I706" s="22">
        <f t="shared" si="17"/>
        <v>0</v>
      </c>
      <c r="J706" s="14"/>
      <c r="L706" s="11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17" customFormat="1" ht="12.4" hidden="1" customHeight="1">
      <c r="A707" s="13"/>
      <c r="B707" s="1"/>
      <c r="C707" s="34"/>
      <c r="D707" s="192"/>
      <c r="E707" s="193"/>
      <c r="F707" s="41" t="str">
        <f>VLOOKUP(C707,'[2]Acha Air Sales Price List'!$B$1:$D$65536,3,FALSE)</f>
        <v>Exchange rate :</v>
      </c>
      <c r="G707" s="21">
        <f>ROUND(IF(ISBLANK(C707),0,VLOOKUP(C707,'[2]Acha Air Sales Price List'!$B$1:$X$65536,12,FALSE)*$M$14),2)</f>
        <v>0</v>
      </c>
      <c r="H707" s="21"/>
      <c r="I707" s="22">
        <f t="shared" si="17"/>
        <v>0</v>
      </c>
      <c r="J707" s="14"/>
      <c r="L707" s="116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17" customFormat="1" ht="12.4" hidden="1" customHeight="1">
      <c r="A708" s="13"/>
      <c r="B708" s="1"/>
      <c r="C708" s="34"/>
      <c r="D708" s="192"/>
      <c r="E708" s="193"/>
      <c r="F708" s="41" t="str">
        <f>VLOOKUP(C708,'[2]Acha Air Sales Price List'!$B$1:$D$65536,3,FALSE)</f>
        <v>Exchange rate :</v>
      </c>
      <c r="G708" s="21">
        <f>ROUND(IF(ISBLANK(C708),0,VLOOKUP(C708,'[2]Acha Air Sales Price List'!$B$1:$X$65536,12,FALSE)*$M$14),2)</f>
        <v>0</v>
      </c>
      <c r="H708" s="21"/>
      <c r="I708" s="22">
        <f t="shared" si="17"/>
        <v>0</v>
      </c>
      <c r="J708" s="14"/>
      <c r="L708" s="116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17" customFormat="1" ht="12.4" hidden="1" customHeight="1">
      <c r="A709" s="13"/>
      <c r="B709" s="1"/>
      <c r="C709" s="34"/>
      <c r="D709" s="192"/>
      <c r="E709" s="193"/>
      <c r="F709" s="41" t="str">
        <f>VLOOKUP(C709,'[2]Acha Air Sales Price List'!$B$1:$D$65536,3,FALSE)</f>
        <v>Exchange rate :</v>
      </c>
      <c r="G709" s="21">
        <f>ROUND(IF(ISBLANK(C709),0,VLOOKUP(C709,'[2]Acha Air Sales Price List'!$B$1:$X$65536,12,FALSE)*$M$14),2)</f>
        <v>0</v>
      </c>
      <c r="H709" s="21"/>
      <c r="I709" s="22">
        <f t="shared" si="17"/>
        <v>0</v>
      </c>
      <c r="J709" s="14"/>
      <c r="L709" s="116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17" customFormat="1" ht="12.4" hidden="1" customHeight="1">
      <c r="A710" s="13"/>
      <c r="B710" s="1"/>
      <c r="C710" s="34"/>
      <c r="D710" s="192"/>
      <c r="E710" s="193"/>
      <c r="F710" s="41" t="str">
        <f>VLOOKUP(C710,'[2]Acha Air Sales Price List'!$B$1:$D$65536,3,FALSE)</f>
        <v>Exchange rate :</v>
      </c>
      <c r="G710" s="21">
        <f>ROUND(IF(ISBLANK(C710),0,VLOOKUP(C710,'[2]Acha Air Sales Price List'!$B$1:$X$65536,12,FALSE)*$M$14),2)</f>
        <v>0</v>
      </c>
      <c r="H710" s="21"/>
      <c r="I710" s="22">
        <f t="shared" si="17"/>
        <v>0</v>
      </c>
      <c r="J710" s="14"/>
      <c r="L710" s="116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17" customFormat="1" ht="12.4" hidden="1" customHeight="1">
      <c r="A711" s="13"/>
      <c r="B711" s="1"/>
      <c r="C711" s="34"/>
      <c r="D711" s="192"/>
      <c r="E711" s="193"/>
      <c r="F711" s="41" t="str">
        <f>VLOOKUP(C711,'[2]Acha Air Sales Price List'!$B$1:$D$65536,3,FALSE)</f>
        <v>Exchange rate :</v>
      </c>
      <c r="G711" s="21">
        <f>ROUND(IF(ISBLANK(C711),0,VLOOKUP(C711,'[2]Acha Air Sales Price List'!$B$1:$X$65536,12,FALSE)*$M$14),2)</f>
        <v>0</v>
      </c>
      <c r="H711" s="21"/>
      <c r="I711" s="22">
        <f t="shared" si="17"/>
        <v>0</v>
      </c>
      <c r="J711" s="14"/>
      <c r="L711" s="116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17" customFormat="1" ht="12.4" hidden="1" customHeight="1">
      <c r="A712" s="13"/>
      <c r="B712" s="1"/>
      <c r="C712" s="34"/>
      <c r="D712" s="192"/>
      <c r="E712" s="193"/>
      <c r="F712" s="41" t="str">
        <f>VLOOKUP(C712,'[2]Acha Air Sales Price List'!$B$1:$D$65536,3,FALSE)</f>
        <v>Exchange rate :</v>
      </c>
      <c r="G712" s="21">
        <f>ROUND(IF(ISBLANK(C712),0,VLOOKUP(C712,'[2]Acha Air Sales Price List'!$B$1:$X$65536,12,FALSE)*$M$14),2)</f>
        <v>0</v>
      </c>
      <c r="H712" s="21"/>
      <c r="I712" s="22">
        <f t="shared" si="17"/>
        <v>0</v>
      </c>
      <c r="J712" s="14"/>
      <c r="L712" s="116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17" customFormat="1" ht="12.4" hidden="1" customHeight="1">
      <c r="A713" s="13"/>
      <c r="B713" s="1"/>
      <c r="C713" s="34"/>
      <c r="D713" s="192"/>
      <c r="E713" s="193"/>
      <c r="F713" s="41" t="str">
        <f>VLOOKUP(C713,'[2]Acha Air Sales Price List'!$B$1:$D$65536,3,FALSE)</f>
        <v>Exchange rate :</v>
      </c>
      <c r="G713" s="21">
        <f>ROUND(IF(ISBLANK(C713),0,VLOOKUP(C713,'[2]Acha Air Sales Price List'!$B$1:$X$65536,12,FALSE)*$M$14),2)</f>
        <v>0</v>
      </c>
      <c r="H713" s="21"/>
      <c r="I713" s="22">
        <f t="shared" si="17"/>
        <v>0</v>
      </c>
      <c r="J713" s="14"/>
      <c r="L713" s="116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17" customFormat="1" ht="12.4" hidden="1" customHeight="1">
      <c r="A714" s="13"/>
      <c r="B714" s="1"/>
      <c r="C714" s="34"/>
      <c r="D714" s="192"/>
      <c r="E714" s="193"/>
      <c r="F714" s="41" t="str">
        <f>VLOOKUP(C714,'[2]Acha Air Sales Price List'!$B$1:$D$65536,3,FALSE)</f>
        <v>Exchange rate :</v>
      </c>
      <c r="G714" s="21">
        <f>ROUND(IF(ISBLANK(C714),0,VLOOKUP(C714,'[2]Acha Air Sales Price List'!$B$1:$X$65536,12,FALSE)*$M$14),2)</f>
        <v>0</v>
      </c>
      <c r="H714" s="21"/>
      <c r="I714" s="22">
        <f t="shared" si="17"/>
        <v>0</v>
      </c>
      <c r="J714" s="14"/>
      <c r="L714" s="116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17" customFormat="1" ht="12.4" hidden="1" customHeight="1">
      <c r="A715" s="13"/>
      <c r="B715" s="1"/>
      <c r="C715" s="34"/>
      <c r="D715" s="192"/>
      <c r="E715" s="193"/>
      <c r="F715" s="41" t="str">
        <f>VLOOKUP(C715,'[2]Acha Air Sales Price List'!$B$1:$D$65536,3,FALSE)</f>
        <v>Exchange rate :</v>
      </c>
      <c r="G715" s="21">
        <f>ROUND(IF(ISBLANK(C715),0,VLOOKUP(C715,'[2]Acha Air Sales Price List'!$B$1:$X$65536,12,FALSE)*$M$14),2)</f>
        <v>0</v>
      </c>
      <c r="H715" s="21"/>
      <c r="I715" s="22">
        <f t="shared" si="17"/>
        <v>0</v>
      </c>
      <c r="J715" s="14"/>
      <c r="L715" s="116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17" customFormat="1" ht="12.4" hidden="1" customHeight="1">
      <c r="A716" s="13"/>
      <c r="B716" s="1"/>
      <c r="C716" s="34"/>
      <c r="D716" s="192"/>
      <c r="E716" s="193"/>
      <c r="F716" s="41" t="str">
        <f>VLOOKUP(C716,'[2]Acha Air Sales Price List'!$B$1:$D$65536,3,FALSE)</f>
        <v>Exchange rate :</v>
      </c>
      <c r="G716" s="21">
        <f>ROUND(IF(ISBLANK(C716),0,VLOOKUP(C716,'[2]Acha Air Sales Price List'!$B$1:$X$65536,12,FALSE)*$M$14),2)</f>
        <v>0</v>
      </c>
      <c r="H716" s="21"/>
      <c r="I716" s="22">
        <f t="shared" si="17"/>
        <v>0</v>
      </c>
      <c r="J716" s="14"/>
      <c r="L716" s="1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17" customFormat="1" ht="12.4" hidden="1" customHeight="1">
      <c r="A717" s="13"/>
      <c r="B717" s="1"/>
      <c r="C717" s="34"/>
      <c r="D717" s="192"/>
      <c r="E717" s="193"/>
      <c r="F717" s="41" t="str">
        <f>VLOOKUP(C717,'[2]Acha Air Sales Price List'!$B$1:$D$65536,3,FALSE)</f>
        <v>Exchange rate :</v>
      </c>
      <c r="G717" s="21">
        <f>ROUND(IF(ISBLANK(C717),0,VLOOKUP(C717,'[2]Acha Air Sales Price List'!$B$1:$X$65536,12,FALSE)*$M$14),2)</f>
        <v>0</v>
      </c>
      <c r="H717" s="21"/>
      <c r="I717" s="22">
        <f t="shared" si="17"/>
        <v>0</v>
      </c>
      <c r="J717" s="14"/>
      <c r="L717" s="116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17" customFormat="1" ht="12.4" hidden="1" customHeight="1">
      <c r="A718" s="13"/>
      <c r="B718" s="1"/>
      <c r="C718" s="34"/>
      <c r="D718" s="192"/>
      <c r="E718" s="193"/>
      <c r="F718" s="41" t="str">
        <f>VLOOKUP(C718,'[2]Acha Air Sales Price List'!$B$1:$D$65536,3,FALSE)</f>
        <v>Exchange rate :</v>
      </c>
      <c r="G718" s="21">
        <f>ROUND(IF(ISBLANK(C718),0,VLOOKUP(C718,'[2]Acha Air Sales Price List'!$B$1:$X$65536,12,FALSE)*$M$14),2)</f>
        <v>0</v>
      </c>
      <c r="H718" s="21"/>
      <c r="I718" s="22">
        <f t="shared" si="17"/>
        <v>0</v>
      </c>
      <c r="J718" s="14"/>
      <c r="L718" s="116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17" customFormat="1" ht="12.4" hidden="1" customHeight="1">
      <c r="A719" s="13"/>
      <c r="B719" s="1"/>
      <c r="C719" s="34"/>
      <c r="D719" s="192"/>
      <c r="E719" s="193"/>
      <c r="F719" s="41" t="str">
        <f>VLOOKUP(C719,'[2]Acha Air Sales Price List'!$B$1:$D$65536,3,FALSE)</f>
        <v>Exchange rate :</v>
      </c>
      <c r="G719" s="21">
        <f>ROUND(IF(ISBLANK(C719),0,VLOOKUP(C719,'[2]Acha Air Sales Price List'!$B$1:$X$65536,12,FALSE)*$M$14),2)</f>
        <v>0</v>
      </c>
      <c r="H719" s="21"/>
      <c r="I719" s="22">
        <f t="shared" si="17"/>
        <v>0</v>
      </c>
      <c r="J719" s="14"/>
      <c r="L719" s="116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17" customFormat="1" ht="12.4" hidden="1" customHeight="1">
      <c r="A720" s="13"/>
      <c r="B720" s="1"/>
      <c r="C720" s="34"/>
      <c r="D720" s="192"/>
      <c r="E720" s="193"/>
      <c r="F720" s="41" t="str">
        <f>VLOOKUP(C720,'[2]Acha Air Sales Price List'!$B$1:$D$65536,3,FALSE)</f>
        <v>Exchange rate :</v>
      </c>
      <c r="G720" s="21">
        <f>ROUND(IF(ISBLANK(C720),0,VLOOKUP(C720,'[2]Acha Air Sales Price List'!$B$1:$X$65536,12,FALSE)*$M$14),2)</f>
        <v>0</v>
      </c>
      <c r="H720" s="21"/>
      <c r="I720" s="22">
        <f t="shared" si="17"/>
        <v>0</v>
      </c>
      <c r="J720" s="14"/>
      <c r="L720" s="116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17" customFormat="1" ht="12.4" hidden="1" customHeight="1">
      <c r="A721" s="13"/>
      <c r="B721" s="1"/>
      <c r="C721" s="35"/>
      <c r="D721" s="192"/>
      <c r="E721" s="193"/>
      <c r="F721" s="41" t="str">
        <f>VLOOKUP(C721,'[2]Acha Air Sales Price List'!$B$1:$D$65536,3,FALSE)</f>
        <v>Exchange rate :</v>
      </c>
      <c r="G721" s="21">
        <f>ROUND(IF(ISBLANK(C721),0,VLOOKUP(C721,'[2]Acha Air Sales Price List'!$B$1:$X$65536,12,FALSE)*$M$14),2)</f>
        <v>0</v>
      </c>
      <c r="H721" s="21"/>
      <c r="I721" s="22">
        <f>ROUND(IF(ISNUMBER(B721), G721*B721, 0),5)</f>
        <v>0</v>
      </c>
      <c r="J721" s="14"/>
      <c r="L721" s="116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17" customFormat="1" ht="12" hidden="1" customHeight="1">
      <c r="A722" s="13"/>
      <c r="B722" s="1"/>
      <c r="C722" s="34"/>
      <c r="D722" s="192"/>
      <c r="E722" s="193"/>
      <c r="F722" s="41" t="str">
        <f>VLOOKUP(C722,'[2]Acha Air Sales Price List'!$B$1:$D$65536,3,FALSE)</f>
        <v>Exchange rate :</v>
      </c>
      <c r="G722" s="21">
        <f>ROUND(IF(ISBLANK(C722),0,VLOOKUP(C722,'[2]Acha Air Sales Price List'!$B$1:$X$65536,12,FALSE)*$M$14),2)</f>
        <v>0</v>
      </c>
      <c r="H722" s="21"/>
      <c r="I722" s="22">
        <f t="shared" ref="I722:I738" si="18">ROUND(IF(ISNUMBER(B722), G722*B722, 0),5)</f>
        <v>0</v>
      </c>
      <c r="J722" s="14"/>
      <c r="L722" s="116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17" customFormat="1" ht="12.4" hidden="1" customHeight="1">
      <c r="A723" s="13"/>
      <c r="B723" s="1"/>
      <c r="C723" s="34"/>
      <c r="D723" s="192"/>
      <c r="E723" s="193"/>
      <c r="F723" s="41" t="str">
        <f>VLOOKUP(C723,'[2]Acha Air Sales Price List'!$B$1:$D$65536,3,FALSE)</f>
        <v>Exchange rate :</v>
      </c>
      <c r="G723" s="21">
        <f>ROUND(IF(ISBLANK(C723),0,VLOOKUP(C723,'[2]Acha Air Sales Price List'!$B$1:$X$65536,12,FALSE)*$M$14),2)</f>
        <v>0</v>
      </c>
      <c r="H723" s="21"/>
      <c r="I723" s="22">
        <f t="shared" si="18"/>
        <v>0</v>
      </c>
      <c r="J723" s="14"/>
      <c r="L723" s="116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17" customFormat="1" ht="12.4" hidden="1" customHeight="1">
      <c r="A724" s="13"/>
      <c r="B724" s="1"/>
      <c r="C724" s="34"/>
      <c r="D724" s="192"/>
      <c r="E724" s="193"/>
      <c r="F724" s="41" t="str">
        <f>VLOOKUP(C724,'[2]Acha Air Sales Price List'!$B$1:$D$65536,3,FALSE)</f>
        <v>Exchange rate :</v>
      </c>
      <c r="G724" s="21">
        <f>ROUND(IF(ISBLANK(C724),0,VLOOKUP(C724,'[2]Acha Air Sales Price List'!$B$1:$X$65536,12,FALSE)*$M$14),2)</f>
        <v>0</v>
      </c>
      <c r="H724" s="21"/>
      <c r="I724" s="22">
        <f t="shared" si="18"/>
        <v>0</v>
      </c>
      <c r="J724" s="14"/>
      <c r="L724" s="116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17" customFormat="1" ht="12.4" hidden="1" customHeight="1">
      <c r="A725" s="13"/>
      <c r="B725" s="1"/>
      <c r="C725" s="34"/>
      <c r="D725" s="192"/>
      <c r="E725" s="193"/>
      <c r="F725" s="41" t="str">
        <f>VLOOKUP(C725,'[2]Acha Air Sales Price List'!$B$1:$D$65536,3,FALSE)</f>
        <v>Exchange rate :</v>
      </c>
      <c r="G725" s="21">
        <f>ROUND(IF(ISBLANK(C725),0,VLOOKUP(C725,'[2]Acha Air Sales Price List'!$B$1:$X$65536,12,FALSE)*$M$14),2)</f>
        <v>0</v>
      </c>
      <c r="H725" s="21"/>
      <c r="I725" s="22">
        <f t="shared" si="18"/>
        <v>0</v>
      </c>
      <c r="J725" s="14"/>
      <c r="L725" s="116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17" customFormat="1" ht="12.4" hidden="1" customHeight="1">
      <c r="A726" s="13"/>
      <c r="B726" s="1"/>
      <c r="C726" s="34"/>
      <c r="D726" s="192"/>
      <c r="E726" s="193"/>
      <c r="F726" s="41" t="str">
        <f>VLOOKUP(C726,'[2]Acha Air Sales Price List'!$B$1:$D$65536,3,FALSE)</f>
        <v>Exchange rate :</v>
      </c>
      <c r="G726" s="21">
        <f>ROUND(IF(ISBLANK(C726),0,VLOOKUP(C726,'[2]Acha Air Sales Price List'!$B$1:$X$65536,12,FALSE)*$M$14),2)</f>
        <v>0</v>
      </c>
      <c r="H726" s="21"/>
      <c r="I726" s="22">
        <f t="shared" si="18"/>
        <v>0</v>
      </c>
      <c r="J726" s="14"/>
      <c r="L726" s="11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17" customFormat="1" ht="12.4" hidden="1" customHeight="1">
      <c r="A727" s="13"/>
      <c r="B727" s="1"/>
      <c r="C727" s="34"/>
      <c r="D727" s="192"/>
      <c r="E727" s="193"/>
      <c r="F727" s="41" t="str">
        <f>VLOOKUP(C727,'[2]Acha Air Sales Price List'!$B$1:$D$65536,3,FALSE)</f>
        <v>Exchange rate :</v>
      </c>
      <c r="G727" s="21">
        <f>ROUND(IF(ISBLANK(C727),0,VLOOKUP(C727,'[2]Acha Air Sales Price List'!$B$1:$X$65536,12,FALSE)*$M$14),2)</f>
        <v>0</v>
      </c>
      <c r="H727" s="21"/>
      <c r="I727" s="22">
        <f t="shared" si="18"/>
        <v>0</v>
      </c>
      <c r="J727" s="14"/>
      <c r="L727" s="116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17" customFormat="1" ht="12.4" hidden="1" customHeight="1">
      <c r="A728" s="13"/>
      <c r="B728" s="1"/>
      <c r="C728" s="34"/>
      <c r="D728" s="192"/>
      <c r="E728" s="193"/>
      <c r="F728" s="41" t="str">
        <f>VLOOKUP(C728,'[2]Acha Air Sales Price List'!$B$1:$D$65536,3,FALSE)</f>
        <v>Exchange rate :</v>
      </c>
      <c r="G728" s="21">
        <f>ROUND(IF(ISBLANK(C728),0,VLOOKUP(C728,'[2]Acha Air Sales Price List'!$B$1:$X$65536,12,FALSE)*$M$14),2)</f>
        <v>0</v>
      </c>
      <c r="H728" s="21"/>
      <c r="I728" s="22">
        <f t="shared" si="18"/>
        <v>0</v>
      </c>
      <c r="J728" s="14"/>
      <c r="L728" s="116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17" customFormat="1" ht="12.4" hidden="1" customHeight="1">
      <c r="A729" s="13"/>
      <c r="B729" s="1"/>
      <c r="C729" s="34"/>
      <c r="D729" s="192"/>
      <c r="E729" s="193"/>
      <c r="F729" s="41" t="str">
        <f>VLOOKUP(C729,'[2]Acha Air Sales Price List'!$B$1:$D$65536,3,FALSE)</f>
        <v>Exchange rate :</v>
      </c>
      <c r="G729" s="21">
        <f>ROUND(IF(ISBLANK(C729),0,VLOOKUP(C729,'[2]Acha Air Sales Price List'!$B$1:$X$65536,12,FALSE)*$M$14),2)</f>
        <v>0</v>
      </c>
      <c r="H729" s="21"/>
      <c r="I729" s="22">
        <f t="shared" si="18"/>
        <v>0</v>
      </c>
      <c r="J729" s="14"/>
      <c r="L729" s="116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17" customFormat="1" ht="12.4" hidden="1" customHeight="1">
      <c r="A730" s="13"/>
      <c r="B730" s="1"/>
      <c r="C730" s="34"/>
      <c r="D730" s="192"/>
      <c r="E730" s="193"/>
      <c r="F730" s="41" t="str">
        <f>VLOOKUP(C730,'[2]Acha Air Sales Price List'!$B$1:$D$65536,3,FALSE)</f>
        <v>Exchange rate :</v>
      </c>
      <c r="G730" s="21">
        <f>ROUND(IF(ISBLANK(C730),0,VLOOKUP(C730,'[2]Acha Air Sales Price List'!$B$1:$X$65536,12,FALSE)*$M$14),2)</f>
        <v>0</v>
      </c>
      <c r="H730" s="21"/>
      <c r="I730" s="22">
        <f t="shared" si="18"/>
        <v>0</v>
      </c>
      <c r="J730" s="14"/>
      <c r="L730" s="116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17" customFormat="1" ht="12.4" hidden="1" customHeight="1">
      <c r="A731" s="13"/>
      <c r="B731" s="1"/>
      <c r="C731" s="34"/>
      <c r="D731" s="192"/>
      <c r="E731" s="193"/>
      <c r="F731" s="41" t="str">
        <f>VLOOKUP(C731,'[2]Acha Air Sales Price List'!$B$1:$D$65536,3,FALSE)</f>
        <v>Exchange rate :</v>
      </c>
      <c r="G731" s="21">
        <f>ROUND(IF(ISBLANK(C731),0,VLOOKUP(C731,'[2]Acha Air Sales Price List'!$B$1:$X$65536,12,FALSE)*$M$14),2)</f>
        <v>0</v>
      </c>
      <c r="H731" s="21"/>
      <c r="I731" s="22">
        <f t="shared" si="18"/>
        <v>0</v>
      </c>
      <c r="J731" s="14"/>
      <c r="L731" s="116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17" customFormat="1" ht="12.4" hidden="1" customHeight="1">
      <c r="A732" s="13"/>
      <c r="B732" s="1"/>
      <c r="C732" s="34"/>
      <c r="D732" s="192"/>
      <c r="E732" s="193"/>
      <c r="F732" s="41" t="str">
        <f>VLOOKUP(C732,'[2]Acha Air Sales Price List'!$B$1:$D$65536,3,FALSE)</f>
        <v>Exchange rate :</v>
      </c>
      <c r="G732" s="21">
        <f>ROUND(IF(ISBLANK(C732),0,VLOOKUP(C732,'[2]Acha Air Sales Price List'!$B$1:$X$65536,12,FALSE)*$M$14),2)</f>
        <v>0</v>
      </c>
      <c r="H732" s="21"/>
      <c r="I732" s="22">
        <f t="shared" si="18"/>
        <v>0</v>
      </c>
      <c r="J732" s="14"/>
      <c r="L732" s="116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17" customFormat="1" ht="12.4" hidden="1" customHeight="1">
      <c r="A733" s="13"/>
      <c r="B733" s="1"/>
      <c r="C733" s="34"/>
      <c r="D733" s="192"/>
      <c r="E733" s="193"/>
      <c r="F733" s="41" t="str">
        <f>VLOOKUP(C733,'[2]Acha Air Sales Price List'!$B$1:$D$65536,3,FALSE)</f>
        <v>Exchange rate :</v>
      </c>
      <c r="G733" s="21">
        <f>ROUND(IF(ISBLANK(C733),0,VLOOKUP(C733,'[2]Acha Air Sales Price List'!$B$1:$X$65536,12,FALSE)*$M$14),2)</f>
        <v>0</v>
      </c>
      <c r="H733" s="21"/>
      <c r="I733" s="22">
        <f t="shared" si="18"/>
        <v>0</v>
      </c>
      <c r="J733" s="14"/>
      <c r="L733" s="116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17" customFormat="1" ht="12.4" hidden="1" customHeight="1">
      <c r="A734" s="13"/>
      <c r="B734" s="1"/>
      <c r="C734" s="34"/>
      <c r="D734" s="192"/>
      <c r="E734" s="193"/>
      <c r="F734" s="41" t="str">
        <f>VLOOKUP(C734,'[2]Acha Air Sales Price List'!$B$1:$D$65536,3,FALSE)</f>
        <v>Exchange rate :</v>
      </c>
      <c r="G734" s="21">
        <f>ROUND(IF(ISBLANK(C734),0,VLOOKUP(C734,'[2]Acha Air Sales Price List'!$B$1:$X$65536,12,FALSE)*$M$14),2)</f>
        <v>0</v>
      </c>
      <c r="H734" s="21"/>
      <c r="I734" s="22">
        <f t="shared" si="18"/>
        <v>0</v>
      </c>
      <c r="J734" s="14"/>
      <c r="L734" s="116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17" customFormat="1" ht="12.4" hidden="1" customHeight="1">
      <c r="A735" s="13"/>
      <c r="B735" s="1"/>
      <c r="C735" s="34"/>
      <c r="D735" s="192"/>
      <c r="E735" s="193"/>
      <c r="F735" s="41" t="str">
        <f>VLOOKUP(C735,'[2]Acha Air Sales Price List'!$B$1:$D$65536,3,FALSE)</f>
        <v>Exchange rate :</v>
      </c>
      <c r="G735" s="21">
        <f>ROUND(IF(ISBLANK(C735),0,VLOOKUP(C735,'[2]Acha Air Sales Price List'!$B$1:$X$65536,12,FALSE)*$M$14),2)</f>
        <v>0</v>
      </c>
      <c r="H735" s="21"/>
      <c r="I735" s="22">
        <f t="shared" si="18"/>
        <v>0</v>
      </c>
      <c r="J735" s="14"/>
      <c r="L735" s="116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17" customFormat="1" ht="12.4" hidden="1" customHeight="1">
      <c r="A736" s="13"/>
      <c r="B736" s="1"/>
      <c r="C736" s="34"/>
      <c r="D736" s="192"/>
      <c r="E736" s="193"/>
      <c r="F736" s="41" t="str">
        <f>VLOOKUP(C736,'[2]Acha Air Sales Price List'!$B$1:$D$65536,3,FALSE)</f>
        <v>Exchange rate :</v>
      </c>
      <c r="G736" s="21">
        <f>ROUND(IF(ISBLANK(C736),0,VLOOKUP(C736,'[2]Acha Air Sales Price List'!$B$1:$X$65536,12,FALSE)*$M$14),2)</f>
        <v>0</v>
      </c>
      <c r="H736" s="21"/>
      <c r="I736" s="22">
        <f t="shared" si="18"/>
        <v>0</v>
      </c>
      <c r="J736" s="14"/>
      <c r="L736" s="11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17" customFormat="1" ht="12.4" hidden="1" customHeight="1">
      <c r="A737" s="13"/>
      <c r="B737" s="1"/>
      <c r="C737" s="35"/>
      <c r="D737" s="192"/>
      <c r="E737" s="193"/>
      <c r="F737" s="41" t="str">
        <f>VLOOKUP(C737,'[2]Acha Air Sales Price List'!$B$1:$D$65536,3,FALSE)</f>
        <v>Exchange rate :</v>
      </c>
      <c r="G737" s="21">
        <f>ROUND(IF(ISBLANK(C737),0,VLOOKUP(C737,'[2]Acha Air Sales Price List'!$B$1:$X$65536,12,FALSE)*$M$14),2)</f>
        <v>0</v>
      </c>
      <c r="H737" s="21"/>
      <c r="I737" s="22">
        <f t="shared" si="18"/>
        <v>0</v>
      </c>
      <c r="J737" s="14"/>
      <c r="L737" s="116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17" customFormat="1" ht="12.4" hidden="1" customHeight="1">
      <c r="A738" s="13"/>
      <c r="B738" s="1"/>
      <c r="C738" s="35"/>
      <c r="D738" s="192"/>
      <c r="E738" s="193"/>
      <c r="F738" s="41" t="str">
        <f>VLOOKUP(C738,'[2]Acha Air Sales Price List'!$B$1:$D$65536,3,FALSE)</f>
        <v>Exchange rate :</v>
      </c>
      <c r="G738" s="21">
        <f>ROUND(IF(ISBLANK(C738),0,VLOOKUP(C738,'[2]Acha Air Sales Price List'!$B$1:$X$65536,12,FALSE)*$M$14),2)</f>
        <v>0</v>
      </c>
      <c r="H738" s="21"/>
      <c r="I738" s="22">
        <f t="shared" si="18"/>
        <v>0</v>
      </c>
      <c r="J738" s="14"/>
      <c r="L738" s="116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17" customFormat="1" ht="12.4" hidden="1" customHeight="1">
      <c r="A739" s="13"/>
      <c r="B739" s="1"/>
      <c r="C739" s="34"/>
      <c r="D739" s="192"/>
      <c r="E739" s="193"/>
      <c r="F739" s="41" t="str">
        <f>VLOOKUP(C739,'[2]Acha Air Sales Price List'!$B$1:$D$65536,3,FALSE)</f>
        <v>Exchange rate :</v>
      </c>
      <c r="G739" s="21">
        <f>ROUND(IF(ISBLANK(C739),0,VLOOKUP(C739,'[2]Acha Air Sales Price List'!$B$1:$X$65536,12,FALSE)*$M$14),2)</f>
        <v>0</v>
      </c>
      <c r="H739" s="21"/>
      <c r="I739" s="22">
        <f>ROUND(IF(ISNUMBER(B739), G739*B739, 0),5)</f>
        <v>0</v>
      </c>
      <c r="J739" s="14"/>
      <c r="L739" s="116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17" customFormat="1" ht="12.4" hidden="1" customHeight="1">
      <c r="A740" s="13"/>
      <c r="B740" s="1"/>
      <c r="C740" s="34"/>
      <c r="D740" s="192"/>
      <c r="E740" s="193"/>
      <c r="F740" s="41" t="str">
        <f>VLOOKUP(C740,'[2]Acha Air Sales Price List'!$B$1:$D$65536,3,FALSE)</f>
        <v>Exchange rate :</v>
      </c>
      <c r="G740" s="21">
        <f>ROUND(IF(ISBLANK(C740),0,VLOOKUP(C740,'[2]Acha Air Sales Price List'!$B$1:$X$65536,12,FALSE)*$M$14),2)</f>
        <v>0</v>
      </c>
      <c r="H740" s="21"/>
      <c r="I740" s="22">
        <f t="shared" ref="I740:I777" si="19">ROUND(IF(ISNUMBER(B740), G740*B740, 0),5)</f>
        <v>0</v>
      </c>
      <c r="J740" s="14"/>
      <c r="L740" s="116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17" customFormat="1" ht="12.4" hidden="1" customHeight="1">
      <c r="A741" s="13"/>
      <c r="B741" s="1"/>
      <c r="C741" s="34"/>
      <c r="D741" s="192"/>
      <c r="E741" s="193"/>
      <c r="F741" s="41" t="str">
        <f>VLOOKUP(C741,'[2]Acha Air Sales Price List'!$B$1:$D$65536,3,FALSE)</f>
        <v>Exchange rate :</v>
      </c>
      <c r="G741" s="21">
        <f>ROUND(IF(ISBLANK(C741),0,VLOOKUP(C741,'[2]Acha Air Sales Price List'!$B$1:$X$65536,12,FALSE)*$M$14),2)</f>
        <v>0</v>
      </c>
      <c r="H741" s="21"/>
      <c r="I741" s="22">
        <f t="shared" si="19"/>
        <v>0</v>
      </c>
      <c r="J741" s="14"/>
      <c r="L741" s="116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17" customFormat="1" ht="12.4" hidden="1" customHeight="1">
      <c r="A742" s="13"/>
      <c r="B742" s="1"/>
      <c r="C742" s="34"/>
      <c r="D742" s="192"/>
      <c r="E742" s="193"/>
      <c r="F742" s="41" t="str">
        <f>VLOOKUP(C742,'[2]Acha Air Sales Price List'!$B$1:$D$65536,3,FALSE)</f>
        <v>Exchange rate :</v>
      </c>
      <c r="G742" s="21">
        <f>ROUND(IF(ISBLANK(C742),0,VLOOKUP(C742,'[2]Acha Air Sales Price List'!$B$1:$X$65536,12,FALSE)*$M$14),2)</f>
        <v>0</v>
      </c>
      <c r="H742" s="21"/>
      <c r="I742" s="22">
        <f t="shared" si="19"/>
        <v>0</v>
      </c>
      <c r="J742" s="14"/>
      <c r="L742" s="116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17" customFormat="1" ht="12.4" hidden="1" customHeight="1">
      <c r="A743" s="13"/>
      <c r="B743" s="1"/>
      <c r="C743" s="34"/>
      <c r="D743" s="192"/>
      <c r="E743" s="193"/>
      <c r="F743" s="41" t="str">
        <f>VLOOKUP(C743,'[2]Acha Air Sales Price List'!$B$1:$D$65536,3,FALSE)</f>
        <v>Exchange rate :</v>
      </c>
      <c r="G743" s="21">
        <f>ROUND(IF(ISBLANK(C743),0,VLOOKUP(C743,'[2]Acha Air Sales Price List'!$B$1:$X$65536,12,FALSE)*$M$14),2)</f>
        <v>0</v>
      </c>
      <c r="H743" s="21"/>
      <c r="I743" s="22">
        <f t="shared" si="19"/>
        <v>0</v>
      </c>
      <c r="J743" s="14"/>
      <c r="L743" s="116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17" customFormat="1" ht="12.4" hidden="1" customHeight="1">
      <c r="A744" s="13"/>
      <c r="B744" s="1"/>
      <c r="C744" s="34"/>
      <c r="D744" s="192"/>
      <c r="E744" s="193"/>
      <c r="F744" s="41" t="str">
        <f>VLOOKUP(C744,'[2]Acha Air Sales Price List'!$B$1:$D$65536,3,FALSE)</f>
        <v>Exchange rate :</v>
      </c>
      <c r="G744" s="21">
        <f>ROUND(IF(ISBLANK(C744),0,VLOOKUP(C744,'[2]Acha Air Sales Price List'!$B$1:$X$65536,12,FALSE)*$M$14),2)</f>
        <v>0</v>
      </c>
      <c r="H744" s="21"/>
      <c r="I744" s="22">
        <f t="shared" si="19"/>
        <v>0</v>
      </c>
      <c r="J744" s="14"/>
      <c r="L744" s="116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17" customFormat="1" ht="12.4" hidden="1" customHeight="1">
      <c r="A745" s="13"/>
      <c r="B745" s="1"/>
      <c r="C745" s="34"/>
      <c r="D745" s="192"/>
      <c r="E745" s="193"/>
      <c r="F745" s="41" t="str">
        <f>VLOOKUP(C745,'[2]Acha Air Sales Price List'!$B$1:$D$65536,3,FALSE)</f>
        <v>Exchange rate :</v>
      </c>
      <c r="G745" s="21">
        <f>ROUND(IF(ISBLANK(C745),0,VLOOKUP(C745,'[2]Acha Air Sales Price List'!$B$1:$X$65536,12,FALSE)*$M$14),2)</f>
        <v>0</v>
      </c>
      <c r="H745" s="21"/>
      <c r="I745" s="22">
        <f t="shared" si="19"/>
        <v>0</v>
      </c>
      <c r="J745" s="14"/>
      <c r="L745" s="116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17" customFormat="1" ht="12.4" hidden="1" customHeight="1">
      <c r="A746" s="13"/>
      <c r="B746" s="1"/>
      <c r="C746" s="34"/>
      <c r="D746" s="192"/>
      <c r="E746" s="193"/>
      <c r="F746" s="41" t="str">
        <f>VLOOKUP(C746,'[2]Acha Air Sales Price List'!$B$1:$D$65536,3,FALSE)</f>
        <v>Exchange rate :</v>
      </c>
      <c r="G746" s="21">
        <f>ROUND(IF(ISBLANK(C746),0,VLOOKUP(C746,'[2]Acha Air Sales Price List'!$B$1:$X$65536,12,FALSE)*$M$14),2)</f>
        <v>0</v>
      </c>
      <c r="H746" s="21"/>
      <c r="I746" s="22">
        <f t="shared" si="19"/>
        <v>0</v>
      </c>
      <c r="J746" s="14"/>
      <c r="L746" s="11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17" customFormat="1" ht="12.4" hidden="1" customHeight="1">
      <c r="A747" s="13"/>
      <c r="B747" s="1"/>
      <c r="C747" s="34"/>
      <c r="D747" s="192"/>
      <c r="E747" s="193"/>
      <c r="F747" s="41" t="str">
        <f>VLOOKUP(C747,'[2]Acha Air Sales Price List'!$B$1:$D$65536,3,FALSE)</f>
        <v>Exchange rate :</v>
      </c>
      <c r="G747" s="21">
        <f>ROUND(IF(ISBLANK(C747),0,VLOOKUP(C747,'[2]Acha Air Sales Price List'!$B$1:$X$65536,12,FALSE)*$M$14),2)</f>
        <v>0</v>
      </c>
      <c r="H747" s="21"/>
      <c r="I747" s="22">
        <f t="shared" si="19"/>
        <v>0</v>
      </c>
      <c r="J747" s="14"/>
      <c r="L747" s="116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17" customFormat="1" ht="12.4" hidden="1" customHeight="1">
      <c r="A748" s="13"/>
      <c r="B748" s="1"/>
      <c r="C748" s="34"/>
      <c r="D748" s="192"/>
      <c r="E748" s="193"/>
      <c r="F748" s="41" t="str">
        <f>VLOOKUP(C748,'[2]Acha Air Sales Price List'!$B$1:$D$65536,3,FALSE)</f>
        <v>Exchange rate :</v>
      </c>
      <c r="G748" s="21">
        <f>ROUND(IF(ISBLANK(C748),0,VLOOKUP(C748,'[2]Acha Air Sales Price List'!$B$1:$X$65536,12,FALSE)*$M$14),2)</f>
        <v>0</v>
      </c>
      <c r="H748" s="21"/>
      <c r="I748" s="22">
        <f t="shared" si="19"/>
        <v>0</v>
      </c>
      <c r="J748" s="14"/>
      <c r="L748" s="116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17" customFormat="1" ht="12.4" hidden="1" customHeight="1">
      <c r="A749" s="13"/>
      <c r="B749" s="1"/>
      <c r="C749" s="34"/>
      <c r="D749" s="192"/>
      <c r="E749" s="193"/>
      <c r="F749" s="41" t="str">
        <f>VLOOKUP(C749,'[2]Acha Air Sales Price List'!$B$1:$D$65536,3,FALSE)</f>
        <v>Exchange rate :</v>
      </c>
      <c r="G749" s="21">
        <f>ROUND(IF(ISBLANK(C749),0,VLOOKUP(C749,'[2]Acha Air Sales Price List'!$B$1:$X$65536,12,FALSE)*$M$14),2)</f>
        <v>0</v>
      </c>
      <c r="H749" s="21"/>
      <c r="I749" s="22">
        <f t="shared" si="19"/>
        <v>0</v>
      </c>
      <c r="J749" s="14"/>
      <c r="L749" s="116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17" customFormat="1" ht="12.4" hidden="1" customHeight="1">
      <c r="A750" s="13"/>
      <c r="B750" s="1"/>
      <c r="C750" s="35"/>
      <c r="D750" s="192"/>
      <c r="E750" s="193"/>
      <c r="F750" s="41" t="str">
        <f>VLOOKUP(C750,'[2]Acha Air Sales Price List'!$B$1:$D$65536,3,FALSE)</f>
        <v>Exchange rate :</v>
      </c>
      <c r="G750" s="21">
        <f>ROUND(IF(ISBLANK(C750),0,VLOOKUP(C750,'[2]Acha Air Sales Price List'!$B$1:$X$65536,12,FALSE)*$M$14),2)</f>
        <v>0</v>
      </c>
      <c r="H750" s="21"/>
      <c r="I750" s="22">
        <f t="shared" si="19"/>
        <v>0</v>
      </c>
      <c r="J750" s="14"/>
      <c r="L750" s="116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17" customFormat="1" ht="12" hidden="1" customHeight="1">
      <c r="A751" s="13"/>
      <c r="B751" s="1"/>
      <c r="C751" s="34"/>
      <c r="D751" s="192"/>
      <c r="E751" s="193"/>
      <c r="F751" s="41" t="str">
        <f>VLOOKUP(C751,'[2]Acha Air Sales Price List'!$B$1:$D$65536,3,FALSE)</f>
        <v>Exchange rate :</v>
      </c>
      <c r="G751" s="21">
        <f>ROUND(IF(ISBLANK(C751),0,VLOOKUP(C751,'[2]Acha Air Sales Price List'!$B$1:$X$65536,12,FALSE)*$M$14),2)</f>
        <v>0</v>
      </c>
      <c r="H751" s="21"/>
      <c r="I751" s="22">
        <f t="shared" si="19"/>
        <v>0</v>
      </c>
      <c r="J751" s="14"/>
      <c r="L751" s="116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17" customFormat="1" ht="12.4" hidden="1" customHeight="1">
      <c r="A752" s="13"/>
      <c r="B752" s="1"/>
      <c r="C752" s="34"/>
      <c r="D752" s="192"/>
      <c r="E752" s="193"/>
      <c r="F752" s="41" t="str">
        <f>VLOOKUP(C752,'[2]Acha Air Sales Price List'!$B$1:$D$65536,3,FALSE)</f>
        <v>Exchange rate :</v>
      </c>
      <c r="G752" s="21">
        <f>ROUND(IF(ISBLANK(C752),0,VLOOKUP(C752,'[2]Acha Air Sales Price List'!$B$1:$X$65536,12,FALSE)*$M$14),2)</f>
        <v>0</v>
      </c>
      <c r="H752" s="21"/>
      <c r="I752" s="22">
        <f t="shared" si="19"/>
        <v>0</v>
      </c>
      <c r="J752" s="14"/>
      <c r="L752" s="116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17" customFormat="1" ht="12.4" hidden="1" customHeight="1">
      <c r="A753" s="13"/>
      <c r="B753" s="1"/>
      <c r="C753" s="34"/>
      <c r="D753" s="192"/>
      <c r="E753" s="193"/>
      <c r="F753" s="41" t="str">
        <f>VLOOKUP(C753,'[2]Acha Air Sales Price List'!$B$1:$D$65536,3,FALSE)</f>
        <v>Exchange rate :</v>
      </c>
      <c r="G753" s="21">
        <f>ROUND(IF(ISBLANK(C753),0,VLOOKUP(C753,'[2]Acha Air Sales Price List'!$B$1:$X$65536,12,FALSE)*$M$14),2)</f>
        <v>0</v>
      </c>
      <c r="H753" s="21"/>
      <c r="I753" s="22">
        <f t="shared" si="19"/>
        <v>0</v>
      </c>
      <c r="J753" s="14"/>
      <c r="L753" s="116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17" customFormat="1" ht="12.4" hidden="1" customHeight="1">
      <c r="A754" s="13"/>
      <c r="B754" s="1"/>
      <c r="C754" s="34"/>
      <c r="D754" s="192"/>
      <c r="E754" s="193"/>
      <c r="F754" s="41" t="str">
        <f>VLOOKUP(C754,'[2]Acha Air Sales Price List'!$B$1:$D$65536,3,FALSE)</f>
        <v>Exchange rate :</v>
      </c>
      <c r="G754" s="21">
        <f>ROUND(IF(ISBLANK(C754),0,VLOOKUP(C754,'[2]Acha Air Sales Price List'!$B$1:$X$65536,12,FALSE)*$M$14),2)</f>
        <v>0</v>
      </c>
      <c r="H754" s="21"/>
      <c r="I754" s="22">
        <f t="shared" si="19"/>
        <v>0</v>
      </c>
      <c r="J754" s="14"/>
      <c r="L754" s="116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17" customFormat="1" ht="12.4" hidden="1" customHeight="1">
      <c r="A755" s="13"/>
      <c r="B755" s="1"/>
      <c r="C755" s="34"/>
      <c r="D755" s="192"/>
      <c r="E755" s="193"/>
      <c r="F755" s="41" t="str">
        <f>VLOOKUP(C755,'[2]Acha Air Sales Price List'!$B$1:$D$65536,3,FALSE)</f>
        <v>Exchange rate :</v>
      </c>
      <c r="G755" s="21">
        <f>ROUND(IF(ISBLANK(C755),0,VLOOKUP(C755,'[2]Acha Air Sales Price List'!$B$1:$X$65536,12,FALSE)*$M$14),2)</f>
        <v>0</v>
      </c>
      <c r="H755" s="21"/>
      <c r="I755" s="22">
        <f t="shared" si="19"/>
        <v>0</v>
      </c>
      <c r="J755" s="14"/>
      <c r="L755" s="116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17" customFormat="1" ht="12.4" hidden="1" customHeight="1">
      <c r="A756" s="13"/>
      <c r="B756" s="1"/>
      <c r="C756" s="34"/>
      <c r="D756" s="192"/>
      <c r="E756" s="193"/>
      <c r="F756" s="41" t="str">
        <f>VLOOKUP(C756,'[2]Acha Air Sales Price List'!$B$1:$D$65536,3,FALSE)</f>
        <v>Exchange rate :</v>
      </c>
      <c r="G756" s="21">
        <f>ROUND(IF(ISBLANK(C756),0,VLOOKUP(C756,'[2]Acha Air Sales Price List'!$B$1:$X$65536,12,FALSE)*$M$14),2)</f>
        <v>0</v>
      </c>
      <c r="H756" s="21"/>
      <c r="I756" s="22">
        <f t="shared" si="19"/>
        <v>0</v>
      </c>
      <c r="J756" s="14"/>
      <c r="L756" s="11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17" customFormat="1" ht="12.4" hidden="1" customHeight="1">
      <c r="A757" s="13"/>
      <c r="B757" s="1"/>
      <c r="C757" s="34"/>
      <c r="D757" s="192"/>
      <c r="E757" s="193"/>
      <c r="F757" s="41" t="str">
        <f>VLOOKUP(C757,'[2]Acha Air Sales Price List'!$B$1:$D$65536,3,FALSE)</f>
        <v>Exchange rate :</v>
      </c>
      <c r="G757" s="21">
        <f>ROUND(IF(ISBLANK(C757),0,VLOOKUP(C757,'[2]Acha Air Sales Price List'!$B$1:$X$65536,12,FALSE)*$M$14),2)</f>
        <v>0</v>
      </c>
      <c r="H757" s="21"/>
      <c r="I757" s="22">
        <f t="shared" si="19"/>
        <v>0</v>
      </c>
      <c r="J757" s="14"/>
      <c r="L757" s="116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17" customFormat="1" ht="12.4" hidden="1" customHeight="1">
      <c r="A758" s="13"/>
      <c r="B758" s="1"/>
      <c r="C758" s="34"/>
      <c r="D758" s="192"/>
      <c r="E758" s="193"/>
      <c r="F758" s="41" t="str">
        <f>VLOOKUP(C758,'[2]Acha Air Sales Price List'!$B$1:$D$65536,3,FALSE)</f>
        <v>Exchange rate :</v>
      </c>
      <c r="G758" s="21">
        <f>ROUND(IF(ISBLANK(C758),0,VLOOKUP(C758,'[2]Acha Air Sales Price List'!$B$1:$X$65536,12,FALSE)*$M$14),2)</f>
        <v>0</v>
      </c>
      <c r="H758" s="21"/>
      <c r="I758" s="22">
        <f t="shared" si="19"/>
        <v>0</v>
      </c>
      <c r="J758" s="14"/>
      <c r="L758" s="116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17" customFormat="1" ht="12.4" hidden="1" customHeight="1">
      <c r="A759" s="13"/>
      <c r="B759" s="1"/>
      <c r="C759" s="34"/>
      <c r="D759" s="192"/>
      <c r="E759" s="193"/>
      <c r="F759" s="41" t="str">
        <f>VLOOKUP(C759,'[2]Acha Air Sales Price List'!$B$1:$D$65536,3,FALSE)</f>
        <v>Exchange rate :</v>
      </c>
      <c r="G759" s="21">
        <f>ROUND(IF(ISBLANK(C759),0,VLOOKUP(C759,'[2]Acha Air Sales Price List'!$B$1:$X$65536,12,FALSE)*$M$14),2)</f>
        <v>0</v>
      </c>
      <c r="H759" s="21"/>
      <c r="I759" s="22">
        <f t="shared" si="19"/>
        <v>0</v>
      </c>
      <c r="J759" s="14"/>
      <c r="L759" s="116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17" customFormat="1" ht="12.4" hidden="1" customHeight="1">
      <c r="A760" s="13"/>
      <c r="B760" s="1"/>
      <c r="C760" s="34"/>
      <c r="D760" s="192"/>
      <c r="E760" s="193"/>
      <c r="F760" s="41" t="str">
        <f>VLOOKUP(C760,'[2]Acha Air Sales Price List'!$B$1:$D$65536,3,FALSE)</f>
        <v>Exchange rate :</v>
      </c>
      <c r="G760" s="21">
        <f>ROUND(IF(ISBLANK(C760),0,VLOOKUP(C760,'[2]Acha Air Sales Price List'!$B$1:$X$65536,12,FALSE)*$M$14),2)</f>
        <v>0</v>
      </c>
      <c r="H760" s="21"/>
      <c r="I760" s="22">
        <f t="shared" si="19"/>
        <v>0</v>
      </c>
      <c r="J760" s="14"/>
      <c r="L760" s="116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17" customFormat="1" ht="12.4" hidden="1" customHeight="1">
      <c r="A761" s="13"/>
      <c r="B761" s="1"/>
      <c r="C761" s="34"/>
      <c r="D761" s="192"/>
      <c r="E761" s="193"/>
      <c r="F761" s="41" t="str">
        <f>VLOOKUP(C761,'[2]Acha Air Sales Price List'!$B$1:$D$65536,3,FALSE)</f>
        <v>Exchange rate :</v>
      </c>
      <c r="G761" s="21">
        <f>ROUND(IF(ISBLANK(C761),0,VLOOKUP(C761,'[2]Acha Air Sales Price List'!$B$1:$X$65536,12,FALSE)*$M$14),2)</f>
        <v>0</v>
      </c>
      <c r="H761" s="21"/>
      <c r="I761" s="22">
        <f t="shared" si="19"/>
        <v>0</v>
      </c>
      <c r="J761" s="14"/>
      <c r="L761" s="116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17" customFormat="1" ht="12.4" hidden="1" customHeight="1">
      <c r="A762" s="13"/>
      <c r="B762" s="1"/>
      <c r="C762" s="34"/>
      <c r="D762" s="192"/>
      <c r="E762" s="193"/>
      <c r="F762" s="41" t="str">
        <f>VLOOKUP(C762,'[2]Acha Air Sales Price List'!$B$1:$D$65536,3,FALSE)</f>
        <v>Exchange rate :</v>
      </c>
      <c r="G762" s="21">
        <f>ROUND(IF(ISBLANK(C762),0,VLOOKUP(C762,'[2]Acha Air Sales Price List'!$B$1:$X$65536,12,FALSE)*$M$14),2)</f>
        <v>0</v>
      </c>
      <c r="H762" s="21"/>
      <c r="I762" s="22">
        <f t="shared" si="19"/>
        <v>0</v>
      </c>
      <c r="J762" s="14"/>
      <c r="L762" s="116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17" customFormat="1" ht="12.4" hidden="1" customHeight="1">
      <c r="A763" s="13"/>
      <c r="B763" s="1"/>
      <c r="C763" s="34"/>
      <c r="D763" s="192"/>
      <c r="E763" s="193"/>
      <c r="F763" s="41" t="str">
        <f>VLOOKUP(C763,'[2]Acha Air Sales Price List'!$B$1:$D$65536,3,FALSE)</f>
        <v>Exchange rate :</v>
      </c>
      <c r="G763" s="21">
        <f>ROUND(IF(ISBLANK(C763),0,VLOOKUP(C763,'[2]Acha Air Sales Price List'!$B$1:$X$65536,12,FALSE)*$M$14),2)</f>
        <v>0</v>
      </c>
      <c r="H763" s="21"/>
      <c r="I763" s="22">
        <f t="shared" si="19"/>
        <v>0</v>
      </c>
      <c r="J763" s="14"/>
      <c r="L763" s="116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17" customFormat="1" ht="12.4" hidden="1" customHeight="1">
      <c r="A764" s="13"/>
      <c r="B764" s="1"/>
      <c r="C764" s="34"/>
      <c r="D764" s="192"/>
      <c r="E764" s="193"/>
      <c r="F764" s="41" t="str">
        <f>VLOOKUP(C764,'[2]Acha Air Sales Price List'!$B$1:$D$65536,3,FALSE)</f>
        <v>Exchange rate :</v>
      </c>
      <c r="G764" s="21">
        <f>ROUND(IF(ISBLANK(C764),0,VLOOKUP(C764,'[2]Acha Air Sales Price List'!$B$1:$X$65536,12,FALSE)*$M$14),2)</f>
        <v>0</v>
      </c>
      <c r="H764" s="21"/>
      <c r="I764" s="22">
        <f t="shared" si="19"/>
        <v>0</v>
      </c>
      <c r="J764" s="14"/>
      <c r="L764" s="116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17" customFormat="1" ht="12.4" hidden="1" customHeight="1">
      <c r="A765" s="13"/>
      <c r="B765" s="1"/>
      <c r="C765" s="34"/>
      <c r="D765" s="192"/>
      <c r="E765" s="193"/>
      <c r="F765" s="41" t="str">
        <f>VLOOKUP(C765,'[2]Acha Air Sales Price List'!$B$1:$D$65536,3,FALSE)</f>
        <v>Exchange rate :</v>
      </c>
      <c r="G765" s="21">
        <f>ROUND(IF(ISBLANK(C765),0,VLOOKUP(C765,'[2]Acha Air Sales Price List'!$B$1:$X$65536,12,FALSE)*$M$14),2)</f>
        <v>0</v>
      </c>
      <c r="H765" s="21"/>
      <c r="I765" s="22">
        <f t="shared" si="19"/>
        <v>0</v>
      </c>
      <c r="J765" s="14"/>
      <c r="L765" s="116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17" customFormat="1" ht="12.4" hidden="1" customHeight="1">
      <c r="A766" s="13"/>
      <c r="B766" s="1"/>
      <c r="C766" s="34"/>
      <c r="D766" s="192"/>
      <c r="E766" s="193"/>
      <c r="F766" s="41" t="str">
        <f>VLOOKUP(C766,'[2]Acha Air Sales Price List'!$B$1:$D$65536,3,FALSE)</f>
        <v>Exchange rate :</v>
      </c>
      <c r="G766" s="21">
        <f>ROUND(IF(ISBLANK(C766),0,VLOOKUP(C766,'[2]Acha Air Sales Price List'!$B$1:$X$65536,12,FALSE)*$M$14),2)</f>
        <v>0</v>
      </c>
      <c r="H766" s="21"/>
      <c r="I766" s="22">
        <f t="shared" si="19"/>
        <v>0</v>
      </c>
      <c r="J766" s="14"/>
      <c r="L766" s="11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17" customFormat="1" ht="12.4" hidden="1" customHeight="1">
      <c r="A767" s="13"/>
      <c r="B767" s="1"/>
      <c r="C767" s="34"/>
      <c r="D767" s="192"/>
      <c r="E767" s="193"/>
      <c r="F767" s="41" t="str">
        <f>VLOOKUP(C767,'[2]Acha Air Sales Price List'!$B$1:$D$65536,3,FALSE)</f>
        <v>Exchange rate :</v>
      </c>
      <c r="G767" s="21">
        <f>ROUND(IF(ISBLANK(C767),0,VLOOKUP(C767,'[2]Acha Air Sales Price List'!$B$1:$X$65536,12,FALSE)*$M$14),2)</f>
        <v>0</v>
      </c>
      <c r="H767" s="21"/>
      <c r="I767" s="22">
        <f t="shared" si="19"/>
        <v>0</v>
      </c>
      <c r="J767" s="14"/>
      <c r="L767" s="116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17" customFormat="1" ht="12.4" hidden="1" customHeight="1">
      <c r="A768" s="13"/>
      <c r="B768" s="1"/>
      <c r="C768" s="34"/>
      <c r="D768" s="192"/>
      <c r="E768" s="193"/>
      <c r="F768" s="41" t="str">
        <f>VLOOKUP(C768,'[2]Acha Air Sales Price List'!$B$1:$D$65536,3,FALSE)</f>
        <v>Exchange rate :</v>
      </c>
      <c r="G768" s="21">
        <f>ROUND(IF(ISBLANK(C768),0,VLOOKUP(C768,'[2]Acha Air Sales Price List'!$B$1:$X$65536,12,FALSE)*$M$14),2)</f>
        <v>0</v>
      </c>
      <c r="H768" s="21"/>
      <c r="I768" s="22">
        <f t="shared" si="19"/>
        <v>0</v>
      </c>
      <c r="J768" s="14"/>
      <c r="L768" s="116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17" customFormat="1" ht="12.4" hidden="1" customHeight="1">
      <c r="A769" s="13"/>
      <c r="B769" s="1"/>
      <c r="C769" s="34"/>
      <c r="D769" s="192"/>
      <c r="E769" s="193"/>
      <c r="F769" s="41" t="str">
        <f>VLOOKUP(C769,'[2]Acha Air Sales Price List'!$B$1:$D$65536,3,FALSE)</f>
        <v>Exchange rate :</v>
      </c>
      <c r="G769" s="21">
        <f>ROUND(IF(ISBLANK(C769),0,VLOOKUP(C769,'[2]Acha Air Sales Price List'!$B$1:$X$65536,12,FALSE)*$M$14),2)</f>
        <v>0</v>
      </c>
      <c r="H769" s="21"/>
      <c r="I769" s="22">
        <f t="shared" si="19"/>
        <v>0</v>
      </c>
      <c r="J769" s="14"/>
      <c r="L769" s="116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17" customFormat="1" ht="12.4" hidden="1" customHeight="1">
      <c r="A770" s="13"/>
      <c r="B770" s="1"/>
      <c r="C770" s="34"/>
      <c r="D770" s="192"/>
      <c r="E770" s="193"/>
      <c r="F770" s="41" t="str">
        <f>VLOOKUP(C770,'[2]Acha Air Sales Price List'!$B$1:$D$65536,3,FALSE)</f>
        <v>Exchange rate :</v>
      </c>
      <c r="G770" s="21">
        <f>ROUND(IF(ISBLANK(C770),0,VLOOKUP(C770,'[2]Acha Air Sales Price List'!$B$1:$X$65536,12,FALSE)*$M$14),2)</f>
        <v>0</v>
      </c>
      <c r="H770" s="21"/>
      <c r="I770" s="22">
        <f t="shared" si="19"/>
        <v>0</v>
      </c>
      <c r="J770" s="14"/>
      <c r="L770" s="116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17" customFormat="1" ht="12.4" hidden="1" customHeight="1">
      <c r="A771" s="13"/>
      <c r="B771" s="1"/>
      <c r="C771" s="34"/>
      <c r="D771" s="192"/>
      <c r="E771" s="193"/>
      <c r="F771" s="41" t="str">
        <f>VLOOKUP(C771,'[2]Acha Air Sales Price List'!$B$1:$D$65536,3,FALSE)</f>
        <v>Exchange rate :</v>
      </c>
      <c r="G771" s="21">
        <f>ROUND(IF(ISBLANK(C771),0,VLOOKUP(C771,'[2]Acha Air Sales Price List'!$B$1:$X$65536,12,FALSE)*$M$14),2)</f>
        <v>0</v>
      </c>
      <c r="H771" s="21"/>
      <c r="I771" s="22">
        <f t="shared" si="19"/>
        <v>0</v>
      </c>
      <c r="J771" s="14"/>
      <c r="L771" s="116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17" customFormat="1" ht="12.4" hidden="1" customHeight="1">
      <c r="A772" s="13"/>
      <c r="B772" s="1"/>
      <c r="C772" s="34"/>
      <c r="D772" s="192"/>
      <c r="E772" s="193"/>
      <c r="F772" s="41" t="str">
        <f>VLOOKUP(C772,'[2]Acha Air Sales Price List'!$B$1:$D$65536,3,FALSE)</f>
        <v>Exchange rate :</v>
      </c>
      <c r="G772" s="21">
        <f>ROUND(IF(ISBLANK(C772),0,VLOOKUP(C772,'[2]Acha Air Sales Price List'!$B$1:$X$65536,12,FALSE)*$M$14),2)</f>
        <v>0</v>
      </c>
      <c r="H772" s="21"/>
      <c r="I772" s="22">
        <f t="shared" si="19"/>
        <v>0</v>
      </c>
      <c r="J772" s="14"/>
      <c r="L772" s="116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17" customFormat="1" ht="12.4" hidden="1" customHeight="1">
      <c r="A773" s="13"/>
      <c r="B773" s="1"/>
      <c r="C773" s="34"/>
      <c r="D773" s="192"/>
      <c r="E773" s="193"/>
      <c r="F773" s="41" t="str">
        <f>VLOOKUP(C773,'[2]Acha Air Sales Price List'!$B$1:$D$65536,3,FALSE)</f>
        <v>Exchange rate :</v>
      </c>
      <c r="G773" s="21">
        <f>ROUND(IF(ISBLANK(C773),0,VLOOKUP(C773,'[2]Acha Air Sales Price List'!$B$1:$X$65536,12,FALSE)*$M$14),2)</f>
        <v>0</v>
      </c>
      <c r="H773" s="21"/>
      <c r="I773" s="22">
        <f t="shared" si="19"/>
        <v>0</v>
      </c>
      <c r="J773" s="14"/>
      <c r="L773" s="116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17" customFormat="1" ht="12.4" hidden="1" customHeight="1">
      <c r="A774" s="13"/>
      <c r="B774" s="1"/>
      <c r="C774" s="34"/>
      <c r="D774" s="192"/>
      <c r="E774" s="193"/>
      <c r="F774" s="41" t="str">
        <f>VLOOKUP(C774,'[2]Acha Air Sales Price List'!$B$1:$D$65536,3,FALSE)</f>
        <v>Exchange rate :</v>
      </c>
      <c r="G774" s="21">
        <f>ROUND(IF(ISBLANK(C774),0,VLOOKUP(C774,'[2]Acha Air Sales Price List'!$B$1:$X$65536,12,FALSE)*$M$14),2)</f>
        <v>0</v>
      </c>
      <c r="H774" s="21"/>
      <c r="I774" s="22">
        <f t="shared" si="19"/>
        <v>0</v>
      </c>
      <c r="J774" s="14"/>
      <c r="L774" s="116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17" customFormat="1" ht="12.4" hidden="1" customHeight="1">
      <c r="A775" s="13"/>
      <c r="B775" s="1"/>
      <c r="C775" s="34"/>
      <c r="D775" s="192"/>
      <c r="E775" s="193"/>
      <c r="F775" s="41" t="str">
        <f>VLOOKUP(C775,'[2]Acha Air Sales Price List'!$B$1:$D$65536,3,FALSE)</f>
        <v>Exchange rate :</v>
      </c>
      <c r="G775" s="21">
        <f>ROUND(IF(ISBLANK(C775),0,VLOOKUP(C775,'[2]Acha Air Sales Price List'!$B$1:$X$65536,12,FALSE)*$M$14),2)</f>
        <v>0</v>
      </c>
      <c r="H775" s="21"/>
      <c r="I775" s="22">
        <f t="shared" si="19"/>
        <v>0</v>
      </c>
      <c r="J775" s="14"/>
      <c r="L775" s="116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17" customFormat="1" ht="12.4" hidden="1" customHeight="1">
      <c r="A776" s="13"/>
      <c r="B776" s="1"/>
      <c r="C776" s="34"/>
      <c r="D776" s="192"/>
      <c r="E776" s="193"/>
      <c r="F776" s="41" t="str">
        <f>VLOOKUP(C776,'[2]Acha Air Sales Price List'!$B$1:$D$65536,3,FALSE)</f>
        <v>Exchange rate :</v>
      </c>
      <c r="G776" s="21">
        <f>ROUND(IF(ISBLANK(C776),0,VLOOKUP(C776,'[2]Acha Air Sales Price List'!$B$1:$X$65536,12,FALSE)*$M$14),2)</f>
        <v>0</v>
      </c>
      <c r="H776" s="21"/>
      <c r="I776" s="22">
        <f t="shared" si="19"/>
        <v>0</v>
      </c>
      <c r="J776" s="14"/>
      <c r="L776" s="11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17" customFormat="1" ht="12.4" hidden="1" customHeight="1">
      <c r="A777" s="13"/>
      <c r="B777" s="1"/>
      <c r="C777" s="34"/>
      <c r="D777" s="192"/>
      <c r="E777" s="193"/>
      <c r="F777" s="41" t="str">
        <f>VLOOKUP(C777,'[2]Acha Air Sales Price List'!$B$1:$D$65536,3,FALSE)</f>
        <v>Exchange rate :</v>
      </c>
      <c r="G777" s="21">
        <f>ROUND(IF(ISBLANK(C777),0,VLOOKUP(C777,'[2]Acha Air Sales Price List'!$B$1:$X$65536,12,FALSE)*$M$14),2)</f>
        <v>0</v>
      </c>
      <c r="H777" s="21"/>
      <c r="I777" s="22">
        <f t="shared" si="19"/>
        <v>0</v>
      </c>
      <c r="J777" s="14"/>
      <c r="L777" s="116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17" customFormat="1" ht="12.4" hidden="1" customHeight="1">
      <c r="A778" s="13"/>
      <c r="B778" s="1"/>
      <c r="C778" s="35"/>
      <c r="D778" s="192"/>
      <c r="E778" s="193"/>
      <c r="F778" s="41" t="str">
        <f>VLOOKUP(C778,'[2]Acha Air Sales Price List'!$B$1:$D$65536,3,FALSE)</f>
        <v>Exchange rate :</v>
      </c>
      <c r="G778" s="21">
        <f>ROUND(IF(ISBLANK(C778),0,VLOOKUP(C778,'[2]Acha Air Sales Price List'!$B$1:$X$65536,12,FALSE)*$M$14),2)</f>
        <v>0</v>
      </c>
      <c r="H778" s="21"/>
      <c r="I778" s="22">
        <f>ROUND(IF(ISNUMBER(B778), G778*B778, 0),5)</f>
        <v>0</v>
      </c>
      <c r="J778" s="14"/>
      <c r="L778" s="116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17" customFormat="1" ht="12" hidden="1" customHeight="1">
      <c r="A779" s="13"/>
      <c r="B779" s="1"/>
      <c r="C779" s="34"/>
      <c r="D779" s="192"/>
      <c r="E779" s="193"/>
      <c r="F779" s="41" t="str">
        <f>VLOOKUP(C779,'[2]Acha Air Sales Price List'!$B$1:$D$65536,3,FALSE)</f>
        <v>Exchange rate :</v>
      </c>
      <c r="G779" s="21">
        <f>ROUND(IF(ISBLANK(C779),0,VLOOKUP(C779,'[2]Acha Air Sales Price List'!$B$1:$X$65536,12,FALSE)*$M$14),2)</f>
        <v>0</v>
      </c>
      <c r="H779" s="21"/>
      <c r="I779" s="22">
        <f t="shared" ref="I779:I842" si="20">ROUND(IF(ISNUMBER(B779), G779*B779, 0),5)</f>
        <v>0</v>
      </c>
      <c r="J779" s="14"/>
      <c r="L779" s="116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17" customFormat="1" ht="12.4" hidden="1" customHeight="1">
      <c r="A780" s="13"/>
      <c r="B780" s="1"/>
      <c r="C780" s="34"/>
      <c r="D780" s="192"/>
      <c r="E780" s="193"/>
      <c r="F780" s="41" t="str">
        <f>VLOOKUP(C780,'[2]Acha Air Sales Price List'!$B$1:$D$65536,3,FALSE)</f>
        <v>Exchange rate :</v>
      </c>
      <c r="G780" s="21">
        <f>ROUND(IF(ISBLANK(C780),0,VLOOKUP(C780,'[2]Acha Air Sales Price List'!$B$1:$X$65536,12,FALSE)*$M$14),2)</f>
        <v>0</v>
      </c>
      <c r="H780" s="21"/>
      <c r="I780" s="22">
        <f t="shared" si="20"/>
        <v>0</v>
      </c>
      <c r="J780" s="14"/>
      <c r="L780" s="116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17" customFormat="1" ht="12.4" hidden="1" customHeight="1">
      <c r="A781" s="13"/>
      <c r="B781" s="1"/>
      <c r="C781" s="34"/>
      <c r="D781" s="192"/>
      <c r="E781" s="193"/>
      <c r="F781" s="41" t="str">
        <f>VLOOKUP(C781,'[2]Acha Air Sales Price List'!$B$1:$D$65536,3,FALSE)</f>
        <v>Exchange rate :</v>
      </c>
      <c r="G781" s="21">
        <f>ROUND(IF(ISBLANK(C781),0,VLOOKUP(C781,'[2]Acha Air Sales Price List'!$B$1:$X$65536,12,FALSE)*$M$14),2)</f>
        <v>0</v>
      </c>
      <c r="H781" s="21"/>
      <c r="I781" s="22">
        <f t="shared" si="20"/>
        <v>0</v>
      </c>
      <c r="J781" s="14"/>
      <c r="L781" s="116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17" customFormat="1" ht="12.4" hidden="1" customHeight="1">
      <c r="A782" s="13"/>
      <c r="B782" s="1"/>
      <c r="C782" s="34"/>
      <c r="D782" s="192"/>
      <c r="E782" s="193"/>
      <c r="F782" s="41" t="str">
        <f>VLOOKUP(C782,'[2]Acha Air Sales Price List'!$B$1:$D$65536,3,FALSE)</f>
        <v>Exchange rate :</v>
      </c>
      <c r="G782" s="21">
        <f>ROUND(IF(ISBLANK(C782),0,VLOOKUP(C782,'[2]Acha Air Sales Price List'!$B$1:$X$65536,12,FALSE)*$M$14),2)</f>
        <v>0</v>
      </c>
      <c r="H782" s="21"/>
      <c r="I782" s="22">
        <f t="shared" si="20"/>
        <v>0</v>
      </c>
      <c r="J782" s="14"/>
      <c r="L782" s="116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17" customFormat="1" ht="12.4" hidden="1" customHeight="1">
      <c r="A783" s="13"/>
      <c r="B783" s="1"/>
      <c r="C783" s="34"/>
      <c r="D783" s="192"/>
      <c r="E783" s="193"/>
      <c r="F783" s="41" t="str">
        <f>VLOOKUP(C783,'[2]Acha Air Sales Price List'!$B$1:$D$65536,3,FALSE)</f>
        <v>Exchange rate :</v>
      </c>
      <c r="G783" s="21">
        <f>ROUND(IF(ISBLANK(C783),0,VLOOKUP(C783,'[2]Acha Air Sales Price List'!$B$1:$X$65536,12,FALSE)*$M$14),2)</f>
        <v>0</v>
      </c>
      <c r="H783" s="21"/>
      <c r="I783" s="22">
        <f t="shared" si="20"/>
        <v>0</v>
      </c>
      <c r="J783" s="14"/>
      <c r="L783" s="116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17" customFormat="1" ht="12.4" hidden="1" customHeight="1">
      <c r="A784" s="13"/>
      <c r="B784" s="1"/>
      <c r="C784" s="34"/>
      <c r="D784" s="192"/>
      <c r="E784" s="193"/>
      <c r="F784" s="41" t="str">
        <f>VLOOKUP(C784,'[2]Acha Air Sales Price List'!$B$1:$D$65536,3,FALSE)</f>
        <v>Exchange rate :</v>
      </c>
      <c r="G784" s="21">
        <f>ROUND(IF(ISBLANK(C784),0,VLOOKUP(C784,'[2]Acha Air Sales Price List'!$B$1:$X$65536,12,FALSE)*$M$14),2)</f>
        <v>0</v>
      </c>
      <c r="H784" s="21"/>
      <c r="I784" s="22">
        <f t="shared" si="20"/>
        <v>0</v>
      </c>
      <c r="J784" s="14"/>
      <c r="L784" s="116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17" customFormat="1" ht="12.4" hidden="1" customHeight="1">
      <c r="A785" s="13"/>
      <c r="B785" s="1"/>
      <c r="C785" s="34"/>
      <c r="D785" s="192"/>
      <c r="E785" s="193"/>
      <c r="F785" s="41" t="str">
        <f>VLOOKUP(C785,'[2]Acha Air Sales Price List'!$B$1:$D$65536,3,FALSE)</f>
        <v>Exchange rate :</v>
      </c>
      <c r="G785" s="21">
        <f>ROUND(IF(ISBLANK(C785),0,VLOOKUP(C785,'[2]Acha Air Sales Price List'!$B$1:$X$65536,12,FALSE)*$M$14),2)</f>
        <v>0</v>
      </c>
      <c r="H785" s="21"/>
      <c r="I785" s="22">
        <f t="shared" si="20"/>
        <v>0</v>
      </c>
      <c r="J785" s="14"/>
      <c r="L785" s="116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17" customFormat="1" ht="12.4" hidden="1" customHeight="1">
      <c r="A786" s="13"/>
      <c r="B786" s="1"/>
      <c r="C786" s="34"/>
      <c r="D786" s="192"/>
      <c r="E786" s="193"/>
      <c r="F786" s="41" t="str">
        <f>VLOOKUP(C786,'[2]Acha Air Sales Price List'!$B$1:$D$65536,3,FALSE)</f>
        <v>Exchange rate :</v>
      </c>
      <c r="G786" s="21">
        <f>ROUND(IF(ISBLANK(C786),0,VLOOKUP(C786,'[2]Acha Air Sales Price List'!$B$1:$X$65536,12,FALSE)*$M$14),2)</f>
        <v>0</v>
      </c>
      <c r="H786" s="21"/>
      <c r="I786" s="22">
        <f t="shared" si="20"/>
        <v>0</v>
      </c>
      <c r="J786" s="14"/>
      <c r="L786" s="11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17" customFormat="1" ht="12.4" hidden="1" customHeight="1">
      <c r="A787" s="13"/>
      <c r="B787" s="1"/>
      <c r="C787" s="34"/>
      <c r="D787" s="192"/>
      <c r="E787" s="193"/>
      <c r="F787" s="41" t="str">
        <f>VLOOKUP(C787,'[2]Acha Air Sales Price List'!$B$1:$D$65536,3,FALSE)</f>
        <v>Exchange rate :</v>
      </c>
      <c r="G787" s="21">
        <f>ROUND(IF(ISBLANK(C787),0,VLOOKUP(C787,'[2]Acha Air Sales Price List'!$B$1:$X$65536,12,FALSE)*$M$14),2)</f>
        <v>0</v>
      </c>
      <c r="H787" s="21"/>
      <c r="I787" s="22">
        <f t="shared" si="20"/>
        <v>0</v>
      </c>
      <c r="J787" s="14"/>
      <c r="L787" s="116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17" customFormat="1" ht="12.4" hidden="1" customHeight="1">
      <c r="A788" s="13"/>
      <c r="B788" s="1"/>
      <c r="C788" s="34"/>
      <c r="D788" s="192"/>
      <c r="E788" s="193"/>
      <c r="F788" s="41" t="str">
        <f>VLOOKUP(C788,'[2]Acha Air Sales Price List'!$B$1:$D$65536,3,FALSE)</f>
        <v>Exchange rate :</v>
      </c>
      <c r="G788" s="21">
        <f>ROUND(IF(ISBLANK(C788),0,VLOOKUP(C788,'[2]Acha Air Sales Price List'!$B$1:$X$65536,12,FALSE)*$M$14),2)</f>
        <v>0</v>
      </c>
      <c r="H788" s="21"/>
      <c r="I788" s="22">
        <f t="shared" si="20"/>
        <v>0</v>
      </c>
      <c r="J788" s="14"/>
      <c r="L788" s="116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17" customFormat="1" ht="12.4" hidden="1" customHeight="1">
      <c r="A789" s="13"/>
      <c r="B789" s="1"/>
      <c r="C789" s="34"/>
      <c r="D789" s="192"/>
      <c r="E789" s="193"/>
      <c r="F789" s="41" t="str">
        <f>VLOOKUP(C789,'[2]Acha Air Sales Price List'!$B$1:$D$65536,3,FALSE)</f>
        <v>Exchange rate :</v>
      </c>
      <c r="G789" s="21">
        <f>ROUND(IF(ISBLANK(C789),0,VLOOKUP(C789,'[2]Acha Air Sales Price List'!$B$1:$X$65536,12,FALSE)*$M$14),2)</f>
        <v>0</v>
      </c>
      <c r="H789" s="21"/>
      <c r="I789" s="22">
        <f t="shared" si="20"/>
        <v>0</v>
      </c>
      <c r="J789" s="14"/>
      <c r="L789" s="116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17" customFormat="1" ht="12.4" hidden="1" customHeight="1">
      <c r="A790" s="13"/>
      <c r="B790" s="1"/>
      <c r="C790" s="34"/>
      <c r="D790" s="192"/>
      <c r="E790" s="193"/>
      <c r="F790" s="41" t="str">
        <f>VLOOKUP(C790,'[2]Acha Air Sales Price List'!$B$1:$D$65536,3,FALSE)</f>
        <v>Exchange rate :</v>
      </c>
      <c r="G790" s="21">
        <f>ROUND(IF(ISBLANK(C790),0,VLOOKUP(C790,'[2]Acha Air Sales Price List'!$B$1:$X$65536,12,FALSE)*$M$14),2)</f>
        <v>0</v>
      </c>
      <c r="H790" s="21"/>
      <c r="I790" s="22">
        <f t="shared" si="20"/>
        <v>0</v>
      </c>
      <c r="J790" s="14"/>
      <c r="L790" s="116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17" customFormat="1" ht="12.4" hidden="1" customHeight="1">
      <c r="A791" s="13"/>
      <c r="B791" s="1"/>
      <c r="C791" s="34"/>
      <c r="D791" s="192"/>
      <c r="E791" s="193"/>
      <c r="F791" s="41" t="str">
        <f>VLOOKUP(C791,'[2]Acha Air Sales Price List'!$B$1:$D$65536,3,FALSE)</f>
        <v>Exchange rate :</v>
      </c>
      <c r="G791" s="21">
        <f>ROUND(IF(ISBLANK(C791),0,VLOOKUP(C791,'[2]Acha Air Sales Price List'!$B$1:$X$65536,12,FALSE)*$M$14),2)</f>
        <v>0</v>
      </c>
      <c r="H791" s="21"/>
      <c r="I791" s="22">
        <f t="shared" si="20"/>
        <v>0</v>
      </c>
      <c r="J791" s="14"/>
      <c r="L791" s="116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17" customFormat="1" ht="12.4" hidden="1" customHeight="1">
      <c r="A792" s="13"/>
      <c r="B792" s="1"/>
      <c r="C792" s="34"/>
      <c r="D792" s="192"/>
      <c r="E792" s="193"/>
      <c r="F792" s="41" t="str">
        <f>VLOOKUP(C792,'[2]Acha Air Sales Price List'!$B$1:$D$65536,3,FALSE)</f>
        <v>Exchange rate :</v>
      </c>
      <c r="G792" s="21">
        <f>ROUND(IF(ISBLANK(C792),0,VLOOKUP(C792,'[2]Acha Air Sales Price List'!$B$1:$X$65536,12,FALSE)*$M$14),2)</f>
        <v>0</v>
      </c>
      <c r="H792" s="21"/>
      <c r="I792" s="22">
        <f t="shared" si="20"/>
        <v>0</v>
      </c>
      <c r="J792" s="14"/>
      <c r="L792" s="116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17" customFormat="1" ht="12.4" hidden="1" customHeight="1">
      <c r="A793" s="13"/>
      <c r="B793" s="1"/>
      <c r="C793" s="34"/>
      <c r="D793" s="192"/>
      <c r="E793" s="193"/>
      <c r="F793" s="41" t="str">
        <f>VLOOKUP(C793,'[2]Acha Air Sales Price List'!$B$1:$D$65536,3,FALSE)</f>
        <v>Exchange rate :</v>
      </c>
      <c r="G793" s="21">
        <f>ROUND(IF(ISBLANK(C793),0,VLOOKUP(C793,'[2]Acha Air Sales Price List'!$B$1:$X$65536,12,FALSE)*$M$14),2)</f>
        <v>0</v>
      </c>
      <c r="H793" s="21"/>
      <c r="I793" s="22">
        <f t="shared" si="20"/>
        <v>0</v>
      </c>
      <c r="J793" s="14"/>
      <c r="L793" s="116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17" customFormat="1" ht="12.4" hidden="1" customHeight="1">
      <c r="A794" s="13"/>
      <c r="B794" s="1"/>
      <c r="C794" s="34"/>
      <c r="D794" s="192"/>
      <c r="E794" s="193"/>
      <c r="F794" s="41" t="str">
        <f>VLOOKUP(C794,'[2]Acha Air Sales Price List'!$B$1:$D$65536,3,FALSE)</f>
        <v>Exchange rate :</v>
      </c>
      <c r="G794" s="21">
        <f>ROUND(IF(ISBLANK(C794),0,VLOOKUP(C794,'[2]Acha Air Sales Price List'!$B$1:$X$65536,12,FALSE)*$M$14),2)</f>
        <v>0</v>
      </c>
      <c r="H794" s="21"/>
      <c r="I794" s="22">
        <f t="shared" si="20"/>
        <v>0</v>
      </c>
      <c r="J794" s="14"/>
      <c r="L794" s="116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17" customFormat="1" ht="12.4" hidden="1" customHeight="1">
      <c r="A795" s="13"/>
      <c r="B795" s="1"/>
      <c r="C795" s="34"/>
      <c r="D795" s="192"/>
      <c r="E795" s="193"/>
      <c r="F795" s="41" t="str">
        <f>VLOOKUP(C795,'[2]Acha Air Sales Price List'!$B$1:$D$65536,3,FALSE)</f>
        <v>Exchange rate :</v>
      </c>
      <c r="G795" s="21">
        <f>ROUND(IF(ISBLANK(C795),0,VLOOKUP(C795,'[2]Acha Air Sales Price List'!$B$1:$X$65536,12,FALSE)*$M$14),2)</f>
        <v>0</v>
      </c>
      <c r="H795" s="21"/>
      <c r="I795" s="22">
        <f t="shared" si="20"/>
        <v>0</v>
      </c>
      <c r="J795" s="14"/>
      <c r="L795" s="116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17" customFormat="1" ht="12.4" hidden="1" customHeight="1">
      <c r="A796" s="13"/>
      <c r="B796" s="1"/>
      <c r="C796" s="34"/>
      <c r="D796" s="192"/>
      <c r="E796" s="193"/>
      <c r="F796" s="41" t="str">
        <f>VLOOKUP(C796,'[2]Acha Air Sales Price List'!$B$1:$D$65536,3,FALSE)</f>
        <v>Exchange rate :</v>
      </c>
      <c r="G796" s="21">
        <f>ROUND(IF(ISBLANK(C796),0,VLOOKUP(C796,'[2]Acha Air Sales Price List'!$B$1:$X$65536,12,FALSE)*$M$14),2)</f>
        <v>0</v>
      </c>
      <c r="H796" s="21"/>
      <c r="I796" s="22">
        <f t="shared" si="20"/>
        <v>0</v>
      </c>
      <c r="J796" s="14"/>
      <c r="L796" s="11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17" customFormat="1" ht="12.4" hidden="1" customHeight="1">
      <c r="A797" s="13"/>
      <c r="B797" s="1"/>
      <c r="C797" s="34"/>
      <c r="D797" s="192"/>
      <c r="E797" s="193"/>
      <c r="F797" s="41" t="str">
        <f>VLOOKUP(C797,'[2]Acha Air Sales Price List'!$B$1:$D$65536,3,FALSE)</f>
        <v>Exchange rate :</v>
      </c>
      <c r="G797" s="21">
        <f>ROUND(IF(ISBLANK(C797),0,VLOOKUP(C797,'[2]Acha Air Sales Price List'!$B$1:$X$65536,12,FALSE)*$M$14),2)</f>
        <v>0</v>
      </c>
      <c r="H797" s="21"/>
      <c r="I797" s="22">
        <f t="shared" si="20"/>
        <v>0</v>
      </c>
      <c r="J797" s="14"/>
      <c r="L797" s="116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17" customFormat="1" ht="12.4" hidden="1" customHeight="1">
      <c r="A798" s="13"/>
      <c r="B798" s="1"/>
      <c r="C798" s="34"/>
      <c r="D798" s="192"/>
      <c r="E798" s="193"/>
      <c r="F798" s="41" t="str">
        <f>VLOOKUP(C798,'[2]Acha Air Sales Price List'!$B$1:$D$65536,3,FALSE)</f>
        <v>Exchange rate :</v>
      </c>
      <c r="G798" s="21">
        <f>ROUND(IF(ISBLANK(C798),0,VLOOKUP(C798,'[2]Acha Air Sales Price List'!$B$1:$X$65536,12,FALSE)*$M$14),2)</f>
        <v>0</v>
      </c>
      <c r="H798" s="21"/>
      <c r="I798" s="22">
        <f t="shared" si="20"/>
        <v>0</v>
      </c>
      <c r="J798" s="14"/>
      <c r="L798" s="116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17" customFormat="1" ht="12.4" hidden="1" customHeight="1">
      <c r="A799" s="13"/>
      <c r="B799" s="1"/>
      <c r="C799" s="34"/>
      <c r="D799" s="192"/>
      <c r="E799" s="193"/>
      <c r="F799" s="41" t="str">
        <f>VLOOKUP(C799,'[2]Acha Air Sales Price List'!$B$1:$D$65536,3,FALSE)</f>
        <v>Exchange rate :</v>
      </c>
      <c r="G799" s="21">
        <f>ROUND(IF(ISBLANK(C799),0,VLOOKUP(C799,'[2]Acha Air Sales Price List'!$B$1:$X$65536,12,FALSE)*$M$14),2)</f>
        <v>0</v>
      </c>
      <c r="H799" s="21"/>
      <c r="I799" s="22">
        <f t="shared" si="20"/>
        <v>0</v>
      </c>
      <c r="J799" s="14"/>
      <c r="L799" s="116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17" customFormat="1" ht="12.4" hidden="1" customHeight="1">
      <c r="A800" s="13"/>
      <c r="B800" s="1"/>
      <c r="C800" s="34"/>
      <c r="D800" s="192"/>
      <c r="E800" s="193"/>
      <c r="F800" s="41" t="str">
        <f>VLOOKUP(C800,'[2]Acha Air Sales Price List'!$B$1:$D$65536,3,FALSE)</f>
        <v>Exchange rate :</v>
      </c>
      <c r="G800" s="21">
        <f>ROUND(IF(ISBLANK(C800),0,VLOOKUP(C800,'[2]Acha Air Sales Price List'!$B$1:$X$65536,12,FALSE)*$M$14),2)</f>
        <v>0</v>
      </c>
      <c r="H800" s="21"/>
      <c r="I800" s="22">
        <f t="shared" si="20"/>
        <v>0</v>
      </c>
      <c r="J800" s="14"/>
      <c r="L800" s="116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17" customFormat="1" ht="12.4" hidden="1" customHeight="1">
      <c r="A801" s="13"/>
      <c r="B801" s="1"/>
      <c r="C801" s="34"/>
      <c r="D801" s="192"/>
      <c r="E801" s="193"/>
      <c r="F801" s="41" t="str">
        <f>VLOOKUP(C801,'[2]Acha Air Sales Price List'!$B$1:$D$65536,3,FALSE)</f>
        <v>Exchange rate :</v>
      </c>
      <c r="G801" s="21">
        <f>ROUND(IF(ISBLANK(C801),0,VLOOKUP(C801,'[2]Acha Air Sales Price List'!$B$1:$X$65536,12,FALSE)*$M$14),2)</f>
        <v>0</v>
      </c>
      <c r="H801" s="21"/>
      <c r="I801" s="22">
        <f t="shared" si="20"/>
        <v>0</v>
      </c>
      <c r="J801" s="14"/>
      <c r="L801" s="116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17" customFormat="1" ht="12.4" hidden="1" customHeight="1">
      <c r="A802" s="13"/>
      <c r="B802" s="1"/>
      <c r="C802" s="35"/>
      <c r="D802" s="192"/>
      <c r="E802" s="193"/>
      <c r="F802" s="41" t="str">
        <f>VLOOKUP(C802,'[2]Acha Air Sales Price List'!$B$1:$D$65536,3,FALSE)</f>
        <v>Exchange rate :</v>
      </c>
      <c r="G802" s="21">
        <f>ROUND(IF(ISBLANK(C802),0,VLOOKUP(C802,'[2]Acha Air Sales Price List'!$B$1:$X$65536,12,FALSE)*$M$14),2)</f>
        <v>0</v>
      </c>
      <c r="H802" s="21"/>
      <c r="I802" s="22">
        <f t="shared" si="20"/>
        <v>0</v>
      </c>
      <c r="J802" s="14"/>
      <c r="L802" s="116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17" customFormat="1" ht="12" hidden="1" customHeight="1">
      <c r="A803" s="13"/>
      <c r="B803" s="1"/>
      <c r="C803" s="34"/>
      <c r="D803" s="192"/>
      <c r="E803" s="193"/>
      <c r="F803" s="41" t="str">
        <f>VLOOKUP(C803,'[2]Acha Air Sales Price List'!$B$1:$D$65536,3,FALSE)</f>
        <v>Exchange rate :</v>
      </c>
      <c r="G803" s="21">
        <f>ROUND(IF(ISBLANK(C803),0,VLOOKUP(C803,'[2]Acha Air Sales Price List'!$B$1:$X$65536,12,FALSE)*$M$14),2)</f>
        <v>0</v>
      </c>
      <c r="H803" s="21"/>
      <c r="I803" s="22">
        <f t="shared" si="20"/>
        <v>0</v>
      </c>
      <c r="J803" s="14"/>
      <c r="L803" s="116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17" customFormat="1" ht="12.4" hidden="1" customHeight="1">
      <c r="A804" s="13"/>
      <c r="B804" s="1"/>
      <c r="C804" s="34"/>
      <c r="D804" s="192"/>
      <c r="E804" s="193"/>
      <c r="F804" s="41" t="str">
        <f>VLOOKUP(C804,'[2]Acha Air Sales Price List'!$B$1:$D$65536,3,FALSE)</f>
        <v>Exchange rate :</v>
      </c>
      <c r="G804" s="21">
        <f>ROUND(IF(ISBLANK(C804),0,VLOOKUP(C804,'[2]Acha Air Sales Price List'!$B$1:$X$65536,12,FALSE)*$M$14),2)</f>
        <v>0</v>
      </c>
      <c r="H804" s="21"/>
      <c r="I804" s="22">
        <f t="shared" si="20"/>
        <v>0</v>
      </c>
      <c r="J804" s="14"/>
      <c r="L804" s="116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17" customFormat="1" ht="12.4" hidden="1" customHeight="1">
      <c r="A805" s="13"/>
      <c r="B805" s="1"/>
      <c r="C805" s="34"/>
      <c r="D805" s="192"/>
      <c r="E805" s="193"/>
      <c r="F805" s="41" t="str">
        <f>VLOOKUP(C805,'[2]Acha Air Sales Price List'!$B$1:$D$65536,3,FALSE)</f>
        <v>Exchange rate :</v>
      </c>
      <c r="G805" s="21">
        <f>ROUND(IF(ISBLANK(C805),0,VLOOKUP(C805,'[2]Acha Air Sales Price List'!$B$1:$X$65536,12,FALSE)*$M$14),2)</f>
        <v>0</v>
      </c>
      <c r="H805" s="21"/>
      <c r="I805" s="22">
        <f t="shared" si="20"/>
        <v>0</v>
      </c>
      <c r="J805" s="14"/>
      <c r="L805" s="116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17" customFormat="1" ht="12.4" hidden="1" customHeight="1">
      <c r="A806" s="13"/>
      <c r="B806" s="1"/>
      <c r="C806" s="34"/>
      <c r="D806" s="192"/>
      <c r="E806" s="193"/>
      <c r="F806" s="41" t="str">
        <f>VLOOKUP(C806,'[2]Acha Air Sales Price List'!$B$1:$D$65536,3,FALSE)</f>
        <v>Exchange rate :</v>
      </c>
      <c r="G806" s="21">
        <f>ROUND(IF(ISBLANK(C806),0,VLOOKUP(C806,'[2]Acha Air Sales Price List'!$B$1:$X$65536,12,FALSE)*$M$14),2)</f>
        <v>0</v>
      </c>
      <c r="H806" s="21"/>
      <c r="I806" s="22">
        <f t="shared" si="20"/>
        <v>0</v>
      </c>
      <c r="J806" s="14"/>
      <c r="L806" s="11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17" customFormat="1" ht="12.4" hidden="1" customHeight="1">
      <c r="A807" s="13"/>
      <c r="B807" s="1"/>
      <c r="C807" s="34"/>
      <c r="D807" s="192"/>
      <c r="E807" s="193"/>
      <c r="F807" s="41" t="str">
        <f>VLOOKUP(C807,'[2]Acha Air Sales Price List'!$B$1:$D$65536,3,FALSE)</f>
        <v>Exchange rate :</v>
      </c>
      <c r="G807" s="21">
        <f>ROUND(IF(ISBLANK(C807),0,VLOOKUP(C807,'[2]Acha Air Sales Price List'!$B$1:$X$65536,12,FALSE)*$M$14),2)</f>
        <v>0</v>
      </c>
      <c r="H807" s="21"/>
      <c r="I807" s="22">
        <f t="shared" si="20"/>
        <v>0</v>
      </c>
      <c r="J807" s="14"/>
      <c r="L807" s="116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17" customFormat="1" ht="12.4" hidden="1" customHeight="1">
      <c r="A808" s="13"/>
      <c r="B808" s="1"/>
      <c r="C808" s="34"/>
      <c r="D808" s="192"/>
      <c r="E808" s="193"/>
      <c r="F808" s="41" t="str">
        <f>VLOOKUP(C808,'[2]Acha Air Sales Price List'!$B$1:$D$65536,3,FALSE)</f>
        <v>Exchange rate :</v>
      </c>
      <c r="G808" s="21">
        <f>ROUND(IF(ISBLANK(C808),0,VLOOKUP(C808,'[2]Acha Air Sales Price List'!$B$1:$X$65536,12,FALSE)*$M$14),2)</f>
        <v>0</v>
      </c>
      <c r="H808" s="21"/>
      <c r="I808" s="22">
        <f t="shared" si="20"/>
        <v>0</v>
      </c>
      <c r="J808" s="14"/>
      <c r="L808" s="116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17" customFormat="1" ht="12.4" hidden="1" customHeight="1">
      <c r="A809" s="13"/>
      <c r="B809" s="1"/>
      <c r="C809" s="34"/>
      <c r="D809" s="192"/>
      <c r="E809" s="193"/>
      <c r="F809" s="41" t="str">
        <f>VLOOKUP(C809,'[2]Acha Air Sales Price List'!$B$1:$D$65536,3,FALSE)</f>
        <v>Exchange rate :</v>
      </c>
      <c r="G809" s="21">
        <f>ROUND(IF(ISBLANK(C809),0,VLOOKUP(C809,'[2]Acha Air Sales Price List'!$B$1:$X$65536,12,FALSE)*$M$14),2)</f>
        <v>0</v>
      </c>
      <c r="H809" s="21"/>
      <c r="I809" s="22">
        <f t="shared" si="20"/>
        <v>0</v>
      </c>
      <c r="J809" s="14"/>
      <c r="L809" s="116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17" customFormat="1" ht="12.4" hidden="1" customHeight="1">
      <c r="A810" s="13"/>
      <c r="B810" s="1"/>
      <c r="C810" s="34"/>
      <c r="D810" s="192"/>
      <c r="E810" s="193"/>
      <c r="F810" s="41" t="str">
        <f>VLOOKUP(C810,'[2]Acha Air Sales Price List'!$B$1:$D$65536,3,FALSE)</f>
        <v>Exchange rate :</v>
      </c>
      <c r="G810" s="21">
        <f>ROUND(IF(ISBLANK(C810),0,VLOOKUP(C810,'[2]Acha Air Sales Price List'!$B$1:$X$65536,12,FALSE)*$M$14),2)</f>
        <v>0</v>
      </c>
      <c r="H810" s="21"/>
      <c r="I810" s="22">
        <f t="shared" si="20"/>
        <v>0</v>
      </c>
      <c r="J810" s="14"/>
      <c r="L810" s="116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17" customFormat="1" ht="12.4" hidden="1" customHeight="1">
      <c r="A811" s="13"/>
      <c r="B811" s="1"/>
      <c r="C811" s="34"/>
      <c r="D811" s="192"/>
      <c r="E811" s="193"/>
      <c r="F811" s="41" t="str">
        <f>VLOOKUP(C811,'[2]Acha Air Sales Price List'!$B$1:$D$65536,3,FALSE)</f>
        <v>Exchange rate :</v>
      </c>
      <c r="G811" s="21">
        <f>ROUND(IF(ISBLANK(C811),0,VLOOKUP(C811,'[2]Acha Air Sales Price List'!$B$1:$X$65536,12,FALSE)*$M$14),2)</f>
        <v>0</v>
      </c>
      <c r="H811" s="21"/>
      <c r="I811" s="22">
        <f t="shared" si="20"/>
        <v>0</v>
      </c>
      <c r="J811" s="14"/>
      <c r="L811" s="116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17" customFormat="1" ht="12.4" hidden="1" customHeight="1">
      <c r="A812" s="13"/>
      <c r="B812" s="1"/>
      <c r="C812" s="34"/>
      <c r="D812" s="192"/>
      <c r="E812" s="193"/>
      <c r="F812" s="41" t="str">
        <f>VLOOKUP(C812,'[2]Acha Air Sales Price List'!$B$1:$D$65536,3,FALSE)</f>
        <v>Exchange rate :</v>
      </c>
      <c r="G812" s="21">
        <f>ROUND(IF(ISBLANK(C812),0,VLOOKUP(C812,'[2]Acha Air Sales Price List'!$B$1:$X$65536,12,FALSE)*$M$14),2)</f>
        <v>0</v>
      </c>
      <c r="H812" s="21"/>
      <c r="I812" s="22">
        <f t="shared" si="20"/>
        <v>0</v>
      </c>
      <c r="J812" s="14"/>
      <c r="L812" s="116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17" customFormat="1" ht="12.4" hidden="1" customHeight="1">
      <c r="A813" s="13"/>
      <c r="B813" s="1"/>
      <c r="C813" s="34"/>
      <c r="D813" s="192"/>
      <c r="E813" s="193"/>
      <c r="F813" s="41" t="str">
        <f>VLOOKUP(C813,'[2]Acha Air Sales Price List'!$B$1:$D$65536,3,FALSE)</f>
        <v>Exchange rate :</v>
      </c>
      <c r="G813" s="21">
        <f>ROUND(IF(ISBLANK(C813),0,VLOOKUP(C813,'[2]Acha Air Sales Price List'!$B$1:$X$65536,12,FALSE)*$M$14),2)</f>
        <v>0</v>
      </c>
      <c r="H813" s="21"/>
      <c r="I813" s="22">
        <f t="shared" si="20"/>
        <v>0</v>
      </c>
      <c r="J813" s="14"/>
      <c r="L813" s="116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17" customFormat="1" ht="12.4" hidden="1" customHeight="1">
      <c r="A814" s="13"/>
      <c r="B814" s="1"/>
      <c r="C814" s="34"/>
      <c r="D814" s="192"/>
      <c r="E814" s="193"/>
      <c r="F814" s="41" t="str">
        <f>VLOOKUP(C814,'[2]Acha Air Sales Price List'!$B$1:$D$65536,3,FALSE)</f>
        <v>Exchange rate :</v>
      </c>
      <c r="G814" s="21">
        <f>ROUND(IF(ISBLANK(C814),0,VLOOKUP(C814,'[2]Acha Air Sales Price List'!$B$1:$X$65536,12,FALSE)*$M$14),2)</f>
        <v>0</v>
      </c>
      <c r="H814" s="21"/>
      <c r="I814" s="22">
        <f t="shared" si="20"/>
        <v>0</v>
      </c>
      <c r="J814" s="14"/>
      <c r="L814" s="116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17" customFormat="1" ht="12.4" hidden="1" customHeight="1">
      <c r="A815" s="13"/>
      <c r="B815" s="1"/>
      <c r="C815" s="34"/>
      <c r="D815" s="192"/>
      <c r="E815" s="193"/>
      <c r="F815" s="41" t="str">
        <f>VLOOKUP(C815,'[2]Acha Air Sales Price List'!$B$1:$D$65536,3,FALSE)</f>
        <v>Exchange rate :</v>
      </c>
      <c r="G815" s="21">
        <f>ROUND(IF(ISBLANK(C815),0,VLOOKUP(C815,'[2]Acha Air Sales Price List'!$B$1:$X$65536,12,FALSE)*$M$14),2)</f>
        <v>0</v>
      </c>
      <c r="H815" s="21"/>
      <c r="I815" s="22">
        <f t="shared" si="20"/>
        <v>0</v>
      </c>
      <c r="J815" s="14"/>
      <c r="L815" s="116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17" customFormat="1" ht="12.4" hidden="1" customHeight="1">
      <c r="A816" s="13"/>
      <c r="B816" s="1"/>
      <c r="C816" s="34"/>
      <c r="D816" s="192"/>
      <c r="E816" s="193"/>
      <c r="F816" s="41" t="str">
        <f>VLOOKUP(C816,'[2]Acha Air Sales Price List'!$B$1:$D$65536,3,FALSE)</f>
        <v>Exchange rate :</v>
      </c>
      <c r="G816" s="21">
        <f>ROUND(IF(ISBLANK(C816),0,VLOOKUP(C816,'[2]Acha Air Sales Price List'!$B$1:$X$65536,12,FALSE)*$M$14),2)</f>
        <v>0</v>
      </c>
      <c r="H816" s="21"/>
      <c r="I816" s="22">
        <f t="shared" si="20"/>
        <v>0</v>
      </c>
      <c r="J816" s="14"/>
      <c r="L816" s="1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17" customFormat="1" ht="12.4" hidden="1" customHeight="1">
      <c r="A817" s="13"/>
      <c r="B817" s="1"/>
      <c r="C817" s="34"/>
      <c r="D817" s="192"/>
      <c r="E817" s="193"/>
      <c r="F817" s="41" t="str">
        <f>VLOOKUP(C817,'[2]Acha Air Sales Price List'!$B$1:$D$65536,3,FALSE)</f>
        <v>Exchange rate :</v>
      </c>
      <c r="G817" s="21">
        <f>ROUND(IF(ISBLANK(C817),0,VLOOKUP(C817,'[2]Acha Air Sales Price List'!$B$1:$X$65536,12,FALSE)*$M$14),2)</f>
        <v>0</v>
      </c>
      <c r="H817" s="21"/>
      <c r="I817" s="22">
        <f t="shared" si="20"/>
        <v>0</v>
      </c>
      <c r="J817" s="14"/>
      <c r="L817" s="116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17" customFormat="1" ht="12.4" hidden="1" customHeight="1">
      <c r="A818" s="13"/>
      <c r="B818" s="1"/>
      <c r="C818" s="34"/>
      <c r="D818" s="192"/>
      <c r="E818" s="193"/>
      <c r="F818" s="41" t="str">
        <f>VLOOKUP(C818,'[2]Acha Air Sales Price List'!$B$1:$D$65536,3,FALSE)</f>
        <v>Exchange rate :</v>
      </c>
      <c r="G818" s="21">
        <f>ROUND(IF(ISBLANK(C818),0,VLOOKUP(C818,'[2]Acha Air Sales Price List'!$B$1:$X$65536,12,FALSE)*$M$14),2)</f>
        <v>0</v>
      </c>
      <c r="H818" s="21"/>
      <c r="I818" s="22">
        <f t="shared" si="20"/>
        <v>0</v>
      </c>
      <c r="J818" s="14"/>
      <c r="L818" s="116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17" customFormat="1" ht="12.4" hidden="1" customHeight="1">
      <c r="A819" s="13"/>
      <c r="B819" s="1"/>
      <c r="C819" s="34"/>
      <c r="D819" s="192"/>
      <c r="E819" s="193"/>
      <c r="F819" s="41" t="str">
        <f>VLOOKUP(C819,'[2]Acha Air Sales Price List'!$B$1:$D$65536,3,FALSE)</f>
        <v>Exchange rate :</v>
      </c>
      <c r="G819" s="21">
        <f>ROUND(IF(ISBLANK(C819),0,VLOOKUP(C819,'[2]Acha Air Sales Price List'!$B$1:$X$65536,12,FALSE)*$M$14),2)</f>
        <v>0</v>
      </c>
      <c r="H819" s="21"/>
      <c r="I819" s="22">
        <f t="shared" si="20"/>
        <v>0</v>
      </c>
      <c r="J819" s="14"/>
      <c r="L819" s="116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17" customFormat="1" ht="12.4" hidden="1" customHeight="1">
      <c r="A820" s="13"/>
      <c r="B820" s="1"/>
      <c r="C820" s="34"/>
      <c r="D820" s="192"/>
      <c r="E820" s="193"/>
      <c r="F820" s="41" t="str">
        <f>VLOOKUP(C820,'[2]Acha Air Sales Price List'!$B$1:$D$65536,3,FALSE)</f>
        <v>Exchange rate :</v>
      </c>
      <c r="G820" s="21">
        <f>ROUND(IF(ISBLANK(C820),0,VLOOKUP(C820,'[2]Acha Air Sales Price List'!$B$1:$X$65536,12,FALSE)*$M$14),2)</f>
        <v>0</v>
      </c>
      <c r="H820" s="21"/>
      <c r="I820" s="22">
        <f t="shared" si="20"/>
        <v>0</v>
      </c>
      <c r="J820" s="14"/>
      <c r="L820" s="116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17" customFormat="1" ht="12.4" hidden="1" customHeight="1">
      <c r="A821" s="13"/>
      <c r="B821" s="1"/>
      <c r="C821" s="34"/>
      <c r="D821" s="192"/>
      <c r="E821" s="193"/>
      <c r="F821" s="41" t="str">
        <f>VLOOKUP(C821,'[2]Acha Air Sales Price List'!$B$1:$D$65536,3,FALSE)</f>
        <v>Exchange rate :</v>
      </c>
      <c r="G821" s="21">
        <f>ROUND(IF(ISBLANK(C821),0,VLOOKUP(C821,'[2]Acha Air Sales Price List'!$B$1:$X$65536,12,FALSE)*$M$14),2)</f>
        <v>0</v>
      </c>
      <c r="H821" s="21"/>
      <c r="I821" s="22">
        <f t="shared" si="20"/>
        <v>0</v>
      </c>
      <c r="J821" s="14"/>
      <c r="L821" s="116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17" customFormat="1" ht="12.4" hidden="1" customHeight="1">
      <c r="A822" s="13"/>
      <c r="B822" s="1"/>
      <c r="C822" s="34"/>
      <c r="D822" s="192"/>
      <c r="E822" s="193"/>
      <c r="F822" s="41" t="str">
        <f>VLOOKUP(C822,'[2]Acha Air Sales Price List'!$B$1:$D$65536,3,FALSE)</f>
        <v>Exchange rate :</v>
      </c>
      <c r="G822" s="21">
        <f>ROUND(IF(ISBLANK(C822),0,VLOOKUP(C822,'[2]Acha Air Sales Price List'!$B$1:$X$65536,12,FALSE)*$M$14),2)</f>
        <v>0</v>
      </c>
      <c r="H822" s="21"/>
      <c r="I822" s="22">
        <f t="shared" si="20"/>
        <v>0</v>
      </c>
      <c r="J822" s="14"/>
      <c r="L822" s="116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17" customFormat="1" ht="12.4" hidden="1" customHeight="1">
      <c r="A823" s="13"/>
      <c r="B823" s="1"/>
      <c r="C823" s="34"/>
      <c r="D823" s="192"/>
      <c r="E823" s="193"/>
      <c r="F823" s="41" t="str">
        <f>VLOOKUP(C823,'[2]Acha Air Sales Price List'!$B$1:$D$65536,3,FALSE)</f>
        <v>Exchange rate :</v>
      </c>
      <c r="G823" s="21">
        <f>ROUND(IF(ISBLANK(C823),0,VLOOKUP(C823,'[2]Acha Air Sales Price List'!$B$1:$X$65536,12,FALSE)*$M$14),2)</f>
        <v>0</v>
      </c>
      <c r="H823" s="21"/>
      <c r="I823" s="22">
        <f t="shared" si="20"/>
        <v>0</v>
      </c>
      <c r="J823" s="14"/>
      <c r="L823" s="116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17" customFormat="1" ht="12.4" hidden="1" customHeight="1">
      <c r="A824" s="13"/>
      <c r="B824" s="1"/>
      <c r="C824" s="34"/>
      <c r="D824" s="192"/>
      <c r="E824" s="193"/>
      <c r="F824" s="41" t="str">
        <f>VLOOKUP(C824,'[2]Acha Air Sales Price List'!$B$1:$D$65536,3,FALSE)</f>
        <v>Exchange rate :</v>
      </c>
      <c r="G824" s="21">
        <f>ROUND(IF(ISBLANK(C824),0,VLOOKUP(C824,'[2]Acha Air Sales Price List'!$B$1:$X$65536,12,FALSE)*$M$14),2)</f>
        <v>0</v>
      </c>
      <c r="H824" s="21"/>
      <c r="I824" s="22">
        <f t="shared" si="20"/>
        <v>0</v>
      </c>
      <c r="J824" s="14"/>
      <c r="L824" s="116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17" customFormat="1" ht="12.4" hidden="1" customHeight="1">
      <c r="A825" s="13"/>
      <c r="B825" s="1"/>
      <c r="C825" s="34"/>
      <c r="D825" s="192"/>
      <c r="E825" s="193"/>
      <c r="F825" s="41" t="str">
        <f>VLOOKUP(C825,'[2]Acha Air Sales Price List'!$B$1:$D$65536,3,FALSE)</f>
        <v>Exchange rate :</v>
      </c>
      <c r="G825" s="21">
        <f>ROUND(IF(ISBLANK(C825),0,VLOOKUP(C825,'[2]Acha Air Sales Price List'!$B$1:$X$65536,12,FALSE)*$M$14),2)</f>
        <v>0</v>
      </c>
      <c r="H825" s="21"/>
      <c r="I825" s="22">
        <f t="shared" si="20"/>
        <v>0</v>
      </c>
      <c r="J825" s="14"/>
      <c r="L825" s="116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17" customFormat="1" ht="12.4" hidden="1" customHeight="1">
      <c r="A826" s="13"/>
      <c r="B826" s="1"/>
      <c r="C826" s="34"/>
      <c r="D826" s="192"/>
      <c r="E826" s="193"/>
      <c r="F826" s="41" t="str">
        <f>VLOOKUP(C826,'[2]Acha Air Sales Price List'!$B$1:$D$65536,3,FALSE)</f>
        <v>Exchange rate :</v>
      </c>
      <c r="G826" s="21">
        <f>ROUND(IF(ISBLANK(C826),0,VLOOKUP(C826,'[2]Acha Air Sales Price List'!$B$1:$X$65536,12,FALSE)*$M$14),2)</f>
        <v>0</v>
      </c>
      <c r="H826" s="21"/>
      <c r="I826" s="22">
        <f t="shared" si="20"/>
        <v>0</v>
      </c>
      <c r="J826" s="14"/>
      <c r="L826" s="11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17" customFormat="1" ht="12.4" hidden="1" customHeight="1">
      <c r="A827" s="13"/>
      <c r="B827" s="1"/>
      <c r="C827" s="34"/>
      <c r="D827" s="192"/>
      <c r="E827" s="193"/>
      <c r="F827" s="41" t="str">
        <f>VLOOKUP(C827,'[2]Acha Air Sales Price List'!$B$1:$D$65536,3,FALSE)</f>
        <v>Exchange rate :</v>
      </c>
      <c r="G827" s="21">
        <f>ROUND(IF(ISBLANK(C827),0,VLOOKUP(C827,'[2]Acha Air Sales Price List'!$B$1:$X$65536,12,FALSE)*$M$14),2)</f>
        <v>0</v>
      </c>
      <c r="H827" s="21"/>
      <c r="I827" s="22">
        <f t="shared" si="20"/>
        <v>0</v>
      </c>
      <c r="J827" s="14"/>
      <c r="L827" s="116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17" customFormat="1" ht="12.4" hidden="1" customHeight="1">
      <c r="A828" s="13"/>
      <c r="B828" s="1"/>
      <c r="C828" s="34"/>
      <c r="D828" s="192"/>
      <c r="E828" s="193"/>
      <c r="F828" s="41" t="str">
        <f>VLOOKUP(C828,'[2]Acha Air Sales Price List'!$B$1:$D$65536,3,FALSE)</f>
        <v>Exchange rate :</v>
      </c>
      <c r="G828" s="21">
        <f>ROUND(IF(ISBLANK(C828),0,VLOOKUP(C828,'[2]Acha Air Sales Price List'!$B$1:$X$65536,12,FALSE)*$M$14),2)</f>
        <v>0</v>
      </c>
      <c r="H828" s="21"/>
      <c r="I828" s="22">
        <f t="shared" si="20"/>
        <v>0</v>
      </c>
      <c r="J828" s="14"/>
      <c r="L828" s="116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17" customFormat="1" ht="12.4" hidden="1" customHeight="1">
      <c r="A829" s="13"/>
      <c r="B829" s="1"/>
      <c r="C829" s="34"/>
      <c r="D829" s="192"/>
      <c r="E829" s="193"/>
      <c r="F829" s="41" t="str">
        <f>VLOOKUP(C829,'[2]Acha Air Sales Price List'!$B$1:$D$65536,3,FALSE)</f>
        <v>Exchange rate :</v>
      </c>
      <c r="G829" s="21">
        <f>ROUND(IF(ISBLANK(C829),0,VLOOKUP(C829,'[2]Acha Air Sales Price List'!$B$1:$X$65536,12,FALSE)*$M$14),2)</f>
        <v>0</v>
      </c>
      <c r="H829" s="21"/>
      <c r="I829" s="22">
        <f t="shared" si="20"/>
        <v>0</v>
      </c>
      <c r="J829" s="14"/>
      <c r="L829" s="116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17" customFormat="1" ht="12.4" hidden="1" customHeight="1">
      <c r="A830" s="13"/>
      <c r="B830" s="1"/>
      <c r="C830" s="35"/>
      <c r="D830" s="192"/>
      <c r="E830" s="193"/>
      <c r="F830" s="41" t="str">
        <f>VLOOKUP(C830,'[2]Acha Air Sales Price List'!$B$1:$D$65536,3,FALSE)</f>
        <v>Exchange rate :</v>
      </c>
      <c r="G830" s="21">
        <f>ROUND(IF(ISBLANK(C830),0,VLOOKUP(C830,'[2]Acha Air Sales Price List'!$B$1:$X$65536,12,FALSE)*$M$14),2)</f>
        <v>0</v>
      </c>
      <c r="H830" s="21"/>
      <c r="I830" s="22">
        <f t="shared" si="20"/>
        <v>0</v>
      </c>
      <c r="J830" s="14"/>
      <c r="L830" s="116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17" customFormat="1" ht="12" hidden="1" customHeight="1">
      <c r="A831" s="13"/>
      <c r="B831" s="1"/>
      <c r="C831" s="34"/>
      <c r="D831" s="192"/>
      <c r="E831" s="193"/>
      <c r="F831" s="41" t="str">
        <f>VLOOKUP(C831,'[2]Acha Air Sales Price List'!$B$1:$D$65536,3,FALSE)</f>
        <v>Exchange rate :</v>
      </c>
      <c r="G831" s="21">
        <f>ROUND(IF(ISBLANK(C831),0,VLOOKUP(C831,'[2]Acha Air Sales Price List'!$B$1:$X$65536,12,FALSE)*$M$14),2)</f>
        <v>0</v>
      </c>
      <c r="H831" s="21"/>
      <c r="I831" s="22">
        <f t="shared" si="20"/>
        <v>0</v>
      </c>
      <c r="J831" s="14"/>
      <c r="L831" s="116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17" customFormat="1" ht="12.4" hidden="1" customHeight="1">
      <c r="A832" s="13"/>
      <c r="B832" s="1"/>
      <c r="C832" s="34"/>
      <c r="D832" s="192"/>
      <c r="E832" s="193"/>
      <c r="F832" s="41" t="str">
        <f>VLOOKUP(C832,'[2]Acha Air Sales Price List'!$B$1:$D$65536,3,FALSE)</f>
        <v>Exchange rate :</v>
      </c>
      <c r="G832" s="21">
        <f>ROUND(IF(ISBLANK(C832),0,VLOOKUP(C832,'[2]Acha Air Sales Price List'!$B$1:$X$65536,12,FALSE)*$M$14),2)</f>
        <v>0</v>
      </c>
      <c r="H832" s="21"/>
      <c r="I832" s="22">
        <f t="shared" si="20"/>
        <v>0</v>
      </c>
      <c r="J832" s="14"/>
      <c r="L832" s="116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17" customFormat="1" ht="12.4" hidden="1" customHeight="1">
      <c r="A833" s="13"/>
      <c r="B833" s="1"/>
      <c r="C833" s="34"/>
      <c r="D833" s="192"/>
      <c r="E833" s="193"/>
      <c r="F833" s="41" t="str">
        <f>VLOOKUP(C833,'[2]Acha Air Sales Price List'!$B$1:$D$65536,3,FALSE)</f>
        <v>Exchange rate :</v>
      </c>
      <c r="G833" s="21">
        <f>ROUND(IF(ISBLANK(C833),0,VLOOKUP(C833,'[2]Acha Air Sales Price List'!$B$1:$X$65536,12,FALSE)*$M$14),2)</f>
        <v>0</v>
      </c>
      <c r="H833" s="21"/>
      <c r="I833" s="22">
        <f t="shared" si="20"/>
        <v>0</v>
      </c>
      <c r="J833" s="14"/>
      <c r="L833" s="116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17" customFormat="1" ht="12.4" hidden="1" customHeight="1">
      <c r="A834" s="13"/>
      <c r="B834" s="1"/>
      <c r="C834" s="34"/>
      <c r="D834" s="192"/>
      <c r="E834" s="193"/>
      <c r="F834" s="41" t="str">
        <f>VLOOKUP(C834,'[2]Acha Air Sales Price List'!$B$1:$D$65536,3,FALSE)</f>
        <v>Exchange rate :</v>
      </c>
      <c r="G834" s="21">
        <f>ROUND(IF(ISBLANK(C834),0,VLOOKUP(C834,'[2]Acha Air Sales Price List'!$B$1:$X$65536,12,FALSE)*$M$14),2)</f>
        <v>0</v>
      </c>
      <c r="H834" s="21"/>
      <c r="I834" s="22">
        <f t="shared" si="20"/>
        <v>0</v>
      </c>
      <c r="J834" s="14"/>
      <c r="L834" s="116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17" customFormat="1" ht="12.4" hidden="1" customHeight="1">
      <c r="A835" s="13"/>
      <c r="B835" s="1"/>
      <c r="C835" s="34"/>
      <c r="D835" s="192"/>
      <c r="E835" s="193"/>
      <c r="F835" s="41" t="str">
        <f>VLOOKUP(C835,'[2]Acha Air Sales Price List'!$B$1:$D$65536,3,FALSE)</f>
        <v>Exchange rate :</v>
      </c>
      <c r="G835" s="21">
        <f>ROUND(IF(ISBLANK(C835),0,VLOOKUP(C835,'[2]Acha Air Sales Price List'!$B$1:$X$65536,12,FALSE)*$M$14),2)</f>
        <v>0</v>
      </c>
      <c r="H835" s="21"/>
      <c r="I835" s="22">
        <f t="shared" si="20"/>
        <v>0</v>
      </c>
      <c r="J835" s="14"/>
      <c r="L835" s="116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17" customFormat="1" ht="12.4" hidden="1" customHeight="1">
      <c r="A836" s="13"/>
      <c r="B836" s="1"/>
      <c r="C836" s="34"/>
      <c r="D836" s="192"/>
      <c r="E836" s="193"/>
      <c r="F836" s="41" t="str">
        <f>VLOOKUP(C836,'[2]Acha Air Sales Price List'!$B$1:$D$65536,3,FALSE)</f>
        <v>Exchange rate :</v>
      </c>
      <c r="G836" s="21">
        <f>ROUND(IF(ISBLANK(C836),0,VLOOKUP(C836,'[2]Acha Air Sales Price List'!$B$1:$X$65536,12,FALSE)*$M$14),2)</f>
        <v>0</v>
      </c>
      <c r="H836" s="21"/>
      <c r="I836" s="22">
        <f t="shared" si="20"/>
        <v>0</v>
      </c>
      <c r="J836" s="14"/>
      <c r="L836" s="11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17" customFormat="1" ht="12.4" hidden="1" customHeight="1">
      <c r="A837" s="13"/>
      <c r="B837" s="1"/>
      <c r="C837" s="34"/>
      <c r="D837" s="192"/>
      <c r="E837" s="193"/>
      <c r="F837" s="41" t="str">
        <f>VLOOKUP(C837,'[2]Acha Air Sales Price List'!$B$1:$D$65536,3,FALSE)</f>
        <v>Exchange rate :</v>
      </c>
      <c r="G837" s="21">
        <f>ROUND(IF(ISBLANK(C837),0,VLOOKUP(C837,'[2]Acha Air Sales Price List'!$B$1:$X$65536,12,FALSE)*$M$14),2)</f>
        <v>0</v>
      </c>
      <c r="H837" s="21"/>
      <c r="I837" s="22">
        <f t="shared" si="20"/>
        <v>0</v>
      </c>
      <c r="J837" s="14"/>
      <c r="L837" s="116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17" customFormat="1" ht="12.4" hidden="1" customHeight="1">
      <c r="A838" s="13"/>
      <c r="B838" s="1"/>
      <c r="C838" s="34"/>
      <c r="D838" s="192"/>
      <c r="E838" s="193"/>
      <c r="F838" s="41" t="str">
        <f>VLOOKUP(C838,'[2]Acha Air Sales Price List'!$B$1:$D$65536,3,FALSE)</f>
        <v>Exchange rate :</v>
      </c>
      <c r="G838" s="21">
        <f>ROUND(IF(ISBLANK(C838),0,VLOOKUP(C838,'[2]Acha Air Sales Price List'!$B$1:$X$65536,12,FALSE)*$M$14),2)</f>
        <v>0</v>
      </c>
      <c r="H838" s="21"/>
      <c r="I838" s="22">
        <f t="shared" si="20"/>
        <v>0</v>
      </c>
      <c r="J838" s="14"/>
      <c r="L838" s="116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17" customFormat="1" ht="12.4" hidden="1" customHeight="1">
      <c r="A839" s="13"/>
      <c r="B839" s="1"/>
      <c r="C839" s="34"/>
      <c r="D839" s="192"/>
      <c r="E839" s="193"/>
      <c r="F839" s="41" t="str">
        <f>VLOOKUP(C839,'[2]Acha Air Sales Price List'!$B$1:$D$65536,3,FALSE)</f>
        <v>Exchange rate :</v>
      </c>
      <c r="G839" s="21">
        <f>ROUND(IF(ISBLANK(C839),0,VLOOKUP(C839,'[2]Acha Air Sales Price List'!$B$1:$X$65536,12,FALSE)*$M$14),2)</f>
        <v>0</v>
      </c>
      <c r="H839" s="21"/>
      <c r="I839" s="22">
        <f t="shared" si="20"/>
        <v>0</v>
      </c>
      <c r="J839" s="14"/>
      <c r="L839" s="116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17" customFormat="1" ht="12.4" hidden="1" customHeight="1">
      <c r="A840" s="13"/>
      <c r="B840" s="1"/>
      <c r="C840" s="34"/>
      <c r="D840" s="192"/>
      <c r="E840" s="193"/>
      <c r="F840" s="41" t="str">
        <f>VLOOKUP(C840,'[2]Acha Air Sales Price List'!$B$1:$D$65536,3,FALSE)</f>
        <v>Exchange rate :</v>
      </c>
      <c r="G840" s="21">
        <f>ROUND(IF(ISBLANK(C840),0,VLOOKUP(C840,'[2]Acha Air Sales Price List'!$B$1:$X$65536,12,FALSE)*$M$14),2)</f>
        <v>0</v>
      </c>
      <c r="H840" s="21"/>
      <c r="I840" s="22">
        <f t="shared" si="20"/>
        <v>0</v>
      </c>
      <c r="J840" s="14"/>
      <c r="L840" s="116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17" customFormat="1" ht="12.4" hidden="1" customHeight="1">
      <c r="A841" s="13"/>
      <c r="B841" s="1"/>
      <c r="C841" s="34"/>
      <c r="D841" s="192"/>
      <c r="E841" s="193"/>
      <c r="F841" s="41" t="str">
        <f>VLOOKUP(C841,'[2]Acha Air Sales Price List'!$B$1:$D$65536,3,FALSE)</f>
        <v>Exchange rate :</v>
      </c>
      <c r="G841" s="21">
        <f>ROUND(IF(ISBLANK(C841),0,VLOOKUP(C841,'[2]Acha Air Sales Price List'!$B$1:$X$65536,12,FALSE)*$M$14),2)</f>
        <v>0</v>
      </c>
      <c r="H841" s="21"/>
      <c r="I841" s="22">
        <f t="shared" si="20"/>
        <v>0</v>
      </c>
      <c r="J841" s="14"/>
      <c r="L841" s="116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17" customFormat="1" ht="12.4" hidden="1" customHeight="1">
      <c r="A842" s="13"/>
      <c r="B842" s="1"/>
      <c r="C842" s="34"/>
      <c r="D842" s="192"/>
      <c r="E842" s="193"/>
      <c r="F842" s="41" t="str">
        <f>VLOOKUP(C842,'[2]Acha Air Sales Price List'!$B$1:$D$65536,3,FALSE)</f>
        <v>Exchange rate :</v>
      </c>
      <c r="G842" s="21">
        <f>ROUND(IF(ISBLANK(C842),0,VLOOKUP(C842,'[2]Acha Air Sales Price List'!$B$1:$X$65536,12,FALSE)*$M$14),2)</f>
        <v>0</v>
      </c>
      <c r="H842" s="21"/>
      <c r="I842" s="22">
        <f t="shared" si="20"/>
        <v>0</v>
      </c>
      <c r="J842" s="14"/>
      <c r="L842" s="116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17" customFormat="1" ht="12.4" hidden="1" customHeight="1">
      <c r="A843" s="13"/>
      <c r="B843" s="1"/>
      <c r="C843" s="34"/>
      <c r="D843" s="192"/>
      <c r="E843" s="193"/>
      <c r="F843" s="41" t="str">
        <f>VLOOKUP(C843,'[2]Acha Air Sales Price List'!$B$1:$D$65536,3,FALSE)</f>
        <v>Exchange rate :</v>
      </c>
      <c r="G843" s="21">
        <f>ROUND(IF(ISBLANK(C843),0,VLOOKUP(C843,'[2]Acha Air Sales Price List'!$B$1:$X$65536,12,FALSE)*$M$14),2)</f>
        <v>0</v>
      </c>
      <c r="H843" s="21"/>
      <c r="I843" s="22">
        <f t="shared" ref="I843:I906" si="21">ROUND(IF(ISNUMBER(B843), G843*B843, 0),5)</f>
        <v>0</v>
      </c>
      <c r="J843" s="14"/>
      <c r="L843" s="116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17" customFormat="1" ht="12.4" hidden="1" customHeight="1">
      <c r="A844" s="13"/>
      <c r="B844" s="1"/>
      <c r="C844" s="34"/>
      <c r="D844" s="192"/>
      <c r="E844" s="193"/>
      <c r="F844" s="41" t="str">
        <f>VLOOKUP(C844,'[2]Acha Air Sales Price List'!$B$1:$D$65536,3,FALSE)</f>
        <v>Exchange rate :</v>
      </c>
      <c r="G844" s="21">
        <f>ROUND(IF(ISBLANK(C844),0,VLOOKUP(C844,'[2]Acha Air Sales Price List'!$B$1:$X$65536,12,FALSE)*$M$14),2)</f>
        <v>0</v>
      </c>
      <c r="H844" s="21"/>
      <c r="I844" s="22">
        <f t="shared" si="21"/>
        <v>0</v>
      </c>
      <c r="J844" s="14"/>
      <c r="L844" s="116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17" customFormat="1" ht="12.4" hidden="1" customHeight="1">
      <c r="A845" s="13"/>
      <c r="B845" s="1"/>
      <c r="C845" s="34"/>
      <c r="D845" s="192"/>
      <c r="E845" s="193"/>
      <c r="F845" s="41" t="str">
        <f>VLOOKUP(C845,'[2]Acha Air Sales Price List'!$B$1:$D$65536,3,FALSE)</f>
        <v>Exchange rate :</v>
      </c>
      <c r="G845" s="21">
        <f>ROUND(IF(ISBLANK(C845),0,VLOOKUP(C845,'[2]Acha Air Sales Price List'!$B$1:$X$65536,12,FALSE)*$M$14),2)</f>
        <v>0</v>
      </c>
      <c r="H845" s="21"/>
      <c r="I845" s="22">
        <f t="shared" si="21"/>
        <v>0</v>
      </c>
      <c r="J845" s="14"/>
      <c r="L845" s="116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17" customFormat="1" ht="12.4" hidden="1" customHeight="1">
      <c r="A846" s="13"/>
      <c r="B846" s="1"/>
      <c r="C846" s="35"/>
      <c r="D846" s="192"/>
      <c r="E846" s="193"/>
      <c r="F846" s="41" t="str">
        <f>VLOOKUP(C846,'[2]Acha Air Sales Price List'!$B$1:$D$65536,3,FALSE)</f>
        <v>Exchange rate :</v>
      </c>
      <c r="G846" s="21">
        <f>ROUND(IF(ISBLANK(C846),0,VLOOKUP(C846,'[2]Acha Air Sales Price List'!$B$1:$X$65536,12,FALSE)*$M$14),2)</f>
        <v>0</v>
      </c>
      <c r="H846" s="21"/>
      <c r="I846" s="22">
        <f t="shared" si="21"/>
        <v>0</v>
      </c>
      <c r="J846" s="14"/>
      <c r="L846" s="11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17" customFormat="1" ht="12.4" hidden="1" customHeight="1">
      <c r="A847" s="13"/>
      <c r="B847" s="1"/>
      <c r="C847" s="35"/>
      <c r="D847" s="192"/>
      <c r="E847" s="193"/>
      <c r="F847" s="41" t="str">
        <f>VLOOKUP(C847,'[2]Acha Air Sales Price List'!$B$1:$D$65536,3,FALSE)</f>
        <v>Exchange rate :</v>
      </c>
      <c r="G847" s="21">
        <f>ROUND(IF(ISBLANK(C847),0,VLOOKUP(C847,'[2]Acha Air Sales Price List'!$B$1:$X$65536,12,FALSE)*$M$14),2)</f>
        <v>0</v>
      </c>
      <c r="H847" s="21"/>
      <c r="I847" s="22">
        <f t="shared" si="21"/>
        <v>0</v>
      </c>
      <c r="J847" s="14"/>
      <c r="L847" s="116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17" customFormat="1" ht="12.4" hidden="1" customHeight="1">
      <c r="A848" s="13"/>
      <c r="B848" s="1"/>
      <c r="C848" s="34"/>
      <c r="D848" s="192"/>
      <c r="E848" s="193"/>
      <c r="F848" s="41" t="str">
        <f>VLOOKUP(C848,'[2]Acha Air Sales Price List'!$B$1:$D$65536,3,FALSE)</f>
        <v>Exchange rate :</v>
      </c>
      <c r="G848" s="21">
        <f>ROUND(IF(ISBLANK(C848),0,VLOOKUP(C848,'[2]Acha Air Sales Price List'!$B$1:$X$65536,12,FALSE)*$M$14),2)</f>
        <v>0</v>
      </c>
      <c r="H848" s="21"/>
      <c r="I848" s="22">
        <f t="shared" si="21"/>
        <v>0</v>
      </c>
      <c r="J848" s="14"/>
      <c r="L848" s="116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17" customFormat="1" ht="12.4" hidden="1" customHeight="1">
      <c r="A849" s="13"/>
      <c r="B849" s="1"/>
      <c r="C849" s="34"/>
      <c r="D849" s="192"/>
      <c r="E849" s="193"/>
      <c r="F849" s="41" t="str">
        <f>VLOOKUP(C849,'[2]Acha Air Sales Price List'!$B$1:$D$65536,3,FALSE)</f>
        <v>Exchange rate :</v>
      </c>
      <c r="G849" s="21">
        <f>ROUND(IF(ISBLANK(C849),0,VLOOKUP(C849,'[2]Acha Air Sales Price List'!$B$1:$X$65536,12,FALSE)*$M$14),2)</f>
        <v>0</v>
      </c>
      <c r="H849" s="21"/>
      <c r="I849" s="22">
        <f t="shared" si="21"/>
        <v>0</v>
      </c>
      <c r="J849" s="14"/>
      <c r="L849" s="116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17" customFormat="1" ht="12.4" hidden="1" customHeight="1">
      <c r="A850" s="13"/>
      <c r="B850" s="1"/>
      <c r="C850" s="34"/>
      <c r="D850" s="192"/>
      <c r="E850" s="193"/>
      <c r="F850" s="41" t="str">
        <f>VLOOKUP(C850,'[2]Acha Air Sales Price List'!$B$1:$D$65536,3,FALSE)</f>
        <v>Exchange rate :</v>
      </c>
      <c r="G850" s="21">
        <f>ROUND(IF(ISBLANK(C850),0,VLOOKUP(C850,'[2]Acha Air Sales Price List'!$B$1:$X$65536,12,FALSE)*$M$14),2)</f>
        <v>0</v>
      </c>
      <c r="H850" s="21"/>
      <c r="I850" s="22">
        <f t="shared" si="21"/>
        <v>0</v>
      </c>
      <c r="J850" s="14"/>
      <c r="L850" s="116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17" customFormat="1" ht="12.4" hidden="1" customHeight="1">
      <c r="A851" s="13"/>
      <c r="B851" s="1"/>
      <c r="C851" s="34"/>
      <c r="D851" s="192"/>
      <c r="E851" s="193"/>
      <c r="F851" s="41" t="str">
        <f>VLOOKUP(C851,'[2]Acha Air Sales Price List'!$B$1:$D$65536,3,FALSE)</f>
        <v>Exchange rate :</v>
      </c>
      <c r="G851" s="21">
        <f>ROUND(IF(ISBLANK(C851),0,VLOOKUP(C851,'[2]Acha Air Sales Price List'!$B$1:$X$65536,12,FALSE)*$M$14),2)</f>
        <v>0</v>
      </c>
      <c r="H851" s="21"/>
      <c r="I851" s="22">
        <f t="shared" si="21"/>
        <v>0</v>
      </c>
      <c r="J851" s="14"/>
      <c r="L851" s="116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17" customFormat="1" ht="12.4" hidden="1" customHeight="1">
      <c r="A852" s="13"/>
      <c r="B852" s="1"/>
      <c r="C852" s="34"/>
      <c r="D852" s="192"/>
      <c r="E852" s="193"/>
      <c r="F852" s="41" t="str">
        <f>VLOOKUP(C852,'[2]Acha Air Sales Price List'!$B$1:$D$65536,3,FALSE)</f>
        <v>Exchange rate :</v>
      </c>
      <c r="G852" s="21">
        <f>ROUND(IF(ISBLANK(C852),0,VLOOKUP(C852,'[2]Acha Air Sales Price List'!$B$1:$X$65536,12,FALSE)*$M$14),2)</f>
        <v>0</v>
      </c>
      <c r="H852" s="21"/>
      <c r="I852" s="22">
        <f t="shared" si="21"/>
        <v>0</v>
      </c>
      <c r="J852" s="14"/>
      <c r="L852" s="116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17" customFormat="1" ht="12.4" hidden="1" customHeight="1">
      <c r="A853" s="13"/>
      <c r="B853" s="1"/>
      <c r="C853" s="34"/>
      <c r="D853" s="192"/>
      <c r="E853" s="193"/>
      <c r="F853" s="41" t="str">
        <f>VLOOKUP(C853,'[2]Acha Air Sales Price List'!$B$1:$D$65536,3,FALSE)</f>
        <v>Exchange rate :</v>
      </c>
      <c r="G853" s="21">
        <f>ROUND(IF(ISBLANK(C853),0,VLOOKUP(C853,'[2]Acha Air Sales Price List'!$B$1:$X$65536,12,FALSE)*$M$14),2)</f>
        <v>0</v>
      </c>
      <c r="H853" s="21"/>
      <c r="I853" s="22">
        <f t="shared" si="21"/>
        <v>0</v>
      </c>
      <c r="J853" s="14"/>
      <c r="L853" s="116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17" customFormat="1" ht="12.4" hidden="1" customHeight="1">
      <c r="A854" s="13"/>
      <c r="B854" s="1"/>
      <c r="C854" s="34"/>
      <c r="D854" s="192"/>
      <c r="E854" s="193"/>
      <c r="F854" s="41" t="str">
        <f>VLOOKUP(C854,'[2]Acha Air Sales Price List'!$B$1:$D$65536,3,FALSE)</f>
        <v>Exchange rate :</v>
      </c>
      <c r="G854" s="21">
        <f>ROUND(IF(ISBLANK(C854),0,VLOOKUP(C854,'[2]Acha Air Sales Price List'!$B$1:$X$65536,12,FALSE)*$M$14),2)</f>
        <v>0</v>
      </c>
      <c r="H854" s="21"/>
      <c r="I854" s="22">
        <f t="shared" si="21"/>
        <v>0</v>
      </c>
      <c r="J854" s="14"/>
      <c r="L854" s="116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17" customFormat="1" ht="12.4" hidden="1" customHeight="1">
      <c r="A855" s="13"/>
      <c r="B855" s="1"/>
      <c r="C855" s="34"/>
      <c r="D855" s="192"/>
      <c r="E855" s="193"/>
      <c r="F855" s="41" t="str">
        <f>VLOOKUP(C855,'[2]Acha Air Sales Price List'!$B$1:$D$65536,3,FALSE)</f>
        <v>Exchange rate :</v>
      </c>
      <c r="G855" s="21">
        <f>ROUND(IF(ISBLANK(C855),0,VLOOKUP(C855,'[2]Acha Air Sales Price List'!$B$1:$X$65536,12,FALSE)*$M$14),2)</f>
        <v>0</v>
      </c>
      <c r="H855" s="21"/>
      <c r="I855" s="22">
        <f t="shared" si="21"/>
        <v>0</v>
      </c>
      <c r="J855" s="14"/>
      <c r="L855" s="116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17" customFormat="1" ht="12.4" hidden="1" customHeight="1">
      <c r="A856" s="13"/>
      <c r="B856" s="1"/>
      <c r="C856" s="34"/>
      <c r="D856" s="192"/>
      <c r="E856" s="193"/>
      <c r="F856" s="41" t="str">
        <f>VLOOKUP(C856,'[2]Acha Air Sales Price List'!$B$1:$D$65536,3,FALSE)</f>
        <v>Exchange rate :</v>
      </c>
      <c r="G856" s="21">
        <f>ROUND(IF(ISBLANK(C856),0,VLOOKUP(C856,'[2]Acha Air Sales Price List'!$B$1:$X$65536,12,FALSE)*$M$14),2)</f>
        <v>0</v>
      </c>
      <c r="H856" s="21"/>
      <c r="I856" s="22">
        <f t="shared" si="21"/>
        <v>0</v>
      </c>
      <c r="J856" s="14"/>
      <c r="L856" s="11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17" customFormat="1" ht="12.4" hidden="1" customHeight="1">
      <c r="A857" s="13"/>
      <c r="B857" s="1"/>
      <c r="C857" s="34"/>
      <c r="D857" s="192"/>
      <c r="E857" s="193"/>
      <c r="F857" s="41" t="str">
        <f>VLOOKUP(C857,'[2]Acha Air Sales Price List'!$B$1:$D$65536,3,FALSE)</f>
        <v>Exchange rate :</v>
      </c>
      <c r="G857" s="21">
        <f>ROUND(IF(ISBLANK(C857),0,VLOOKUP(C857,'[2]Acha Air Sales Price List'!$B$1:$X$65536,12,FALSE)*$M$14),2)</f>
        <v>0</v>
      </c>
      <c r="H857" s="21"/>
      <c r="I857" s="22">
        <f t="shared" si="21"/>
        <v>0</v>
      </c>
      <c r="J857" s="14"/>
      <c r="L857" s="116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17" customFormat="1" ht="12.4" hidden="1" customHeight="1">
      <c r="A858" s="13"/>
      <c r="B858" s="1"/>
      <c r="C858" s="35"/>
      <c r="D858" s="192"/>
      <c r="E858" s="193"/>
      <c r="F858" s="41" t="str">
        <f>VLOOKUP(C858,'[2]Acha Air Sales Price List'!$B$1:$D$65536,3,FALSE)</f>
        <v>Exchange rate :</v>
      </c>
      <c r="G858" s="21">
        <f>ROUND(IF(ISBLANK(C858),0,VLOOKUP(C858,'[2]Acha Air Sales Price List'!$B$1:$X$65536,12,FALSE)*$M$14),2)</f>
        <v>0</v>
      </c>
      <c r="H858" s="21"/>
      <c r="I858" s="22">
        <f t="shared" si="21"/>
        <v>0</v>
      </c>
      <c r="J858" s="14"/>
      <c r="L858" s="116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17" customFormat="1" ht="12" hidden="1" customHeight="1">
      <c r="A859" s="13"/>
      <c r="B859" s="1"/>
      <c r="C859" s="34"/>
      <c r="D859" s="192"/>
      <c r="E859" s="193"/>
      <c r="F859" s="41" t="str">
        <f>VLOOKUP(C859,'[2]Acha Air Sales Price List'!$B$1:$D$65536,3,FALSE)</f>
        <v>Exchange rate :</v>
      </c>
      <c r="G859" s="21">
        <f>ROUND(IF(ISBLANK(C859),0,VLOOKUP(C859,'[2]Acha Air Sales Price List'!$B$1:$X$65536,12,FALSE)*$M$14),2)</f>
        <v>0</v>
      </c>
      <c r="H859" s="21"/>
      <c r="I859" s="22">
        <f t="shared" si="21"/>
        <v>0</v>
      </c>
      <c r="J859" s="14"/>
      <c r="L859" s="116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17" customFormat="1" ht="12.4" hidden="1" customHeight="1">
      <c r="A860" s="13"/>
      <c r="B860" s="1"/>
      <c r="C860" s="34"/>
      <c r="D860" s="192"/>
      <c r="E860" s="193"/>
      <c r="F860" s="41" t="str">
        <f>VLOOKUP(C860,'[2]Acha Air Sales Price List'!$B$1:$D$65536,3,FALSE)</f>
        <v>Exchange rate :</v>
      </c>
      <c r="G860" s="21">
        <f>ROUND(IF(ISBLANK(C860),0,VLOOKUP(C860,'[2]Acha Air Sales Price List'!$B$1:$X$65536,12,FALSE)*$M$14),2)</f>
        <v>0</v>
      </c>
      <c r="H860" s="21"/>
      <c r="I860" s="22">
        <f t="shared" si="21"/>
        <v>0</v>
      </c>
      <c r="J860" s="14"/>
      <c r="L860" s="116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17" customFormat="1" ht="12.4" hidden="1" customHeight="1">
      <c r="A861" s="13"/>
      <c r="B861" s="1"/>
      <c r="C861" s="34"/>
      <c r="D861" s="192"/>
      <c r="E861" s="193"/>
      <c r="F861" s="41" t="str">
        <f>VLOOKUP(C861,'[2]Acha Air Sales Price List'!$B$1:$D$65536,3,FALSE)</f>
        <v>Exchange rate :</v>
      </c>
      <c r="G861" s="21">
        <f>ROUND(IF(ISBLANK(C861),0,VLOOKUP(C861,'[2]Acha Air Sales Price List'!$B$1:$X$65536,12,FALSE)*$M$14),2)</f>
        <v>0</v>
      </c>
      <c r="H861" s="21"/>
      <c r="I861" s="22">
        <f t="shared" si="21"/>
        <v>0</v>
      </c>
      <c r="J861" s="14"/>
      <c r="L861" s="116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17" customFormat="1" ht="12.4" hidden="1" customHeight="1">
      <c r="A862" s="13"/>
      <c r="B862" s="1"/>
      <c r="C862" s="34"/>
      <c r="D862" s="192"/>
      <c r="E862" s="193"/>
      <c r="F862" s="41" t="str">
        <f>VLOOKUP(C862,'[2]Acha Air Sales Price List'!$B$1:$D$65536,3,FALSE)</f>
        <v>Exchange rate :</v>
      </c>
      <c r="G862" s="21">
        <f>ROUND(IF(ISBLANK(C862),0,VLOOKUP(C862,'[2]Acha Air Sales Price List'!$B$1:$X$65536,12,FALSE)*$M$14),2)</f>
        <v>0</v>
      </c>
      <c r="H862" s="21"/>
      <c r="I862" s="22">
        <f t="shared" si="21"/>
        <v>0</v>
      </c>
      <c r="J862" s="14"/>
      <c r="L862" s="116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17" customFormat="1" ht="12.4" hidden="1" customHeight="1">
      <c r="A863" s="13"/>
      <c r="B863" s="1"/>
      <c r="C863" s="34"/>
      <c r="D863" s="192"/>
      <c r="E863" s="193"/>
      <c r="F863" s="41" t="str">
        <f>VLOOKUP(C863,'[2]Acha Air Sales Price List'!$B$1:$D$65536,3,FALSE)</f>
        <v>Exchange rate :</v>
      </c>
      <c r="G863" s="21">
        <f>ROUND(IF(ISBLANK(C863),0,VLOOKUP(C863,'[2]Acha Air Sales Price List'!$B$1:$X$65536,12,FALSE)*$M$14),2)</f>
        <v>0</v>
      </c>
      <c r="H863" s="21"/>
      <c r="I863" s="22">
        <f t="shared" si="21"/>
        <v>0</v>
      </c>
      <c r="J863" s="14"/>
      <c r="L863" s="116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17" customFormat="1" ht="12.4" hidden="1" customHeight="1">
      <c r="A864" s="13"/>
      <c r="B864" s="1"/>
      <c r="C864" s="34"/>
      <c r="D864" s="192"/>
      <c r="E864" s="193"/>
      <c r="F864" s="41" t="str">
        <f>VLOOKUP(C864,'[2]Acha Air Sales Price List'!$B$1:$D$65536,3,FALSE)</f>
        <v>Exchange rate :</v>
      </c>
      <c r="G864" s="21">
        <f>ROUND(IF(ISBLANK(C864),0,VLOOKUP(C864,'[2]Acha Air Sales Price List'!$B$1:$X$65536,12,FALSE)*$M$14),2)</f>
        <v>0</v>
      </c>
      <c r="H864" s="21"/>
      <c r="I864" s="22">
        <f t="shared" si="21"/>
        <v>0</v>
      </c>
      <c r="J864" s="14"/>
      <c r="L864" s="116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17" customFormat="1" ht="12.4" hidden="1" customHeight="1">
      <c r="A865" s="13"/>
      <c r="B865" s="1"/>
      <c r="C865" s="34"/>
      <c r="D865" s="192"/>
      <c r="E865" s="193"/>
      <c r="F865" s="41" t="str">
        <f>VLOOKUP(C865,'[2]Acha Air Sales Price List'!$B$1:$D$65536,3,FALSE)</f>
        <v>Exchange rate :</v>
      </c>
      <c r="G865" s="21">
        <f>ROUND(IF(ISBLANK(C865),0,VLOOKUP(C865,'[2]Acha Air Sales Price List'!$B$1:$X$65536,12,FALSE)*$M$14),2)</f>
        <v>0</v>
      </c>
      <c r="H865" s="21"/>
      <c r="I865" s="22">
        <f t="shared" si="21"/>
        <v>0</v>
      </c>
      <c r="J865" s="14"/>
      <c r="L865" s="116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17" customFormat="1" ht="12.4" hidden="1" customHeight="1">
      <c r="A866" s="13"/>
      <c r="B866" s="1"/>
      <c r="C866" s="34"/>
      <c r="D866" s="192"/>
      <c r="E866" s="193"/>
      <c r="F866" s="41" t="str">
        <f>VLOOKUP(C866,'[2]Acha Air Sales Price List'!$B$1:$D$65536,3,FALSE)</f>
        <v>Exchange rate :</v>
      </c>
      <c r="G866" s="21">
        <f>ROUND(IF(ISBLANK(C866),0,VLOOKUP(C866,'[2]Acha Air Sales Price List'!$B$1:$X$65536,12,FALSE)*$M$14),2)</f>
        <v>0</v>
      </c>
      <c r="H866" s="21"/>
      <c r="I866" s="22">
        <f t="shared" si="21"/>
        <v>0</v>
      </c>
      <c r="J866" s="14"/>
      <c r="L866" s="11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17" customFormat="1" ht="12.4" hidden="1" customHeight="1">
      <c r="A867" s="13"/>
      <c r="B867" s="1"/>
      <c r="C867" s="34"/>
      <c r="D867" s="192"/>
      <c r="E867" s="193"/>
      <c r="F867" s="41" t="str">
        <f>VLOOKUP(C867,'[2]Acha Air Sales Price List'!$B$1:$D$65536,3,FALSE)</f>
        <v>Exchange rate :</v>
      </c>
      <c r="G867" s="21">
        <f>ROUND(IF(ISBLANK(C867),0,VLOOKUP(C867,'[2]Acha Air Sales Price List'!$B$1:$X$65536,12,FALSE)*$M$14),2)</f>
        <v>0</v>
      </c>
      <c r="H867" s="21"/>
      <c r="I867" s="22">
        <f t="shared" si="21"/>
        <v>0</v>
      </c>
      <c r="J867" s="14"/>
      <c r="L867" s="116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17" customFormat="1" ht="12.4" hidden="1" customHeight="1">
      <c r="A868" s="13"/>
      <c r="B868" s="1"/>
      <c r="C868" s="34"/>
      <c r="D868" s="192"/>
      <c r="E868" s="193"/>
      <c r="F868" s="41" t="str">
        <f>VLOOKUP(C868,'[2]Acha Air Sales Price List'!$B$1:$D$65536,3,FALSE)</f>
        <v>Exchange rate :</v>
      </c>
      <c r="G868" s="21">
        <f>ROUND(IF(ISBLANK(C868),0,VLOOKUP(C868,'[2]Acha Air Sales Price List'!$B$1:$X$65536,12,FALSE)*$M$14),2)</f>
        <v>0</v>
      </c>
      <c r="H868" s="21"/>
      <c r="I868" s="22">
        <f t="shared" si="21"/>
        <v>0</v>
      </c>
      <c r="J868" s="14"/>
      <c r="L868" s="116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17" customFormat="1" ht="12.4" hidden="1" customHeight="1">
      <c r="A869" s="13"/>
      <c r="B869" s="1"/>
      <c r="C869" s="34"/>
      <c r="D869" s="192"/>
      <c r="E869" s="193"/>
      <c r="F869" s="41" t="str">
        <f>VLOOKUP(C869,'[2]Acha Air Sales Price List'!$B$1:$D$65536,3,FALSE)</f>
        <v>Exchange rate :</v>
      </c>
      <c r="G869" s="21">
        <f>ROUND(IF(ISBLANK(C869),0,VLOOKUP(C869,'[2]Acha Air Sales Price List'!$B$1:$X$65536,12,FALSE)*$M$14),2)</f>
        <v>0</v>
      </c>
      <c r="H869" s="21"/>
      <c r="I869" s="22">
        <f t="shared" si="21"/>
        <v>0</v>
      </c>
      <c r="J869" s="14"/>
      <c r="L869" s="116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17" customFormat="1" ht="12.4" hidden="1" customHeight="1">
      <c r="A870" s="13"/>
      <c r="B870" s="1"/>
      <c r="C870" s="34"/>
      <c r="D870" s="192"/>
      <c r="E870" s="193"/>
      <c r="F870" s="41" t="str">
        <f>VLOOKUP(C870,'[2]Acha Air Sales Price List'!$B$1:$D$65536,3,FALSE)</f>
        <v>Exchange rate :</v>
      </c>
      <c r="G870" s="21">
        <f>ROUND(IF(ISBLANK(C870),0,VLOOKUP(C870,'[2]Acha Air Sales Price List'!$B$1:$X$65536,12,FALSE)*$M$14),2)</f>
        <v>0</v>
      </c>
      <c r="H870" s="21"/>
      <c r="I870" s="22">
        <f t="shared" si="21"/>
        <v>0</v>
      </c>
      <c r="J870" s="14"/>
      <c r="L870" s="116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17" customFormat="1" ht="12.4" hidden="1" customHeight="1">
      <c r="A871" s="13"/>
      <c r="B871" s="1"/>
      <c r="C871" s="34"/>
      <c r="D871" s="192"/>
      <c r="E871" s="193"/>
      <c r="F871" s="41" t="str">
        <f>VLOOKUP(C871,'[2]Acha Air Sales Price List'!$B$1:$D$65536,3,FALSE)</f>
        <v>Exchange rate :</v>
      </c>
      <c r="G871" s="21">
        <f>ROUND(IF(ISBLANK(C871),0,VLOOKUP(C871,'[2]Acha Air Sales Price List'!$B$1:$X$65536,12,FALSE)*$M$14),2)</f>
        <v>0</v>
      </c>
      <c r="H871" s="21"/>
      <c r="I871" s="22">
        <f t="shared" si="21"/>
        <v>0</v>
      </c>
      <c r="J871" s="14"/>
      <c r="L871" s="116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17" customFormat="1" ht="12.4" hidden="1" customHeight="1">
      <c r="A872" s="13"/>
      <c r="B872" s="1"/>
      <c r="C872" s="34"/>
      <c r="D872" s="192"/>
      <c r="E872" s="193"/>
      <c r="F872" s="41" t="str">
        <f>VLOOKUP(C872,'[2]Acha Air Sales Price List'!$B$1:$D$65536,3,FALSE)</f>
        <v>Exchange rate :</v>
      </c>
      <c r="G872" s="21">
        <f>ROUND(IF(ISBLANK(C872),0,VLOOKUP(C872,'[2]Acha Air Sales Price List'!$B$1:$X$65536,12,FALSE)*$M$14),2)</f>
        <v>0</v>
      </c>
      <c r="H872" s="21"/>
      <c r="I872" s="22">
        <f t="shared" si="21"/>
        <v>0</v>
      </c>
      <c r="J872" s="14"/>
      <c r="L872" s="116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17" customFormat="1" ht="12.4" hidden="1" customHeight="1">
      <c r="A873" s="13"/>
      <c r="B873" s="1"/>
      <c r="C873" s="34"/>
      <c r="D873" s="192"/>
      <c r="E873" s="193"/>
      <c r="F873" s="41" t="str">
        <f>VLOOKUP(C873,'[2]Acha Air Sales Price List'!$B$1:$D$65536,3,FALSE)</f>
        <v>Exchange rate :</v>
      </c>
      <c r="G873" s="21">
        <f>ROUND(IF(ISBLANK(C873),0,VLOOKUP(C873,'[2]Acha Air Sales Price List'!$B$1:$X$65536,12,FALSE)*$M$14),2)</f>
        <v>0</v>
      </c>
      <c r="H873" s="21"/>
      <c r="I873" s="22">
        <f t="shared" si="21"/>
        <v>0</v>
      </c>
      <c r="J873" s="14"/>
      <c r="L873" s="116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17" customFormat="1" ht="12.4" hidden="1" customHeight="1">
      <c r="A874" s="13"/>
      <c r="B874" s="1"/>
      <c r="C874" s="34"/>
      <c r="D874" s="192"/>
      <c r="E874" s="193"/>
      <c r="F874" s="41" t="str">
        <f>VLOOKUP(C874,'[2]Acha Air Sales Price List'!$B$1:$D$65536,3,FALSE)</f>
        <v>Exchange rate :</v>
      </c>
      <c r="G874" s="21">
        <f>ROUND(IF(ISBLANK(C874),0,VLOOKUP(C874,'[2]Acha Air Sales Price List'!$B$1:$X$65536,12,FALSE)*$M$14),2)</f>
        <v>0</v>
      </c>
      <c r="H874" s="21"/>
      <c r="I874" s="22">
        <f t="shared" si="21"/>
        <v>0</v>
      </c>
      <c r="J874" s="14"/>
      <c r="L874" s="116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17" customFormat="1" ht="12.4" hidden="1" customHeight="1">
      <c r="A875" s="13"/>
      <c r="B875" s="1"/>
      <c r="C875" s="34"/>
      <c r="D875" s="192"/>
      <c r="E875" s="193"/>
      <c r="F875" s="41" t="str">
        <f>VLOOKUP(C875,'[2]Acha Air Sales Price List'!$B$1:$D$65536,3,FALSE)</f>
        <v>Exchange rate :</v>
      </c>
      <c r="G875" s="21">
        <f>ROUND(IF(ISBLANK(C875),0,VLOOKUP(C875,'[2]Acha Air Sales Price List'!$B$1:$X$65536,12,FALSE)*$M$14),2)</f>
        <v>0</v>
      </c>
      <c r="H875" s="21"/>
      <c r="I875" s="22">
        <f t="shared" si="21"/>
        <v>0</v>
      </c>
      <c r="J875" s="14"/>
      <c r="L875" s="116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17" customFormat="1" ht="12.4" hidden="1" customHeight="1">
      <c r="A876" s="13"/>
      <c r="B876" s="1"/>
      <c r="C876" s="34"/>
      <c r="D876" s="192"/>
      <c r="E876" s="193"/>
      <c r="F876" s="41" t="str">
        <f>VLOOKUP(C876,'[2]Acha Air Sales Price List'!$B$1:$D$65536,3,FALSE)</f>
        <v>Exchange rate :</v>
      </c>
      <c r="G876" s="21">
        <f>ROUND(IF(ISBLANK(C876),0,VLOOKUP(C876,'[2]Acha Air Sales Price List'!$B$1:$X$65536,12,FALSE)*$M$14),2)</f>
        <v>0</v>
      </c>
      <c r="H876" s="21"/>
      <c r="I876" s="22">
        <f t="shared" si="21"/>
        <v>0</v>
      </c>
      <c r="J876" s="14"/>
      <c r="L876" s="11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17" customFormat="1" ht="12.4" hidden="1" customHeight="1">
      <c r="A877" s="13"/>
      <c r="B877" s="1"/>
      <c r="C877" s="34"/>
      <c r="D877" s="192"/>
      <c r="E877" s="193"/>
      <c r="F877" s="41" t="str">
        <f>VLOOKUP(C877,'[2]Acha Air Sales Price List'!$B$1:$D$65536,3,FALSE)</f>
        <v>Exchange rate :</v>
      </c>
      <c r="G877" s="21">
        <f>ROUND(IF(ISBLANK(C877),0,VLOOKUP(C877,'[2]Acha Air Sales Price List'!$B$1:$X$65536,12,FALSE)*$M$14),2)</f>
        <v>0</v>
      </c>
      <c r="H877" s="21"/>
      <c r="I877" s="22">
        <f t="shared" si="21"/>
        <v>0</v>
      </c>
      <c r="J877" s="14"/>
      <c r="L877" s="116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17" customFormat="1" ht="12.4" hidden="1" customHeight="1">
      <c r="A878" s="13"/>
      <c r="B878" s="1"/>
      <c r="C878" s="34"/>
      <c r="D878" s="192"/>
      <c r="E878" s="193"/>
      <c r="F878" s="41" t="str">
        <f>VLOOKUP(C878,'[2]Acha Air Sales Price List'!$B$1:$D$65536,3,FALSE)</f>
        <v>Exchange rate :</v>
      </c>
      <c r="G878" s="21">
        <f>ROUND(IF(ISBLANK(C878),0,VLOOKUP(C878,'[2]Acha Air Sales Price List'!$B$1:$X$65536,12,FALSE)*$M$14),2)</f>
        <v>0</v>
      </c>
      <c r="H878" s="21"/>
      <c r="I878" s="22">
        <f t="shared" si="21"/>
        <v>0</v>
      </c>
      <c r="J878" s="14"/>
      <c r="L878" s="116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17" customFormat="1" ht="12.4" hidden="1" customHeight="1">
      <c r="A879" s="13"/>
      <c r="B879" s="1"/>
      <c r="C879" s="34"/>
      <c r="D879" s="192"/>
      <c r="E879" s="193"/>
      <c r="F879" s="41" t="str">
        <f>VLOOKUP(C879,'[2]Acha Air Sales Price List'!$B$1:$D$65536,3,FALSE)</f>
        <v>Exchange rate :</v>
      </c>
      <c r="G879" s="21">
        <f>ROUND(IF(ISBLANK(C879),0,VLOOKUP(C879,'[2]Acha Air Sales Price List'!$B$1:$X$65536,12,FALSE)*$M$14),2)</f>
        <v>0</v>
      </c>
      <c r="H879" s="21"/>
      <c r="I879" s="22">
        <f t="shared" si="21"/>
        <v>0</v>
      </c>
      <c r="J879" s="14"/>
      <c r="L879" s="116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17" customFormat="1" ht="12.4" hidden="1" customHeight="1">
      <c r="A880" s="13"/>
      <c r="B880" s="1"/>
      <c r="C880" s="34"/>
      <c r="D880" s="192"/>
      <c r="E880" s="193"/>
      <c r="F880" s="41" t="str">
        <f>VLOOKUP(C880,'[2]Acha Air Sales Price List'!$B$1:$D$65536,3,FALSE)</f>
        <v>Exchange rate :</v>
      </c>
      <c r="G880" s="21">
        <f>ROUND(IF(ISBLANK(C880),0,VLOOKUP(C880,'[2]Acha Air Sales Price List'!$B$1:$X$65536,12,FALSE)*$M$14),2)</f>
        <v>0</v>
      </c>
      <c r="H880" s="21"/>
      <c r="I880" s="22">
        <f t="shared" si="21"/>
        <v>0</v>
      </c>
      <c r="J880" s="14"/>
      <c r="L880" s="116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17" customFormat="1" ht="12.4" hidden="1" customHeight="1">
      <c r="A881" s="13"/>
      <c r="B881" s="1"/>
      <c r="C881" s="34"/>
      <c r="D881" s="192"/>
      <c r="E881" s="193"/>
      <c r="F881" s="41" t="str">
        <f>VLOOKUP(C881,'[2]Acha Air Sales Price List'!$B$1:$D$65536,3,FALSE)</f>
        <v>Exchange rate :</v>
      </c>
      <c r="G881" s="21">
        <f>ROUND(IF(ISBLANK(C881),0,VLOOKUP(C881,'[2]Acha Air Sales Price List'!$B$1:$X$65536,12,FALSE)*$M$14),2)</f>
        <v>0</v>
      </c>
      <c r="H881" s="21"/>
      <c r="I881" s="22">
        <f t="shared" si="21"/>
        <v>0</v>
      </c>
      <c r="J881" s="14"/>
      <c r="L881" s="116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17" customFormat="1" ht="12.4" hidden="1" customHeight="1">
      <c r="A882" s="13"/>
      <c r="B882" s="1"/>
      <c r="C882" s="34"/>
      <c r="D882" s="192"/>
      <c r="E882" s="193"/>
      <c r="F882" s="41" t="str">
        <f>VLOOKUP(C882,'[2]Acha Air Sales Price List'!$B$1:$D$65536,3,FALSE)</f>
        <v>Exchange rate :</v>
      </c>
      <c r="G882" s="21">
        <f>ROUND(IF(ISBLANK(C882),0,VLOOKUP(C882,'[2]Acha Air Sales Price List'!$B$1:$X$65536,12,FALSE)*$M$14),2)</f>
        <v>0</v>
      </c>
      <c r="H882" s="21"/>
      <c r="I882" s="22">
        <f t="shared" si="21"/>
        <v>0</v>
      </c>
      <c r="J882" s="14"/>
      <c r="L882" s="116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17" customFormat="1" ht="12.4" hidden="1" customHeight="1">
      <c r="A883" s="13"/>
      <c r="B883" s="1"/>
      <c r="C883" s="34"/>
      <c r="D883" s="192"/>
      <c r="E883" s="193"/>
      <c r="F883" s="41" t="str">
        <f>VLOOKUP(C883,'[2]Acha Air Sales Price List'!$B$1:$D$65536,3,FALSE)</f>
        <v>Exchange rate :</v>
      </c>
      <c r="G883" s="21">
        <f>ROUND(IF(ISBLANK(C883),0,VLOOKUP(C883,'[2]Acha Air Sales Price List'!$B$1:$X$65536,12,FALSE)*$M$14),2)</f>
        <v>0</v>
      </c>
      <c r="H883" s="21"/>
      <c r="I883" s="22">
        <f t="shared" si="21"/>
        <v>0</v>
      </c>
      <c r="J883" s="14"/>
      <c r="L883" s="116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17" customFormat="1" ht="12.4" hidden="1" customHeight="1">
      <c r="A884" s="13"/>
      <c r="B884" s="1"/>
      <c r="C884" s="34"/>
      <c r="D884" s="192"/>
      <c r="E884" s="193"/>
      <c r="F884" s="41" t="str">
        <f>VLOOKUP(C884,'[2]Acha Air Sales Price List'!$B$1:$D$65536,3,FALSE)</f>
        <v>Exchange rate :</v>
      </c>
      <c r="G884" s="21">
        <f>ROUND(IF(ISBLANK(C884),0,VLOOKUP(C884,'[2]Acha Air Sales Price List'!$B$1:$X$65536,12,FALSE)*$M$14),2)</f>
        <v>0</v>
      </c>
      <c r="H884" s="21"/>
      <c r="I884" s="22">
        <f t="shared" si="21"/>
        <v>0</v>
      </c>
      <c r="J884" s="14"/>
      <c r="L884" s="116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17" customFormat="1" ht="12.4" hidden="1" customHeight="1">
      <c r="A885" s="13"/>
      <c r="B885" s="1"/>
      <c r="C885" s="34"/>
      <c r="D885" s="192"/>
      <c r="E885" s="193"/>
      <c r="F885" s="41" t="str">
        <f>VLOOKUP(C885,'[2]Acha Air Sales Price List'!$B$1:$D$65536,3,FALSE)</f>
        <v>Exchange rate :</v>
      </c>
      <c r="G885" s="21">
        <f>ROUND(IF(ISBLANK(C885),0,VLOOKUP(C885,'[2]Acha Air Sales Price List'!$B$1:$X$65536,12,FALSE)*$M$14),2)</f>
        <v>0</v>
      </c>
      <c r="H885" s="21"/>
      <c r="I885" s="22">
        <f t="shared" si="21"/>
        <v>0</v>
      </c>
      <c r="J885" s="14"/>
      <c r="L885" s="116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17" customFormat="1" ht="12.4" hidden="1" customHeight="1">
      <c r="A886" s="13"/>
      <c r="B886" s="1"/>
      <c r="C886" s="35"/>
      <c r="D886" s="192"/>
      <c r="E886" s="193"/>
      <c r="F886" s="41" t="str">
        <f>VLOOKUP(C886,'[2]Acha Air Sales Price List'!$B$1:$D$65536,3,FALSE)</f>
        <v>Exchange rate :</v>
      </c>
      <c r="G886" s="21">
        <f>ROUND(IF(ISBLANK(C886),0,VLOOKUP(C886,'[2]Acha Air Sales Price List'!$B$1:$X$65536,12,FALSE)*$M$14),2)</f>
        <v>0</v>
      </c>
      <c r="H886" s="21"/>
      <c r="I886" s="22">
        <f t="shared" si="21"/>
        <v>0</v>
      </c>
      <c r="J886" s="14"/>
      <c r="L886" s="11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17" customFormat="1" ht="12" hidden="1" customHeight="1">
      <c r="A887" s="13"/>
      <c r="B887" s="1"/>
      <c r="C887" s="34"/>
      <c r="D887" s="192"/>
      <c r="E887" s="193"/>
      <c r="F887" s="41" t="str">
        <f>VLOOKUP(C887,'[2]Acha Air Sales Price List'!$B$1:$D$65536,3,FALSE)</f>
        <v>Exchange rate :</v>
      </c>
      <c r="G887" s="21">
        <f>ROUND(IF(ISBLANK(C887),0,VLOOKUP(C887,'[2]Acha Air Sales Price List'!$B$1:$X$65536,12,FALSE)*$M$14),2)</f>
        <v>0</v>
      </c>
      <c r="H887" s="21"/>
      <c r="I887" s="22">
        <f t="shared" si="21"/>
        <v>0</v>
      </c>
      <c r="J887" s="14"/>
      <c r="L887" s="116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17" customFormat="1" ht="12.4" hidden="1" customHeight="1">
      <c r="A888" s="13"/>
      <c r="B888" s="1"/>
      <c r="C888" s="34"/>
      <c r="D888" s="192"/>
      <c r="E888" s="193"/>
      <c r="F888" s="41" t="str">
        <f>VLOOKUP(C888,'[2]Acha Air Sales Price List'!$B$1:$D$65536,3,FALSE)</f>
        <v>Exchange rate :</v>
      </c>
      <c r="G888" s="21">
        <f>ROUND(IF(ISBLANK(C888),0,VLOOKUP(C888,'[2]Acha Air Sales Price List'!$B$1:$X$65536,12,FALSE)*$M$14),2)</f>
        <v>0</v>
      </c>
      <c r="H888" s="21"/>
      <c r="I888" s="22">
        <f t="shared" si="21"/>
        <v>0</v>
      </c>
      <c r="J888" s="14"/>
      <c r="L888" s="116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17" customFormat="1" ht="12.4" hidden="1" customHeight="1">
      <c r="A889" s="13"/>
      <c r="B889" s="1"/>
      <c r="C889" s="34"/>
      <c r="D889" s="192"/>
      <c r="E889" s="193"/>
      <c r="F889" s="41" t="str">
        <f>VLOOKUP(C889,'[2]Acha Air Sales Price List'!$B$1:$D$65536,3,FALSE)</f>
        <v>Exchange rate :</v>
      </c>
      <c r="G889" s="21">
        <f>ROUND(IF(ISBLANK(C889),0,VLOOKUP(C889,'[2]Acha Air Sales Price List'!$B$1:$X$65536,12,FALSE)*$M$14),2)</f>
        <v>0</v>
      </c>
      <c r="H889" s="21"/>
      <c r="I889" s="22">
        <f t="shared" si="21"/>
        <v>0</v>
      </c>
      <c r="J889" s="14"/>
      <c r="L889" s="116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17" customFormat="1" ht="12.4" hidden="1" customHeight="1">
      <c r="A890" s="13"/>
      <c r="B890" s="1"/>
      <c r="C890" s="34"/>
      <c r="D890" s="192"/>
      <c r="E890" s="193"/>
      <c r="F890" s="41" t="str">
        <f>VLOOKUP(C890,'[2]Acha Air Sales Price List'!$B$1:$D$65536,3,FALSE)</f>
        <v>Exchange rate :</v>
      </c>
      <c r="G890" s="21">
        <f>ROUND(IF(ISBLANK(C890),0,VLOOKUP(C890,'[2]Acha Air Sales Price List'!$B$1:$X$65536,12,FALSE)*$M$14),2)</f>
        <v>0</v>
      </c>
      <c r="H890" s="21"/>
      <c r="I890" s="22">
        <f t="shared" si="21"/>
        <v>0</v>
      </c>
      <c r="J890" s="14"/>
      <c r="L890" s="116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17" customFormat="1" ht="12.4" hidden="1" customHeight="1">
      <c r="A891" s="13"/>
      <c r="B891" s="1"/>
      <c r="C891" s="34"/>
      <c r="D891" s="192"/>
      <c r="E891" s="193"/>
      <c r="F891" s="41" t="str">
        <f>VLOOKUP(C891,'[2]Acha Air Sales Price List'!$B$1:$D$65536,3,FALSE)</f>
        <v>Exchange rate :</v>
      </c>
      <c r="G891" s="21">
        <f>ROUND(IF(ISBLANK(C891),0,VLOOKUP(C891,'[2]Acha Air Sales Price List'!$B$1:$X$65536,12,FALSE)*$M$14),2)</f>
        <v>0</v>
      </c>
      <c r="H891" s="21"/>
      <c r="I891" s="22">
        <f t="shared" si="21"/>
        <v>0</v>
      </c>
      <c r="J891" s="14"/>
      <c r="L891" s="116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17" customFormat="1" ht="12.4" hidden="1" customHeight="1">
      <c r="A892" s="13"/>
      <c r="B892" s="1"/>
      <c r="C892" s="34"/>
      <c r="D892" s="192"/>
      <c r="E892" s="193"/>
      <c r="F892" s="41" t="str">
        <f>VLOOKUP(C892,'[2]Acha Air Sales Price List'!$B$1:$D$65536,3,FALSE)</f>
        <v>Exchange rate :</v>
      </c>
      <c r="G892" s="21">
        <f>ROUND(IF(ISBLANK(C892),0,VLOOKUP(C892,'[2]Acha Air Sales Price List'!$B$1:$X$65536,12,FALSE)*$M$14),2)</f>
        <v>0</v>
      </c>
      <c r="H892" s="21"/>
      <c r="I892" s="22">
        <f t="shared" si="21"/>
        <v>0</v>
      </c>
      <c r="J892" s="14"/>
      <c r="L892" s="116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17" customFormat="1" ht="12.4" hidden="1" customHeight="1">
      <c r="A893" s="13"/>
      <c r="B893" s="1"/>
      <c r="C893" s="34"/>
      <c r="D893" s="192"/>
      <c r="E893" s="193"/>
      <c r="F893" s="41" t="str">
        <f>VLOOKUP(C893,'[2]Acha Air Sales Price List'!$B$1:$D$65536,3,FALSE)</f>
        <v>Exchange rate :</v>
      </c>
      <c r="G893" s="21">
        <f>ROUND(IF(ISBLANK(C893),0,VLOOKUP(C893,'[2]Acha Air Sales Price List'!$B$1:$X$65536,12,FALSE)*$M$14),2)</f>
        <v>0</v>
      </c>
      <c r="H893" s="21"/>
      <c r="I893" s="22">
        <f t="shared" si="21"/>
        <v>0</v>
      </c>
      <c r="J893" s="14"/>
      <c r="L893" s="116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17" customFormat="1" ht="12.4" hidden="1" customHeight="1">
      <c r="A894" s="13"/>
      <c r="B894" s="1"/>
      <c r="C894" s="34"/>
      <c r="D894" s="192"/>
      <c r="E894" s="193"/>
      <c r="F894" s="41" t="str">
        <f>VLOOKUP(C894,'[2]Acha Air Sales Price List'!$B$1:$D$65536,3,FALSE)</f>
        <v>Exchange rate :</v>
      </c>
      <c r="G894" s="21">
        <f>ROUND(IF(ISBLANK(C894),0,VLOOKUP(C894,'[2]Acha Air Sales Price List'!$B$1:$X$65536,12,FALSE)*$M$14),2)</f>
        <v>0</v>
      </c>
      <c r="H894" s="21"/>
      <c r="I894" s="22">
        <f t="shared" si="21"/>
        <v>0</v>
      </c>
      <c r="J894" s="14"/>
      <c r="L894" s="116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17" customFormat="1" ht="12.4" hidden="1" customHeight="1">
      <c r="A895" s="13"/>
      <c r="B895" s="1"/>
      <c r="C895" s="34"/>
      <c r="D895" s="192"/>
      <c r="E895" s="193"/>
      <c r="F895" s="41" t="str">
        <f>VLOOKUP(C895,'[2]Acha Air Sales Price List'!$B$1:$D$65536,3,FALSE)</f>
        <v>Exchange rate :</v>
      </c>
      <c r="G895" s="21">
        <f>ROUND(IF(ISBLANK(C895),0,VLOOKUP(C895,'[2]Acha Air Sales Price List'!$B$1:$X$65536,12,FALSE)*$M$14),2)</f>
        <v>0</v>
      </c>
      <c r="H895" s="21"/>
      <c r="I895" s="22">
        <f t="shared" si="21"/>
        <v>0</v>
      </c>
      <c r="J895" s="14"/>
      <c r="L895" s="116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17" customFormat="1" ht="12.4" hidden="1" customHeight="1">
      <c r="A896" s="13"/>
      <c r="B896" s="1"/>
      <c r="C896" s="34"/>
      <c r="D896" s="192"/>
      <c r="E896" s="193"/>
      <c r="F896" s="41" t="str">
        <f>VLOOKUP(C896,'[2]Acha Air Sales Price List'!$B$1:$D$65536,3,FALSE)</f>
        <v>Exchange rate :</v>
      </c>
      <c r="G896" s="21">
        <f>ROUND(IF(ISBLANK(C896),0,VLOOKUP(C896,'[2]Acha Air Sales Price List'!$B$1:$X$65536,12,FALSE)*$M$14),2)</f>
        <v>0</v>
      </c>
      <c r="H896" s="21"/>
      <c r="I896" s="22">
        <f t="shared" si="21"/>
        <v>0</v>
      </c>
      <c r="J896" s="14"/>
      <c r="L896" s="11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17" customFormat="1" ht="12.4" hidden="1" customHeight="1">
      <c r="A897" s="13"/>
      <c r="B897" s="1"/>
      <c r="C897" s="34"/>
      <c r="D897" s="192"/>
      <c r="E897" s="193"/>
      <c r="F897" s="41" t="str">
        <f>VLOOKUP(C897,'[2]Acha Air Sales Price List'!$B$1:$D$65536,3,FALSE)</f>
        <v>Exchange rate :</v>
      </c>
      <c r="G897" s="21">
        <f>ROUND(IF(ISBLANK(C897),0,VLOOKUP(C897,'[2]Acha Air Sales Price List'!$B$1:$X$65536,12,FALSE)*$M$14),2)</f>
        <v>0</v>
      </c>
      <c r="H897" s="21"/>
      <c r="I897" s="22">
        <f t="shared" si="21"/>
        <v>0</v>
      </c>
      <c r="J897" s="14"/>
      <c r="L897" s="116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17" customFormat="1" ht="12.4" hidden="1" customHeight="1">
      <c r="A898" s="13"/>
      <c r="B898" s="1"/>
      <c r="C898" s="34"/>
      <c r="D898" s="192"/>
      <c r="E898" s="193"/>
      <c r="F898" s="41" t="str">
        <f>VLOOKUP(C898,'[2]Acha Air Sales Price List'!$B$1:$D$65536,3,FALSE)</f>
        <v>Exchange rate :</v>
      </c>
      <c r="G898" s="21">
        <f>ROUND(IF(ISBLANK(C898),0,VLOOKUP(C898,'[2]Acha Air Sales Price List'!$B$1:$X$65536,12,FALSE)*$M$14),2)</f>
        <v>0</v>
      </c>
      <c r="H898" s="21"/>
      <c r="I898" s="22">
        <f t="shared" si="21"/>
        <v>0</v>
      </c>
      <c r="J898" s="14"/>
      <c r="L898" s="116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17" customFormat="1" ht="12.4" hidden="1" customHeight="1">
      <c r="A899" s="13"/>
      <c r="B899" s="1"/>
      <c r="C899" s="34"/>
      <c r="D899" s="192"/>
      <c r="E899" s="193"/>
      <c r="F899" s="41" t="str">
        <f>VLOOKUP(C899,'[2]Acha Air Sales Price List'!$B$1:$D$65536,3,FALSE)</f>
        <v>Exchange rate :</v>
      </c>
      <c r="G899" s="21">
        <f>ROUND(IF(ISBLANK(C899),0,VLOOKUP(C899,'[2]Acha Air Sales Price List'!$B$1:$X$65536,12,FALSE)*$M$14),2)</f>
        <v>0</v>
      </c>
      <c r="H899" s="21"/>
      <c r="I899" s="22">
        <f t="shared" si="21"/>
        <v>0</v>
      </c>
      <c r="J899" s="14"/>
      <c r="L899" s="116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17" customFormat="1" ht="12.4" hidden="1" customHeight="1">
      <c r="A900" s="13"/>
      <c r="B900" s="1"/>
      <c r="C900" s="34"/>
      <c r="D900" s="192"/>
      <c r="E900" s="193"/>
      <c r="F900" s="41" t="str">
        <f>VLOOKUP(C900,'[2]Acha Air Sales Price List'!$B$1:$D$65536,3,FALSE)</f>
        <v>Exchange rate :</v>
      </c>
      <c r="G900" s="21">
        <f>ROUND(IF(ISBLANK(C900),0,VLOOKUP(C900,'[2]Acha Air Sales Price List'!$B$1:$X$65536,12,FALSE)*$M$14),2)</f>
        <v>0</v>
      </c>
      <c r="H900" s="21"/>
      <c r="I900" s="22">
        <f t="shared" si="21"/>
        <v>0</v>
      </c>
      <c r="J900" s="14"/>
      <c r="L900" s="116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17" customFormat="1" ht="12.4" hidden="1" customHeight="1">
      <c r="A901" s="13"/>
      <c r="B901" s="1"/>
      <c r="C901" s="34"/>
      <c r="D901" s="192"/>
      <c r="E901" s="193"/>
      <c r="F901" s="41" t="str">
        <f>VLOOKUP(C901,'[2]Acha Air Sales Price List'!$B$1:$D$65536,3,FALSE)</f>
        <v>Exchange rate :</v>
      </c>
      <c r="G901" s="21">
        <f>ROUND(IF(ISBLANK(C901),0,VLOOKUP(C901,'[2]Acha Air Sales Price List'!$B$1:$X$65536,12,FALSE)*$M$14),2)</f>
        <v>0</v>
      </c>
      <c r="H901" s="21"/>
      <c r="I901" s="22">
        <f t="shared" si="21"/>
        <v>0</v>
      </c>
      <c r="J901" s="14"/>
      <c r="L901" s="116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17" customFormat="1" ht="12.4" hidden="1" customHeight="1">
      <c r="A902" s="13"/>
      <c r="B902" s="1"/>
      <c r="C902" s="34"/>
      <c r="D902" s="192"/>
      <c r="E902" s="193"/>
      <c r="F902" s="41" t="str">
        <f>VLOOKUP(C902,'[2]Acha Air Sales Price List'!$B$1:$D$65536,3,FALSE)</f>
        <v>Exchange rate :</v>
      </c>
      <c r="G902" s="21">
        <f>ROUND(IF(ISBLANK(C902),0,VLOOKUP(C902,'[2]Acha Air Sales Price List'!$B$1:$X$65536,12,FALSE)*$M$14),2)</f>
        <v>0</v>
      </c>
      <c r="H902" s="21"/>
      <c r="I902" s="22">
        <f t="shared" si="21"/>
        <v>0</v>
      </c>
      <c r="J902" s="14"/>
      <c r="L902" s="116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17" customFormat="1" ht="12.4" hidden="1" customHeight="1">
      <c r="A903" s="13"/>
      <c r="B903" s="1"/>
      <c r="C903" s="34"/>
      <c r="D903" s="192"/>
      <c r="E903" s="193"/>
      <c r="F903" s="41" t="str">
        <f>VLOOKUP(C903,'[2]Acha Air Sales Price List'!$B$1:$D$65536,3,FALSE)</f>
        <v>Exchange rate :</v>
      </c>
      <c r="G903" s="21">
        <f>ROUND(IF(ISBLANK(C903),0,VLOOKUP(C903,'[2]Acha Air Sales Price List'!$B$1:$X$65536,12,FALSE)*$M$14),2)</f>
        <v>0</v>
      </c>
      <c r="H903" s="21"/>
      <c r="I903" s="22">
        <f t="shared" si="21"/>
        <v>0</v>
      </c>
      <c r="J903" s="14"/>
      <c r="L903" s="116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17" customFormat="1" ht="12.4" hidden="1" customHeight="1">
      <c r="A904" s="13"/>
      <c r="B904" s="1"/>
      <c r="C904" s="34"/>
      <c r="D904" s="192"/>
      <c r="E904" s="193"/>
      <c r="F904" s="41" t="str">
        <f>VLOOKUP(C904,'[2]Acha Air Sales Price List'!$B$1:$D$65536,3,FALSE)</f>
        <v>Exchange rate :</v>
      </c>
      <c r="G904" s="21">
        <f>ROUND(IF(ISBLANK(C904),0,VLOOKUP(C904,'[2]Acha Air Sales Price List'!$B$1:$X$65536,12,FALSE)*$M$14),2)</f>
        <v>0</v>
      </c>
      <c r="H904" s="21"/>
      <c r="I904" s="22">
        <f t="shared" si="21"/>
        <v>0</v>
      </c>
      <c r="J904" s="14"/>
      <c r="L904" s="116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17" customFormat="1" ht="12.4" hidden="1" customHeight="1">
      <c r="A905" s="13"/>
      <c r="B905" s="1"/>
      <c r="C905" s="34"/>
      <c r="D905" s="192"/>
      <c r="E905" s="193"/>
      <c r="F905" s="41" t="str">
        <f>VLOOKUP(C905,'[2]Acha Air Sales Price List'!$B$1:$D$65536,3,FALSE)</f>
        <v>Exchange rate :</v>
      </c>
      <c r="G905" s="21">
        <f>ROUND(IF(ISBLANK(C905),0,VLOOKUP(C905,'[2]Acha Air Sales Price List'!$B$1:$X$65536,12,FALSE)*$M$14),2)</f>
        <v>0</v>
      </c>
      <c r="H905" s="21"/>
      <c r="I905" s="22">
        <f t="shared" si="21"/>
        <v>0</v>
      </c>
      <c r="J905" s="14"/>
      <c r="L905" s="116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17" customFormat="1" ht="12.4" hidden="1" customHeight="1">
      <c r="A906" s="13"/>
      <c r="B906" s="1"/>
      <c r="C906" s="34"/>
      <c r="D906" s="192"/>
      <c r="E906" s="193"/>
      <c r="F906" s="41" t="str">
        <f>VLOOKUP(C906,'[2]Acha Air Sales Price List'!$B$1:$D$65536,3,FALSE)</f>
        <v>Exchange rate :</v>
      </c>
      <c r="G906" s="21">
        <f>ROUND(IF(ISBLANK(C906),0,VLOOKUP(C906,'[2]Acha Air Sales Price List'!$B$1:$X$65536,12,FALSE)*$M$14),2)</f>
        <v>0</v>
      </c>
      <c r="H906" s="21"/>
      <c r="I906" s="22">
        <f t="shared" si="21"/>
        <v>0</v>
      </c>
      <c r="J906" s="14"/>
      <c r="L906" s="11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17" customFormat="1" ht="12.4" hidden="1" customHeight="1">
      <c r="A907" s="13"/>
      <c r="B907" s="1"/>
      <c r="C907" s="34"/>
      <c r="D907" s="192"/>
      <c r="E907" s="193"/>
      <c r="F907" s="41" t="str">
        <f>VLOOKUP(C907,'[2]Acha Air Sales Price List'!$B$1:$D$65536,3,FALSE)</f>
        <v>Exchange rate :</v>
      </c>
      <c r="G907" s="21">
        <f>ROUND(IF(ISBLANK(C907),0,VLOOKUP(C907,'[2]Acha Air Sales Price List'!$B$1:$X$65536,12,FALSE)*$M$14),2)</f>
        <v>0</v>
      </c>
      <c r="H907" s="21"/>
      <c r="I907" s="22">
        <f t="shared" ref="I907:I937" si="22">ROUND(IF(ISNUMBER(B907), G907*B907, 0),5)</f>
        <v>0</v>
      </c>
      <c r="J907" s="14"/>
      <c r="L907" s="116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17" customFormat="1" ht="12.4" hidden="1" customHeight="1">
      <c r="A908" s="13"/>
      <c r="B908" s="1"/>
      <c r="C908" s="34"/>
      <c r="D908" s="192"/>
      <c r="E908" s="193"/>
      <c r="F908" s="41" t="str">
        <f>VLOOKUP(C908,'[2]Acha Air Sales Price List'!$B$1:$D$65536,3,FALSE)</f>
        <v>Exchange rate :</v>
      </c>
      <c r="G908" s="21">
        <f>ROUND(IF(ISBLANK(C908),0,VLOOKUP(C908,'[2]Acha Air Sales Price List'!$B$1:$X$65536,12,FALSE)*$M$14),2)</f>
        <v>0</v>
      </c>
      <c r="H908" s="21"/>
      <c r="I908" s="22">
        <f t="shared" si="22"/>
        <v>0</v>
      </c>
      <c r="J908" s="14"/>
      <c r="L908" s="116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17" customFormat="1" ht="12.4" hidden="1" customHeight="1">
      <c r="A909" s="13"/>
      <c r="B909" s="1"/>
      <c r="C909" s="34"/>
      <c r="D909" s="192"/>
      <c r="E909" s="193"/>
      <c r="F909" s="41" t="str">
        <f>VLOOKUP(C909,'[2]Acha Air Sales Price List'!$B$1:$D$65536,3,FALSE)</f>
        <v>Exchange rate :</v>
      </c>
      <c r="G909" s="21">
        <f>ROUND(IF(ISBLANK(C909),0,VLOOKUP(C909,'[2]Acha Air Sales Price List'!$B$1:$X$65536,12,FALSE)*$M$14),2)</f>
        <v>0</v>
      </c>
      <c r="H909" s="21"/>
      <c r="I909" s="22">
        <f t="shared" si="22"/>
        <v>0</v>
      </c>
      <c r="J909" s="14"/>
      <c r="L909" s="116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17" customFormat="1" ht="12.4" hidden="1" customHeight="1">
      <c r="A910" s="13"/>
      <c r="B910" s="1"/>
      <c r="C910" s="35"/>
      <c r="D910" s="192"/>
      <c r="E910" s="193"/>
      <c r="F910" s="41" t="str">
        <f>VLOOKUP(C910,'[2]Acha Air Sales Price List'!$B$1:$D$65536,3,FALSE)</f>
        <v>Exchange rate :</v>
      </c>
      <c r="G910" s="21">
        <f>ROUND(IF(ISBLANK(C910),0,VLOOKUP(C910,'[2]Acha Air Sales Price List'!$B$1:$X$65536,12,FALSE)*$M$14),2)</f>
        <v>0</v>
      </c>
      <c r="H910" s="21"/>
      <c r="I910" s="22">
        <f t="shared" si="22"/>
        <v>0</v>
      </c>
      <c r="J910" s="14"/>
      <c r="L910" s="116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17" customFormat="1" ht="12" hidden="1" customHeight="1">
      <c r="A911" s="13"/>
      <c r="B911" s="1"/>
      <c r="C911" s="34"/>
      <c r="D911" s="192"/>
      <c r="E911" s="193"/>
      <c r="F911" s="41" t="str">
        <f>VLOOKUP(C911,'[2]Acha Air Sales Price List'!$B$1:$D$65536,3,FALSE)</f>
        <v>Exchange rate :</v>
      </c>
      <c r="G911" s="21">
        <f>ROUND(IF(ISBLANK(C911),0,VLOOKUP(C911,'[2]Acha Air Sales Price List'!$B$1:$X$65536,12,FALSE)*$M$14),2)</f>
        <v>0</v>
      </c>
      <c r="H911" s="21"/>
      <c r="I911" s="22">
        <f t="shared" si="22"/>
        <v>0</v>
      </c>
      <c r="J911" s="14"/>
      <c r="L911" s="116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17" customFormat="1" ht="12.4" hidden="1" customHeight="1">
      <c r="A912" s="13"/>
      <c r="B912" s="1"/>
      <c r="C912" s="34"/>
      <c r="D912" s="192"/>
      <c r="E912" s="193"/>
      <c r="F912" s="41" t="str">
        <f>VLOOKUP(C912,'[2]Acha Air Sales Price List'!$B$1:$D$65536,3,FALSE)</f>
        <v>Exchange rate :</v>
      </c>
      <c r="G912" s="21">
        <f>ROUND(IF(ISBLANK(C912),0,VLOOKUP(C912,'[2]Acha Air Sales Price List'!$B$1:$X$65536,12,FALSE)*$M$14),2)</f>
        <v>0</v>
      </c>
      <c r="H912" s="21"/>
      <c r="I912" s="22">
        <f t="shared" si="22"/>
        <v>0</v>
      </c>
      <c r="J912" s="14"/>
      <c r="L912" s="116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17" customFormat="1" ht="12.4" hidden="1" customHeight="1">
      <c r="A913" s="13"/>
      <c r="B913" s="1"/>
      <c r="C913" s="34"/>
      <c r="D913" s="192"/>
      <c r="E913" s="193"/>
      <c r="F913" s="41" t="str">
        <f>VLOOKUP(C913,'[2]Acha Air Sales Price List'!$B$1:$D$65536,3,FALSE)</f>
        <v>Exchange rate :</v>
      </c>
      <c r="G913" s="21">
        <f>ROUND(IF(ISBLANK(C913),0,VLOOKUP(C913,'[2]Acha Air Sales Price List'!$B$1:$X$65536,12,FALSE)*$M$14),2)</f>
        <v>0</v>
      </c>
      <c r="H913" s="21"/>
      <c r="I913" s="22">
        <f t="shared" si="22"/>
        <v>0</v>
      </c>
      <c r="J913" s="14"/>
      <c r="L913" s="116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17" customFormat="1" ht="12.4" hidden="1" customHeight="1">
      <c r="A914" s="13"/>
      <c r="B914" s="1"/>
      <c r="C914" s="34"/>
      <c r="D914" s="192"/>
      <c r="E914" s="193"/>
      <c r="F914" s="41" t="str">
        <f>VLOOKUP(C914,'[2]Acha Air Sales Price List'!$B$1:$D$65536,3,FALSE)</f>
        <v>Exchange rate :</v>
      </c>
      <c r="G914" s="21">
        <f>ROUND(IF(ISBLANK(C914),0,VLOOKUP(C914,'[2]Acha Air Sales Price List'!$B$1:$X$65536,12,FALSE)*$M$14),2)</f>
        <v>0</v>
      </c>
      <c r="H914" s="21"/>
      <c r="I914" s="22">
        <f t="shared" si="22"/>
        <v>0</v>
      </c>
      <c r="J914" s="14"/>
      <c r="L914" s="116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17" customFormat="1" ht="12.4" hidden="1" customHeight="1">
      <c r="A915" s="13"/>
      <c r="B915" s="1"/>
      <c r="C915" s="34"/>
      <c r="D915" s="192"/>
      <c r="E915" s="193"/>
      <c r="F915" s="41" t="str">
        <f>VLOOKUP(C915,'[2]Acha Air Sales Price List'!$B$1:$D$65536,3,FALSE)</f>
        <v>Exchange rate :</v>
      </c>
      <c r="G915" s="21">
        <f>ROUND(IF(ISBLANK(C915),0,VLOOKUP(C915,'[2]Acha Air Sales Price List'!$B$1:$X$65536,12,FALSE)*$M$14),2)</f>
        <v>0</v>
      </c>
      <c r="H915" s="21"/>
      <c r="I915" s="22">
        <f t="shared" si="22"/>
        <v>0</v>
      </c>
      <c r="J915" s="14"/>
      <c r="L915" s="116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17" customFormat="1" ht="12.4" hidden="1" customHeight="1">
      <c r="A916" s="13"/>
      <c r="B916" s="1"/>
      <c r="C916" s="34"/>
      <c r="D916" s="192"/>
      <c r="E916" s="193"/>
      <c r="F916" s="41" t="str">
        <f>VLOOKUP(C916,'[2]Acha Air Sales Price List'!$B$1:$D$65536,3,FALSE)</f>
        <v>Exchange rate :</v>
      </c>
      <c r="G916" s="21">
        <f>ROUND(IF(ISBLANK(C916),0,VLOOKUP(C916,'[2]Acha Air Sales Price List'!$B$1:$X$65536,12,FALSE)*$M$14),2)</f>
        <v>0</v>
      </c>
      <c r="H916" s="21"/>
      <c r="I916" s="22">
        <f t="shared" si="22"/>
        <v>0</v>
      </c>
      <c r="J916" s="14"/>
      <c r="L916" s="1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17" customFormat="1" ht="12.4" hidden="1" customHeight="1">
      <c r="A917" s="13"/>
      <c r="B917" s="1"/>
      <c r="C917" s="34"/>
      <c r="D917" s="192"/>
      <c r="E917" s="193"/>
      <c r="F917" s="41" t="str">
        <f>VLOOKUP(C917,'[2]Acha Air Sales Price List'!$B$1:$D$65536,3,FALSE)</f>
        <v>Exchange rate :</v>
      </c>
      <c r="G917" s="21">
        <f>ROUND(IF(ISBLANK(C917),0,VLOOKUP(C917,'[2]Acha Air Sales Price List'!$B$1:$X$65536,12,FALSE)*$M$14),2)</f>
        <v>0</v>
      </c>
      <c r="H917" s="21"/>
      <c r="I917" s="22">
        <f t="shared" si="22"/>
        <v>0</v>
      </c>
      <c r="J917" s="14"/>
      <c r="L917" s="116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17" customFormat="1" ht="12.4" hidden="1" customHeight="1">
      <c r="A918" s="13"/>
      <c r="B918" s="1"/>
      <c r="C918" s="34"/>
      <c r="D918" s="192"/>
      <c r="E918" s="193"/>
      <c r="F918" s="41" t="str">
        <f>VLOOKUP(C918,'[2]Acha Air Sales Price List'!$B$1:$D$65536,3,FALSE)</f>
        <v>Exchange rate :</v>
      </c>
      <c r="G918" s="21">
        <f>ROUND(IF(ISBLANK(C918),0,VLOOKUP(C918,'[2]Acha Air Sales Price List'!$B$1:$X$65536,12,FALSE)*$M$14),2)</f>
        <v>0</v>
      </c>
      <c r="H918" s="21"/>
      <c r="I918" s="22">
        <f t="shared" si="22"/>
        <v>0</v>
      </c>
      <c r="J918" s="14"/>
      <c r="L918" s="116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17" customFormat="1" ht="12.4" hidden="1" customHeight="1">
      <c r="A919" s="13"/>
      <c r="B919" s="1"/>
      <c r="C919" s="34"/>
      <c r="D919" s="192"/>
      <c r="E919" s="193"/>
      <c r="F919" s="41" t="str">
        <f>VLOOKUP(C919,'[2]Acha Air Sales Price List'!$B$1:$D$65536,3,FALSE)</f>
        <v>Exchange rate :</v>
      </c>
      <c r="G919" s="21">
        <f>ROUND(IF(ISBLANK(C919),0,VLOOKUP(C919,'[2]Acha Air Sales Price List'!$B$1:$X$65536,12,FALSE)*$M$14),2)</f>
        <v>0</v>
      </c>
      <c r="H919" s="21"/>
      <c r="I919" s="22">
        <f t="shared" si="22"/>
        <v>0</v>
      </c>
      <c r="J919" s="14"/>
      <c r="L919" s="116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17" customFormat="1" ht="12.4" hidden="1" customHeight="1">
      <c r="A920" s="13"/>
      <c r="B920" s="1"/>
      <c r="C920" s="34"/>
      <c r="D920" s="192"/>
      <c r="E920" s="193"/>
      <c r="F920" s="41" t="str">
        <f>VLOOKUP(C920,'[2]Acha Air Sales Price List'!$B$1:$D$65536,3,FALSE)</f>
        <v>Exchange rate :</v>
      </c>
      <c r="G920" s="21">
        <f>ROUND(IF(ISBLANK(C920),0,VLOOKUP(C920,'[2]Acha Air Sales Price List'!$B$1:$X$65536,12,FALSE)*$M$14),2)</f>
        <v>0</v>
      </c>
      <c r="H920" s="21"/>
      <c r="I920" s="22">
        <f t="shared" si="22"/>
        <v>0</v>
      </c>
      <c r="J920" s="14"/>
      <c r="L920" s="116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17" customFormat="1" ht="12.4" hidden="1" customHeight="1">
      <c r="A921" s="13"/>
      <c r="B921" s="1"/>
      <c r="C921" s="34"/>
      <c r="D921" s="192"/>
      <c r="E921" s="193"/>
      <c r="F921" s="41" t="str">
        <f>VLOOKUP(C921,'[2]Acha Air Sales Price List'!$B$1:$D$65536,3,FALSE)</f>
        <v>Exchange rate :</v>
      </c>
      <c r="G921" s="21">
        <f>ROUND(IF(ISBLANK(C921),0,VLOOKUP(C921,'[2]Acha Air Sales Price List'!$B$1:$X$65536,12,FALSE)*$M$14),2)</f>
        <v>0</v>
      </c>
      <c r="H921" s="21"/>
      <c r="I921" s="22">
        <f t="shared" si="22"/>
        <v>0</v>
      </c>
      <c r="J921" s="14"/>
      <c r="L921" s="116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17" customFormat="1" ht="12.4" hidden="1" customHeight="1">
      <c r="A922" s="13"/>
      <c r="B922" s="1"/>
      <c r="C922" s="34"/>
      <c r="D922" s="192"/>
      <c r="E922" s="193"/>
      <c r="F922" s="41" t="str">
        <f>VLOOKUP(C922,'[2]Acha Air Sales Price List'!$B$1:$D$65536,3,FALSE)</f>
        <v>Exchange rate :</v>
      </c>
      <c r="G922" s="21">
        <f>ROUND(IF(ISBLANK(C922),0,VLOOKUP(C922,'[2]Acha Air Sales Price List'!$B$1:$X$65536,12,FALSE)*$M$14),2)</f>
        <v>0</v>
      </c>
      <c r="H922" s="21"/>
      <c r="I922" s="22">
        <f t="shared" si="22"/>
        <v>0</v>
      </c>
      <c r="J922" s="14"/>
      <c r="L922" s="116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17" customFormat="1" ht="12.4" hidden="1" customHeight="1">
      <c r="A923" s="13"/>
      <c r="B923" s="1"/>
      <c r="C923" s="34"/>
      <c r="D923" s="192"/>
      <c r="E923" s="193"/>
      <c r="F923" s="41" t="str">
        <f>VLOOKUP(C923,'[2]Acha Air Sales Price List'!$B$1:$D$65536,3,FALSE)</f>
        <v>Exchange rate :</v>
      </c>
      <c r="G923" s="21">
        <f>ROUND(IF(ISBLANK(C923),0,VLOOKUP(C923,'[2]Acha Air Sales Price List'!$B$1:$X$65536,12,FALSE)*$M$14),2)</f>
        <v>0</v>
      </c>
      <c r="H923" s="21"/>
      <c r="I923" s="22">
        <f t="shared" si="22"/>
        <v>0</v>
      </c>
      <c r="J923" s="14"/>
      <c r="L923" s="116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17" customFormat="1" ht="12.4" hidden="1" customHeight="1">
      <c r="A924" s="13"/>
      <c r="B924" s="1"/>
      <c r="C924" s="34"/>
      <c r="D924" s="192"/>
      <c r="E924" s="193"/>
      <c r="F924" s="41" t="str">
        <f>VLOOKUP(C924,'[2]Acha Air Sales Price List'!$B$1:$D$65536,3,FALSE)</f>
        <v>Exchange rate :</v>
      </c>
      <c r="G924" s="21">
        <f>ROUND(IF(ISBLANK(C924),0,VLOOKUP(C924,'[2]Acha Air Sales Price List'!$B$1:$X$65536,12,FALSE)*$M$14),2)</f>
        <v>0</v>
      </c>
      <c r="H924" s="21"/>
      <c r="I924" s="22">
        <f t="shared" si="22"/>
        <v>0</v>
      </c>
      <c r="J924" s="14"/>
      <c r="L924" s="116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17" customFormat="1" ht="12.4" hidden="1" customHeight="1">
      <c r="A925" s="13"/>
      <c r="B925" s="1"/>
      <c r="C925" s="34"/>
      <c r="D925" s="192"/>
      <c r="E925" s="193"/>
      <c r="F925" s="41" t="str">
        <f>VLOOKUP(C925,'[2]Acha Air Sales Price List'!$B$1:$D$65536,3,FALSE)</f>
        <v>Exchange rate :</v>
      </c>
      <c r="G925" s="21">
        <f>ROUND(IF(ISBLANK(C925),0,VLOOKUP(C925,'[2]Acha Air Sales Price List'!$B$1:$X$65536,12,FALSE)*$M$14),2)</f>
        <v>0</v>
      </c>
      <c r="H925" s="21"/>
      <c r="I925" s="22">
        <f t="shared" si="22"/>
        <v>0</v>
      </c>
      <c r="J925" s="14"/>
      <c r="L925" s="116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17" customFormat="1" ht="12.4" hidden="1" customHeight="1">
      <c r="A926" s="13"/>
      <c r="B926" s="1"/>
      <c r="C926" s="34"/>
      <c r="D926" s="192"/>
      <c r="E926" s="193"/>
      <c r="F926" s="41" t="str">
        <f>VLOOKUP(C926,'[2]Acha Air Sales Price List'!$B$1:$D$65536,3,FALSE)</f>
        <v>Exchange rate :</v>
      </c>
      <c r="G926" s="21">
        <f>ROUND(IF(ISBLANK(C926),0,VLOOKUP(C926,'[2]Acha Air Sales Price List'!$B$1:$X$65536,12,FALSE)*$M$14),2)</f>
        <v>0</v>
      </c>
      <c r="H926" s="21"/>
      <c r="I926" s="22">
        <f t="shared" si="22"/>
        <v>0</v>
      </c>
      <c r="J926" s="14"/>
      <c r="L926" s="11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17" customFormat="1" ht="12.4" hidden="1" customHeight="1">
      <c r="A927" s="13"/>
      <c r="B927" s="1"/>
      <c r="C927" s="34"/>
      <c r="D927" s="192"/>
      <c r="E927" s="193"/>
      <c r="F927" s="41" t="str">
        <f>VLOOKUP(C927,'[2]Acha Air Sales Price List'!$B$1:$D$65536,3,FALSE)</f>
        <v>Exchange rate :</v>
      </c>
      <c r="G927" s="21">
        <f>ROUND(IF(ISBLANK(C927),0,VLOOKUP(C927,'[2]Acha Air Sales Price List'!$B$1:$X$65536,12,FALSE)*$M$14),2)</f>
        <v>0</v>
      </c>
      <c r="H927" s="21"/>
      <c r="I927" s="22">
        <f t="shared" si="22"/>
        <v>0</v>
      </c>
      <c r="J927" s="14"/>
      <c r="L927" s="116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17" customFormat="1" ht="12.4" hidden="1" customHeight="1">
      <c r="A928" s="13"/>
      <c r="B928" s="1"/>
      <c r="C928" s="34"/>
      <c r="D928" s="192"/>
      <c r="E928" s="193"/>
      <c r="F928" s="41" t="str">
        <f>VLOOKUP(C928,'[2]Acha Air Sales Price List'!$B$1:$D$65536,3,FALSE)</f>
        <v>Exchange rate :</v>
      </c>
      <c r="G928" s="21">
        <f>ROUND(IF(ISBLANK(C928),0,VLOOKUP(C928,'[2]Acha Air Sales Price List'!$B$1:$X$65536,12,FALSE)*$M$14),2)</f>
        <v>0</v>
      </c>
      <c r="H928" s="21"/>
      <c r="I928" s="22">
        <f t="shared" si="22"/>
        <v>0</v>
      </c>
      <c r="J928" s="14"/>
      <c r="L928" s="116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17" customFormat="1" ht="12.4" hidden="1" customHeight="1">
      <c r="A929" s="13"/>
      <c r="B929" s="1"/>
      <c r="C929" s="34"/>
      <c r="D929" s="192"/>
      <c r="E929" s="193"/>
      <c r="F929" s="41" t="str">
        <f>VLOOKUP(C929,'[2]Acha Air Sales Price List'!$B$1:$D$65536,3,FALSE)</f>
        <v>Exchange rate :</v>
      </c>
      <c r="G929" s="21">
        <f>ROUND(IF(ISBLANK(C929),0,VLOOKUP(C929,'[2]Acha Air Sales Price List'!$B$1:$X$65536,12,FALSE)*$M$14),2)</f>
        <v>0</v>
      </c>
      <c r="H929" s="21"/>
      <c r="I929" s="22">
        <f t="shared" si="22"/>
        <v>0</v>
      </c>
      <c r="J929" s="14"/>
      <c r="L929" s="116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17" customFormat="1" ht="12.4" hidden="1" customHeight="1">
      <c r="A930" s="13"/>
      <c r="B930" s="1"/>
      <c r="C930" s="34"/>
      <c r="D930" s="192"/>
      <c r="E930" s="193"/>
      <c r="F930" s="41" t="str">
        <f>VLOOKUP(C930,'[2]Acha Air Sales Price List'!$B$1:$D$65536,3,FALSE)</f>
        <v>Exchange rate :</v>
      </c>
      <c r="G930" s="21">
        <f>ROUND(IF(ISBLANK(C930),0,VLOOKUP(C930,'[2]Acha Air Sales Price List'!$B$1:$X$65536,12,FALSE)*$M$14),2)</f>
        <v>0</v>
      </c>
      <c r="H930" s="21"/>
      <c r="I930" s="22">
        <f t="shared" si="22"/>
        <v>0</v>
      </c>
      <c r="J930" s="14"/>
      <c r="L930" s="116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17" customFormat="1" ht="12.4" hidden="1" customHeight="1">
      <c r="A931" s="13"/>
      <c r="B931" s="1"/>
      <c r="C931" s="34"/>
      <c r="D931" s="192"/>
      <c r="E931" s="193"/>
      <c r="F931" s="41" t="str">
        <f>VLOOKUP(C931,'[2]Acha Air Sales Price List'!$B$1:$D$65536,3,FALSE)</f>
        <v>Exchange rate :</v>
      </c>
      <c r="G931" s="21">
        <f>ROUND(IF(ISBLANK(C931),0,VLOOKUP(C931,'[2]Acha Air Sales Price List'!$B$1:$X$65536,12,FALSE)*$M$14),2)</f>
        <v>0</v>
      </c>
      <c r="H931" s="21"/>
      <c r="I931" s="22">
        <f t="shared" si="22"/>
        <v>0</v>
      </c>
      <c r="J931" s="14"/>
      <c r="L931" s="116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17" customFormat="1" ht="12.4" hidden="1" customHeight="1">
      <c r="A932" s="13"/>
      <c r="B932" s="1"/>
      <c r="C932" s="34"/>
      <c r="D932" s="192"/>
      <c r="E932" s="193"/>
      <c r="F932" s="41" t="str">
        <f>VLOOKUP(C932,'[2]Acha Air Sales Price List'!$B$1:$D$65536,3,FALSE)</f>
        <v>Exchange rate :</v>
      </c>
      <c r="G932" s="21">
        <f>ROUND(IF(ISBLANK(C932),0,VLOOKUP(C932,'[2]Acha Air Sales Price List'!$B$1:$X$65536,12,FALSE)*$M$14),2)</f>
        <v>0</v>
      </c>
      <c r="H932" s="21"/>
      <c r="I932" s="22">
        <f t="shared" si="22"/>
        <v>0</v>
      </c>
      <c r="J932" s="14"/>
      <c r="L932" s="116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17" customFormat="1" ht="12.4" hidden="1" customHeight="1">
      <c r="A933" s="13"/>
      <c r="B933" s="1"/>
      <c r="C933" s="34"/>
      <c r="D933" s="192"/>
      <c r="E933" s="193"/>
      <c r="F933" s="41" t="str">
        <f>VLOOKUP(C933,'[2]Acha Air Sales Price List'!$B$1:$D$65536,3,FALSE)</f>
        <v>Exchange rate :</v>
      </c>
      <c r="G933" s="21">
        <f>ROUND(IF(ISBLANK(C933),0,VLOOKUP(C933,'[2]Acha Air Sales Price List'!$B$1:$X$65536,12,FALSE)*$M$14),2)</f>
        <v>0</v>
      </c>
      <c r="H933" s="21"/>
      <c r="I933" s="22">
        <f t="shared" si="22"/>
        <v>0</v>
      </c>
      <c r="J933" s="14"/>
      <c r="L933" s="116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17" customFormat="1" ht="12.4" hidden="1" customHeight="1">
      <c r="A934" s="13"/>
      <c r="B934" s="1"/>
      <c r="C934" s="34"/>
      <c r="D934" s="192"/>
      <c r="E934" s="193"/>
      <c r="F934" s="41" t="str">
        <f>VLOOKUP(C934,'[2]Acha Air Sales Price List'!$B$1:$D$65536,3,FALSE)</f>
        <v>Exchange rate :</v>
      </c>
      <c r="G934" s="21">
        <f>ROUND(IF(ISBLANK(C934),0,VLOOKUP(C934,'[2]Acha Air Sales Price List'!$B$1:$X$65536,12,FALSE)*$M$14),2)</f>
        <v>0</v>
      </c>
      <c r="H934" s="21"/>
      <c r="I934" s="22">
        <f t="shared" si="22"/>
        <v>0</v>
      </c>
      <c r="J934" s="14"/>
      <c r="L934" s="116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17" customFormat="1" ht="12.4" hidden="1" customHeight="1">
      <c r="A935" s="13"/>
      <c r="B935" s="1"/>
      <c r="C935" s="34"/>
      <c r="D935" s="192"/>
      <c r="E935" s="193"/>
      <c r="F935" s="41" t="str">
        <f>VLOOKUP(C935,'[2]Acha Air Sales Price List'!$B$1:$D$65536,3,FALSE)</f>
        <v>Exchange rate :</v>
      </c>
      <c r="G935" s="21">
        <f>ROUND(IF(ISBLANK(C935),0,VLOOKUP(C935,'[2]Acha Air Sales Price List'!$B$1:$X$65536,12,FALSE)*$M$14),2)</f>
        <v>0</v>
      </c>
      <c r="H935" s="21"/>
      <c r="I935" s="22">
        <f t="shared" si="22"/>
        <v>0</v>
      </c>
      <c r="J935" s="14"/>
      <c r="L935" s="116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17" customFormat="1" ht="12.4" hidden="1" customHeight="1">
      <c r="A936" s="13"/>
      <c r="B936" s="1"/>
      <c r="C936" s="34"/>
      <c r="D936" s="192"/>
      <c r="E936" s="193"/>
      <c r="F936" s="41" t="str">
        <f>VLOOKUP(C936,'[2]Acha Air Sales Price List'!$B$1:$D$65536,3,FALSE)</f>
        <v>Exchange rate :</v>
      </c>
      <c r="G936" s="21">
        <f>ROUND(IF(ISBLANK(C936),0,VLOOKUP(C936,'[2]Acha Air Sales Price List'!$B$1:$X$65536,12,FALSE)*$M$14),2)</f>
        <v>0</v>
      </c>
      <c r="H936" s="21"/>
      <c r="I936" s="22">
        <f t="shared" si="22"/>
        <v>0</v>
      </c>
      <c r="J936" s="14"/>
      <c r="L936" s="11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17" customFormat="1" ht="12.4" hidden="1" customHeight="1">
      <c r="A937" s="13"/>
      <c r="B937" s="1"/>
      <c r="C937" s="34"/>
      <c r="D937" s="192"/>
      <c r="E937" s="193"/>
      <c r="F937" s="41" t="str">
        <f>VLOOKUP(C937,'[2]Acha Air Sales Price List'!$B$1:$D$65536,3,FALSE)</f>
        <v>Exchange rate :</v>
      </c>
      <c r="G937" s="21">
        <f>ROUND(IF(ISBLANK(C937),0,VLOOKUP(C937,'[2]Acha Air Sales Price List'!$B$1:$X$65536,12,FALSE)*$M$14),2)</f>
        <v>0</v>
      </c>
      <c r="H937" s="21"/>
      <c r="I937" s="22">
        <f t="shared" si="22"/>
        <v>0</v>
      </c>
      <c r="J937" s="14"/>
      <c r="L937" s="116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17" customFormat="1" ht="12.4" hidden="1" customHeight="1">
      <c r="A938" s="13"/>
      <c r="B938" s="1"/>
      <c r="C938" s="35"/>
      <c r="D938" s="192"/>
      <c r="E938" s="193"/>
      <c r="F938" s="41" t="str">
        <f>VLOOKUP(C938,'[2]Acha Air Sales Price List'!$B$1:$D$65536,3,FALSE)</f>
        <v>Exchange rate :</v>
      </c>
      <c r="G938" s="21">
        <f>ROUND(IF(ISBLANK(C938),0,VLOOKUP(C938,'[2]Acha Air Sales Price List'!$B$1:$X$65536,12,FALSE)*$M$14),2)</f>
        <v>0</v>
      </c>
      <c r="H938" s="21"/>
      <c r="I938" s="22">
        <f>ROUND(IF(ISNUMBER(B938), G938*B938, 0),5)</f>
        <v>0</v>
      </c>
      <c r="J938" s="14"/>
      <c r="L938" s="116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17" customFormat="1" ht="12" hidden="1" customHeight="1">
      <c r="A939" s="13"/>
      <c r="B939" s="1"/>
      <c r="C939" s="34"/>
      <c r="D939" s="192"/>
      <c r="E939" s="193"/>
      <c r="F939" s="41" t="str">
        <f>VLOOKUP(C939,'[2]Acha Air Sales Price List'!$B$1:$D$65536,3,FALSE)</f>
        <v>Exchange rate :</v>
      </c>
      <c r="G939" s="21">
        <f>ROUND(IF(ISBLANK(C939),0,VLOOKUP(C939,'[2]Acha Air Sales Price List'!$B$1:$X$65536,12,FALSE)*$M$14),2)</f>
        <v>0</v>
      </c>
      <c r="H939" s="21"/>
      <c r="I939" s="22">
        <f t="shared" ref="I939:I1002" si="23">ROUND(IF(ISNUMBER(B939), G939*B939, 0),5)</f>
        <v>0</v>
      </c>
      <c r="J939" s="14"/>
      <c r="L939" s="116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17" customFormat="1" ht="12.4" hidden="1" customHeight="1">
      <c r="A940" s="13"/>
      <c r="B940" s="1"/>
      <c r="C940" s="34"/>
      <c r="D940" s="192"/>
      <c r="E940" s="193"/>
      <c r="F940" s="41" t="str">
        <f>VLOOKUP(C940,'[2]Acha Air Sales Price List'!$B$1:$D$65536,3,FALSE)</f>
        <v>Exchange rate :</v>
      </c>
      <c r="G940" s="21">
        <f>ROUND(IF(ISBLANK(C940),0,VLOOKUP(C940,'[2]Acha Air Sales Price List'!$B$1:$X$65536,12,FALSE)*$M$14),2)</f>
        <v>0</v>
      </c>
      <c r="H940" s="21"/>
      <c r="I940" s="22">
        <f t="shared" si="23"/>
        <v>0</v>
      </c>
      <c r="J940" s="14"/>
      <c r="L940" s="116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17" customFormat="1" ht="12.4" hidden="1" customHeight="1">
      <c r="A941" s="13"/>
      <c r="B941" s="1"/>
      <c r="C941" s="34"/>
      <c r="D941" s="192"/>
      <c r="E941" s="193"/>
      <c r="F941" s="41" t="str">
        <f>VLOOKUP(C941,'[2]Acha Air Sales Price List'!$B$1:$D$65536,3,FALSE)</f>
        <v>Exchange rate :</v>
      </c>
      <c r="G941" s="21">
        <f>ROUND(IF(ISBLANK(C941),0,VLOOKUP(C941,'[2]Acha Air Sales Price List'!$B$1:$X$65536,12,FALSE)*$M$14),2)</f>
        <v>0</v>
      </c>
      <c r="H941" s="21"/>
      <c r="I941" s="22">
        <f t="shared" si="23"/>
        <v>0</v>
      </c>
      <c r="J941" s="14"/>
      <c r="L941" s="116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17" customFormat="1" ht="12.4" hidden="1" customHeight="1">
      <c r="A942" s="13"/>
      <c r="B942" s="1"/>
      <c r="C942" s="34"/>
      <c r="D942" s="192"/>
      <c r="E942" s="193"/>
      <c r="F942" s="41" t="str">
        <f>VLOOKUP(C942,'[2]Acha Air Sales Price List'!$B$1:$D$65536,3,FALSE)</f>
        <v>Exchange rate :</v>
      </c>
      <c r="G942" s="21">
        <f>ROUND(IF(ISBLANK(C942),0,VLOOKUP(C942,'[2]Acha Air Sales Price List'!$B$1:$X$65536,12,FALSE)*$M$14),2)</f>
        <v>0</v>
      </c>
      <c r="H942" s="21"/>
      <c r="I942" s="22">
        <f t="shared" si="23"/>
        <v>0</v>
      </c>
      <c r="J942" s="14"/>
      <c r="L942" s="116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17" customFormat="1" ht="12.4" hidden="1" customHeight="1">
      <c r="A943" s="13"/>
      <c r="B943" s="1"/>
      <c r="C943" s="34"/>
      <c r="D943" s="192"/>
      <c r="E943" s="193"/>
      <c r="F943" s="41" t="str">
        <f>VLOOKUP(C943,'[2]Acha Air Sales Price List'!$B$1:$D$65536,3,FALSE)</f>
        <v>Exchange rate :</v>
      </c>
      <c r="G943" s="21">
        <f>ROUND(IF(ISBLANK(C943),0,VLOOKUP(C943,'[2]Acha Air Sales Price List'!$B$1:$X$65536,12,FALSE)*$M$14),2)</f>
        <v>0</v>
      </c>
      <c r="H943" s="21"/>
      <c r="I943" s="22">
        <f t="shared" si="23"/>
        <v>0</v>
      </c>
      <c r="J943" s="14"/>
      <c r="L943" s="116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17" customFormat="1" ht="12.4" hidden="1" customHeight="1">
      <c r="A944" s="13"/>
      <c r="B944" s="1"/>
      <c r="C944" s="34"/>
      <c r="D944" s="192"/>
      <c r="E944" s="193"/>
      <c r="F944" s="41" t="str">
        <f>VLOOKUP(C944,'[2]Acha Air Sales Price List'!$B$1:$D$65536,3,FALSE)</f>
        <v>Exchange rate :</v>
      </c>
      <c r="G944" s="21">
        <f>ROUND(IF(ISBLANK(C944),0,VLOOKUP(C944,'[2]Acha Air Sales Price List'!$B$1:$X$65536,12,FALSE)*$M$14),2)</f>
        <v>0</v>
      </c>
      <c r="H944" s="21"/>
      <c r="I944" s="22">
        <f t="shared" si="23"/>
        <v>0</v>
      </c>
      <c r="J944" s="14"/>
      <c r="L944" s="116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17" customFormat="1" ht="12.4" hidden="1" customHeight="1">
      <c r="A945" s="13"/>
      <c r="B945" s="1"/>
      <c r="C945" s="34"/>
      <c r="D945" s="192"/>
      <c r="E945" s="193"/>
      <c r="F945" s="41" t="str">
        <f>VLOOKUP(C945,'[2]Acha Air Sales Price List'!$B$1:$D$65536,3,FALSE)</f>
        <v>Exchange rate :</v>
      </c>
      <c r="G945" s="21">
        <f>ROUND(IF(ISBLANK(C945),0,VLOOKUP(C945,'[2]Acha Air Sales Price List'!$B$1:$X$65536,12,FALSE)*$M$14),2)</f>
        <v>0</v>
      </c>
      <c r="H945" s="21"/>
      <c r="I945" s="22">
        <f t="shared" si="23"/>
        <v>0</v>
      </c>
      <c r="J945" s="14"/>
      <c r="L945" s="116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17" customFormat="1" ht="12.4" hidden="1" customHeight="1">
      <c r="A946" s="13"/>
      <c r="B946" s="1"/>
      <c r="C946" s="34"/>
      <c r="D946" s="192"/>
      <c r="E946" s="193"/>
      <c r="F946" s="41" t="str">
        <f>VLOOKUP(C946,'[2]Acha Air Sales Price List'!$B$1:$D$65536,3,FALSE)</f>
        <v>Exchange rate :</v>
      </c>
      <c r="G946" s="21">
        <f>ROUND(IF(ISBLANK(C946),0,VLOOKUP(C946,'[2]Acha Air Sales Price List'!$B$1:$X$65536,12,FALSE)*$M$14),2)</f>
        <v>0</v>
      </c>
      <c r="H946" s="21"/>
      <c r="I946" s="22">
        <f t="shared" si="23"/>
        <v>0</v>
      </c>
      <c r="J946" s="14"/>
      <c r="L946" s="11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17" customFormat="1" ht="12.4" hidden="1" customHeight="1">
      <c r="A947" s="13"/>
      <c r="B947" s="1"/>
      <c r="C947" s="34"/>
      <c r="D947" s="192"/>
      <c r="E947" s="193"/>
      <c r="F947" s="41" t="str">
        <f>VLOOKUP(C947,'[2]Acha Air Sales Price List'!$B$1:$D$65536,3,FALSE)</f>
        <v>Exchange rate :</v>
      </c>
      <c r="G947" s="21">
        <f>ROUND(IF(ISBLANK(C947),0,VLOOKUP(C947,'[2]Acha Air Sales Price List'!$B$1:$X$65536,12,FALSE)*$M$14),2)</f>
        <v>0</v>
      </c>
      <c r="H947" s="21"/>
      <c r="I947" s="22">
        <f t="shared" si="23"/>
        <v>0</v>
      </c>
      <c r="J947" s="14"/>
      <c r="L947" s="116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17" customFormat="1" ht="12.4" hidden="1" customHeight="1">
      <c r="A948" s="13"/>
      <c r="B948" s="1"/>
      <c r="C948" s="34"/>
      <c r="D948" s="192"/>
      <c r="E948" s="193"/>
      <c r="F948" s="41" t="str">
        <f>VLOOKUP(C948,'[2]Acha Air Sales Price List'!$B$1:$D$65536,3,FALSE)</f>
        <v>Exchange rate :</v>
      </c>
      <c r="G948" s="21">
        <f>ROUND(IF(ISBLANK(C948),0,VLOOKUP(C948,'[2]Acha Air Sales Price List'!$B$1:$X$65536,12,FALSE)*$M$14),2)</f>
        <v>0</v>
      </c>
      <c r="H948" s="21"/>
      <c r="I948" s="22">
        <f t="shared" si="23"/>
        <v>0</v>
      </c>
      <c r="J948" s="14"/>
      <c r="L948" s="116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17" customFormat="1" ht="12.4" hidden="1" customHeight="1">
      <c r="A949" s="13"/>
      <c r="B949" s="1"/>
      <c r="C949" s="34"/>
      <c r="D949" s="192"/>
      <c r="E949" s="193"/>
      <c r="F949" s="41" t="str">
        <f>VLOOKUP(C949,'[2]Acha Air Sales Price List'!$B$1:$D$65536,3,FALSE)</f>
        <v>Exchange rate :</v>
      </c>
      <c r="G949" s="21">
        <f>ROUND(IF(ISBLANK(C949),0,VLOOKUP(C949,'[2]Acha Air Sales Price List'!$B$1:$X$65536,12,FALSE)*$M$14),2)</f>
        <v>0</v>
      </c>
      <c r="H949" s="21"/>
      <c r="I949" s="22">
        <f t="shared" si="23"/>
        <v>0</v>
      </c>
      <c r="J949" s="14"/>
      <c r="L949" s="116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17" customFormat="1" ht="12.4" hidden="1" customHeight="1">
      <c r="A950" s="13"/>
      <c r="B950" s="1"/>
      <c r="C950" s="34"/>
      <c r="D950" s="192"/>
      <c r="E950" s="193"/>
      <c r="F950" s="41" t="str">
        <f>VLOOKUP(C950,'[2]Acha Air Sales Price List'!$B$1:$D$65536,3,FALSE)</f>
        <v>Exchange rate :</v>
      </c>
      <c r="G950" s="21">
        <f>ROUND(IF(ISBLANK(C950),0,VLOOKUP(C950,'[2]Acha Air Sales Price List'!$B$1:$X$65536,12,FALSE)*$M$14),2)</f>
        <v>0</v>
      </c>
      <c r="H950" s="21"/>
      <c r="I950" s="22">
        <f t="shared" si="23"/>
        <v>0</v>
      </c>
      <c r="J950" s="14"/>
      <c r="L950" s="116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17" customFormat="1" ht="12.4" hidden="1" customHeight="1">
      <c r="A951" s="13"/>
      <c r="B951" s="1"/>
      <c r="C951" s="34"/>
      <c r="D951" s="192"/>
      <c r="E951" s="193"/>
      <c r="F951" s="41" t="str">
        <f>VLOOKUP(C951,'[2]Acha Air Sales Price List'!$B$1:$D$65536,3,FALSE)</f>
        <v>Exchange rate :</v>
      </c>
      <c r="G951" s="21">
        <f>ROUND(IF(ISBLANK(C951),0,VLOOKUP(C951,'[2]Acha Air Sales Price List'!$B$1:$X$65536,12,FALSE)*$M$14),2)</f>
        <v>0</v>
      </c>
      <c r="H951" s="21"/>
      <c r="I951" s="22">
        <f t="shared" si="23"/>
        <v>0</v>
      </c>
      <c r="J951" s="14"/>
      <c r="L951" s="116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17" customFormat="1" ht="12" hidden="1" customHeight="1">
      <c r="A952" s="13"/>
      <c r="B952" s="1"/>
      <c r="C952" s="34"/>
      <c r="D952" s="192"/>
      <c r="E952" s="193"/>
      <c r="F952" s="41" t="str">
        <f>VLOOKUP(C952,'[2]Acha Air Sales Price List'!$B$1:$D$65536,3,FALSE)</f>
        <v>Exchange rate :</v>
      </c>
      <c r="G952" s="21">
        <f>ROUND(IF(ISBLANK(C952),0,VLOOKUP(C952,'[2]Acha Air Sales Price List'!$B$1:$X$65536,12,FALSE)*$M$14),2)</f>
        <v>0</v>
      </c>
      <c r="H952" s="21"/>
      <c r="I952" s="22">
        <f t="shared" si="23"/>
        <v>0</v>
      </c>
      <c r="J952" s="14"/>
      <c r="L952" s="116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17" customFormat="1" ht="12.4" hidden="1" customHeight="1">
      <c r="A953" s="13"/>
      <c r="B953" s="1"/>
      <c r="C953" s="34"/>
      <c r="D953" s="192"/>
      <c r="E953" s="193"/>
      <c r="F953" s="41" t="str">
        <f>VLOOKUP(C953,'[2]Acha Air Sales Price List'!$B$1:$D$65536,3,FALSE)</f>
        <v>Exchange rate :</v>
      </c>
      <c r="G953" s="21">
        <f>ROUND(IF(ISBLANK(C953),0,VLOOKUP(C953,'[2]Acha Air Sales Price List'!$B$1:$X$65536,12,FALSE)*$M$14),2)</f>
        <v>0</v>
      </c>
      <c r="H953" s="21"/>
      <c r="I953" s="22">
        <f t="shared" si="23"/>
        <v>0</v>
      </c>
      <c r="J953" s="14"/>
      <c r="L953" s="116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17" customFormat="1" ht="12.4" hidden="1" customHeight="1">
      <c r="A954" s="13"/>
      <c r="B954" s="1"/>
      <c r="C954" s="34"/>
      <c r="D954" s="192"/>
      <c r="E954" s="193"/>
      <c r="F954" s="41" t="str">
        <f>VLOOKUP(C954,'[2]Acha Air Sales Price List'!$B$1:$D$65536,3,FALSE)</f>
        <v>Exchange rate :</v>
      </c>
      <c r="G954" s="21">
        <f>ROUND(IF(ISBLANK(C954),0,VLOOKUP(C954,'[2]Acha Air Sales Price List'!$B$1:$X$65536,12,FALSE)*$M$14),2)</f>
        <v>0</v>
      </c>
      <c r="H954" s="21"/>
      <c r="I954" s="22">
        <f t="shared" si="23"/>
        <v>0</v>
      </c>
      <c r="J954" s="14"/>
      <c r="L954" s="116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17" customFormat="1" ht="12.4" hidden="1" customHeight="1">
      <c r="A955" s="13"/>
      <c r="B955" s="1"/>
      <c r="C955" s="34"/>
      <c r="D955" s="192"/>
      <c r="E955" s="193"/>
      <c r="F955" s="41" t="str">
        <f>VLOOKUP(C955,'[2]Acha Air Sales Price List'!$B$1:$D$65536,3,FALSE)</f>
        <v>Exchange rate :</v>
      </c>
      <c r="G955" s="21">
        <f>ROUND(IF(ISBLANK(C955),0,VLOOKUP(C955,'[2]Acha Air Sales Price List'!$B$1:$X$65536,12,FALSE)*$M$14),2)</f>
        <v>0</v>
      </c>
      <c r="H955" s="21"/>
      <c r="I955" s="22">
        <f t="shared" si="23"/>
        <v>0</v>
      </c>
      <c r="J955" s="14"/>
      <c r="L955" s="116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17" customFormat="1" ht="12.4" hidden="1" customHeight="1">
      <c r="A956" s="13"/>
      <c r="B956" s="1"/>
      <c r="C956" s="34"/>
      <c r="D956" s="192"/>
      <c r="E956" s="193"/>
      <c r="F956" s="41" t="str">
        <f>VLOOKUP(C956,'[2]Acha Air Sales Price List'!$B$1:$D$65536,3,FALSE)</f>
        <v>Exchange rate :</v>
      </c>
      <c r="G956" s="21">
        <f>ROUND(IF(ISBLANK(C956),0,VLOOKUP(C956,'[2]Acha Air Sales Price List'!$B$1:$X$65536,12,FALSE)*$M$14),2)</f>
        <v>0</v>
      </c>
      <c r="H956" s="21"/>
      <c r="I956" s="22">
        <f t="shared" si="23"/>
        <v>0</v>
      </c>
      <c r="J956" s="14"/>
      <c r="L956" s="11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17" customFormat="1" ht="12.4" hidden="1" customHeight="1">
      <c r="A957" s="13"/>
      <c r="B957" s="1"/>
      <c r="C957" s="34"/>
      <c r="D957" s="192"/>
      <c r="E957" s="193"/>
      <c r="F957" s="41" t="str">
        <f>VLOOKUP(C957,'[2]Acha Air Sales Price List'!$B$1:$D$65536,3,FALSE)</f>
        <v>Exchange rate :</v>
      </c>
      <c r="G957" s="21">
        <f>ROUND(IF(ISBLANK(C957),0,VLOOKUP(C957,'[2]Acha Air Sales Price List'!$B$1:$X$65536,12,FALSE)*$M$14),2)</f>
        <v>0</v>
      </c>
      <c r="H957" s="21"/>
      <c r="I957" s="22">
        <f t="shared" si="23"/>
        <v>0</v>
      </c>
      <c r="J957" s="14"/>
      <c r="L957" s="116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17" customFormat="1" ht="12.4" hidden="1" customHeight="1">
      <c r="A958" s="13"/>
      <c r="B958" s="1"/>
      <c r="C958" s="34"/>
      <c r="D958" s="192"/>
      <c r="E958" s="193"/>
      <c r="F958" s="41" t="str">
        <f>VLOOKUP(C958,'[2]Acha Air Sales Price List'!$B$1:$D$65536,3,FALSE)</f>
        <v>Exchange rate :</v>
      </c>
      <c r="G958" s="21">
        <f>ROUND(IF(ISBLANK(C958),0,VLOOKUP(C958,'[2]Acha Air Sales Price List'!$B$1:$X$65536,12,FALSE)*$M$14),2)</f>
        <v>0</v>
      </c>
      <c r="H958" s="21"/>
      <c r="I958" s="22">
        <f t="shared" si="23"/>
        <v>0</v>
      </c>
      <c r="J958" s="14"/>
      <c r="L958" s="116"/>
      <c r="M958"/>
      <c r="N958"/>
      <c r="O958"/>
      <c r="P958"/>
      <c r="Q958"/>
      <c r="R958"/>
      <c r="S958"/>
      <c r="T958"/>
      <c r="U958"/>
      <c r="V958"/>
      <c r="W958"/>
      <c r="X958"/>
    </row>
    <row r="959" spans="1:24" s="117" customFormat="1" ht="12.4" hidden="1" customHeight="1">
      <c r="A959" s="13"/>
      <c r="B959" s="1"/>
      <c r="C959" s="34"/>
      <c r="D959" s="192"/>
      <c r="E959" s="193"/>
      <c r="F959" s="41" t="str">
        <f>VLOOKUP(C959,'[2]Acha Air Sales Price List'!$B$1:$D$65536,3,FALSE)</f>
        <v>Exchange rate :</v>
      </c>
      <c r="G959" s="21">
        <f>ROUND(IF(ISBLANK(C959),0,VLOOKUP(C959,'[2]Acha Air Sales Price List'!$B$1:$X$65536,12,FALSE)*$M$14),2)</f>
        <v>0</v>
      </c>
      <c r="H959" s="21"/>
      <c r="I959" s="22">
        <f t="shared" si="23"/>
        <v>0</v>
      </c>
      <c r="J959" s="14"/>
      <c r="L959" s="116"/>
      <c r="M959"/>
      <c r="N959"/>
      <c r="O959"/>
      <c r="P959"/>
      <c r="Q959"/>
      <c r="R959"/>
      <c r="S959"/>
      <c r="T959"/>
      <c r="U959"/>
      <c r="V959"/>
      <c r="W959"/>
      <c r="X959"/>
    </row>
    <row r="960" spans="1:24" s="117" customFormat="1" ht="12.4" hidden="1" customHeight="1">
      <c r="A960" s="13"/>
      <c r="B960" s="1"/>
      <c r="C960" s="34"/>
      <c r="D960" s="192"/>
      <c r="E960" s="193"/>
      <c r="F960" s="41" t="str">
        <f>VLOOKUP(C960,'[2]Acha Air Sales Price List'!$B$1:$D$65536,3,FALSE)</f>
        <v>Exchange rate :</v>
      </c>
      <c r="G960" s="21">
        <f>ROUND(IF(ISBLANK(C960),0,VLOOKUP(C960,'[2]Acha Air Sales Price List'!$B$1:$X$65536,12,FALSE)*$M$14),2)</f>
        <v>0</v>
      </c>
      <c r="H960" s="21"/>
      <c r="I960" s="22">
        <f t="shared" si="23"/>
        <v>0</v>
      </c>
      <c r="J960" s="14"/>
      <c r="L960" s="116"/>
      <c r="M960"/>
      <c r="N960"/>
      <c r="O960"/>
      <c r="P960"/>
      <c r="Q960"/>
      <c r="R960"/>
      <c r="S960"/>
      <c r="T960"/>
      <c r="U960"/>
      <c r="V960"/>
      <c r="W960"/>
      <c r="X960"/>
    </row>
    <row r="961" spans="1:24" s="117" customFormat="1" ht="12.4" hidden="1" customHeight="1">
      <c r="A961" s="13"/>
      <c r="B961" s="1"/>
      <c r="C961" s="34"/>
      <c r="D961" s="192"/>
      <c r="E961" s="193"/>
      <c r="F961" s="41" t="str">
        <f>VLOOKUP(C961,'[2]Acha Air Sales Price List'!$B$1:$D$65536,3,FALSE)</f>
        <v>Exchange rate :</v>
      </c>
      <c r="G961" s="21">
        <f>ROUND(IF(ISBLANK(C961),0,VLOOKUP(C961,'[2]Acha Air Sales Price List'!$B$1:$X$65536,12,FALSE)*$M$14),2)</f>
        <v>0</v>
      </c>
      <c r="H961" s="21"/>
      <c r="I961" s="22">
        <f t="shared" si="23"/>
        <v>0</v>
      </c>
      <c r="J961" s="14"/>
      <c r="L961" s="116"/>
      <c r="M961"/>
      <c r="N961"/>
      <c r="O961"/>
      <c r="P961"/>
      <c r="Q961"/>
      <c r="R961"/>
      <c r="S961"/>
      <c r="T961"/>
      <c r="U961"/>
      <c r="V961"/>
      <c r="W961"/>
      <c r="X961"/>
    </row>
    <row r="962" spans="1:24" s="117" customFormat="1" ht="12.4" hidden="1" customHeight="1">
      <c r="A962" s="13"/>
      <c r="B962" s="1"/>
      <c r="C962" s="34"/>
      <c r="D962" s="192"/>
      <c r="E962" s="193"/>
      <c r="F962" s="41" t="str">
        <f>VLOOKUP(C962,'[2]Acha Air Sales Price List'!$B$1:$D$65536,3,FALSE)</f>
        <v>Exchange rate :</v>
      </c>
      <c r="G962" s="21">
        <f>ROUND(IF(ISBLANK(C962),0,VLOOKUP(C962,'[2]Acha Air Sales Price List'!$B$1:$X$65536,12,FALSE)*$M$14),2)</f>
        <v>0</v>
      </c>
      <c r="H962" s="21"/>
      <c r="I962" s="22">
        <f t="shared" si="23"/>
        <v>0</v>
      </c>
      <c r="J962" s="14"/>
      <c r="L962" s="116"/>
      <c r="M962"/>
      <c r="N962"/>
      <c r="O962"/>
      <c r="P962"/>
      <c r="Q962"/>
      <c r="R962"/>
      <c r="S962"/>
      <c r="T962"/>
      <c r="U962"/>
      <c r="V962"/>
      <c r="W962"/>
      <c r="X962"/>
    </row>
    <row r="963" spans="1:24" s="117" customFormat="1" ht="12.4" hidden="1" customHeight="1">
      <c r="A963" s="13"/>
      <c r="B963" s="1"/>
      <c r="C963" s="34"/>
      <c r="D963" s="192"/>
      <c r="E963" s="193"/>
      <c r="F963" s="41" t="str">
        <f>VLOOKUP(C963,'[2]Acha Air Sales Price List'!$B$1:$D$65536,3,FALSE)</f>
        <v>Exchange rate :</v>
      </c>
      <c r="G963" s="21">
        <f>ROUND(IF(ISBLANK(C963),0,VLOOKUP(C963,'[2]Acha Air Sales Price List'!$B$1:$X$65536,12,FALSE)*$M$14),2)</f>
        <v>0</v>
      </c>
      <c r="H963" s="21"/>
      <c r="I963" s="22">
        <f t="shared" si="23"/>
        <v>0</v>
      </c>
      <c r="J963" s="14"/>
      <c r="L963" s="116"/>
      <c r="M963"/>
      <c r="N963"/>
      <c r="O963"/>
      <c r="P963"/>
      <c r="Q963"/>
      <c r="R963"/>
      <c r="S963"/>
      <c r="T963"/>
      <c r="U963"/>
      <c r="V963"/>
      <c r="W963"/>
      <c r="X963"/>
    </row>
    <row r="964" spans="1:24" s="117" customFormat="1" ht="12.4" hidden="1" customHeight="1">
      <c r="A964" s="13"/>
      <c r="B964" s="1"/>
      <c r="C964" s="34"/>
      <c r="D964" s="192"/>
      <c r="E964" s="193"/>
      <c r="F964" s="41" t="str">
        <f>VLOOKUP(C964,'[2]Acha Air Sales Price List'!$B$1:$D$65536,3,FALSE)</f>
        <v>Exchange rate :</v>
      </c>
      <c r="G964" s="21">
        <f>ROUND(IF(ISBLANK(C964),0,VLOOKUP(C964,'[2]Acha Air Sales Price List'!$B$1:$X$65536,12,FALSE)*$M$14),2)</f>
        <v>0</v>
      </c>
      <c r="H964" s="21"/>
      <c r="I964" s="22">
        <f t="shared" si="23"/>
        <v>0</v>
      </c>
      <c r="J964" s="14"/>
      <c r="L964" s="116"/>
      <c r="M964"/>
      <c r="N964"/>
      <c r="O964"/>
      <c r="P964"/>
      <c r="Q964"/>
      <c r="R964"/>
      <c r="S964"/>
      <c r="T964"/>
      <c r="U964"/>
      <c r="V964"/>
      <c r="W964"/>
      <c r="X964"/>
    </row>
    <row r="965" spans="1:24" s="117" customFormat="1" ht="12.4" hidden="1" customHeight="1">
      <c r="A965" s="13"/>
      <c r="B965" s="1"/>
      <c r="C965" s="34"/>
      <c r="D965" s="192"/>
      <c r="E965" s="193"/>
      <c r="F965" s="41" t="str">
        <f>VLOOKUP(C965,'[2]Acha Air Sales Price List'!$B$1:$D$65536,3,FALSE)</f>
        <v>Exchange rate :</v>
      </c>
      <c r="G965" s="21">
        <f>ROUND(IF(ISBLANK(C965),0,VLOOKUP(C965,'[2]Acha Air Sales Price List'!$B$1:$X$65536,12,FALSE)*$M$14),2)</f>
        <v>0</v>
      </c>
      <c r="H965" s="21"/>
      <c r="I965" s="22">
        <f t="shared" si="23"/>
        <v>0</v>
      </c>
      <c r="J965" s="14"/>
      <c r="L965" s="116"/>
      <c r="M965"/>
      <c r="N965"/>
      <c r="O965"/>
      <c r="P965"/>
      <c r="Q965"/>
      <c r="R965"/>
      <c r="S965"/>
      <c r="T965"/>
      <c r="U965"/>
      <c r="V965"/>
      <c r="W965"/>
      <c r="X965"/>
    </row>
    <row r="966" spans="1:24" s="117" customFormat="1" ht="12.4" hidden="1" customHeight="1">
      <c r="A966" s="13"/>
      <c r="B966" s="1"/>
      <c r="C966" s="34"/>
      <c r="D966" s="192"/>
      <c r="E966" s="193"/>
      <c r="F966" s="41" t="str">
        <f>VLOOKUP(C966,'[2]Acha Air Sales Price List'!$B$1:$D$65536,3,FALSE)</f>
        <v>Exchange rate :</v>
      </c>
      <c r="G966" s="21">
        <f>ROUND(IF(ISBLANK(C966),0,VLOOKUP(C966,'[2]Acha Air Sales Price List'!$B$1:$X$65536,12,FALSE)*$M$14),2)</f>
        <v>0</v>
      </c>
      <c r="H966" s="21"/>
      <c r="I966" s="22">
        <f t="shared" si="23"/>
        <v>0</v>
      </c>
      <c r="J966" s="14"/>
      <c r="L966" s="116"/>
      <c r="M966"/>
      <c r="N966"/>
      <c r="O966"/>
      <c r="P966"/>
      <c r="Q966"/>
      <c r="R966"/>
      <c r="S966"/>
      <c r="T966"/>
      <c r="U966"/>
      <c r="V966"/>
      <c r="W966"/>
      <c r="X966"/>
    </row>
    <row r="967" spans="1:24" s="117" customFormat="1" ht="12.4" hidden="1" customHeight="1">
      <c r="A967" s="13"/>
      <c r="B967" s="1"/>
      <c r="C967" s="34"/>
      <c r="D967" s="192"/>
      <c r="E967" s="193"/>
      <c r="F967" s="41" t="str">
        <f>VLOOKUP(C967,'[2]Acha Air Sales Price List'!$B$1:$D$65536,3,FALSE)</f>
        <v>Exchange rate :</v>
      </c>
      <c r="G967" s="21">
        <f>ROUND(IF(ISBLANK(C967),0,VLOOKUP(C967,'[2]Acha Air Sales Price List'!$B$1:$X$65536,12,FALSE)*$M$14),2)</f>
        <v>0</v>
      </c>
      <c r="H967" s="21"/>
      <c r="I967" s="22">
        <f t="shared" si="23"/>
        <v>0</v>
      </c>
      <c r="J967" s="14"/>
      <c r="L967" s="116"/>
      <c r="M967"/>
      <c r="N967"/>
      <c r="O967"/>
      <c r="P967"/>
      <c r="Q967"/>
      <c r="R967"/>
      <c r="S967"/>
      <c r="T967"/>
      <c r="U967"/>
      <c r="V967"/>
      <c r="W967"/>
      <c r="X967"/>
    </row>
    <row r="968" spans="1:24" s="117" customFormat="1" ht="12.4" hidden="1" customHeight="1">
      <c r="A968" s="13"/>
      <c r="B968" s="1"/>
      <c r="C968" s="34"/>
      <c r="D968" s="192"/>
      <c r="E968" s="193"/>
      <c r="F968" s="41" t="str">
        <f>VLOOKUP(C968,'[2]Acha Air Sales Price List'!$B$1:$D$65536,3,FALSE)</f>
        <v>Exchange rate :</v>
      </c>
      <c r="G968" s="21">
        <f>ROUND(IF(ISBLANK(C968),0,VLOOKUP(C968,'[2]Acha Air Sales Price List'!$B$1:$X$65536,12,FALSE)*$M$14),2)</f>
        <v>0</v>
      </c>
      <c r="H968" s="21"/>
      <c r="I968" s="22">
        <f t="shared" si="23"/>
        <v>0</v>
      </c>
      <c r="J968" s="14"/>
      <c r="L968" s="116"/>
      <c r="M968"/>
      <c r="N968"/>
      <c r="O968"/>
      <c r="P968"/>
      <c r="Q968"/>
      <c r="R968"/>
      <c r="S968"/>
      <c r="T968"/>
      <c r="U968"/>
      <c r="V968"/>
      <c r="W968"/>
      <c r="X968"/>
    </row>
    <row r="969" spans="1:24" s="117" customFormat="1" ht="12.4" hidden="1" customHeight="1">
      <c r="A969" s="13"/>
      <c r="B969" s="1"/>
      <c r="C969" s="34"/>
      <c r="D969" s="192"/>
      <c r="E969" s="193"/>
      <c r="F969" s="41" t="str">
        <f>VLOOKUP(C969,'[2]Acha Air Sales Price List'!$B$1:$D$65536,3,FALSE)</f>
        <v>Exchange rate :</v>
      </c>
      <c r="G969" s="21">
        <f>ROUND(IF(ISBLANK(C969),0,VLOOKUP(C969,'[2]Acha Air Sales Price List'!$B$1:$X$65536,12,FALSE)*$M$14),2)</f>
        <v>0</v>
      </c>
      <c r="H969" s="21"/>
      <c r="I969" s="22">
        <f t="shared" si="23"/>
        <v>0</v>
      </c>
      <c r="J969" s="14"/>
      <c r="L969" s="116"/>
      <c r="M969"/>
      <c r="N969"/>
      <c r="O969"/>
      <c r="P969"/>
      <c r="Q969"/>
      <c r="R969"/>
      <c r="S969"/>
      <c r="T969"/>
      <c r="U969"/>
      <c r="V969"/>
      <c r="W969"/>
      <c r="X969"/>
    </row>
    <row r="970" spans="1:24" s="117" customFormat="1" ht="12.4" hidden="1" customHeight="1">
      <c r="A970" s="13"/>
      <c r="B970" s="1"/>
      <c r="C970" s="34"/>
      <c r="D970" s="192"/>
      <c r="E970" s="193"/>
      <c r="F970" s="41" t="str">
        <f>VLOOKUP(C970,'[2]Acha Air Sales Price List'!$B$1:$D$65536,3,FALSE)</f>
        <v>Exchange rate :</v>
      </c>
      <c r="G970" s="21">
        <f>ROUND(IF(ISBLANK(C970),0,VLOOKUP(C970,'[2]Acha Air Sales Price List'!$B$1:$X$65536,12,FALSE)*$M$14),2)</f>
        <v>0</v>
      </c>
      <c r="H970" s="21"/>
      <c r="I970" s="22">
        <f t="shared" si="23"/>
        <v>0</v>
      </c>
      <c r="J970" s="14"/>
      <c r="L970" s="116"/>
      <c r="M970"/>
      <c r="N970"/>
      <c r="O970"/>
      <c r="P970"/>
      <c r="Q970"/>
      <c r="R970"/>
      <c r="S970"/>
      <c r="T970"/>
      <c r="U970"/>
      <c r="V970"/>
      <c r="W970"/>
      <c r="X970"/>
    </row>
    <row r="971" spans="1:24" s="117" customFormat="1" ht="12.4" hidden="1" customHeight="1">
      <c r="A971" s="13"/>
      <c r="B971" s="1"/>
      <c r="C971" s="34"/>
      <c r="D971" s="192"/>
      <c r="E971" s="193"/>
      <c r="F971" s="41" t="str">
        <f>VLOOKUP(C971,'[2]Acha Air Sales Price List'!$B$1:$D$65536,3,FALSE)</f>
        <v>Exchange rate :</v>
      </c>
      <c r="G971" s="21">
        <f>ROUND(IF(ISBLANK(C971),0,VLOOKUP(C971,'[2]Acha Air Sales Price List'!$B$1:$X$65536,12,FALSE)*$M$14),2)</f>
        <v>0</v>
      </c>
      <c r="H971" s="21"/>
      <c r="I971" s="22">
        <f t="shared" si="23"/>
        <v>0</v>
      </c>
      <c r="J971" s="14"/>
      <c r="L971" s="116"/>
      <c r="M971"/>
      <c r="N971"/>
      <c r="O971"/>
      <c r="P971"/>
      <c r="Q971"/>
      <c r="R971"/>
      <c r="S971"/>
      <c r="T971"/>
      <c r="U971"/>
      <c r="V971"/>
      <c r="W971"/>
      <c r="X971"/>
    </row>
    <row r="972" spans="1:24" s="117" customFormat="1" ht="12.4" hidden="1" customHeight="1">
      <c r="A972" s="13"/>
      <c r="B972" s="1"/>
      <c r="C972" s="34"/>
      <c r="D972" s="192"/>
      <c r="E972" s="193"/>
      <c r="F972" s="41" t="str">
        <f>VLOOKUP(C972,'[2]Acha Air Sales Price List'!$B$1:$D$65536,3,FALSE)</f>
        <v>Exchange rate :</v>
      </c>
      <c r="G972" s="21">
        <f>ROUND(IF(ISBLANK(C972),0,VLOOKUP(C972,'[2]Acha Air Sales Price List'!$B$1:$X$65536,12,FALSE)*$M$14),2)</f>
        <v>0</v>
      </c>
      <c r="H972" s="21"/>
      <c r="I972" s="22">
        <f t="shared" si="23"/>
        <v>0</v>
      </c>
      <c r="J972" s="14"/>
      <c r="L972" s="116"/>
      <c r="M972"/>
      <c r="N972"/>
      <c r="O972"/>
      <c r="P972"/>
      <c r="Q972"/>
      <c r="R972"/>
      <c r="S972"/>
      <c r="T972"/>
      <c r="U972"/>
      <c r="V972"/>
      <c r="W972"/>
      <c r="X972"/>
    </row>
    <row r="973" spans="1:24" s="117" customFormat="1" ht="12.4" hidden="1" customHeight="1">
      <c r="A973" s="13"/>
      <c r="B973" s="1"/>
      <c r="C973" s="34"/>
      <c r="D973" s="192"/>
      <c r="E973" s="193"/>
      <c r="F973" s="41" t="str">
        <f>VLOOKUP(C973,'[2]Acha Air Sales Price List'!$B$1:$D$65536,3,FALSE)</f>
        <v>Exchange rate :</v>
      </c>
      <c r="G973" s="21">
        <f>ROUND(IF(ISBLANK(C973),0,VLOOKUP(C973,'[2]Acha Air Sales Price List'!$B$1:$X$65536,12,FALSE)*$M$14),2)</f>
        <v>0</v>
      </c>
      <c r="H973" s="21"/>
      <c r="I973" s="22">
        <f t="shared" si="23"/>
        <v>0</v>
      </c>
      <c r="J973" s="14"/>
      <c r="L973" s="116"/>
      <c r="M973"/>
      <c r="N973"/>
      <c r="O973"/>
      <c r="P973"/>
      <c r="Q973"/>
      <c r="R973"/>
      <c r="S973"/>
      <c r="T973"/>
      <c r="U973"/>
      <c r="V973"/>
      <c r="W973"/>
      <c r="X973"/>
    </row>
    <row r="974" spans="1:24" s="117" customFormat="1" ht="12.4" hidden="1" customHeight="1">
      <c r="A974" s="13"/>
      <c r="B974" s="1"/>
      <c r="C974" s="34"/>
      <c r="D974" s="192"/>
      <c r="E974" s="193"/>
      <c r="F974" s="41" t="str">
        <f>VLOOKUP(C974,'[2]Acha Air Sales Price List'!$B$1:$D$65536,3,FALSE)</f>
        <v>Exchange rate :</v>
      </c>
      <c r="G974" s="21">
        <f>ROUND(IF(ISBLANK(C974),0,VLOOKUP(C974,'[2]Acha Air Sales Price List'!$B$1:$X$65536,12,FALSE)*$M$14),2)</f>
        <v>0</v>
      </c>
      <c r="H974" s="21"/>
      <c r="I974" s="22">
        <f t="shared" si="23"/>
        <v>0</v>
      </c>
      <c r="J974" s="14"/>
      <c r="L974" s="116"/>
      <c r="M974"/>
      <c r="N974"/>
      <c r="O974"/>
      <c r="P974"/>
      <c r="Q974"/>
      <c r="R974"/>
      <c r="S974"/>
      <c r="T974"/>
      <c r="U974"/>
      <c r="V974"/>
      <c r="W974"/>
      <c r="X974"/>
    </row>
    <row r="975" spans="1:24" s="117" customFormat="1" ht="12.4" hidden="1" customHeight="1">
      <c r="A975" s="13"/>
      <c r="B975" s="1"/>
      <c r="C975" s="35"/>
      <c r="D975" s="192"/>
      <c r="E975" s="193"/>
      <c r="F975" s="41" t="str">
        <f>VLOOKUP(C975,'[2]Acha Air Sales Price List'!$B$1:$D$65536,3,FALSE)</f>
        <v>Exchange rate :</v>
      </c>
      <c r="G975" s="21">
        <f>ROUND(IF(ISBLANK(C975),0,VLOOKUP(C975,'[2]Acha Air Sales Price List'!$B$1:$X$65536,12,FALSE)*$M$14),2)</f>
        <v>0</v>
      </c>
      <c r="H975" s="21"/>
      <c r="I975" s="22">
        <f t="shared" si="23"/>
        <v>0</v>
      </c>
      <c r="J975" s="14"/>
      <c r="L975" s="116"/>
      <c r="M975"/>
      <c r="N975"/>
      <c r="O975"/>
      <c r="P975"/>
      <c r="Q975"/>
      <c r="R975"/>
      <c r="S975"/>
      <c r="T975"/>
      <c r="U975"/>
      <c r="V975"/>
      <c r="W975"/>
      <c r="X975"/>
    </row>
    <row r="976" spans="1:24" s="117" customFormat="1" ht="12" hidden="1" customHeight="1">
      <c r="A976" s="13"/>
      <c r="B976" s="1"/>
      <c r="C976" s="34"/>
      <c r="D976" s="192"/>
      <c r="E976" s="193"/>
      <c r="F976" s="41" t="str">
        <f>VLOOKUP(C976,'[2]Acha Air Sales Price List'!$B$1:$D$65536,3,FALSE)</f>
        <v>Exchange rate :</v>
      </c>
      <c r="G976" s="21">
        <f>ROUND(IF(ISBLANK(C976),0,VLOOKUP(C976,'[2]Acha Air Sales Price List'!$B$1:$X$65536,12,FALSE)*$M$14),2)</f>
        <v>0</v>
      </c>
      <c r="H976" s="21"/>
      <c r="I976" s="22">
        <f t="shared" si="23"/>
        <v>0</v>
      </c>
      <c r="J976" s="14"/>
      <c r="L976" s="116"/>
      <c r="M976"/>
      <c r="N976"/>
      <c r="O976"/>
      <c r="P976"/>
      <c r="Q976"/>
      <c r="R976"/>
      <c r="S976"/>
      <c r="T976"/>
      <c r="U976"/>
      <c r="V976"/>
      <c r="W976"/>
      <c r="X976"/>
    </row>
    <row r="977" spans="1:24" s="117" customFormat="1" ht="12.4" hidden="1" customHeight="1">
      <c r="A977" s="13"/>
      <c r="B977" s="1"/>
      <c r="C977" s="34"/>
      <c r="D977" s="192"/>
      <c r="E977" s="193"/>
      <c r="F977" s="41" t="str">
        <f>VLOOKUP(C977,'[2]Acha Air Sales Price List'!$B$1:$D$65536,3,FALSE)</f>
        <v>Exchange rate :</v>
      </c>
      <c r="G977" s="21">
        <f>ROUND(IF(ISBLANK(C977),0,VLOOKUP(C977,'[2]Acha Air Sales Price List'!$B$1:$X$65536,12,FALSE)*$M$14),2)</f>
        <v>0</v>
      </c>
      <c r="H977" s="21"/>
      <c r="I977" s="22">
        <f t="shared" si="23"/>
        <v>0</v>
      </c>
      <c r="J977" s="14"/>
      <c r="L977" s="116"/>
      <c r="M977"/>
      <c r="N977"/>
      <c r="O977"/>
      <c r="P977"/>
      <c r="Q977"/>
      <c r="R977"/>
      <c r="S977"/>
      <c r="T977"/>
      <c r="U977"/>
      <c r="V977"/>
      <c r="W977"/>
      <c r="X977"/>
    </row>
    <row r="978" spans="1:24" s="117" customFormat="1" ht="12.4" hidden="1" customHeight="1">
      <c r="A978" s="13"/>
      <c r="B978" s="1"/>
      <c r="C978" s="34"/>
      <c r="D978" s="192"/>
      <c r="E978" s="193"/>
      <c r="F978" s="41" t="str">
        <f>VLOOKUP(C978,'[2]Acha Air Sales Price List'!$B$1:$D$65536,3,FALSE)</f>
        <v>Exchange rate :</v>
      </c>
      <c r="G978" s="21">
        <f>ROUND(IF(ISBLANK(C978),0,VLOOKUP(C978,'[2]Acha Air Sales Price List'!$B$1:$X$65536,12,FALSE)*$M$14),2)</f>
        <v>0</v>
      </c>
      <c r="H978" s="21"/>
      <c r="I978" s="22">
        <f t="shared" si="23"/>
        <v>0</v>
      </c>
      <c r="J978" s="14"/>
      <c r="L978" s="116"/>
      <c r="M978"/>
      <c r="N978"/>
      <c r="O978"/>
      <c r="P978"/>
      <c r="Q978"/>
      <c r="R978"/>
      <c r="S978"/>
      <c r="T978"/>
      <c r="U978"/>
      <c r="V978"/>
      <c r="W978"/>
      <c r="X978"/>
    </row>
    <row r="979" spans="1:24" s="117" customFormat="1" ht="12.4" hidden="1" customHeight="1">
      <c r="A979" s="13"/>
      <c r="B979" s="1"/>
      <c r="C979" s="34"/>
      <c r="D979" s="192"/>
      <c r="E979" s="193"/>
      <c r="F979" s="41" t="str">
        <f>VLOOKUP(C979,'[2]Acha Air Sales Price List'!$B$1:$D$65536,3,FALSE)</f>
        <v>Exchange rate :</v>
      </c>
      <c r="G979" s="21">
        <f>ROUND(IF(ISBLANK(C979),0,VLOOKUP(C979,'[2]Acha Air Sales Price List'!$B$1:$X$65536,12,FALSE)*$M$14),2)</f>
        <v>0</v>
      </c>
      <c r="H979" s="21"/>
      <c r="I979" s="22">
        <f t="shared" si="23"/>
        <v>0</v>
      </c>
      <c r="J979" s="14"/>
      <c r="L979" s="116"/>
      <c r="M979"/>
      <c r="N979"/>
      <c r="O979"/>
      <c r="P979"/>
      <c r="Q979"/>
      <c r="R979"/>
      <c r="S979"/>
      <c r="T979"/>
      <c r="U979"/>
      <c r="V979"/>
      <c r="W979"/>
      <c r="X979"/>
    </row>
    <row r="980" spans="1:24" s="117" customFormat="1" ht="12.4" hidden="1" customHeight="1">
      <c r="A980" s="13"/>
      <c r="B980" s="1"/>
      <c r="C980" s="34"/>
      <c r="D980" s="192"/>
      <c r="E980" s="193"/>
      <c r="F980" s="41" t="str">
        <f>VLOOKUP(C980,'[2]Acha Air Sales Price List'!$B$1:$D$65536,3,FALSE)</f>
        <v>Exchange rate :</v>
      </c>
      <c r="G980" s="21">
        <f>ROUND(IF(ISBLANK(C980),0,VLOOKUP(C980,'[2]Acha Air Sales Price List'!$B$1:$X$65536,12,FALSE)*$M$14),2)</f>
        <v>0</v>
      </c>
      <c r="H980" s="21"/>
      <c r="I980" s="22">
        <f t="shared" si="23"/>
        <v>0</v>
      </c>
      <c r="J980" s="14"/>
      <c r="L980" s="116"/>
      <c r="M980"/>
      <c r="N980"/>
      <c r="O980"/>
      <c r="P980"/>
      <c r="Q980"/>
      <c r="R980"/>
      <c r="S980"/>
      <c r="T980"/>
      <c r="U980"/>
      <c r="V980"/>
      <c r="W980"/>
      <c r="X980"/>
    </row>
    <row r="981" spans="1:24" s="117" customFormat="1" ht="12.4" hidden="1" customHeight="1">
      <c r="A981" s="13"/>
      <c r="B981" s="1"/>
      <c r="C981" s="34"/>
      <c r="D981" s="192"/>
      <c r="E981" s="193"/>
      <c r="F981" s="41" t="str">
        <f>VLOOKUP(C981,'[2]Acha Air Sales Price List'!$B$1:$D$65536,3,FALSE)</f>
        <v>Exchange rate :</v>
      </c>
      <c r="G981" s="21">
        <f>ROUND(IF(ISBLANK(C981),0,VLOOKUP(C981,'[2]Acha Air Sales Price List'!$B$1:$X$65536,12,FALSE)*$M$14),2)</f>
        <v>0</v>
      </c>
      <c r="H981" s="21"/>
      <c r="I981" s="22">
        <f t="shared" si="23"/>
        <v>0</v>
      </c>
      <c r="J981" s="14"/>
      <c r="L981" s="116"/>
      <c r="M981"/>
      <c r="N981"/>
      <c r="O981"/>
      <c r="P981"/>
      <c r="Q981"/>
      <c r="R981"/>
      <c r="S981"/>
      <c r="T981"/>
      <c r="U981"/>
      <c r="V981"/>
      <c r="W981"/>
      <c r="X981"/>
    </row>
    <row r="982" spans="1:24" s="117" customFormat="1" ht="12.4" hidden="1" customHeight="1">
      <c r="A982" s="13"/>
      <c r="B982" s="1"/>
      <c r="C982" s="34"/>
      <c r="D982" s="192"/>
      <c r="E982" s="193"/>
      <c r="F982" s="41" t="str">
        <f>VLOOKUP(C982,'[2]Acha Air Sales Price List'!$B$1:$D$65536,3,FALSE)</f>
        <v>Exchange rate :</v>
      </c>
      <c r="G982" s="21">
        <f>ROUND(IF(ISBLANK(C982),0,VLOOKUP(C982,'[2]Acha Air Sales Price List'!$B$1:$X$65536,12,FALSE)*$M$14),2)</f>
        <v>0</v>
      </c>
      <c r="H982" s="21"/>
      <c r="I982" s="22">
        <f t="shared" si="23"/>
        <v>0</v>
      </c>
      <c r="J982" s="14"/>
      <c r="L982" s="116"/>
      <c r="M982"/>
      <c r="N982"/>
      <c r="O982"/>
      <c r="P982"/>
      <c r="Q982"/>
      <c r="R982"/>
      <c r="S982"/>
      <c r="T982"/>
      <c r="U982"/>
      <c r="V982"/>
      <c r="W982"/>
      <c r="X982"/>
    </row>
    <row r="983" spans="1:24" s="117" customFormat="1" ht="12.4" hidden="1" customHeight="1">
      <c r="A983" s="13"/>
      <c r="B983" s="1"/>
      <c r="C983" s="34"/>
      <c r="D983" s="192"/>
      <c r="E983" s="193"/>
      <c r="F983" s="41" t="str">
        <f>VLOOKUP(C983,'[2]Acha Air Sales Price List'!$B$1:$D$65536,3,FALSE)</f>
        <v>Exchange rate :</v>
      </c>
      <c r="G983" s="21">
        <f>ROUND(IF(ISBLANK(C983),0,VLOOKUP(C983,'[2]Acha Air Sales Price List'!$B$1:$X$65536,12,FALSE)*$M$14),2)</f>
        <v>0</v>
      </c>
      <c r="H983" s="21"/>
      <c r="I983" s="22">
        <f t="shared" si="23"/>
        <v>0</v>
      </c>
      <c r="J983" s="14"/>
      <c r="L983" s="116"/>
      <c r="M983"/>
      <c r="N983"/>
      <c r="O983"/>
      <c r="P983"/>
      <c r="Q983"/>
      <c r="R983"/>
      <c r="S983"/>
      <c r="T983"/>
      <c r="U983"/>
      <c r="V983"/>
      <c r="W983"/>
      <c r="X983"/>
    </row>
    <row r="984" spans="1:24" s="117" customFormat="1" ht="12.4" hidden="1" customHeight="1">
      <c r="A984" s="13"/>
      <c r="B984" s="1"/>
      <c r="C984" s="34"/>
      <c r="D984" s="192"/>
      <c r="E984" s="193"/>
      <c r="F984" s="41" t="str">
        <f>VLOOKUP(C984,'[2]Acha Air Sales Price List'!$B$1:$D$65536,3,FALSE)</f>
        <v>Exchange rate :</v>
      </c>
      <c r="G984" s="21">
        <f>ROUND(IF(ISBLANK(C984),0,VLOOKUP(C984,'[2]Acha Air Sales Price List'!$B$1:$X$65536,12,FALSE)*$M$14),2)</f>
        <v>0</v>
      </c>
      <c r="H984" s="21"/>
      <c r="I984" s="22">
        <f t="shared" si="23"/>
        <v>0</v>
      </c>
      <c r="J984" s="14"/>
      <c r="L984" s="116"/>
      <c r="M984"/>
      <c r="N984"/>
      <c r="O984"/>
      <c r="P984"/>
      <c r="Q984"/>
      <c r="R984"/>
      <c r="S984"/>
      <c r="T984"/>
      <c r="U984"/>
      <c r="V984"/>
      <c r="W984"/>
      <c r="X984"/>
    </row>
    <row r="985" spans="1:24" s="117" customFormat="1" ht="12.4" hidden="1" customHeight="1">
      <c r="A985" s="13"/>
      <c r="B985" s="1"/>
      <c r="C985" s="34"/>
      <c r="D985" s="192"/>
      <c r="E985" s="193"/>
      <c r="F985" s="41" t="str">
        <f>VLOOKUP(C985,'[2]Acha Air Sales Price List'!$B$1:$D$65536,3,FALSE)</f>
        <v>Exchange rate :</v>
      </c>
      <c r="G985" s="21">
        <f>ROUND(IF(ISBLANK(C985),0,VLOOKUP(C985,'[2]Acha Air Sales Price List'!$B$1:$X$65536,12,FALSE)*$M$14),2)</f>
        <v>0</v>
      </c>
      <c r="H985" s="21"/>
      <c r="I985" s="22">
        <f t="shared" si="23"/>
        <v>0</v>
      </c>
      <c r="J985" s="14"/>
      <c r="L985" s="116"/>
      <c r="M985"/>
      <c r="N985"/>
      <c r="O985"/>
      <c r="P985"/>
      <c r="Q985"/>
      <c r="R985"/>
      <c r="S985"/>
      <c r="T985"/>
      <c r="U985"/>
      <c r="V985"/>
      <c r="W985"/>
      <c r="X985"/>
    </row>
    <row r="986" spans="1:24" s="117" customFormat="1" ht="12.4" hidden="1" customHeight="1">
      <c r="A986" s="13"/>
      <c r="B986" s="1"/>
      <c r="C986" s="34"/>
      <c r="D986" s="192"/>
      <c r="E986" s="193"/>
      <c r="F986" s="41" t="str">
        <f>VLOOKUP(C986,'[2]Acha Air Sales Price List'!$B$1:$D$65536,3,FALSE)</f>
        <v>Exchange rate :</v>
      </c>
      <c r="G986" s="21">
        <f>ROUND(IF(ISBLANK(C986),0,VLOOKUP(C986,'[2]Acha Air Sales Price List'!$B$1:$X$65536,12,FALSE)*$M$14),2)</f>
        <v>0</v>
      </c>
      <c r="H986" s="21"/>
      <c r="I986" s="22">
        <f t="shared" si="23"/>
        <v>0</v>
      </c>
      <c r="J986" s="14"/>
      <c r="L986" s="116"/>
      <c r="M986"/>
      <c r="N986"/>
      <c r="O986"/>
      <c r="P986"/>
      <c r="Q986"/>
      <c r="R986"/>
      <c r="S986"/>
      <c r="T986"/>
      <c r="U986"/>
      <c r="V986"/>
      <c r="W986"/>
      <c r="X986"/>
    </row>
    <row r="987" spans="1:24" s="117" customFormat="1" ht="12.4" hidden="1" customHeight="1">
      <c r="A987" s="13"/>
      <c r="B987" s="1"/>
      <c r="C987" s="34"/>
      <c r="D987" s="192"/>
      <c r="E987" s="193"/>
      <c r="F987" s="41" t="str">
        <f>VLOOKUP(C987,'[2]Acha Air Sales Price List'!$B$1:$D$65536,3,FALSE)</f>
        <v>Exchange rate :</v>
      </c>
      <c r="G987" s="21">
        <f>ROUND(IF(ISBLANK(C987),0,VLOOKUP(C987,'[2]Acha Air Sales Price List'!$B$1:$X$65536,12,FALSE)*$M$14),2)</f>
        <v>0</v>
      </c>
      <c r="H987" s="21"/>
      <c r="I987" s="22">
        <f t="shared" si="23"/>
        <v>0</v>
      </c>
      <c r="J987" s="14"/>
      <c r="L987" s="116"/>
      <c r="M987"/>
      <c r="N987"/>
      <c r="O987"/>
      <c r="P987"/>
      <c r="Q987"/>
      <c r="R987"/>
      <c r="S987"/>
      <c r="T987"/>
      <c r="U987"/>
      <c r="V987"/>
      <c r="W987"/>
      <c r="X987"/>
    </row>
    <row r="988" spans="1:24" s="117" customFormat="1" ht="12.4" hidden="1" customHeight="1">
      <c r="A988" s="13"/>
      <c r="B988" s="1"/>
      <c r="C988" s="34"/>
      <c r="D988" s="192"/>
      <c r="E988" s="193"/>
      <c r="F988" s="41" t="str">
        <f>VLOOKUP(C988,'[2]Acha Air Sales Price List'!$B$1:$D$65536,3,FALSE)</f>
        <v>Exchange rate :</v>
      </c>
      <c r="G988" s="21">
        <f>ROUND(IF(ISBLANK(C988),0,VLOOKUP(C988,'[2]Acha Air Sales Price List'!$B$1:$X$65536,12,FALSE)*$M$14),2)</f>
        <v>0</v>
      </c>
      <c r="H988" s="21"/>
      <c r="I988" s="22">
        <f t="shared" si="23"/>
        <v>0</v>
      </c>
      <c r="J988" s="14"/>
      <c r="L988" s="116"/>
      <c r="M988"/>
      <c r="N988"/>
      <c r="O988"/>
      <c r="P988"/>
      <c r="Q988"/>
      <c r="R988"/>
      <c r="S988"/>
      <c r="T988"/>
      <c r="U988"/>
      <c r="V988"/>
      <c r="W988"/>
      <c r="X988"/>
    </row>
    <row r="989" spans="1:24" s="117" customFormat="1" ht="12.4" hidden="1" customHeight="1">
      <c r="A989" s="13"/>
      <c r="B989" s="1"/>
      <c r="C989" s="34"/>
      <c r="D989" s="192"/>
      <c r="E989" s="193"/>
      <c r="F989" s="41" t="str">
        <f>VLOOKUP(C989,'[2]Acha Air Sales Price List'!$B$1:$D$65536,3,FALSE)</f>
        <v>Exchange rate :</v>
      </c>
      <c r="G989" s="21">
        <f>ROUND(IF(ISBLANK(C989),0,VLOOKUP(C989,'[2]Acha Air Sales Price List'!$B$1:$X$65536,12,FALSE)*$M$14),2)</f>
        <v>0</v>
      </c>
      <c r="H989" s="21"/>
      <c r="I989" s="22">
        <f t="shared" si="23"/>
        <v>0</v>
      </c>
      <c r="J989" s="14"/>
      <c r="L989" s="116"/>
      <c r="M989"/>
      <c r="N989"/>
      <c r="O989"/>
      <c r="P989"/>
      <c r="Q989"/>
      <c r="R989"/>
      <c r="S989"/>
      <c r="T989"/>
      <c r="U989"/>
      <c r="V989"/>
      <c r="W989"/>
      <c r="X989"/>
    </row>
    <row r="990" spans="1:24" s="117" customFormat="1" ht="12.4" hidden="1" customHeight="1">
      <c r="A990" s="13"/>
      <c r="B990" s="1"/>
      <c r="C990" s="34"/>
      <c r="D990" s="192"/>
      <c r="E990" s="193"/>
      <c r="F990" s="41" t="str">
        <f>VLOOKUP(C990,'[2]Acha Air Sales Price List'!$B$1:$D$65536,3,FALSE)</f>
        <v>Exchange rate :</v>
      </c>
      <c r="G990" s="21">
        <f>ROUND(IF(ISBLANK(C990),0,VLOOKUP(C990,'[2]Acha Air Sales Price List'!$B$1:$X$65536,12,FALSE)*$M$14),2)</f>
        <v>0</v>
      </c>
      <c r="H990" s="21"/>
      <c r="I990" s="22">
        <f t="shared" si="23"/>
        <v>0</v>
      </c>
      <c r="J990" s="14"/>
      <c r="L990" s="116"/>
      <c r="M990"/>
      <c r="N990"/>
      <c r="O990"/>
      <c r="P990"/>
      <c r="Q990"/>
      <c r="R990"/>
      <c r="S990"/>
      <c r="T990"/>
      <c r="U990"/>
      <c r="V990"/>
      <c r="W990"/>
      <c r="X990"/>
    </row>
    <row r="991" spans="1:24" s="117" customFormat="1" ht="12.4" hidden="1" customHeight="1">
      <c r="A991" s="13"/>
      <c r="B991" s="1"/>
      <c r="C991" s="34"/>
      <c r="D991" s="192"/>
      <c r="E991" s="193"/>
      <c r="F991" s="41" t="str">
        <f>VLOOKUP(C991,'[2]Acha Air Sales Price List'!$B$1:$D$65536,3,FALSE)</f>
        <v>Exchange rate :</v>
      </c>
      <c r="G991" s="21">
        <f>ROUND(IF(ISBLANK(C991),0,VLOOKUP(C991,'[2]Acha Air Sales Price List'!$B$1:$X$65536,12,FALSE)*$M$14),2)</f>
        <v>0</v>
      </c>
      <c r="H991" s="21"/>
      <c r="I991" s="22">
        <f t="shared" si="23"/>
        <v>0</v>
      </c>
      <c r="J991" s="14"/>
      <c r="L991" s="116"/>
      <c r="M991"/>
      <c r="N991"/>
      <c r="O991"/>
      <c r="P991"/>
      <c r="Q991"/>
      <c r="R991"/>
      <c r="S991"/>
      <c r="T991"/>
      <c r="U991"/>
      <c r="V991"/>
      <c r="W991"/>
      <c r="X991"/>
    </row>
    <row r="992" spans="1:24" s="117" customFormat="1" ht="12.4" hidden="1" customHeight="1">
      <c r="A992" s="13"/>
      <c r="B992" s="1"/>
      <c r="C992" s="34"/>
      <c r="D992" s="192"/>
      <c r="E992" s="193"/>
      <c r="F992" s="41" t="str">
        <f>VLOOKUP(C992,'[2]Acha Air Sales Price List'!$B$1:$D$65536,3,FALSE)</f>
        <v>Exchange rate :</v>
      </c>
      <c r="G992" s="21">
        <f>ROUND(IF(ISBLANK(C992),0,VLOOKUP(C992,'[2]Acha Air Sales Price List'!$B$1:$X$65536,12,FALSE)*$M$14),2)</f>
        <v>0</v>
      </c>
      <c r="H992" s="21"/>
      <c r="I992" s="22">
        <f t="shared" si="23"/>
        <v>0</v>
      </c>
      <c r="J992" s="14"/>
      <c r="L992" s="116"/>
      <c r="M992"/>
      <c r="N992"/>
      <c r="O992"/>
      <c r="P992"/>
      <c r="Q992"/>
      <c r="R992"/>
      <c r="S992"/>
      <c r="T992"/>
      <c r="U992"/>
      <c r="V992"/>
      <c r="W992"/>
      <c r="X992"/>
    </row>
    <row r="993" spans="1:24" s="117" customFormat="1" ht="12.4" hidden="1" customHeight="1">
      <c r="A993" s="13"/>
      <c r="B993" s="1"/>
      <c r="C993" s="34"/>
      <c r="D993" s="192"/>
      <c r="E993" s="193"/>
      <c r="F993" s="41" t="str">
        <f>VLOOKUP(C993,'[2]Acha Air Sales Price List'!$B$1:$D$65536,3,FALSE)</f>
        <v>Exchange rate :</v>
      </c>
      <c r="G993" s="21">
        <f>ROUND(IF(ISBLANK(C993),0,VLOOKUP(C993,'[2]Acha Air Sales Price List'!$B$1:$X$65536,12,FALSE)*$M$14),2)</f>
        <v>0</v>
      </c>
      <c r="H993" s="21"/>
      <c r="I993" s="22">
        <f t="shared" si="23"/>
        <v>0</v>
      </c>
      <c r="J993" s="14"/>
      <c r="L993" s="116"/>
      <c r="M993"/>
      <c r="N993"/>
      <c r="O993"/>
      <c r="P993"/>
      <c r="Q993"/>
      <c r="R993"/>
      <c r="S993"/>
      <c r="T993"/>
      <c r="U993"/>
      <c r="V993"/>
      <c r="W993"/>
      <c r="X993"/>
    </row>
    <row r="994" spans="1:24" s="117" customFormat="1" ht="12.4" hidden="1" customHeight="1">
      <c r="A994" s="13"/>
      <c r="B994" s="1"/>
      <c r="C994" s="34"/>
      <c r="D994" s="192"/>
      <c r="E994" s="193"/>
      <c r="F994" s="41" t="str">
        <f>VLOOKUP(C994,'[2]Acha Air Sales Price List'!$B$1:$D$65536,3,FALSE)</f>
        <v>Exchange rate :</v>
      </c>
      <c r="G994" s="21">
        <f>ROUND(IF(ISBLANK(C994),0,VLOOKUP(C994,'[2]Acha Air Sales Price List'!$B$1:$X$65536,12,FALSE)*$M$14),2)</f>
        <v>0</v>
      </c>
      <c r="H994" s="21"/>
      <c r="I994" s="22">
        <f t="shared" si="23"/>
        <v>0</v>
      </c>
      <c r="J994" s="14"/>
      <c r="L994" s="116"/>
      <c r="M994"/>
      <c r="N994"/>
      <c r="O994"/>
      <c r="P994"/>
      <c r="Q994"/>
      <c r="R994"/>
      <c r="S994"/>
      <c r="T994"/>
      <c r="U994"/>
      <c r="V994"/>
      <c r="W994"/>
      <c r="X994"/>
    </row>
    <row r="995" spans="1:24" s="117" customFormat="1" ht="12.4" hidden="1" customHeight="1">
      <c r="A995" s="13"/>
      <c r="B995" s="1"/>
      <c r="C995" s="34"/>
      <c r="D995" s="192"/>
      <c r="E995" s="193"/>
      <c r="F995" s="41" t="str">
        <f>VLOOKUP(C995,'[2]Acha Air Sales Price List'!$B$1:$D$65536,3,FALSE)</f>
        <v>Exchange rate :</v>
      </c>
      <c r="G995" s="21">
        <f>ROUND(IF(ISBLANK(C995),0,VLOOKUP(C995,'[2]Acha Air Sales Price List'!$B$1:$X$65536,12,FALSE)*$M$14),2)</f>
        <v>0</v>
      </c>
      <c r="H995" s="21"/>
      <c r="I995" s="22">
        <f t="shared" si="23"/>
        <v>0</v>
      </c>
      <c r="J995" s="14"/>
      <c r="L995" s="116"/>
      <c r="M995"/>
      <c r="N995"/>
      <c r="O995"/>
      <c r="P995"/>
      <c r="Q995"/>
      <c r="R995"/>
      <c r="S995"/>
      <c r="T995"/>
      <c r="U995"/>
      <c r="V995"/>
      <c r="W995"/>
      <c r="X995"/>
    </row>
    <row r="996" spans="1:24" s="117" customFormat="1" ht="12.4" hidden="1" customHeight="1">
      <c r="A996" s="13"/>
      <c r="B996" s="1"/>
      <c r="C996" s="34"/>
      <c r="D996" s="192"/>
      <c r="E996" s="193"/>
      <c r="F996" s="41" t="str">
        <f>VLOOKUP(C996,'[2]Acha Air Sales Price List'!$B$1:$D$65536,3,FALSE)</f>
        <v>Exchange rate :</v>
      </c>
      <c r="G996" s="21">
        <f>ROUND(IF(ISBLANK(C996),0,VLOOKUP(C996,'[2]Acha Air Sales Price List'!$B$1:$X$65536,12,FALSE)*$M$14),2)</f>
        <v>0</v>
      </c>
      <c r="H996" s="21"/>
      <c r="I996" s="22">
        <f t="shared" si="23"/>
        <v>0</v>
      </c>
      <c r="J996" s="14"/>
      <c r="L996" s="116"/>
      <c r="M996"/>
      <c r="N996"/>
      <c r="O996"/>
      <c r="P996"/>
      <c r="Q996"/>
      <c r="R996"/>
      <c r="S996"/>
      <c r="T996"/>
      <c r="U996"/>
      <c r="V996"/>
      <c r="W996"/>
      <c r="X996"/>
    </row>
    <row r="997" spans="1:24" s="117" customFormat="1" ht="12.4" hidden="1" customHeight="1">
      <c r="A997" s="13"/>
      <c r="B997" s="1"/>
      <c r="C997" s="34"/>
      <c r="D997" s="192"/>
      <c r="E997" s="193"/>
      <c r="F997" s="41" t="str">
        <f>VLOOKUP(C997,'[2]Acha Air Sales Price List'!$B$1:$D$65536,3,FALSE)</f>
        <v>Exchange rate :</v>
      </c>
      <c r="G997" s="21">
        <f>ROUND(IF(ISBLANK(C997),0,VLOOKUP(C997,'[2]Acha Air Sales Price List'!$B$1:$X$65536,12,FALSE)*$M$14),2)</f>
        <v>0</v>
      </c>
      <c r="H997" s="21"/>
      <c r="I997" s="22">
        <f t="shared" si="23"/>
        <v>0</v>
      </c>
      <c r="J997" s="14"/>
      <c r="L997" s="116"/>
      <c r="M997"/>
      <c r="N997"/>
      <c r="O997"/>
      <c r="P997"/>
      <c r="Q997"/>
      <c r="R997"/>
      <c r="S997"/>
      <c r="T997"/>
      <c r="U997"/>
      <c r="V997"/>
      <c r="W997"/>
      <c r="X997"/>
    </row>
    <row r="998" spans="1:24" s="117" customFormat="1" ht="12.4" hidden="1" customHeight="1">
      <c r="A998" s="13"/>
      <c r="B998" s="1"/>
      <c r="C998" s="34"/>
      <c r="D998" s="192"/>
      <c r="E998" s="193"/>
      <c r="F998" s="41" t="str">
        <f>VLOOKUP(C998,'[2]Acha Air Sales Price List'!$B$1:$D$65536,3,FALSE)</f>
        <v>Exchange rate :</v>
      </c>
      <c r="G998" s="21">
        <f>ROUND(IF(ISBLANK(C998),0,VLOOKUP(C998,'[2]Acha Air Sales Price List'!$B$1:$X$65536,12,FALSE)*$M$14),2)</f>
        <v>0</v>
      </c>
      <c r="H998" s="21"/>
      <c r="I998" s="22">
        <f t="shared" si="23"/>
        <v>0</v>
      </c>
      <c r="J998" s="14"/>
      <c r="L998" s="116"/>
      <c r="M998"/>
      <c r="N998"/>
      <c r="O998"/>
      <c r="P998"/>
      <c r="Q998"/>
      <c r="R998"/>
      <c r="S998"/>
      <c r="T998"/>
      <c r="U998"/>
      <c r="V998"/>
      <c r="W998"/>
      <c r="X998"/>
    </row>
    <row r="999" spans="1:24" s="117" customFormat="1" ht="12.4" hidden="1" customHeight="1">
      <c r="A999" s="13"/>
      <c r="B999" s="1"/>
      <c r="C999" s="34"/>
      <c r="D999" s="192"/>
      <c r="E999" s="193"/>
      <c r="F999" s="41" t="str">
        <f>VLOOKUP(C999,'[2]Acha Air Sales Price List'!$B$1:$D$65536,3,FALSE)</f>
        <v>Exchange rate :</v>
      </c>
      <c r="G999" s="21">
        <f>ROUND(IF(ISBLANK(C999),0,VLOOKUP(C999,'[2]Acha Air Sales Price List'!$B$1:$X$65536,12,FALSE)*$M$14),2)</f>
        <v>0</v>
      </c>
      <c r="H999" s="21"/>
      <c r="I999" s="22">
        <f t="shared" si="23"/>
        <v>0</v>
      </c>
      <c r="J999" s="14"/>
      <c r="L999" s="116"/>
      <c r="M999"/>
      <c r="N999"/>
      <c r="O999"/>
      <c r="P999"/>
      <c r="Q999"/>
      <c r="R999"/>
      <c r="S999"/>
      <c r="T999"/>
      <c r="U999"/>
      <c r="V999"/>
      <c r="W999"/>
      <c r="X999"/>
    </row>
    <row r="1000" spans="1:24" s="117" customFormat="1" ht="12.4" hidden="1" customHeight="1">
      <c r="A1000" s="13"/>
      <c r="B1000" s="1"/>
      <c r="C1000" s="34"/>
      <c r="D1000" s="192"/>
      <c r="E1000" s="193"/>
      <c r="F1000" s="41" t="str">
        <f>VLOOKUP(C1000,'[2]Acha Air Sales Price List'!$B$1:$D$65536,3,FALSE)</f>
        <v>Exchange rate :</v>
      </c>
      <c r="G1000" s="21">
        <f>ROUND(IF(ISBLANK(C1000),0,VLOOKUP(C1000,'[2]Acha Air Sales Price List'!$B$1:$X$65536,12,FALSE)*$M$14),2)</f>
        <v>0</v>
      </c>
      <c r="H1000" s="21"/>
      <c r="I1000" s="22">
        <f t="shared" si="23"/>
        <v>0</v>
      </c>
      <c r="J1000" s="14"/>
      <c r="L1000" s="116"/>
      <c r="M1000"/>
      <c r="N1000"/>
      <c r="O1000"/>
      <c r="P1000"/>
      <c r="Q1000"/>
      <c r="R1000"/>
      <c r="S1000"/>
      <c r="T1000"/>
      <c r="U1000"/>
      <c r="V1000"/>
      <c r="W1000"/>
      <c r="X1000"/>
    </row>
    <row r="1001" spans="1:24" s="117" customFormat="1" ht="12.4" hidden="1" customHeight="1">
      <c r="A1001" s="13"/>
      <c r="B1001" s="1"/>
      <c r="C1001" s="34"/>
      <c r="D1001" s="192"/>
      <c r="E1001" s="193"/>
      <c r="F1001" s="41" t="str">
        <f>VLOOKUP(C1001,'[2]Acha Air Sales Price List'!$B$1:$D$65536,3,FALSE)</f>
        <v>Exchange rate :</v>
      </c>
      <c r="G1001" s="21">
        <f>ROUND(IF(ISBLANK(C1001),0,VLOOKUP(C1001,'[2]Acha Air Sales Price List'!$B$1:$X$65536,12,FALSE)*$M$14),2)</f>
        <v>0</v>
      </c>
      <c r="H1001" s="21"/>
      <c r="I1001" s="22">
        <f t="shared" si="23"/>
        <v>0</v>
      </c>
      <c r="J1001" s="14"/>
      <c r="L1001" s="116"/>
      <c r="M1001"/>
      <c r="N1001"/>
      <c r="O1001"/>
      <c r="P1001"/>
      <c r="Q1001"/>
      <c r="R1001"/>
      <c r="S1001"/>
      <c r="T1001"/>
      <c r="U1001"/>
      <c r="V1001"/>
      <c r="W1001"/>
      <c r="X1001"/>
    </row>
    <row r="1002" spans="1:24" s="117" customFormat="1" ht="12.4" hidden="1" customHeight="1">
      <c r="A1002" s="13"/>
      <c r="B1002" s="1"/>
      <c r="C1002" s="143"/>
      <c r="D1002" s="192"/>
      <c r="E1002" s="193"/>
      <c r="F1002" s="41"/>
      <c r="G1002" s="21">
        <f>ROUND(IF(ISBLANK(C1002),0,VLOOKUP(C1002,'[2]Acha Air Sales Price List'!$B$1:$X$65536,12,FALSE)*$M$14),2)</f>
        <v>0</v>
      </c>
      <c r="H1002" s="21"/>
      <c r="I1002" s="22">
        <f t="shared" si="23"/>
        <v>0</v>
      </c>
      <c r="J1002" s="14"/>
      <c r="L1002" s="116"/>
      <c r="M1002"/>
      <c r="N1002"/>
      <c r="O1002"/>
      <c r="P1002"/>
      <c r="Q1002"/>
      <c r="R1002"/>
      <c r="S1002"/>
      <c r="T1002"/>
      <c r="U1002"/>
      <c r="V1002"/>
      <c r="W1002"/>
      <c r="X1002"/>
    </row>
    <row r="1003" spans="1:24" s="117" customFormat="1" ht="12.4" customHeight="1">
      <c r="A1003" s="13"/>
      <c r="B1003" s="144"/>
      <c r="C1003" s="35"/>
      <c r="D1003" s="206"/>
      <c r="E1003" s="207"/>
      <c r="F1003" s="145" t="s">
        <v>85</v>
      </c>
      <c r="G1003" s="131"/>
      <c r="H1003" s="131"/>
      <c r="I1003" s="132">
        <f>G1003</f>
        <v>0</v>
      </c>
      <c r="J1003" s="14"/>
      <c r="L1003" s="116"/>
      <c r="M1003"/>
      <c r="N1003"/>
      <c r="O1003"/>
      <c r="P1003"/>
      <c r="Q1003"/>
      <c r="R1003"/>
      <c r="S1003"/>
      <c r="T1003"/>
      <c r="U1003"/>
      <c r="V1003"/>
      <c r="W1003"/>
      <c r="X1003"/>
    </row>
    <row r="1004" spans="1:24" s="117" customFormat="1" ht="12.4" customHeight="1" thickBot="1">
      <c r="A1004" s="13"/>
      <c r="B1004" s="23"/>
      <c r="C1004" s="24"/>
      <c r="D1004" s="208"/>
      <c r="E1004" s="209"/>
      <c r="F1004" s="42"/>
      <c r="G1004" s="25">
        <f>ROUND(IF(ISBLANK(C1004),0,VLOOKUP(C1004,'[2]Acha Air Sales Price List'!$B$1:$X$65536,12,FALSE)*$X$14),2)</f>
        <v>0</v>
      </c>
      <c r="H1004" s="25"/>
      <c r="I1004" s="26">
        <f>ROUND(IF(ISNUMBER(B1004), G1004*B1004, 0),5)</f>
        <v>0</v>
      </c>
      <c r="J1004" s="14"/>
      <c r="L1004" s="116"/>
      <c r="M1004"/>
      <c r="N1004"/>
      <c r="O1004"/>
      <c r="P1004"/>
      <c r="Q1004"/>
      <c r="R1004"/>
      <c r="S1004"/>
      <c r="T1004"/>
      <c r="U1004"/>
      <c r="V1004"/>
      <c r="W1004"/>
      <c r="X1004"/>
    </row>
    <row r="1005" spans="1:24" s="117" customFormat="1" ht="13.5" thickBot="1">
      <c r="A1005" s="13"/>
      <c r="B1005" s="2"/>
      <c r="C1005" s="171"/>
      <c r="D1005" s="2"/>
      <c r="E1005" s="2"/>
      <c r="F1005" s="2"/>
      <c r="G1005" s="31"/>
      <c r="H1005" s="31"/>
      <c r="I1005" s="32"/>
      <c r="J1005" s="14"/>
      <c r="L1005" s="116"/>
      <c r="M1005"/>
      <c r="N1005"/>
      <c r="O1005"/>
      <c r="P1005"/>
      <c r="Q1005"/>
      <c r="R1005"/>
      <c r="S1005"/>
      <c r="T1005"/>
      <c r="U1005"/>
      <c r="V1005"/>
      <c r="W1005"/>
      <c r="X1005"/>
    </row>
    <row r="1006" spans="1:24" s="117" customFormat="1" ht="15.75" thickBot="1">
      <c r="A1006" s="13"/>
      <c r="B1006" s="30"/>
      <c r="C1006" s="3"/>
      <c r="D1006" s="3"/>
      <c r="E1006" s="3"/>
      <c r="F1006" s="3"/>
      <c r="G1006" s="138" t="s">
        <v>84</v>
      </c>
      <c r="H1006" s="167"/>
      <c r="I1006" s="136">
        <f>SUM(I21:I1004)</f>
        <v>14293.254417698839</v>
      </c>
      <c r="J1006" s="14"/>
      <c r="L1006" s="116"/>
      <c r="M1006"/>
      <c r="N1006"/>
      <c r="O1006"/>
      <c r="P1006"/>
      <c r="Q1006"/>
      <c r="R1006"/>
      <c r="S1006"/>
      <c r="T1006"/>
      <c r="U1006"/>
      <c r="V1006"/>
      <c r="W1006"/>
      <c r="X1006"/>
    </row>
    <row r="1007" spans="1:24" s="117" customFormat="1" ht="15.75" thickBot="1">
      <c r="A1007" s="13"/>
      <c r="B1007" s="30"/>
      <c r="C1007" s="3"/>
      <c r="D1007" s="3"/>
      <c r="E1007" s="3"/>
      <c r="F1007" s="3"/>
      <c r="G1007" s="139" t="s">
        <v>88</v>
      </c>
      <c r="H1007" s="168"/>
      <c r="I1007" s="140">
        <f>SUM(I1006)</f>
        <v>14293.254417698839</v>
      </c>
      <c r="J1007" s="14"/>
      <c r="L1007" s="116"/>
      <c r="M1007"/>
      <c r="N1007"/>
      <c r="O1007"/>
      <c r="P1007"/>
      <c r="Q1007"/>
      <c r="R1007"/>
      <c r="S1007"/>
      <c r="T1007"/>
      <c r="U1007"/>
      <c r="V1007"/>
      <c r="W1007"/>
      <c r="X1007"/>
    </row>
    <row r="1008" spans="1:24" s="117" customFormat="1" ht="15.75" thickBot="1">
      <c r="A1008" s="13"/>
      <c r="B1008" s="30"/>
      <c r="C1008" s="3"/>
      <c r="D1008" s="3"/>
      <c r="E1008" s="3"/>
      <c r="F1008" s="3"/>
      <c r="G1008" s="139" t="s">
        <v>89</v>
      </c>
      <c r="H1008" s="168"/>
      <c r="I1008" s="170">
        <f>I1007/36.74</f>
        <v>389.03795366627213</v>
      </c>
      <c r="J1008" s="14"/>
      <c r="L1008" s="116"/>
      <c r="M1008"/>
      <c r="N1008"/>
      <c r="O1008"/>
      <c r="P1008"/>
      <c r="Q1008"/>
      <c r="R1008"/>
      <c r="S1008"/>
      <c r="T1008"/>
      <c r="U1008"/>
      <c r="V1008"/>
      <c r="W1008"/>
      <c r="X1008"/>
    </row>
    <row r="1009" spans="1:24" s="117" customFormat="1" ht="15.75" hidden="1" thickBot="1">
      <c r="A1009" s="13"/>
      <c r="B1009" s="30"/>
      <c r="C1009" s="3"/>
      <c r="D1009" s="3"/>
      <c r="E1009" s="3"/>
      <c r="F1009" s="3"/>
      <c r="G1009" s="137" t="s">
        <v>22</v>
      </c>
      <c r="H1009" s="169"/>
      <c r="I1009" s="136">
        <v>0</v>
      </c>
      <c r="J1009" s="14"/>
      <c r="L1009" s="116"/>
      <c r="M1009"/>
      <c r="N1009"/>
      <c r="O1009"/>
      <c r="P1009"/>
      <c r="Q1009"/>
      <c r="R1009"/>
      <c r="S1009"/>
      <c r="T1009"/>
      <c r="U1009"/>
      <c r="V1009"/>
      <c r="W1009"/>
      <c r="X1009"/>
    </row>
    <row r="1010" spans="1:24" ht="10.5" customHeight="1">
      <c r="A1010" s="18"/>
      <c r="B1010" s="19"/>
      <c r="C1010" s="19"/>
      <c r="D1010" s="19"/>
      <c r="E1010" s="19"/>
      <c r="F1010" s="19"/>
      <c r="G1010" s="19"/>
      <c r="H1010" s="19"/>
      <c r="I1010" s="19"/>
      <c r="J1010" s="20"/>
    </row>
    <row r="1012" spans="1:24">
      <c r="F1012" s="134"/>
      <c r="G1012" s="133"/>
      <c r="H1012" s="133"/>
      <c r="L1012" s="141"/>
    </row>
    <row r="1013" spans="1:24">
      <c r="F1013" s="134"/>
      <c r="G1013" s="133"/>
      <c r="H1013" s="133"/>
      <c r="I1013" s="43"/>
    </row>
    <row r="1014" spans="1:24">
      <c r="F1014" s="134"/>
      <c r="G1014" s="133"/>
      <c r="I1014" s="142"/>
    </row>
    <row r="1015" spans="1:24">
      <c r="F1015" s="134"/>
      <c r="G1015" s="43"/>
      <c r="H1015" s="133"/>
    </row>
    <row r="1016" spans="1:24">
      <c r="F1016" s="134"/>
      <c r="G1016" s="43"/>
      <c r="H1016" s="43"/>
    </row>
  </sheetData>
  <mergeCells count="998">
    <mergeCell ref="D1000:E1000"/>
    <mergeCell ref="D1001:E1001"/>
    <mergeCell ref="D1002:E1002"/>
    <mergeCell ref="D1003:E1003"/>
    <mergeCell ref="D1004:E1004"/>
    <mergeCell ref="D994:E994"/>
    <mergeCell ref="D995:E995"/>
    <mergeCell ref="D996:E996"/>
    <mergeCell ref="D997:E997"/>
    <mergeCell ref="D998:E998"/>
    <mergeCell ref="D999:E999"/>
    <mergeCell ref="D988:E988"/>
    <mergeCell ref="D989:E989"/>
    <mergeCell ref="D990:E990"/>
    <mergeCell ref="D991:E991"/>
    <mergeCell ref="D992:E992"/>
    <mergeCell ref="D993:E993"/>
    <mergeCell ref="D982:E982"/>
    <mergeCell ref="D983:E983"/>
    <mergeCell ref="D984:E984"/>
    <mergeCell ref="D985:E985"/>
    <mergeCell ref="D986:E986"/>
    <mergeCell ref="D987:E987"/>
    <mergeCell ref="D976:E976"/>
    <mergeCell ref="D977:E977"/>
    <mergeCell ref="D978:E978"/>
    <mergeCell ref="D979:E979"/>
    <mergeCell ref="D980:E980"/>
    <mergeCell ref="D981:E981"/>
    <mergeCell ref="D970:E970"/>
    <mergeCell ref="D971:E971"/>
    <mergeCell ref="D972:E972"/>
    <mergeCell ref="D973:E973"/>
    <mergeCell ref="D974:E974"/>
    <mergeCell ref="D975:E975"/>
    <mergeCell ref="D964:E964"/>
    <mergeCell ref="D965:E965"/>
    <mergeCell ref="D966:E966"/>
    <mergeCell ref="D967:E967"/>
    <mergeCell ref="D968:E968"/>
    <mergeCell ref="D969:E969"/>
    <mergeCell ref="D958:E958"/>
    <mergeCell ref="D959:E959"/>
    <mergeCell ref="D960:E960"/>
    <mergeCell ref="D961:E961"/>
    <mergeCell ref="D962:E962"/>
    <mergeCell ref="D963:E963"/>
    <mergeCell ref="D952:E952"/>
    <mergeCell ref="D953:E953"/>
    <mergeCell ref="D954:E954"/>
    <mergeCell ref="D955:E955"/>
    <mergeCell ref="D956:E956"/>
    <mergeCell ref="D957:E957"/>
    <mergeCell ref="D946:E946"/>
    <mergeCell ref="D947:E947"/>
    <mergeCell ref="D948:E948"/>
    <mergeCell ref="D949:E949"/>
    <mergeCell ref="D950:E950"/>
    <mergeCell ref="D951:E951"/>
    <mergeCell ref="D940:E940"/>
    <mergeCell ref="D941:E941"/>
    <mergeCell ref="D942:E942"/>
    <mergeCell ref="D943:E943"/>
    <mergeCell ref="D944:E944"/>
    <mergeCell ref="D945:E945"/>
    <mergeCell ref="D934:E934"/>
    <mergeCell ref="D935:E935"/>
    <mergeCell ref="D936:E936"/>
    <mergeCell ref="D937:E937"/>
    <mergeCell ref="D938:E938"/>
    <mergeCell ref="D939:E939"/>
    <mergeCell ref="D928:E928"/>
    <mergeCell ref="D929:E929"/>
    <mergeCell ref="D930:E930"/>
    <mergeCell ref="D931:E931"/>
    <mergeCell ref="D932:E932"/>
    <mergeCell ref="D933:E933"/>
    <mergeCell ref="D922:E922"/>
    <mergeCell ref="D923:E923"/>
    <mergeCell ref="D924:E924"/>
    <mergeCell ref="D925:E925"/>
    <mergeCell ref="D926:E926"/>
    <mergeCell ref="D927:E927"/>
    <mergeCell ref="D916:E916"/>
    <mergeCell ref="D917:E917"/>
    <mergeCell ref="D918:E918"/>
    <mergeCell ref="D919:E919"/>
    <mergeCell ref="D920:E920"/>
    <mergeCell ref="D921:E921"/>
    <mergeCell ref="D910:E910"/>
    <mergeCell ref="D911:E911"/>
    <mergeCell ref="D912:E912"/>
    <mergeCell ref="D913:E913"/>
    <mergeCell ref="D914:E914"/>
    <mergeCell ref="D915:E915"/>
    <mergeCell ref="D904:E904"/>
    <mergeCell ref="D905:E905"/>
    <mergeCell ref="D906:E906"/>
    <mergeCell ref="D907:E907"/>
    <mergeCell ref="D908:E908"/>
    <mergeCell ref="D909:E909"/>
    <mergeCell ref="D898:E898"/>
    <mergeCell ref="D899:E899"/>
    <mergeCell ref="D900:E900"/>
    <mergeCell ref="D901:E901"/>
    <mergeCell ref="D902:E902"/>
    <mergeCell ref="D903:E903"/>
    <mergeCell ref="D892:E892"/>
    <mergeCell ref="D893:E893"/>
    <mergeCell ref="D894:E894"/>
    <mergeCell ref="D895:E895"/>
    <mergeCell ref="D896:E896"/>
    <mergeCell ref="D897:E897"/>
    <mergeCell ref="D886:E886"/>
    <mergeCell ref="D887:E887"/>
    <mergeCell ref="D888:E888"/>
    <mergeCell ref="D889:E889"/>
    <mergeCell ref="D890:E890"/>
    <mergeCell ref="D891:E891"/>
    <mergeCell ref="D880:E880"/>
    <mergeCell ref="D881:E881"/>
    <mergeCell ref="D882:E882"/>
    <mergeCell ref="D883:E883"/>
    <mergeCell ref="D884:E884"/>
    <mergeCell ref="D885:E885"/>
    <mergeCell ref="D874:E874"/>
    <mergeCell ref="D875:E875"/>
    <mergeCell ref="D876:E876"/>
    <mergeCell ref="D877:E877"/>
    <mergeCell ref="D878:E878"/>
    <mergeCell ref="D879:E879"/>
    <mergeCell ref="D868:E868"/>
    <mergeCell ref="D869:E869"/>
    <mergeCell ref="D870:E870"/>
    <mergeCell ref="D871:E871"/>
    <mergeCell ref="D872:E872"/>
    <mergeCell ref="D873:E873"/>
    <mergeCell ref="D862:E862"/>
    <mergeCell ref="D863:E863"/>
    <mergeCell ref="D864:E864"/>
    <mergeCell ref="D865:E865"/>
    <mergeCell ref="D866:E866"/>
    <mergeCell ref="D867:E867"/>
    <mergeCell ref="D856:E856"/>
    <mergeCell ref="D857:E857"/>
    <mergeCell ref="D858:E858"/>
    <mergeCell ref="D859:E859"/>
    <mergeCell ref="D860:E860"/>
    <mergeCell ref="D861:E861"/>
    <mergeCell ref="D850:E850"/>
    <mergeCell ref="D851:E851"/>
    <mergeCell ref="D852:E852"/>
    <mergeCell ref="D853:E853"/>
    <mergeCell ref="D854:E854"/>
    <mergeCell ref="D855:E855"/>
    <mergeCell ref="D844:E844"/>
    <mergeCell ref="D845:E845"/>
    <mergeCell ref="D846:E846"/>
    <mergeCell ref="D847:E847"/>
    <mergeCell ref="D848:E848"/>
    <mergeCell ref="D849:E849"/>
    <mergeCell ref="D838:E838"/>
    <mergeCell ref="D839:E839"/>
    <mergeCell ref="D840:E840"/>
    <mergeCell ref="D841:E841"/>
    <mergeCell ref="D842:E842"/>
    <mergeCell ref="D843:E843"/>
    <mergeCell ref="D832:E832"/>
    <mergeCell ref="D833:E833"/>
    <mergeCell ref="D834:E834"/>
    <mergeCell ref="D835:E835"/>
    <mergeCell ref="D836:E836"/>
    <mergeCell ref="D837:E837"/>
    <mergeCell ref="D826:E826"/>
    <mergeCell ref="D827:E827"/>
    <mergeCell ref="D828:E828"/>
    <mergeCell ref="D829:E829"/>
    <mergeCell ref="D830:E830"/>
    <mergeCell ref="D831:E831"/>
    <mergeCell ref="D820:E820"/>
    <mergeCell ref="D821:E821"/>
    <mergeCell ref="D822:E822"/>
    <mergeCell ref="D823:E823"/>
    <mergeCell ref="D824:E824"/>
    <mergeCell ref="D825:E825"/>
    <mergeCell ref="D814:E814"/>
    <mergeCell ref="D815:E815"/>
    <mergeCell ref="D816:E816"/>
    <mergeCell ref="D817:E817"/>
    <mergeCell ref="D818:E818"/>
    <mergeCell ref="D819:E819"/>
    <mergeCell ref="D808:E808"/>
    <mergeCell ref="D809:E809"/>
    <mergeCell ref="D810:E810"/>
    <mergeCell ref="D811:E811"/>
    <mergeCell ref="D812:E812"/>
    <mergeCell ref="D813:E813"/>
    <mergeCell ref="D802:E802"/>
    <mergeCell ref="D803:E803"/>
    <mergeCell ref="D804:E804"/>
    <mergeCell ref="D805:E805"/>
    <mergeCell ref="D806:E806"/>
    <mergeCell ref="D807:E807"/>
    <mergeCell ref="D796:E796"/>
    <mergeCell ref="D797:E797"/>
    <mergeCell ref="D798:E798"/>
    <mergeCell ref="D799:E799"/>
    <mergeCell ref="D800:E800"/>
    <mergeCell ref="D801:E801"/>
    <mergeCell ref="D790:E790"/>
    <mergeCell ref="D791:E791"/>
    <mergeCell ref="D792:E792"/>
    <mergeCell ref="D793:E793"/>
    <mergeCell ref="D794:E794"/>
    <mergeCell ref="D795:E795"/>
    <mergeCell ref="D784:E784"/>
    <mergeCell ref="D785:E785"/>
    <mergeCell ref="D786:E786"/>
    <mergeCell ref="D787:E787"/>
    <mergeCell ref="D788:E788"/>
    <mergeCell ref="D789:E789"/>
    <mergeCell ref="D778:E778"/>
    <mergeCell ref="D779:E779"/>
    <mergeCell ref="D780:E780"/>
    <mergeCell ref="D781:E781"/>
    <mergeCell ref="D782:E782"/>
    <mergeCell ref="D783:E783"/>
    <mergeCell ref="D772:E772"/>
    <mergeCell ref="D773:E773"/>
    <mergeCell ref="D774:E774"/>
    <mergeCell ref="D775:E775"/>
    <mergeCell ref="D776:E776"/>
    <mergeCell ref="D777:E777"/>
    <mergeCell ref="D766:E766"/>
    <mergeCell ref="D767:E767"/>
    <mergeCell ref="D768:E768"/>
    <mergeCell ref="D769:E769"/>
    <mergeCell ref="D770:E770"/>
    <mergeCell ref="D771:E771"/>
    <mergeCell ref="D760:E760"/>
    <mergeCell ref="D761:E761"/>
    <mergeCell ref="D762:E762"/>
    <mergeCell ref="D763:E763"/>
    <mergeCell ref="D764:E764"/>
    <mergeCell ref="D765:E765"/>
    <mergeCell ref="D754:E754"/>
    <mergeCell ref="D755:E755"/>
    <mergeCell ref="D756:E756"/>
    <mergeCell ref="D757:E757"/>
    <mergeCell ref="D758:E758"/>
    <mergeCell ref="D759:E759"/>
    <mergeCell ref="D748:E748"/>
    <mergeCell ref="D749:E749"/>
    <mergeCell ref="D750:E750"/>
    <mergeCell ref="D751:E751"/>
    <mergeCell ref="D752:E752"/>
    <mergeCell ref="D753:E753"/>
    <mergeCell ref="D742:E742"/>
    <mergeCell ref="D743:E743"/>
    <mergeCell ref="D744:E744"/>
    <mergeCell ref="D745:E745"/>
    <mergeCell ref="D746:E746"/>
    <mergeCell ref="D747:E747"/>
    <mergeCell ref="D736:E736"/>
    <mergeCell ref="D737:E737"/>
    <mergeCell ref="D738:E738"/>
    <mergeCell ref="D739:E739"/>
    <mergeCell ref="D740:E740"/>
    <mergeCell ref="D741:E741"/>
    <mergeCell ref="D730:E730"/>
    <mergeCell ref="D731:E731"/>
    <mergeCell ref="D732:E732"/>
    <mergeCell ref="D733:E733"/>
    <mergeCell ref="D734:E734"/>
    <mergeCell ref="D735:E735"/>
    <mergeCell ref="D724:E724"/>
    <mergeCell ref="D725:E725"/>
    <mergeCell ref="D726:E726"/>
    <mergeCell ref="D727:E727"/>
    <mergeCell ref="D728:E728"/>
    <mergeCell ref="D729:E729"/>
    <mergeCell ref="D718:E718"/>
    <mergeCell ref="D719:E719"/>
    <mergeCell ref="D720:E720"/>
    <mergeCell ref="D721:E721"/>
    <mergeCell ref="D722:E722"/>
    <mergeCell ref="D723:E723"/>
    <mergeCell ref="D712:E712"/>
    <mergeCell ref="D713:E713"/>
    <mergeCell ref="D714:E714"/>
    <mergeCell ref="D715:E715"/>
    <mergeCell ref="D716:E716"/>
    <mergeCell ref="D717:E717"/>
    <mergeCell ref="D706:E706"/>
    <mergeCell ref="D707:E707"/>
    <mergeCell ref="D708:E708"/>
    <mergeCell ref="D709:E709"/>
    <mergeCell ref="D710:E710"/>
    <mergeCell ref="D711:E711"/>
    <mergeCell ref="D700:E700"/>
    <mergeCell ref="D701:E701"/>
    <mergeCell ref="D702:E702"/>
    <mergeCell ref="D703:E703"/>
    <mergeCell ref="D704:E704"/>
    <mergeCell ref="D705:E705"/>
    <mergeCell ref="D694:E694"/>
    <mergeCell ref="D695:E695"/>
    <mergeCell ref="D696:E696"/>
    <mergeCell ref="D697:E697"/>
    <mergeCell ref="D698:E698"/>
    <mergeCell ref="D699:E699"/>
    <mergeCell ref="D688:E688"/>
    <mergeCell ref="D689:E689"/>
    <mergeCell ref="D690:E690"/>
    <mergeCell ref="D691:E691"/>
    <mergeCell ref="D692:E692"/>
    <mergeCell ref="D693:E693"/>
    <mergeCell ref="D682:E682"/>
    <mergeCell ref="D683:E683"/>
    <mergeCell ref="D684:E684"/>
    <mergeCell ref="D685:E685"/>
    <mergeCell ref="D686:E686"/>
    <mergeCell ref="D687:E687"/>
    <mergeCell ref="D676:E676"/>
    <mergeCell ref="D677:E677"/>
    <mergeCell ref="D678:E678"/>
    <mergeCell ref="D679:E679"/>
    <mergeCell ref="D680:E680"/>
    <mergeCell ref="D681:E681"/>
    <mergeCell ref="D670:E670"/>
    <mergeCell ref="D671:E671"/>
    <mergeCell ref="D672:E672"/>
    <mergeCell ref="D673:E673"/>
    <mergeCell ref="D674:E674"/>
    <mergeCell ref="D675:E675"/>
    <mergeCell ref="D664:E664"/>
    <mergeCell ref="D665:E665"/>
    <mergeCell ref="D666:E666"/>
    <mergeCell ref="D667:E667"/>
    <mergeCell ref="D668:E668"/>
    <mergeCell ref="D669:E669"/>
    <mergeCell ref="D658:E658"/>
    <mergeCell ref="D659:E659"/>
    <mergeCell ref="D660:E660"/>
    <mergeCell ref="D661:E661"/>
    <mergeCell ref="D662:E662"/>
    <mergeCell ref="D663:E663"/>
    <mergeCell ref="D652:E652"/>
    <mergeCell ref="D653:E653"/>
    <mergeCell ref="D654:E654"/>
    <mergeCell ref="D655:E655"/>
    <mergeCell ref="D656:E656"/>
    <mergeCell ref="D657:E657"/>
    <mergeCell ref="D646:E646"/>
    <mergeCell ref="D647:E647"/>
    <mergeCell ref="D648:E648"/>
    <mergeCell ref="D649:E649"/>
    <mergeCell ref="D650:E650"/>
    <mergeCell ref="D651:E651"/>
    <mergeCell ref="D640:E640"/>
    <mergeCell ref="D641:E641"/>
    <mergeCell ref="D642:E642"/>
    <mergeCell ref="D643:E643"/>
    <mergeCell ref="D644:E644"/>
    <mergeCell ref="D645:E645"/>
    <mergeCell ref="D634:E634"/>
    <mergeCell ref="D635:E635"/>
    <mergeCell ref="D636:E636"/>
    <mergeCell ref="D637:E637"/>
    <mergeCell ref="D638:E638"/>
    <mergeCell ref="D639:E639"/>
    <mergeCell ref="D628:E628"/>
    <mergeCell ref="D629:E629"/>
    <mergeCell ref="D630:E630"/>
    <mergeCell ref="D631:E631"/>
    <mergeCell ref="D632:E632"/>
    <mergeCell ref="D633:E633"/>
    <mergeCell ref="D622:E622"/>
    <mergeCell ref="D623:E623"/>
    <mergeCell ref="D624:E624"/>
    <mergeCell ref="D625:E625"/>
    <mergeCell ref="D626:E626"/>
    <mergeCell ref="D627:E627"/>
    <mergeCell ref="D616:E616"/>
    <mergeCell ref="D617:E617"/>
    <mergeCell ref="D618:E618"/>
    <mergeCell ref="D619:E619"/>
    <mergeCell ref="D620:E620"/>
    <mergeCell ref="D621:E621"/>
    <mergeCell ref="D610:E610"/>
    <mergeCell ref="D611:E611"/>
    <mergeCell ref="D612:E612"/>
    <mergeCell ref="D613:E613"/>
    <mergeCell ref="D614:E614"/>
    <mergeCell ref="D615:E615"/>
    <mergeCell ref="D604:E604"/>
    <mergeCell ref="D605:E605"/>
    <mergeCell ref="D606:E606"/>
    <mergeCell ref="D607:E607"/>
    <mergeCell ref="D608:E608"/>
    <mergeCell ref="D609:E609"/>
    <mergeCell ref="D598:E598"/>
    <mergeCell ref="D599:E599"/>
    <mergeCell ref="D600:E600"/>
    <mergeCell ref="D601:E601"/>
    <mergeCell ref="D602:E602"/>
    <mergeCell ref="D603:E603"/>
    <mergeCell ref="D592:E592"/>
    <mergeCell ref="D593:E593"/>
    <mergeCell ref="D594:E594"/>
    <mergeCell ref="D595:E595"/>
    <mergeCell ref="D596:E596"/>
    <mergeCell ref="D597:E597"/>
    <mergeCell ref="D586:E586"/>
    <mergeCell ref="D587:E587"/>
    <mergeCell ref="D588:E588"/>
    <mergeCell ref="D589:E589"/>
    <mergeCell ref="D590:E590"/>
    <mergeCell ref="D591:E591"/>
    <mergeCell ref="D580:E580"/>
    <mergeCell ref="D581:E581"/>
    <mergeCell ref="D582:E582"/>
    <mergeCell ref="D583:E583"/>
    <mergeCell ref="D584:E584"/>
    <mergeCell ref="D585:E585"/>
    <mergeCell ref="D574:E574"/>
    <mergeCell ref="D575:E575"/>
    <mergeCell ref="D576:E576"/>
    <mergeCell ref="D577:E577"/>
    <mergeCell ref="D578:E578"/>
    <mergeCell ref="D579:E579"/>
    <mergeCell ref="D568:E568"/>
    <mergeCell ref="D569:E569"/>
    <mergeCell ref="D570:E570"/>
    <mergeCell ref="D571:E571"/>
    <mergeCell ref="D572:E572"/>
    <mergeCell ref="D573:E573"/>
    <mergeCell ref="D562:E562"/>
    <mergeCell ref="D563:E563"/>
    <mergeCell ref="D564:E564"/>
    <mergeCell ref="D565:E565"/>
    <mergeCell ref="D566:E566"/>
    <mergeCell ref="D567:E567"/>
    <mergeCell ref="D556:E556"/>
    <mergeCell ref="D557:E557"/>
    <mergeCell ref="D558:E558"/>
    <mergeCell ref="D559:E559"/>
    <mergeCell ref="D560:E560"/>
    <mergeCell ref="D561:E561"/>
    <mergeCell ref="D550:E550"/>
    <mergeCell ref="D551:E551"/>
    <mergeCell ref="D552:E552"/>
    <mergeCell ref="D553:E553"/>
    <mergeCell ref="D554:E554"/>
    <mergeCell ref="D555:E555"/>
    <mergeCell ref="D544:E544"/>
    <mergeCell ref="D545:E545"/>
    <mergeCell ref="D546:E546"/>
    <mergeCell ref="D547:E547"/>
    <mergeCell ref="D548:E548"/>
    <mergeCell ref="D549:E549"/>
    <mergeCell ref="D538:E538"/>
    <mergeCell ref="D539:E539"/>
    <mergeCell ref="D540:E540"/>
    <mergeCell ref="D541:E541"/>
    <mergeCell ref="D542:E542"/>
    <mergeCell ref="D543:E543"/>
    <mergeCell ref="D532:E532"/>
    <mergeCell ref="D533:E533"/>
    <mergeCell ref="D534:E534"/>
    <mergeCell ref="D535:E535"/>
    <mergeCell ref="D536:E536"/>
    <mergeCell ref="D537:E537"/>
    <mergeCell ref="D526:E526"/>
    <mergeCell ref="D527:E527"/>
    <mergeCell ref="D528:E528"/>
    <mergeCell ref="D529:E529"/>
    <mergeCell ref="D530:E530"/>
    <mergeCell ref="D531:E531"/>
    <mergeCell ref="D520:E520"/>
    <mergeCell ref="D521:E521"/>
    <mergeCell ref="D522:E522"/>
    <mergeCell ref="D523:E523"/>
    <mergeCell ref="D524:E524"/>
    <mergeCell ref="D525:E525"/>
    <mergeCell ref="D514:E514"/>
    <mergeCell ref="D515:E515"/>
    <mergeCell ref="D516:E516"/>
    <mergeCell ref="D517:E517"/>
    <mergeCell ref="D518:E518"/>
    <mergeCell ref="D519:E519"/>
    <mergeCell ref="D508:E508"/>
    <mergeCell ref="D509:E509"/>
    <mergeCell ref="D510:E510"/>
    <mergeCell ref="D511:E511"/>
    <mergeCell ref="D512:E512"/>
    <mergeCell ref="D513:E513"/>
    <mergeCell ref="D502:E502"/>
    <mergeCell ref="D503:E503"/>
    <mergeCell ref="D504:E504"/>
    <mergeCell ref="D505:E505"/>
    <mergeCell ref="D506:E506"/>
    <mergeCell ref="D507:E507"/>
    <mergeCell ref="D496:E496"/>
    <mergeCell ref="D497:E497"/>
    <mergeCell ref="D498:E498"/>
    <mergeCell ref="D499:E499"/>
    <mergeCell ref="D500:E500"/>
    <mergeCell ref="D501:E501"/>
    <mergeCell ref="D490:E490"/>
    <mergeCell ref="D491:E491"/>
    <mergeCell ref="D492:E492"/>
    <mergeCell ref="D493:E493"/>
    <mergeCell ref="D494:E494"/>
    <mergeCell ref="D495:E495"/>
    <mergeCell ref="D484:E484"/>
    <mergeCell ref="D485:E485"/>
    <mergeCell ref="D486:E486"/>
    <mergeCell ref="D487:E487"/>
    <mergeCell ref="D488:E488"/>
    <mergeCell ref="D489:E489"/>
    <mergeCell ref="D478:E478"/>
    <mergeCell ref="D479:E479"/>
    <mergeCell ref="D480:E480"/>
    <mergeCell ref="D481:E481"/>
    <mergeCell ref="D482:E482"/>
    <mergeCell ref="D483:E483"/>
    <mergeCell ref="D472:E472"/>
    <mergeCell ref="D473:E473"/>
    <mergeCell ref="D474:E474"/>
    <mergeCell ref="D475:E475"/>
    <mergeCell ref="D476:E476"/>
    <mergeCell ref="D477:E477"/>
    <mergeCell ref="D466:E466"/>
    <mergeCell ref="D467:E467"/>
    <mergeCell ref="D468:E468"/>
    <mergeCell ref="D469:E469"/>
    <mergeCell ref="D470:E470"/>
    <mergeCell ref="D471:E471"/>
    <mergeCell ref="D460:E460"/>
    <mergeCell ref="D461:E461"/>
    <mergeCell ref="D462:E462"/>
    <mergeCell ref="D463:E463"/>
    <mergeCell ref="D464:E464"/>
    <mergeCell ref="D465:E465"/>
    <mergeCell ref="D454:E454"/>
    <mergeCell ref="D455:E455"/>
    <mergeCell ref="D456:E456"/>
    <mergeCell ref="D457:E457"/>
    <mergeCell ref="D458:E458"/>
    <mergeCell ref="D459:E459"/>
    <mergeCell ref="D448:E448"/>
    <mergeCell ref="D449:E449"/>
    <mergeCell ref="D450:E450"/>
    <mergeCell ref="D451:E451"/>
    <mergeCell ref="D452:E452"/>
    <mergeCell ref="D453:E453"/>
    <mergeCell ref="D442:E442"/>
    <mergeCell ref="D443:E443"/>
    <mergeCell ref="D444:E444"/>
    <mergeCell ref="D445:E445"/>
    <mergeCell ref="D446:E446"/>
    <mergeCell ref="D447:E447"/>
    <mergeCell ref="D436:E436"/>
    <mergeCell ref="D437:E437"/>
    <mergeCell ref="D438:E438"/>
    <mergeCell ref="D439:E439"/>
    <mergeCell ref="D440:E440"/>
    <mergeCell ref="D441:E441"/>
    <mergeCell ref="D430:E430"/>
    <mergeCell ref="D431:E431"/>
    <mergeCell ref="D432:E432"/>
    <mergeCell ref="D433:E433"/>
    <mergeCell ref="D434:E434"/>
    <mergeCell ref="D435:E435"/>
    <mergeCell ref="D424:E424"/>
    <mergeCell ref="D425:E425"/>
    <mergeCell ref="D426:E426"/>
    <mergeCell ref="D427:E427"/>
    <mergeCell ref="D428:E428"/>
    <mergeCell ref="D429:E429"/>
    <mergeCell ref="D418:E418"/>
    <mergeCell ref="D419:E419"/>
    <mergeCell ref="D420:E420"/>
    <mergeCell ref="D421:E421"/>
    <mergeCell ref="D422:E422"/>
    <mergeCell ref="D423:E423"/>
    <mergeCell ref="D412:E412"/>
    <mergeCell ref="D413:E413"/>
    <mergeCell ref="D414:E414"/>
    <mergeCell ref="D415:E415"/>
    <mergeCell ref="D416:E416"/>
    <mergeCell ref="D417:E417"/>
    <mergeCell ref="D406:E406"/>
    <mergeCell ref="D407:E407"/>
    <mergeCell ref="D408:E408"/>
    <mergeCell ref="D409:E409"/>
    <mergeCell ref="D410:E410"/>
    <mergeCell ref="D411:E411"/>
    <mergeCell ref="D400:E400"/>
    <mergeCell ref="D401:E401"/>
    <mergeCell ref="D402:E402"/>
    <mergeCell ref="D403:E403"/>
    <mergeCell ref="D404:E404"/>
    <mergeCell ref="D405:E405"/>
    <mergeCell ref="D394:E394"/>
    <mergeCell ref="D395:E395"/>
    <mergeCell ref="D396:E396"/>
    <mergeCell ref="D397:E397"/>
    <mergeCell ref="D398:E398"/>
    <mergeCell ref="D399:E399"/>
    <mergeCell ref="D388:E388"/>
    <mergeCell ref="D389:E389"/>
    <mergeCell ref="D390:E390"/>
    <mergeCell ref="D391:E391"/>
    <mergeCell ref="D392:E392"/>
    <mergeCell ref="D393:E393"/>
    <mergeCell ref="D382:E382"/>
    <mergeCell ref="D383:E383"/>
    <mergeCell ref="D384:E384"/>
    <mergeCell ref="D385:E385"/>
    <mergeCell ref="D386:E386"/>
    <mergeCell ref="D387:E387"/>
    <mergeCell ref="D376:E376"/>
    <mergeCell ref="D377:E377"/>
    <mergeCell ref="D378:E378"/>
    <mergeCell ref="D379:E379"/>
    <mergeCell ref="D380:E380"/>
    <mergeCell ref="D381:E381"/>
    <mergeCell ref="D370:E370"/>
    <mergeCell ref="D371:E371"/>
    <mergeCell ref="D372:E372"/>
    <mergeCell ref="D373:E373"/>
    <mergeCell ref="D374:E374"/>
    <mergeCell ref="D375:E375"/>
    <mergeCell ref="D364:E364"/>
    <mergeCell ref="D365:E365"/>
    <mergeCell ref="D366:E366"/>
    <mergeCell ref="D367:E367"/>
    <mergeCell ref="D368:E368"/>
    <mergeCell ref="D369:E369"/>
    <mergeCell ref="D358:E358"/>
    <mergeCell ref="D359:E359"/>
    <mergeCell ref="D360:E360"/>
    <mergeCell ref="D361:E361"/>
    <mergeCell ref="D362:E362"/>
    <mergeCell ref="D363:E363"/>
    <mergeCell ref="D352:E352"/>
    <mergeCell ref="D353:E353"/>
    <mergeCell ref="D354:E354"/>
    <mergeCell ref="D355:E355"/>
    <mergeCell ref="D356:E356"/>
    <mergeCell ref="D357:E357"/>
    <mergeCell ref="D346:E346"/>
    <mergeCell ref="D347:E347"/>
    <mergeCell ref="D348:E348"/>
    <mergeCell ref="D349:E349"/>
    <mergeCell ref="D350:E350"/>
    <mergeCell ref="D351:E351"/>
    <mergeCell ref="D340:E340"/>
    <mergeCell ref="D341:E341"/>
    <mergeCell ref="D342:E342"/>
    <mergeCell ref="D343:E343"/>
    <mergeCell ref="D344:E344"/>
    <mergeCell ref="D345:E345"/>
    <mergeCell ref="D334:E334"/>
    <mergeCell ref="D335:E335"/>
    <mergeCell ref="D336:E336"/>
    <mergeCell ref="D337:E337"/>
    <mergeCell ref="D338:E338"/>
    <mergeCell ref="D339:E339"/>
    <mergeCell ref="D328:E328"/>
    <mergeCell ref="D329:E329"/>
    <mergeCell ref="D330:E330"/>
    <mergeCell ref="D331:E331"/>
    <mergeCell ref="D332:E332"/>
    <mergeCell ref="D333:E333"/>
    <mergeCell ref="D322:E322"/>
    <mergeCell ref="D323:E323"/>
    <mergeCell ref="D324:E324"/>
    <mergeCell ref="D325:E325"/>
    <mergeCell ref="D326:E326"/>
    <mergeCell ref="D327:E327"/>
    <mergeCell ref="D316:E316"/>
    <mergeCell ref="D317:E317"/>
    <mergeCell ref="D318:E318"/>
    <mergeCell ref="D319:E319"/>
    <mergeCell ref="D320:E320"/>
    <mergeCell ref="D321:E321"/>
    <mergeCell ref="D310:E310"/>
    <mergeCell ref="D311:E311"/>
    <mergeCell ref="D312:E312"/>
    <mergeCell ref="D313:E313"/>
    <mergeCell ref="D314:E314"/>
    <mergeCell ref="D315:E315"/>
    <mergeCell ref="D304:E304"/>
    <mergeCell ref="D305:E305"/>
    <mergeCell ref="D306:E306"/>
    <mergeCell ref="D307:E307"/>
    <mergeCell ref="D308:E308"/>
    <mergeCell ref="D309:E309"/>
    <mergeCell ref="D298:E298"/>
    <mergeCell ref="D299:E299"/>
    <mergeCell ref="D300:E300"/>
    <mergeCell ref="D301:E301"/>
    <mergeCell ref="D302:E302"/>
    <mergeCell ref="D303:E303"/>
    <mergeCell ref="D292:E292"/>
    <mergeCell ref="D293:E293"/>
    <mergeCell ref="D294:E294"/>
    <mergeCell ref="D295:E295"/>
    <mergeCell ref="D296:E296"/>
    <mergeCell ref="D297:E297"/>
    <mergeCell ref="D286:E286"/>
    <mergeCell ref="D287:E287"/>
    <mergeCell ref="D288:E288"/>
    <mergeCell ref="D289:E289"/>
    <mergeCell ref="D290:E290"/>
    <mergeCell ref="D291:E291"/>
    <mergeCell ref="D280:E280"/>
    <mergeCell ref="D281:E281"/>
    <mergeCell ref="D282:E282"/>
    <mergeCell ref="D283:E283"/>
    <mergeCell ref="D284:E284"/>
    <mergeCell ref="D285:E285"/>
    <mergeCell ref="D274:E274"/>
    <mergeCell ref="D275:E275"/>
    <mergeCell ref="D276:E276"/>
    <mergeCell ref="D277:E277"/>
    <mergeCell ref="D278:E278"/>
    <mergeCell ref="D279:E279"/>
    <mergeCell ref="D268:E268"/>
    <mergeCell ref="D269:E269"/>
    <mergeCell ref="D270:E270"/>
    <mergeCell ref="D271:E271"/>
    <mergeCell ref="D272:E272"/>
    <mergeCell ref="D273:E273"/>
    <mergeCell ref="D262:E262"/>
    <mergeCell ref="D263:E263"/>
    <mergeCell ref="D264:E264"/>
    <mergeCell ref="D265:E265"/>
    <mergeCell ref="D266:E266"/>
    <mergeCell ref="D267:E267"/>
    <mergeCell ref="D256:E256"/>
    <mergeCell ref="D257:E257"/>
    <mergeCell ref="D258:E258"/>
    <mergeCell ref="D259:E259"/>
    <mergeCell ref="D260:E260"/>
    <mergeCell ref="D261:E261"/>
    <mergeCell ref="D250:E250"/>
    <mergeCell ref="D251:E251"/>
    <mergeCell ref="D252:E252"/>
    <mergeCell ref="D253:E253"/>
    <mergeCell ref="D254:E254"/>
    <mergeCell ref="D255:E255"/>
    <mergeCell ref="D244:E244"/>
    <mergeCell ref="D245:E245"/>
    <mergeCell ref="D246:E246"/>
    <mergeCell ref="D247:E247"/>
    <mergeCell ref="D248:E248"/>
    <mergeCell ref="D249:E249"/>
    <mergeCell ref="D238:E238"/>
    <mergeCell ref="D239:E239"/>
    <mergeCell ref="D240:E240"/>
    <mergeCell ref="D241:E241"/>
    <mergeCell ref="D242:E242"/>
    <mergeCell ref="D243:E243"/>
    <mergeCell ref="D232:E232"/>
    <mergeCell ref="D233:E233"/>
    <mergeCell ref="D234:E234"/>
    <mergeCell ref="D235:E235"/>
    <mergeCell ref="D236:E236"/>
    <mergeCell ref="D237:E237"/>
    <mergeCell ref="D226:E226"/>
    <mergeCell ref="D227:E227"/>
    <mergeCell ref="D228:E228"/>
    <mergeCell ref="D229:E229"/>
    <mergeCell ref="D230:E230"/>
    <mergeCell ref="D231:E231"/>
    <mergeCell ref="D220:E220"/>
    <mergeCell ref="D221:E221"/>
    <mergeCell ref="D222:E222"/>
    <mergeCell ref="D223:E223"/>
    <mergeCell ref="D224:E224"/>
    <mergeCell ref="D225:E225"/>
    <mergeCell ref="D214:E214"/>
    <mergeCell ref="D215:E215"/>
    <mergeCell ref="D216:E216"/>
    <mergeCell ref="D217:E217"/>
    <mergeCell ref="D218:E218"/>
    <mergeCell ref="D219:E219"/>
    <mergeCell ref="D208:E208"/>
    <mergeCell ref="D209:E209"/>
    <mergeCell ref="D210:E210"/>
    <mergeCell ref="D211:E211"/>
    <mergeCell ref="D212:E212"/>
    <mergeCell ref="D213:E213"/>
    <mergeCell ref="D202:E202"/>
    <mergeCell ref="D203:E203"/>
    <mergeCell ref="D204:E204"/>
    <mergeCell ref="D205:E205"/>
    <mergeCell ref="D206:E206"/>
    <mergeCell ref="D207:E207"/>
    <mergeCell ref="D196:E196"/>
    <mergeCell ref="D197:E197"/>
    <mergeCell ref="D198:E198"/>
    <mergeCell ref="D199:E199"/>
    <mergeCell ref="D200:E200"/>
    <mergeCell ref="D201:E201"/>
    <mergeCell ref="D190:E190"/>
    <mergeCell ref="D191:E191"/>
    <mergeCell ref="D192:E192"/>
    <mergeCell ref="D193:E193"/>
    <mergeCell ref="D194:E194"/>
    <mergeCell ref="D195:E195"/>
    <mergeCell ref="D184:E184"/>
    <mergeCell ref="D185:E185"/>
    <mergeCell ref="D186:E186"/>
    <mergeCell ref="D187:E187"/>
    <mergeCell ref="D188:E188"/>
    <mergeCell ref="D189:E189"/>
    <mergeCell ref="D178:E178"/>
    <mergeCell ref="D179:E179"/>
    <mergeCell ref="D180:E180"/>
    <mergeCell ref="D181:E181"/>
    <mergeCell ref="D182:E182"/>
    <mergeCell ref="D183:E183"/>
    <mergeCell ref="D172:E172"/>
    <mergeCell ref="D173:E173"/>
    <mergeCell ref="D174:E174"/>
    <mergeCell ref="D175:E175"/>
    <mergeCell ref="D176:E176"/>
    <mergeCell ref="D177:E177"/>
    <mergeCell ref="D166:E166"/>
    <mergeCell ref="D167:E167"/>
    <mergeCell ref="D168:E168"/>
    <mergeCell ref="D169:E169"/>
    <mergeCell ref="D170:E170"/>
    <mergeCell ref="D171:E171"/>
    <mergeCell ref="D160:E160"/>
    <mergeCell ref="D161:E161"/>
    <mergeCell ref="D162:E162"/>
    <mergeCell ref="D163:E163"/>
    <mergeCell ref="D164:E164"/>
    <mergeCell ref="D165:E165"/>
    <mergeCell ref="D154:E154"/>
    <mergeCell ref="D155:E155"/>
    <mergeCell ref="D156:E156"/>
    <mergeCell ref="D157:E157"/>
    <mergeCell ref="D158:E158"/>
    <mergeCell ref="D159:E159"/>
    <mergeCell ref="D148:E148"/>
    <mergeCell ref="D149:E149"/>
    <mergeCell ref="D150:E150"/>
    <mergeCell ref="D151:E151"/>
    <mergeCell ref="D152:E152"/>
    <mergeCell ref="D153:E153"/>
    <mergeCell ref="D142:E142"/>
    <mergeCell ref="D143:E143"/>
    <mergeCell ref="D144:E144"/>
    <mergeCell ref="D145:E145"/>
    <mergeCell ref="D146:E146"/>
    <mergeCell ref="D147:E147"/>
    <mergeCell ref="D136:E136"/>
    <mergeCell ref="D137:E137"/>
    <mergeCell ref="D138:E138"/>
    <mergeCell ref="D139:E139"/>
    <mergeCell ref="D140:E140"/>
    <mergeCell ref="D141:E141"/>
    <mergeCell ref="D130:E130"/>
    <mergeCell ref="D131:E131"/>
    <mergeCell ref="D132:E132"/>
    <mergeCell ref="D133:E133"/>
    <mergeCell ref="D134:E134"/>
    <mergeCell ref="D135:E135"/>
    <mergeCell ref="D124:E124"/>
    <mergeCell ref="D125:E125"/>
    <mergeCell ref="D126:E126"/>
    <mergeCell ref="D127:E127"/>
    <mergeCell ref="D128:E128"/>
    <mergeCell ref="D129:E129"/>
    <mergeCell ref="D118:E118"/>
    <mergeCell ref="D119:E119"/>
    <mergeCell ref="D120:E120"/>
    <mergeCell ref="D121:E121"/>
    <mergeCell ref="D122:E122"/>
    <mergeCell ref="D123:E123"/>
    <mergeCell ref="D112:E112"/>
    <mergeCell ref="D113:E113"/>
    <mergeCell ref="D114:E114"/>
    <mergeCell ref="D115:E115"/>
    <mergeCell ref="D116:E116"/>
    <mergeCell ref="D117:E117"/>
    <mergeCell ref="D106:E106"/>
    <mergeCell ref="D107:E107"/>
    <mergeCell ref="D108:E108"/>
    <mergeCell ref="D109:E109"/>
    <mergeCell ref="D110:E110"/>
    <mergeCell ref="D111:E111"/>
    <mergeCell ref="D100:E100"/>
    <mergeCell ref="D101:E101"/>
    <mergeCell ref="D102:E102"/>
    <mergeCell ref="D103:E103"/>
    <mergeCell ref="D104:E104"/>
    <mergeCell ref="D105:E105"/>
    <mergeCell ref="D94:E94"/>
    <mergeCell ref="D95:E95"/>
    <mergeCell ref="D96:E96"/>
    <mergeCell ref="D97:E97"/>
    <mergeCell ref="D98:E98"/>
    <mergeCell ref="D99:E99"/>
    <mergeCell ref="D88:E88"/>
    <mergeCell ref="D89:E89"/>
    <mergeCell ref="D90:E90"/>
    <mergeCell ref="D91:E91"/>
    <mergeCell ref="D92:E92"/>
    <mergeCell ref="D93:E93"/>
    <mergeCell ref="D82:E82"/>
    <mergeCell ref="D83:E83"/>
    <mergeCell ref="D84:E84"/>
    <mergeCell ref="D85:E85"/>
    <mergeCell ref="D86:E86"/>
    <mergeCell ref="D87:E87"/>
    <mergeCell ref="D76:E76"/>
    <mergeCell ref="D77:E77"/>
    <mergeCell ref="D78:E78"/>
    <mergeCell ref="D79:E79"/>
    <mergeCell ref="D80:E80"/>
    <mergeCell ref="D81:E81"/>
    <mergeCell ref="D70:E70"/>
    <mergeCell ref="D71:E71"/>
    <mergeCell ref="D72:E72"/>
    <mergeCell ref="D73:E73"/>
    <mergeCell ref="D74:E74"/>
    <mergeCell ref="D75:E75"/>
    <mergeCell ref="D64:E64"/>
    <mergeCell ref="D65:E65"/>
    <mergeCell ref="D66:E66"/>
    <mergeCell ref="D67:E67"/>
    <mergeCell ref="D68:E68"/>
    <mergeCell ref="D69:E69"/>
    <mergeCell ref="D58:E58"/>
    <mergeCell ref="D59:E59"/>
    <mergeCell ref="D60:E60"/>
    <mergeCell ref="D61:E61"/>
    <mergeCell ref="D62:E62"/>
    <mergeCell ref="D63:E63"/>
    <mergeCell ref="D52:E52"/>
    <mergeCell ref="D53:E53"/>
    <mergeCell ref="D54:E54"/>
    <mergeCell ref="D55:E55"/>
    <mergeCell ref="D56:E56"/>
    <mergeCell ref="D57:E57"/>
    <mergeCell ref="D46:E46"/>
    <mergeCell ref="D47:E47"/>
    <mergeCell ref="D48:E48"/>
    <mergeCell ref="D49:E49"/>
    <mergeCell ref="D50:E50"/>
    <mergeCell ref="D51:E51"/>
    <mergeCell ref="D40:E40"/>
    <mergeCell ref="D41:E41"/>
    <mergeCell ref="D42:E42"/>
    <mergeCell ref="D43:E43"/>
    <mergeCell ref="D44:E44"/>
    <mergeCell ref="D45:E45"/>
    <mergeCell ref="D34:E34"/>
    <mergeCell ref="D35:E35"/>
    <mergeCell ref="D36:E36"/>
    <mergeCell ref="D37:E37"/>
    <mergeCell ref="D38:E38"/>
    <mergeCell ref="D39:E39"/>
    <mergeCell ref="D28:E28"/>
    <mergeCell ref="D29:E29"/>
    <mergeCell ref="D30:E30"/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B13:D13"/>
    <mergeCell ref="G13:G14"/>
    <mergeCell ref="I13:I14"/>
    <mergeCell ref="B14:D14"/>
    <mergeCell ref="D19:E19"/>
    <mergeCell ref="D21:E21"/>
    <mergeCell ref="B8:D8"/>
    <mergeCell ref="B9:D9"/>
    <mergeCell ref="G9:G10"/>
    <mergeCell ref="I9:I10"/>
    <mergeCell ref="B10:D10"/>
    <mergeCell ref="B11:D11"/>
    <mergeCell ref="G11:G12"/>
    <mergeCell ref="I11:I12"/>
    <mergeCell ref="B12:D12"/>
  </mergeCells>
  <conditionalFormatting sqref="B21:B1004">
    <cfRule type="cellIs" dxfId="14" priority="10" stopIfTrue="1" operator="equal">
      <formula>"ALERT"</formula>
    </cfRule>
  </conditionalFormatting>
  <conditionalFormatting sqref="F9:F14">
    <cfRule type="cellIs" dxfId="13" priority="8" stopIfTrue="1" operator="equal">
      <formula>0</formula>
    </cfRule>
  </conditionalFormatting>
  <conditionalFormatting sqref="F10:F14">
    <cfRule type="containsBlanks" dxfId="12" priority="9" stopIfTrue="1">
      <formula>LEN(TRIM(F10))=0</formula>
    </cfRule>
  </conditionalFormatting>
  <conditionalFormatting sqref="F21:F1001">
    <cfRule type="containsText" dxfId="11" priority="4" stopIfTrue="1" operator="containsText" text="Exchange rate :">
      <formula>NOT(ISERROR(SEARCH("Exchange rate :",F21)))</formula>
    </cfRule>
  </conditionalFormatting>
  <conditionalFormatting sqref="F21:I1004">
    <cfRule type="containsErrors" dxfId="10" priority="5" stopIfTrue="1">
      <formula>ISERROR(F21)</formula>
    </cfRule>
    <cfRule type="cellIs" dxfId="9" priority="6" stopIfTrue="1" operator="equal">
      <formula>"NA"</formula>
    </cfRule>
    <cfRule type="cellIs" dxfId="8" priority="7" stopIfTrue="1" operator="equal">
      <formula>0</formula>
    </cfRule>
  </conditionalFormatting>
  <conditionalFormatting sqref="I1006:I1009">
    <cfRule type="containsErrors" dxfId="7" priority="1" stopIfTrue="1">
      <formula>ISERROR(I1006)</formula>
    </cfRule>
    <cfRule type="cellIs" dxfId="6" priority="2" stopIfTrue="1" operator="equal">
      <formula>"NA"</formula>
    </cfRule>
    <cfRule type="cellIs" dxfId="5" priority="3" stopIfTrue="1" operator="equal">
      <formula>0</formula>
    </cfRule>
  </conditionalFormatting>
  <hyperlinks>
    <hyperlink ref="B6" r:id="rId1" display="http://www.achadirect.com/" xr:uid="{AA0EBD5F-911F-44FA-9E85-C60198543C12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344"/>
  <sheetViews>
    <sheetView zoomScaleNormal="100" workbookViewId="0"/>
  </sheetViews>
  <sheetFormatPr defaultRowHeight="12.75"/>
  <cols>
    <col min="1" max="1" width="55.140625" style="97" customWidth="1"/>
    <col min="2" max="2" width="9.140625" style="97"/>
    <col min="3" max="3" width="7.28515625" style="97" customWidth="1"/>
    <col min="4" max="4" width="11.28515625" style="97" customWidth="1"/>
    <col min="5" max="5" width="10.28515625" style="97" customWidth="1"/>
    <col min="6" max="6" width="10" style="97" customWidth="1"/>
    <col min="7" max="7" width="12.140625" style="97" bestFit="1" customWidth="1"/>
    <col min="8" max="16384" width="9.140625" style="97"/>
  </cols>
  <sheetData>
    <row r="1" spans="1:8" s="50" customFormat="1" ht="21" customHeight="1" thickBot="1">
      <c r="A1" s="45" t="s">
        <v>1</v>
      </c>
      <c r="B1" s="46" t="s">
        <v>23</v>
      </c>
      <c r="C1" s="47"/>
      <c r="D1" s="47"/>
      <c r="E1" s="47"/>
      <c r="F1" s="47"/>
      <c r="G1" s="48"/>
      <c r="H1" s="49"/>
    </row>
    <row r="2" spans="1:8" s="50" customFormat="1" ht="13.5" thickBot="1">
      <c r="A2" s="51" t="s">
        <v>42</v>
      </c>
      <c r="B2" s="52" t="s">
        <v>39</v>
      </c>
      <c r="C2" s="53"/>
      <c r="D2" s="54"/>
      <c r="F2" s="55" t="s">
        <v>5</v>
      </c>
      <c r="G2" s="56" t="s">
        <v>24</v>
      </c>
    </row>
    <row r="3" spans="1:8" s="50" customFormat="1" ht="15" customHeight="1" thickBot="1">
      <c r="A3" s="51" t="s">
        <v>25</v>
      </c>
      <c r="F3" s="57">
        <f>'Invoice EUR'!G5</f>
        <v>45055</v>
      </c>
      <c r="G3" s="58"/>
    </row>
    <row r="4" spans="1:8" s="50" customFormat="1">
      <c r="A4" s="51" t="s">
        <v>26</v>
      </c>
    </row>
    <row r="5" spans="1:8" s="50" customFormat="1">
      <c r="A5" s="51" t="s">
        <v>44</v>
      </c>
    </row>
    <row r="6" spans="1:8" s="50" customFormat="1">
      <c r="A6" s="51" t="s">
        <v>43</v>
      </c>
    </row>
    <row r="7" spans="1:8" s="50" customFormat="1">
      <c r="A7" s="59" t="s">
        <v>2</v>
      </c>
      <c r="E7" s="60"/>
    </row>
    <row r="8" spans="1:8" s="50" customFormat="1" ht="10.5" customHeight="1" thickBot="1">
      <c r="A8" s="59"/>
      <c r="E8" s="60"/>
    </row>
    <row r="9" spans="1:8" s="50" customFormat="1" ht="13.5" thickBot="1">
      <c r="A9" s="101" t="s">
        <v>3</v>
      </c>
      <c r="E9" s="102" t="s">
        <v>27</v>
      </c>
      <c r="F9" s="103"/>
      <c r="G9" s="104"/>
    </row>
    <row r="10" spans="1:8" s="50" customFormat="1">
      <c r="A10" s="61" t="str">
        <f>'Invoice EUR'!B9</f>
        <v>Beauty and Beast</v>
      </c>
      <c r="B10" s="62"/>
      <c r="C10" s="62"/>
      <c r="E10" s="63" t="str">
        <f>'Invoice EUR'!F9</f>
        <v>Beauty and Beast</v>
      </c>
      <c r="F10" s="64"/>
      <c r="G10" s="65"/>
    </row>
    <row r="11" spans="1:8" s="50" customFormat="1">
      <c r="A11" s="66" t="str">
        <f>'Invoice EUR'!B10</f>
        <v>Roman Koreczki</v>
      </c>
      <c r="B11" s="67"/>
      <c r="C11" s="67"/>
      <c r="E11" s="68" t="str">
        <f>'Invoice EUR'!F10</f>
        <v>Roman Koreczki</v>
      </c>
      <c r="F11" s="69"/>
      <c r="G11" s="70"/>
    </row>
    <row r="12" spans="1:8" s="50" customFormat="1">
      <c r="A12" s="66">
        <f>'Invoice EUR'!B11</f>
        <v>0</v>
      </c>
      <c r="B12" s="67"/>
      <c r="C12" s="67"/>
      <c r="E12" s="68">
        <f>'Invoice EUR'!F11</f>
        <v>0</v>
      </c>
      <c r="F12" s="69"/>
      <c r="G12" s="70"/>
    </row>
    <row r="13" spans="1:8" s="50" customFormat="1">
      <c r="A13" s="66">
        <f>'Invoice EUR'!B12</f>
        <v>0</v>
      </c>
      <c r="B13" s="67"/>
      <c r="C13" s="67"/>
      <c r="D13" s="146" t="s">
        <v>87</v>
      </c>
      <c r="E13" s="68">
        <f>'Invoice EUR'!F12</f>
        <v>0</v>
      </c>
      <c r="F13" s="69"/>
      <c r="G13" s="70"/>
    </row>
    <row r="14" spans="1:8" s="50" customFormat="1">
      <c r="A14" s="66" t="str">
        <f>'Invoice EUR'!B13</f>
        <v xml:space="preserve">Czechia </v>
      </c>
      <c r="B14" s="67"/>
      <c r="C14" s="67"/>
      <c r="D14" s="100">
        <f>VLOOKUP(F3,[1]Sheet1!$A$9:$F$7290,2,FALSE)</f>
        <v>33.6</v>
      </c>
      <c r="E14" s="68" t="str">
        <f>'Invoice EUR'!F13</f>
        <v xml:space="preserve">Czechia </v>
      </c>
      <c r="F14" s="69"/>
      <c r="G14" s="70"/>
    </row>
    <row r="15" spans="1:8" s="50" customFormat="1" ht="13.5" thickBot="1">
      <c r="A15" s="71">
        <f>'Invoice EUR'!B14</f>
        <v>0</v>
      </c>
      <c r="E15" s="72">
        <f>'Invoice EUR'!F14</f>
        <v>0</v>
      </c>
      <c r="F15" s="73"/>
      <c r="G15" s="74"/>
    </row>
    <row r="16" spans="1:8" s="50" customFormat="1" ht="13.5" customHeight="1" thickBot="1">
      <c r="A16" s="75"/>
    </row>
    <row r="17" spans="1:7" s="50" customFormat="1" ht="13.5" thickBot="1">
      <c r="A17" s="76" t="s">
        <v>0</v>
      </c>
      <c r="B17" s="77" t="s">
        <v>28</v>
      </c>
      <c r="C17" s="77" t="s">
        <v>29</v>
      </c>
      <c r="D17" s="77" t="s">
        <v>30</v>
      </c>
      <c r="E17" s="77" t="s">
        <v>31</v>
      </c>
      <c r="F17" s="77" t="s">
        <v>32</v>
      </c>
      <c r="G17" s="77" t="s">
        <v>33</v>
      </c>
    </row>
    <row r="18" spans="1:7" s="83" customFormat="1" ht="24">
      <c r="A18" s="99" t="str">
        <f>'Invoice EUR'!F20</f>
        <v>Anodized titanium G23 eyebrow banana, 16g (1.2mm) with two 3mm balls</v>
      </c>
      <c r="B18" s="78" t="str">
        <f>'Invoice EUR'!C20</f>
        <v>UTBNEB</v>
      </c>
      <c r="C18" s="79">
        <f>'Invoice EUR'!B20</f>
        <v>100</v>
      </c>
      <c r="D18" s="80">
        <f>F18/$D$14</f>
        <v>1.3800595238095237</v>
      </c>
      <c r="E18" s="80">
        <f>G18/$D$14</f>
        <v>138.00595238095238</v>
      </c>
      <c r="F18" s="81">
        <f>'Invoice EUR'!G20</f>
        <v>46.37</v>
      </c>
      <c r="G18" s="82">
        <f>C18*F18</f>
        <v>4637</v>
      </c>
    </row>
    <row r="19" spans="1:7" s="83" customFormat="1" ht="24">
      <c r="A19" s="99" t="str">
        <f>'Invoice EUR'!F21</f>
        <v>Anodized titanium G23 eyebrow banana, 16g (1.2mm) with two 3mm balls</v>
      </c>
      <c r="B19" s="78" t="str">
        <f>'Invoice EUR'!C21</f>
        <v>UTBNEB</v>
      </c>
      <c r="C19" s="79">
        <f>'Invoice EUR'!B21</f>
        <v>100</v>
      </c>
      <c r="D19" s="84">
        <f t="shared" ref="D19:E64" si="0">F19/$D$14</f>
        <v>1.3800595238095237</v>
      </c>
      <c r="E19" s="84">
        <f t="shared" si="0"/>
        <v>138.00595238095238</v>
      </c>
      <c r="F19" s="85">
        <f>'Invoice EUR'!G21</f>
        <v>46.37</v>
      </c>
      <c r="G19" s="86">
        <f t="shared" ref="G19:G64" si="1">C19*F19</f>
        <v>4637</v>
      </c>
    </row>
    <row r="20" spans="1:7" s="83" customFormat="1">
      <c r="A20" s="99" t="str">
        <f>'Invoice EUR'!F22</f>
        <v>Titanium G23 banana eyebrow ring -16g, 5/16" or 1/2", 3mm balls</v>
      </c>
      <c r="B20" s="78" t="str">
        <f>'Invoice EUR'!C22</f>
        <v>UBNEB</v>
      </c>
      <c r="C20" s="79">
        <f>'Invoice EUR'!B22</f>
        <v>200</v>
      </c>
      <c r="D20" s="84">
        <f t="shared" si="0"/>
        <v>0.98988095238095231</v>
      </c>
      <c r="E20" s="84">
        <f t="shared" si="0"/>
        <v>197.97619047619048</v>
      </c>
      <c r="F20" s="85">
        <f>'Invoice EUR'!G22</f>
        <v>33.26</v>
      </c>
      <c r="G20" s="86">
        <f t="shared" si="1"/>
        <v>6652</v>
      </c>
    </row>
    <row r="21" spans="1:7" s="83" customFormat="1">
      <c r="A21" s="99" t="str">
        <f>'Invoice EUR'!F23</f>
        <v>Titanium G23 banana eyebrow ring -16g, 5/16" or 1/2", 3mm balls</v>
      </c>
      <c r="B21" s="78" t="str">
        <f>'Invoice EUR'!C23</f>
        <v>UBNEB</v>
      </c>
      <c r="C21" s="79">
        <f>'Invoice EUR'!B23</f>
        <v>200</v>
      </c>
      <c r="D21" s="84">
        <f t="shared" si="0"/>
        <v>0.98988095238095231</v>
      </c>
      <c r="E21" s="84">
        <f t="shared" si="0"/>
        <v>197.97619047619048</v>
      </c>
      <c r="F21" s="85">
        <f>'Invoice EUR'!G23</f>
        <v>33.26</v>
      </c>
      <c r="G21" s="86">
        <f t="shared" si="1"/>
        <v>6652</v>
      </c>
    </row>
    <row r="22" spans="1:7" s="83" customFormat="1">
      <c r="A22" s="99" t="str">
        <f>'Invoice EUR'!F24</f>
        <v>Titanium G23 banana eyebrow ring -16g, 5/16" or 1/2", 3mm balls</v>
      </c>
      <c r="B22" s="78" t="str">
        <f>'Invoice EUR'!C24</f>
        <v>UBNEB</v>
      </c>
      <c r="C22" s="79">
        <f>'Invoice EUR'!B24</f>
        <v>100</v>
      </c>
      <c r="D22" s="84">
        <f t="shared" si="0"/>
        <v>0.98988095238095231</v>
      </c>
      <c r="E22" s="84">
        <f t="shared" si="0"/>
        <v>98.988095238095241</v>
      </c>
      <c r="F22" s="85">
        <f>'Invoice EUR'!G24</f>
        <v>33.26</v>
      </c>
      <c r="G22" s="86">
        <f t="shared" si="1"/>
        <v>3326</v>
      </c>
    </row>
    <row r="23" spans="1:7" s="83" customFormat="1" ht="24">
      <c r="A23" s="99" t="str">
        <f>'Invoice EUR'!F25</f>
        <v>Pack of 10 pcs. of Flexible acrylic labret  with external threading ,16g(1.2mm)</v>
      </c>
      <c r="B23" s="78" t="str">
        <f>'Invoice EUR'!C25</f>
        <v>XALB16G</v>
      </c>
      <c r="C23" s="79">
        <f>'Invoice EUR'!B25</f>
        <v>300</v>
      </c>
      <c r="D23" s="84">
        <f t="shared" si="0"/>
        <v>0.77648809523809526</v>
      </c>
      <c r="E23" s="84">
        <f t="shared" si="0"/>
        <v>232.94642857142856</v>
      </c>
      <c r="F23" s="85">
        <f>'Invoice EUR'!G25</f>
        <v>26.09</v>
      </c>
      <c r="G23" s="86">
        <f t="shared" si="1"/>
        <v>7827</v>
      </c>
    </row>
    <row r="24" spans="1:7" s="83" customFormat="1" ht="24">
      <c r="A24" s="99" t="str">
        <f>'Invoice EUR'!F26</f>
        <v>Titanium G23 nose screw, 20g (0.8mm) with a bezel set round crystal top</v>
      </c>
      <c r="B24" s="78" t="str">
        <f>'Invoice EUR'!C26</f>
        <v>UNSC20</v>
      </c>
      <c r="C24" s="79">
        <f>'Invoice EUR'!B26</f>
        <v>300</v>
      </c>
      <c r="D24" s="84">
        <f t="shared" si="0"/>
        <v>1.1199404761904763</v>
      </c>
      <c r="E24" s="84">
        <f t="shared" si="0"/>
        <v>335.98214285714283</v>
      </c>
      <c r="F24" s="85">
        <f>'Invoice EUR'!G26</f>
        <v>37.630000000000003</v>
      </c>
      <c r="G24" s="86">
        <f t="shared" si="1"/>
        <v>11289</v>
      </c>
    </row>
    <row r="25" spans="1:7" s="83" customFormat="1" ht="25.5">
      <c r="A25" s="99" t="str">
        <f>'Invoice EUR'!F27</f>
        <v>Titanium G23 hinged segment ring, 16g (1.2mm)</v>
      </c>
      <c r="B25" s="78" t="str">
        <f>'Invoice EUR'!C27</f>
        <v>USEGH16</v>
      </c>
      <c r="C25" s="79">
        <f>'Invoice EUR'!B27</f>
        <v>200</v>
      </c>
      <c r="D25" s="84">
        <f t="shared" si="0"/>
        <v>2.3898809523809521</v>
      </c>
      <c r="E25" s="84">
        <f t="shared" si="0"/>
        <v>477.97619047619048</v>
      </c>
      <c r="F25" s="85">
        <f>'Invoice EUR'!G27</f>
        <v>80.3</v>
      </c>
      <c r="G25" s="86">
        <f t="shared" si="1"/>
        <v>16060</v>
      </c>
    </row>
    <row r="26" spans="1:7" s="83" customFormat="1" ht="25.5">
      <c r="A26" s="99" t="str">
        <f>'Invoice EUR'!F28</f>
        <v>Titanium G23 hinged segment ring, 16g (1.2mm)</v>
      </c>
      <c r="B26" s="78" t="str">
        <f>'Invoice EUR'!C28</f>
        <v>USEGH16</v>
      </c>
      <c r="C26" s="79">
        <f>'Invoice EUR'!B28</f>
        <v>200</v>
      </c>
      <c r="D26" s="84">
        <f t="shared" si="0"/>
        <v>2.3898809523809521</v>
      </c>
      <c r="E26" s="84">
        <f t="shared" si="0"/>
        <v>477.97619047619048</v>
      </c>
      <c r="F26" s="85">
        <f>'Invoice EUR'!G28</f>
        <v>80.3</v>
      </c>
      <c r="G26" s="86">
        <f t="shared" si="1"/>
        <v>16060</v>
      </c>
    </row>
    <row r="27" spans="1:7" s="83" customFormat="1" ht="25.5">
      <c r="A27" s="99" t="str">
        <f>'Invoice EUR'!F29</f>
        <v>Titanium G23 hinged segment ring, 16g (1.2mm)</v>
      </c>
      <c r="B27" s="78" t="str">
        <f>'Invoice EUR'!C29</f>
        <v>USEGH16</v>
      </c>
      <c r="C27" s="79">
        <f>'Invoice EUR'!B29</f>
        <v>200</v>
      </c>
      <c r="D27" s="84">
        <f t="shared" si="0"/>
        <v>2.3898809523809521</v>
      </c>
      <c r="E27" s="84">
        <f t="shared" si="0"/>
        <v>477.97619047619048</v>
      </c>
      <c r="F27" s="85">
        <f>'Invoice EUR'!G29</f>
        <v>80.3</v>
      </c>
      <c r="G27" s="86">
        <f t="shared" si="1"/>
        <v>16060</v>
      </c>
    </row>
    <row r="28" spans="1:7" s="83" customFormat="1" ht="24">
      <c r="A28" s="99" t="str">
        <f>'Invoice EUR'!F30</f>
        <v>Titanium G23 nose screw, 20g (0.8mm) with a bezel set round crystal top</v>
      </c>
      <c r="B28" s="78" t="str">
        <f>'Invoice EUR'!C30</f>
        <v>UNSC20</v>
      </c>
      <c r="C28" s="79">
        <f>'Invoice EUR'!B30</f>
        <v>100</v>
      </c>
      <c r="D28" s="84">
        <f t="shared" si="0"/>
        <v>1.1199404761904763</v>
      </c>
      <c r="E28" s="84">
        <f t="shared" si="0"/>
        <v>111.99404761904763</v>
      </c>
      <c r="F28" s="85">
        <f>'Invoice EUR'!G30</f>
        <v>37.630000000000003</v>
      </c>
      <c r="G28" s="86">
        <f t="shared" si="1"/>
        <v>3763.0000000000005</v>
      </c>
    </row>
    <row r="29" spans="1:7" s="83" customFormat="1" ht="24">
      <c r="A29" s="99" t="str">
        <f>'Invoice EUR'!F31</f>
        <v>Titanium G23 nose screw, 20g (0.8mm) with a bezel set round crystal top</v>
      </c>
      <c r="B29" s="78" t="str">
        <f>'Invoice EUR'!C31</f>
        <v>UNSC20</v>
      </c>
      <c r="C29" s="79">
        <f>'Invoice EUR'!B31</f>
        <v>100</v>
      </c>
      <c r="D29" s="84">
        <f t="shared" si="0"/>
        <v>1.1199404761904763</v>
      </c>
      <c r="E29" s="84">
        <f t="shared" si="0"/>
        <v>111.99404761904763</v>
      </c>
      <c r="F29" s="85">
        <f>'Invoice EUR'!G31</f>
        <v>37.630000000000003</v>
      </c>
      <c r="G29" s="86">
        <f t="shared" si="1"/>
        <v>3763.0000000000005</v>
      </c>
    </row>
    <row r="30" spans="1:7" s="83" customFormat="1" ht="24">
      <c r="A30" s="99" t="str">
        <f>'Invoice EUR'!F32</f>
        <v>Titanium G23 nose screw, 20g (0.8mm) with a bezel set round crystal top</v>
      </c>
      <c r="B30" s="78" t="str">
        <f>'Invoice EUR'!C32</f>
        <v>UNSC20</v>
      </c>
      <c r="C30" s="79">
        <f>'Invoice EUR'!B32</f>
        <v>100</v>
      </c>
      <c r="D30" s="84">
        <f t="shared" si="0"/>
        <v>1.1199404761904763</v>
      </c>
      <c r="E30" s="84">
        <f t="shared" si="0"/>
        <v>111.99404761904763</v>
      </c>
      <c r="F30" s="85">
        <f>'Invoice EUR'!G32</f>
        <v>37.630000000000003</v>
      </c>
      <c r="G30" s="86">
        <f t="shared" si="1"/>
        <v>3763.0000000000005</v>
      </c>
    </row>
    <row r="31" spans="1:7" s="83" customFormat="1">
      <c r="A31" s="99" t="str">
        <f>'Invoice EUR'!F33</f>
        <v>Titanium G23 barbell tongue bar - 14g, 9/16" to 1", 5mm balls</v>
      </c>
      <c r="B31" s="78" t="str">
        <f>'Invoice EUR'!C33</f>
        <v>UBBBS</v>
      </c>
      <c r="C31" s="79">
        <f>'Invoice EUR'!B33</f>
        <v>300</v>
      </c>
      <c r="D31" s="84">
        <f t="shared" si="0"/>
        <v>1.3699404761904761</v>
      </c>
      <c r="E31" s="84">
        <f t="shared" si="0"/>
        <v>410.98214285714283</v>
      </c>
      <c r="F31" s="85">
        <f>'Invoice EUR'!G33</f>
        <v>46.03</v>
      </c>
      <c r="G31" s="86">
        <f t="shared" si="1"/>
        <v>13809</v>
      </c>
    </row>
    <row r="32" spans="1:7" s="83" customFormat="1">
      <c r="A32" s="99" t="str">
        <f>'Invoice EUR'!F34</f>
        <v>Titanium G23 industrial barbell, 14g (1.6mm) with two 5mm balls</v>
      </c>
      <c r="B32" s="78" t="str">
        <f>'Invoice EUR'!C34</f>
        <v>UINDB</v>
      </c>
      <c r="C32" s="79">
        <f>'Invoice EUR'!B34</f>
        <v>100</v>
      </c>
      <c r="D32" s="84">
        <f t="shared" si="0"/>
        <v>1.4699404761904762</v>
      </c>
      <c r="E32" s="84">
        <f t="shared" si="0"/>
        <v>146.99404761904762</v>
      </c>
      <c r="F32" s="85">
        <f>'Invoice EUR'!G34</f>
        <v>49.39</v>
      </c>
      <c r="G32" s="86">
        <f t="shared" si="1"/>
        <v>4939</v>
      </c>
    </row>
    <row r="33" spans="1:7" s="83" customFormat="1" ht="25.5">
      <c r="A33" s="99" t="str">
        <f>'Invoice EUR'!F35</f>
        <v>Titanium G23 eyebrow barbell, 16g (1.2mm) with 3mm balls – length (6mm - 12mm)</v>
      </c>
      <c r="B33" s="78" t="str">
        <f>'Invoice EUR'!C35</f>
        <v>UBBEB16S3</v>
      </c>
      <c r="C33" s="79">
        <f>'Invoice EUR'!B35</f>
        <v>150</v>
      </c>
      <c r="D33" s="84">
        <f t="shared" si="0"/>
        <v>0.98988095238095231</v>
      </c>
      <c r="E33" s="84">
        <f t="shared" si="0"/>
        <v>148.48214285714286</v>
      </c>
      <c r="F33" s="85">
        <f>'Invoice EUR'!G35</f>
        <v>33.26</v>
      </c>
      <c r="G33" s="86">
        <f t="shared" si="1"/>
        <v>4989</v>
      </c>
    </row>
    <row r="34" spans="1:7" s="83" customFormat="1" ht="25.5">
      <c r="A34" s="99" t="str">
        <f>'Invoice EUR'!F36</f>
        <v>Titanium G23 eyebrow barbell, 16g (1.2mm) with 3mm balls – length (6mm - 12mm)</v>
      </c>
      <c r="B34" s="78" t="str">
        <f>'Invoice EUR'!C36</f>
        <v>UBBEB16S3</v>
      </c>
      <c r="C34" s="79">
        <f>'Invoice EUR'!B36</f>
        <v>150</v>
      </c>
      <c r="D34" s="84">
        <f t="shared" si="0"/>
        <v>0.98988095238095231</v>
      </c>
      <c r="E34" s="84">
        <f t="shared" si="0"/>
        <v>148.48214285714286</v>
      </c>
      <c r="F34" s="85">
        <f>'Invoice EUR'!G36</f>
        <v>33.26</v>
      </c>
      <c r="G34" s="86">
        <f t="shared" si="1"/>
        <v>4989</v>
      </c>
    </row>
    <row r="35" spans="1:7" s="83" customFormat="1" ht="24">
      <c r="A35" s="99" t="str">
        <f>'Invoice EUR'!F37</f>
        <v>Anodized Titanium G23 eyebrow or helix barbell, 16g (1.2mm) with two 3mm balls</v>
      </c>
      <c r="B35" s="78" t="str">
        <f>'Invoice EUR'!C37</f>
        <v>UTBBEB</v>
      </c>
      <c r="C35" s="79">
        <f>'Invoice EUR'!B37</f>
        <v>150</v>
      </c>
      <c r="D35" s="84">
        <f t="shared" si="0"/>
        <v>1.3800595238095237</v>
      </c>
      <c r="E35" s="84">
        <f t="shared" si="0"/>
        <v>207.00892857142856</v>
      </c>
      <c r="F35" s="85">
        <f>'Invoice EUR'!G37</f>
        <v>46.37</v>
      </c>
      <c r="G35" s="86">
        <f t="shared" si="1"/>
        <v>6955.5</v>
      </c>
    </row>
    <row r="36" spans="1:7" s="83" customFormat="1" ht="24">
      <c r="A36" s="99" t="str">
        <f>'Invoice EUR'!F38</f>
        <v>Anodized Titanium G23 eyebrow or helix barbell, 16g (1.2mm) with two 3mm balls</v>
      </c>
      <c r="B36" s="78" t="str">
        <f>'Invoice EUR'!C38</f>
        <v>UTBBEB</v>
      </c>
      <c r="C36" s="79">
        <f>'Invoice EUR'!B38</f>
        <v>150</v>
      </c>
      <c r="D36" s="84">
        <f t="shared" si="0"/>
        <v>1.3800595238095237</v>
      </c>
      <c r="E36" s="84">
        <f t="shared" si="0"/>
        <v>207.00892857142856</v>
      </c>
      <c r="F36" s="85">
        <f>'Invoice EUR'!G38</f>
        <v>46.37</v>
      </c>
      <c r="G36" s="86">
        <f t="shared" si="1"/>
        <v>6955.5</v>
      </c>
    </row>
    <row r="37" spans="1:7" s="83" customFormat="1" ht="24">
      <c r="A37" s="99" t="str">
        <f>'Invoice EUR'!F39</f>
        <v>Titanium G23 balls w/ color crystals - 3mm * 1.2mm threading (16g)</v>
      </c>
      <c r="B37" s="78" t="str">
        <f>'Invoice EUR'!C39</f>
        <v>UJB3</v>
      </c>
      <c r="C37" s="79">
        <f>'Invoice EUR'!B39</f>
        <v>200</v>
      </c>
      <c r="D37" s="84">
        <f t="shared" si="0"/>
        <v>0.58988095238095239</v>
      </c>
      <c r="E37" s="84">
        <f t="shared" si="0"/>
        <v>117.97619047619047</v>
      </c>
      <c r="F37" s="85">
        <f>'Invoice EUR'!G39</f>
        <v>19.82</v>
      </c>
      <c r="G37" s="86">
        <f t="shared" si="1"/>
        <v>3964</v>
      </c>
    </row>
    <row r="38" spans="1:7" s="83" customFormat="1" hidden="1">
      <c r="A38" s="99" t="str">
        <f>'Invoice EUR'!F40</f>
        <v>Exchange rate :</v>
      </c>
      <c r="B38" s="78">
        <f>'Invoice EUR'!C40</f>
        <v>0</v>
      </c>
      <c r="C38" s="79">
        <f>'Invoice EUR'!B40</f>
        <v>0</v>
      </c>
      <c r="D38" s="84">
        <f t="shared" si="0"/>
        <v>0</v>
      </c>
      <c r="E38" s="84">
        <f t="shared" si="0"/>
        <v>0</v>
      </c>
      <c r="F38" s="85">
        <f>'Invoice EUR'!G40</f>
        <v>0</v>
      </c>
      <c r="G38" s="86">
        <f t="shared" si="1"/>
        <v>0</v>
      </c>
    </row>
    <row r="39" spans="1:7" s="83" customFormat="1" hidden="1">
      <c r="A39" s="99" t="str">
        <f>'Invoice EUR'!F41</f>
        <v>Exchange rate :</v>
      </c>
      <c r="B39" s="78">
        <f>'Invoice EUR'!C41</f>
        <v>0</v>
      </c>
      <c r="C39" s="79">
        <f>'Invoice EUR'!B41</f>
        <v>0</v>
      </c>
      <c r="D39" s="84">
        <f t="shared" si="0"/>
        <v>0</v>
      </c>
      <c r="E39" s="84">
        <f t="shared" si="0"/>
        <v>0</v>
      </c>
      <c r="F39" s="85">
        <f>'Invoice EUR'!G41</f>
        <v>0</v>
      </c>
      <c r="G39" s="86">
        <f t="shared" si="1"/>
        <v>0</v>
      </c>
    </row>
    <row r="40" spans="1:7" s="83" customFormat="1" hidden="1">
      <c r="A40" s="99" t="str">
        <f>'Invoice EUR'!F42</f>
        <v>Exchange rate :</v>
      </c>
      <c r="B40" s="78">
        <f>'Invoice EUR'!C42</f>
        <v>0</v>
      </c>
      <c r="C40" s="79">
        <f>'Invoice EUR'!B42</f>
        <v>0</v>
      </c>
      <c r="D40" s="84">
        <f t="shared" si="0"/>
        <v>0</v>
      </c>
      <c r="E40" s="84">
        <f t="shared" si="0"/>
        <v>0</v>
      </c>
      <c r="F40" s="85">
        <f>'Invoice EUR'!G42</f>
        <v>0</v>
      </c>
      <c r="G40" s="86">
        <f t="shared" si="1"/>
        <v>0</v>
      </c>
    </row>
    <row r="41" spans="1:7" s="83" customFormat="1" hidden="1">
      <c r="A41" s="99" t="str">
        <f>'Invoice EUR'!F43</f>
        <v>Exchange rate :</v>
      </c>
      <c r="B41" s="78">
        <f>'Invoice EUR'!C43</f>
        <v>0</v>
      </c>
      <c r="C41" s="79">
        <f>'Invoice EUR'!B43</f>
        <v>0</v>
      </c>
      <c r="D41" s="84">
        <f t="shared" si="0"/>
        <v>0</v>
      </c>
      <c r="E41" s="84">
        <f t="shared" si="0"/>
        <v>0</v>
      </c>
      <c r="F41" s="85">
        <f>'Invoice EUR'!G43</f>
        <v>0</v>
      </c>
      <c r="G41" s="86">
        <f t="shared" si="1"/>
        <v>0</v>
      </c>
    </row>
    <row r="42" spans="1:7" s="83" customFormat="1" hidden="1">
      <c r="A42" s="99" t="str">
        <f>'Invoice EUR'!F44</f>
        <v>Exchange rate :</v>
      </c>
      <c r="B42" s="78">
        <f>'Invoice EUR'!C44</f>
        <v>0</v>
      </c>
      <c r="C42" s="79">
        <f>'Invoice EUR'!B44</f>
        <v>0</v>
      </c>
      <c r="D42" s="84">
        <f t="shared" si="0"/>
        <v>0</v>
      </c>
      <c r="E42" s="84">
        <f t="shared" si="0"/>
        <v>0</v>
      </c>
      <c r="F42" s="85">
        <f>'Invoice EUR'!G44</f>
        <v>0</v>
      </c>
      <c r="G42" s="86">
        <f t="shared" si="1"/>
        <v>0</v>
      </c>
    </row>
    <row r="43" spans="1:7" s="83" customFormat="1" hidden="1">
      <c r="A43" s="99" t="str">
        <f>'Invoice EUR'!F45</f>
        <v>Exchange rate :</v>
      </c>
      <c r="B43" s="78">
        <f>'Invoice EUR'!C45</f>
        <v>0</v>
      </c>
      <c r="C43" s="79">
        <f>'Invoice EUR'!B45</f>
        <v>0</v>
      </c>
      <c r="D43" s="84">
        <f t="shared" si="0"/>
        <v>0</v>
      </c>
      <c r="E43" s="84">
        <f t="shared" si="0"/>
        <v>0</v>
      </c>
      <c r="F43" s="85">
        <f>'Invoice EUR'!G45</f>
        <v>0</v>
      </c>
      <c r="G43" s="86">
        <f t="shared" si="1"/>
        <v>0</v>
      </c>
    </row>
    <row r="44" spans="1:7" s="83" customFormat="1" hidden="1">
      <c r="A44" s="99" t="str">
        <f>'Invoice EUR'!F46</f>
        <v>Exchange rate :</v>
      </c>
      <c r="B44" s="78">
        <f>'Invoice EUR'!C46</f>
        <v>0</v>
      </c>
      <c r="C44" s="79">
        <f>'Invoice EUR'!B46</f>
        <v>0</v>
      </c>
      <c r="D44" s="84">
        <f t="shared" si="0"/>
        <v>0</v>
      </c>
      <c r="E44" s="84">
        <f t="shared" si="0"/>
        <v>0</v>
      </c>
      <c r="F44" s="85">
        <f>'Invoice EUR'!G46</f>
        <v>0</v>
      </c>
      <c r="G44" s="86">
        <f t="shared" si="1"/>
        <v>0</v>
      </c>
    </row>
    <row r="45" spans="1:7" s="83" customFormat="1" hidden="1">
      <c r="A45" s="99" t="str">
        <f>'Invoice EUR'!F47</f>
        <v>Exchange rate :</v>
      </c>
      <c r="B45" s="78">
        <f>'Invoice EUR'!C47</f>
        <v>0</v>
      </c>
      <c r="C45" s="79">
        <f>'Invoice EUR'!B47</f>
        <v>0</v>
      </c>
      <c r="D45" s="84">
        <f t="shared" si="0"/>
        <v>0</v>
      </c>
      <c r="E45" s="84">
        <f t="shared" si="0"/>
        <v>0</v>
      </c>
      <c r="F45" s="85">
        <f>'Invoice EUR'!G47</f>
        <v>0</v>
      </c>
      <c r="G45" s="86">
        <f t="shared" si="1"/>
        <v>0</v>
      </c>
    </row>
    <row r="46" spans="1:7" s="83" customFormat="1" hidden="1">
      <c r="A46" s="99" t="str">
        <f>'Invoice EUR'!F48</f>
        <v>Exchange rate :</v>
      </c>
      <c r="B46" s="78">
        <f>'Invoice EUR'!C48</f>
        <v>0</v>
      </c>
      <c r="C46" s="79">
        <f>'Invoice EUR'!B48</f>
        <v>0</v>
      </c>
      <c r="D46" s="84">
        <f t="shared" si="0"/>
        <v>0</v>
      </c>
      <c r="E46" s="84">
        <f t="shared" si="0"/>
        <v>0</v>
      </c>
      <c r="F46" s="85">
        <f>'Invoice EUR'!G48</f>
        <v>0</v>
      </c>
      <c r="G46" s="86">
        <f t="shared" si="1"/>
        <v>0</v>
      </c>
    </row>
    <row r="47" spans="1:7" s="83" customFormat="1" hidden="1">
      <c r="A47" s="99" t="str">
        <f>'Invoice EUR'!F49</f>
        <v>Exchange rate :</v>
      </c>
      <c r="B47" s="78">
        <f>'Invoice EUR'!C49</f>
        <v>0</v>
      </c>
      <c r="C47" s="79">
        <f>'Invoice EUR'!B49</f>
        <v>0</v>
      </c>
      <c r="D47" s="84">
        <f t="shared" si="0"/>
        <v>0</v>
      </c>
      <c r="E47" s="84">
        <f t="shared" si="0"/>
        <v>0</v>
      </c>
      <c r="F47" s="85">
        <f>'Invoice EUR'!G49</f>
        <v>0</v>
      </c>
      <c r="G47" s="86">
        <f t="shared" si="1"/>
        <v>0</v>
      </c>
    </row>
    <row r="48" spans="1:7" s="83" customFormat="1" hidden="1">
      <c r="A48" s="99" t="str">
        <f>'Invoice EUR'!F50</f>
        <v>Exchange rate :</v>
      </c>
      <c r="B48" s="78">
        <f>'Invoice EUR'!C50</f>
        <v>0</v>
      </c>
      <c r="C48" s="79">
        <f>'Invoice EUR'!B50</f>
        <v>0</v>
      </c>
      <c r="D48" s="84">
        <f t="shared" si="0"/>
        <v>0</v>
      </c>
      <c r="E48" s="84">
        <f t="shared" si="0"/>
        <v>0</v>
      </c>
      <c r="F48" s="85">
        <f>'Invoice EUR'!G50</f>
        <v>0</v>
      </c>
      <c r="G48" s="86">
        <f t="shared" si="1"/>
        <v>0</v>
      </c>
    </row>
    <row r="49" spans="1:7" s="83" customFormat="1" hidden="1">
      <c r="A49" s="99" t="str">
        <f>'Invoice EUR'!F51</f>
        <v>Exchange rate :</v>
      </c>
      <c r="B49" s="78">
        <f>'Invoice EUR'!C51</f>
        <v>0</v>
      </c>
      <c r="C49" s="79">
        <f>'Invoice EUR'!B51</f>
        <v>0</v>
      </c>
      <c r="D49" s="84">
        <f t="shared" si="0"/>
        <v>0</v>
      </c>
      <c r="E49" s="84">
        <f t="shared" si="0"/>
        <v>0</v>
      </c>
      <c r="F49" s="85">
        <f>'Invoice EUR'!G51</f>
        <v>0</v>
      </c>
      <c r="G49" s="86">
        <f t="shared" si="1"/>
        <v>0</v>
      </c>
    </row>
    <row r="50" spans="1:7" s="83" customFormat="1" hidden="1">
      <c r="A50" s="99" t="str">
        <f>'Invoice EUR'!F52</f>
        <v>Exchange rate :</v>
      </c>
      <c r="B50" s="78">
        <f>'Invoice EUR'!C52</f>
        <v>0</v>
      </c>
      <c r="C50" s="79">
        <f>'Invoice EUR'!B52</f>
        <v>0</v>
      </c>
      <c r="D50" s="84">
        <f t="shared" si="0"/>
        <v>0</v>
      </c>
      <c r="E50" s="84">
        <f t="shared" si="0"/>
        <v>0</v>
      </c>
      <c r="F50" s="85">
        <f>'Invoice EUR'!G52</f>
        <v>0</v>
      </c>
      <c r="G50" s="86">
        <f t="shared" si="1"/>
        <v>0</v>
      </c>
    </row>
    <row r="51" spans="1:7" s="83" customFormat="1" hidden="1">
      <c r="A51" s="99" t="str">
        <f>'Invoice EUR'!F53</f>
        <v>Exchange rate :</v>
      </c>
      <c r="B51" s="78">
        <f>'Invoice EUR'!C53</f>
        <v>0</v>
      </c>
      <c r="C51" s="79">
        <f>'Invoice EUR'!B53</f>
        <v>0</v>
      </c>
      <c r="D51" s="84">
        <f t="shared" si="0"/>
        <v>0</v>
      </c>
      <c r="E51" s="84">
        <f t="shared" si="0"/>
        <v>0</v>
      </c>
      <c r="F51" s="85">
        <f>'Invoice EUR'!G53</f>
        <v>0</v>
      </c>
      <c r="G51" s="86">
        <f t="shared" si="1"/>
        <v>0</v>
      </c>
    </row>
    <row r="52" spans="1:7" s="83" customFormat="1" hidden="1">
      <c r="A52" s="99" t="str">
        <f>'Invoice EUR'!F54</f>
        <v>Exchange rate :</v>
      </c>
      <c r="B52" s="78">
        <f>'Invoice EUR'!C54</f>
        <v>0</v>
      </c>
      <c r="C52" s="79">
        <f>'Invoice EUR'!B54</f>
        <v>0</v>
      </c>
      <c r="D52" s="84">
        <f t="shared" si="0"/>
        <v>0</v>
      </c>
      <c r="E52" s="84">
        <f t="shared" si="0"/>
        <v>0</v>
      </c>
      <c r="F52" s="85">
        <f>'Invoice EUR'!G54</f>
        <v>0</v>
      </c>
      <c r="G52" s="86">
        <f t="shared" si="1"/>
        <v>0</v>
      </c>
    </row>
    <row r="53" spans="1:7" s="83" customFormat="1" hidden="1">
      <c r="A53" s="99" t="str">
        <f>'Invoice EUR'!F55</f>
        <v>Exchange rate :</v>
      </c>
      <c r="B53" s="78">
        <f>'Invoice EUR'!C55</f>
        <v>0</v>
      </c>
      <c r="C53" s="79">
        <f>'Invoice EUR'!B55</f>
        <v>0</v>
      </c>
      <c r="D53" s="84">
        <f t="shared" si="0"/>
        <v>0</v>
      </c>
      <c r="E53" s="84">
        <f t="shared" si="0"/>
        <v>0</v>
      </c>
      <c r="F53" s="85">
        <f>'Invoice EUR'!G55</f>
        <v>0</v>
      </c>
      <c r="G53" s="86">
        <f t="shared" si="1"/>
        <v>0</v>
      </c>
    </row>
    <row r="54" spans="1:7" s="83" customFormat="1" hidden="1">
      <c r="A54" s="99" t="str">
        <f>'Invoice EUR'!F56</f>
        <v>Exchange rate :</v>
      </c>
      <c r="B54" s="78">
        <f>'Invoice EUR'!C56</f>
        <v>0</v>
      </c>
      <c r="C54" s="79">
        <f>'Invoice EUR'!B56</f>
        <v>0</v>
      </c>
      <c r="D54" s="84">
        <f t="shared" si="0"/>
        <v>0</v>
      </c>
      <c r="E54" s="84">
        <f t="shared" si="0"/>
        <v>0</v>
      </c>
      <c r="F54" s="85">
        <f>'Invoice EUR'!G56</f>
        <v>0</v>
      </c>
      <c r="G54" s="86">
        <f t="shared" si="1"/>
        <v>0</v>
      </c>
    </row>
    <row r="55" spans="1:7" s="83" customFormat="1" hidden="1">
      <c r="A55" s="99" t="str">
        <f>'Invoice EUR'!F57</f>
        <v>Exchange rate :</v>
      </c>
      <c r="B55" s="78">
        <f>'Invoice EUR'!C57</f>
        <v>0</v>
      </c>
      <c r="C55" s="79">
        <f>'Invoice EUR'!B57</f>
        <v>0</v>
      </c>
      <c r="D55" s="84">
        <f t="shared" si="0"/>
        <v>0</v>
      </c>
      <c r="E55" s="84">
        <f t="shared" si="0"/>
        <v>0</v>
      </c>
      <c r="F55" s="85">
        <f>'Invoice EUR'!G57</f>
        <v>0</v>
      </c>
      <c r="G55" s="86">
        <f t="shared" si="1"/>
        <v>0</v>
      </c>
    </row>
    <row r="56" spans="1:7" s="83" customFormat="1" hidden="1">
      <c r="A56" s="99" t="str">
        <f>'Invoice EUR'!F58</f>
        <v>Exchange rate :</v>
      </c>
      <c r="B56" s="78">
        <f>'Invoice EUR'!C58</f>
        <v>0</v>
      </c>
      <c r="C56" s="79">
        <f>'Invoice EUR'!B58</f>
        <v>0</v>
      </c>
      <c r="D56" s="84">
        <f t="shared" si="0"/>
        <v>0</v>
      </c>
      <c r="E56" s="84">
        <f t="shared" si="0"/>
        <v>0</v>
      </c>
      <c r="F56" s="85">
        <f>'Invoice EUR'!G58</f>
        <v>0</v>
      </c>
      <c r="G56" s="86">
        <f t="shared" si="1"/>
        <v>0</v>
      </c>
    </row>
    <row r="57" spans="1:7" s="83" customFormat="1" hidden="1">
      <c r="A57" s="99" t="str">
        <f>'Invoice EUR'!F59</f>
        <v>Exchange rate :</v>
      </c>
      <c r="B57" s="78">
        <f>'Invoice EUR'!C59</f>
        <v>0</v>
      </c>
      <c r="C57" s="79">
        <f>'Invoice EUR'!B59</f>
        <v>0</v>
      </c>
      <c r="D57" s="84">
        <f t="shared" si="0"/>
        <v>0</v>
      </c>
      <c r="E57" s="84">
        <f t="shared" si="0"/>
        <v>0</v>
      </c>
      <c r="F57" s="85">
        <f>'Invoice EUR'!G59</f>
        <v>0</v>
      </c>
      <c r="G57" s="86">
        <f t="shared" si="1"/>
        <v>0</v>
      </c>
    </row>
    <row r="58" spans="1:7" s="83" customFormat="1" hidden="1">
      <c r="A58" s="99" t="str">
        <f>'Invoice EUR'!F60</f>
        <v>Exchange rate :</v>
      </c>
      <c r="B58" s="78">
        <f>'Invoice EUR'!C60</f>
        <v>0</v>
      </c>
      <c r="C58" s="79">
        <f>'Invoice EUR'!B60</f>
        <v>0</v>
      </c>
      <c r="D58" s="84">
        <f t="shared" si="0"/>
        <v>0</v>
      </c>
      <c r="E58" s="84">
        <f t="shared" si="0"/>
        <v>0</v>
      </c>
      <c r="F58" s="85">
        <f>'Invoice EUR'!G60</f>
        <v>0</v>
      </c>
      <c r="G58" s="86">
        <f t="shared" si="1"/>
        <v>0</v>
      </c>
    </row>
    <row r="59" spans="1:7" s="83" customFormat="1" hidden="1">
      <c r="A59" s="99" t="str">
        <f>'Invoice EUR'!F61</f>
        <v>Exchange rate :</v>
      </c>
      <c r="B59" s="78">
        <f>'Invoice EUR'!C61</f>
        <v>0</v>
      </c>
      <c r="C59" s="79">
        <f>'Invoice EUR'!B61</f>
        <v>0</v>
      </c>
      <c r="D59" s="84">
        <f t="shared" si="0"/>
        <v>0</v>
      </c>
      <c r="E59" s="84">
        <f t="shared" si="0"/>
        <v>0</v>
      </c>
      <c r="F59" s="85">
        <f>'Invoice EUR'!G61</f>
        <v>0</v>
      </c>
      <c r="G59" s="86">
        <f t="shared" si="1"/>
        <v>0</v>
      </c>
    </row>
    <row r="60" spans="1:7" s="83" customFormat="1" hidden="1">
      <c r="A60" s="99" t="str">
        <f>'Invoice EUR'!F62</f>
        <v>Exchange rate :</v>
      </c>
      <c r="B60" s="78">
        <f>'Invoice EUR'!C62</f>
        <v>0</v>
      </c>
      <c r="C60" s="79">
        <f>'Invoice EUR'!B62</f>
        <v>0</v>
      </c>
      <c r="D60" s="84">
        <f t="shared" si="0"/>
        <v>0</v>
      </c>
      <c r="E60" s="84">
        <f t="shared" si="0"/>
        <v>0</v>
      </c>
      <c r="F60" s="85">
        <f>'Invoice EUR'!G62</f>
        <v>0</v>
      </c>
      <c r="G60" s="86">
        <f t="shared" si="1"/>
        <v>0</v>
      </c>
    </row>
    <row r="61" spans="1:7" s="83" customFormat="1" hidden="1">
      <c r="A61" s="99" t="str">
        <f>'Invoice EUR'!F63</f>
        <v>Exchange rate :</v>
      </c>
      <c r="B61" s="78">
        <f>'Invoice EUR'!C63</f>
        <v>0</v>
      </c>
      <c r="C61" s="79">
        <f>'Invoice EUR'!B63</f>
        <v>0</v>
      </c>
      <c r="D61" s="84">
        <f t="shared" si="0"/>
        <v>0</v>
      </c>
      <c r="E61" s="84">
        <f t="shared" si="0"/>
        <v>0</v>
      </c>
      <c r="F61" s="85">
        <f>'Invoice EUR'!G63</f>
        <v>0</v>
      </c>
      <c r="G61" s="86">
        <f t="shared" si="1"/>
        <v>0</v>
      </c>
    </row>
    <row r="62" spans="1:7" s="83" customFormat="1" hidden="1">
      <c r="A62" s="99" t="str">
        <f>'Invoice EUR'!F64</f>
        <v>Exchange rate :</v>
      </c>
      <c r="B62" s="78">
        <f>'Invoice EUR'!C64</f>
        <v>0</v>
      </c>
      <c r="C62" s="79">
        <f>'Invoice EUR'!B64</f>
        <v>0</v>
      </c>
      <c r="D62" s="84">
        <f t="shared" si="0"/>
        <v>0</v>
      </c>
      <c r="E62" s="84">
        <f t="shared" si="0"/>
        <v>0</v>
      </c>
      <c r="F62" s="85">
        <f>'Invoice EUR'!G64</f>
        <v>0</v>
      </c>
      <c r="G62" s="86">
        <f t="shared" si="1"/>
        <v>0</v>
      </c>
    </row>
    <row r="63" spans="1:7" s="83" customFormat="1" hidden="1">
      <c r="A63" s="99" t="str">
        <f>'Invoice EUR'!F65</f>
        <v>Exchange rate :</v>
      </c>
      <c r="B63" s="78">
        <f>'Invoice EUR'!C65</f>
        <v>0</v>
      </c>
      <c r="C63" s="79">
        <f>'Invoice EUR'!B65</f>
        <v>0</v>
      </c>
      <c r="D63" s="84">
        <f t="shared" si="0"/>
        <v>0</v>
      </c>
      <c r="E63" s="84">
        <f t="shared" si="0"/>
        <v>0</v>
      </c>
      <c r="F63" s="85">
        <f>'Invoice EUR'!G65</f>
        <v>0</v>
      </c>
      <c r="G63" s="86">
        <f t="shared" si="1"/>
        <v>0</v>
      </c>
    </row>
    <row r="64" spans="1:7" s="83" customFormat="1" hidden="1">
      <c r="A64" s="99" t="str">
        <f>'Invoice EUR'!F66</f>
        <v>Exchange rate :</v>
      </c>
      <c r="B64" s="78">
        <f>'Invoice EUR'!C66</f>
        <v>0</v>
      </c>
      <c r="C64" s="79">
        <f>'Invoice EUR'!B66</f>
        <v>0</v>
      </c>
      <c r="D64" s="84">
        <f t="shared" si="0"/>
        <v>0</v>
      </c>
      <c r="E64" s="84">
        <f t="shared" si="0"/>
        <v>0</v>
      </c>
      <c r="F64" s="85">
        <f>'Invoice EUR'!G66</f>
        <v>0</v>
      </c>
      <c r="G64" s="86">
        <f t="shared" si="1"/>
        <v>0</v>
      </c>
    </row>
    <row r="65" spans="1:7" s="83" customFormat="1" hidden="1">
      <c r="A65" s="99" t="str">
        <f>'Invoice EUR'!F67</f>
        <v>Exchange rate :</v>
      </c>
      <c r="B65" s="78">
        <f>'Invoice EUR'!C67</f>
        <v>0</v>
      </c>
      <c r="C65" s="79">
        <f>'Invoice EUR'!B67</f>
        <v>0</v>
      </c>
      <c r="D65" s="84">
        <f t="shared" ref="D65:D128" si="2">F65/$D$14</f>
        <v>0</v>
      </c>
      <c r="E65" s="84">
        <f t="shared" ref="E65:E128" si="3">G65/$D$14</f>
        <v>0</v>
      </c>
      <c r="F65" s="85">
        <f>'Invoice EUR'!G67</f>
        <v>0</v>
      </c>
      <c r="G65" s="86">
        <f t="shared" ref="G65:G128" si="4">C65*F65</f>
        <v>0</v>
      </c>
    </row>
    <row r="66" spans="1:7" s="83" customFormat="1" hidden="1">
      <c r="A66" s="99" t="str">
        <f>'Invoice EUR'!F68</f>
        <v>Exchange rate :</v>
      </c>
      <c r="B66" s="78">
        <f>'Invoice EUR'!C68</f>
        <v>0</v>
      </c>
      <c r="C66" s="79">
        <f>'Invoice EUR'!B68</f>
        <v>0</v>
      </c>
      <c r="D66" s="84">
        <f t="shared" si="2"/>
        <v>0</v>
      </c>
      <c r="E66" s="84">
        <f t="shared" si="3"/>
        <v>0</v>
      </c>
      <c r="F66" s="85">
        <f>'Invoice EUR'!G68</f>
        <v>0</v>
      </c>
      <c r="G66" s="86">
        <f t="shared" si="4"/>
        <v>0</v>
      </c>
    </row>
    <row r="67" spans="1:7" s="83" customFormat="1" hidden="1">
      <c r="A67" s="99" t="str">
        <f>'Invoice EUR'!F69</f>
        <v>Exchange rate :</v>
      </c>
      <c r="B67" s="78">
        <f>'Invoice EUR'!C69</f>
        <v>0</v>
      </c>
      <c r="C67" s="79">
        <f>'Invoice EUR'!B69</f>
        <v>0</v>
      </c>
      <c r="D67" s="84">
        <f t="shared" si="2"/>
        <v>0</v>
      </c>
      <c r="E67" s="84">
        <f t="shared" si="3"/>
        <v>0</v>
      </c>
      <c r="F67" s="85">
        <f>'Invoice EUR'!G69</f>
        <v>0</v>
      </c>
      <c r="G67" s="86">
        <f t="shared" si="4"/>
        <v>0</v>
      </c>
    </row>
    <row r="68" spans="1:7" s="83" customFormat="1" hidden="1">
      <c r="A68" s="99" t="str">
        <f>'Invoice EUR'!F70</f>
        <v>Exchange rate :</v>
      </c>
      <c r="B68" s="78">
        <f>'Invoice EUR'!C70</f>
        <v>0</v>
      </c>
      <c r="C68" s="79">
        <f>'Invoice EUR'!B70</f>
        <v>0</v>
      </c>
      <c r="D68" s="84">
        <f t="shared" si="2"/>
        <v>0</v>
      </c>
      <c r="E68" s="84">
        <f t="shared" si="3"/>
        <v>0</v>
      </c>
      <c r="F68" s="85">
        <f>'Invoice EUR'!G70</f>
        <v>0</v>
      </c>
      <c r="G68" s="86">
        <f t="shared" si="4"/>
        <v>0</v>
      </c>
    </row>
    <row r="69" spans="1:7" s="83" customFormat="1" hidden="1">
      <c r="A69" s="99" t="str">
        <f>'Invoice EUR'!F71</f>
        <v>Exchange rate :</v>
      </c>
      <c r="B69" s="78">
        <f>'Invoice EUR'!C71</f>
        <v>0</v>
      </c>
      <c r="C69" s="79">
        <f>'Invoice EUR'!B71</f>
        <v>0</v>
      </c>
      <c r="D69" s="84">
        <f t="shared" si="2"/>
        <v>0</v>
      </c>
      <c r="E69" s="84">
        <f t="shared" si="3"/>
        <v>0</v>
      </c>
      <c r="F69" s="85">
        <f>'Invoice EUR'!G71</f>
        <v>0</v>
      </c>
      <c r="G69" s="86">
        <f t="shared" si="4"/>
        <v>0</v>
      </c>
    </row>
    <row r="70" spans="1:7" s="83" customFormat="1" hidden="1">
      <c r="A70" s="99" t="str">
        <f>'Invoice EUR'!F72</f>
        <v>Exchange rate :</v>
      </c>
      <c r="B70" s="78">
        <f>'Invoice EUR'!C72</f>
        <v>0</v>
      </c>
      <c r="C70" s="79">
        <f>'Invoice EUR'!B72</f>
        <v>0</v>
      </c>
      <c r="D70" s="84">
        <f t="shared" si="2"/>
        <v>0</v>
      </c>
      <c r="E70" s="84">
        <f t="shared" si="3"/>
        <v>0</v>
      </c>
      <c r="F70" s="85">
        <f>'Invoice EUR'!G72</f>
        <v>0</v>
      </c>
      <c r="G70" s="86">
        <f t="shared" si="4"/>
        <v>0</v>
      </c>
    </row>
    <row r="71" spans="1:7" s="83" customFormat="1" hidden="1">
      <c r="A71" s="99" t="str">
        <f>'Invoice EUR'!F73</f>
        <v>Exchange rate :</v>
      </c>
      <c r="B71" s="78">
        <f>'Invoice EUR'!C73</f>
        <v>0</v>
      </c>
      <c r="C71" s="79">
        <f>'Invoice EUR'!B73</f>
        <v>0</v>
      </c>
      <c r="D71" s="84">
        <f t="shared" si="2"/>
        <v>0</v>
      </c>
      <c r="E71" s="84">
        <f t="shared" si="3"/>
        <v>0</v>
      </c>
      <c r="F71" s="85">
        <f>'Invoice EUR'!G73</f>
        <v>0</v>
      </c>
      <c r="G71" s="86">
        <f t="shared" si="4"/>
        <v>0</v>
      </c>
    </row>
    <row r="72" spans="1:7" s="83" customFormat="1" hidden="1">
      <c r="A72" s="99" t="str">
        <f>'Invoice EUR'!F74</f>
        <v>Exchange rate :</v>
      </c>
      <c r="B72" s="78">
        <f>'Invoice EUR'!C74</f>
        <v>0</v>
      </c>
      <c r="C72" s="79">
        <f>'Invoice EUR'!B74</f>
        <v>0</v>
      </c>
      <c r="D72" s="84">
        <f t="shared" si="2"/>
        <v>0</v>
      </c>
      <c r="E72" s="84">
        <f t="shared" si="3"/>
        <v>0</v>
      </c>
      <c r="F72" s="85">
        <f>'Invoice EUR'!G74</f>
        <v>0</v>
      </c>
      <c r="G72" s="86">
        <f t="shared" si="4"/>
        <v>0</v>
      </c>
    </row>
    <row r="73" spans="1:7" s="83" customFormat="1" hidden="1">
      <c r="A73" s="99" t="str">
        <f>'Invoice EUR'!F75</f>
        <v>Exchange rate :</v>
      </c>
      <c r="B73" s="78">
        <f>'Invoice EUR'!C75</f>
        <v>0</v>
      </c>
      <c r="C73" s="79">
        <f>'Invoice EUR'!B75</f>
        <v>0</v>
      </c>
      <c r="D73" s="84">
        <f t="shared" si="2"/>
        <v>0</v>
      </c>
      <c r="E73" s="84">
        <f t="shared" si="3"/>
        <v>0</v>
      </c>
      <c r="F73" s="85">
        <f>'Invoice EUR'!G75</f>
        <v>0</v>
      </c>
      <c r="G73" s="86">
        <f t="shared" si="4"/>
        <v>0</v>
      </c>
    </row>
    <row r="74" spans="1:7" s="83" customFormat="1" hidden="1">
      <c r="A74" s="99" t="str">
        <f>'Invoice EUR'!F76</f>
        <v>Exchange rate :</v>
      </c>
      <c r="B74" s="78">
        <f>'Invoice EUR'!C76</f>
        <v>0</v>
      </c>
      <c r="C74" s="79">
        <f>'Invoice EUR'!B76</f>
        <v>0</v>
      </c>
      <c r="D74" s="84">
        <f t="shared" si="2"/>
        <v>0</v>
      </c>
      <c r="E74" s="84">
        <f t="shared" si="3"/>
        <v>0</v>
      </c>
      <c r="F74" s="85">
        <f>'Invoice EUR'!G76</f>
        <v>0</v>
      </c>
      <c r="G74" s="86">
        <f t="shared" si="4"/>
        <v>0</v>
      </c>
    </row>
    <row r="75" spans="1:7" s="83" customFormat="1" hidden="1">
      <c r="A75" s="99" t="str">
        <f>'Invoice EUR'!F77</f>
        <v>Exchange rate :</v>
      </c>
      <c r="B75" s="78">
        <f>'Invoice EUR'!C77</f>
        <v>0</v>
      </c>
      <c r="C75" s="79">
        <f>'Invoice EUR'!B77</f>
        <v>0</v>
      </c>
      <c r="D75" s="84">
        <f t="shared" si="2"/>
        <v>0</v>
      </c>
      <c r="E75" s="84">
        <f t="shared" si="3"/>
        <v>0</v>
      </c>
      <c r="F75" s="85">
        <f>'Invoice EUR'!G77</f>
        <v>0</v>
      </c>
      <c r="G75" s="86">
        <f t="shared" si="4"/>
        <v>0</v>
      </c>
    </row>
    <row r="76" spans="1:7" s="83" customFormat="1" hidden="1">
      <c r="A76" s="99" t="str">
        <f>'Invoice EUR'!F78</f>
        <v>Exchange rate :</v>
      </c>
      <c r="B76" s="78">
        <f>'Invoice EUR'!C78</f>
        <v>0</v>
      </c>
      <c r="C76" s="79">
        <f>'Invoice EUR'!B78</f>
        <v>0</v>
      </c>
      <c r="D76" s="84">
        <f t="shared" si="2"/>
        <v>0</v>
      </c>
      <c r="E76" s="84">
        <f t="shared" si="3"/>
        <v>0</v>
      </c>
      <c r="F76" s="85">
        <f>'Invoice EUR'!G78</f>
        <v>0</v>
      </c>
      <c r="G76" s="86">
        <f t="shared" si="4"/>
        <v>0</v>
      </c>
    </row>
    <row r="77" spans="1:7" s="83" customFormat="1" hidden="1">
      <c r="A77" s="99" t="str">
        <f>'Invoice EUR'!F79</f>
        <v>Exchange rate :</v>
      </c>
      <c r="B77" s="78">
        <f>'Invoice EUR'!C79</f>
        <v>0</v>
      </c>
      <c r="C77" s="79">
        <f>'Invoice EUR'!B79</f>
        <v>0</v>
      </c>
      <c r="D77" s="84">
        <f t="shared" si="2"/>
        <v>0</v>
      </c>
      <c r="E77" s="84">
        <f t="shared" si="3"/>
        <v>0</v>
      </c>
      <c r="F77" s="85">
        <f>'Invoice EUR'!G79</f>
        <v>0</v>
      </c>
      <c r="G77" s="86">
        <f t="shared" si="4"/>
        <v>0</v>
      </c>
    </row>
    <row r="78" spans="1:7" s="83" customFormat="1" hidden="1">
      <c r="A78" s="99" t="str">
        <f>'Invoice EUR'!F80</f>
        <v>Exchange rate :</v>
      </c>
      <c r="B78" s="78">
        <f>'Invoice EUR'!C80</f>
        <v>0</v>
      </c>
      <c r="C78" s="79">
        <f>'Invoice EUR'!B80</f>
        <v>0</v>
      </c>
      <c r="D78" s="84">
        <f t="shared" si="2"/>
        <v>0</v>
      </c>
      <c r="E78" s="84">
        <f t="shared" si="3"/>
        <v>0</v>
      </c>
      <c r="F78" s="85">
        <f>'Invoice EUR'!G80</f>
        <v>0</v>
      </c>
      <c r="G78" s="86">
        <f t="shared" si="4"/>
        <v>0</v>
      </c>
    </row>
    <row r="79" spans="1:7" s="83" customFormat="1" hidden="1">
      <c r="A79" s="99" t="str">
        <f>'Invoice EUR'!F81</f>
        <v>Exchange rate :</v>
      </c>
      <c r="B79" s="78">
        <f>'Invoice EUR'!C81</f>
        <v>0</v>
      </c>
      <c r="C79" s="79">
        <f>'Invoice EUR'!B81</f>
        <v>0</v>
      </c>
      <c r="D79" s="84">
        <f t="shared" si="2"/>
        <v>0</v>
      </c>
      <c r="E79" s="84">
        <f t="shared" si="3"/>
        <v>0</v>
      </c>
      <c r="F79" s="85">
        <f>'Invoice EUR'!G81</f>
        <v>0</v>
      </c>
      <c r="G79" s="86">
        <f t="shared" si="4"/>
        <v>0</v>
      </c>
    </row>
    <row r="80" spans="1:7" s="83" customFormat="1" hidden="1">
      <c r="A80" s="99" t="str">
        <f>'Invoice EUR'!F82</f>
        <v>Exchange rate :</v>
      </c>
      <c r="B80" s="78">
        <f>'Invoice EUR'!C82</f>
        <v>0</v>
      </c>
      <c r="C80" s="79">
        <f>'Invoice EUR'!B82</f>
        <v>0</v>
      </c>
      <c r="D80" s="84">
        <f t="shared" si="2"/>
        <v>0</v>
      </c>
      <c r="E80" s="84">
        <f t="shared" si="3"/>
        <v>0</v>
      </c>
      <c r="F80" s="85">
        <f>'Invoice EUR'!G82</f>
        <v>0</v>
      </c>
      <c r="G80" s="86">
        <f t="shared" si="4"/>
        <v>0</v>
      </c>
    </row>
    <row r="81" spans="1:7" s="83" customFormat="1" hidden="1">
      <c r="A81" s="99" t="str">
        <f>'Invoice EUR'!F83</f>
        <v>Exchange rate :</v>
      </c>
      <c r="B81" s="78">
        <f>'Invoice EUR'!C83</f>
        <v>0</v>
      </c>
      <c r="C81" s="79">
        <f>'Invoice EUR'!B83</f>
        <v>0</v>
      </c>
      <c r="D81" s="84">
        <f t="shared" si="2"/>
        <v>0</v>
      </c>
      <c r="E81" s="84">
        <f t="shared" si="3"/>
        <v>0</v>
      </c>
      <c r="F81" s="85">
        <f>'Invoice EUR'!G83</f>
        <v>0</v>
      </c>
      <c r="G81" s="86">
        <f t="shared" si="4"/>
        <v>0</v>
      </c>
    </row>
    <row r="82" spans="1:7" s="83" customFormat="1" hidden="1">
      <c r="A82" s="99" t="str">
        <f>'Invoice EUR'!F84</f>
        <v>Exchange rate :</v>
      </c>
      <c r="B82" s="78">
        <f>'Invoice EUR'!C84</f>
        <v>0</v>
      </c>
      <c r="C82" s="79">
        <f>'Invoice EUR'!B84</f>
        <v>0</v>
      </c>
      <c r="D82" s="84">
        <f t="shared" si="2"/>
        <v>0</v>
      </c>
      <c r="E82" s="84">
        <f t="shared" si="3"/>
        <v>0</v>
      </c>
      <c r="F82" s="85">
        <f>'Invoice EUR'!G84</f>
        <v>0</v>
      </c>
      <c r="G82" s="86">
        <f t="shared" si="4"/>
        <v>0</v>
      </c>
    </row>
    <row r="83" spans="1:7" s="83" customFormat="1" hidden="1">
      <c r="A83" s="99" t="str">
        <f>'Invoice EUR'!F85</f>
        <v>Exchange rate :</v>
      </c>
      <c r="B83" s="78">
        <f>'Invoice EUR'!C85</f>
        <v>0</v>
      </c>
      <c r="C83" s="79">
        <f>'Invoice EUR'!B85</f>
        <v>0</v>
      </c>
      <c r="D83" s="84">
        <f t="shared" si="2"/>
        <v>0</v>
      </c>
      <c r="E83" s="84">
        <f t="shared" si="3"/>
        <v>0</v>
      </c>
      <c r="F83" s="85">
        <f>'Invoice EUR'!G85</f>
        <v>0</v>
      </c>
      <c r="G83" s="86">
        <f t="shared" si="4"/>
        <v>0</v>
      </c>
    </row>
    <row r="84" spans="1:7" s="83" customFormat="1" hidden="1">
      <c r="A84" s="99" t="str">
        <f>'Invoice EUR'!F86</f>
        <v>Exchange rate :</v>
      </c>
      <c r="B84" s="78">
        <f>'Invoice EUR'!C86</f>
        <v>0</v>
      </c>
      <c r="C84" s="79">
        <f>'Invoice EUR'!B86</f>
        <v>0</v>
      </c>
      <c r="D84" s="84">
        <f t="shared" si="2"/>
        <v>0</v>
      </c>
      <c r="E84" s="84">
        <f t="shared" si="3"/>
        <v>0</v>
      </c>
      <c r="F84" s="85">
        <f>'Invoice EUR'!G86</f>
        <v>0</v>
      </c>
      <c r="G84" s="86">
        <f t="shared" si="4"/>
        <v>0</v>
      </c>
    </row>
    <row r="85" spans="1:7" s="83" customFormat="1" hidden="1">
      <c r="A85" s="99" t="str">
        <f>'Invoice EUR'!F87</f>
        <v>Exchange rate :</v>
      </c>
      <c r="B85" s="78">
        <f>'Invoice EUR'!C87</f>
        <v>0</v>
      </c>
      <c r="C85" s="79">
        <f>'Invoice EUR'!B87</f>
        <v>0</v>
      </c>
      <c r="D85" s="84">
        <f t="shared" si="2"/>
        <v>0</v>
      </c>
      <c r="E85" s="84">
        <f t="shared" si="3"/>
        <v>0</v>
      </c>
      <c r="F85" s="85">
        <f>'Invoice EUR'!G87</f>
        <v>0</v>
      </c>
      <c r="G85" s="86">
        <f t="shared" si="4"/>
        <v>0</v>
      </c>
    </row>
    <row r="86" spans="1:7" s="83" customFormat="1" hidden="1">
      <c r="A86" s="99" t="str">
        <f>'Invoice EUR'!F88</f>
        <v>Exchange rate :</v>
      </c>
      <c r="B86" s="78">
        <f>'Invoice EUR'!C88</f>
        <v>0</v>
      </c>
      <c r="C86" s="79">
        <f>'Invoice EUR'!B88</f>
        <v>0</v>
      </c>
      <c r="D86" s="84">
        <f t="shared" si="2"/>
        <v>0</v>
      </c>
      <c r="E86" s="84">
        <f t="shared" si="3"/>
        <v>0</v>
      </c>
      <c r="F86" s="85">
        <f>'Invoice EUR'!G88</f>
        <v>0</v>
      </c>
      <c r="G86" s="86">
        <f t="shared" si="4"/>
        <v>0</v>
      </c>
    </row>
    <row r="87" spans="1:7" s="83" customFormat="1" hidden="1">
      <c r="A87" s="99" t="str">
        <f>'Invoice EUR'!F89</f>
        <v>Exchange rate :</v>
      </c>
      <c r="B87" s="78">
        <f>'Invoice EUR'!C89</f>
        <v>0</v>
      </c>
      <c r="C87" s="79">
        <f>'Invoice EUR'!B89</f>
        <v>0</v>
      </c>
      <c r="D87" s="84">
        <f t="shared" si="2"/>
        <v>0</v>
      </c>
      <c r="E87" s="84">
        <f t="shared" si="3"/>
        <v>0</v>
      </c>
      <c r="F87" s="85">
        <f>'Invoice EUR'!G89</f>
        <v>0</v>
      </c>
      <c r="G87" s="86">
        <f t="shared" si="4"/>
        <v>0</v>
      </c>
    </row>
    <row r="88" spans="1:7" s="83" customFormat="1" hidden="1">
      <c r="A88" s="99" t="str">
        <f>'Invoice EUR'!F90</f>
        <v>Exchange rate :</v>
      </c>
      <c r="B88" s="78">
        <f>'Invoice EUR'!C90</f>
        <v>0</v>
      </c>
      <c r="C88" s="79">
        <f>'Invoice EUR'!B90</f>
        <v>0</v>
      </c>
      <c r="D88" s="84">
        <f t="shared" si="2"/>
        <v>0</v>
      </c>
      <c r="E88" s="84">
        <f t="shared" si="3"/>
        <v>0</v>
      </c>
      <c r="F88" s="85">
        <f>'Invoice EUR'!G90</f>
        <v>0</v>
      </c>
      <c r="G88" s="86">
        <f t="shared" si="4"/>
        <v>0</v>
      </c>
    </row>
    <row r="89" spans="1:7" s="83" customFormat="1" hidden="1">
      <c r="A89" s="99" t="str">
        <f>'Invoice EUR'!F91</f>
        <v>Exchange rate :</v>
      </c>
      <c r="B89" s="78">
        <f>'Invoice EUR'!C91</f>
        <v>0</v>
      </c>
      <c r="C89" s="79">
        <f>'Invoice EUR'!B91</f>
        <v>0</v>
      </c>
      <c r="D89" s="84">
        <f t="shared" si="2"/>
        <v>0</v>
      </c>
      <c r="E89" s="84">
        <f t="shared" si="3"/>
        <v>0</v>
      </c>
      <c r="F89" s="85">
        <f>'Invoice EUR'!G91</f>
        <v>0</v>
      </c>
      <c r="G89" s="86">
        <f t="shared" si="4"/>
        <v>0</v>
      </c>
    </row>
    <row r="90" spans="1:7" s="83" customFormat="1" hidden="1">
      <c r="A90" s="99" t="str">
        <f>'Invoice EUR'!F92</f>
        <v>Exchange rate :</v>
      </c>
      <c r="B90" s="78">
        <f>'Invoice EUR'!C92</f>
        <v>0</v>
      </c>
      <c r="C90" s="79">
        <f>'Invoice EUR'!B92</f>
        <v>0</v>
      </c>
      <c r="D90" s="84">
        <f t="shared" si="2"/>
        <v>0</v>
      </c>
      <c r="E90" s="84">
        <f t="shared" si="3"/>
        <v>0</v>
      </c>
      <c r="F90" s="85">
        <f>'Invoice EUR'!G92</f>
        <v>0</v>
      </c>
      <c r="G90" s="86">
        <f t="shared" si="4"/>
        <v>0</v>
      </c>
    </row>
    <row r="91" spans="1:7" s="83" customFormat="1" hidden="1">
      <c r="A91" s="99" t="str">
        <f>'Invoice EUR'!F93</f>
        <v>Exchange rate :</v>
      </c>
      <c r="B91" s="78">
        <f>'Invoice EUR'!C93</f>
        <v>0</v>
      </c>
      <c r="C91" s="79">
        <f>'Invoice EUR'!B93</f>
        <v>0</v>
      </c>
      <c r="D91" s="84">
        <f t="shared" si="2"/>
        <v>0</v>
      </c>
      <c r="E91" s="84">
        <f t="shared" si="3"/>
        <v>0</v>
      </c>
      <c r="F91" s="85">
        <f>'Invoice EUR'!G93</f>
        <v>0</v>
      </c>
      <c r="G91" s="86">
        <f t="shared" si="4"/>
        <v>0</v>
      </c>
    </row>
    <row r="92" spans="1:7" s="83" customFormat="1" hidden="1">
      <c r="A92" s="99" t="str">
        <f>'Invoice EUR'!F94</f>
        <v>Exchange rate :</v>
      </c>
      <c r="B92" s="78">
        <f>'Invoice EUR'!C94</f>
        <v>0</v>
      </c>
      <c r="C92" s="79">
        <f>'Invoice EUR'!B94</f>
        <v>0</v>
      </c>
      <c r="D92" s="84">
        <f t="shared" si="2"/>
        <v>0</v>
      </c>
      <c r="E92" s="84">
        <f t="shared" si="3"/>
        <v>0</v>
      </c>
      <c r="F92" s="85">
        <f>'Invoice EUR'!G94</f>
        <v>0</v>
      </c>
      <c r="G92" s="86">
        <f t="shared" si="4"/>
        <v>0</v>
      </c>
    </row>
    <row r="93" spans="1:7" s="83" customFormat="1" hidden="1">
      <c r="A93" s="99" t="str">
        <f>'Invoice EUR'!F95</f>
        <v>Exchange rate :</v>
      </c>
      <c r="B93" s="78">
        <f>'Invoice EUR'!C95</f>
        <v>0</v>
      </c>
      <c r="C93" s="79">
        <f>'Invoice EUR'!B95</f>
        <v>0</v>
      </c>
      <c r="D93" s="84">
        <f t="shared" si="2"/>
        <v>0</v>
      </c>
      <c r="E93" s="84">
        <f t="shared" si="3"/>
        <v>0</v>
      </c>
      <c r="F93" s="85">
        <f>'Invoice EUR'!G95</f>
        <v>0</v>
      </c>
      <c r="G93" s="86">
        <f t="shared" si="4"/>
        <v>0</v>
      </c>
    </row>
    <row r="94" spans="1:7" s="83" customFormat="1" hidden="1">
      <c r="A94" s="99" t="str">
        <f>'Invoice EUR'!F96</f>
        <v>Exchange rate :</v>
      </c>
      <c r="B94" s="78">
        <f>'Invoice EUR'!C96</f>
        <v>0</v>
      </c>
      <c r="C94" s="79">
        <f>'Invoice EUR'!B96</f>
        <v>0</v>
      </c>
      <c r="D94" s="84">
        <f t="shared" si="2"/>
        <v>0</v>
      </c>
      <c r="E94" s="84">
        <f t="shared" si="3"/>
        <v>0</v>
      </c>
      <c r="F94" s="85">
        <f>'Invoice EUR'!G96</f>
        <v>0</v>
      </c>
      <c r="G94" s="86">
        <f t="shared" si="4"/>
        <v>0</v>
      </c>
    </row>
    <row r="95" spans="1:7" s="83" customFormat="1" hidden="1">
      <c r="A95" s="99" t="str">
        <f>'Invoice EUR'!F97</f>
        <v>Exchange rate :</v>
      </c>
      <c r="B95" s="78">
        <f>'Invoice EUR'!C97</f>
        <v>0</v>
      </c>
      <c r="C95" s="79">
        <f>'Invoice EUR'!B97</f>
        <v>0</v>
      </c>
      <c r="D95" s="84">
        <f t="shared" si="2"/>
        <v>0</v>
      </c>
      <c r="E95" s="84">
        <f t="shared" si="3"/>
        <v>0</v>
      </c>
      <c r="F95" s="85">
        <f>'Invoice EUR'!G97</f>
        <v>0</v>
      </c>
      <c r="G95" s="86">
        <f t="shared" si="4"/>
        <v>0</v>
      </c>
    </row>
    <row r="96" spans="1:7" s="83" customFormat="1" hidden="1">
      <c r="A96" s="99" t="str">
        <f>'Invoice EUR'!F98</f>
        <v>Exchange rate :</v>
      </c>
      <c r="B96" s="78">
        <f>'Invoice EUR'!C98</f>
        <v>0</v>
      </c>
      <c r="C96" s="79">
        <f>'Invoice EUR'!B98</f>
        <v>0</v>
      </c>
      <c r="D96" s="84">
        <f t="shared" si="2"/>
        <v>0</v>
      </c>
      <c r="E96" s="84">
        <f t="shared" si="3"/>
        <v>0</v>
      </c>
      <c r="F96" s="85">
        <f>'Invoice EUR'!G98</f>
        <v>0</v>
      </c>
      <c r="G96" s="86">
        <f t="shared" si="4"/>
        <v>0</v>
      </c>
    </row>
    <row r="97" spans="1:7" s="83" customFormat="1" hidden="1">
      <c r="A97" s="99" t="str">
        <f>'Invoice EUR'!F99</f>
        <v>Exchange rate :</v>
      </c>
      <c r="B97" s="78">
        <f>'Invoice EUR'!C99</f>
        <v>0</v>
      </c>
      <c r="C97" s="79">
        <f>'Invoice EUR'!B99</f>
        <v>0</v>
      </c>
      <c r="D97" s="84">
        <f t="shared" si="2"/>
        <v>0</v>
      </c>
      <c r="E97" s="84">
        <f t="shared" si="3"/>
        <v>0</v>
      </c>
      <c r="F97" s="85">
        <f>'Invoice EUR'!G99</f>
        <v>0</v>
      </c>
      <c r="G97" s="86">
        <f t="shared" si="4"/>
        <v>0</v>
      </c>
    </row>
    <row r="98" spans="1:7" s="83" customFormat="1" hidden="1">
      <c r="A98" s="99" t="str">
        <f>'Invoice EUR'!F100</f>
        <v>Exchange rate :</v>
      </c>
      <c r="B98" s="78">
        <f>'Invoice EUR'!C100</f>
        <v>0</v>
      </c>
      <c r="C98" s="79">
        <f>'Invoice EUR'!B100</f>
        <v>0</v>
      </c>
      <c r="D98" s="84">
        <f t="shared" si="2"/>
        <v>0</v>
      </c>
      <c r="E98" s="84">
        <f t="shared" si="3"/>
        <v>0</v>
      </c>
      <c r="F98" s="85">
        <f>'Invoice EUR'!G100</f>
        <v>0</v>
      </c>
      <c r="G98" s="86">
        <f t="shared" si="4"/>
        <v>0</v>
      </c>
    </row>
    <row r="99" spans="1:7" s="83" customFormat="1" hidden="1">
      <c r="A99" s="99" t="str">
        <f>'Invoice EUR'!F101</f>
        <v>Exchange rate :</v>
      </c>
      <c r="B99" s="78">
        <f>'Invoice EUR'!C101</f>
        <v>0</v>
      </c>
      <c r="C99" s="79">
        <f>'Invoice EUR'!B101</f>
        <v>0</v>
      </c>
      <c r="D99" s="84">
        <f t="shared" si="2"/>
        <v>0</v>
      </c>
      <c r="E99" s="84">
        <f t="shared" si="3"/>
        <v>0</v>
      </c>
      <c r="F99" s="85">
        <f>'Invoice EUR'!G101</f>
        <v>0</v>
      </c>
      <c r="G99" s="86">
        <f t="shared" si="4"/>
        <v>0</v>
      </c>
    </row>
    <row r="100" spans="1:7" s="83" customFormat="1" hidden="1">
      <c r="A100" s="99" t="str">
        <f>'Invoice EUR'!F102</f>
        <v>Exchange rate :</v>
      </c>
      <c r="B100" s="78">
        <f>'Invoice EUR'!C102</f>
        <v>0</v>
      </c>
      <c r="C100" s="79">
        <f>'Invoice EUR'!B102</f>
        <v>0</v>
      </c>
      <c r="D100" s="84">
        <f t="shared" si="2"/>
        <v>0</v>
      </c>
      <c r="E100" s="84">
        <f t="shared" si="3"/>
        <v>0</v>
      </c>
      <c r="F100" s="85">
        <f>'Invoice EUR'!G102</f>
        <v>0</v>
      </c>
      <c r="G100" s="86">
        <f t="shared" si="4"/>
        <v>0</v>
      </c>
    </row>
    <row r="101" spans="1:7" s="83" customFormat="1" hidden="1">
      <c r="A101" s="99" t="str">
        <f>'Invoice EUR'!F103</f>
        <v>Exchange rate :</v>
      </c>
      <c r="B101" s="78">
        <f>'Invoice EUR'!C103</f>
        <v>0</v>
      </c>
      <c r="C101" s="79">
        <f>'Invoice EUR'!B103</f>
        <v>0</v>
      </c>
      <c r="D101" s="84">
        <f t="shared" si="2"/>
        <v>0</v>
      </c>
      <c r="E101" s="84">
        <f t="shared" si="3"/>
        <v>0</v>
      </c>
      <c r="F101" s="85">
        <f>'Invoice EUR'!G103</f>
        <v>0</v>
      </c>
      <c r="G101" s="86">
        <f t="shared" si="4"/>
        <v>0</v>
      </c>
    </row>
    <row r="102" spans="1:7" s="83" customFormat="1" hidden="1">
      <c r="A102" s="99" t="str">
        <f>'Invoice EUR'!F104</f>
        <v>Exchange rate :</v>
      </c>
      <c r="B102" s="78">
        <f>'Invoice EUR'!C104</f>
        <v>0</v>
      </c>
      <c r="C102" s="79">
        <f>'Invoice EUR'!B104</f>
        <v>0</v>
      </c>
      <c r="D102" s="84">
        <f t="shared" si="2"/>
        <v>0</v>
      </c>
      <c r="E102" s="84">
        <f t="shared" si="3"/>
        <v>0</v>
      </c>
      <c r="F102" s="85">
        <f>'Invoice EUR'!G104</f>
        <v>0</v>
      </c>
      <c r="G102" s="86">
        <f t="shared" si="4"/>
        <v>0</v>
      </c>
    </row>
    <row r="103" spans="1:7" s="83" customFormat="1" hidden="1">
      <c r="A103" s="99" t="str">
        <f>'Invoice EUR'!F105</f>
        <v>Exchange rate :</v>
      </c>
      <c r="B103" s="78">
        <f>'Invoice EUR'!C105</f>
        <v>0</v>
      </c>
      <c r="C103" s="79">
        <f>'Invoice EUR'!B105</f>
        <v>0</v>
      </c>
      <c r="D103" s="84">
        <f t="shared" si="2"/>
        <v>0</v>
      </c>
      <c r="E103" s="84">
        <f t="shared" si="3"/>
        <v>0</v>
      </c>
      <c r="F103" s="85">
        <f>'Invoice EUR'!G105</f>
        <v>0</v>
      </c>
      <c r="G103" s="86">
        <f t="shared" si="4"/>
        <v>0</v>
      </c>
    </row>
    <row r="104" spans="1:7" s="83" customFormat="1" hidden="1">
      <c r="A104" s="99" t="str">
        <f>'Invoice EUR'!F106</f>
        <v>Exchange rate :</v>
      </c>
      <c r="B104" s="78">
        <f>'Invoice EUR'!C106</f>
        <v>0</v>
      </c>
      <c r="C104" s="79">
        <f>'Invoice EUR'!B106</f>
        <v>0</v>
      </c>
      <c r="D104" s="84">
        <f t="shared" si="2"/>
        <v>0</v>
      </c>
      <c r="E104" s="84">
        <f t="shared" si="3"/>
        <v>0</v>
      </c>
      <c r="F104" s="85">
        <f>'Invoice EUR'!G106</f>
        <v>0</v>
      </c>
      <c r="G104" s="86">
        <f t="shared" si="4"/>
        <v>0</v>
      </c>
    </row>
    <row r="105" spans="1:7" s="83" customFormat="1" hidden="1">
      <c r="A105" s="99" t="str">
        <f>'Invoice EUR'!F107</f>
        <v>Exchange rate :</v>
      </c>
      <c r="B105" s="78">
        <f>'Invoice EUR'!C107</f>
        <v>0</v>
      </c>
      <c r="C105" s="79">
        <f>'Invoice EUR'!B107</f>
        <v>0</v>
      </c>
      <c r="D105" s="84">
        <f t="shared" si="2"/>
        <v>0</v>
      </c>
      <c r="E105" s="84">
        <f t="shared" si="3"/>
        <v>0</v>
      </c>
      <c r="F105" s="85">
        <f>'Invoice EUR'!G107</f>
        <v>0</v>
      </c>
      <c r="G105" s="86">
        <f t="shared" si="4"/>
        <v>0</v>
      </c>
    </row>
    <row r="106" spans="1:7" s="83" customFormat="1" hidden="1">
      <c r="A106" s="99" t="str">
        <f>'Invoice EUR'!F108</f>
        <v>Exchange rate :</v>
      </c>
      <c r="B106" s="78">
        <f>'Invoice EUR'!C108</f>
        <v>0</v>
      </c>
      <c r="C106" s="79">
        <f>'Invoice EUR'!B108</f>
        <v>0</v>
      </c>
      <c r="D106" s="84">
        <f t="shared" si="2"/>
        <v>0</v>
      </c>
      <c r="E106" s="84">
        <f t="shared" si="3"/>
        <v>0</v>
      </c>
      <c r="F106" s="85">
        <f>'Invoice EUR'!G108</f>
        <v>0</v>
      </c>
      <c r="G106" s="86">
        <f t="shared" si="4"/>
        <v>0</v>
      </c>
    </row>
    <row r="107" spans="1:7" s="83" customFormat="1" hidden="1">
      <c r="A107" s="99" t="str">
        <f>'Invoice EUR'!F109</f>
        <v>Exchange rate :</v>
      </c>
      <c r="B107" s="78">
        <f>'Invoice EUR'!C109</f>
        <v>0</v>
      </c>
      <c r="C107" s="79">
        <f>'Invoice EUR'!B109</f>
        <v>0</v>
      </c>
      <c r="D107" s="84">
        <f t="shared" si="2"/>
        <v>0</v>
      </c>
      <c r="E107" s="84">
        <f t="shared" si="3"/>
        <v>0</v>
      </c>
      <c r="F107" s="85">
        <f>'Invoice EUR'!G109</f>
        <v>0</v>
      </c>
      <c r="G107" s="86">
        <f t="shared" si="4"/>
        <v>0</v>
      </c>
    </row>
    <row r="108" spans="1:7" s="83" customFormat="1" hidden="1">
      <c r="A108" s="99" t="str">
        <f>'Invoice EUR'!F110</f>
        <v>Exchange rate :</v>
      </c>
      <c r="B108" s="78">
        <f>'Invoice EUR'!C110</f>
        <v>0</v>
      </c>
      <c r="C108" s="79">
        <f>'Invoice EUR'!B110</f>
        <v>0</v>
      </c>
      <c r="D108" s="84">
        <f t="shared" si="2"/>
        <v>0</v>
      </c>
      <c r="E108" s="84">
        <f t="shared" si="3"/>
        <v>0</v>
      </c>
      <c r="F108" s="85">
        <f>'Invoice EUR'!G110</f>
        <v>0</v>
      </c>
      <c r="G108" s="86">
        <f t="shared" si="4"/>
        <v>0</v>
      </c>
    </row>
    <row r="109" spans="1:7" s="83" customFormat="1" hidden="1">
      <c r="A109" s="99" t="str">
        <f>'Invoice EUR'!F111</f>
        <v>Exchange rate :</v>
      </c>
      <c r="B109" s="78">
        <f>'Invoice EUR'!C111</f>
        <v>0</v>
      </c>
      <c r="C109" s="79">
        <f>'Invoice EUR'!B111</f>
        <v>0</v>
      </c>
      <c r="D109" s="84">
        <f t="shared" si="2"/>
        <v>0</v>
      </c>
      <c r="E109" s="84">
        <f t="shared" si="3"/>
        <v>0</v>
      </c>
      <c r="F109" s="85">
        <f>'Invoice EUR'!G111</f>
        <v>0</v>
      </c>
      <c r="G109" s="86">
        <f t="shared" si="4"/>
        <v>0</v>
      </c>
    </row>
    <row r="110" spans="1:7" s="83" customFormat="1" hidden="1">
      <c r="A110" s="99" t="str">
        <f>'Invoice EUR'!F112</f>
        <v>Exchange rate :</v>
      </c>
      <c r="B110" s="78">
        <f>'Invoice EUR'!C112</f>
        <v>0</v>
      </c>
      <c r="C110" s="79">
        <f>'Invoice EUR'!B112</f>
        <v>0</v>
      </c>
      <c r="D110" s="84">
        <f t="shared" si="2"/>
        <v>0</v>
      </c>
      <c r="E110" s="84">
        <f t="shared" si="3"/>
        <v>0</v>
      </c>
      <c r="F110" s="85">
        <f>'Invoice EUR'!G112</f>
        <v>0</v>
      </c>
      <c r="G110" s="86">
        <f t="shared" si="4"/>
        <v>0</v>
      </c>
    </row>
    <row r="111" spans="1:7" s="83" customFormat="1" hidden="1">
      <c r="A111" s="99" t="str">
        <f>'Invoice EUR'!F113</f>
        <v>Exchange rate :</v>
      </c>
      <c r="B111" s="78">
        <f>'Invoice EUR'!C113</f>
        <v>0</v>
      </c>
      <c r="C111" s="79">
        <f>'Invoice EUR'!B113</f>
        <v>0</v>
      </c>
      <c r="D111" s="84">
        <f t="shared" si="2"/>
        <v>0</v>
      </c>
      <c r="E111" s="84">
        <f t="shared" si="3"/>
        <v>0</v>
      </c>
      <c r="F111" s="85">
        <f>'Invoice EUR'!G113</f>
        <v>0</v>
      </c>
      <c r="G111" s="86">
        <f t="shared" si="4"/>
        <v>0</v>
      </c>
    </row>
    <row r="112" spans="1:7" s="83" customFormat="1" hidden="1">
      <c r="A112" s="99" t="str">
        <f>'Invoice EUR'!F114</f>
        <v>Exchange rate :</v>
      </c>
      <c r="B112" s="78">
        <f>'Invoice EUR'!C114</f>
        <v>0</v>
      </c>
      <c r="C112" s="79">
        <f>'Invoice EUR'!B114</f>
        <v>0</v>
      </c>
      <c r="D112" s="84">
        <f t="shared" si="2"/>
        <v>0</v>
      </c>
      <c r="E112" s="84">
        <f t="shared" si="3"/>
        <v>0</v>
      </c>
      <c r="F112" s="85">
        <f>'Invoice EUR'!G114</f>
        <v>0</v>
      </c>
      <c r="G112" s="86">
        <f t="shared" si="4"/>
        <v>0</v>
      </c>
    </row>
    <row r="113" spans="1:7" s="83" customFormat="1" hidden="1">
      <c r="A113" s="99" t="str">
        <f>'Invoice EUR'!F115</f>
        <v>Exchange rate :</v>
      </c>
      <c r="B113" s="78">
        <f>'Invoice EUR'!C115</f>
        <v>0</v>
      </c>
      <c r="C113" s="79">
        <f>'Invoice EUR'!B115</f>
        <v>0</v>
      </c>
      <c r="D113" s="84">
        <f t="shared" si="2"/>
        <v>0</v>
      </c>
      <c r="E113" s="84">
        <f t="shared" si="3"/>
        <v>0</v>
      </c>
      <c r="F113" s="85">
        <f>'Invoice EUR'!G115</f>
        <v>0</v>
      </c>
      <c r="G113" s="86">
        <f t="shared" si="4"/>
        <v>0</v>
      </c>
    </row>
    <row r="114" spans="1:7" s="83" customFormat="1" hidden="1">
      <c r="A114" s="99" t="str">
        <f>'Invoice EUR'!F116</f>
        <v>Exchange rate :</v>
      </c>
      <c r="B114" s="78">
        <f>'Invoice EUR'!C116</f>
        <v>0</v>
      </c>
      <c r="C114" s="79">
        <f>'Invoice EUR'!B116</f>
        <v>0</v>
      </c>
      <c r="D114" s="84">
        <f t="shared" si="2"/>
        <v>0</v>
      </c>
      <c r="E114" s="84">
        <f t="shared" si="3"/>
        <v>0</v>
      </c>
      <c r="F114" s="85">
        <f>'Invoice EUR'!G116</f>
        <v>0</v>
      </c>
      <c r="G114" s="86">
        <f t="shared" si="4"/>
        <v>0</v>
      </c>
    </row>
    <row r="115" spans="1:7" s="83" customFormat="1" hidden="1">
      <c r="A115" s="99" t="str">
        <f>'Invoice EUR'!F117</f>
        <v>Exchange rate :</v>
      </c>
      <c r="B115" s="78">
        <f>'Invoice EUR'!C117</f>
        <v>0</v>
      </c>
      <c r="C115" s="79">
        <f>'Invoice EUR'!B117</f>
        <v>0</v>
      </c>
      <c r="D115" s="84">
        <f t="shared" si="2"/>
        <v>0</v>
      </c>
      <c r="E115" s="84">
        <f t="shared" si="3"/>
        <v>0</v>
      </c>
      <c r="F115" s="85">
        <f>'Invoice EUR'!G117</f>
        <v>0</v>
      </c>
      <c r="G115" s="86">
        <f t="shared" si="4"/>
        <v>0</v>
      </c>
    </row>
    <row r="116" spans="1:7" s="83" customFormat="1" hidden="1">
      <c r="A116" s="99" t="str">
        <f>'Invoice EUR'!F118</f>
        <v>Exchange rate :</v>
      </c>
      <c r="B116" s="78">
        <f>'Invoice EUR'!C118</f>
        <v>0</v>
      </c>
      <c r="C116" s="79">
        <f>'Invoice EUR'!B118</f>
        <v>0</v>
      </c>
      <c r="D116" s="84">
        <f t="shared" si="2"/>
        <v>0</v>
      </c>
      <c r="E116" s="84">
        <f t="shared" si="3"/>
        <v>0</v>
      </c>
      <c r="F116" s="85">
        <f>'Invoice EUR'!G118</f>
        <v>0</v>
      </c>
      <c r="G116" s="86">
        <f t="shared" si="4"/>
        <v>0</v>
      </c>
    </row>
    <row r="117" spans="1:7" s="83" customFormat="1" hidden="1">
      <c r="A117" s="99" t="str">
        <f>'Invoice EUR'!F119</f>
        <v>Exchange rate :</v>
      </c>
      <c r="B117" s="78">
        <f>'Invoice EUR'!C119</f>
        <v>0</v>
      </c>
      <c r="C117" s="79">
        <f>'Invoice EUR'!B119</f>
        <v>0</v>
      </c>
      <c r="D117" s="84">
        <f t="shared" si="2"/>
        <v>0</v>
      </c>
      <c r="E117" s="84">
        <f t="shared" si="3"/>
        <v>0</v>
      </c>
      <c r="F117" s="85">
        <f>'Invoice EUR'!G119</f>
        <v>0</v>
      </c>
      <c r="G117" s="86">
        <f t="shared" si="4"/>
        <v>0</v>
      </c>
    </row>
    <row r="118" spans="1:7" s="83" customFormat="1" hidden="1">
      <c r="A118" s="99" t="str">
        <f>'Invoice EUR'!F120</f>
        <v>Exchange rate :</v>
      </c>
      <c r="B118" s="78">
        <f>'Invoice EUR'!C120</f>
        <v>0</v>
      </c>
      <c r="C118" s="79">
        <f>'Invoice EUR'!B120</f>
        <v>0</v>
      </c>
      <c r="D118" s="84">
        <f t="shared" si="2"/>
        <v>0</v>
      </c>
      <c r="E118" s="84">
        <f t="shared" si="3"/>
        <v>0</v>
      </c>
      <c r="F118" s="85">
        <f>'Invoice EUR'!G120</f>
        <v>0</v>
      </c>
      <c r="G118" s="86">
        <f t="shared" si="4"/>
        <v>0</v>
      </c>
    </row>
    <row r="119" spans="1:7" s="83" customFormat="1" hidden="1">
      <c r="A119" s="99" t="str">
        <f>'Invoice EUR'!F121</f>
        <v>Exchange rate :</v>
      </c>
      <c r="B119" s="78">
        <f>'Invoice EUR'!C121</f>
        <v>0</v>
      </c>
      <c r="C119" s="79">
        <f>'Invoice EUR'!B121</f>
        <v>0</v>
      </c>
      <c r="D119" s="84">
        <f t="shared" si="2"/>
        <v>0</v>
      </c>
      <c r="E119" s="84">
        <f t="shared" si="3"/>
        <v>0</v>
      </c>
      <c r="F119" s="85">
        <f>'Invoice EUR'!G121</f>
        <v>0</v>
      </c>
      <c r="G119" s="86">
        <f t="shared" si="4"/>
        <v>0</v>
      </c>
    </row>
    <row r="120" spans="1:7" s="83" customFormat="1" hidden="1">
      <c r="A120" s="99" t="str">
        <f>'Invoice EUR'!F122</f>
        <v>Exchange rate :</v>
      </c>
      <c r="B120" s="78">
        <f>'Invoice EUR'!C122</f>
        <v>0</v>
      </c>
      <c r="C120" s="79">
        <f>'Invoice EUR'!B122</f>
        <v>0</v>
      </c>
      <c r="D120" s="84">
        <f t="shared" si="2"/>
        <v>0</v>
      </c>
      <c r="E120" s="84">
        <f t="shared" si="3"/>
        <v>0</v>
      </c>
      <c r="F120" s="85">
        <f>'Invoice EUR'!G122</f>
        <v>0</v>
      </c>
      <c r="G120" s="86">
        <f t="shared" si="4"/>
        <v>0</v>
      </c>
    </row>
    <row r="121" spans="1:7" s="83" customFormat="1" hidden="1">
      <c r="A121" s="99" t="str">
        <f>'Invoice EUR'!F123</f>
        <v>Exchange rate :</v>
      </c>
      <c r="B121" s="78">
        <f>'Invoice EUR'!C123</f>
        <v>0</v>
      </c>
      <c r="C121" s="79">
        <f>'Invoice EUR'!B123</f>
        <v>0</v>
      </c>
      <c r="D121" s="84">
        <f t="shared" si="2"/>
        <v>0</v>
      </c>
      <c r="E121" s="84">
        <f t="shared" si="3"/>
        <v>0</v>
      </c>
      <c r="F121" s="85">
        <f>'Invoice EUR'!G123</f>
        <v>0</v>
      </c>
      <c r="G121" s="86">
        <f t="shared" si="4"/>
        <v>0</v>
      </c>
    </row>
    <row r="122" spans="1:7" s="83" customFormat="1" hidden="1">
      <c r="A122" s="99" t="str">
        <f>'Invoice EUR'!F124</f>
        <v>Exchange rate :</v>
      </c>
      <c r="B122" s="78">
        <f>'Invoice EUR'!C124</f>
        <v>0</v>
      </c>
      <c r="C122" s="79">
        <f>'Invoice EUR'!B124</f>
        <v>0</v>
      </c>
      <c r="D122" s="84">
        <f t="shared" si="2"/>
        <v>0</v>
      </c>
      <c r="E122" s="84">
        <f t="shared" si="3"/>
        <v>0</v>
      </c>
      <c r="F122" s="85">
        <f>'Invoice EUR'!G124</f>
        <v>0</v>
      </c>
      <c r="G122" s="86">
        <f t="shared" si="4"/>
        <v>0</v>
      </c>
    </row>
    <row r="123" spans="1:7" s="83" customFormat="1" hidden="1">
      <c r="A123" s="99" t="str">
        <f>'Invoice EUR'!F125</f>
        <v>Exchange rate :</v>
      </c>
      <c r="B123" s="78">
        <f>'Invoice EUR'!C125</f>
        <v>0</v>
      </c>
      <c r="C123" s="79">
        <f>'Invoice EUR'!B125</f>
        <v>0</v>
      </c>
      <c r="D123" s="84">
        <f t="shared" si="2"/>
        <v>0</v>
      </c>
      <c r="E123" s="84">
        <f t="shared" si="3"/>
        <v>0</v>
      </c>
      <c r="F123" s="85">
        <f>'Invoice EUR'!G125</f>
        <v>0</v>
      </c>
      <c r="G123" s="86">
        <f t="shared" si="4"/>
        <v>0</v>
      </c>
    </row>
    <row r="124" spans="1:7" s="83" customFormat="1" hidden="1">
      <c r="A124" s="99" t="str">
        <f>'Invoice EUR'!F126</f>
        <v>Exchange rate :</v>
      </c>
      <c r="B124" s="78">
        <f>'Invoice EUR'!C126</f>
        <v>0</v>
      </c>
      <c r="C124" s="79">
        <f>'Invoice EUR'!B126</f>
        <v>0</v>
      </c>
      <c r="D124" s="84">
        <f t="shared" si="2"/>
        <v>0</v>
      </c>
      <c r="E124" s="84">
        <f t="shared" si="3"/>
        <v>0</v>
      </c>
      <c r="F124" s="85">
        <f>'Invoice EUR'!G126</f>
        <v>0</v>
      </c>
      <c r="G124" s="86">
        <f t="shared" si="4"/>
        <v>0</v>
      </c>
    </row>
    <row r="125" spans="1:7" s="83" customFormat="1" hidden="1">
      <c r="A125" s="99" t="str">
        <f>'Invoice EUR'!F127</f>
        <v>Exchange rate :</v>
      </c>
      <c r="B125" s="78">
        <f>'Invoice EUR'!C127</f>
        <v>0</v>
      </c>
      <c r="C125" s="79">
        <f>'Invoice EUR'!B127</f>
        <v>0</v>
      </c>
      <c r="D125" s="84">
        <f t="shared" si="2"/>
        <v>0</v>
      </c>
      <c r="E125" s="84">
        <f t="shared" si="3"/>
        <v>0</v>
      </c>
      <c r="F125" s="85">
        <f>'Invoice EUR'!G127</f>
        <v>0</v>
      </c>
      <c r="G125" s="86">
        <f t="shared" si="4"/>
        <v>0</v>
      </c>
    </row>
    <row r="126" spans="1:7" s="83" customFormat="1" hidden="1">
      <c r="A126" s="99" t="str">
        <f>'Invoice EUR'!F128</f>
        <v>Exchange rate :</v>
      </c>
      <c r="B126" s="78">
        <f>'Invoice EUR'!C128</f>
        <v>0</v>
      </c>
      <c r="C126" s="79">
        <f>'Invoice EUR'!B128</f>
        <v>0</v>
      </c>
      <c r="D126" s="84">
        <f t="shared" si="2"/>
        <v>0</v>
      </c>
      <c r="E126" s="84">
        <f t="shared" si="3"/>
        <v>0</v>
      </c>
      <c r="F126" s="85">
        <f>'Invoice EUR'!G128</f>
        <v>0</v>
      </c>
      <c r="G126" s="86">
        <f t="shared" si="4"/>
        <v>0</v>
      </c>
    </row>
    <row r="127" spans="1:7" s="83" customFormat="1" hidden="1">
      <c r="A127" s="99" t="str">
        <f>'Invoice EUR'!F129</f>
        <v>Exchange rate :</v>
      </c>
      <c r="B127" s="78">
        <f>'Invoice EUR'!C129</f>
        <v>0</v>
      </c>
      <c r="C127" s="79">
        <f>'Invoice EUR'!B129</f>
        <v>0</v>
      </c>
      <c r="D127" s="84">
        <f t="shared" si="2"/>
        <v>0</v>
      </c>
      <c r="E127" s="84">
        <f t="shared" si="3"/>
        <v>0</v>
      </c>
      <c r="F127" s="85">
        <f>'Invoice EUR'!G129</f>
        <v>0</v>
      </c>
      <c r="G127" s="86">
        <f t="shared" si="4"/>
        <v>0</v>
      </c>
    </row>
    <row r="128" spans="1:7" s="83" customFormat="1" hidden="1">
      <c r="A128" s="99" t="str">
        <f>'Invoice EUR'!F130</f>
        <v>Exchange rate :</v>
      </c>
      <c r="B128" s="78">
        <f>'Invoice EUR'!C130</f>
        <v>0</v>
      </c>
      <c r="C128" s="79">
        <f>'Invoice EUR'!B130</f>
        <v>0</v>
      </c>
      <c r="D128" s="84">
        <f t="shared" si="2"/>
        <v>0</v>
      </c>
      <c r="E128" s="84">
        <f t="shared" si="3"/>
        <v>0</v>
      </c>
      <c r="F128" s="85">
        <f>'Invoice EUR'!G130</f>
        <v>0</v>
      </c>
      <c r="G128" s="86">
        <f t="shared" si="4"/>
        <v>0</v>
      </c>
    </row>
    <row r="129" spans="1:7" s="83" customFormat="1" hidden="1">
      <c r="A129" s="99" t="str">
        <f>'Invoice EUR'!F131</f>
        <v>Exchange rate :</v>
      </c>
      <c r="B129" s="78">
        <f>'Invoice EUR'!C131</f>
        <v>0</v>
      </c>
      <c r="C129" s="79">
        <f>'Invoice EUR'!B131</f>
        <v>0</v>
      </c>
      <c r="D129" s="84">
        <f t="shared" ref="D129:D192" si="5">F129/$D$14</f>
        <v>0</v>
      </c>
      <c r="E129" s="84">
        <f t="shared" ref="E129:E192" si="6">G129/$D$14</f>
        <v>0</v>
      </c>
      <c r="F129" s="85">
        <f>'Invoice EUR'!G131</f>
        <v>0</v>
      </c>
      <c r="G129" s="86">
        <f t="shared" ref="G129:G192" si="7">C129*F129</f>
        <v>0</v>
      </c>
    </row>
    <row r="130" spans="1:7" s="83" customFormat="1" hidden="1">
      <c r="A130" s="99" t="str">
        <f>'Invoice EUR'!F132</f>
        <v>Exchange rate :</v>
      </c>
      <c r="B130" s="78">
        <f>'Invoice EUR'!C132</f>
        <v>0</v>
      </c>
      <c r="C130" s="79">
        <f>'Invoice EUR'!B132</f>
        <v>0</v>
      </c>
      <c r="D130" s="84">
        <f t="shared" si="5"/>
        <v>0</v>
      </c>
      <c r="E130" s="84">
        <f t="shared" si="6"/>
        <v>0</v>
      </c>
      <c r="F130" s="85">
        <f>'Invoice EUR'!G132</f>
        <v>0</v>
      </c>
      <c r="G130" s="86">
        <f t="shared" si="7"/>
        <v>0</v>
      </c>
    </row>
    <row r="131" spans="1:7" s="83" customFormat="1" hidden="1">
      <c r="A131" s="99" t="str">
        <f>'Invoice EUR'!F133</f>
        <v>Exchange rate :</v>
      </c>
      <c r="B131" s="78">
        <f>'Invoice EUR'!C133</f>
        <v>0</v>
      </c>
      <c r="C131" s="79">
        <f>'Invoice EUR'!B133</f>
        <v>0</v>
      </c>
      <c r="D131" s="84">
        <f t="shared" si="5"/>
        <v>0</v>
      </c>
      <c r="E131" s="84">
        <f t="shared" si="6"/>
        <v>0</v>
      </c>
      <c r="F131" s="85">
        <f>'Invoice EUR'!G133</f>
        <v>0</v>
      </c>
      <c r="G131" s="86">
        <f t="shared" si="7"/>
        <v>0</v>
      </c>
    </row>
    <row r="132" spans="1:7" s="83" customFormat="1" hidden="1">
      <c r="A132" s="99" t="str">
        <f>'Invoice EUR'!F134</f>
        <v>Exchange rate :</v>
      </c>
      <c r="B132" s="78">
        <f>'Invoice EUR'!C134</f>
        <v>0</v>
      </c>
      <c r="C132" s="79">
        <f>'Invoice EUR'!B134</f>
        <v>0</v>
      </c>
      <c r="D132" s="84">
        <f t="shared" si="5"/>
        <v>0</v>
      </c>
      <c r="E132" s="84">
        <f t="shared" si="6"/>
        <v>0</v>
      </c>
      <c r="F132" s="85">
        <f>'Invoice EUR'!G134</f>
        <v>0</v>
      </c>
      <c r="G132" s="86">
        <f t="shared" si="7"/>
        <v>0</v>
      </c>
    </row>
    <row r="133" spans="1:7" s="83" customFormat="1" hidden="1">
      <c r="A133" s="99" t="str">
        <f>'Invoice EUR'!F135</f>
        <v>Exchange rate :</v>
      </c>
      <c r="B133" s="78">
        <f>'Invoice EUR'!C135</f>
        <v>0</v>
      </c>
      <c r="C133" s="79">
        <f>'Invoice EUR'!B135</f>
        <v>0</v>
      </c>
      <c r="D133" s="84">
        <f t="shared" si="5"/>
        <v>0</v>
      </c>
      <c r="E133" s="84">
        <f t="shared" si="6"/>
        <v>0</v>
      </c>
      <c r="F133" s="85">
        <f>'Invoice EUR'!G135</f>
        <v>0</v>
      </c>
      <c r="G133" s="86">
        <f t="shared" si="7"/>
        <v>0</v>
      </c>
    </row>
    <row r="134" spans="1:7" s="83" customFormat="1" hidden="1">
      <c r="A134" s="99" t="str">
        <f>'Invoice EUR'!F136</f>
        <v>Exchange rate :</v>
      </c>
      <c r="B134" s="78">
        <f>'Invoice EUR'!C136</f>
        <v>0</v>
      </c>
      <c r="C134" s="79">
        <f>'Invoice EUR'!B136</f>
        <v>0</v>
      </c>
      <c r="D134" s="84">
        <f t="shared" si="5"/>
        <v>0</v>
      </c>
      <c r="E134" s="84">
        <f t="shared" si="6"/>
        <v>0</v>
      </c>
      <c r="F134" s="85">
        <f>'Invoice EUR'!G136</f>
        <v>0</v>
      </c>
      <c r="G134" s="86">
        <f t="shared" si="7"/>
        <v>0</v>
      </c>
    </row>
    <row r="135" spans="1:7" s="83" customFormat="1" hidden="1">
      <c r="A135" s="99" t="str">
        <f>'Invoice EUR'!F137</f>
        <v>Exchange rate :</v>
      </c>
      <c r="B135" s="78">
        <f>'Invoice EUR'!C137</f>
        <v>0</v>
      </c>
      <c r="C135" s="79">
        <f>'Invoice EUR'!B137</f>
        <v>0</v>
      </c>
      <c r="D135" s="84">
        <f t="shared" si="5"/>
        <v>0</v>
      </c>
      <c r="E135" s="84">
        <f t="shared" si="6"/>
        <v>0</v>
      </c>
      <c r="F135" s="85">
        <f>'Invoice EUR'!G137</f>
        <v>0</v>
      </c>
      <c r="G135" s="86">
        <f t="shared" si="7"/>
        <v>0</v>
      </c>
    </row>
    <row r="136" spans="1:7" s="83" customFormat="1" hidden="1">
      <c r="A136" s="99" t="str">
        <f>'Invoice EUR'!F138</f>
        <v>Exchange rate :</v>
      </c>
      <c r="B136" s="78">
        <f>'Invoice EUR'!C138</f>
        <v>0</v>
      </c>
      <c r="C136" s="79">
        <f>'Invoice EUR'!B138</f>
        <v>0</v>
      </c>
      <c r="D136" s="84">
        <f t="shared" si="5"/>
        <v>0</v>
      </c>
      <c r="E136" s="84">
        <f t="shared" si="6"/>
        <v>0</v>
      </c>
      <c r="F136" s="85">
        <f>'Invoice EUR'!G138</f>
        <v>0</v>
      </c>
      <c r="G136" s="86">
        <f t="shared" si="7"/>
        <v>0</v>
      </c>
    </row>
    <row r="137" spans="1:7" s="83" customFormat="1" hidden="1">
      <c r="A137" s="99" t="str">
        <f>'Invoice EUR'!F139</f>
        <v>Exchange rate :</v>
      </c>
      <c r="B137" s="78">
        <f>'Invoice EUR'!C139</f>
        <v>0</v>
      </c>
      <c r="C137" s="79">
        <f>'Invoice EUR'!B139</f>
        <v>0</v>
      </c>
      <c r="D137" s="84">
        <f t="shared" si="5"/>
        <v>0</v>
      </c>
      <c r="E137" s="84">
        <f t="shared" si="6"/>
        <v>0</v>
      </c>
      <c r="F137" s="85">
        <f>'Invoice EUR'!G139</f>
        <v>0</v>
      </c>
      <c r="G137" s="86">
        <f t="shared" si="7"/>
        <v>0</v>
      </c>
    </row>
    <row r="138" spans="1:7" s="83" customFormat="1" hidden="1">
      <c r="A138" s="99" t="str">
        <f>'Invoice EUR'!F140</f>
        <v>Exchange rate :</v>
      </c>
      <c r="B138" s="78">
        <f>'Invoice EUR'!C140</f>
        <v>0</v>
      </c>
      <c r="C138" s="79">
        <f>'Invoice EUR'!B140</f>
        <v>0</v>
      </c>
      <c r="D138" s="84">
        <f t="shared" si="5"/>
        <v>0</v>
      </c>
      <c r="E138" s="84">
        <f t="shared" si="6"/>
        <v>0</v>
      </c>
      <c r="F138" s="85">
        <f>'Invoice EUR'!G140</f>
        <v>0</v>
      </c>
      <c r="G138" s="86">
        <f t="shared" si="7"/>
        <v>0</v>
      </c>
    </row>
    <row r="139" spans="1:7" s="83" customFormat="1" hidden="1">
      <c r="A139" s="99" t="str">
        <f>'Invoice EUR'!F141</f>
        <v>Exchange rate :</v>
      </c>
      <c r="B139" s="78">
        <f>'Invoice EUR'!C141</f>
        <v>0</v>
      </c>
      <c r="C139" s="79">
        <f>'Invoice EUR'!B141</f>
        <v>0</v>
      </c>
      <c r="D139" s="84">
        <f t="shared" si="5"/>
        <v>0</v>
      </c>
      <c r="E139" s="84">
        <f t="shared" si="6"/>
        <v>0</v>
      </c>
      <c r="F139" s="85">
        <f>'Invoice EUR'!G141</f>
        <v>0</v>
      </c>
      <c r="G139" s="86">
        <f t="shared" si="7"/>
        <v>0</v>
      </c>
    </row>
    <row r="140" spans="1:7" s="83" customFormat="1" hidden="1">
      <c r="A140" s="99" t="str">
        <f>'Invoice EUR'!F142</f>
        <v>Exchange rate :</v>
      </c>
      <c r="B140" s="78">
        <f>'Invoice EUR'!C142</f>
        <v>0</v>
      </c>
      <c r="C140" s="79">
        <f>'Invoice EUR'!B142</f>
        <v>0</v>
      </c>
      <c r="D140" s="84">
        <f t="shared" si="5"/>
        <v>0</v>
      </c>
      <c r="E140" s="84">
        <f t="shared" si="6"/>
        <v>0</v>
      </c>
      <c r="F140" s="85">
        <f>'Invoice EUR'!G142</f>
        <v>0</v>
      </c>
      <c r="G140" s="86">
        <f t="shared" si="7"/>
        <v>0</v>
      </c>
    </row>
    <row r="141" spans="1:7" s="83" customFormat="1" hidden="1">
      <c r="A141" s="99" t="str">
        <f>'Invoice EUR'!F143</f>
        <v>Exchange rate :</v>
      </c>
      <c r="B141" s="78">
        <f>'Invoice EUR'!C143</f>
        <v>0</v>
      </c>
      <c r="C141" s="79">
        <f>'Invoice EUR'!B143</f>
        <v>0</v>
      </c>
      <c r="D141" s="84">
        <f t="shared" si="5"/>
        <v>0</v>
      </c>
      <c r="E141" s="84">
        <f t="shared" si="6"/>
        <v>0</v>
      </c>
      <c r="F141" s="85">
        <f>'Invoice EUR'!G143</f>
        <v>0</v>
      </c>
      <c r="G141" s="86">
        <f t="shared" si="7"/>
        <v>0</v>
      </c>
    </row>
    <row r="142" spans="1:7" s="83" customFormat="1" hidden="1">
      <c r="A142" s="99" t="str">
        <f>'Invoice EUR'!F144</f>
        <v>Exchange rate :</v>
      </c>
      <c r="B142" s="78">
        <f>'Invoice EUR'!C144</f>
        <v>0</v>
      </c>
      <c r="C142" s="79">
        <f>'Invoice EUR'!B144</f>
        <v>0</v>
      </c>
      <c r="D142" s="84">
        <f t="shared" si="5"/>
        <v>0</v>
      </c>
      <c r="E142" s="84">
        <f t="shared" si="6"/>
        <v>0</v>
      </c>
      <c r="F142" s="85">
        <f>'Invoice EUR'!G144</f>
        <v>0</v>
      </c>
      <c r="G142" s="86">
        <f t="shared" si="7"/>
        <v>0</v>
      </c>
    </row>
    <row r="143" spans="1:7" s="83" customFormat="1" hidden="1">
      <c r="A143" s="99" t="str">
        <f>'Invoice EUR'!F145</f>
        <v>Exchange rate :</v>
      </c>
      <c r="B143" s="78">
        <f>'Invoice EUR'!C145</f>
        <v>0</v>
      </c>
      <c r="C143" s="79">
        <f>'Invoice EUR'!B145</f>
        <v>0</v>
      </c>
      <c r="D143" s="84">
        <f t="shared" si="5"/>
        <v>0</v>
      </c>
      <c r="E143" s="84">
        <f t="shared" si="6"/>
        <v>0</v>
      </c>
      <c r="F143" s="85">
        <f>'Invoice EUR'!G145</f>
        <v>0</v>
      </c>
      <c r="G143" s="86">
        <f t="shared" si="7"/>
        <v>0</v>
      </c>
    </row>
    <row r="144" spans="1:7" s="83" customFormat="1" hidden="1">
      <c r="A144" s="99" t="str">
        <f>'Invoice EUR'!F146</f>
        <v>Exchange rate :</v>
      </c>
      <c r="B144" s="78">
        <f>'Invoice EUR'!C146</f>
        <v>0</v>
      </c>
      <c r="C144" s="79">
        <f>'Invoice EUR'!B146</f>
        <v>0</v>
      </c>
      <c r="D144" s="84">
        <f t="shared" si="5"/>
        <v>0</v>
      </c>
      <c r="E144" s="84">
        <f t="shared" si="6"/>
        <v>0</v>
      </c>
      <c r="F144" s="85">
        <f>'Invoice EUR'!G146</f>
        <v>0</v>
      </c>
      <c r="G144" s="86">
        <f t="shared" si="7"/>
        <v>0</v>
      </c>
    </row>
    <row r="145" spans="1:7" s="83" customFormat="1" hidden="1">
      <c r="A145" s="99" t="str">
        <f>'Invoice EUR'!F147</f>
        <v>Exchange rate :</v>
      </c>
      <c r="B145" s="78">
        <f>'Invoice EUR'!C147</f>
        <v>0</v>
      </c>
      <c r="C145" s="79">
        <f>'Invoice EUR'!B147</f>
        <v>0</v>
      </c>
      <c r="D145" s="84">
        <f t="shared" si="5"/>
        <v>0</v>
      </c>
      <c r="E145" s="84">
        <f t="shared" si="6"/>
        <v>0</v>
      </c>
      <c r="F145" s="85">
        <f>'Invoice EUR'!G147</f>
        <v>0</v>
      </c>
      <c r="G145" s="86">
        <f t="shared" si="7"/>
        <v>0</v>
      </c>
    </row>
    <row r="146" spans="1:7" s="83" customFormat="1" hidden="1">
      <c r="A146" s="99" t="str">
        <f>'Invoice EUR'!F148</f>
        <v>Exchange rate :</v>
      </c>
      <c r="B146" s="78">
        <f>'Invoice EUR'!C148</f>
        <v>0</v>
      </c>
      <c r="C146" s="79">
        <f>'Invoice EUR'!B148</f>
        <v>0</v>
      </c>
      <c r="D146" s="84">
        <f t="shared" si="5"/>
        <v>0</v>
      </c>
      <c r="E146" s="84">
        <f t="shared" si="6"/>
        <v>0</v>
      </c>
      <c r="F146" s="85">
        <f>'Invoice EUR'!G148</f>
        <v>0</v>
      </c>
      <c r="G146" s="86">
        <f t="shared" si="7"/>
        <v>0</v>
      </c>
    </row>
    <row r="147" spans="1:7" s="83" customFormat="1" hidden="1">
      <c r="A147" s="99" t="str">
        <f>'Invoice EUR'!F149</f>
        <v>Exchange rate :</v>
      </c>
      <c r="B147" s="78">
        <f>'Invoice EUR'!C149</f>
        <v>0</v>
      </c>
      <c r="C147" s="79">
        <f>'Invoice EUR'!B149</f>
        <v>0</v>
      </c>
      <c r="D147" s="84">
        <f t="shared" si="5"/>
        <v>0</v>
      </c>
      <c r="E147" s="84">
        <f t="shared" si="6"/>
        <v>0</v>
      </c>
      <c r="F147" s="85">
        <f>'Invoice EUR'!G149</f>
        <v>0</v>
      </c>
      <c r="G147" s="86">
        <f t="shared" si="7"/>
        <v>0</v>
      </c>
    </row>
    <row r="148" spans="1:7" s="83" customFormat="1" hidden="1">
      <c r="A148" s="99" t="str">
        <f>'Invoice EUR'!F150</f>
        <v>Exchange rate :</v>
      </c>
      <c r="B148" s="78">
        <f>'Invoice EUR'!C150</f>
        <v>0</v>
      </c>
      <c r="C148" s="79">
        <f>'Invoice EUR'!B150</f>
        <v>0</v>
      </c>
      <c r="D148" s="84">
        <f t="shared" si="5"/>
        <v>0</v>
      </c>
      <c r="E148" s="84">
        <f t="shared" si="6"/>
        <v>0</v>
      </c>
      <c r="F148" s="85">
        <f>'Invoice EUR'!G150</f>
        <v>0</v>
      </c>
      <c r="G148" s="86">
        <f t="shared" si="7"/>
        <v>0</v>
      </c>
    </row>
    <row r="149" spans="1:7" s="83" customFormat="1" hidden="1">
      <c r="A149" s="99" t="str">
        <f>'Invoice EUR'!F151</f>
        <v>Exchange rate :</v>
      </c>
      <c r="B149" s="78">
        <f>'Invoice EUR'!C151</f>
        <v>0</v>
      </c>
      <c r="C149" s="79">
        <f>'Invoice EUR'!B151</f>
        <v>0</v>
      </c>
      <c r="D149" s="84">
        <f t="shared" si="5"/>
        <v>0</v>
      </c>
      <c r="E149" s="84">
        <f t="shared" si="6"/>
        <v>0</v>
      </c>
      <c r="F149" s="85">
        <f>'Invoice EUR'!G151</f>
        <v>0</v>
      </c>
      <c r="G149" s="86">
        <f t="shared" si="7"/>
        <v>0</v>
      </c>
    </row>
    <row r="150" spans="1:7" s="83" customFormat="1" hidden="1">
      <c r="A150" s="99" t="str">
        <f>'Invoice EUR'!F152</f>
        <v>Exchange rate :</v>
      </c>
      <c r="B150" s="78">
        <f>'Invoice EUR'!C152</f>
        <v>0</v>
      </c>
      <c r="C150" s="79">
        <f>'Invoice EUR'!B152</f>
        <v>0</v>
      </c>
      <c r="D150" s="84">
        <f t="shared" si="5"/>
        <v>0</v>
      </c>
      <c r="E150" s="84">
        <f t="shared" si="6"/>
        <v>0</v>
      </c>
      <c r="F150" s="85">
        <f>'Invoice EUR'!G152</f>
        <v>0</v>
      </c>
      <c r="G150" s="86">
        <f t="shared" si="7"/>
        <v>0</v>
      </c>
    </row>
    <row r="151" spans="1:7" s="83" customFormat="1" hidden="1">
      <c r="A151" s="99" t="str">
        <f>'Invoice EUR'!F153</f>
        <v>Exchange rate :</v>
      </c>
      <c r="B151" s="78">
        <f>'Invoice EUR'!C153</f>
        <v>0</v>
      </c>
      <c r="C151" s="79">
        <f>'Invoice EUR'!B153</f>
        <v>0</v>
      </c>
      <c r="D151" s="84">
        <f t="shared" si="5"/>
        <v>0</v>
      </c>
      <c r="E151" s="84">
        <f t="shared" si="6"/>
        <v>0</v>
      </c>
      <c r="F151" s="85">
        <f>'Invoice EUR'!G153</f>
        <v>0</v>
      </c>
      <c r="G151" s="86">
        <f t="shared" si="7"/>
        <v>0</v>
      </c>
    </row>
    <row r="152" spans="1:7" s="83" customFormat="1" hidden="1">
      <c r="A152" s="99" t="str">
        <f>'Invoice EUR'!F154</f>
        <v>Exchange rate :</v>
      </c>
      <c r="B152" s="78">
        <f>'Invoice EUR'!C154</f>
        <v>0</v>
      </c>
      <c r="C152" s="79">
        <f>'Invoice EUR'!B154</f>
        <v>0</v>
      </c>
      <c r="D152" s="84">
        <f t="shared" si="5"/>
        <v>0</v>
      </c>
      <c r="E152" s="84">
        <f t="shared" si="6"/>
        <v>0</v>
      </c>
      <c r="F152" s="85">
        <f>'Invoice EUR'!G154</f>
        <v>0</v>
      </c>
      <c r="G152" s="86">
        <f t="shared" si="7"/>
        <v>0</v>
      </c>
    </row>
    <row r="153" spans="1:7" s="83" customFormat="1" hidden="1">
      <c r="A153" s="99" t="str">
        <f>'Invoice EUR'!F155</f>
        <v>Exchange rate :</v>
      </c>
      <c r="B153" s="78">
        <f>'Invoice EUR'!C155</f>
        <v>0</v>
      </c>
      <c r="C153" s="79">
        <f>'Invoice EUR'!B155</f>
        <v>0</v>
      </c>
      <c r="D153" s="84">
        <f t="shared" si="5"/>
        <v>0</v>
      </c>
      <c r="E153" s="84">
        <f t="shared" si="6"/>
        <v>0</v>
      </c>
      <c r="F153" s="85">
        <f>'Invoice EUR'!G155</f>
        <v>0</v>
      </c>
      <c r="G153" s="86">
        <f t="shared" si="7"/>
        <v>0</v>
      </c>
    </row>
    <row r="154" spans="1:7" s="83" customFormat="1" hidden="1">
      <c r="A154" s="99" t="str">
        <f>'Invoice EUR'!F156</f>
        <v>Exchange rate :</v>
      </c>
      <c r="B154" s="78">
        <f>'Invoice EUR'!C156</f>
        <v>0</v>
      </c>
      <c r="C154" s="79">
        <f>'Invoice EUR'!B156</f>
        <v>0</v>
      </c>
      <c r="D154" s="84">
        <f t="shared" si="5"/>
        <v>0</v>
      </c>
      <c r="E154" s="84">
        <f t="shared" si="6"/>
        <v>0</v>
      </c>
      <c r="F154" s="85">
        <f>'Invoice EUR'!G156</f>
        <v>0</v>
      </c>
      <c r="G154" s="86">
        <f t="shared" si="7"/>
        <v>0</v>
      </c>
    </row>
    <row r="155" spans="1:7" s="83" customFormat="1" hidden="1">
      <c r="A155" s="99" t="str">
        <f>'Invoice EUR'!F157</f>
        <v>Exchange rate :</v>
      </c>
      <c r="B155" s="78">
        <f>'Invoice EUR'!C157</f>
        <v>0</v>
      </c>
      <c r="C155" s="79">
        <f>'Invoice EUR'!B157</f>
        <v>0</v>
      </c>
      <c r="D155" s="84">
        <f t="shared" si="5"/>
        <v>0</v>
      </c>
      <c r="E155" s="84">
        <f t="shared" si="6"/>
        <v>0</v>
      </c>
      <c r="F155" s="85">
        <f>'Invoice EUR'!G157</f>
        <v>0</v>
      </c>
      <c r="G155" s="86">
        <f t="shared" si="7"/>
        <v>0</v>
      </c>
    </row>
    <row r="156" spans="1:7" s="83" customFormat="1" hidden="1">
      <c r="A156" s="99" t="str">
        <f>'Invoice EUR'!F158</f>
        <v>Exchange rate :</v>
      </c>
      <c r="B156" s="78">
        <f>'Invoice EUR'!C158</f>
        <v>0</v>
      </c>
      <c r="C156" s="79">
        <f>'Invoice EUR'!B158</f>
        <v>0</v>
      </c>
      <c r="D156" s="84">
        <f t="shared" si="5"/>
        <v>0</v>
      </c>
      <c r="E156" s="84">
        <f t="shared" si="6"/>
        <v>0</v>
      </c>
      <c r="F156" s="85">
        <f>'Invoice EUR'!G158</f>
        <v>0</v>
      </c>
      <c r="G156" s="86">
        <f t="shared" si="7"/>
        <v>0</v>
      </c>
    </row>
    <row r="157" spans="1:7" s="83" customFormat="1" hidden="1">
      <c r="A157" s="99" t="str">
        <f>'Invoice EUR'!F159</f>
        <v>Exchange rate :</v>
      </c>
      <c r="B157" s="78">
        <f>'Invoice EUR'!C159</f>
        <v>0</v>
      </c>
      <c r="C157" s="79">
        <f>'Invoice EUR'!B159</f>
        <v>0</v>
      </c>
      <c r="D157" s="84">
        <f t="shared" si="5"/>
        <v>0</v>
      </c>
      <c r="E157" s="84">
        <f t="shared" si="6"/>
        <v>0</v>
      </c>
      <c r="F157" s="85">
        <f>'Invoice EUR'!G159</f>
        <v>0</v>
      </c>
      <c r="G157" s="86">
        <f t="shared" si="7"/>
        <v>0</v>
      </c>
    </row>
    <row r="158" spans="1:7" s="83" customFormat="1" hidden="1">
      <c r="A158" s="99" t="str">
        <f>'Invoice EUR'!F160</f>
        <v>Exchange rate :</v>
      </c>
      <c r="B158" s="78">
        <f>'Invoice EUR'!C160</f>
        <v>0</v>
      </c>
      <c r="C158" s="79">
        <f>'Invoice EUR'!B160</f>
        <v>0</v>
      </c>
      <c r="D158" s="84">
        <f t="shared" si="5"/>
        <v>0</v>
      </c>
      <c r="E158" s="84">
        <f t="shared" si="6"/>
        <v>0</v>
      </c>
      <c r="F158" s="85">
        <f>'Invoice EUR'!G160</f>
        <v>0</v>
      </c>
      <c r="G158" s="86">
        <f t="shared" si="7"/>
        <v>0</v>
      </c>
    </row>
    <row r="159" spans="1:7" s="83" customFormat="1" hidden="1">
      <c r="A159" s="99" t="str">
        <f>'Invoice EUR'!F161</f>
        <v>Exchange rate :</v>
      </c>
      <c r="B159" s="78">
        <f>'Invoice EUR'!C161</f>
        <v>0</v>
      </c>
      <c r="C159" s="79">
        <f>'Invoice EUR'!B161</f>
        <v>0</v>
      </c>
      <c r="D159" s="84">
        <f t="shared" si="5"/>
        <v>0</v>
      </c>
      <c r="E159" s="84">
        <f t="shared" si="6"/>
        <v>0</v>
      </c>
      <c r="F159" s="85">
        <f>'Invoice EUR'!G161</f>
        <v>0</v>
      </c>
      <c r="G159" s="86">
        <f t="shared" si="7"/>
        <v>0</v>
      </c>
    </row>
    <row r="160" spans="1:7" s="83" customFormat="1" hidden="1">
      <c r="A160" s="99" t="str">
        <f>'Invoice EUR'!F162</f>
        <v>Exchange rate :</v>
      </c>
      <c r="B160" s="78">
        <f>'Invoice EUR'!C162</f>
        <v>0</v>
      </c>
      <c r="C160" s="79">
        <f>'Invoice EUR'!B162</f>
        <v>0</v>
      </c>
      <c r="D160" s="84">
        <f t="shared" si="5"/>
        <v>0</v>
      </c>
      <c r="E160" s="84">
        <f t="shared" si="6"/>
        <v>0</v>
      </c>
      <c r="F160" s="85">
        <f>'Invoice EUR'!G162</f>
        <v>0</v>
      </c>
      <c r="G160" s="86">
        <f t="shared" si="7"/>
        <v>0</v>
      </c>
    </row>
    <row r="161" spans="1:7" s="83" customFormat="1" hidden="1">
      <c r="A161" s="99" t="str">
        <f>'Invoice EUR'!F163</f>
        <v>Exchange rate :</v>
      </c>
      <c r="B161" s="78">
        <f>'Invoice EUR'!C163</f>
        <v>0</v>
      </c>
      <c r="C161" s="79">
        <f>'Invoice EUR'!B163</f>
        <v>0</v>
      </c>
      <c r="D161" s="84">
        <f t="shared" si="5"/>
        <v>0</v>
      </c>
      <c r="E161" s="84">
        <f t="shared" si="6"/>
        <v>0</v>
      </c>
      <c r="F161" s="85">
        <f>'Invoice EUR'!G163</f>
        <v>0</v>
      </c>
      <c r="G161" s="86">
        <f t="shared" si="7"/>
        <v>0</v>
      </c>
    </row>
    <row r="162" spans="1:7" s="83" customFormat="1" hidden="1">
      <c r="A162" s="99" t="str">
        <f>'Invoice EUR'!F164</f>
        <v>Exchange rate :</v>
      </c>
      <c r="B162" s="78">
        <f>'Invoice EUR'!C164</f>
        <v>0</v>
      </c>
      <c r="C162" s="79">
        <f>'Invoice EUR'!B164</f>
        <v>0</v>
      </c>
      <c r="D162" s="84">
        <f t="shared" si="5"/>
        <v>0</v>
      </c>
      <c r="E162" s="84">
        <f t="shared" si="6"/>
        <v>0</v>
      </c>
      <c r="F162" s="85">
        <f>'Invoice EUR'!G164</f>
        <v>0</v>
      </c>
      <c r="G162" s="86">
        <f t="shared" si="7"/>
        <v>0</v>
      </c>
    </row>
    <row r="163" spans="1:7" s="83" customFormat="1" hidden="1">
      <c r="A163" s="99" t="str">
        <f>'Invoice EUR'!F165</f>
        <v>Exchange rate :</v>
      </c>
      <c r="B163" s="78">
        <f>'Invoice EUR'!C165</f>
        <v>0</v>
      </c>
      <c r="C163" s="79">
        <f>'Invoice EUR'!B165</f>
        <v>0</v>
      </c>
      <c r="D163" s="84">
        <f t="shared" si="5"/>
        <v>0</v>
      </c>
      <c r="E163" s="84">
        <f t="shared" si="6"/>
        <v>0</v>
      </c>
      <c r="F163" s="85">
        <f>'Invoice EUR'!G165</f>
        <v>0</v>
      </c>
      <c r="G163" s="86">
        <f t="shared" si="7"/>
        <v>0</v>
      </c>
    </row>
    <row r="164" spans="1:7" s="83" customFormat="1" hidden="1">
      <c r="A164" s="99" t="str">
        <f>'Invoice EUR'!F166</f>
        <v>Exchange rate :</v>
      </c>
      <c r="B164" s="78">
        <f>'Invoice EUR'!C166</f>
        <v>0</v>
      </c>
      <c r="C164" s="79">
        <f>'Invoice EUR'!B166</f>
        <v>0</v>
      </c>
      <c r="D164" s="84">
        <f t="shared" si="5"/>
        <v>0</v>
      </c>
      <c r="E164" s="84">
        <f t="shared" si="6"/>
        <v>0</v>
      </c>
      <c r="F164" s="85">
        <f>'Invoice EUR'!G166</f>
        <v>0</v>
      </c>
      <c r="G164" s="86">
        <f t="shared" si="7"/>
        <v>0</v>
      </c>
    </row>
    <row r="165" spans="1:7" s="83" customFormat="1" hidden="1">
      <c r="A165" s="99" t="str">
        <f>'Invoice EUR'!F167</f>
        <v>Exchange rate :</v>
      </c>
      <c r="B165" s="78">
        <f>'Invoice EUR'!C167</f>
        <v>0</v>
      </c>
      <c r="C165" s="79">
        <f>'Invoice EUR'!B167</f>
        <v>0</v>
      </c>
      <c r="D165" s="84">
        <f t="shared" si="5"/>
        <v>0</v>
      </c>
      <c r="E165" s="84">
        <f t="shared" si="6"/>
        <v>0</v>
      </c>
      <c r="F165" s="85">
        <f>'Invoice EUR'!G167</f>
        <v>0</v>
      </c>
      <c r="G165" s="86">
        <f t="shared" si="7"/>
        <v>0</v>
      </c>
    </row>
    <row r="166" spans="1:7" s="83" customFormat="1" hidden="1">
      <c r="A166" s="99" t="str">
        <f>'Invoice EUR'!F168</f>
        <v>Exchange rate :</v>
      </c>
      <c r="B166" s="78">
        <f>'Invoice EUR'!C168</f>
        <v>0</v>
      </c>
      <c r="C166" s="79">
        <f>'Invoice EUR'!B168</f>
        <v>0</v>
      </c>
      <c r="D166" s="84">
        <f t="shared" si="5"/>
        <v>0</v>
      </c>
      <c r="E166" s="84">
        <f t="shared" si="6"/>
        <v>0</v>
      </c>
      <c r="F166" s="85">
        <f>'Invoice EUR'!G168</f>
        <v>0</v>
      </c>
      <c r="G166" s="86">
        <f t="shared" si="7"/>
        <v>0</v>
      </c>
    </row>
    <row r="167" spans="1:7" s="83" customFormat="1" hidden="1">
      <c r="A167" s="99" t="str">
        <f>'Invoice EUR'!F169</f>
        <v>Exchange rate :</v>
      </c>
      <c r="B167" s="78">
        <f>'Invoice EUR'!C169</f>
        <v>0</v>
      </c>
      <c r="C167" s="79">
        <f>'Invoice EUR'!B169</f>
        <v>0</v>
      </c>
      <c r="D167" s="84">
        <f t="shared" si="5"/>
        <v>0</v>
      </c>
      <c r="E167" s="84">
        <f t="shared" si="6"/>
        <v>0</v>
      </c>
      <c r="F167" s="85">
        <f>'Invoice EUR'!G169</f>
        <v>0</v>
      </c>
      <c r="G167" s="86">
        <f t="shared" si="7"/>
        <v>0</v>
      </c>
    </row>
    <row r="168" spans="1:7" s="83" customFormat="1" hidden="1">
      <c r="A168" s="99" t="str">
        <f>'Invoice EUR'!F170</f>
        <v>Exchange rate :</v>
      </c>
      <c r="B168" s="78">
        <f>'Invoice EUR'!C170</f>
        <v>0</v>
      </c>
      <c r="C168" s="79">
        <f>'Invoice EUR'!B170</f>
        <v>0</v>
      </c>
      <c r="D168" s="84">
        <f t="shared" si="5"/>
        <v>0</v>
      </c>
      <c r="E168" s="84">
        <f t="shared" si="6"/>
        <v>0</v>
      </c>
      <c r="F168" s="85">
        <f>'Invoice EUR'!G170</f>
        <v>0</v>
      </c>
      <c r="G168" s="86">
        <f t="shared" si="7"/>
        <v>0</v>
      </c>
    </row>
    <row r="169" spans="1:7" s="83" customFormat="1" hidden="1">
      <c r="A169" s="99" t="str">
        <f>'Invoice EUR'!F171</f>
        <v>Exchange rate :</v>
      </c>
      <c r="B169" s="78">
        <f>'Invoice EUR'!C171</f>
        <v>0</v>
      </c>
      <c r="C169" s="79">
        <f>'Invoice EUR'!B171</f>
        <v>0</v>
      </c>
      <c r="D169" s="84">
        <f t="shared" si="5"/>
        <v>0</v>
      </c>
      <c r="E169" s="84">
        <f t="shared" si="6"/>
        <v>0</v>
      </c>
      <c r="F169" s="85">
        <f>'Invoice EUR'!G171</f>
        <v>0</v>
      </c>
      <c r="G169" s="86">
        <f t="shared" si="7"/>
        <v>0</v>
      </c>
    </row>
    <row r="170" spans="1:7" s="83" customFormat="1" hidden="1">
      <c r="A170" s="99" t="str">
        <f>'Invoice EUR'!F172</f>
        <v>Exchange rate :</v>
      </c>
      <c r="B170" s="78">
        <f>'Invoice EUR'!C172</f>
        <v>0</v>
      </c>
      <c r="C170" s="79">
        <f>'Invoice EUR'!B172</f>
        <v>0</v>
      </c>
      <c r="D170" s="84">
        <f t="shared" si="5"/>
        <v>0</v>
      </c>
      <c r="E170" s="84">
        <f t="shared" si="6"/>
        <v>0</v>
      </c>
      <c r="F170" s="85">
        <f>'Invoice EUR'!G172</f>
        <v>0</v>
      </c>
      <c r="G170" s="86">
        <f t="shared" si="7"/>
        <v>0</v>
      </c>
    </row>
    <row r="171" spans="1:7" s="83" customFormat="1" hidden="1">
      <c r="A171" s="99" t="str">
        <f>'Invoice EUR'!F173</f>
        <v>Exchange rate :</v>
      </c>
      <c r="B171" s="78">
        <f>'Invoice EUR'!C173</f>
        <v>0</v>
      </c>
      <c r="C171" s="79">
        <f>'Invoice EUR'!B173</f>
        <v>0</v>
      </c>
      <c r="D171" s="84">
        <f t="shared" si="5"/>
        <v>0</v>
      </c>
      <c r="E171" s="84">
        <f t="shared" si="6"/>
        <v>0</v>
      </c>
      <c r="F171" s="85">
        <f>'Invoice EUR'!G173</f>
        <v>0</v>
      </c>
      <c r="G171" s="86">
        <f t="shared" si="7"/>
        <v>0</v>
      </c>
    </row>
    <row r="172" spans="1:7" s="83" customFormat="1" hidden="1">
      <c r="A172" s="99" t="str">
        <f>'Invoice EUR'!F174</f>
        <v>Exchange rate :</v>
      </c>
      <c r="B172" s="78">
        <f>'Invoice EUR'!C174</f>
        <v>0</v>
      </c>
      <c r="C172" s="79">
        <f>'Invoice EUR'!B174</f>
        <v>0</v>
      </c>
      <c r="D172" s="84">
        <f t="shared" si="5"/>
        <v>0</v>
      </c>
      <c r="E172" s="84">
        <f t="shared" si="6"/>
        <v>0</v>
      </c>
      <c r="F172" s="85">
        <f>'Invoice EUR'!G174</f>
        <v>0</v>
      </c>
      <c r="G172" s="86">
        <f t="shared" si="7"/>
        <v>0</v>
      </c>
    </row>
    <row r="173" spans="1:7" s="83" customFormat="1" hidden="1">
      <c r="A173" s="99" t="str">
        <f>'Invoice EUR'!F175</f>
        <v>Exchange rate :</v>
      </c>
      <c r="B173" s="78">
        <f>'Invoice EUR'!C175</f>
        <v>0</v>
      </c>
      <c r="C173" s="79">
        <f>'Invoice EUR'!B175</f>
        <v>0</v>
      </c>
      <c r="D173" s="84">
        <f t="shared" si="5"/>
        <v>0</v>
      </c>
      <c r="E173" s="84">
        <f t="shared" si="6"/>
        <v>0</v>
      </c>
      <c r="F173" s="85">
        <f>'Invoice EUR'!G175</f>
        <v>0</v>
      </c>
      <c r="G173" s="86">
        <f t="shared" si="7"/>
        <v>0</v>
      </c>
    </row>
    <row r="174" spans="1:7" s="83" customFormat="1" hidden="1">
      <c r="A174" s="99" t="str">
        <f>'Invoice EUR'!F176</f>
        <v>Exchange rate :</v>
      </c>
      <c r="B174" s="78">
        <f>'Invoice EUR'!C176</f>
        <v>0</v>
      </c>
      <c r="C174" s="79">
        <f>'Invoice EUR'!B176</f>
        <v>0</v>
      </c>
      <c r="D174" s="84">
        <f t="shared" si="5"/>
        <v>0</v>
      </c>
      <c r="E174" s="84">
        <f t="shared" si="6"/>
        <v>0</v>
      </c>
      <c r="F174" s="85">
        <f>'Invoice EUR'!G176</f>
        <v>0</v>
      </c>
      <c r="G174" s="86">
        <f t="shared" si="7"/>
        <v>0</v>
      </c>
    </row>
    <row r="175" spans="1:7" s="83" customFormat="1" hidden="1">
      <c r="A175" s="99" t="str">
        <f>'Invoice EUR'!F177</f>
        <v>Exchange rate :</v>
      </c>
      <c r="B175" s="78">
        <f>'Invoice EUR'!C177</f>
        <v>0</v>
      </c>
      <c r="C175" s="79">
        <f>'Invoice EUR'!B177</f>
        <v>0</v>
      </c>
      <c r="D175" s="84">
        <f t="shared" si="5"/>
        <v>0</v>
      </c>
      <c r="E175" s="84">
        <f t="shared" si="6"/>
        <v>0</v>
      </c>
      <c r="F175" s="85">
        <f>'Invoice EUR'!G177</f>
        <v>0</v>
      </c>
      <c r="G175" s="86">
        <f t="shared" si="7"/>
        <v>0</v>
      </c>
    </row>
    <row r="176" spans="1:7" s="83" customFormat="1" hidden="1">
      <c r="A176" s="99" t="str">
        <f>'Invoice EUR'!F178</f>
        <v>Exchange rate :</v>
      </c>
      <c r="B176" s="78">
        <f>'Invoice EUR'!C178</f>
        <v>0</v>
      </c>
      <c r="C176" s="79">
        <f>'Invoice EUR'!B178</f>
        <v>0</v>
      </c>
      <c r="D176" s="84">
        <f t="shared" si="5"/>
        <v>0</v>
      </c>
      <c r="E176" s="84">
        <f t="shared" si="6"/>
        <v>0</v>
      </c>
      <c r="F176" s="85">
        <f>'Invoice EUR'!G178</f>
        <v>0</v>
      </c>
      <c r="G176" s="86">
        <f t="shared" si="7"/>
        <v>0</v>
      </c>
    </row>
    <row r="177" spans="1:7" s="83" customFormat="1" hidden="1">
      <c r="A177" s="99" t="str">
        <f>'Invoice EUR'!F179</f>
        <v>Exchange rate :</v>
      </c>
      <c r="B177" s="78">
        <f>'Invoice EUR'!C179</f>
        <v>0</v>
      </c>
      <c r="C177" s="79">
        <f>'Invoice EUR'!B179</f>
        <v>0</v>
      </c>
      <c r="D177" s="84">
        <f t="shared" si="5"/>
        <v>0</v>
      </c>
      <c r="E177" s="84">
        <f t="shared" si="6"/>
        <v>0</v>
      </c>
      <c r="F177" s="85">
        <f>'Invoice EUR'!G179</f>
        <v>0</v>
      </c>
      <c r="G177" s="86">
        <f t="shared" si="7"/>
        <v>0</v>
      </c>
    </row>
    <row r="178" spans="1:7" s="83" customFormat="1" hidden="1">
      <c r="A178" s="99" t="str">
        <f>'Invoice EUR'!F180</f>
        <v>Exchange rate :</v>
      </c>
      <c r="B178" s="78">
        <f>'Invoice EUR'!C180</f>
        <v>0</v>
      </c>
      <c r="C178" s="79">
        <f>'Invoice EUR'!B180</f>
        <v>0</v>
      </c>
      <c r="D178" s="84">
        <f t="shared" si="5"/>
        <v>0</v>
      </c>
      <c r="E178" s="84">
        <f t="shared" si="6"/>
        <v>0</v>
      </c>
      <c r="F178" s="85">
        <f>'Invoice EUR'!G180</f>
        <v>0</v>
      </c>
      <c r="G178" s="86">
        <f t="shared" si="7"/>
        <v>0</v>
      </c>
    </row>
    <row r="179" spans="1:7" s="83" customFormat="1" hidden="1">
      <c r="A179" s="99" t="str">
        <f>'Invoice EUR'!F181</f>
        <v>Exchange rate :</v>
      </c>
      <c r="B179" s="78">
        <f>'Invoice EUR'!C181</f>
        <v>0</v>
      </c>
      <c r="C179" s="79">
        <f>'Invoice EUR'!B181</f>
        <v>0</v>
      </c>
      <c r="D179" s="84">
        <f t="shared" si="5"/>
        <v>0</v>
      </c>
      <c r="E179" s="84">
        <f t="shared" si="6"/>
        <v>0</v>
      </c>
      <c r="F179" s="85">
        <f>'Invoice EUR'!G181</f>
        <v>0</v>
      </c>
      <c r="G179" s="86">
        <f t="shared" si="7"/>
        <v>0</v>
      </c>
    </row>
    <row r="180" spans="1:7" s="83" customFormat="1" hidden="1">
      <c r="A180" s="99" t="str">
        <f>'Invoice EUR'!F182</f>
        <v>Exchange rate :</v>
      </c>
      <c r="B180" s="78">
        <f>'Invoice EUR'!C182</f>
        <v>0</v>
      </c>
      <c r="C180" s="79">
        <f>'Invoice EUR'!B182</f>
        <v>0</v>
      </c>
      <c r="D180" s="84">
        <f t="shared" si="5"/>
        <v>0</v>
      </c>
      <c r="E180" s="84">
        <f t="shared" si="6"/>
        <v>0</v>
      </c>
      <c r="F180" s="85">
        <f>'Invoice EUR'!G182</f>
        <v>0</v>
      </c>
      <c r="G180" s="86">
        <f t="shared" si="7"/>
        <v>0</v>
      </c>
    </row>
    <row r="181" spans="1:7" s="83" customFormat="1" hidden="1">
      <c r="A181" s="99" t="str">
        <f>'Invoice EUR'!F183</f>
        <v>Exchange rate :</v>
      </c>
      <c r="B181" s="78">
        <f>'Invoice EUR'!C183</f>
        <v>0</v>
      </c>
      <c r="C181" s="79">
        <f>'Invoice EUR'!B183</f>
        <v>0</v>
      </c>
      <c r="D181" s="84">
        <f t="shared" si="5"/>
        <v>0</v>
      </c>
      <c r="E181" s="84">
        <f t="shared" si="6"/>
        <v>0</v>
      </c>
      <c r="F181" s="85">
        <f>'Invoice EUR'!G183</f>
        <v>0</v>
      </c>
      <c r="G181" s="86">
        <f t="shared" si="7"/>
        <v>0</v>
      </c>
    </row>
    <row r="182" spans="1:7" s="83" customFormat="1" hidden="1">
      <c r="A182" s="99" t="str">
        <f>'Invoice EUR'!F184</f>
        <v>Exchange rate :</v>
      </c>
      <c r="B182" s="78">
        <f>'Invoice EUR'!C184</f>
        <v>0</v>
      </c>
      <c r="C182" s="79">
        <f>'Invoice EUR'!B184</f>
        <v>0</v>
      </c>
      <c r="D182" s="84">
        <f t="shared" si="5"/>
        <v>0</v>
      </c>
      <c r="E182" s="84">
        <f t="shared" si="6"/>
        <v>0</v>
      </c>
      <c r="F182" s="85">
        <f>'Invoice EUR'!G184</f>
        <v>0</v>
      </c>
      <c r="G182" s="86">
        <f t="shared" si="7"/>
        <v>0</v>
      </c>
    </row>
    <row r="183" spans="1:7" s="83" customFormat="1" hidden="1">
      <c r="A183" s="99" t="str">
        <f>'Invoice EUR'!F185</f>
        <v>Exchange rate :</v>
      </c>
      <c r="B183" s="78">
        <f>'Invoice EUR'!C185</f>
        <v>0</v>
      </c>
      <c r="C183" s="79">
        <f>'Invoice EUR'!B185</f>
        <v>0</v>
      </c>
      <c r="D183" s="84">
        <f t="shared" si="5"/>
        <v>0</v>
      </c>
      <c r="E183" s="84">
        <f t="shared" si="6"/>
        <v>0</v>
      </c>
      <c r="F183" s="85">
        <f>'Invoice EUR'!G185</f>
        <v>0</v>
      </c>
      <c r="G183" s="86">
        <f t="shared" si="7"/>
        <v>0</v>
      </c>
    </row>
    <row r="184" spans="1:7" s="83" customFormat="1" hidden="1">
      <c r="A184" s="99" t="str">
        <f>'Invoice EUR'!F186</f>
        <v>Exchange rate :</v>
      </c>
      <c r="B184" s="78">
        <f>'Invoice EUR'!C186</f>
        <v>0</v>
      </c>
      <c r="C184" s="79">
        <f>'Invoice EUR'!B186</f>
        <v>0</v>
      </c>
      <c r="D184" s="84">
        <f t="shared" si="5"/>
        <v>0</v>
      </c>
      <c r="E184" s="84">
        <f t="shared" si="6"/>
        <v>0</v>
      </c>
      <c r="F184" s="85">
        <f>'Invoice EUR'!G186</f>
        <v>0</v>
      </c>
      <c r="G184" s="86">
        <f t="shared" si="7"/>
        <v>0</v>
      </c>
    </row>
    <row r="185" spans="1:7" s="83" customFormat="1" hidden="1">
      <c r="A185" s="99" t="str">
        <f>'Invoice EUR'!F187</f>
        <v>Exchange rate :</v>
      </c>
      <c r="B185" s="78">
        <f>'Invoice EUR'!C187</f>
        <v>0</v>
      </c>
      <c r="C185" s="79">
        <f>'Invoice EUR'!B187</f>
        <v>0</v>
      </c>
      <c r="D185" s="84">
        <f t="shared" si="5"/>
        <v>0</v>
      </c>
      <c r="E185" s="84">
        <f t="shared" si="6"/>
        <v>0</v>
      </c>
      <c r="F185" s="85">
        <f>'Invoice EUR'!G187</f>
        <v>0</v>
      </c>
      <c r="G185" s="86">
        <f t="shared" si="7"/>
        <v>0</v>
      </c>
    </row>
    <row r="186" spans="1:7" s="83" customFormat="1" hidden="1">
      <c r="A186" s="99" t="str">
        <f>'Invoice EUR'!F188</f>
        <v>Exchange rate :</v>
      </c>
      <c r="B186" s="78">
        <f>'Invoice EUR'!C188</f>
        <v>0</v>
      </c>
      <c r="C186" s="79">
        <f>'Invoice EUR'!B188</f>
        <v>0</v>
      </c>
      <c r="D186" s="84">
        <f t="shared" si="5"/>
        <v>0</v>
      </c>
      <c r="E186" s="84">
        <f t="shared" si="6"/>
        <v>0</v>
      </c>
      <c r="F186" s="85">
        <f>'Invoice EUR'!G188</f>
        <v>0</v>
      </c>
      <c r="G186" s="86">
        <f t="shared" si="7"/>
        <v>0</v>
      </c>
    </row>
    <row r="187" spans="1:7" s="83" customFormat="1" hidden="1">
      <c r="A187" s="99" t="str">
        <f>'Invoice EUR'!F189</f>
        <v>Exchange rate :</v>
      </c>
      <c r="B187" s="78">
        <f>'Invoice EUR'!C189</f>
        <v>0</v>
      </c>
      <c r="C187" s="79">
        <f>'Invoice EUR'!B189</f>
        <v>0</v>
      </c>
      <c r="D187" s="84">
        <f t="shared" si="5"/>
        <v>0</v>
      </c>
      <c r="E187" s="84">
        <f t="shared" si="6"/>
        <v>0</v>
      </c>
      <c r="F187" s="85">
        <f>'Invoice EUR'!G189</f>
        <v>0</v>
      </c>
      <c r="G187" s="86">
        <f t="shared" si="7"/>
        <v>0</v>
      </c>
    </row>
    <row r="188" spans="1:7" s="83" customFormat="1" hidden="1">
      <c r="A188" s="99" t="str">
        <f>'Invoice EUR'!F190</f>
        <v>Exchange rate :</v>
      </c>
      <c r="B188" s="78">
        <f>'Invoice EUR'!C190</f>
        <v>0</v>
      </c>
      <c r="C188" s="79">
        <f>'Invoice EUR'!B190</f>
        <v>0</v>
      </c>
      <c r="D188" s="84">
        <f t="shared" si="5"/>
        <v>0</v>
      </c>
      <c r="E188" s="84">
        <f t="shared" si="6"/>
        <v>0</v>
      </c>
      <c r="F188" s="85">
        <f>'Invoice EUR'!G190</f>
        <v>0</v>
      </c>
      <c r="G188" s="86">
        <f t="shared" si="7"/>
        <v>0</v>
      </c>
    </row>
    <row r="189" spans="1:7" s="83" customFormat="1" hidden="1">
      <c r="A189" s="99" t="str">
        <f>'Invoice EUR'!F191</f>
        <v>Exchange rate :</v>
      </c>
      <c r="B189" s="78">
        <f>'Invoice EUR'!C191</f>
        <v>0</v>
      </c>
      <c r="C189" s="79">
        <f>'Invoice EUR'!B191</f>
        <v>0</v>
      </c>
      <c r="D189" s="84">
        <f t="shared" si="5"/>
        <v>0</v>
      </c>
      <c r="E189" s="84">
        <f t="shared" si="6"/>
        <v>0</v>
      </c>
      <c r="F189" s="85">
        <f>'Invoice EUR'!G191</f>
        <v>0</v>
      </c>
      <c r="G189" s="86">
        <f t="shared" si="7"/>
        <v>0</v>
      </c>
    </row>
    <row r="190" spans="1:7" s="83" customFormat="1" hidden="1">
      <c r="A190" s="99" t="str">
        <f>'Invoice EUR'!F192</f>
        <v>Exchange rate :</v>
      </c>
      <c r="B190" s="78">
        <f>'Invoice EUR'!C192</f>
        <v>0</v>
      </c>
      <c r="C190" s="79">
        <f>'Invoice EUR'!B192</f>
        <v>0</v>
      </c>
      <c r="D190" s="84">
        <f t="shared" si="5"/>
        <v>0</v>
      </c>
      <c r="E190" s="84">
        <f t="shared" si="6"/>
        <v>0</v>
      </c>
      <c r="F190" s="85">
        <f>'Invoice EUR'!G192</f>
        <v>0</v>
      </c>
      <c r="G190" s="86">
        <f t="shared" si="7"/>
        <v>0</v>
      </c>
    </row>
    <row r="191" spans="1:7" s="83" customFormat="1" hidden="1">
      <c r="A191" s="99" t="str">
        <f>'Invoice EUR'!F193</f>
        <v>Exchange rate :</v>
      </c>
      <c r="B191" s="78">
        <f>'Invoice EUR'!C193</f>
        <v>0</v>
      </c>
      <c r="C191" s="79">
        <f>'Invoice EUR'!B193</f>
        <v>0</v>
      </c>
      <c r="D191" s="84">
        <f t="shared" si="5"/>
        <v>0</v>
      </c>
      <c r="E191" s="84">
        <f t="shared" si="6"/>
        <v>0</v>
      </c>
      <c r="F191" s="85">
        <f>'Invoice EUR'!G193</f>
        <v>0</v>
      </c>
      <c r="G191" s="86">
        <f t="shared" si="7"/>
        <v>0</v>
      </c>
    </row>
    <row r="192" spans="1:7" s="83" customFormat="1" hidden="1">
      <c r="A192" s="99" t="str">
        <f>'Invoice EUR'!F194</f>
        <v>Exchange rate :</v>
      </c>
      <c r="B192" s="78">
        <f>'Invoice EUR'!C194</f>
        <v>0</v>
      </c>
      <c r="C192" s="79">
        <f>'Invoice EUR'!B194</f>
        <v>0</v>
      </c>
      <c r="D192" s="84">
        <f t="shared" si="5"/>
        <v>0</v>
      </c>
      <c r="E192" s="84">
        <f t="shared" si="6"/>
        <v>0</v>
      </c>
      <c r="F192" s="85">
        <f>'Invoice EUR'!G194</f>
        <v>0</v>
      </c>
      <c r="G192" s="86">
        <f t="shared" si="7"/>
        <v>0</v>
      </c>
    </row>
    <row r="193" spans="1:7" s="83" customFormat="1" hidden="1">
      <c r="A193" s="99" t="str">
        <f>'Invoice EUR'!F195</f>
        <v>Exchange rate :</v>
      </c>
      <c r="B193" s="78">
        <f>'Invoice EUR'!C195</f>
        <v>0</v>
      </c>
      <c r="C193" s="79">
        <f>'Invoice EUR'!B195</f>
        <v>0</v>
      </c>
      <c r="D193" s="84">
        <f t="shared" ref="D193:D256" si="8">F193/$D$14</f>
        <v>0</v>
      </c>
      <c r="E193" s="84">
        <f t="shared" ref="E193:E256" si="9">G193/$D$14</f>
        <v>0</v>
      </c>
      <c r="F193" s="85">
        <f>'Invoice EUR'!G195</f>
        <v>0</v>
      </c>
      <c r="G193" s="86">
        <f t="shared" ref="G193:G256" si="10">C193*F193</f>
        <v>0</v>
      </c>
    </row>
    <row r="194" spans="1:7" s="83" customFormat="1" hidden="1">
      <c r="A194" s="99" t="str">
        <f>'Invoice EUR'!F196</f>
        <v>Exchange rate :</v>
      </c>
      <c r="B194" s="78">
        <f>'Invoice EUR'!C196</f>
        <v>0</v>
      </c>
      <c r="C194" s="79">
        <f>'Invoice EUR'!B196</f>
        <v>0</v>
      </c>
      <c r="D194" s="84">
        <f t="shared" si="8"/>
        <v>0</v>
      </c>
      <c r="E194" s="84">
        <f t="shared" si="9"/>
        <v>0</v>
      </c>
      <c r="F194" s="85">
        <f>'Invoice EUR'!G196</f>
        <v>0</v>
      </c>
      <c r="G194" s="86">
        <f t="shared" si="10"/>
        <v>0</v>
      </c>
    </row>
    <row r="195" spans="1:7" s="83" customFormat="1" hidden="1">
      <c r="A195" s="99" t="str">
        <f>'Invoice EUR'!F197</f>
        <v>Exchange rate :</v>
      </c>
      <c r="B195" s="78">
        <f>'Invoice EUR'!C197</f>
        <v>0</v>
      </c>
      <c r="C195" s="79">
        <f>'Invoice EUR'!B197</f>
        <v>0</v>
      </c>
      <c r="D195" s="84">
        <f t="shared" si="8"/>
        <v>0</v>
      </c>
      <c r="E195" s="84">
        <f t="shared" si="9"/>
        <v>0</v>
      </c>
      <c r="F195" s="85">
        <f>'Invoice EUR'!G197</f>
        <v>0</v>
      </c>
      <c r="G195" s="86">
        <f t="shared" si="10"/>
        <v>0</v>
      </c>
    </row>
    <row r="196" spans="1:7" s="83" customFormat="1" hidden="1">
      <c r="A196" s="99" t="str">
        <f>'Invoice EUR'!F198</f>
        <v>Exchange rate :</v>
      </c>
      <c r="B196" s="78">
        <f>'Invoice EUR'!C198</f>
        <v>0</v>
      </c>
      <c r="C196" s="79">
        <f>'Invoice EUR'!B198</f>
        <v>0</v>
      </c>
      <c r="D196" s="84">
        <f t="shared" si="8"/>
        <v>0</v>
      </c>
      <c r="E196" s="84">
        <f t="shared" si="9"/>
        <v>0</v>
      </c>
      <c r="F196" s="85">
        <f>'Invoice EUR'!G198</f>
        <v>0</v>
      </c>
      <c r="G196" s="86">
        <f t="shared" si="10"/>
        <v>0</v>
      </c>
    </row>
    <row r="197" spans="1:7" s="83" customFormat="1" hidden="1">
      <c r="A197" s="99" t="str">
        <f>'Invoice EUR'!F199</f>
        <v>Exchange rate :</v>
      </c>
      <c r="B197" s="78">
        <f>'Invoice EUR'!C199</f>
        <v>0</v>
      </c>
      <c r="C197" s="79">
        <f>'Invoice EUR'!B199</f>
        <v>0</v>
      </c>
      <c r="D197" s="84">
        <f t="shared" si="8"/>
        <v>0</v>
      </c>
      <c r="E197" s="84">
        <f t="shared" si="9"/>
        <v>0</v>
      </c>
      <c r="F197" s="85">
        <f>'Invoice EUR'!G199</f>
        <v>0</v>
      </c>
      <c r="G197" s="86">
        <f t="shared" si="10"/>
        <v>0</v>
      </c>
    </row>
    <row r="198" spans="1:7" s="83" customFormat="1" hidden="1">
      <c r="A198" s="99" t="str">
        <f>'Invoice EUR'!F200</f>
        <v>Exchange rate :</v>
      </c>
      <c r="B198" s="78">
        <f>'Invoice EUR'!C200</f>
        <v>0</v>
      </c>
      <c r="C198" s="79">
        <f>'Invoice EUR'!B200</f>
        <v>0</v>
      </c>
      <c r="D198" s="84">
        <f t="shared" si="8"/>
        <v>0</v>
      </c>
      <c r="E198" s="84">
        <f t="shared" si="9"/>
        <v>0</v>
      </c>
      <c r="F198" s="85">
        <f>'Invoice EUR'!G200</f>
        <v>0</v>
      </c>
      <c r="G198" s="86">
        <f t="shared" si="10"/>
        <v>0</v>
      </c>
    </row>
    <row r="199" spans="1:7" s="83" customFormat="1" hidden="1">
      <c r="A199" s="99" t="str">
        <f>'Invoice EUR'!F201</f>
        <v>Exchange rate :</v>
      </c>
      <c r="B199" s="78">
        <f>'Invoice EUR'!C201</f>
        <v>0</v>
      </c>
      <c r="C199" s="79">
        <f>'Invoice EUR'!B201</f>
        <v>0</v>
      </c>
      <c r="D199" s="84">
        <f t="shared" si="8"/>
        <v>0</v>
      </c>
      <c r="E199" s="84">
        <f t="shared" si="9"/>
        <v>0</v>
      </c>
      <c r="F199" s="85">
        <f>'Invoice EUR'!G201</f>
        <v>0</v>
      </c>
      <c r="G199" s="86">
        <f t="shared" si="10"/>
        <v>0</v>
      </c>
    </row>
    <row r="200" spans="1:7" s="83" customFormat="1" hidden="1">
      <c r="A200" s="99" t="str">
        <f>'Invoice EUR'!F202</f>
        <v>Exchange rate :</v>
      </c>
      <c r="B200" s="78">
        <f>'Invoice EUR'!C202</f>
        <v>0</v>
      </c>
      <c r="C200" s="79">
        <f>'Invoice EUR'!B202</f>
        <v>0</v>
      </c>
      <c r="D200" s="84">
        <f t="shared" si="8"/>
        <v>0</v>
      </c>
      <c r="E200" s="84">
        <f t="shared" si="9"/>
        <v>0</v>
      </c>
      <c r="F200" s="85">
        <f>'Invoice EUR'!G202</f>
        <v>0</v>
      </c>
      <c r="G200" s="86">
        <f t="shared" si="10"/>
        <v>0</v>
      </c>
    </row>
    <row r="201" spans="1:7" s="83" customFormat="1" hidden="1">
      <c r="A201" s="99" t="str">
        <f>'Invoice EUR'!F203</f>
        <v>Exchange rate :</v>
      </c>
      <c r="B201" s="78">
        <f>'Invoice EUR'!C203</f>
        <v>0</v>
      </c>
      <c r="C201" s="79">
        <f>'Invoice EUR'!B203</f>
        <v>0</v>
      </c>
      <c r="D201" s="84">
        <f t="shared" si="8"/>
        <v>0</v>
      </c>
      <c r="E201" s="84">
        <f t="shared" si="9"/>
        <v>0</v>
      </c>
      <c r="F201" s="85">
        <f>'Invoice EUR'!G203</f>
        <v>0</v>
      </c>
      <c r="G201" s="86">
        <f t="shared" si="10"/>
        <v>0</v>
      </c>
    </row>
    <row r="202" spans="1:7" s="83" customFormat="1" hidden="1">
      <c r="A202" s="99" t="str">
        <f>'Invoice EUR'!F204</f>
        <v>Exchange rate :</v>
      </c>
      <c r="B202" s="78">
        <f>'Invoice EUR'!C204</f>
        <v>0</v>
      </c>
      <c r="C202" s="79">
        <f>'Invoice EUR'!B204</f>
        <v>0</v>
      </c>
      <c r="D202" s="84">
        <f t="shared" si="8"/>
        <v>0</v>
      </c>
      <c r="E202" s="84">
        <f t="shared" si="9"/>
        <v>0</v>
      </c>
      <c r="F202" s="85">
        <f>'Invoice EUR'!G204</f>
        <v>0</v>
      </c>
      <c r="G202" s="86">
        <f t="shared" si="10"/>
        <v>0</v>
      </c>
    </row>
    <row r="203" spans="1:7" s="83" customFormat="1" hidden="1">
      <c r="A203" s="99" t="str">
        <f>'Invoice EUR'!F205</f>
        <v>Exchange rate :</v>
      </c>
      <c r="B203" s="78">
        <f>'Invoice EUR'!C205</f>
        <v>0</v>
      </c>
      <c r="C203" s="79">
        <f>'Invoice EUR'!B205</f>
        <v>0</v>
      </c>
      <c r="D203" s="84">
        <f t="shared" si="8"/>
        <v>0</v>
      </c>
      <c r="E203" s="84">
        <f t="shared" si="9"/>
        <v>0</v>
      </c>
      <c r="F203" s="85">
        <f>'Invoice EUR'!G205</f>
        <v>0</v>
      </c>
      <c r="G203" s="86">
        <f t="shared" si="10"/>
        <v>0</v>
      </c>
    </row>
    <row r="204" spans="1:7" s="83" customFormat="1" hidden="1">
      <c r="A204" s="99" t="str">
        <f>'Invoice EUR'!F206</f>
        <v>Exchange rate :</v>
      </c>
      <c r="B204" s="78">
        <f>'Invoice EUR'!C206</f>
        <v>0</v>
      </c>
      <c r="C204" s="79">
        <f>'Invoice EUR'!B206</f>
        <v>0</v>
      </c>
      <c r="D204" s="84">
        <f t="shared" si="8"/>
        <v>0</v>
      </c>
      <c r="E204" s="84">
        <f t="shared" si="9"/>
        <v>0</v>
      </c>
      <c r="F204" s="85">
        <f>'Invoice EUR'!G206</f>
        <v>0</v>
      </c>
      <c r="G204" s="86">
        <f t="shared" si="10"/>
        <v>0</v>
      </c>
    </row>
    <row r="205" spans="1:7" s="83" customFormat="1" hidden="1">
      <c r="A205" s="99" t="str">
        <f>'Invoice EUR'!F207</f>
        <v>Exchange rate :</v>
      </c>
      <c r="B205" s="78">
        <f>'Invoice EUR'!C207</f>
        <v>0</v>
      </c>
      <c r="C205" s="79">
        <f>'Invoice EUR'!B207</f>
        <v>0</v>
      </c>
      <c r="D205" s="84">
        <f t="shared" si="8"/>
        <v>0</v>
      </c>
      <c r="E205" s="84">
        <f t="shared" si="9"/>
        <v>0</v>
      </c>
      <c r="F205" s="85">
        <f>'Invoice EUR'!G207</f>
        <v>0</v>
      </c>
      <c r="G205" s="86">
        <f t="shared" si="10"/>
        <v>0</v>
      </c>
    </row>
    <row r="206" spans="1:7" s="83" customFormat="1" hidden="1">
      <c r="A206" s="99" t="str">
        <f>'Invoice EUR'!F208</f>
        <v>Exchange rate :</v>
      </c>
      <c r="B206" s="78">
        <f>'Invoice EUR'!C208</f>
        <v>0</v>
      </c>
      <c r="C206" s="79">
        <f>'Invoice EUR'!B208</f>
        <v>0</v>
      </c>
      <c r="D206" s="84">
        <f t="shared" si="8"/>
        <v>0</v>
      </c>
      <c r="E206" s="84">
        <f t="shared" si="9"/>
        <v>0</v>
      </c>
      <c r="F206" s="85">
        <f>'Invoice EUR'!G208</f>
        <v>0</v>
      </c>
      <c r="G206" s="86">
        <f t="shared" si="10"/>
        <v>0</v>
      </c>
    </row>
    <row r="207" spans="1:7" s="83" customFormat="1" hidden="1">
      <c r="A207" s="99" t="str">
        <f>'Invoice EUR'!F209</f>
        <v>Exchange rate :</v>
      </c>
      <c r="B207" s="78">
        <f>'Invoice EUR'!C209</f>
        <v>0</v>
      </c>
      <c r="C207" s="79">
        <f>'Invoice EUR'!B209</f>
        <v>0</v>
      </c>
      <c r="D207" s="84">
        <f t="shared" si="8"/>
        <v>0</v>
      </c>
      <c r="E207" s="84">
        <f t="shared" si="9"/>
        <v>0</v>
      </c>
      <c r="F207" s="85">
        <f>'Invoice EUR'!G209</f>
        <v>0</v>
      </c>
      <c r="G207" s="86">
        <f t="shared" si="10"/>
        <v>0</v>
      </c>
    </row>
    <row r="208" spans="1:7" s="83" customFormat="1" hidden="1">
      <c r="A208" s="99" t="str">
        <f>'Invoice EUR'!F210</f>
        <v>Exchange rate :</v>
      </c>
      <c r="B208" s="78">
        <f>'Invoice EUR'!C210</f>
        <v>0</v>
      </c>
      <c r="C208" s="79">
        <f>'Invoice EUR'!B210</f>
        <v>0</v>
      </c>
      <c r="D208" s="84">
        <f t="shared" si="8"/>
        <v>0</v>
      </c>
      <c r="E208" s="84">
        <f t="shared" si="9"/>
        <v>0</v>
      </c>
      <c r="F208" s="85">
        <f>'Invoice EUR'!G210</f>
        <v>0</v>
      </c>
      <c r="G208" s="86">
        <f t="shared" si="10"/>
        <v>0</v>
      </c>
    </row>
    <row r="209" spans="1:7" s="83" customFormat="1" hidden="1">
      <c r="A209" s="99" t="str">
        <f>'Invoice EUR'!F211</f>
        <v>Exchange rate :</v>
      </c>
      <c r="B209" s="78">
        <f>'Invoice EUR'!C211</f>
        <v>0</v>
      </c>
      <c r="C209" s="79">
        <f>'Invoice EUR'!B211</f>
        <v>0</v>
      </c>
      <c r="D209" s="84">
        <f t="shared" si="8"/>
        <v>0</v>
      </c>
      <c r="E209" s="84">
        <f t="shared" si="9"/>
        <v>0</v>
      </c>
      <c r="F209" s="85">
        <f>'Invoice EUR'!G211</f>
        <v>0</v>
      </c>
      <c r="G209" s="86">
        <f t="shared" si="10"/>
        <v>0</v>
      </c>
    </row>
    <row r="210" spans="1:7" s="83" customFormat="1" hidden="1">
      <c r="A210" s="99" t="str">
        <f>'Invoice EUR'!F212</f>
        <v>Exchange rate :</v>
      </c>
      <c r="B210" s="78">
        <f>'Invoice EUR'!C212</f>
        <v>0</v>
      </c>
      <c r="C210" s="79">
        <f>'Invoice EUR'!B212</f>
        <v>0</v>
      </c>
      <c r="D210" s="84">
        <f t="shared" si="8"/>
        <v>0</v>
      </c>
      <c r="E210" s="84">
        <f t="shared" si="9"/>
        <v>0</v>
      </c>
      <c r="F210" s="85">
        <f>'Invoice EUR'!G212</f>
        <v>0</v>
      </c>
      <c r="G210" s="86">
        <f t="shared" si="10"/>
        <v>0</v>
      </c>
    </row>
    <row r="211" spans="1:7" s="83" customFormat="1" hidden="1">
      <c r="A211" s="99" t="str">
        <f>'Invoice EUR'!F213</f>
        <v>Exchange rate :</v>
      </c>
      <c r="B211" s="78">
        <f>'Invoice EUR'!C213</f>
        <v>0</v>
      </c>
      <c r="C211" s="79">
        <f>'Invoice EUR'!B213</f>
        <v>0</v>
      </c>
      <c r="D211" s="84">
        <f t="shared" si="8"/>
        <v>0</v>
      </c>
      <c r="E211" s="84">
        <f t="shared" si="9"/>
        <v>0</v>
      </c>
      <c r="F211" s="85">
        <f>'Invoice EUR'!G213</f>
        <v>0</v>
      </c>
      <c r="G211" s="86">
        <f t="shared" si="10"/>
        <v>0</v>
      </c>
    </row>
    <row r="212" spans="1:7" s="83" customFormat="1" hidden="1">
      <c r="A212" s="99" t="str">
        <f>'Invoice EUR'!F214</f>
        <v>Exchange rate :</v>
      </c>
      <c r="B212" s="78">
        <f>'Invoice EUR'!C214</f>
        <v>0</v>
      </c>
      <c r="C212" s="79">
        <f>'Invoice EUR'!B214</f>
        <v>0</v>
      </c>
      <c r="D212" s="84">
        <f t="shared" si="8"/>
        <v>0</v>
      </c>
      <c r="E212" s="84">
        <f t="shared" si="9"/>
        <v>0</v>
      </c>
      <c r="F212" s="85">
        <f>'Invoice EUR'!G214</f>
        <v>0</v>
      </c>
      <c r="G212" s="86">
        <f t="shared" si="10"/>
        <v>0</v>
      </c>
    </row>
    <row r="213" spans="1:7" s="83" customFormat="1" hidden="1">
      <c r="A213" s="99" t="str">
        <f>'Invoice EUR'!F215</f>
        <v>Exchange rate :</v>
      </c>
      <c r="B213" s="78">
        <f>'Invoice EUR'!C215</f>
        <v>0</v>
      </c>
      <c r="C213" s="79">
        <f>'Invoice EUR'!B215</f>
        <v>0</v>
      </c>
      <c r="D213" s="84">
        <f t="shared" si="8"/>
        <v>0</v>
      </c>
      <c r="E213" s="84">
        <f t="shared" si="9"/>
        <v>0</v>
      </c>
      <c r="F213" s="85">
        <f>'Invoice EUR'!G215</f>
        <v>0</v>
      </c>
      <c r="G213" s="86">
        <f t="shared" si="10"/>
        <v>0</v>
      </c>
    </row>
    <row r="214" spans="1:7" s="83" customFormat="1" hidden="1">
      <c r="A214" s="99" t="str">
        <f>'Invoice EUR'!F216</f>
        <v>Exchange rate :</v>
      </c>
      <c r="B214" s="78">
        <f>'Invoice EUR'!C216</f>
        <v>0</v>
      </c>
      <c r="C214" s="79">
        <f>'Invoice EUR'!B216</f>
        <v>0</v>
      </c>
      <c r="D214" s="84">
        <f t="shared" si="8"/>
        <v>0</v>
      </c>
      <c r="E214" s="84">
        <f t="shared" si="9"/>
        <v>0</v>
      </c>
      <c r="F214" s="85">
        <f>'Invoice EUR'!G216</f>
        <v>0</v>
      </c>
      <c r="G214" s="86">
        <f t="shared" si="10"/>
        <v>0</v>
      </c>
    </row>
    <row r="215" spans="1:7" s="83" customFormat="1" hidden="1">
      <c r="A215" s="99" t="str">
        <f>'Invoice EUR'!F217</f>
        <v>Exchange rate :</v>
      </c>
      <c r="B215" s="78">
        <f>'Invoice EUR'!C217</f>
        <v>0</v>
      </c>
      <c r="C215" s="79">
        <f>'Invoice EUR'!B217</f>
        <v>0</v>
      </c>
      <c r="D215" s="84">
        <f t="shared" si="8"/>
        <v>0</v>
      </c>
      <c r="E215" s="84">
        <f t="shared" si="9"/>
        <v>0</v>
      </c>
      <c r="F215" s="85">
        <f>'Invoice EUR'!G217</f>
        <v>0</v>
      </c>
      <c r="G215" s="86">
        <f t="shared" si="10"/>
        <v>0</v>
      </c>
    </row>
    <row r="216" spans="1:7" s="83" customFormat="1" hidden="1">
      <c r="A216" s="99" t="str">
        <f>'Invoice EUR'!F218</f>
        <v>Exchange rate :</v>
      </c>
      <c r="B216" s="78">
        <f>'Invoice EUR'!C218</f>
        <v>0</v>
      </c>
      <c r="C216" s="79">
        <f>'Invoice EUR'!B218</f>
        <v>0</v>
      </c>
      <c r="D216" s="84">
        <f t="shared" si="8"/>
        <v>0</v>
      </c>
      <c r="E216" s="84">
        <f t="shared" si="9"/>
        <v>0</v>
      </c>
      <c r="F216" s="85">
        <f>'Invoice EUR'!G218</f>
        <v>0</v>
      </c>
      <c r="G216" s="86">
        <f t="shared" si="10"/>
        <v>0</v>
      </c>
    </row>
    <row r="217" spans="1:7" s="83" customFormat="1" hidden="1">
      <c r="A217" s="99" t="str">
        <f>'Invoice EUR'!F219</f>
        <v>Exchange rate :</v>
      </c>
      <c r="B217" s="78">
        <f>'Invoice EUR'!C219</f>
        <v>0</v>
      </c>
      <c r="C217" s="79">
        <f>'Invoice EUR'!B219</f>
        <v>0</v>
      </c>
      <c r="D217" s="84">
        <f t="shared" si="8"/>
        <v>0</v>
      </c>
      <c r="E217" s="84">
        <f t="shared" si="9"/>
        <v>0</v>
      </c>
      <c r="F217" s="85">
        <f>'Invoice EUR'!G219</f>
        <v>0</v>
      </c>
      <c r="G217" s="86">
        <f t="shared" si="10"/>
        <v>0</v>
      </c>
    </row>
    <row r="218" spans="1:7" s="83" customFormat="1" hidden="1">
      <c r="A218" s="99" t="str">
        <f>'Invoice EUR'!F220</f>
        <v>Exchange rate :</v>
      </c>
      <c r="B218" s="78">
        <f>'Invoice EUR'!C220</f>
        <v>0</v>
      </c>
      <c r="C218" s="79">
        <f>'Invoice EUR'!B220</f>
        <v>0</v>
      </c>
      <c r="D218" s="84">
        <f t="shared" si="8"/>
        <v>0</v>
      </c>
      <c r="E218" s="84">
        <f t="shared" si="9"/>
        <v>0</v>
      </c>
      <c r="F218" s="85">
        <f>'Invoice EUR'!G220</f>
        <v>0</v>
      </c>
      <c r="G218" s="86">
        <f t="shared" si="10"/>
        <v>0</v>
      </c>
    </row>
    <row r="219" spans="1:7" s="83" customFormat="1" hidden="1">
      <c r="A219" s="99" t="str">
        <f>'Invoice EUR'!F221</f>
        <v>Exchange rate :</v>
      </c>
      <c r="B219" s="78">
        <f>'Invoice EUR'!C221</f>
        <v>0</v>
      </c>
      <c r="C219" s="79">
        <f>'Invoice EUR'!B221</f>
        <v>0</v>
      </c>
      <c r="D219" s="84">
        <f t="shared" si="8"/>
        <v>0</v>
      </c>
      <c r="E219" s="84">
        <f t="shared" si="9"/>
        <v>0</v>
      </c>
      <c r="F219" s="85">
        <f>'Invoice EUR'!G221</f>
        <v>0</v>
      </c>
      <c r="G219" s="86">
        <f t="shared" si="10"/>
        <v>0</v>
      </c>
    </row>
    <row r="220" spans="1:7" s="83" customFormat="1" hidden="1">
      <c r="A220" s="99" t="str">
        <f>'Invoice EUR'!F222</f>
        <v>Exchange rate :</v>
      </c>
      <c r="B220" s="78">
        <f>'Invoice EUR'!C222</f>
        <v>0</v>
      </c>
      <c r="C220" s="79">
        <f>'Invoice EUR'!B222</f>
        <v>0</v>
      </c>
      <c r="D220" s="84">
        <f t="shared" si="8"/>
        <v>0</v>
      </c>
      <c r="E220" s="84">
        <f t="shared" si="9"/>
        <v>0</v>
      </c>
      <c r="F220" s="85">
        <f>'Invoice EUR'!G222</f>
        <v>0</v>
      </c>
      <c r="G220" s="86">
        <f t="shared" si="10"/>
        <v>0</v>
      </c>
    </row>
    <row r="221" spans="1:7" s="83" customFormat="1" hidden="1">
      <c r="A221" s="99" t="str">
        <f>'Invoice EUR'!F223</f>
        <v>Exchange rate :</v>
      </c>
      <c r="B221" s="78">
        <f>'Invoice EUR'!C223</f>
        <v>0</v>
      </c>
      <c r="C221" s="79">
        <f>'Invoice EUR'!B223</f>
        <v>0</v>
      </c>
      <c r="D221" s="84">
        <f t="shared" si="8"/>
        <v>0</v>
      </c>
      <c r="E221" s="84">
        <f t="shared" si="9"/>
        <v>0</v>
      </c>
      <c r="F221" s="85">
        <f>'Invoice EUR'!G223</f>
        <v>0</v>
      </c>
      <c r="G221" s="86">
        <f t="shared" si="10"/>
        <v>0</v>
      </c>
    </row>
    <row r="222" spans="1:7" s="83" customFormat="1" hidden="1">
      <c r="A222" s="99" t="str">
        <f>'Invoice EUR'!F224</f>
        <v>Exchange rate :</v>
      </c>
      <c r="B222" s="78">
        <f>'Invoice EUR'!C224</f>
        <v>0</v>
      </c>
      <c r="C222" s="79">
        <f>'Invoice EUR'!B224</f>
        <v>0</v>
      </c>
      <c r="D222" s="84">
        <f t="shared" si="8"/>
        <v>0</v>
      </c>
      <c r="E222" s="84">
        <f t="shared" si="9"/>
        <v>0</v>
      </c>
      <c r="F222" s="85">
        <f>'Invoice EUR'!G224</f>
        <v>0</v>
      </c>
      <c r="G222" s="86">
        <f t="shared" si="10"/>
        <v>0</v>
      </c>
    </row>
    <row r="223" spans="1:7" s="83" customFormat="1" hidden="1">
      <c r="A223" s="99" t="str">
        <f>'Invoice EUR'!F225</f>
        <v>Exchange rate :</v>
      </c>
      <c r="B223" s="78">
        <f>'Invoice EUR'!C225</f>
        <v>0</v>
      </c>
      <c r="C223" s="79">
        <f>'Invoice EUR'!B225</f>
        <v>0</v>
      </c>
      <c r="D223" s="84">
        <f t="shared" si="8"/>
        <v>0</v>
      </c>
      <c r="E223" s="84">
        <f t="shared" si="9"/>
        <v>0</v>
      </c>
      <c r="F223" s="85">
        <f>'Invoice EUR'!G225</f>
        <v>0</v>
      </c>
      <c r="G223" s="86">
        <f t="shared" si="10"/>
        <v>0</v>
      </c>
    </row>
    <row r="224" spans="1:7" s="83" customFormat="1" hidden="1">
      <c r="A224" s="99" t="str">
        <f>'Invoice EUR'!F226</f>
        <v>Exchange rate :</v>
      </c>
      <c r="B224" s="78">
        <f>'Invoice EUR'!C226</f>
        <v>0</v>
      </c>
      <c r="C224" s="79">
        <f>'Invoice EUR'!B226</f>
        <v>0</v>
      </c>
      <c r="D224" s="84">
        <f t="shared" si="8"/>
        <v>0</v>
      </c>
      <c r="E224" s="84">
        <f t="shared" si="9"/>
        <v>0</v>
      </c>
      <c r="F224" s="85">
        <f>'Invoice EUR'!G226</f>
        <v>0</v>
      </c>
      <c r="G224" s="86">
        <f t="shared" si="10"/>
        <v>0</v>
      </c>
    </row>
    <row r="225" spans="1:7" s="83" customFormat="1" hidden="1">
      <c r="A225" s="99" t="str">
        <f>'Invoice EUR'!F227</f>
        <v>Exchange rate :</v>
      </c>
      <c r="B225" s="78">
        <f>'Invoice EUR'!C227</f>
        <v>0</v>
      </c>
      <c r="C225" s="79">
        <f>'Invoice EUR'!B227</f>
        <v>0</v>
      </c>
      <c r="D225" s="84">
        <f t="shared" si="8"/>
        <v>0</v>
      </c>
      <c r="E225" s="84">
        <f t="shared" si="9"/>
        <v>0</v>
      </c>
      <c r="F225" s="85">
        <f>'Invoice EUR'!G227</f>
        <v>0</v>
      </c>
      <c r="G225" s="86">
        <f t="shared" si="10"/>
        <v>0</v>
      </c>
    </row>
    <row r="226" spans="1:7" s="83" customFormat="1" hidden="1">
      <c r="A226" s="99" t="str">
        <f>'Invoice EUR'!F228</f>
        <v>Exchange rate :</v>
      </c>
      <c r="B226" s="78">
        <f>'Invoice EUR'!C228</f>
        <v>0</v>
      </c>
      <c r="C226" s="79">
        <f>'Invoice EUR'!B228</f>
        <v>0</v>
      </c>
      <c r="D226" s="84">
        <f t="shared" si="8"/>
        <v>0</v>
      </c>
      <c r="E226" s="84">
        <f t="shared" si="9"/>
        <v>0</v>
      </c>
      <c r="F226" s="85">
        <f>'Invoice EUR'!G228</f>
        <v>0</v>
      </c>
      <c r="G226" s="86">
        <f t="shared" si="10"/>
        <v>0</v>
      </c>
    </row>
    <row r="227" spans="1:7" s="83" customFormat="1" hidden="1">
      <c r="A227" s="99" t="str">
        <f>'Invoice EUR'!F229</f>
        <v>Exchange rate :</v>
      </c>
      <c r="B227" s="78">
        <f>'Invoice EUR'!C229</f>
        <v>0</v>
      </c>
      <c r="C227" s="79">
        <f>'Invoice EUR'!B229</f>
        <v>0</v>
      </c>
      <c r="D227" s="84">
        <f t="shared" si="8"/>
        <v>0</v>
      </c>
      <c r="E227" s="84">
        <f t="shared" si="9"/>
        <v>0</v>
      </c>
      <c r="F227" s="85">
        <f>'Invoice EUR'!G229</f>
        <v>0</v>
      </c>
      <c r="G227" s="86">
        <f t="shared" si="10"/>
        <v>0</v>
      </c>
    </row>
    <row r="228" spans="1:7" s="83" customFormat="1" hidden="1">
      <c r="A228" s="99" t="str">
        <f>'Invoice EUR'!F230</f>
        <v>Exchange rate :</v>
      </c>
      <c r="B228" s="78">
        <f>'Invoice EUR'!C230</f>
        <v>0</v>
      </c>
      <c r="C228" s="79">
        <f>'Invoice EUR'!B230</f>
        <v>0</v>
      </c>
      <c r="D228" s="84">
        <f t="shared" si="8"/>
        <v>0</v>
      </c>
      <c r="E228" s="84">
        <f t="shared" si="9"/>
        <v>0</v>
      </c>
      <c r="F228" s="85">
        <f>'Invoice EUR'!G230</f>
        <v>0</v>
      </c>
      <c r="G228" s="86">
        <f t="shared" si="10"/>
        <v>0</v>
      </c>
    </row>
    <row r="229" spans="1:7" s="83" customFormat="1" hidden="1">
      <c r="A229" s="99" t="str">
        <f>'Invoice EUR'!F231</f>
        <v>Exchange rate :</v>
      </c>
      <c r="B229" s="78">
        <f>'Invoice EUR'!C231</f>
        <v>0</v>
      </c>
      <c r="C229" s="79">
        <f>'Invoice EUR'!B231</f>
        <v>0</v>
      </c>
      <c r="D229" s="84">
        <f t="shared" si="8"/>
        <v>0</v>
      </c>
      <c r="E229" s="84">
        <f t="shared" si="9"/>
        <v>0</v>
      </c>
      <c r="F229" s="85">
        <f>'Invoice EUR'!G231</f>
        <v>0</v>
      </c>
      <c r="G229" s="86">
        <f t="shared" si="10"/>
        <v>0</v>
      </c>
    </row>
    <row r="230" spans="1:7" s="83" customFormat="1" hidden="1">
      <c r="A230" s="99" t="str">
        <f>'Invoice EUR'!F232</f>
        <v>Exchange rate :</v>
      </c>
      <c r="B230" s="78">
        <f>'Invoice EUR'!C232</f>
        <v>0</v>
      </c>
      <c r="C230" s="79">
        <f>'Invoice EUR'!B232</f>
        <v>0</v>
      </c>
      <c r="D230" s="84">
        <f t="shared" si="8"/>
        <v>0</v>
      </c>
      <c r="E230" s="84">
        <f t="shared" si="9"/>
        <v>0</v>
      </c>
      <c r="F230" s="85">
        <f>'Invoice EUR'!G232</f>
        <v>0</v>
      </c>
      <c r="G230" s="86">
        <f t="shared" si="10"/>
        <v>0</v>
      </c>
    </row>
    <row r="231" spans="1:7" s="83" customFormat="1" hidden="1">
      <c r="A231" s="99" t="str">
        <f>'Invoice EUR'!F233</f>
        <v>Exchange rate :</v>
      </c>
      <c r="B231" s="78">
        <f>'Invoice EUR'!C233</f>
        <v>0</v>
      </c>
      <c r="C231" s="79">
        <f>'Invoice EUR'!B233</f>
        <v>0</v>
      </c>
      <c r="D231" s="84">
        <f t="shared" si="8"/>
        <v>0</v>
      </c>
      <c r="E231" s="84">
        <f t="shared" si="9"/>
        <v>0</v>
      </c>
      <c r="F231" s="85">
        <f>'Invoice EUR'!G233</f>
        <v>0</v>
      </c>
      <c r="G231" s="86">
        <f t="shared" si="10"/>
        <v>0</v>
      </c>
    </row>
    <row r="232" spans="1:7" s="83" customFormat="1" hidden="1">
      <c r="A232" s="99" t="str">
        <f>'Invoice EUR'!F234</f>
        <v>Exchange rate :</v>
      </c>
      <c r="B232" s="78">
        <f>'Invoice EUR'!C234</f>
        <v>0</v>
      </c>
      <c r="C232" s="79">
        <f>'Invoice EUR'!B234</f>
        <v>0</v>
      </c>
      <c r="D232" s="84">
        <f t="shared" si="8"/>
        <v>0</v>
      </c>
      <c r="E232" s="84">
        <f t="shared" si="9"/>
        <v>0</v>
      </c>
      <c r="F232" s="85">
        <f>'Invoice EUR'!G234</f>
        <v>0</v>
      </c>
      <c r="G232" s="86">
        <f t="shared" si="10"/>
        <v>0</v>
      </c>
    </row>
    <row r="233" spans="1:7" s="83" customFormat="1" hidden="1">
      <c r="A233" s="99" t="str">
        <f>'Invoice EUR'!F235</f>
        <v>Exchange rate :</v>
      </c>
      <c r="B233" s="78">
        <f>'Invoice EUR'!C235</f>
        <v>0</v>
      </c>
      <c r="C233" s="79">
        <f>'Invoice EUR'!B235</f>
        <v>0</v>
      </c>
      <c r="D233" s="84">
        <f t="shared" si="8"/>
        <v>0</v>
      </c>
      <c r="E233" s="84">
        <f t="shared" si="9"/>
        <v>0</v>
      </c>
      <c r="F233" s="85">
        <f>'Invoice EUR'!G235</f>
        <v>0</v>
      </c>
      <c r="G233" s="86">
        <f t="shared" si="10"/>
        <v>0</v>
      </c>
    </row>
    <row r="234" spans="1:7" s="83" customFormat="1" hidden="1">
      <c r="A234" s="99" t="str">
        <f>'Invoice EUR'!F236</f>
        <v>Exchange rate :</v>
      </c>
      <c r="B234" s="78">
        <f>'Invoice EUR'!C236</f>
        <v>0</v>
      </c>
      <c r="C234" s="79">
        <f>'Invoice EUR'!B236</f>
        <v>0</v>
      </c>
      <c r="D234" s="84">
        <f t="shared" si="8"/>
        <v>0</v>
      </c>
      <c r="E234" s="84">
        <f t="shared" si="9"/>
        <v>0</v>
      </c>
      <c r="F234" s="85">
        <f>'Invoice EUR'!G236</f>
        <v>0</v>
      </c>
      <c r="G234" s="86">
        <f t="shared" si="10"/>
        <v>0</v>
      </c>
    </row>
    <row r="235" spans="1:7" s="83" customFormat="1" hidden="1">
      <c r="A235" s="99" t="str">
        <f>'Invoice EUR'!F237</f>
        <v>Exchange rate :</v>
      </c>
      <c r="B235" s="78">
        <f>'Invoice EUR'!C237</f>
        <v>0</v>
      </c>
      <c r="C235" s="79">
        <f>'Invoice EUR'!B237</f>
        <v>0</v>
      </c>
      <c r="D235" s="84">
        <f t="shared" si="8"/>
        <v>0</v>
      </c>
      <c r="E235" s="84">
        <f t="shared" si="9"/>
        <v>0</v>
      </c>
      <c r="F235" s="85">
        <f>'Invoice EUR'!G237</f>
        <v>0</v>
      </c>
      <c r="G235" s="86">
        <f t="shared" si="10"/>
        <v>0</v>
      </c>
    </row>
    <row r="236" spans="1:7" s="83" customFormat="1" hidden="1">
      <c r="A236" s="99" t="str">
        <f>'Invoice EUR'!F238</f>
        <v>Exchange rate :</v>
      </c>
      <c r="B236" s="78">
        <f>'Invoice EUR'!C238</f>
        <v>0</v>
      </c>
      <c r="C236" s="79">
        <f>'Invoice EUR'!B238</f>
        <v>0</v>
      </c>
      <c r="D236" s="84">
        <f t="shared" si="8"/>
        <v>0</v>
      </c>
      <c r="E236" s="84">
        <f t="shared" si="9"/>
        <v>0</v>
      </c>
      <c r="F236" s="85">
        <f>'Invoice EUR'!G238</f>
        <v>0</v>
      </c>
      <c r="G236" s="86">
        <f t="shared" si="10"/>
        <v>0</v>
      </c>
    </row>
    <row r="237" spans="1:7" s="83" customFormat="1" hidden="1">
      <c r="A237" s="99" t="str">
        <f>'Invoice EUR'!F239</f>
        <v>Exchange rate :</v>
      </c>
      <c r="B237" s="78">
        <f>'Invoice EUR'!C239</f>
        <v>0</v>
      </c>
      <c r="C237" s="79">
        <f>'Invoice EUR'!B239</f>
        <v>0</v>
      </c>
      <c r="D237" s="84">
        <f t="shared" si="8"/>
        <v>0</v>
      </c>
      <c r="E237" s="84">
        <f t="shared" si="9"/>
        <v>0</v>
      </c>
      <c r="F237" s="85">
        <f>'Invoice EUR'!G239</f>
        <v>0</v>
      </c>
      <c r="G237" s="86">
        <f t="shared" si="10"/>
        <v>0</v>
      </c>
    </row>
    <row r="238" spans="1:7" s="83" customFormat="1" hidden="1">
      <c r="A238" s="99" t="str">
        <f>'Invoice EUR'!F240</f>
        <v>Exchange rate :</v>
      </c>
      <c r="B238" s="78">
        <f>'Invoice EUR'!C240</f>
        <v>0</v>
      </c>
      <c r="C238" s="79">
        <f>'Invoice EUR'!B240</f>
        <v>0</v>
      </c>
      <c r="D238" s="84">
        <f t="shared" si="8"/>
        <v>0</v>
      </c>
      <c r="E238" s="84">
        <f t="shared" si="9"/>
        <v>0</v>
      </c>
      <c r="F238" s="85">
        <f>'Invoice EUR'!G240</f>
        <v>0</v>
      </c>
      <c r="G238" s="86">
        <f t="shared" si="10"/>
        <v>0</v>
      </c>
    </row>
    <row r="239" spans="1:7" s="83" customFormat="1" hidden="1">
      <c r="A239" s="99" t="str">
        <f>'Invoice EUR'!F241</f>
        <v>Exchange rate :</v>
      </c>
      <c r="B239" s="78">
        <f>'Invoice EUR'!C241</f>
        <v>0</v>
      </c>
      <c r="C239" s="79">
        <f>'Invoice EUR'!B241</f>
        <v>0</v>
      </c>
      <c r="D239" s="84">
        <f t="shared" si="8"/>
        <v>0</v>
      </c>
      <c r="E239" s="84">
        <f t="shared" si="9"/>
        <v>0</v>
      </c>
      <c r="F239" s="85">
        <f>'Invoice EUR'!G241</f>
        <v>0</v>
      </c>
      <c r="G239" s="86">
        <f t="shared" si="10"/>
        <v>0</v>
      </c>
    </row>
    <row r="240" spans="1:7" s="83" customFormat="1" hidden="1">
      <c r="A240" s="99" t="str">
        <f>'Invoice EUR'!F242</f>
        <v>Exchange rate :</v>
      </c>
      <c r="B240" s="78">
        <f>'Invoice EUR'!C242</f>
        <v>0</v>
      </c>
      <c r="C240" s="79">
        <f>'Invoice EUR'!B242</f>
        <v>0</v>
      </c>
      <c r="D240" s="84">
        <f t="shared" si="8"/>
        <v>0</v>
      </c>
      <c r="E240" s="84">
        <f t="shared" si="9"/>
        <v>0</v>
      </c>
      <c r="F240" s="85">
        <f>'Invoice EUR'!G242</f>
        <v>0</v>
      </c>
      <c r="G240" s="86">
        <f t="shared" si="10"/>
        <v>0</v>
      </c>
    </row>
    <row r="241" spans="1:7" s="83" customFormat="1" hidden="1">
      <c r="A241" s="99" t="str">
        <f>'Invoice EUR'!F243</f>
        <v>Exchange rate :</v>
      </c>
      <c r="B241" s="78">
        <f>'Invoice EUR'!C243</f>
        <v>0</v>
      </c>
      <c r="C241" s="79">
        <f>'Invoice EUR'!B243</f>
        <v>0</v>
      </c>
      <c r="D241" s="84">
        <f t="shared" si="8"/>
        <v>0</v>
      </c>
      <c r="E241" s="84">
        <f t="shared" si="9"/>
        <v>0</v>
      </c>
      <c r="F241" s="85">
        <f>'Invoice EUR'!G243</f>
        <v>0</v>
      </c>
      <c r="G241" s="86">
        <f t="shared" si="10"/>
        <v>0</v>
      </c>
    </row>
    <row r="242" spans="1:7" s="83" customFormat="1" hidden="1">
      <c r="A242" s="99" t="str">
        <f>'Invoice EUR'!F244</f>
        <v>Exchange rate :</v>
      </c>
      <c r="B242" s="78">
        <f>'Invoice EUR'!C244</f>
        <v>0</v>
      </c>
      <c r="C242" s="79">
        <f>'Invoice EUR'!B244</f>
        <v>0</v>
      </c>
      <c r="D242" s="84">
        <f t="shared" si="8"/>
        <v>0</v>
      </c>
      <c r="E242" s="84">
        <f t="shared" si="9"/>
        <v>0</v>
      </c>
      <c r="F242" s="85">
        <f>'Invoice EUR'!G244</f>
        <v>0</v>
      </c>
      <c r="G242" s="86">
        <f t="shared" si="10"/>
        <v>0</v>
      </c>
    </row>
    <row r="243" spans="1:7" s="83" customFormat="1" hidden="1">
      <c r="A243" s="99" t="str">
        <f>'Invoice EUR'!F245</f>
        <v>Exchange rate :</v>
      </c>
      <c r="B243" s="78">
        <f>'Invoice EUR'!C245</f>
        <v>0</v>
      </c>
      <c r="C243" s="79">
        <f>'Invoice EUR'!B245</f>
        <v>0</v>
      </c>
      <c r="D243" s="84">
        <f t="shared" si="8"/>
        <v>0</v>
      </c>
      <c r="E243" s="84">
        <f t="shared" si="9"/>
        <v>0</v>
      </c>
      <c r="F243" s="85">
        <f>'Invoice EUR'!G245</f>
        <v>0</v>
      </c>
      <c r="G243" s="86">
        <f t="shared" si="10"/>
        <v>0</v>
      </c>
    </row>
    <row r="244" spans="1:7" s="83" customFormat="1" hidden="1">
      <c r="A244" s="99" t="str">
        <f>'Invoice EUR'!F246</f>
        <v>Exchange rate :</v>
      </c>
      <c r="B244" s="78">
        <f>'Invoice EUR'!C246</f>
        <v>0</v>
      </c>
      <c r="C244" s="79">
        <f>'Invoice EUR'!B246</f>
        <v>0</v>
      </c>
      <c r="D244" s="84">
        <f t="shared" si="8"/>
        <v>0</v>
      </c>
      <c r="E244" s="84">
        <f t="shared" si="9"/>
        <v>0</v>
      </c>
      <c r="F244" s="85">
        <f>'Invoice EUR'!G246</f>
        <v>0</v>
      </c>
      <c r="G244" s="86">
        <f t="shared" si="10"/>
        <v>0</v>
      </c>
    </row>
    <row r="245" spans="1:7" s="83" customFormat="1" hidden="1">
      <c r="A245" s="99" t="str">
        <f>'Invoice EUR'!F247</f>
        <v>Exchange rate :</v>
      </c>
      <c r="B245" s="78">
        <f>'Invoice EUR'!C247</f>
        <v>0</v>
      </c>
      <c r="C245" s="79">
        <f>'Invoice EUR'!B247</f>
        <v>0</v>
      </c>
      <c r="D245" s="84">
        <f t="shared" si="8"/>
        <v>0</v>
      </c>
      <c r="E245" s="84">
        <f t="shared" si="9"/>
        <v>0</v>
      </c>
      <c r="F245" s="85">
        <f>'Invoice EUR'!G247</f>
        <v>0</v>
      </c>
      <c r="G245" s="86">
        <f t="shared" si="10"/>
        <v>0</v>
      </c>
    </row>
    <row r="246" spans="1:7" s="83" customFormat="1" hidden="1">
      <c r="A246" s="99" t="str">
        <f>'Invoice EUR'!F248</f>
        <v>Exchange rate :</v>
      </c>
      <c r="B246" s="78">
        <f>'Invoice EUR'!C248</f>
        <v>0</v>
      </c>
      <c r="C246" s="79">
        <f>'Invoice EUR'!B248</f>
        <v>0</v>
      </c>
      <c r="D246" s="84">
        <f t="shared" si="8"/>
        <v>0</v>
      </c>
      <c r="E246" s="84">
        <f t="shared" si="9"/>
        <v>0</v>
      </c>
      <c r="F246" s="85">
        <f>'Invoice EUR'!G248</f>
        <v>0</v>
      </c>
      <c r="G246" s="86">
        <f t="shared" si="10"/>
        <v>0</v>
      </c>
    </row>
    <row r="247" spans="1:7" s="83" customFormat="1" hidden="1">
      <c r="A247" s="99" t="str">
        <f>'Invoice EUR'!F249</f>
        <v>Exchange rate :</v>
      </c>
      <c r="B247" s="78">
        <f>'Invoice EUR'!C249</f>
        <v>0</v>
      </c>
      <c r="C247" s="79">
        <f>'Invoice EUR'!B249</f>
        <v>0</v>
      </c>
      <c r="D247" s="84">
        <f t="shared" si="8"/>
        <v>0</v>
      </c>
      <c r="E247" s="84">
        <f t="shared" si="9"/>
        <v>0</v>
      </c>
      <c r="F247" s="85">
        <f>'Invoice EUR'!G249</f>
        <v>0</v>
      </c>
      <c r="G247" s="86">
        <f t="shared" si="10"/>
        <v>0</v>
      </c>
    </row>
    <row r="248" spans="1:7" s="83" customFormat="1" hidden="1">
      <c r="A248" s="99" t="str">
        <f>'Invoice EUR'!F250</f>
        <v>Exchange rate :</v>
      </c>
      <c r="B248" s="78">
        <f>'Invoice EUR'!C250</f>
        <v>0</v>
      </c>
      <c r="C248" s="79">
        <f>'Invoice EUR'!B250</f>
        <v>0</v>
      </c>
      <c r="D248" s="84">
        <f t="shared" si="8"/>
        <v>0</v>
      </c>
      <c r="E248" s="84">
        <f t="shared" si="9"/>
        <v>0</v>
      </c>
      <c r="F248" s="85">
        <f>'Invoice EUR'!G250</f>
        <v>0</v>
      </c>
      <c r="G248" s="86">
        <f t="shared" si="10"/>
        <v>0</v>
      </c>
    </row>
    <row r="249" spans="1:7" s="83" customFormat="1" hidden="1">
      <c r="A249" s="99" t="str">
        <f>'Invoice EUR'!F251</f>
        <v>Exchange rate :</v>
      </c>
      <c r="B249" s="78">
        <f>'Invoice EUR'!C251</f>
        <v>0</v>
      </c>
      <c r="C249" s="79">
        <f>'Invoice EUR'!B251</f>
        <v>0</v>
      </c>
      <c r="D249" s="84">
        <f t="shared" si="8"/>
        <v>0</v>
      </c>
      <c r="E249" s="84">
        <f t="shared" si="9"/>
        <v>0</v>
      </c>
      <c r="F249" s="85">
        <f>'Invoice EUR'!G251</f>
        <v>0</v>
      </c>
      <c r="G249" s="86">
        <f t="shared" si="10"/>
        <v>0</v>
      </c>
    </row>
    <row r="250" spans="1:7" s="83" customFormat="1" hidden="1">
      <c r="A250" s="99" t="str">
        <f>'Invoice EUR'!F252</f>
        <v>Exchange rate :</v>
      </c>
      <c r="B250" s="78">
        <f>'Invoice EUR'!C252</f>
        <v>0</v>
      </c>
      <c r="C250" s="79">
        <f>'Invoice EUR'!B252</f>
        <v>0</v>
      </c>
      <c r="D250" s="84">
        <f t="shared" si="8"/>
        <v>0</v>
      </c>
      <c r="E250" s="84">
        <f t="shared" si="9"/>
        <v>0</v>
      </c>
      <c r="F250" s="85">
        <f>'Invoice EUR'!G252</f>
        <v>0</v>
      </c>
      <c r="G250" s="86">
        <f t="shared" si="10"/>
        <v>0</v>
      </c>
    </row>
    <row r="251" spans="1:7" s="83" customFormat="1" hidden="1">
      <c r="A251" s="99" t="str">
        <f>'Invoice EUR'!F253</f>
        <v>Exchange rate :</v>
      </c>
      <c r="B251" s="78">
        <f>'Invoice EUR'!C253</f>
        <v>0</v>
      </c>
      <c r="C251" s="79">
        <f>'Invoice EUR'!B253</f>
        <v>0</v>
      </c>
      <c r="D251" s="84">
        <f t="shared" si="8"/>
        <v>0</v>
      </c>
      <c r="E251" s="84">
        <f t="shared" si="9"/>
        <v>0</v>
      </c>
      <c r="F251" s="85">
        <f>'Invoice EUR'!G253</f>
        <v>0</v>
      </c>
      <c r="G251" s="86">
        <f t="shared" si="10"/>
        <v>0</v>
      </c>
    </row>
    <row r="252" spans="1:7" s="83" customFormat="1" hidden="1">
      <c r="A252" s="99" t="str">
        <f>'Invoice EUR'!F254</f>
        <v>Exchange rate :</v>
      </c>
      <c r="B252" s="78">
        <f>'Invoice EUR'!C254</f>
        <v>0</v>
      </c>
      <c r="C252" s="79">
        <f>'Invoice EUR'!B254</f>
        <v>0</v>
      </c>
      <c r="D252" s="84">
        <f t="shared" si="8"/>
        <v>0</v>
      </c>
      <c r="E252" s="84">
        <f t="shared" si="9"/>
        <v>0</v>
      </c>
      <c r="F252" s="85">
        <f>'Invoice EUR'!G254</f>
        <v>0</v>
      </c>
      <c r="G252" s="86">
        <f t="shared" si="10"/>
        <v>0</v>
      </c>
    </row>
    <row r="253" spans="1:7" s="83" customFormat="1" hidden="1">
      <c r="A253" s="99" t="str">
        <f>'Invoice EUR'!F255</f>
        <v>Exchange rate :</v>
      </c>
      <c r="B253" s="78">
        <f>'Invoice EUR'!C255</f>
        <v>0</v>
      </c>
      <c r="C253" s="79">
        <f>'Invoice EUR'!B255</f>
        <v>0</v>
      </c>
      <c r="D253" s="84">
        <f t="shared" si="8"/>
        <v>0</v>
      </c>
      <c r="E253" s="84">
        <f t="shared" si="9"/>
        <v>0</v>
      </c>
      <c r="F253" s="85">
        <f>'Invoice EUR'!G255</f>
        <v>0</v>
      </c>
      <c r="G253" s="86">
        <f t="shared" si="10"/>
        <v>0</v>
      </c>
    </row>
    <row r="254" spans="1:7" s="83" customFormat="1" hidden="1">
      <c r="A254" s="99" t="str">
        <f>'Invoice EUR'!F256</f>
        <v>Exchange rate :</v>
      </c>
      <c r="B254" s="78">
        <f>'Invoice EUR'!C256</f>
        <v>0</v>
      </c>
      <c r="C254" s="79">
        <f>'Invoice EUR'!B256</f>
        <v>0</v>
      </c>
      <c r="D254" s="84">
        <f t="shared" si="8"/>
        <v>0</v>
      </c>
      <c r="E254" s="84">
        <f t="shared" si="9"/>
        <v>0</v>
      </c>
      <c r="F254" s="85">
        <f>'Invoice EUR'!G256</f>
        <v>0</v>
      </c>
      <c r="G254" s="86">
        <f t="shared" si="10"/>
        <v>0</v>
      </c>
    </row>
    <row r="255" spans="1:7" s="83" customFormat="1" hidden="1">
      <c r="A255" s="99" t="str">
        <f>'Invoice EUR'!F257</f>
        <v>Exchange rate :</v>
      </c>
      <c r="B255" s="78">
        <f>'Invoice EUR'!C257</f>
        <v>0</v>
      </c>
      <c r="C255" s="79">
        <f>'Invoice EUR'!B257</f>
        <v>0</v>
      </c>
      <c r="D255" s="84">
        <f t="shared" si="8"/>
        <v>0</v>
      </c>
      <c r="E255" s="84">
        <f t="shared" si="9"/>
        <v>0</v>
      </c>
      <c r="F255" s="85">
        <f>'Invoice EUR'!G257</f>
        <v>0</v>
      </c>
      <c r="G255" s="86">
        <f t="shared" si="10"/>
        <v>0</v>
      </c>
    </row>
    <row r="256" spans="1:7" s="83" customFormat="1" hidden="1">
      <c r="A256" s="99" t="str">
        <f>'Invoice EUR'!F258</f>
        <v>Exchange rate :</v>
      </c>
      <c r="B256" s="78">
        <f>'Invoice EUR'!C258</f>
        <v>0</v>
      </c>
      <c r="C256" s="79">
        <f>'Invoice EUR'!B258</f>
        <v>0</v>
      </c>
      <c r="D256" s="84">
        <f t="shared" si="8"/>
        <v>0</v>
      </c>
      <c r="E256" s="84">
        <f t="shared" si="9"/>
        <v>0</v>
      </c>
      <c r="F256" s="85">
        <f>'Invoice EUR'!G258</f>
        <v>0</v>
      </c>
      <c r="G256" s="86">
        <f t="shared" si="10"/>
        <v>0</v>
      </c>
    </row>
    <row r="257" spans="1:7" s="83" customFormat="1" hidden="1">
      <c r="A257" s="99" t="str">
        <f>'Invoice EUR'!F259</f>
        <v>Exchange rate :</v>
      </c>
      <c r="B257" s="78">
        <f>'Invoice EUR'!C259</f>
        <v>0</v>
      </c>
      <c r="C257" s="79">
        <f>'Invoice EUR'!B259</f>
        <v>0</v>
      </c>
      <c r="D257" s="84">
        <f t="shared" ref="D257:D320" si="11">F257/$D$14</f>
        <v>0</v>
      </c>
      <c r="E257" s="84">
        <f t="shared" ref="E257:E320" si="12">G257/$D$14</f>
        <v>0</v>
      </c>
      <c r="F257" s="85">
        <f>'Invoice EUR'!G259</f>
        <v>0</v>
      </c>
      <c r="G257" s="86">
        <f t="shared" ref="G257:G320" si="13">C257*F257</f>
        <v>0</v>
      </c>
    </row>
    <row r="258" spans="1:7" s="83" customFormat="1" hidden="1">
      <c r="A258" s="99" t="str">
        <f>'Invoice EUR'!F260</f>
        <v>Exchange rate :</v>
      </c>
      <c r="B258" s="78">
        <f>'Invoice EUR'!C260</f>
        <v>0</v>
      </c>
      <c r="C258" s="79">
        <f>'Invoice EUR'!B260</f>
        <v>0</v>
      </c>
      <c r="D258" s="84">
        <f t="shared" si="11"/>
        <v>0</v>
      </c>
      <c r="E258" s="84">
        <f t="shared" si="12"/>
        <v>0</v>
      </c>
      <c r="F258" s="85">
        <f>'Invoice EUR'!G260</f>
        <v>0</v>
      </c>
      <c r="G258" s="86">
        <f t="shared" si="13"/>
        <v>0</v>
      </c>
    </row>
    <row r="259" spans="1:7" s="83" customFormat="1" hidden="1">
      <c r="A259" s="99" t="str">
        <f>'Invoice EUR'!F261</f>
        <v>Exchange rate :</v>
      </c>
      <c r="B259" s="78">
        <f>'Invoice EUR'!C261</f>
        <v>0</v>
      </c>
      <c r="C259" s="79">
        <f>'Invoice EUR'!B261</f>
        <v>0</v>
      </c>
      <c r="D259" s="84">
        <f t="shared" si="11"/>
        <v>0</v>
      </c>
      <c r="E259" s="84">
        <f t="shared" si="12"/>
        <v>0</v>
      </c>
      <c r="F259" s="85">
        <f>'Invoice EUR'!G261</f>
        <v>0</v>
      </c>
      <c r="G259" s="86">
        <f t="shared" si="13"/>
        <v>0</v>
      </c>
    </row>
    <row r="260" spans="1:7" s="83" customFormat="1" hidden="1">
      <c r="A260" s="99" t="str">
        <f>'Invoice EUR'!F262</f>
        <v>Exchange rate :</v>
      </c>
      <c r="B260" s="78">
        <f>'Invoice EUR'!C262</f>
        <v>0</v>
      </c>
      <c r="C260" s="79">
        <f>'Invoice EUR'!B262</f>
        <v>0</v>
      </c>
      <c r="D260" s="84">
        <f t="shared" si="11"/>
        <v>0</v>
      </c>
      <c r="E260" s="84">
        <f t="shared" si="12"/>
        <v>0</v>
      </c>
      <c r="F260" s="85">
        <f>'Invoice EUR'!G262</f>
        <v>0</v>
      </c>
      <c r="G260" s="86">
        <f t="shared" si="13"/>
        <v>0</v>
      </c>
    </row>
    <row r="261" spans="1:7" s="83" customFormat="1" hidden="1">
      <c r="A261" s="99" t="str">
        <f>'Invoice EUR'!F263</f>
        <v>Exchange rate :</v>
      </c>
      <c r="B261" s="78">
        <f>'Invoice EUR'!C263</f>
        <v>0</v>
      </c>
      <c r="C261" s="79">
        <f>'Invoice EUR'!B263</f>
        <v>0</v>
      </c>
      <c r="D261" s="84">
        <f t="shared" si="11"/>
        <v>0</v>
      </c>
      <c r="E261" s="84">
        <f t="shared" si="12"/>
        <v>0</v>
      </c>
      <c r="F261" s="85">
        <f>'Invoice EUR'!G263</f>
        <v>0</v>
      </c>
      <c r="G261" s="86">
        <f t="shared" si="13"/>
        <v>0</v>
      </c>
    </row>
    <row r="262" spans="1:7" s="83" customFormat="1" hidden="1">
      <c r="A262" s="99" t="str">
        <f>'Invoice EUR'!F264</f>
        <v>Exchange rate :</v>
      </c>
      <c r="B262" s="78">
        <f>'Invoice EUR'!C264</f>
        <v>0</v>
      </c>
      <c r="C262" s="79">
        <f>'Invoice EUR'!B264</f>
        <v>0</v>
      </c>
      <c r="D262" s="84">
        <f t="shared" si="11"/>
        <v>0</v>
      </c>
      <c r="E262" s="84">
        <f t="shared" si="12"/>
        <v>0</v>
      </c>
      <c r="F262" s="85">
        <f>'Invoice EUR'!G264</f>
        <v>0</v>
      </c>
      <c r="G262" s="86">
        <f t="shared" si="13"/>
        <v>0</v>
      </c>
    </row>
    <row r="263" spans="1:7" s="83" customFormat="1" hidden="1">
      <c r="A263" s="99" t="str">
        <f>'Invoice EUR'!F265</f>
        <v>Exchange rate :</v>
      </c>
      <c r="B263" s="78">
        <f>'Invoice EUR'!C265</f>
        <v>0</v>
      </c>
      <c r="C263" s="79">
        <f>'Invoice EUR'!B265</f>
        <v>0</v>
      </c>
      <c r="D263" s="84">
        <f t="shared" si="11"/>
        <v>0</v>
      </c>
      <c r="E263" s="84">
        <f t="shared" si="12"/>
        <v>0</v>
      </c>
      <c r="F263" s="85">
        <f>'Invoice EUR'!G265</f>
        <v>0</v>
      </c>
      <c r="G263" s="86">
        <f t="shared" si="13"/>
        <v>0</v>
      </c>
    </row>
    <row r="264" spans="1:7" s="83" customFormat="1" hidden="1">
      <c r="A264" s="99" t="str">
        <f>'Invoice EUR'!F266</f>
        <v>Exchange rate :</v>
      </c>
      <c r="B264" s="78">
        <f>'Invoice EUR'!C266</f>
        <v>0</v>
      </c>
      <c r="C264" s="79">
        <f>'Invoice EUR'!B266</f>
        <v>0</v>
      </c>
      <c r="D264" s="84">
        <f t="shared" si="11"/>
        <v>0</v>
      </c>
      <c r="E264" s="84">
        <f t="shared" si="12"/>
        <v>0</v>
      </c>
      <c r="F264" s="85">
        <f>'Invoice EUR'!G266</f>
        <v>0</v>
      </c>
      <c r="G264" s="86">
        <f t="shared" si="13"/>
        <v>0</v>
      </c>
    </row>
    <row r="265" spans="1:7" s="83" customFormat="1" hidden="1">
      <c r="A265" s="99" t="str">
        <f>'Invoice EUR'!F267</f>
        <v>Exchange rate :</v>
      </c>
      <c r="B265" s="78">
        <f>'Invoice EUR'!C267</f>
        <v>0</v>
      </c>
      <c r="C265" s="79">
        <f>'Invoice EUR'!B267</f>
        <v>0</v>
      </c>
      <c r="D265" s="84">
        <f t="shared" si="11"/>
        <v>0</v>
      </c>
      <c r="E265" s="84">
        <f t="shared" si="12"/>
        <v>0</v>
      </c>
      <c r="F265" s="85">
        <f>'Invoice EUR'!G267</f>
        <v>0</v>
      </c>
      <c r="G265" s="86">
        <f t="shared" si="13"/>
        <v>0</v>
      </c>
    </row>
    <row r="266" spans="1:7" s="83" customFormat="1" hidden="1">
      <c r="A266" s="99" t="str">
        <f>'Invoice EUR'!F268</f>
        <v>Exchange rate :</v>
      </c>
      <c r="B266" s="78">
        <f>'Invoice EUR'!C268</f>
        <v>0</v>
      </c>
      <c r="C266" s="79">
        <f>'Invoice EUR'!B268</f>
        <v>0</v>
      </c>
      <c r="D266" s="84">
        <f t="shared" si="11"/>
        <v>0</v>
      </c>
      <c r="E266" s="84">
        <f t="shared" si="12"/>
        <v>0</v>
      </c>
      <c r="F266" s="85">
        <f>'Invoice EUR'!G268</f>
        <v>0</v>
      </c>
      <c r="G266" s="86">
        <f t="shared" si="13"/>
        <v>0</v>
      </c>
    </row>
    <row r="267" spans="1:7" s="83" customFormat="1" hidden="1">
      <c r="A267" s="99" t="str">
        <f>'Invoice EUR'!F269</f>
        <v>Exchange rate :</v>
      </c>
      <c r="B267" s="78">
        <f>'Invoice EUR'!C269</f>
        <v>0</v>
      </c>
      <c r="C267" s="79">
        <f>'Invoice EUR'!B269</f>
        <v>0</v>
      </c>
      <c r="D267" s="84">
        <f t="shared" si="11"/>
        <v>0</v>
      </c>
      <c r="E267" s="84">
        <f t="shared" si="12"/>
        <v>0</v>
      </c>
      <c r="F267" s="85">
        <f>'Invoice EUR'!G269</f>
        <v>0</v>
      </c>
      <c r="G267" s="86">
        <f t="shared" si="13"/>
        <v>0</v>
      </c>
    </row>
    <row r="268" spans="1:7" s="83" customFormat="1" hidden="1">
      <c r="A268" s="99" t="str">
        <f>'Invoice EUR'!F270</f>
        <v>Exchange rate :</v>
      </c>
      <c r="B268" s="78">
        <f>'Invoice EUR'!C270</f>
        <v>0</v>
      </c>
      <c r="C268" s="79">
        <f>'Invoice EUR'!B270</f>
        <v>0</v>
      </c>
      <c r="D268" s="84">
        <f t="shared" si="11"/>
        <v>0</v>
      </c>
      <c r="E268" s="84">
        <f t="shared" si="12"/>
        <v>0</v>
      </c>
      <c r="F268" s="85">
        <f>'Invoice EUR'!G270</f>
        <v>0</v>
      </c>
      <c r="G268" s="86">
        <f t="shared" si="13"/>
        <v>0</v>
      </c>
    </row>
    <row r="269" spans="1:7" s="83" customFormat="1" hidden="1">
      <c r="A269" s="99" t="str">
        <f>'Invoice EUR'!F271</f>
        <v>Exchange rate :</v>
      </c>
      <c r="B269" s="78">
        <f>'Invoice EUR'!C271</f>
        <v>0</v>
      </c>
      <c r="C269" s="79">
        <f>'Invoice EUR'!B271</f>
        <v>0</v>
      </c>
      <c r="D269" s="84">
        <f t="shared" si="11"/>
        <v>0</v>
      </c>
      <c r="E269" s="84">
        <f t="shared" si="12"/>
        <v>0</v>
      </c>
      <c r="F269" s="85">
        <f>'Invoice EUR'!G271</f>
        <v>0</v>
      </c>
      <c r="G269" s="86">
        <f t="shared" si="13"/>
        <v>0</v>
      </c>
    </row>
    <row r="270" spans="1:7" s="83" customFormat="1" hidden="1">
      <c r="A270" s="99" t="str">
        <f>'Invoice EUR'!F272</f>
        <v>Exchange rate :</v>
      </c>
      <c r="B270" s="78">
        <f>'Invoice EUR'!C272</f>
        <v>0</v>
      </c>
      <c r="C270" s="79">
        <f>'Invoice EUR'!B272</f>
        <v>0</v>
      </c>
      <c r="D270" s="84">
        <f t="shared" si="11"/>
        <v>0</v>
      </c>
      <c r="E270" s="84">
        <f t="shared" si="12"/>
        <v>0</v>
      </c>
      <c r="F270" s="85">
        <f>'Invoice EUR'!G272</f>
        <v>0</v>
      </c>
      <c r="G270" s="86">
        <f t="shared" si="13"/>
        <v>0</v>
      </c>
    </row>
    <row r="271" spans="1:7" s="83" customFormat="1" hidden="1">
      <c r="A271" s="99" t="str">
        <f>'Invoice EUR'!F273</f>
        <v>Exchange rate :</v>
      </c>
      <c r="B271" s="78">
        <f>'Invoice EUR'!C273</f>
        <v>0</v>
      </c>
      <c r="C271" s="79">
        <f>'Invoice EUR'!B273</f>
        <v>0</v>
      </c>
      <c r="D271" s="84">
        <f t="shared" si="11"/>
        <v>0</v>
      </c>
      <c r="E271" s="84">
        <f t="shared" si="12"/>
        <v>0</v>
      </c>
      <c r="F271" s="85">
        <f>'Invoice EUR'!G273</f>
        <v>0</v>
      </c>
      <c r="G271" s="86">
        <f t="shared" si="13"/>
        <v>0</v>
      </c>
    </row>
    <row r="272" spans="1:7" s="83" customFormat="1" hidden="1">
      <c r="A272" s="99" t="str">
        <f>'Invoice EUR'!F274</f>
        <v>Exchange rate :</v>
      </c>
      <c r="B272" s="78">
        <f>'Invoice EUR'!C274</f>
        <v>0</v>
      </c>
      <c r="C272" s="79">
        <f>'Invoice EUR'!B274</f>
        <v>0</v>
      </c>
      <c r="D272" s="84">
        <f t="shared" si="11"/>
        <v>0</v>
      </c>
      <c r="E272" s="84">
        <f t="shared" si="12"/>
        <v>0</v>
      </c>
      <c r="F272" s="85">
        <f>'Invoice EUR'!G274</f>
        <v>0</v>
      </c>
      <c r="G272" s="86">
        <f t="shared" si="13"/>
        <v>0</v>
      </c>
    </row>
    <row r="273" spans="1:7" s="83" customFormat="1" hidden="1">
      <c r="A273" s="99" t="str">
        <f>'Invoice EUR'!F275</f>
        <v>Exchange rate :</v>
      </c>
      <c r="B273" s="78">
        <f>'Invoice EUR'!C275</f>
        <v>0</v>
      </c>
      <c r="C273" s="79">
        <f>'Invoice EUR'!B275</f>
        <v>0</v>
      </c>
      <c r="D273" s="84">
        <f t="shared" si="11"/>
        <v>0</v>
      </c>
      <c r="E273" s="84">
        <f t="shared" si="12"/>
        <v>0</v>
      </c>
      <c r="F273" s="85">
        <f>'Invoice EUR'!G275</f>
        <v>0</v>
      </c>
      <c r="G273" s="86">
        <f t="shared" si="13"/>
        <v>0</v>
      </c>
    </row>
    <row r="274" spans="1:7" s="83" customFormat="1" hidden="1">
      <c r="A274" s="99" t="str">
        <f>'Invoice EUR'!F276</f>
        <v>Exchange rate :</v>
      </c>
      <c r="B274" s="78">
        <f>'Invoice EUR'!C276</f>
        <v>0</v>
      </c>
      <c r="C274" s="79">
        <f>'Invoice EUR'!B276</f>
        <v>0</v>
      </c>
      <c r="D274" s="84">
        <f t="shared" si="11"/>
        <v>0</v>
      </c>
      <c r="E274" s="84">
        <f t="shared" si="12"/>
        <v>0</v>
      </c>
      <c r="F274" s="85">
        <f>'Invoice EUR'!G276</f>
        <v>0</v>
      </c>
      <c r="G274" s="86">
        <f t="shared" si="13"/>
        <v>0</v>
      </c>
    </row>
    <row r="275" spans="1:7" s="83" customFormat="1" hidden="1">
      <c r="A275" s="99" t="str">
        <f>'Invoice EUR'!F277</f>
        <v>Exchange rate :</v>
      </c>
      <c r="B275" s="78">
        <f>'Invoice EUR'!C277</f>
        <v>0</v>
      </c>
      <c r="C275" s="79">
        <f>'Invoice EUR'!B277</f>
        <v>0</v>
      </c>
      <c r="D275" s="84">
        <f t="shared" si="11"/>
        <v>0</v>
      </c>
      <c r="E275" s="84">
        <f t="shared" si="12"/>
        <v>0</v>
      </c>
      <c r="F275" s="85">
        <f>'Invoice EUR'!G277</f>
        <v>0</v>
      </c>
      <c r="G275" s="86">
        <f t="shared" si="13"/>
        <v>0</v>
      </c>
    </row>
    <row r="276" spans="1:7" s="83" customFormat="1" hidden="1">
      <c r="A276" s="99" t="str">
        <f>'Invoice EUR'!F278</f>
        <v>Exchange rate :</v>
      </c>
      <c r="B276" s="78">
        <f>'Invoice EUR'!C278</f>
        <v>0</v>
      </c>
      <c r="C276" s="79">
        <f>'Invoice EUR'!B278</f>
        <v>0</v>
      </c>
      <c r="D276" s="84">
        <f t="shared" si="11"/>
        <v>0</v>
      </c>
      <c r="E276" s="84">
        <f t="shared" si="12"/>
        <v>0</v>
      </c>
      <c r="F276" s="85">
        <f>'Invoice EUR'!G278</f>
        <v>0</v>
      </c>
      <c r="G276" s="86">
        <f t="shared" si="13"/>
        <v>0</v>
      </c>
    </row>
    <row r="277" spans="1:7" s="83" customFormat="1" hidden="1">
      <c r="A277" s="99" t="str">
        <f>'Invoice EUR'!F279</f>
        <v>Exchange rate :</v>
      </c>
      <c r="B277" s="78">
        <f>'Invoice EUR'!C279</f>
        <v>0</v>
      </c>
      <c r="C277" s="79">
        <f>'Invoice EUR'!B279</f>
        <v>0</v>
      </c>
      <c r="D277" s="84">
        <f t="shared" si="11"/>
        <v>0</v>
      </c>
      <c r="E277" s="84">
        <f t="shared" si="12"/>
        <v>0</v>
      </c>
      <c r="F277" s="85">
        <f>'Invoice EUR'!G279</f>
        <v>0</v>
      </c>
      <c r="G277" s="86">
        <f t="shared" si="13"/>
        <v>0</v>
      </c>
    </row>
    <row r="278" spans="1:7" s="83" customFormat="1" hidden="1">
      <c r="A278" s="99" t="str">
        <f>'Invoice EUR'!F280</f>
        <v>Exchange rate :</v>
      </c>
      <c r="B278" s="78">
        <f>'Invoice EUR'!C280</f>
        <v>0</v>
      </c>
      <c r="C278" s="79">
        <f>'Invoice EUR'!B280</f>
        <v>0</v>
      </c>
      <c r="D278" s="84">
        <f t="shared" si="11"/>
        <v>0</v>
      </c>
      <c r="E278" s="84">
        <f t="shared" si="12"/>
        <v>0</v>
      </c>
      <c r="F278" s="85">
        <f>'Invoice EUR'!G280</f>
        <v>0</v>
      </c>
      <c r="G278" s="86">
        <f t="shared" si="13"/>
        <v>0</v>
      </c>
    </row>
    <row r="279" spans="1:7" s="83" customFormat="1" hidden="1">
      <c r="A279" s="99" t="str">
        <f>'Invoice EUR'!F281</f>
        <v>Exchange rate :</v>
      </c>
      <c r="B279" s="78">
        <f>'Invoice EUR'!C281</f>
        <v>0</v>
      </c>
      <c r="C279" s="79">
        <f>'Invoice EUR'!B281</f>
        <v>0</v>
      </c>
      <c r="D279" s="84">
        <f t="shared" si="11"/>
        <v>0</v>
      </c>
      <c r="E279" s="84">
        <f t="shared" si="12"/>
        <v>0</v>
      </c>
      <c r="F279" s="85">
        <f>'Invoice EUR'!G281</f>
        <v>0</v>
      </c>
      <c r="G279" s="86">
        <f t="shared" si="13"/>
        <v>0</v>
      </c>
    </row>
    <row r="280" spans="1:7" s="83" customFormat="1" hidden="1">
      <c r="A280" s="99" t="str">
        <f>'Invoice EUR'!F282</f>
        <v>Exchange rate :</v>
      </c>
      <c r="B280" s="78">
        <f>'Invoice EUR'!C282</f>
        <v>0</v>
      </c>
      <c r="C280" s="79">
        <f>'Invoice EUR'!B282</f>
        <v>0</v>
      </c>
      <c r="D280" s="84">
        <f t="shared" si="11"/>
        <v>0</v>
      </c>
      <c r="E280" s="84">
        <f t="shared" si="12"/>
        <v>0</v>
      </c>
      <c r="F280" s="85">
        <f>'Invoice EUR'!G282</f>
        <v>0</v>
      </c>
      <c r="G280" s="86">
        <f t="shared" si="13"/>
        <v>0</v>
      </c>
    </row>
    <row r="281" spans="1:7" s="83" customFormat="1" hidden="1">
      <c r="A281" s="99" t="str">
        <f>'Invoice EUR'!F283</f>
        <v>Exchange rate :</v>
      </c>
      <c r="B281" s="78">
        <f>'Invoice EUR'!C283</f>
        <v>0</v>
      </c>
      <c r="C281" s="79">
        <f>'Invoice EUR'!B283</f>
        <v>0</v>
      </c>
      <c r="D281" s="84">
        <f t="shared" si="11"/>
        <v>0</v>
      </c>
      <c r="E281" s="84">
        <f t="shared" si="12"/>
        <v>0</v>
      </c>
      <c r="F281" s="85">
        <f>'Invoice EUR'!G283</f>
        <v>0</v>
      </c>
      <c r="G281" s="86">
        <f t="shared" si="13"/>
        <v>0</v>
      </c>
    </row>
    <row r="282" spans="1:7" s="83" customFormat="1" hidden="1">
      <c r="A282" s="99" t="str">
        <f>'Invoice EUR'!F284</f>
        <v>Exchange rate :</v>
      </c>
      <c r="B282" s="78">
        <f>'Invoice EUR'!C284</f>
        <v>0</v>
      </c>
      <c r="C282" s="79">
        <f>'Invoice EUR'!B284</f>
        <v>0</v>
      </c>
      <c r="D282" s="84">
        <f t="shared" si="11"/>
        <v>0</v>
      </c>
      <c r="E282" s="84">
        <f t="shared" si="12"/>
        <v>0</v>
      </c>
      <c r="F282" s="85">
        <f>'Invoice EUR'!G284</f>
        <v>0</v>
      </c>
      <c r="G282" s="86">
        <f t="shared" si="13"/>
        <v>0</v>
      </c>
    </row>
    <row r="283" spans="1:7" s="83" customFormat="1" hidden="1">
      <c r="A283" s="99" t="str">
        <f>'Invoice EUR'!F285</f>
        <v>Exchange rate :</v>
      </c>
      <c r="B283" s="78">
        <f>'Invoice EUR'!C285</f>
        <v>0</v>
      </c>
      <c r="C283" s="79">
        <f>'Invoice EUR'!B285</f>
        <v>0</v>
      </c>
      <c r="D283" s="84">
        <f t="shared" si="11"/>
        <v>0</v>
      </c>
      <c r="E283" s="84">
        <f t="shared" si="12"/>
        <v>0</v>
      </c>
      <c r="F283" s="85">
        <f>'Invoice EUR'!G285</f>
        <v>0</v>
      </c>
      <c r="G283" s="86">
        <f t="shared" si="13"/>
        <v>0</v>
      </c>
    </row>
    <row r="284" spans="1:7" s="83" customFormat="1" hidden="1">
      <c r="A284" s="99" t="str">
        <f>'Invoice EUR'!F286</f>
        <v>Exchange rate :</v>
      </c>
      <c r="B284" s="78">
        <f>'Invoice EUR'!C286</f>
        <v>0</v>
      </c>
      <c r="C284" s="79">
        <f>'Invoice EUR'!B286</f>
        <v>0</v>
      </c>
      <c r="D284" s="84">
        <f t="shared" si="11"/>
        <v>0</v>
      </c>
      <c r="E284" s="84">
        <f t="shared" si="12"/>
        <v>0</v>
      </c>
      <c r="F284" s="85">
        <f>'Invoice EUR'!G286</f>
        <v>0</v>
      </c>
      <c r="G284" s="86">
        <f t="shared" si="13"/>
        <v>0</v>
      </c>
    </row>
    <row r="285" spans="1:7" s="83" customFormat="1" hidden="1">
      <c r="A285" s="99" t="str">
        <f>'Invoice EUR'!F287</f>
        <v>Exchange rate :</v>
      </c>
      <c r="B285" s="78">
        <f>'Invoice EUR'!C287</f>
        <v>0</v>
      </c>
      <c r="C285" s="79">
        <f>'Invoice EUR'!B287</f>
        <v>0</v>
      </c>
      <c r="D285" s="84">
        <f t="shared" si="11"/>
        <v>0</v>
      </c>
      <c r="E285" s="84">
        <f t="shared" si="12"/>
        <v>0</v>
      </c>
      <c r="F285" s="85">
        <f>'Invoice EUR'!G287</f>
        <v>0</v>
      </c>
      <c r="G285" s="86">
        <f t="shared" si="13"/>
        <v>0</v>
      </c>
    </row>
    <row r="286" spans="1:7" s="83" customFormat="1" hidden="1">
      <c r="A286" s="99" t="str">
        <f>'Invoice EUR'!F288</f>
        <v>Exchange rate :</v>
      </c>
      <c r="B286" s="78">
        <f>'Invoice EUR'!C288</f>
        <v>0</v>
      </c>
      <c r="C286" s="79">
        <f>'Invoice EUR'!B288</f>
        <v>0</v>
      </c>
      <c r="D286" s="84">
        <f t="shared" si="11"/>
        <v>0</v>
      </c>
      <c r="E286" s="84">
        <f t="shared" si="12"/>
        <v>0</v>
      </c>
      <c r="F286" s="85">
        <f>'Invoice EUR'!G288</f>
        <v>0</v>
      </c>
      <c r="G286" s="86">
        <f t="shared" si="13"/>
        <v>0</v>
      </c>
    </row>
    <row r="287" spans="1:7" s="83" customFormat="1" hidden="1">
      <c r="A287" s="99" t="str">
        <f>'Invoice EUR'!F289</f>
        <v>Exchange rate :</v>
      </c>
      <c r="B287" s="78">
        <f>'Invoice EUR'!C289</f>
        <v>0</v>
      </c>
      <c r="C287" s="79">
        <f>'Invoice EUR'!B289</f>
        <v>0</v>
      </c>
      <c r="D287" s="84">
        <f t="shared" si="11"/>
        <v>0</v>
      </c>
      <c r="E287" s="84">
        <f t="shared" si="12"/>
        <v>0</v>
      </c>
      <c r="F287" s="85">
        <f>'Invoice EUR'!G289</f>
        <v>0</v>
      </c>
      <c r="G287" s="86">
        <f t="shared" si="13"/>
        <v>0</v>
      </c>
    </row>
    <row r="288" spans="1:7" s="83" customFormat="1" hidden="1">
      <c r="A288" s="99" t="str">
        <f>'Invoice EUR'!F290</f>
        <v>Exchange rate :</v>
      </c>
      <c r="B288" s="78">
        <f>'Invoice EUR'!C290</f>
        <v>0</v>
      </c>
      <c r="C288" s="79">
        <f>'Invoice EUR'!B290</f>
        <v>0</v>
      </c>
      <c r="D288" s="84">
        <f t="shared" si="11"/>
        <v>0</v>
      </c>
      <c r="E288" s="84">
        <f t="shared" si="12"/>
        <v>0</v>
      </c>
      <c r="F288" s="85">
        <f>'Invoice EUR'!G290</f>
        <v>0</v>
      </c>
      <c r="G288" s="86">
        <f t="shared" si="13"/>
        <v>0</v>
      </c>
    </row>
    <row r="289" spans="1:7" s="83" customFormat="1" hidden="1">
      <c r="A289" s="99" t="str">
        <f>'Invoice EUR'!F291</f>
        <v>Exchange rate :</v>
      </c>
      <c r="B289" s="78">
        <f>'Invoice EUR'!C291</f>
        <v>0</v>
      </c>
      <c r="C289" s="79">
        <f>'Invoice EUR'!B291</f>
        <v>0</v>
      </c>
      <c r="D289" s="84">
        <f t="shared" si="11"/>
        <v>0</v>
      </c>
      <c r="E289" s="84">
        <f t="shared" si="12"/>
        <v>0</v>
      </c>
      <c r="F289" s="85">
        <f>'Invoice EUR'!G291</f>
        <v>0</v>
      </c>
      <c r="G289" s="86">
        <f t="shared" si="13"/>
        <v>0</v>
      </c>
    </row>
    <row r="290" spans="1:7" s="83" customFormat="1" hidden="1">
      <c r="A290" s="99" t="str">
        <f>'Invoice EUR'!F292</f>
        <v>Exchange rate :</v>
      </c>
      <c r="B290" s="78">
        <f>'Invoice EUR'!C292</f>
        <v>0</v>
      </c>
      <c r="C290" s="79">
        <f>'Invoice EUR'!B292</f>
        <v>0</v>
      </c>
      <c r="D290" s="84">
        <f t="shared" si="11"/>
        <v>0</v>
      </c>
      <c r="E290" s="84">
        <f t="shared" si="12"/>
        <v>0</v>
      </c>
      <c r="F290" s="85">
        <f>'Invoice EUR'!G292</f>
        <v>0</v>
      </c>
      <c r="G290" s="86">
        <f t="shared" si="13"/>
        <v>0</v>
      </c>
    </row>
    <row r="291" spans="1:7" s="83" customFormat="1" hidden="1">
      <c r="A291" s="99" t="str">
        <f>'Invoice EUR'!F293</f>
        <v>Exchange rate :</v>
      </c>
      <c r="B291" s="78">
        <f>'Invoice EUR'!C293</f>
        <v>0</v>
      </c>
      <c r="C291" s="79">
        <f>'Invoice EUR'!B293</f>
        <v>0</v>
      </c>
      <c r="D291" s="84">
        <f t="shared" si="11"/>
        <v>0</v>
      </c>
      <c r="E291" s="84">
        <f t="shared" si="12"/>
        <v>0</v>
      </c>
      <c r="F291" s="85">
        <f>'Invoice EUR'!G293</f>
        <v>0</v>
      </c>
      <c r="G291" s="86">
        <f t="shared" si="13"/>
        <v>0</v>
      </c>
    </row>
    <row r="292" spans="1:7" s="83" customFormat="1" hidden="1">
      <c r="A292" s="99" t="str">
        <f>'Invoice EUR'!F294</f>
        <v>Exchange rate :</v>
      </c>
      <c r="B292" s="78">
        <f>'Invoice EUR'!C294</f>
        <v>0</v>
      </c>
      <c r="C292" s="79">
        <f>'Invoice EUR'!B294</f>
        <v>0</v>
      </c>
      <c r="D292" s="84">
        <f t="shared" si="11"/>
        <v>0</v>
      </c>
      <c r="E292" s="84">
        <f t="shared" si="12"/>
        <v>0</v>
      </c>
      <c r="F292" s="85">
        <f>'Invoice EUR'!G294</f>
        <v>0</v>
      </c>
      <c r="G292" s="86">
        <f t="shared" si="13"/>
        <v>0</v>
      </c>
    </row>
    <row r="293" spans="1:7" s="83" customFormat="1" hidden="1">
      <c r="A293" s="99" t="str">
        <f>'Invoice EUR'!F295</f>
        <v>Exchange rate :</v>
      </c>
      <c r="B293" s="78">
        <f>'Invoice EUR'!C295</f>
        <v>0</v>
      </c>
      <c r="C293" s="79">
        <f>'Invoice EUR'!B295</f>
        <v>0</v>
      </c>
      <c r="D293" s="84">
        <f t="shared" si="11"/>
        <v>0</v>
      </c>
      <c r="E293" s="84">
        <f t="shared" si="12"/>
        <v>0</v>
      </c>
      <c r="F293" s="85">
        <f>'Invoice EUR'!G295</f>
        <v>0</v>
      </c>
      <c r="G293" s="86">
        <f t="shared" si="13"/>
        <v>0</v>
      </c>
    </row>
    <row r="294" spans="1:7" s="83" customFormat="1" hidden="1">
      <c r="A294" s="99" t="str">
        <f>'Invoice EUR'!F296</f>
        <v>Exchange rate :</v>
      </c>
      <c r="B294" s="78">
        <f>'Invoice EUR'!C296</f>
        <v>0</v>
      </c>
      <c r="C294" s="79">
        <f>'Invoice EUR'!B296</f>
        <v>0</v>
      </c>
      <c r="D294" s="84">
        <f t="shared" si="11"/>
        <v>0</v>
      </c>
      <c r="E294" s="84">
        <f t="shared" si="12"/>
        <v>0</v>
      </c>
      <c r="F294" s="85">
        <f>'Invoice EUR'!G296</f>
        <v>0</v>
      </c>
      <c r="G294" s="86">
        <f t="shared" si="13"/>
        <v>0</v>
      </c>
    </row>
    <row r="295" spans="1:7" s="83" customFormat="1" hidden="1">
      <c r="A295" s="99" t="str">
        <f>'Invoice EUR'!F297</f>
        <v>Exchange rate :</v>
      </c>
      <c r="B295" s="78">
        <f>'Invoice EUR'!C297</f>
        <v>0</v>
      </c>
      <c r="C295" s="79">
        <f>'Invoice EUR'!B297</f>
        <v>0</v>
      </c>
      <c r="D295" s="84">
        <f t="shared" si="11"/>
        <v>0</v>
      </c>
      <c r="E295" s="84">
        <f t="shared" si="12"/>
        <v>0</v>
      </c>
      <c r="F295" s="85">
        <f>'Invoice EUR'!G297</f>
        <v>0</v>
      </c>
      <c r="G295" s="86">
        <f t="shared" si="13"/>
        <v>0</v>
      </c>
    </row>
    <row r="296" spans="1:7" s="83" customFormat="1" hidden="1">
      <c r="A296" s="99" t="str">
        <f>'Invoice EUR'!F298</f>
        <v>Exchange rate :</v>
      </c>
      <c r="B296" s="78">
        <f>'Invoice EUR'!C298</f>
        <v>0</v>
      </c>
      <c r="C296" s="79">
        <f>'Invoice EUR'!B298</f>
        <v>0</v>
      </c>
      <c r="D296" s="84">
        <f t="shared" si="11"/>
        <v>0</v>
      </c>
      <c r="E296" s="84">
        <f t="shared" si="12"/>
        <v>0</v>
      </c>
      <c r="F296" s="85">
        <f>'Invoice EUR'!G298</f>
        <v>0</v>
      </c>
      <c r="G296" s="86">
        <f t="shared" si="13"/>
        <v>0</v>
      </c>
    </row>
    <row r="297" spans="1:7" s="83" customFormat="1" hidden="1">
      <c r="A297" s="99" t="str">
        <f>'Invoice EUR'!F299</f>
        <v>Exchange rate :</v>
      </c>
      <c r="B297" s="78">
        <f>'Invoice EUR'!C299</f>
        <v>0</v>
      </c>
      <c r="C297" s="79">
        <f>'Invoice EUR'!B299</f>
        <v>0</v>
      </c>
      <c r="D297" s="84">
        <f t="shared" si="11"/>
        <v>0</v>
      </c>
      <c r="E297" s="84">
        <f t="shared" si="12"/>
        <v>0</v>
      </c>
      <c r="F297" s="85">
        <f>'Invoice EUR'!G299</f>
        <v>0</v>
      </c>
      <c r="G297" s="86">
        <f t="shared" si="13"/>
        <v>0</v>
      </c>
    </row>
    <row r="298" spans="1:7" s="83" customFormat="1" hidden="1">
      <c r="A298" s="99" t="str">
        <f>'Invoice EUR'!F300</f>
        <v>Exchange rate :</v>
      </c>
      <c r="B298" s="78">
        <f>'Invoice EUR'!C300</f>
        <v>0</v>
      </c>
      <c r="C298" s="79">
        <f>'Invoice EUR'!B300</f>
        <v>0</v>
      </c>
      <c r="D298" s="84">
        <f t="shared" si="11"/>
        <v>0</v>
      </c>
      <c r="E298" s="84">
        <f t="shared" si="12"/>
        <v>0</v>
      </c>
      <c r="F298" s="85">
        <f>'Invoice EUR'!G300</f>
        <v>0</v>
      </c>
      <c r="G298" s="86">
        <f t="shared" si="13"/>
        <v>0</v>
      </c>
    </row>
    <row r="299" spans="1:7" s="83" customFormat="1" hidden="1">
      <c r="A299" s="99" t="str">
        <f>'Invoice EUR'!F301</f>
        <v>Exchange rate :</v>
      </c>
      <c r="B299" s="78">
        <f>'Invoice EUR'!C301</f>
        <v>0</v>
      </c>
      <c r="C299" s="79">
        <f>'Invoice EUR'!B301</f>
        <v>0</v>
      </c>
      <c r="D299" s="84">
        <f t="shared" si="11"/>
        <v>0</v>
      </c>
      <c r="E299" s="84">
        <f t="shared" si="12"/>
        <v>0</v>
      </c>
      <c r="F299" s="85">
        <f>'Invoice EUR'!G301</f>
        <v>0</v>
      </c>
      <c r="G299" s="86">
        <f t="shared" si="13"/>
        <v>0</v>
      </c>
    </row>
    <row r="300" spans="1:7" s="83" customFormat="1" hidden="1">
      <c r="A300" s="99" t="str">
        <f>'Invoice EUR'!F302</f>
        <v>Exchange rate :</v>
      </c>
      <c r="B300" s="78">
        <f>'Invoice EUR'!C302</f>
        <v>0</v>
      </c>
      <c r="C300" s="79">
        <f>'Invoice EUR'!B302</f>
        <v>0</v>
      </c>
      <c r="D300" s="84">
        <f t="shared" si="11"/>
        <v>0</v>
      </c>
      <c r="E300" s="84">
        <f t="shared" si="12"/>
        <v>0</v>
      </c>
      <c r="F300" s="85">
        <f>'Invoice EUR'!G302</f>
        <v>0</v>
      </c>
      <c r="G300" s="86">
        <f t="shared" si="13"/>
        <v>0</v>
      </c>
    </row>
    <row r="301" spans="1:7" s="83" customFormat="1" hidden="1">
      <c r="A301" s="99" t="str">
        <f>'Invoice EUR'!F303</f>
        <v>Exchange rate :</v>
      </c>
      <c r="B301" s="78">
        <f>'Invoice EUR'!C303</f>
        <v>0</v>
      </c>
      <c r="C301" s="79">
        <f>'Invoice EUR'!B303</f>
        <v>0</v>
      </c>
      <c r="D301" s="84">
        <f t="shared" si="11"/>
        <v>0</v>
      </c>
      <c r="E301" s="84">
        <f t="shared" si="12"/>
        <v>0</v>
      </c>
      <c r="F301" s="85">
        <f>'Invoice EUR'!G303</f>
        <v>0</v>
      </c>
      <c r="G301" s="86">
        <f t="shared" si="13"/>
        <v>0</v>
      </c>
    </row>
    <row r="302" spans="1:7" s="83" customFormat="1" hidden="1">
      <c r="A302" s="99" t="str">
        <f>'Invoice EUR'!F304</f>
        <v>Exchange rate :</v>
      </c>
      <c r="B302" s="78">
        <f>'Invoice EUR'!C304</f>
        <v>0</v>
      </c>
      <c r="C302" s="79">
        <f>'Invoice EUR'!B304</f>
        <v>0</v>
      </c>
      <c r="D302" s="84">
        <f t="shared" si="11"/>
        <v>0</v>
      </c>
      <c r="E302" s="84">
        <f t="shared" si="12"/>
        <v>0</v>
      </c>
      <c r="F302" s="85">
        <f>'Invoice EUR'!G304</f>
        <v>0</v>
      </c>
      <c r="G302" s="86">
        <f t="shared" si="13"/>
        <v>0</v>
      </c>
    </row>
    <row r="303" spans="1:7" s="83" customFormat="1" hidden="1">
      <c r="A303" s="99" t="str">
        <f>'Invoice EUR'!F305</f>
        <v>Exchange rate :</v>
      </c>
      <c r="B303" s="78">
        <f>'Invoice EUR'!C305</f>
        <v>0</v>
      </c>
      <c r="C303" s="79">
        <f>'Invoice EUR'!B305</f>
        <v>0</v>
      </c>
      <c r="D303" s="84">
        <f t="shared" si="11"/>
        <v>0</v>
      </c>
      <c r="E303" s="84">
        <f t="shared" si="12"/>
        <v>0</v>
      </c>
      <c r="F303" s="85">
        <f>'Invoice EUR'!G305</f>
        <v>0</v>
      </c>
      <c r="G303" s="86">
        <f t="shared" si="13"/>
        <v>0</v>
      </c>
    </row>
    <row r="304" spans="1:7" s="83" customFormat="1" hidden="1">
      <c r="A304" s="99" t="str">
        <f>'Invoice EUR'!F306</f>
        <v>Exchange rate :</v>
      </c>
      <c r="B304" s="78">
        <f>'Invoice EUR'!C306</f>
        <v>0</v>
      </c>
      <c r="C304" s="79">
        <f>'Invoice EUR'!B306</f>
        <v>0</v>
      </c>
      <c r="D304" s="84">
        <f t="shared" si="11"/>
        <v>0</v>
      </c>
      <c r="E304" s="84">
        <f t="shared" si="12"/>
        <v>0</v>
      </c>
      <c r="F304" s="85">
        <f>'Invoice EUR'!G306</f>
        <v>0</v>
      </c>
      <c r="G304" s="86">
        <f t="shared" si="13"/>
        <v>0</v>
      </c>
    </row>
    <row r="305" spans="1:7" s="83" customFormat="1" hidden="1">
      <c r="A305" s="99" t="str">
        <f>'Invoice EUR'!F307</f>
        <v>Exchange rate :</v>
      </c>
      <c r="B305" s="78">
        <f>'Invoice EUR'!C307</f>
        <v>0</v>
      </c>
      <c r="C305" s="79">
        <f>'Invoice EUR'!B307</f>
        <v>0</v>
      </c>
      <c r="D305" s="84">
        <f t="shared" si="11"/>
        <v>0</v>
      </c>
      <c r="E305" s="84">
        <f t="shared" si="12"/>
        <v>0</v>
      </c>
      <c r="F305" s="85">
        <f>'Invoice EUR'!G307</f>
        <v>0</v>
      </c>
      <c r="G305" s="86">
        <f t="shared" si="13"/>
        <v>0</v>
      </c>
    </row>
    <row r="306" spans="1:7" s="83" customFormat="1" hidden="1">
      <c r="A306" s="99" t="str">
        <f>'Invoice EUR'!F308</f>
        <v>Exchange rate :</v>
      </c>
      <c r="B306" s="78">
        <f>'Invoice EUR'!C308</f>
        <v>0</v>
      </c>
      <c r="C306" s="79">
        <f>'Invoice EUR'!B308</f>
        <v>0</v>
      </c>
      <c r="D306" s="84">
        <f t="shared" si="11"/>
        <v>0</v>
      </c>
      <c r="E306" s="84">
        <f t="shared" si="12"/>
        <v>0</v>
      </c>
      <c r="F306" s="85">
        <f>'Invoice EUR'!G308</f>
        <v>0</v>
      </c>
      <c r="G306" s="86">
        <f t="shared" si="13"/>
        <v>0</v>
      </c>
    </row>
    <row r="307" spans="1:7" s="83" customFormat="1" hidden="1">
      <c r="A307" s="99" t="str">
        <f>'Invoice EUR'!F309</f>
        <v>Exchange rate :</v>
      </c>
      <c r="B307" s="78">
        <f>'Invoice EUR'!C309</f>
        <v>0</v>
      </c>
      <c r="C307" s="79">
        <f>'Invoice EUR'!B309</f>
        <v>0</v>
      </c>
      <c r="D307" s="84">
        <f t="shared" si="11"/>
        <v>0</v>
      </c>
      <c r="E307" s="84">
        <f t="shared" si="12"/>
        <v>0</v>
      </c>
      <c r="F307" s="85">
        <f>'Invoice EUR'!G309</f>
        <v>0</v>
      </c>
      <c r="G307" s="86">
        <f t="shared" si="13"/>
        <v>0</v>
      </c>
    </row>
    <row r="308" spans="1:7" s="83" customFormat="1" hidden="1">
      <c r="A308" s="99" t="str">
        <f>'Invoice EUR'!F310</f>
        <v>Exchange rate :</v>
      </c>
      <c r="B308" s="78">
        <f>'Invoice EUR'!C310</f>
        <v>0</v>
      </c>
      <c r="C308" s="79">
        <f>'Invoice EUR'!B310</f>
        <v>0</v>
      </c>
      <c r="D308" s="84">
        <f t="shared" si="11"/>
        <v>0</v>
      </c>
      <c r="E308" s="84">
        <f t="shared" si="12"/>
        <v>0</v>
      </c>
      <c r="F308" s="85">
        <f>'Invoice EUR'!G310</f>
        <v>0</v>
      </c>
      <c r="G308" s="86">
        <f t="shared" si="13"/>
        <v>0</v>
      </c>
    </row>
    <row r="309" spans="1:7" s="83" customFormat="1" hidden="1">
      <c r="A309" s="99" t="str">
        <f>'Invoice EUR'!F311</f>
        <v>Exchange rate :</v>
      </c>
      <c r="B309" s="78">
        <f>'Invoice EUR'!C311</f>
        <v>0</v>
      </c>
      <c r="C309" s="79">
        <f>'Invoice EUR'!B311</f>
        <v>0</v>
      </c>
      <c r="D309" s="84">
        <f t="shared" si="11"/>
        <v>0</v>
      </c>
      <c r="E309" s="84">
        <f t="shared" si="12"/>
        <v>0</v>
      </c>
      <c r="F309" s="85">
        <f>'Invoice EUR'!G311</f>
        <v>0</v>
      </c>
      <c r="G309" s="86">
        <f t="shared" si="13"/>
        <v>0</v>
      </c>
    </row>
    <row r="310" spans="1:7" s="83" customFormat="1" hidden="1">
      <c r="A310" s="99" t="str">
        <f>'Invoice EUR'!F312</f>
        <v>Exchange rate :</v>
      </c>
      <c r="B310" s="78">
        <f>'Invoice EUR'!C312</f>
        <v>0</v>
      </c>
      <c r="C310" s="79">
        <f>'Invoice EUR'!B312</f>
        <v>0</v>
      </c>
      <c r="D310" s="84">
        <f t="shared" si="11"/>
        <v>0</v>
      </c>
      <c r="E310" s="84">
        <f t="shared" si="12"/>
        <v>0</v>
      </c>
      <c r="F310" s="85">
        <f>'Invoice EUR'!G312</f>
        <v>0</v>
      </c>
      <c r="G310" s="86">
        <f t="shared" si="13"/>
        <v>0</v>
      </c>
    </row>
    <row r="311" spans="1:7" s="83" customFormat="1" hidden="1">
      <c r="A311" s="99" t="str">
        <f>'Invoice EUR'!F313</f>
        <v>Exchange rate :</v>
      </c>
      <c r="B311" s="78">
        <f>'Invoice EUR'!C313</f>
        <v>0</v>
      </c>
      <c r="C311" s="79">
        <f>'Invoice EUR'!B313</f>
        <v>0</v>
      </c>
      <c r="D311" s="84">
        <f t="shared" si="11"/>
        <v>0</v>
      </c>
      <c r="E311" s="84">
        <f t="shared" si="12"/>
        <v>0</v>
      </c>
      <c r="F311" s="85">
        <f>'Invoice EUR'!G313</f>
        <v>0</v>
      </c>
      <c r="G311" s="86">
        <f t="shared" si="13"/>
        <v>0</v>
      </c>
    </row>
    <row r="312" spans="1:7" s="83" customFormat="1" hidden="1">
      <c r="A312" s="99" t="str">
        <f>'Invoice EUR'!F314</f>
        <v>Exchange rate :</v>
      </c>
      <c r="B312" s="78">
        <f>'Invoice EUR'!C314</f>
        <v>0</v>
      </c>
      <c r="C312" s="79">
        <f>'Invoice EUR'!B314</f>
        <v>0</v>
      </c>
      <c r="D312" s="84">
        <f t="shared" si="11"/>
        <v>0</v>
      </c>
      <c r="E312" s="84">
        <f t="shared" si="12"/>
        <v>0</v>
      </c>
      <c r="F312" s="85">
        <f>'Invoice EUR'!G314</f>
        <v>0</v>
      </c>
      <c r="G312" s="86">
        <f t="shared" si="13"/>
        <v>0</v>
      </c>
    </row>
    <row r="313" spans="1:7" s="83" customFormat="1" hidden="1">
      <c r="A313" s="99" t="str">
        <f>'Invoice EUR'!F315</f>
        <v>Exchange rate :</v>
      </c>
      <c r="B313" s="78">
        <f>'Invoice EUR'!C315</f>
        <v>0</v>
      </c>
      <c r="C313" s="79">
        <f>'Invoice EUR'!B315</f>
        <v>0</v>
      </c>
      <c r="D313" s="84">
        <f t="shared" si="11"/>
        <v>0</v>
      </c>
      <c r="E313" s="84">
        <f t="shared" si="12"/>
        <v>0</v>
      </c>
      <c r="F313" s="85">
        <f>'Invoice EUR'!G315</f>
        <v>0</v>
      </c>
      <c r="G313" s="86">
        <f t="shared" si="13"/>
        <v>0</v>
      </c>
    </row>
    <row r="314" spans="1:7" s="83" customFormat="1" hidden="1">
      <c r="A314" s="99" t="str">
        <f>'Invoice EUR'!F316</f>
        <v>Exchange rate :</v>
      </c>
      <c r="B314" s="78">
        <f>'Invoice EUR'!C316</f>
        <v>0</v>
      </c>
      <c r="C314" s="79">
        <f>'Invoice EUR'!B316</f>
        <v>0</v>
      </c>
      <c r="D314" s="84">
        <f t="shared" si="11"/>
        <v>0</v>
      </c>
      <c r="E314" s="84">
        <f t="shared" si="12"/>
        <v>0</v>
      </c>
      <c r="F314" s="85">
        <f>'Invoice EUR'!G316</f>
        <v>0</v>
      </c>
      <c r="G314" s="86">
        <f t="shared" si="13"/>
        <v>0</v>
      </c>
    </row>
    <row r="315" spans="1:7" s="83" customFormat="1" hidden="1">
      <c r="A315" s="99" t="str">
        <f>'Invoice EUR'!F317</f>
        <v>Exchange rate :</v>
      </c>
      <c r="B315" s="78">
        <f>'Invoice EUR'!C317</f>
        <v>0</v>
      </c>
      <c r="C315" s="79">
        <f>'Invoice EUR'!B317</f>
        <v>0</v>
      </c>
      <c r="D315" s="84">
        <f t="shared" si="11"/>
        <v>0</v>
      </c>
      <c r="E315" s="84">
        <f t="shared" si="12"/>
        <v>0</v>
      </c>
      <c r="F315" s="85">
        <f>'Invoice EUR'!G317</f>
        <v>0</v>
      </c>
      <c r="G315" s="86">
        <f t="shared" si="13"/>
        <v>0</v>
      </c>
    </row>
    <row r="316" spans="1:7" s="83" customFormat="1" hidden="1">
      <c r="A316" s="99" t="str">
        <f>'Invoice EUR'!F318</f>
        <v>Exchange rate :</v>
      </c>
      <c r="B316" s="78">
        <f>'Invoice EUR'!C318</f>
        <v>0</v>
      </c>
      <c r="C316" s="79">
        <f>'Invoice EUR'!B318</f>
        <v>0</v>
      </c>
      <c r="D316" s="84">
        <f t="shared" si="11"/>
        <v>0</v>
      </c>
      <c r="E316" s="84">
        <f t="shared" si="12"/>
        <v>0</v>
      </c>
      <c r="F316" s="85">
        <f>'Invoice EUR'!G318</f>
        <v>0</v>
      </c>
      <c r="G316" s="86">
        <f t="shared" si="13"/>
        <v>0</v>
      </c>
    </row>
    <row r="317" spans="1:7" s="83" customFormat="1" hidden="1">
      <c r="A317" s="99" t="str">
        <f>'Invoice EUR'!F319</f>
        <v>Exchange rate :</v>
      </c>
      <c r="B317" s="78">
        <f>'Invoice EUR'!C319</f>
        <v>0</v>
      </c>
      <c r="C317" s="79">
        <f>'Invoice EUR'!B319</f>
        <v>0</v>
      </c>
      <c r="D317" s="84">
        <f t="shared" si="11"/>
        <v>0</v>
      </c>
      <c r="E317" s="84">
        <f t="shared" si="12"/>
        <v>0</v>
      </c>
      <c r="F317" s="85">
        <f>'Invoice EUR'!G319</f>
        <v>0</v>
      </c>
      <c r="G317" s="86">
        <f t="shared" si="13"/>
        <v>0</v>
      </c>
    </row>
    <row r="318" spans="1:7" s="83" customFormat="1" hidden="1">
      <c r="A318" s="99" t="str">
        <f>'Invoice EUR'!F320</f>
        <v>Exchange rate :</v>
      </c>
      <c r="B318" s="78">
        <f>'Invoice EUR'!C320</f>
        <v>0</v>
      </c>
      <c r="C318" s="79">
        <f>'Invoice EUR'!B320</f>
        <v>0</v>
      </c>
      <c r="D318" s="84">
        <f t="shared" si="11"/>
        <v>0</v>
      </c>
      <c r="E318" s="84">
        <f t="shared" si="12"/>
        <v>0</v>
      </c>
      <c r="F318" s="85">
        <f>'Invoice EUR'!G320</f>
        <v>0</v>
      </c>
      <c r="G318" s="86">
        <f t="shared" si="13"/>
        <v>0</v>
      </c>
    </row>
    <row r="319" spans="1:7" s="83" customFormat="1" hidden="1">
      <c r="A319" s="99" t="str">
        <f>'Invoice EUR'!F321</f>
        <v>Exchange rate :</v>
      </c>
      <c r="B319" s="78">
        <f>'Invoice EUR'!C321</f>
        <v>0</v>
      </c>
      <c r="C319" s="79">
        <f>'Invoice EUR'!B321</f>
        <v>0</v>
      </c>
      <c r="D319" s="84">
        <f t="shared" si="11"/>
        <v>0</v>
      </c>
      <c r="E319" s="84">
        <f t="shared" si="12"/>
        <v>0</v>
      </c>
      <c r="F319" s="85">
        <f>'Invoice EUR'!G321</f>
        <v>0</v>
      </c>
      <c r="G319" s="86">
        <f t="shared" si="13"/>
        <v>0</v>
      </c>
    </row>
    <row r="320" spans="1:7" s="83" customFormat="1" hidden="1">
      <c r="A320" s="99" t="str">
        <f>'Invoice EUR'!F322</f>
        <v>Exchange rate :</v>
      </c>
      <c r="B320" s="78">
        <f>'Invoice EUR'!C322</f>
        <v>0</v>
      </c>
      <c r="C320" s="79">
        <f>'Invoice EUR'!B322</f>
        <v>0</v>
      </c>
      <c r="D320" s="84">
        <f t="shared" si="11"/>
        <v>0</v>
      </c>
      <c r="E320" s="84">
        <f t="shared" si="12"/>
        <v>0</v>
      </c>
      <c r="F320" s="85">
        <f>'Invoice EUR'!G322</f>
        <v>0</v>
      </c>
      <c r="G320" s="86">
        <f t="shared" si="13"/>
        <v>0</v>
      </c>
    </row>
    <row r="321" spans="1:7" s="83" customFormat="1" hidden="1">
      <c r="A321" s="99" t="str">
        <f>'Invoice EUR'!F323</f>
        <v>Exchange rate :</v>
      </c>
      <c r="B321" s="78">
        <f>'Invoice EUR'!C323</f>
        <v>0</v>
      </c>
      <c r="C321" s="79">
        <f>'Invoice EUR'!B323</f>
        <v>0</v>
      </c>
      <c r="D321" s="84">
        <f t="shared" ref="D321:D384" si="14">F321/$D$14</f>
        <v>0</v>
      </c>
      <c r="E321" s="84">
        <f t="shared" ref="E321:E384" si="15">G321/$D$14</f>
        <v>0</v>
      </c>
      <c r="F321" s="85">
        <f>'Invoice EUR'!G323</f>
        <v>0</v>
      </c>
      <c r="G321" s="86">
        <f t="shared" ref="G321:G384" si="16">C321*F321</f>
        <v>0</v>
      </c>
    </row>
    <row r="322" spans="1:7" s="83" customFormat="1" hidden="1">
      <c r="A322" s="99" t="str">
        <f>'Invoice EUR'!F324</f>
        <v>Exchange rate :</v>
      </c>
      <c r="B322" s="78">
        <f>'Invoice EUR'!C324</f>
        <v>0</v>
      </c>
      <c r="C322" s="79">
        <f>'Invoice EUR'!B324</f>
        <v>0</v>
      </c>
      <c r="D322" s="84">
        <f t="shared" si="14"/>
        <v>0</v>
      </c>
      <c r="E322" s="84">
        <f t="shared" si="15"/>
        <v>0</v>
      </c>
      <c r="F322" s="85">
        <f>'Invoice EUR'!G324</f>
        <v>0</v>
      </c>
      <c r="G322" s="86">
        <f t="shared" si="16"/>
        <v>0</v>
      </c>
    </row>
    <row r="323" spans="1:7" s="83" customFormat="1" hidden="1">
      <c r="A323" s="99" t="str">
        <f>'Invoice EUR'!F325</f>
        <v>Exchange rate :</v>
      </c>
      <c r="B323" s="78">
        <f>'Invoice EUR'!C325</f>
        <v>0</v>
      </c>
      <c r="C323" s="79">
        <f>'Invoice EUR'!B325</f>
        <v>0</v>
      </c>
      <c r="D323" s="84">
        <f t="shared" si="14"/>
        <v>0</v>
      </c>
      <c r="E323" s="84">
        <f t="shared" si="15"/>
        <v>0</v>
      </c>
      <c r="F323" s="85">
        <f>'Invoice EUR'!G325</f>
        <v>0</v>
      </c>
      <c r="G323" s="86">
        <f t="shared" si="16"/>
        <v>0</v>
      </c>
    </row>
    <row r="324" spans="1:7" s="83" customFormat="1" hidden="1">
      <c r="A324" s="99" t="str">
        <f>'Invoice EUR'!F326</f>
        <v>Exchange rate :</v>
      </c>
      <c r="B324" s="78">
        <f>'Invoice EUR'!C326</f>
        <v>0</v>
      </c>
      <c r="C324" s="79">
        <f>'Invoice EUR'!B326</f>
        <v>0</v>
      </c>
      <c r="D324" s="84">
        <f t="shared" si="14"/>
        <v>0</v>
      </c>
      <c r="E324" s="84">
        <f t="shared" si="15"/>
        <v>0</v>
      </c>
      <c r="F324" s="85">
        <f>'Invoice EUR'!G326</f>
        <v>0</v>
      </c>
      <c r="G324" s="86">
        <f t="shared" si="16"/>
        <v>0</v>
      </c>
    </row>
    <row r="325" spans="1:7" s="83" customFormat="1" hidden="1">
      <c r="A325" s="99" t="str">
        <f>'Invoice EUR'!F327</f>
        <v>Exchange rate :</v>
      </c>
      <c r="B325" s="78">
        <f>'Invoice EUR'!C327</f>
        <v>0</v>
      </c>
      <c r="C325" s="79">
        <f>'Invoice EUR'!B327</f>
        <v>0</v>
      </c>
      <c r="D325" s="84">
        <f t="shared" si="14"/>
        <v>0</v>
      </c>
      <c r="E325" s="84">
        <f t="shared" si="15"/>
        <v>0</v>
      </c>
      <c r="F325" s="85">
        <f>'Invoice EUR'!G327</f>
        <v>0</v>
      </c>
      <c r="G325" s="86">
        <f t="shared" si="16"/>
        <v>0</v>
      </c>
    </row>
    <row r="326" spans="1:7" s="83" customFormat="1" hidden="1">
      <c r="A326" s="99" t="str">
        <f>'Invoice EUR'!F328</f>
        <v>Exchange rate :</v>
      </c>
      <c r="B326" s="78">
        <f>'Invoice EUR'!C328</f>
        <v>0</v>
      </c>
      <c r="C326" s="79">
        <f>'Invoice EUR'!B328</f>
        <v>0</v>
      </c>
      <c r="D326" s="84">
        <f t="shared" si="14"/>
        <v>0</v>
      </c>
      <c r="E326" s="84">
        <f t="shared" si="15"/>
        <v>0</v>
      </c>
      <c r="F326" s="85">
        <f>'Invoice EUR'!G328</f>
        <v>0</v>
      </c>
      <c r="G326" s="86">
        <f t="shared" si="16"/>
        <v>0</v>
      </c>
    </row>
    <row r="327" spans="1:7" s="83" customFormat="1" hidden="1">
      <c r="A327" s="99" t="str">
        <f>'Invoice EUR'!F329</f>
        <v>Exchange rate :</v>
      </c>
      <c r="B327" s="78">
        <f>'Invoice EUR'!C329</f>
        <v>0</v>
      </c>
      <c r="C327" s="79">
        <f>'Invoice EUR'!B329</f>
        <v>0</v>
      </c>
      <c r="D327" s="84">
        <f t="shared" si="14"/>
        <v>0</v>
      </c>
      <c r="E327" s="84">
        <f t="shared" si="15"/>
        <v>0</v>
      </c>
      <c r="F327" s="85">
        <f>'Invoice EUR'!G329</f>
        <v>0</v>
      </c>
      <c r="G327" s="86">
        <f t="shared" si="16"/>
        <v>0</v>
      </c>
    </row>
    <row r="328" spans="1:7" s="83" customFormat="1" hidden="1">
      <c r="A328" s="99" t="str">
        <f>'Invoice EUR'!F330</f>
        <v>Exchange rate :</v>
      </c>
      <c r="B328" s="78">
        <f>'Invoice EUR'!C330</f>
        <v>0</v>
      </c>
      <c r="C328" s="79">
        <f>'Invoice EUR'!B330</f>
        <v>0</v>
      </c>
      <c r="D328" s="84">
        <f t="shared" si="14"/>
        <v>0</v>
      </c>
      <c r="E328" s="84">
        <f t="shared" si="15"/>
        <v>0</v>
      </c>
      <c r="F328" s="85">
        <f>'Invoice EUR'!G330</f>
        <v>0</v>
      </c>
      <c r="G328" s="86">
        <f t="shared" si="16"/>
        <v>0</v>
      </c>
    </row>
    <row r="329" spans="1:7" s="83" customFormat="1" hidden="1">
      <c r="A329" s="99" t="str">
        <f>'Invoice EUR'!F331</f>
        <v>Exchange rate :</v>
      </c>
      <c r="B329" s="78">
        <f>'Invoice EUR'!C331</f>
        <v>0</v>
      </c>
      <c r="C329" s="79">
        <f>'Invoice EUR'!B331</f>
        <v>0</v>
      </c>
      <c r="D329" s="84">
        <f t="shared" si="14"/>
        <v>0</v>
      </c>
      <c r="E329" s="84">
        <f t="shared" si="15"/>
        <v>0</v>
      </c>
      <c r="F329" s="85">
        <f>'Invoice EUR'!G331</f>
        <v>0</v>
      </c>
      <c r="G329" s="86">
        <f t="shared" si="16"/>
        <v>0</v>
      </c>
    </row>
    <row r="330" spans="1:7" s="83" customFormat="1" hidden="1">
      <c r="A330" s="99" t="str">
        <f>'Invoice EUR'!F332</f>
        <v>Exchange rate :</v>
      </c>
      <c r="B330" s="78">
        <f>'Invoice EUR'!C332</f>
        <v>0</v>
      </c>
      <c r="C330" s="79">
        <f>'Invoice EUR'!B332</f>
        <v>0</v>
      </c>
      <c r="D330" s="84">
        <f t="shared" si="14"/>
        <v>0</v>
      </c>
      <c r="E330" s="84">
        <f t="shared" si="15"/>
        <v>0</v>
      </c>
      <c r="F330" s="85">
        <f>'Invoice EUR'!G332</f>
        <v>0</v>
      </c>
      <c r="G330" s="86">
        <f t="shared" si="16"/>
        <v>0</v>
      </c>
    </row>
    <row r="331" spans="1:7" s="83" customFormat="1" hidden="1">
      <c r="A331" s="99" t="str">
        <f>'Invoice EUR'!F333</f>
        <v>Exchange rate :</v>
      </c>
      <c r="B331" s="78">
        <f>'Invoice EUR'!C333</f>
        <v>0</v>
      </c>
      <c r="C331" s="79">
        <f>'Invoice EUR'!B333</f>
        <v>0</v>
      </c>
      <c r="D331" s="84">
        <f t="shared" si="14"/>
        <v>0</v>
      </c>
      <c r="E331" s="84">
        <f t="shared" si="15"/>
        <v>0</v>
      </c>
      <c r="F331" s="85">
        <f>'Invoice EUR'!G333</f>
        <v>0</v>
      </c>
      <c r="G331" s="86">
        <f t="shared" si="16"/>
        <v>0</v>
      </c>
    </row>
    <row r="332" spans="1:7" s="83" customFormat="1" hidden="1">
      <c r="A332" s="99" t="str">
        <f>'Invoice EUR'!F334</f>
        <v>Exchange rate :</v>
      </c>
      <c r="B332" s="78">
        <f>'Invoice EUR'!C334</f>
        <v>0</v>
      </c>
      <c r="C332" s="79">
        <f>'Invoice EUR'!B334</f>
        <v>0</v>
      </c>
      <c r="D332" s="84">
        <f t="shared" si="14"/>
        <v>0</v>
      </c>
      <c r="E332" s="84">
        <f t="shared" si="15"/>
        <v>0</v>
      </c>
      <c r="F332" s="85">
        <f>'Invoice EUR'!G334</f>
        <v>0</v>
      </c>
      <c r="G332" s="86">
        <f t="shared" si="16"/>
        <v>0</v>
      </c>
    </row>
    <row r="333" spans="1:7" s="83" customFormat="1" hidden="1">
      <c r="A333" s="99" t="str">
        <f>'Invoice EUR'!F335</f>
        <v>Exchange rate :</v>
      </c>
      <c r="B333" s="78">
        <f>'Invoice EUR'!C335</f>
        <v>0</v>
      </c>
      <c r="C333" s="79">
        <f>'Invoice EUR'!B335</f>
        <v>0</v>
      </c>
      <c r="D333" s="84">
        <f t="shared" si="14"/>
        <v>0</v>
      </c>
      <c r="E333" s="84">
        <f t="shared" si="15"/>
        <v>0</v>
      </c>
      <c r="F333" s="85">
        <f>'Invoice EUR'!G335</f>
        <v>0</v>
      </c>
      <c r="G333" s="86">
        <f t="shared" si="16"/>
        <v>0</v>
      </c>
    </row>
    <row r="334" spans="1:7" s="83" customFormat="1" hidden="1">
      <c r="A334" s="99" t="str">
        <f>'Invoice EUR'!F336</f>
        <v>Exchange rate :</v>
      </c>
      <c r="B334" s="78">
        <f>'Invoice EUR'!C336</f>
        <v>0</v>
      </c>
      <c r="C334" s="79">
        <f>'Invoice EUR'!B336</f>
        <v>0</v>
      </c>
      <c r="D334" s="84">
        <f t="shared" si="14"/>
        <v>0</v>
      </c>
      <c r="E334" s="84">
        <f t="shared" si="15"/>
        <v>0</v>
      </c>
      <c r="F334" s="85">
        <f>'Invoice EUR'!G336</f>
        <v>0</v>
      </c>
      <c r="G334" s="86">
        <f t="shared" si="16"/>
        <v>0</v>
      </c>
    </row>
    <row r="335" spans="1:7" s="83" customFormat="1" hidden="1">
      <c r="A335" s="99" t="str">
        <f>'Invoice EUR'!F337</f>
        <v>Exchange rate :</v>
      </c>
      <c r="B335" s="78">
        <f>'Invoice EUR'!C337</f>
        <v>0</v>
      </c>
      <c r="C335" s="79">
        <f>'Invoice EUR'!B337</f>
        <v>0</v>
      </c>
      <c r="D335" s="84">
        <f t="shared" si="14"/>
        <v>0</v>
      </c>
      <c r="E335" s="84">
        <f t="shared" si="15"/>
        <v>0</v>
      </c>
      <c r="F335" s="85">
        <f>'Invoice EUR'!G337</f>
        <v>0</v>
      </c>
      <c r="G335" s="86">
        <f t="shared" si="16"/>
        <v>0</v>
      </c>
    </row>
    <row r="336" spans="1:7" s="83" customFormat="1" hidden="1">
      <c r="A336" s="99" t="str">
        <f>'Invoice EUR'!F338</f>
        <v>Exchange rate :</v>
      </c>
      <c r="B336" s="78">
        <f>'Invoice EUR'!C338</f>
        <v>0</v>
      </c>
      <c r="C336" s="79">
        <f>'Invoice EUR'!B338</f>
        <v>0</v>
      </c>
      <c r="D336" s="84">
        <f t="shared" si="14"/>
        <v>0</v>
      </c>
      <c r="E336" s="84">
        <f t="shared" si="15"/>
        <v>0</v>
      </c>
      <c r="F336" s="85">
        <f>'Invoice EUR'!G338</f>
        <v>0</v>
      </c>
      <c r="G336" s="86">
        <f t="shared" si="16"/>
        <v>0</v>
      </c>
    </row>
    <row r="337" spans="1:7" s="83" customFormat="1" hidden="1">
      <c r="A337" s="99" t="str">
        <f>'Invoice EUR'!F339</f>
        <v>Exchange rate :</v>
      </c>
      <c r="B337" s="78">
        <f>'Invoice EUR'!C339</f>
        <v>0</v>
      </c>
      <c r="C337" s="79">
        <f>'Invoice EUR'!B339</f>
        <v>0</v>
      </c>
      <c r="D337" s="84">
        <f t="shared" si="14"/>
        <v>0</v>
      </c>
      <c r="E337" s="84">
        <f t="shared" si="15"/>
        <v>0</v>
      </c>
      <c r="F337" s="85">
        <f>'Invoice EUR'!G339</f>
        <v>0</v>
      </c>
      <c r="G337" s="86">
        <f t="shared" si="16"/>
        <v>0</v>
      </c>
    </row>
    <row r="338" spans="1:7" s="83" customFormat="1" hidden="1">
      <c r="A338" s="99" t="str">
        <f>'Invoice EUR'!F340</f>
        <v>Exchange rate :</v>
      </c>
      <c r="B338" s="78">
        <f>'Invoice EUR'!C340</f>
        <v>0</v>
      </c>
      <c r="C338" s="79">
        <f>'Invoice EUR'!B340</f>
        <v>0</v>
      </c>
      <c r="D338" s="84">
        <f t="shared" si="14"/>
        <v>0</v>
      </c>
      <c r="E338" s="84">
        <f t="shared" si="15"/>
        <v>0</v>
      </c>
      <c r="F338" s="85">
        <f>'Invoice EUR'!G340</f>
        <v>0</v>
      </c>
      <c r="G338" s="86">
        <f t="shared" si="16"/>
        <v>0</v>
      </c>
    </row>
    <row r="339" spans="1:7" s="83" customFormat="1" hidden="1">
      <c r="A339" s="99" t="str">
        <f>'Invoice EUR'!F341</f>
        <v>Exchange rate :</v>
      </c>
      <c r="B339" s="78">
        <f>'Invoice EUR'!C341</f>
        <v>0</v>
      </c>
      <c r="C339" s="79">
        <f>'Invoice EUR'!B341</f>
        <v>0</v>
      </c>
      <c r="D339" s="84">
        <f t="shared" si="14"/>
        <v>0</v>
      </c>
      <c r="E339" s="84">
        <f t="shared" si="15"/>
        <v>0</v>
      </c>
      <c r="F339" s="85">
        <f>'Invoice EUR'!G341</f>
        <v>0</v>
      </c>
      <c r="G339" s="86">
        <f t="shared" si="16"/>
        <v>0</v>
      </c>
    </row>
    <row r="340" spans="1:7" s="83" customFormat="1" hidden="1">
      <c r="A340" s="99" t="str">
        <f>'Invoice EUR'!F342</f>
        <v>Exchange rate :</v>
      </c>
      <c r="B340" s="78">
        <f>'Invoice EUR'!C342</f>
        <v>0</v>
      </c>
      <c r="C340" s="79">
        <f>'Invoice EUR'!B342</f>
        <v>0</v>
      </c>
      <c r="D340" s="84">
        <f t="shared" si="14"/>
        <v>0</v>
      </c>
      <c r="E340" s="84">
        <f t="shared" si="15"/>
        <v>0</v>
      </c>
      <c r="F340" s="85">
        <f>'Invoice EUR'!G342</f>
        <v>0</v>
      </c>
      <c r="G340" s="86">
        <f t="shared" si="16"/>
        <v>0</v>
      </c>
    </row>
    <row r="341" spans="1:7" s="83" customFormat="1" hidden="1">
      <c r="A341" s="99" t="str">
        <f>'Invoice EUR'!F343</f>
        <v>Exchange rate :</v>
      </c>
      <c r="B341" s="78">
        <f>'Invoice EUR'!C343</f>
        <v>0</v>
      </c>
      <c r="C341" s="79">
        <f>'Invoice EUR'!B343</f>
        <v>0</v>
      </c>
      <c r="D341" s="84">
        <f t="shared" si="14"/>
        <v>0</v>
      </c>
      <c r="E341" s="84">
        <f t="shared" si="15"/>
        <v>0</v>
      </c>
      <c r="F341" s="85">
        <f>'Invoice EUR'!G343</f>
        <v>0</v>
      </c>
      <c r="G341" s="86">
        <f t="shared" si="16"/>
        <v>0</v>
      </c>
    </row>
    <row r="342" spans="1:7" s="83" customFormat="1" hidden="1">
      <c r="A342" s="99" t="str">
        <f>'Invoice EUR'!F344</f>
        <v>Exchange rate :</v>
      </c>
      <c r="B342" s="78">
        <f>'Invoice EUR'!C344</f>
        <v>0</v>
      </c>
      <c r="C342" s="79">
        <f>'Invoice EUR'!B344</f>
        <v>0</v>
      </c>
      <c r="D342" s="84">
        <f t="shared" si="14"/>
        <v>0</v>
      </c>
      <c r="E342" s="84">
        <f t="shared" si="15"/>
        <v>0</v>
      </c>
      <c r="F342" s="85">
        <f>'Invoice EUR'!G344</f>
        <v>0</v>
      </c>
      <c r="G342" s="86">
        <f t="shared" si="16"/>
        <v>0</v>
      </c>
    </row>
    <row r="343" spans="1:7" s="83" customFormat="1" hidden="1">
      <c r="A343" s="99" t="str">
        <f>'Invoice EUR'!F345</f>
        <v>Exchange rate :</v>
      </c>
      <c r="B343" s="78">
        <f>'Invoice EUR'!C345</f>
        <v>0</v>
      </c>
      <c r="C343" s="79">
        <f>'Invoice EUR'!B345</f>
        <v>0</v>
      </c>
      <c r="D343" s="84">
        <f t="shared" si="14"/>
        <v>0</v>
      </c>
      <c r="E343" s="84">
        <f t="shared" si="15"/>
        <v>0</v>
      </c>
      <c r="F343" s="85">
        <f>'Invoice EUR'!G345</f>
        <v>0</v>
      </c>
      <c r="G343" s="86">
        <f t="shared" si="16"/>
        <v>0</v>
      </c>
    </row>
    <row r="344" spans="1:7" s="83" customFormat="1" hidden="1">
      <c r="A344" s="99" t="str">
        <f>'Invoice EUR'!F346</f>
        <v>Exchange rate :</v>
      </c>
      <c r="B344" s="78">
        <f>'Invoice EUR'!C346</f>
        <v>0</v>
      </c>
      <c r="C344" s="79">
        <f>'Invoice EUR'!B346</f>
        <v>0</v>
      </c>
      <c r="D344" s="84">
        <f t="shared" si="14"/>
        <v>0</v>
      </c>
      <c r="E344" s="84">
        <f t="shared" si="15"/>
        <v>0</v>
      </c>
      <c r="F344" s="85">
        <f>'Invoice EUR'!G346</f>
        <v>0</v>
      </c>
      <c r="G344" s="86">
        <f t="shared" si="16"/>
        <v>0</v>
      </c>
    </row>
    <row r="345" spans="1:7" s="83" customFormat="1" hidden="1">
      <c r="A345" s="99" t="str">
        <f>'Invoice EUR'!F347</f>
        <v>Exchange rate :</v>
      </c>
      <c r="B345" s="78">
        <f>'Invoice EUR'!C347</f>
        <v>0</v>
      </c>
      <c r="C345" s="79">
        <f>'Invoice EUR'!B347</f>
        <v>0</v>
      </c>
      <c r="D345" s="84">
        <f t="shared" si="14"/>
        <v>0</v>
      </c>
      <c r="E345" s="84">
        <f t="shared" si="15"/>
        <v>0</v>
      </c>
      <c r="F345" s="85">
        <f>'Invoice EUR'!G347</f>
        <v>0</v>
      </c>
      <c r="G345" s="86">
        <f t="shared" si="16"/>
        <v>0</v>
      </c>
    </row>
    <row r="346" spans="1:7" s="83" customFormat="1" hidden="1">
      <c r="A346" s="99" t="str">
        <f>'Invoice EUR'!F348</f>
        <v>Exchange rate :</v>
      </c>
      <c r="B346" s="78">
        <f>'Invoice EUR'!C348</f>
        <v>0</v>
      </c>
      <c r="C346" s="79">
        <f>'Invoice EUR'!B348</f>
        <v>0</v>
      </c>
      <c r="D346" s="84">
        <f t="shared" si="14"/>
        <v>0</v>
      </c>
      <c r="E346" s="84">
        <f t="shared" si="15"/>
        <v>0</v>
      </c>
      <c r="F346" s="85">
        <f>'Invoice EUR'!G348</f>
        <v>0</v>
      </c>
      <c r="G346" s="86">
        <f t="shared" si="16"/>
        <v>0</v>
      </c>
    </row>
    <row r="347" spans="1:7" s="83" customFormat="1" hidden="1">
      <c r="A347" s="99" t="str">
        <f>'Invoice EUR'!F349</f>
        <v>Exchange rate :</v>
      </c>
      <c r="B347" s="78">
        <f>'Invoice EUR'!C349</f>
        <v>0</v>
      </c>
      <c r="C347" s="79">
        <f>'Invoice EUR'!B349</f>
        <v>0</v>
      </c>
      <c r="D347" s="84">
        <f t="shared" si="14"/>
        <v>0</v>
      </c>
      <c r="E347" s="84">
        <f t="shared" si="15"/>
        <v>0</v>
      </c>
      <c r="F347" s="85">
        <f>'Invoice EUR'!G349</f>
        <v>0</v>
      </c>
      <c r="G347" s="86">
        <f t="shared" si="16"/>
        <v>0</v>
      </c>
    </row>
    <row r="348" spans="1:7" s="83" customFormat="1" hidden="1">
      <c r="A348" s="99" t="str">
        <f>'Invoice EUR'!F350</f>
        <v>Exchange rate :</v>
      </c>
      <c r="B348" s="78">
        <f>'Invoice EUR'!C350</f>
        <v>0</v>
      </c>
      <c r="C348" s="79">
        <f>'Invoice EUR'!B350</f>
        <v>0</v>
      </c>
      <c r="D348" s="84">
        <f t="shared" si="14"/>
        <v>0</v>
      </c>
      <c r="E348" s="84">
        <f t="shared" si="15"/>
        <v>0</v>
      </c>
      <c r="F348" s="85">
        <f>'Invoice EUR'!G350</f>
        <v>0</v>
      </c>
      <c r="G348" s="86">
        <f t="shared" si="16"/>
        <v>0</v>
      </c>
    </row>
    <row r="349" spans="1:7" s="83" customFormat="1" hidden="1">
      <c r="A349" s="99" t="str">
        <f>'Invoice EUR'!F351</f>
        <v>Exchange rate :</v>
      </c>
      <c r="B349" s="78">
        <f>'Invoice EUR'!C351</f>
        <v>0</v>
      </c>
      <c r="C349" s="79">
        <f>'Invoice EUR'!B351</f>
        <v>0</v>
      </c>
      <c r="D349" s="84">
        <f t="shared" si="14"/>
        <v>0</v>
      </c>
      <c r="E349" s="84">
        <f t="shared" si="15"/>
        <v>0</v>
      </c>
      <c r="F349" s="85">
        <f>'Invoice EUR'!G351</f>
        <v>0</v>
      </c>
      <c r="G349" s="86">
        <f t="shared" si="16"/>
        <v>0</v>
      </c>
    </row>
    <row r="350" spans="1:7" s="83" customFormat="1" hidden="1">
      <c r="A350" s="99" t="str">
        <f>'Invoice EUR'!F352</f>
        <v>Exchange rate :</v>
      </c>
      <c r="B350" s="78">
        <f>'Invoice EUR'!C352</f>
        <v>0</v>
      </c>
      <c r="C350" s="79">
        <f>'Invoice EUR'!B352</f>
        <v>0</v>
      </c>
      <c r="D350" s="84">
        <f t="shared" si="14"/>
        <v>0</v>
      </c>
      <c r="E350" s="84">
        <f t="shared" si="15"/>
        <v>0</v>
      </c>
      <c r="F350" s="85">
        <f>'Invoice EUR'!G352</f>
        <v>0</v>
      </c>
      <c r="G350" s="86">
        <f t="shared" si="16"/>
        <v>0</v>
      </c>
    </row>
    <row r="351" spans="1:7" s="83" customFormat="1" hidden="1">
      <c r="A351" s="99" t="str">
        <f>'Invoice EUR'!F353</f>
        <v>Exchange rate :</v>
      </c>
      <c r="B351" s="78">
        <f>'Invoice EUR'!C353</f>
        <v>0</v>
      </c>
      <c r="C351" s="79">
        <f>'Invoice EUR'!B353</f>
        <v>0</v>
      </c>
      <c r="D351" s="84">
        <f t="shared" si="14"/>
        <v>0</v>
      </c>
      <c r="E351" s="84">
        <f t="shared" si="15"/>
        <v>0</v>
      </c>
      <c r="F351" s="85">
        <f>'Invoice EUR'!G353</f>
        <v>0</v>
      </c>
      <c r="G351" s="86">
        <f t="shared" si="16"/>
        <v>0</v>
      </c>
    </row>
    <row r="352" spans="1:7" s="83" customFormat="1" hidden="1">
      <c r="A352" s="99" t="str">
        <f>'Invoice EUR'!F354</f>
        <v>Exchange rate :</v>
      </c>
      <c r="B352" s="78">
        <f>'Invoice EUR'!C354</f>
        <v>0</v>
      </c>
      <c r="C352" s="79">
        <f>'Invoice EUR'!B354</f>
        <v>0</v>
      </c>
      <c r="D352" s="84">
        <f t="shared" si="14"/>
        <v>0</v>
      </c>
      <c r="E352" s="84">
        <f t="shared" si="15"/>
        <v>0</v>
      </c>
      <c r="F352" s="85">
        <f>'Invoice EUR'!G354</f>
        <v>0</v>
      </c>
      <c r="G352" s="86">
        <f t="shared" si="16"/>
        <v>0</v>
      </c>
    </row>
    <row r="353" spans="1:7" s="83" customFormat="1" hidden="1">
      <c r="A353" s="99" t="str">
        <f>'Invoice EUR'!F355</f>
        <v>Exchange rate :</v>
      </c>
      <c r="B353" s="78">
        <f>'Invoice EUR'!C355</f>
        <v>0</v>
      </c>
      <c r="C353" s="79">
        <f>'Invoice EUR'!B355</f>
        <v>0</v>
      </c>
      <c r="D353" s="84">
        <f t="shared" si="14"/>
        <v>0</v>
      </c>
      <c r="E353" s="84">
        <f t="shared" si="15"/>
        <v>0</v>
      </c>
      <c r="F353" s="85">
        <f>'Invoice EUR'!G355</f>
        <v>0</v>
      </c>
      <c r="G353" s="86">
        <f t="shared" si="16"/>
        <v>0</v>
      </c>
    </row>
    <row r="354" spans="1:7" s="83" customFormat="1" hidden="1">
      <c r="A354" s="99" t="str">
        <f>'Invoice EUR'!F356</f>
        <v>Exchange rate :</v>
      </c>
      <c r="B354" s="78">
        <f>'Invoice EUR'!C356</f>
        <v>0</v>
      </c>
      <c r="C354" s="79">
        <f>'Invoice EUR'!B356</f>
        <v>0</v>
      </c>
      <c r="D354" s="84">
        <f t="shared" si="14"/>
        <v>0</v>
      </c>
      <c r="E354" s="84">
        <f t="shared" si="15"/>
        <v>0</v>
      </c>
      <c r="F354" s="85">
        <f>'Invoice EUR'!G356</f>
        <v>0</v>
      </c>
      <c r="G354" s="86">
        <f t="shared" si="16"/>
        <v>0</v>
      </c>
    </row>
    <row r="355" spans="1:7" s="83" customFormat="1" hidden="1">
      <c r="A355" s="99" t="str">
        <f>'Invoice EUR'!F357</f>
        <v>Exchange rate :</v>
      </c>
      <c r="B355" s="78">
        <f>'Invoice EUR'!C357</f>
        <v>0</v>
      </c>
      <c r="C355" s="79">
        <f>'Invoice EUR'!B357</f>
        <v>0</v>
      </c>
      <c r="D355" s="84">
        <f t="shared" si="14"/>
        <v>0</v>
      </c>
      <c r="E355" s="84">
        <f t="shared" si="15"/>
        <v>0</v>
      </c>
      <c r="F355" s="85">
        <f>'Invoice EUR'!G357</f>
        <v>0</v>
      </c>
      <c r="G355" s="86">
        <f t="shared" si="16"/>
        <v>0</v>
      </c>
    </row>
    <row r="356" spans="1:7" s="83" customFormat="1" hidden="1">
      <c r="A356" s="99" t="str">
        <f>'Invoice EUR'!F358</f>
        <v>Exchange rate :</v>
      </c>
      <c r="B356" s="78">
        <f>'Invoice EUR'!C358</f>
        <v>0</v>
      </c>
      <c r="C356" s="79">
        <f>'Invoice EUR'!B358</f>
        <v>0</v>
      </c>
      <c r="D356" s="84">
        <f t="shared" si="14"/>
        <v>0</v>
      </c>
      <c r="E356" s="84">
        <f t="shared" si="15"/>
        <v>0</v>
      </c>
      <c r="F356" s="85">
        <f>'Invoice EUR'!G358</f>
        <v>0</v>
      </c>
      <c r="G356" s="86">
        <f t="shared" si="16"/>
        <v>0</v>
      </c>
    </row>
    <row r="357" spans="1:7" s="83" customFormat="1" hidden="1">
      <c r="A357" s="99" t="str">
        <f>'Invoice EUR'!F359</f>
        <v>Exchange rate :</v>
      </c>
      <c r="B357" s="78">
        <f>'Invoice EUR'!C359</f>
        <v>0</v>
      </c>
      <c r="C357" s="79">
        <f>'Invoice EUR'!B359</f>
        <v>0</v>
      </c>
      <c r="D357" s="84">
        <f t="shared" si="14"/>
        <v>0</v>
      </c>
      <c r="E357" s="84">
        <f t="shared" si="15"/>
        <v>0</v>
      </c>
      <c r="F357" s="85">
        <f>'Invoice EUR'!G359</f>
        <v>0</v>
      </c>
      <c r="G357" s="86">
        <f t="shared" si="16"/>
        <v>0</v>
      </c>
    </row>
    <row r="358" spans="1:7" s="83" customFormat="1" hidden="1">
      <c r="A358" s="99" t="str">
        <f>'Invoice EUR'!F360</f>
        <v>Exchange rate :</v>
      </c>
      <c r="B358" s="78">
        <f>'Invoice EUR'!C360</f>
        <v>0</v>
      </c>
      <c r="C358" s="79">
        <f>'Invoice EUR'!B360</f>
        <v>0</v>
      </c>
      <c r="D358" s="84">
        <f t="shared" si="14"/>
        <v>0</v>
      </c>
      <c r="E358" s="84">
        <f t="shared" si="15"/>
        <v>0</v>
      </c>
      <c r="F358" s="85">
        <f>'Invoice EUR'!G360</f>
        <v>0</v>
      </c>
      <c r="G358" s="86">
        <f t="shared" si="16"/>
        <v>0</v>
      </c>
    </row>
    <row r="359" spans="1:7" s="83" customFormat="1" hidden="1">
      <c r="A359" s="99" t="str">
        <f>'Invoice EUR'!F361</f>
        <v>Exchange rate :</v>
      </c>
      <c r="B359" s="78">
        <f>'Invoice EUR'!C361</f>
        <v>0</v>
      </c>
      <c r="C359" s="79">
        <f>'Invoice EUR'!B361</f>
        <v>0</v>
      </c>
      <c r="D359" s="84">
        <f t="shared" si="14"/>
        <v>0</v>
      </c>
      <c r="E359" s="84">
        <f t="shared" si="15"/>
        <v>0</v>
      </c>
      <c r="F359" s="85">
        <f>'Invoice EUR'!G361</f>
        <v>0</v>
      </c>
      <c r="G359" s="86">
        <f t="shared" si="16"/>
        <v>0</v>
      </c>
    </row>
    <row r="360" spans="1:7" s="83" customFormat="1" hidden="1">
      <c r="A360" s="99" t="str">
        <f>'Invoice EUR'!F362</f>
        <v>Exchange rate :</v>
      </c>
      <c r="B360" s="78">
        <f>'Invoice EUR'!C362</f>
        <v>0</v>
      </c>
      <c r="C360" s="79">
        <f>'Invoice EUR'!B362</f>
        <v>0</v>
      </c>
      <c r="D360" s="84">
        <f t="shared" si="14"/>
        <v>0</v>
      </c>
      <c r="E360" s="84">
        <f t="shared" si="15"/>
        <v>0</v>
      </c>
      <c r="F360" s="85">
        <f>'Invoice EUR'!G362</f>
        <v>0</v>
      </c>
      <c r="G360" s="86">
        <f t="shared" si="16"/>
        <v>0</v>
      </c>
    </row>
    <row r="361" spans="1:7" s="83" customFormat="1" hidden="1">
      <c r="A361" s="99" t="str">
        <f>'Invoice EUR'!F363</f>
        <v>Exchange rate :</v>
      </c>
      <c r="B361" s="78">
        <f>'Invoice EUR'!C363</f>
        <v>0</v>
      </c>
      <c r="C361" s="79">
        <f>'Invoice EUR'!B363</f>
        <v>0</v>
      </c>
      <c r="D361" s="84">
        <f t="shared" si="14"/>
        <v>0</v>
      </c>
      <c r="E361" s="84">
        <f t="shared" si="15"/>
        <v>0</v>
      </c>
      <c r="F361" s="85">
        <f>'Invoice EUR'!G363</f>
        <v>0</v>
      </c>
      <c r="G361" s="86">
        <f t="shared" si="16"/>
        <v>0</v>
      </c>
    </row>
    <row r="362" spans="1:7" s="83" customFormat="1" hidden="1">
      <c r="A362" s="99" t="str">
        <f>'Invoice EUR'!F364</f>
        <v>Exchange rate :</v>
      </c>
      <c r="B362" s="78">
        <f>'Invoice EUR'!C364</f>
        <v>0</v>
      </c>
      <c r="C362" s="79">
        <f>'Invoice EUR'!B364</f>
        <v>0</v>
      </c>
      <c r="D362" s="84">
        <f t="shared" si="14"/>
        <v>0</v>
      </c>
      <c r="E362" s="84">
        <f t="shared" si="15"/>
        <v>0</v>
      </c>
      <c r="F362" s="85">
        <f>'Invoice EUR'!G364</f>
        <v>0</v>
      </c>
      <c r="G362" s="86">
        <f t="shared" si="16"/>
        <v>0</v>
      </c>
    </row>
    <row r="363" spans="1:7" s="83" customFormat="1" hidden="1">
      <c r="A363" s="99" t="str">
        <f>'Invoice EUR'!F365</f>
        <v>Exchange rate :</v>
      </c>
      <c r="B363" s="78">
        <f>'Invoice EUR'!C365</f>
        <v>0</v>
      </c>
      <c r="C363" s="79">
        <f>'Invoice EUR'!B365</f>
        <v>0</v>
      </c>
      <c r="D363" s="84">
        <f t="shared" si="14"/>
        <v>0</v>
      </c>
      <c r="E363" s="84">
        <f t="shared" si="15"/>
        <v>0</v>
      </c>
      <c r="F363" s="85">
        <f>'Invoice EUR'!G365</f>
        <v>0</v>
      </c>
      <c r="G363" s="86">
        <f t="shared" si="16"/>
        <v>0</v>
      </c>
    </row>
    <row r="364" spans="1:7" s="83" customFormat="1" hidden="1">
      <c r="A364" s="99" t="str">
        <f>'Invoice EUR'!F366</f>
        <v>Exchange rate :</v>
      </c>
      <c r="B364" s="78">
        <f>'Invoice EUR'!C366</f>
        <v>0</v>
      </c>
      <c r="C364" s="79">
        <f>'Invoice EUR'!B366</f>
        <v>0</v>
      </c>
      <c r="D364" s="84">
        <f t="shared" si="14"/>
        <v>0</v>
      </c>
      <c r="E364" s="84">
        <f t="shared" si="15"/>
        <v>0</v>
      </c>
      <c r="F364" s="85">
        <f>'Invoice EUR'!G366</f>
        <v>0</v>
      </c>
      <c r="G364" s="86">
        <f t="shared" si="16"/>
        <v>0</v>
      </c>
    </row>
    <row r="365" spans="1:7" s="83" customFormat="1" hidden="1">
      <c r="A365" s="99" t="str">
        <f>'Invoice EUR'!F367</f>
        <v>Exchange rate :</v>
      </c>
      <c r="B365" s="78">
        <f>'Invoice EUR'!C367</f>
        <v>0</v>
      </c>
      <c r="C365" s="79">
        <f>'Invoice EUR'!B367</f>
        <v>0</v>
      </c>
      <c r="D365" s="84">
        <f t="shared" si="14"/>
        <v>0</v>
      </c>
      <c r="E365" s="84">
        <f t="shared" si="15"/>
        <v>0</v>
      </c>
      <c r="F365" s="85">
        <f>'Invoice EUR'!G367</f>
        <v>0</v>
      </c>
      <c r="G365" s="86">
        <f t="shared" si="16"/>
        <v>0</v>
      </c>
    </row>
    <row r="366" spans="1:7" s="83" customFormat="1" hidden="1">
      <c r="A366" s="99" t="str">
        <f>'Invoice EUR'!F368</f>
        <v>Exchange rate :</v>
      </c>
      <c r="B366" s="78">
        <f>'Invoice EUR'!C368</f>
        <v>0</v>
      </c>
      <c r="C366" s="79">
        <f>'Invoice EUR'!B368</f>
        <v>0</v>
      </c>
      <c r="D366" s="84">
        <f t="shared" si="14"/>
        <v>0</v>
      </c>
      <c r="E366" s="84">
        <f t="shared" si="15"/>
        <v>0</v>
      </c>
      <c r="F366" s="85">
        <f>'Invoice EUR'!G368</f>
        <v>0</v>
      </c>
      <c r="G366" s="86">
        <f t="shared" si="16"/>
        <v>0</v>
      </c>
    </row>
    <row r="367" spans="1:7" s="83" customFormat="1" hidden="1">
      <c r="A367" s="99" t="str">
        <f>'Invoice EUR'!F369</f>
        <v>Exchange rate :</v>
      </c>
      <c r="B367" s="78">
        <f>'Invoice EUR'!C369</f>
        <v>0</v>
      </c>
      <c r="C367" s="79">
        <f>'Invoice EUR'!B369</f>
        <v>0</v>
      </c>
      <c r="D367" s="84">
        <f t="shared" si="14"/>
        <v>0</v>
      </c>
      <c r="E367" s="84">
        <f t="shared" si="15"/>
        <v>0</v>
      </c>
      <c r="F367" s="85">
        <f>'Invoice EUR'!G369</f>
        <v>0</v>
      </c>
      <c r="G367" s="86">
        <f t="shared" si="16"/>
        <v>0</v>
      </c>
    </row>
    <row r="368" spans="1:7" s="83" customFormat="1" hidden="1">
      <c r="A368" s="99" t="str">
        <f>'Invoice EUR'!F370</f>
        <v>Exchange rate :</v>
      </c>
      <c r="B368" s="78">
        <f>'Invoice EUR'!C370</f>
        <v>0</v>
      </c>
      <c r="C368" s="79">
        <f>'Invoice EUR'!B370</f>
        <v>0</v>
      </c>
      <c r="D368" s="84">
        <f t="shared" si="14"/>
        <v>0</v>
      </c>
      <c r="E368" s="84">
        <f t="shared" si="15"/>
        <v>0</v>
      </c>
      <c r="F368" s="85">
        <f>'Invoice EUR'!G370</f>
        <v>0</v>
      </c>
      <c r="G368" s="86">
        <f t="shared" si="16"/>
        <v>0</v>
      </c>
    </row>
    <row r="369" spans="1:7" s="83" customFormat="1" hidden="1">
      <c r="A369" s="99" t="str">
        <f>'Invoice EUR'!F371</f>
        <v>Exchange rate :</v>
      </c>
      <c r="B369" s="78">
        <f>'Invoice EUR'!C371</f>
        <v>0</v>
      </c>
      <c r="C369" s="79">
        <f>'Invoice EUR'!B371</f>
        <v>0</v>
      </c>
      <c r="D369" s="84">
        <f t="shared" si="14"/>
        <v>0</v>
      </c>
      <c r="E369" s="84">
        <f t="shared" si="15"/>
        <v>0</v>
      </c>
      <c r="F369" s="85">
        <f>'Invoice EUR'!G371</f>
        <v>0</v>
      </c>
      <c r="G369" s="86">
        <f t="shared" si="16"/>
        <v>0</v>
      </c>
    </row>
    <row r="370" spans="1:7" s="83" customFormat="1" hidden="1">
      <c r="A370" s="99" t="str">
        <f>'Invoice EUR'!F372</f>
        <v>Exchange rate :</v>
      </c>
      <c r="B370" s="78">
        <f>'Invoice EUR'!C372</f>
        <v>0</v>
      </c>
      <c r="C370" s="79">
        <f>'Invoice EUR'!B372</f>
        <v>0</v>
      </c>
      <c r="D370" s="84">
        <f t="shared" si="14"/>
        <v>0</v>
      </c>
      <c r="E370" s="84">
        <f t="shared" si="15"/>
        <v>0</v>
      </c>
      <c r="F370" s="85">
        <f>'Invoice EUR'!G372</f>
        <v>0</v>
      </c>
      <c r="G370" s="86">
        <f t="shared" si="16"/>
        <v>0</v>
      </c>
    </row>
    <row r="371" spans="1:7" s="83" customFormat="1" hidden="1">
      <c r="A371" s="99" t="str">
        <f>'Invoice EUR'!F373</f>
        <v>Exchange rate :</v>
      </c>
      <c r="B371" s="78">
        <f>'Invoice EUR'!C373</f>
        <v>0</v>
      </c>
      <c r="C371" s="79">
        <f>'Invoice EUR'!B373</f>
        <v>0</v>
      </c>
      <c r="D371" s="84">
        <f t="shared" si="14"/>
        <v>0</v>
      </c>
      <c r="E371" s="84">
        <f t="shared" si="15"/>
        <v>0</v>
      </c>
      <c r="F371" s="85">
        <f>'Invoice EUR'!G373</f>
        <v>0</v>
      </c>
      <c r="G371" s="86">
        <f t="shared" si="16"/>
        <v>0</v>
      </c>
    </row>
    <row r="372" spans="1:7" s="83" customFormat="1" hidden="1">
      <c r="A372" s="99" t="str">
        <f>'Invoice EUR'!F374</f>
        <v>Exchange rate :</v>
      </c>
      <c r="B372" s="78">
        <f>'Invoice EUR'!C374</f>
        <v>0</v>
      </c>
      <c r="C372" s="79">
        <f>'Invoice EUR'!B374</f>
        <v>0</v>
      </c>
      <c r="D372" s="84">
        <f t="shared" si="14"/>
        <v>0</v>
      </c>
      <c r="E372" s="84">
        <f t="shared" si="15"/>
        <v>0</v>
      </c>
      <c r="F372" s="85">
        <f>'Invoice EUR'!G374</f>
        <v>0</v>
      </c>
      <c r="G372" s="86">
        <f t="shared" si="16"/>
        <v>0</v>
      </c>
    </row>
    <row r="373" spans="1:7" s="83" customFormat="1" hidden="1">
      <c r="A373" s="99" t="str">
        <f>'Invoice EUR'!F375</f>
        <v>Exchange rate :</v>
      </c>
      <c r="B373" s="78">
        <f>'Invoice EUR'!C375</f>
        <v>0</v>
      </c>
      <c r="C373" s="79">
        <f>'Invoice EUR'!B375</f>
        <v>0</v>
      </c>
      <c r="D373" s="84">
        <f t="shared" si="14"/>
        <v>0</v>
      </c>
      <c r="E373" s="84">
        <f t="shared" si="15"/>
        <v>0</v>
      </c>
      <c r="F373" s="85">
        <f>'Invoice EUR'!G375</f>
        <v>0</v>
      </c>
      <c r="G373" s="86">
        <f t="shared" si="16"/>
        <v>0</v>
      </c>
    </row>
    <row r="374" spans="1:7" s="83" customFormat="1" hidden="1">
      <c r="A374" s="99" t="str">
        <f>'Invoice EUR'!F376</f>
        <v>Exchange rate :</v>
      </c>
      <c r="B374" s="78">
        <f>'Invoice EUR'!C376</f>
        <v>0</v>
      </c>
      <c r="C374" s="79">
        <f>'Invoice EUR'!B376</f>
        <v>0</v>
      </c>
      <c r="D374" s="84">
        <f t="shared" si="14"/>
        <v>0</v>
      </c>
      <c r="E374" s="84">
        <f t="shared" si="15"/>
        <v>0</v>
      </c>
      <c r="F374" s="85">
        <f>'Invoice EUR'!G376</f>
        <v>0</v>
      </c>
      <c r="G374" s="86">
        <f t="shared" si="16"/>
        <v>0</v>
      </c>
    </row>
    <row r="375" spans="1:7" s="83" customFormat="1" hidden="1">
      <c r="A375" s="99" t="str">
        <f>'Invoice EUR'!F377</f>
        <v>Exchange rate :</v>
      </c>
      <c r="B375" s="78">
        <f>'Invoice EUR'!C377</f>
        <v>0</v>
      </c>
      <c r="C375" s="79">
        <f>'Invoice EUR'!B377</f>
        <v>0</v>
      </c>
      <c r="D375" s="84">
        <f t="shared" si="14"/>
        <v>0</v>
      </c>
      <c r="E375" s="84">
        <f t="shared" si="15"/>
        <v>0</v>
      </c>
      <c r="F375" s="85">
        <f>'Invoice EUR'!G377</f>
        <v>0</v>
      </c>
      <c r="G375" s="86">
        <f t="shared" si="16"/>
        <v>0</v>
      </c>
    </row>
    <row r="376" spans="1:7" s="83" customFormat="1" hidden="1">
      <c r="A376" s="99" t="str">
        <f>'Invoice EUR'!F378</f>
        <v>Exchange rate :</v>
      </c>
      <c r="B376" s="78">
        <f>'Invoice EUR'!C378</f>
        <v>0</v>
      </c>
      <c r="C376" s="79">
        <f>'Invoice EUR'!B378</f>
        <v>0</v>
      </c>
      <c r="D376" s="84">
        <f t="shared" si="14"/>
        <v>0</v>
      </c>
      <c r="E376" s="84">
        <f t="shared" si="15"/>
        <v>0</v>
      </c>
      <c r="F376" s="85">
        <f>'Invoice EUR'!G378</f>
        <v>0</v>
      </c>
      <c r="G376" s="86">
        <f t="shared" si="16"/>
        <v>0</v>
      </c>
    </row>
    <row r="377" spans="1:7" s="83" customFormat="1" hidden="1">
      <c r="A377" s="99" t="str">
        <f>'Invoice EUR'!F379</f>
        <v>Exchange rate :</v>
      </c>
      <c r="B377" s="78">
        <f>'Invoice EUR'!C379</f>
        <v>0</v>
      </c>
      <c r="C377" s="79">
        <f>'Invoice EUR'!B379</f>
        <v>0</v>
      </c>
      <c r="D377" s="84">
        <f t="shared" si="14"/>
        <v>0</v>
      </c>
      <c r="E377" s="84">
        <f t="shared" si="15"/>
        <v>0</v>
      </c>
      <c r="F377" s="85">
        <f>'Invoice EUR'!G379</f>
        <v>0</v>
      </c>
      <c r="G377" s="86">
        <f t="shared" si="16"/>
        <v>0</v>
      </c>
    </row>
    <row r="378" spans="1:7" s="83" customFormat="1" hidden="1">
      <c r="A378" s="99" t="str">
        <f>'Invoice EUR'!F380</f>
        <v>Exchange rate :</v>
      </c>
      <c r="B378" s="78">
        <f>'Invoice EUR'!C380</f>
        <v>0</v>
      </c>
      <c r="C378" s="79">
        <f>'Invoice EUR'!B380</f>
        <v>0</v>
      </c>
      <c r="D378" s="84">
        <f t="shared" si="14"/>
        <v>0</v>
      </c>
      <c r="E378" s="84">
        <f t="shared" si="15"/>
        <v>0</v>
      </c>
      <c r="F378" s="85">
        <f>'Invoice EUR'!G380</f>
        <v>0</v>
      </c>
      <c r="G378" s="86">
        <f t="shared" si="16"/>
        <v>0</v>
      </c>
    </row>
    <row r="379" spans="1:7" s="83" customFormat="1" hidden="1">
      <c r="A379" s="99" t="str">
        <f>'Invoice EUR'!F381</f>
        <v>Exchange rate :</v>
      </c>
      <c r="B379" s="78">
        <f>'Invoice EUR'!C381</f>
        <v>0</v>
      </c>
      <c r="C379" s="79">
        <f>'Invoice EUR'!B381</f>
        <v>0</v>
      </c>
      <c r="D379" s="84">
        <f t="shared" si="14"/>
        <v>0</v>
      </c>
      <c r="E379" s="84">
        <f t="shared" si="15"/>
        <v>0</v>
      </c>
      <c r="F379" s="85">
        <f>'Invoice EUR'!G381</f>
        <v>0</v>
      </c>
      <c r="G379" s="86">
        <f t="shared" si="16"/>
        <v>0</v>
      </c>
    </row>
    <row r="380" spans="1:7" s="83" customFormat="1" hidden="1">
      <c r="A380" s="99" t="str">
        <f>'Invoice EUR'!F382</f>
        <v>Exchange rate :</v>
      </c>
      <c r="B380" s="78">
        <f>'Invoice EUR'!C382</f>
        <v>0</v>
      </c>
      <c r="C380" s="79">
        <f>'Invoice EUR'!B382</f>
        <v>0</v>
      </c>
      <c r="D380" s="84">
        <f t="shared" si="14"/>
        <v>0</v>
      </c>
      <c r="E380" s="84">
        <f t="shared" si="15"/>
        <v>0</v>
      </c>
      <c r="F380" s="85">
        <f>'Invoice EUR'!G382</f>
        <v>0</v>
      </c>
      <c r="G380" s="86">
        <f t="shared" si="16"/>
        <v>0</v>
      </c>
    </row>
    <row r="381" spans="1:7" s="83" customFormat="1" hidden="1">
      <c r="A381" s="99" t="str">
        <f>'Invoice EUR'!F383</f>
        <v>Exchange rate :</v>
      </c>
      <c r="B381" s="78">
        <f>'Invoice EUR'!C383</f>
        <v>0</v>
      </c>
      <c r="C381" s="79">
        <f>'Invoice EUR'!B383</f>
        <v>0</v>
      </c>
      <c r="D381" s="84">
        <f t="shared" si="14"/>
        <v>0</v>
      </c>
      <c r="E381" s="84">
        <f t="shared" si="15"/>
        <v>0</v>
      </c>
      <c r="F381" s="85">
        <f>'Invoice EUR'!G383</f>
        <v>0</v>
      </c>
      <c r="G381" s="86">
        <f t="shared" si="16"/>
        <v>0</v>
      </c>
    </row>
    <row r="382" spans="1:7" s="83" customFormat="1" hidden="1">
      <c r="A382" s="99" t="str">
        <f>'Invoice EUR'!F384</f>
        <v>Exchange rate :</v>
      </c>
      <c r="B382" s="78">
        <f>'Invoice EUR'!C384</f>
        <v>0</v>
      </c>
      <c r="C382" s="79">
        <f>'Invoice EUR'!B384</f>
        <v>0</v>
      </c>
      <c r="D382" s="84">
        <f t="shared" si="14"/>
        <v>0</v>
      </c>
      <c r="E382" s="84">
        <f t="shared" si="15"/>
        <v>0</v>
      </c>
      <c r="F382" s="85">
        <f>'Invoice EUR'!G384</f>
        <v>0</v>
      </c>
      <c r="G382" s="86">
        <f t="shared" si="16"/>
        <v>0</v>
      </c>
    </row>
    <row r="383" spans="1:7" s="83" customFormat="1" hidden="1">
      <c r="A383" s="99" t="str">
        <f>'Invoice EUR'!F385</f>
        <v>Exchange rate :</v>
      </c>
      <c r="B383" s="78">
        <f>'Invoice EUR'!C385</f>
        <v>0</v>
      </c>
      <c r="C383" s="79">
        <f>'Invoice EUR'!B385</f>
        <v>0</v>
      </c>
      <c r="D383" s="84">
        <f t="shared" si="14"/>
        <v>0</v>
      </c>
      <c r="E383" s="84">
        <f t="shared" si="15"/>
        <v>0</v>
      </c>
      <c r="F383" s="85">
        <f>'Invoice EUR'!G385</f>
        <v>0</v>
      </c>
      <c r="G383" s="86">
        <f t="shared" si="16"/>
        <v>0</v>
      </c>
    </row>
    <row r="384" spans="1:7" s="83" customFormat="1" hidden="1">
      <c r="A384" s="99" t="str">
        <f>'Invoice EUR'!F386</f>
        <v>Exchange rate :</v>
      </c>
      <c r="B384" s="78">
        <f>'Invoice EUR'!C386</f>
        <v>0</v>
      </c>
      <c r="C384" s="79">
        <f>'Invoice EUR'!B386</f>
        <v>0</v>
      </c>
      <c r="D384" s="84">
        <f t="shared" si="14"/>
        <v>0</v>
      </c>
      <c r="E384" s="84">
        <f t="shared" si="15"/>
        <v>0</v>
      </c>
      <c r="F384" s="85">
        <f>'Invoice EUR'!G386</f>
        <v>0</v>
      </c>
      <c r="G384" s="86">
        <f t="shared" si="16"/>
        <v>0</v>
      </c>
    </row>
    <row r="385" spans="1:7" s="83" customFormat="1" hidden="1">
      <c r="A385" s="99" t="str">
        <f>'Invoice EUR'!F387</f>
        <v>Exchange rate :</v>
      </c>
      <c r="B385" s="78">
        <f>'Invoice EUR'!C387</f>
        <v>0</v>
      </c>
      <c r="C385" s="79">
        <f>'Invoice EUR'!B387</f>
        <v>0</v>
      </c>
      <c r="D385" s="84">
        <f t="shared" ref="D385:D448" si="17">F385/$D$14</f>
        <v>0</v>
      </c>
      <c r="E385" s="84">
        <f t="shared" ref="E385:E448" si="18">G385/$D$14</f>
        <v>0</v>
      </c>
      <c r="F385" s="85">
        <f>'Invoice EUR'!G387</f>
        <v>0</v>
      </c>
      <c r="G385" s="86">
        <f t="shared" ref="G385:G448" si="19">C385*F385</f>
        <v>0</v>
      </c>
    </row>
    <row r="386" spans="1:7" s="83" customFormat="1" hidden="1">
      <c r="A386" s="99" t="str">
        <f>'Invoice EUR'!F388</f>
        <v>Exchange rate :</v>
      </c>
      <c r="B386" s="78">
        <f>'Invoice EUR'!C388</f>
        <v>0</v>
      </c>
      <c r="C386" s="79">
        <f>'Invoice EUR'!B388</f>
        <v>0</v>
      </c>
      <c r="D386" s="84">
        <f t="shared" si="17"/>
        <v>0</v>
      </c>
      <c r="E386" s="84">
        <f t="shared" si="18"/>
        <v>0</v>
      </c>
      <c r="F386" s="85">
        <f>'Invoice EUR'!G388</f>
        <v>0</v>
      </c>
      <c r="G386" s="86">
        <f t="shared" si="19"/>
        <v>0</v>
      </c>
    </row>
    <row r="387" spans="1:7" s="83" customFormat="1" hidden="1">
      <c r="A387" s="99" t="str">
        <f>'Invoice EUR'!F389</f>
        <v>Exchange rate :</v>
      </c>
      <c r="B387" s="78">
        <f>'Invoice EUR'!C389</f>
        <v>0</v>
      </c>
      <c r="C387" s="79">
        <f>'Invoice EUR'!B389</f>
        <v>0</v>
      </c>
      <c r="D387" s="84">
        <f t="shared" si="17"/>
        <v>0</v>
      </c>
      <c r="E387" s="84">
        <f t="shared" si="18"/>
        <v>0</v>
      </c>
      <c r="F387" s="85">
        <f>'Invoice EUR'!G389</f>
        <v>0</v>
      </c>
      <c r="G387" s="86">
        <f t="shared" si="19"/>
        <v>0</v>
      </c>
    </row>
    <row r="388" spans="1:7" s="83" customFormat="1" hidden="1">
      <c r="A388" s="99" t="str">
        <f>'Invoice EUR'!F390</f>
        <v>Exchange rate :</v>
      </c>
      <c r="B388" s="78">
        <f>'Invoice EUR'!C390</f>
        <v>0</v>
      </c>
      <c r="C388" s="79">
        <f>'Invoice EUR'!B390</f>
        <v>0</v>
      </c>
      <c r="D388" s="84">
        <f t="shared" si="17"/>
        <v>0</v>
      </c>
      <c r="E388" s="84">
        <f t="shared" si="18"/>
        <v>0</v>
      </c>
      <c r="F388" s="85">
        <f>'Invoice EUR'!G390</f>
        <v>0</v>
      </c>
      <c r="G388" s="86">
        <f t="shared" si="19"/>
        <v>0</v>
      </c>
    </row>
    <row r="389" spans="1:7" s="83" customFormat="1" hidden="1">
      <c r="A389" s="99" t="str">
        <f>'Invoice EUR'!F391</f>
        <v>Exchange rate :</v>
      </c>
      <c r="B389" s="78">
        <f>'Invoice EUR'!C391</f>
        <v>0</v>
      </c>
      <c r="C389" s="79">
        <f>'Invoice EUR'!B391</f>
        <v>0</v>
      </c>
      <c r="D389" s="84">
        <f t="shared" si="17"/>
        <v>0</v>
      </c>
      <c r="E389" s="84">
        <f t="shared" si="18"/>
        <v>0</v>
      </c>
      <c r="F389" s="85">
        <f>'Invoice EUR'!G391</f>
        <v>0</v>
      </c>
      <c r="G389" s="86">
        <f t="shared" si="19"/>
        <v>0</v>
      </c>
    </row>
    <row r="390" spans="1:7" s="83" customFormat="1" hidden="1">
      <c r="A390" s="99" t="str">
        <f>'Invoice EUR'!F392</f>
        <v>Exchange rate :</v>
      </c>
      <c r="B390" s="78">
        <f>'Invoice EUR'!C392</f>
        <v>0</v>
      </c>
      <c r="C390" s="79">
        <f>'Invoice EUR'!B392</f>
        <v>0</v>
      </c>
      <c r="D390" s="84">
        <f t="shared" si="17"/>
        <v>0</v>
      </c>
      <c r="E390" s="84">
        <f t="shared" si="18"/>
        <v>0</v>
      </c>
      <c r="F390" s="85">
        <f>'Invoice EUR'!G392</f>
        <v>0</v>
      </c>
      <c r="G390" s="86">
        <f t="shared" si="19"/>
        <v>0</v>
      </c>
    </row>
    <row r="391" spans="1:7" s="83" customFormat="1" hidden="1">
      <c r="A391" s="99" t="str">
        <f>'Invoice EUR'!F393</f>
        <v>Exchange rate :</v>
      </c>
      <c r="B391" s="78">
        <f>'Invoice EUR'!C393</f>
        <v>0</v>
      </c>
      <c r="C391" s="79">
        <f>'Invoice EUR'!B393</f>
        <v>0</v>
      </c>
      <c r="D391" s="84">
        <f t="shared" si="17"/>
        <v>0</v>
      </c>
      <c r="E391" s="84">
        <f t="shared" si="18"/>
        <v>0</v>
      </c>
      <c r="F391" s="85">
        <f>'Invoice EUR'!G393</f>
        <v>0</v>
      </c>
      <c r="G391" s="86">
        <f t="shared" si="19"/>
        <v>0</v>
      </c>
    </row>
    <row r="392" spans="1:7" s="83" customFormat="1" hidden="1">
      <c r="A392" s="99" t="str">
        <f>'Invoice EUR'!F394</f>
        <v>Exchange rate :</v>
      </c>
      <c r="B392" s="78">
        <f>'Invoice EUR'!C394</f>
        <v>0</v>
      </c>
      <c r="C392" s="79">
        <f>'Invoice EUR'!B394</f>
        <v>0</v>
      </c>
      <c r="D392" s="84">
        <f t="shared" si="17"/>
        <v>0</v>
      </c>
      <c r="E392" s="84">
        <f t="shared" si="18"/>
        <v>0</v>
      </c>
      <c r="F392" s="85">
        <f>'Invoice EUR'!G394</f>
        <v>0</v>
      </c>
      <c r="G392" s="86">
        <f t="shared" si="19"/>
        <v>0</v>
      </c>
    </row>
    <row r="393" spans="1:7" s="83" customFormat="1" hidden="1">
      <c r="A393" s="99" t="str">
        <f>'Invoice EUR'!F395</f>
        <v>Exchange rate :</v>
      </c>
      <c r="B393" s="78">
        <f>'Invoice EUR'!C395</f>
        <v>0</v>
      </c>
      <c r="C393" s="79">
        <f>'Invoice EUR'!B395</f>
        <v>0</v>
      </c>
      <c r="D393" s="84">
        <f t="shared" si="17"/>
        <v>0</v>
      </c>
      <c r="E393" s="84">
        <f t="shared" si="18"/>
        <v>0</v>
      </c>
      <c r="F393" s="85">
        <f>'Invoice EUR'!G395</f>
        <v>0</v>
      </c>
      <c r="G393" s="86">
        <f t="shared" si="19"/>
        <v>0</v>
      </c>
    </row>
    <row r="394" spans="1:7" s="83" customFormat="1" hidden="1">
      <c r="A394" s="99" t="str">
        <f>'Invoice EUR'!F396</f>
        <v>Exchange rate :</v>
      </c>
      <c r="B394" s="78">
        <f>'Invoice EUR'!C396</f>
        <v>0</v>
      </c>
      <c r="C394" s="79">
        <f>'Invoice EUR'!B396</f>
        <v>0</v>
      </c>
      <c r="D394" s="84">
        <f t="shared" si="17"/>
        <v>0</v>
      </c>
      <c r="E394" s="84">
        <f t="shared" si="18"/>
        <v>0</v>
      </c>
      <c r="F394" s="85">
        <f>'Invoice EUR'!G396</f>
        <v>0</v>
      </c>
      <c r="G394" s="86">
        <f t="shared" si="19"/>
        <v>0</v>
      </c>
    </row>
    <row r="395" spans="1:7" s="83" customFormat="1" hidden="1">
      <c r="A395" s="99" t="str">
        <f>'Invoice EUR'!F397</f>
        <v>Exchange rate :</v>
      </c>
      <c r="B395" s="78">
        <f>'Invoice EUR'!C397</f>
        <v>0</v>
      </c>
      <c r="C395" s="79">
        <f>'Invoice EUR'!B397</f>
        <v>0</v>
      </c>
      <c r="D395" s="84">
        <f t="shared" si="17"/>
        <v>0</v>
      </c>
      <c r="E395" s="84">
        <f t="shared" si="18"/>
        <v>0</v>
      </c>
      <c r="F395" s="85">
        <f>'Invoice EUR'!G397</f>
        <v>0</v>
      </c>
      <c r="G395" s="86">
        <f t="shared" si="19"/>
        <v>0</v>
      </c>
    </row>
    <row r="396" spans="1:7" s="83" customFormat="1" hidden="1">
      <c r="A396" s="99" t="str">
        <f>'Invoice EUR'!F398</f>
        <v>Exchange rate :</v>
      </c>
      <c r="B396" s="78">
        <f>'Invoice EUR'!C398</f>
        <v>0</v>
      </c>
      <c r="C396" s="79">
        <f>'Invoice EUR'!B398</f>
        <v>0</v>
      </c>
      <c r="D396" s="84">
        <f t="shared" si="17"/>
        <v>0</v>
      </c>
      <c r="E396" s="84">
        <f t="shared" si="18"/>
        <v>0</v>
      </c>
      <c r="F396" s="85">
        <f>'Invoice EUR'!G398</f>
        <v>0</v>
      </c>
      <c r="G396" s="86">
        <f t="shared" si="19"/>
        <v>0</v>
      </c>
    </row>
    <row r="397" spans="1:7" s="83" customFormat="1" hidden="1">
      <c r="A397" s="99" t="str">
        <f>'Invoice EUR'!F399</f>
        <v>Exchange rate :</v>
      </c>
      <c r="B397" s="78">
        <f>'Invoice EUR'!C399</f>
        <v>0</v>
      </c>
      <c r="C397" s="79">
        <f>'Invoice EUR'!B399</f>
        <v>0</v>
      </c>
      <c r="D397" s="84">
        <f t="shared" si="17"/>
        <v>0</v>
      </c>
      <c r="E397" s="84">
        <f t="shared" si="18"/>
        <v>0</v>
      </c>
      <c r="F397" s="85">
        <f>'Invoice EUR'!G399</f>
        <v>0</v>
      </c>
      <c r="G397" s="86">
        <f t="shared" si="19"/>
        <v>0</v>
      </c>
    </row>
    <row r="398" spans="1:7" s="83" customFormat="1" hidden="1">
      <c r="A398" s="99" t="str">
        <f>'Invoice EUR'!F400</f>
        <v>Exchange rate :</v>
      </c>
      <c r="B398" s="78">
        <f>'Invoice EUR'!C400</f>
        <v>0</v>
      </c>
      <c r="C398" s="79">
        <f>'Invoice EUR'!B400</f>
        <v>0</v>
      </c>
      <c r="D398" s="84">
        <f t="shared" si="17"/>
        <v>0</v>
      </c>
      <c r="E398" s="84">
        <f t="shared" si="18"/>
        <v>0</v>
      </c>
      <c r="F398" s="85">
        <f>'Invoice EUR'!G400</f>
        <v>0</v>
      </c>
      <c r="G398" s="86">
        <f t="shared" si="19"/>
        <v>0</v>
      </c>
    </row>
    <row r="399" spans="1:7" s="83" customFormat="1" hidden="1">
      <c r="A399" s="99" t="str">
        <f>'Invoice EUR'!F401</f>
        <v>Exchange rate :</v>
      </c>
      <c r="B399" s="78">
        <f>'Invoice EUR'!C401</f>
        <v>0</v>
      </c>
      <c r="C399" s="79">
        <f>'Invoice EUR'!B401</f>
        <v>0</v>
      </c>
      <c r="D399" s="84">
        <f t="shared" si="17"/>
        <v>0</v>
      </c>
      <c r="E399" s="84">
        <f t="shared" si="18"/>
        <v>0</v>
      </c>
      <c r="F399" s="85">
        <f>'Invoice EUR'!G401</f>
        <v>0</v>
      </c>
      <c r="G399" s="86">
        <f t="shared" si="19"/>
        <v>0</v>
      </c>
    </row>
    <row r="400" spans="1:7" s="83" customFormat="1" hidden="1">
      <c r="A400" s="99" t="str">
        <f>'Invoice EUR'!F402</f>
        <v>Exchange rate :</v>
      </c>
      <c r="B400" s="78">
        <f>'Invoice EUR'!C402</f>
        <v>0</v>
      </c>
      <c r="C400" s="79">
        <f>'Invoice EUR'!B402</f>
        <v>0</v>
      </c>
      <c r="D400" s="84">
        <f t="shared" si="17"/>
        <v>0</v>
      </c>
      <c r="E400" s="84">
        <f t="shared" si="18"/>
        <v>0</v>
      </c>
      <c r="F400" s="85">
        <f>'Invoice EUR'!G402</f>
        <v>0</v>
      </c>
      <c r="G400" s="86">
        <f t="shared" si="19"/>
        <v>0</v>
      </c>
    </row>
    <row r="401" spans="1:7" s="83" customFormat="1" hidden="1">
      <c r="A401" s="99" t="str">
        <f>'Invoice EUR'!F403</f>
        <v>Exchange rate :</v>
      </c>
      <c r="B401" s="78">
        <f>'Invoice EUR'!C403</f>
        <v>0</v>
      </c>
      <c r="C401" s="79">
        <f>'Invoice EUR'!B403</f>
        <v>0</v>
      </c>
      <c r="D401" s="84">
        <f t="shared" si="17"/>
        <v>0</v>
      </c>
      <c r="E401" s="84">
        <f t="shared" si="18"/>
        <v>0</v>
      </c>
      <c r="F401" s="85">
        <f>'Invoice EUR'!G403</f>
        <v>0</v>
      </c>
      <c r="G401" s="86">
        <f t="shared" si="19"/>
        <v>0</v>
      </c>
    </row>
    <row r="402" spans="1:7" s="83" customFormat="1" hidden="1">
      <c r="A402" s="99" t="str">
        <f>'Invoice EUR'!F404</f>
        <v>Exchange rate :</v>
      </c>
      <c r="B402" s="78">
        <f>'Invoice EUR'!C404</f>
        <v>0</v>
      </c>
      <c r="C402" s="79">
        <f>'Invoice EUR'!B404</f>
        <v>0</v>
      </c>
      <c r="D402" s="84">
        <f t="shared" si="17"/>
        <v>0</v>
      </c>
      <c r="E402" s="84">
        <f t="shared" si="18"/>
        <v>0</v>
      </c>
      <c r="F402" s="85">
        <f>'Invoice EUR'!G404</f>
        <v>0</v>
      </c>
      <c r="G402" s="86">
        <f t="shared" si="19"/>
        <v>0</v>
      </c>
    </row>
    <row r="403" spans="1:7" s="83" customFormat="1" hidden="1">
      <c r="A403" s="99" t="str">
        <f>'Invoice EUR'!F405</f>
        <v>Exchange rate :</v>
      </c>
      <c r="B403" s="78">
        <f>'Invoice EUR'!C405</f>
        <v>0</v>
      </c>
      <c r="C403" s="79">
        <f>'Invoice EUR'!B405</f>
        <v>0</v>
      </c>
      <c r="D403" s="84">
        <f t="shared" si="17"/>
        <v>0</v>
      </c>
      <c r="E403" s="84">
        <f t="shared" si="18"/>
        <v>0</v>
      </c>
      <c r="F403" s="85">
        <f>'Invoice EUR'!G405</f>
        <v>0</v>
      </c>
      <c r="G403" s="86">
        <f t="shared" si="19"/>
        <v>0</v>
      </c>
    </row>
    <row r="404" spans="1:7" s="83" customFormat="1" hidden="1">
      <c r="A404" s="99" t="str">
        <f>'Invoice EUR'!F406</f>
        <v>Exchange rate :</v>
      </c>
      <c r="B404" s="78">
        <f>'Invoice EUR'!C406</f>
        <v>0</v>
      </c>
      <c r="C404" s="79">
        <f>'Invoice EUR'!B406</f>
        <v>0</v>
      </c>
      <c r="D404" s="84">
        <f t="shared" si="17"/>
        <v>0</v>
      </c>
      <c r="E404" s="84">
        <f t="shared" si="18"/>
        <v>0</v>
      </c>
      <c r="F404" s="85">
        <f>'Invoice EUR'!G406</f>
        <v>0</v>
      </c>
      <c r="G404" s="86">
        <f t="shared" si="19"/>
        <v>0</v>
      </c>
    </row>
    <row r="405" spans="1:7" s="83" customFormat="1" hidden="1">
      <c r="A405" s="99" t="str">
        <f>'Invoice EUR'!F407</f>
        <v>Exchange rate :</v>
      </c>
      <c r="B405" s="78">
        <f>'Invoice EUR'!C407</f>
        <v>0</v>
      </c>
      <c r="C405" s="79">
        <f>'Invoice EUR'!B407</f>
        <v>0</v>
      </c>
      <c r="D405" s="84">
        <f t="shared" si="17"/>
        <v>0</v>
      </c>
      <c r="E405" s="84">
        <f t="shared" si="18"/>
        <v>0</v>
      </c>
      <c r="F405" s="85">
        <f>'Invoice EUR'!G407</f>
        <v>0</v>
      </c>
      <c r="G405" s="86">
        <f t="shared" si="19"/>
        <v>0</v>
      </c>
    </row>
    <row r="406" spans="1:7" s="83" customFormat="1" hidden="1">
      <c r="A406" s="99" t="str">
        <f>'Invoice EUR'!F408</f>
        <v>Exchange rate :</v>
      </c>
      <c r="B406" s="78">
        <f>'Invoice EUR'!C408</f>
        <v>0</v>
      </c>
      <c r="C406" s="79">
        <f>'Invoice EUR'!B408</f>
        <v>0</v>
      </c>
      <c r="D406" s="84">
        <f t="shared" si="17"/>
        <v>0</v>
      </c>
      <c r="E406" s="84">
        <f t="shared" si="18"/>
        <v>0</v>
      </c>
      <c r="F406" s="85">
        <f>'Invoice EUR'!G408</f>
        <v>0</v>
      </c>
      <c r="G406" s="86">
        <f t="shared" si="19"/>
        <v>0</v>
      </c>
    </row>
    <row r="407" spans="1:7" s="83" customFormat="1" hidden="1">
      <c r="A407" s="99" t="str">
        <f>'Invoice EUR'!F409</f>
        <v>Exchange rate :</v>
      </c>
      <c r="B407" s="78">
        <f>'Invoice EUR'!C409</f>
        <v>0</v>
      </c>
      <c r="C407" s="79">
        <f>'Invoice EUR'!B409</f>
        <v>0</v>
      </c>
      <c r="D407" s="84">
        <f t="shared" si="17"/>
        <v>0</v>
      </c>
      <c r="E407" s="84">
        <f t="shared" si="18"/>
        <v>0</v>
      </c>
      <c r="F407" s="85">
        <f>'Invoice EUR'!G409</f>
        <v>0</v>
      </c>
      <c r="G407" s="86">
        <f t="shared" si="19"/>
        <v>0</v>
      </c>
    </row>
    <row r="408" spans="1:7" s="83" customFormat="1" hidden="1">
      <c r="A408" s="99" t="str">
        <f>'Invoice EUR'!F410</f>
        <v>Exchange rate :</v>
      </c>
      <c r="B408" s="78">
        <f>'Invoice EUR'!C410</f>
        <v>0</v>
      </c>
      <c r="C408" s="79">
        <f>'Invoice EUR'!B410</f>
        <v>0</v>
      </c>
      <c r="D408" s="84">
        <f t="shared" si="17"/>
        <v>0</v>
      </c>
      <c r="E408" s="84">
        <f t="shared" si="18"/>
        <v>0</v>
      </c>
      <c r="F408" s="85">
        <f>'Invoice EUR'!G410</f>
        <v>0</v>
      </c>
      <c r="G408" s="86">
        <f t="shared" si="19"/>
        <v>0</v>
      </c>
    </row>
    <row r="409" spans="1:7" s="83" customFormat="1" hidden="1">
      <c r="A409" s="99" t="str">
        <f>'Invoice EUR'!F411</f>
        <v>Exchange rate :</v>
      </c>
      <c r="B409" s="78">
        <f>'Invoice EUR'!C411</f>
        <v>0</v>
      </c>
      <c r="C409" s="79">
        <f>'Invoice EUR'!B411</f>
        <v>0</v>
      </c>
      <c r="D409" s="84">
        <f t="shared" si="17"/>
        <v>0</v>
      </c>
      <c r="E409" s="84">
        <f t="shared" si="18"/>
        <v>0</v>
      </c>
      <c r="F409" s="85">
        <f>'Invoice EUR'!G411</f>
        <v>0</v>
      </c>
      <c r="G409" s="86">
        <f t="shared" si="19"/>
        <v>0</v>
      </c>
    </row>
    <row r="410" spans="1:7" s="83" customFormat="1" hidden="1">
      <c r="A410" s="99" t="str">
        <f>'Invoice EUR'!F412</f>
        <v>Exchange rate :</v>
      </c>
      <c r="B410" s="78">
        <f>'Invoice EUR'!C412</f>
        <v>0</v>
      </c>
      <c r="C410" s="79">
        <f>'Invoice EUR'!B412</f>
        <v>0</v>
      </c>
      <c r="D410" s="84">
        <f t="shared" si="17"/>
        <v>0</v>
      </c>
      <c r="E410" s="84">
        <f t="shared" si="18"/>
        <v>0</v>
      </c>
      <c r="F410" s="85">
        <f>'Invoice EUR'!G412</f>
        <v>0</v>
      </c>
      <c r="G410" s="86">
        <f t="shared" si="19"/>
        <v>0</v>
      </c>
    </row>
    <row r="411" spans="1:7" s="83" customFormat="1" hidden="1">
      <c r="A411" s="99" t="str">
        <f>'Invoice EUR'!F413</f>
        <v>Exchange rate :</v>
      </c>
      <c r="B411" s="78">
        <f>'Invoice EUR'!C413</f>
        <v>0</v>
      </c>
      <c r="C411" s="79">
        <f>'Invoice EUR'!B413</f>
        <v>0</v>
      </c>
      <c r="D411" s="84">
        <f t="shared" si="17"/>
        <v>0</v>
      </c>
      <c r="E411" s="84">
        <f t="shared" si="18"/>
        <v>0</v>
      </c>
      <c r="F411" s="85">
        <f>'Invoice EUR'!G413</f>
        <v>0</v>
      </c>
      <c r="G411" s="86">
        <f t="shared" si="19"/>
        <v>0</v>
      </c>
    </row>
    <row r="412" spans="1:7" s="83" customFormat="1" hidden="1">
      <c r="A412" s="99" t="str">
        <f>'Invoice EUR'!F414</f>
        <v>Exchange rate :</v>
      </c>
      <c r="B412" s="78">
        <f>'Invoice EUR'!C414</f>
        <v>0</v>
      </c>
      <c r="C412" s="79">
        <f>'Invoice EUR'!B414</f>
        <v>0</v>
      </c>
      <c r="D412" s="84">
        <f t="shared" si="17"/>
        <v>0</v>
      </c>
      <c r="E412" s="84">
        <f t="shared" si="18"/>
        <v>0</v>
      </c>
      <c r="F412" s="85">
        <f>'Invoice EUR'!G414</f>
        <v>0</v>
      </c>
      <c r="G412" s="86">
        <f t="shared" si="19"/>
        <v>0</v>
      </c>
    </row>
    <row r="413" spans="1:7" s="83" customFormat="1" hidden="1">
      <c r="A413" s="99" t="str">
        <f>'Invoice EUR'!F415</f>
        <v>Exchange rate :</v>
      </c>
      <c r="B413" s="78">
        <f>'Invoice EUR'!C415</f>
        <v>0</v>
      </c>
      <c r="C413" s="79">
        <f>'Invoice EUR'!B415</f>
        <v>0</v>
      </c>
      <c r="D413" s="84">
        <f t="shared" si="17"/>
        <v>0</v>
      </c>
      <c r="E413" s="84">
        <f t="shared" si="18"/>
        <v>0</v>
      </c>
      <c r="F413" s="85">
        <f>'Invoice EUR'!G415</f>
        <v>0</v>
      </c>
      <c r="G413" s="86">
        <f t="shared" si="19"/>
        <v>0</v>
      </c>
    </row>
    <row r="414" spans="1:7" s="83" customFormat="1" hidden="1">
      <c r="A414" s="99" t="str">
        <f>'Invoice EUR'!F416</f>
        <v>Exchange rate :</v>
      </c>
      <c r="B414" s="78">
        <f>'Invoice EUR'!C416</f>
        <v>0</v>
      </c>
      <c r="C414" s="79">
        <f>'Invoice EUR'!B416</f>
        <v>0</v>
      </c>
      <c r="D414" s="84">
        <f t="shared" si="17"/>
        <v>0</v>
      </c>
      <c r="E414" s="84">
        <f t="shared" si="18"/>
        <v>0</v>
      </c>
      <c r="F414" s="85">
        <f>'Invoice EUR'!G416</f>
        <v>0</v>
      </c>
      <c r="G414" s="86">
        <f t="shared" si="19"/>
        <v>0</v>
      </c>
    </row>
    <row r="415" spans="1:7" s="83" customFormat="1" hidden="1">
      <c r="A415" s="99" t="str">
        <f>'Invoice EUR'!F417</f>
        <v>Exchange rate :</v>
      </c>
      <c r="B415" s="78">
        <f>'Invoice EUR'!C417</f>
        <v>0</v>
      </c>
      <c r="C415" s="79">
        <f>'Invoice EUR'!B417</f>
        <v>0</v>
      </c>
      <c r="D415" s="84">
        <f t="shared" si="17"/>
        <v>0</v>
      </c>
      <c r="E415" s="84">
        <f t="shared" si="18"/>
        <v>0</v>
      </c>
      <c r="F415" s="85">
        <f>'Invoice EUR'!G417</f>
        <v>0</v>
      </c>
      <c r="G415" s="86">
        <f t="shared" si="19"/>
        <v>0</v>
      </c>
    </row>
    <row r="416" spans="1:7" s="83" customFormat="1" hidden="1">
      <c r="A416" s="99" t="str">
        <f>'Invoice EUR'!F418</f>
        <v>Exchange rate :</v>
      </c>
      <c r="B416" s="78">
        <f>'Invoice EUR'!C418</f>
        <v>0</v>
      </c>
      <c r="C416" s="79">
        <f>'Invoice EUR'!B418</f>
        <v>0</v>
      </c>
      <c r="D416" s="84">
        <f t="shared" si="17"/>
        <v>0</v>
      </c>
      <c r="E416" s="84">
        <f t="shared" si="18"/>
        <v>0</v>
      </c>
      <c r="F416" s="85">
        <f>'Invoice EUR'!G418</f>
        <v>0</v>
      </c>
      <c r="G416" s="86">
        <f t="shared" si="19"/>
        <v>0</v>
      </c>
    </row>
    <row r="417" spans="1:7" s="83" customFormat="1" hidden="1">
      <c r="A417" s="99" t="str">
        <f>'Invoice EUR'!F419</f>
        <v>Exchange rate :</v>
      </c>
      <c r="B417" s="78">
        <f>'Invoice EUR'!C419</f>
        <v>0</v>
      </c>
      <c r="C417" s="79">
        <f>'Invoice EUR'!B419</f>
        <v>0</v>
      </c>
      <c r="D417" s="84">
        <f t="shared" si="17"/>
        <v>0</v>
      </c>
      <c r="E417" s="84">
        <f t="shared" si="18"/>
        <v>0</v>
      </c>
      <c r="F417" s="85">
        <f>'Invoice EUR'!G419</f>
        <v>0</v>
      </c>
      <c r="G417" s="86">
        <f t="shared" si="19"/>
        <v>0</v>
      </c>
    </row>
    <row r="418" spans="1:7" s="83" customFormat="1" hidden="1">
      <c r="A418" s="99" t="str">
        <f>'Invoice EUR'!F420</f>
        <v>Exchange rate :</v>
      </c>
      <c r="B418" s="78">
        <f>'Invoice EUR'!C420</f>
        <v>0</v>
      </c>
      <c r="C418" s="79">
        <f>'Invoice EUR'!B420</f>
        <v>0</v>
      </c>
      <c r="D418" s="84">
        <f t="shared" si="17"/>
        <v>0</v>
      </c>
      <c r="E418" s="84">
        <f t="shared" si="18"/>
        <v>0</v>
      </c>
      <c r="F418" s="85">
        <f>'Invoice EUR'!G420</f>
        <v>0</v>
      </c>
      <c r="G418" s="86">
        <f t="shared" si="19"/>
        <v>0</v>
      </c>
    </row>
    <row r="419" spans="1:7" s="83" customFormat="1" hidden="1">
      <c r="A419" s="99" t="str">
        <f>'Invoice EUR'!F421</f>
        <v>Exchange rate :</v>
      </c>
      <c r="B419" s="78">
        <f>'Invoice EUR'!C421</f>
        <v>0</v>
      </c>
      <c r="C419" s="79">
        <f>'Invoice EUR'!B421</f>
        <v>0</v>
      </c>
      <c r="D419" s="84">
        <f t="shared" si="17"/>
        <v>0</v>
      </c>
      <c r="E419" s="84">
        <f t="shared" si="18"/>
        <v>0</v>
      </c>
      <c r="F419" s="85">
        <f>'Invoice EUR'!G421</f>
        <v>0</v>
      </c>
      <c r="G419" s="86">
        <f t="shared" si="19"/>
        <v>0</v>
      </c>
    </row>
    <row r="420" spans="1:7" s="83" customFormat="1" hidden="1">
      <c r="A420" s="99" t="str">
        <f>'Invoice EUR'!F422</f>
        <v>Exchange rate :</v>
      </c>
      <c r="B420" s="78">
        <f>'Invoice EUR'!C422</f>
        <v>0</v>
      </c>
      <c r="C420" s="79">
        <f>'Invoice EUR'!B422</f>
        <v>0</v>
      </c>
      <c r="D420" s="84">
        <f t="shared" si="17"/>
        <v>0</v>
      </c>
      <c r="E420" s="84">
        <f t="shared" si="18"/>
        <v>0</v>
      </c>
      <c r="F420" s="85">
        <f>'Invoice EUR'!G422</f>
        <v>0</v>
      </c>
      <c r="G420" s="86">
        <f t="shared" si="19"/>
        <v>0</v>
      </c>
    </row>
    <row r="421" spans="1:7" s="83" customFormat="1" hidden="1">
      <c r="A421" s="99" t="str">
        <f>'Invoice EUR'!F423</f>
        <v>Exchange rate :</v>
      </c>
      <c r="B421" s="78">
        <f>'Invoice EUR'!C423</f>
        <v>0</v>
      </c>
      <c r="C421" s="79">
        <f>'Invoice EUR'!B423</f>
        <v>0</v>
      </c>
      <c r="D421" s="84">
        <f t="shared" si="17"/>
        <v>0</v>
      </c>
      <c r="E421" s="84">
        <f t="shared" si="18"/>
        <v>0</v>
      </c>
      <c r="F421" s="85">
        <f>'Invoice EUR'!G423</f>
        <v>0</v>
      </c>
      <c r="G421" s="86">
        <f t="shared" si="19"/>
        <v>0</v>
      </c>
    </row>
    <row r="422" spans="1:7" s="83" customFormat="1" hidden="1">
      <c r="A422" s="99" t="str">
        <f>'Invoice EUR'!F424</f>
        <v>Exchange rate :</v>
      </c>
      <c r="B422" s="78">
        <f>'Invoice EUR'!C424</f>
        <v>0</v>
      </c>
      <c r="C422" s="79">
        <f>'Invoice EUR'!B424</f>
        <v>0</v>
      </c>
      <c r="D422" s="84">
        <f t="shared" si="17"/>
        <v>0</v>
      </c>
      <c r="E422" s="84">
        <f t="shared" si="18"/>
        <v>0</v>
      </c>
      <c r="F422" s="85">
        <f>'Invoice EUR'!G424</f>
        <v>0</v>
      </c>
      <c r="G422" s="86">
        <f t="shared" si="19"/>
        <v>0</v>
      </c>
    </row>
    <row r="423" spans="1:7" s="83" customFormat="1" hidden="1">
      <c r="A423" s="99" t="str">
        <f>'Invoice EUR'!F425</f>
        <v>Exchange rate :</v>
      </c>
      <c r="B423" s="78">
        <f>'Invoice EUR'!C425</f>
        <v>0</v>
      </c>
      <c r="C423" s="79">
        <f>'Invoice EUR'!B425</f>
        <v>0</v>
      </c>
      <c r="D423" s="84">
        <f t="shared" si="17"/>
        <v>0</v>
      </c>
      <c r="E423" s="84">
        <f t="shared" si="18"/>
        <v>0</v>
      </c>
      <c r="F423" s="85">
        <f>'Invoice EUR'!G425</f>
        <v>0</v>
      </c>
      <c r="G423" s="86">
        <f t="shared" si="19"/>
        <v>0</v>
      </c>
    </row>
    <row r="424" spans="1:7" s="83" customFormat="1" hidden="1">
      <c r="A424" s="99" t="str">
        <f>'Invoice EUR'!F426</f>
        <v>Exchange rate :</v>
      </c>
      <c r="B424" s="78">
        <f>'Invoice EUR'!C426</f>
        <v>0</v>
      </c>
      <c r="C424" s="79">
        <f>'Invoice EUR'!B426</f>
        <v>0</v>
      </c>
      <c r="D424" s="84">
        <f t="shared" si="17"/>
        <v>0</v>
      </c>
      <c r="E424" s="84">
        <f t="shared" si="18"/>
        <v>0</v>
      </c>
      <c r="F424" s="85">
        <f>'Invoice EUR'!G426</f>
        <v>0</v>
      </c>
      <c r="G424" s="86">
        <f t="shared" si="19"/>
        <v>0</v>
      </c>
    </row>
    <row r="425" spans="1:7" s="83" customFormat="1" hidden="1">
      <c r="A425" s="99" t="str">
        <f>'Invoice EUR'!F427</f>
        <v>Exchange rate :</v>
      </c>
      <c r="B425" s="78">
        <f>'Invoice EUR'!C427</f>
        <v>0</v>
      </c>
      <c r="C425" s="79">
        <f>'Invoice EUR'!B427</f>
        <v>0</v>
      </c>
      <c r="D425" s="84">
        <f t="shared" si="17"/>
        <v>0</v>
      </c>
      <c r="E425" s="84">
        <f t="shared" si="18"/>
        <v>0</v>
      </c>
      <c r="F425" s="85">
        <f>'Invoice EUR'!G427</f>
        <v>0</v>
      </c>
      <c r="G425" s="86">
        <f t="shared" si="19"/>
        <v>0</v>
      </c>
    </row>
    <row r="426" spans="1:7" s="83" customFormat="1" hidden="1">
      <c r="A426" s="99" t="str">
        <f>'Invoice EUR'!F428</f>
        <v>Exchange rate :</v>
      </c>
      <c r="B426" s="78">
        <f>'Invoice EUR'!C428</f>
        <v>0</v>
      </c>
      <c r="C426" s="79">
        <f>'Invoice EUR'!B428</f>
        <v>0</v>
      </c>
      <c r="D426" s="84">
        <f t="shared" si="17"/>
        <v>0</v>
      </c>
      <c r="E426" s="84">
        <f t="shared" si="18"/>
        <v>0</v>
      </c>
      <c r="F426" s="85">
        <f>'Invoice EUR'!G428</f>
        <v>0</v>
      </c>
      <c r="G426" s="86">
        <f t="shared" si="19"/>
        <v>0</v>
      </c>
    </row>
    <row r="427" spans="1:7" s="83" customFormat="1" hidden="1">
      <c r="A427" s="99" t="str">
        <f>'Invoice EUR'!F429</f>
        <v>Exchange rate :</v>
      </c>
      <c r="B427" s="78">
        <f>'Invoice EUR'!C429</f>
        <v>0</v>
      </c>
      <c r="C427" s="79">
        <f>'Invoice EUR'!B429</f>
        <v>0</v>
      </c>
      <c r="D427" s="84">
        <f t="shared" si="17"/>
        <v>0</v>
      </c>
      <c r="E427" s="84">
        <f t="shared" si="18"/>
        <v>0</v>
      </c>
      <c r="F427" s="85">
        <f>'Invoice EUR'!G429</f>
        <v>0</v>
      </c>
      <c r="G427" s="86">
        <f t="shared" si="19"/>
        <v>0</v>
      </c>
    </row>
    <row r="428" spans="1:7" s="83" customFormat="1" hidden="1">
      <c r="A428" s="99" t="str">
        <f>'Invoice EUR'!F430</f>
        <v>Exchange rate :</v>
      </c>
      <c r="B428" s="78">
        <f>'Invoice EUR'!C430</f>
        <v>0</v>
      </c>
      <c r="C428" s="79">
        <f>'Invoice EUR'!B430</f>
        <v>0</v>
      </c>
      <c r="D428" s="84">
        <f t="shared" si="17"/>
        <v>0</v>
      </c>
      <c r="E428" s="84">
        <f t="shared" si="18"/>
        <v>0</v>
      </c>
      <c r="F428" s="85">
        <f>'Invoice EUR'!G430</f>
        <v>0</v>
      </c>
      <c r="G428" s="86">
        <f t="shared" si="19"/>
        <v>0</v>
      </c>
    </row>
    <row r="429" spans="1:7" s="83" customFormat="1" hidden="1">
      <c r="A429" s="99" t="str">
        <f>'Invoice EUR'!F431</f>
        <v>Exchange rate :</v>
      </c>
      <c r="B429" s="78">
        <f>'Invoice EUR'!C431</f>
        <v>0</v>
      </c>
      <c r="C429" s="79">
        <f>'Invoice EUR'!B431</f>
        <v>0</v>
      </c>
      <c r="D429" s="84">
        <f t="shared" si="17"/>
        <v>0</v>
      </c>
      <c r="E429" s="84">
        <f t="shared" si="18"/>
        <v>0</v>
      </c>
      <c r="F429" s="85">
        <f>'Invoice EUR'!G431</f>
        <v>0</v>
      </c>
      <c r="G429" s="86">
        <f t="shared" si="19"/>
        <v>0</v>
      </c>
    </row>
    <row r="430" spans="1:7" s="83" customFormat="1" hidden="1">
      <c r="A430" s="99" t="str">
        <f>'Invoice EUR'!F432</f>
        <v>Exchange rate :</v>
      </c>
      <c r="B430" s="78">
        <f>'Invoice EUR'!C432</f>
        <v>0</v>
      </c>
      <c r="C430" s="79">
        <f>'Invoice EUR'!B432</f>
        <v>0</v>
      </c>
      <c r="D430" s="84">
        <f t="shared" si="17"/>
        <v>0</v>
      </c>
      <c r="E430" s="84">
        <f t="shared" si="18"/>
        <v>0</v>
      </c>
      <c r="F430" s="85">
        <f>'Invoice EUR'!G432</f>
        <v>0</v>
      </c>
      <c r="G430" s="86">
        <f t="shared" si="19"/>
        <v>0</v>
      </c>
    </row>
    <row r="431" spans="1:7" s="83" customFormat="1" hidden="1">
      <c r="A431" s="99" t="str">
        <f>'Invoice EUR'!F433</f>
        <v>Exchange rate :</v>
      </c>
      <c r="B431" s="78">
        <f>'Invoice EUR'!C433</f>
        <v>0</v>
      </c>
      <c r="C431" s="79">
        <f>'Invoice EUR'!B433</f>
        <v>0</v>
      </c>
      <c r="D431" s="84">
        <f t="shared" si="17"/>
        <v>0</v>
      </c>
      <c r="E431" s="84">
        <f t="shared" si="18"/>
        <v>0</v>
      </c>
      <c r="F431" s="85">
        <f>'Invoice EUR'!G433</f>
        <v>0</v>
      </c>
      <c r="G431" s="86">
        <f t="shared" si="19"/>
        <v>0</v>
      </c>
    </row>
    <row r="432" spans="1:7" s="83" customFormat="1" hidden="1">
      <c r="A432" s="99" t="str">
        <f>'Invoice EUR'!F434</f>
        <v>Exchange rate :</v>
      </c>
      <c r="B432" s="78">
        <f>'Invoice EUR'!C434</f>
        <v>0</v>
      </c>
      <c r="C432" s="79">
        <f>'Invoice EUR'!B434</f>
        <v>0</v>
      </c>
      <c r="D432" s="84">
        <f t="shared" si="17"/>
        <v>0</v>
      </c>
      <c r="E432" s="84">
        <f t="shared" si="18"/>
        <v>0</v>
      </c>
      <c r="F432" s="85">
        <f>'Invoice EUR'!G434</f>
        <v>0</v>
      </c>
      <c r="G432" s="86">
        <f t="shared" si="19"/>
        <v>0</v>
      </c>
    </row>
    <row r="433" spans="1:7" s="83" customFormat="1" hidden="1">
      <c r="A433" s="99" t="str">
        <f>'Invoice EUR'!F435</f>
        <v>Exchange rate :</v>
      </c>
      <c r="B433" s="78">
        <f>'Invoice EUR'!C435</f>
        <v>0</v>
      </c>
      <c r="C433" s="79">
        <f>'Invoice EUR'!B435</f>
        <v>0</v>
      </c>
      <c r="D433" s="84">
        <f t="shared" si="17"/>
        <v>0</v>
      </c>
      <c r="E433" s="84">
        <f t="shared" si="18"/>
        <v>0</v>
      </c>
      <c r="F433" s="85">
        <f>'Invoice EUR'!G435</f>
        <v>0</v>
      </c>
      <c r="G433" s="86">
        <f t="shared" si="19"/>
        <v>0</v>
      </c>
    </row>
    <row r="434" spans="1:7" s="83" customFormat="1" hidden="1">
      <c r="A434" s="99" t="str">
        <f>'Invoice EUR'!F436</f>
        <v>Exchange rate :</v>
      </c>
      <c r="B434" s="78">
        <f>'Invoice EUR'!C436</f>
        <v>0</v>
      </c>
      <c r="C434" s="79">
        <f>'Invoice EUR'!B436</f>
        <v>0</v>
      </c>
      <c r="D434" s="84">
        <f t="shared" si="17"/>
        <v>0</v>
      </c>
      <c r="E434" s="84">
        <f t="shared" si="18"/>
        <v>0</v>
      </c>
      <c r="F434" s="85">
        <f>'Invoice EUR'!G436</f>
        <v>0</v>
      </c>
      <c r="G434" s="86">
        <f t="shared" si="19"/>
        <v>0</v>
      </c>
    </row>
    <row r="435" spans="1:7" s="83" customFormat="1" hidden="1">
      <c r="A435" s="99" t="str">
        <f>'Invoice EUR'!F437</f>
        <v>Exchange rate :</v>
      </c>
      <c r="B435" s="78">
        <f>'Invoice EUR'!C437</f>
        <v>0</v>
      </c>
      <c r="C435" s="79">
        <f>'Invoice EUR'!B437</f>
        <v>0</v>
      </c>
      <c r="D435" s="84">
        <f t="shared" si="17"/>
        <v>0</v>
      </c>
      <c r="E435" s="84">
        <f t="shared" si="18"/>
        <v>0</v>
      </c>
      <c r="F435" s="85">
        <f>'Invoice EUR'!G437</f>
        <v>0</v>
      </c>
      <c r="G435" s="86">
        <f t="shared" si="19"/>
        <v>0</v>
      </c>
    </row>
    <row r="436" spans="1:7" s="83" customFormat="1" hidden="1">
      <c r="A436" s="99" t="str">
        <f>'Invoice EUR'!F438</f>
        <v>Exchange rate :</v>
      </c>
      <c r="B436" s="78">
        <f>'Invoice EUR'!C438</f>
        <v>0</v>
      </c>
      <c r="C436" s="79">
        <f>'Invoice EUR'!B438</f>
        <v>0</v>
      </c>
      <c r="D436" s="84">
        <f t="shared" si="17"/>
        <v>0</v>
      </c>
      <c r="E436" s="84">
        <f t="shared" si="18"/>
        <v>0</v>
      </c>
      <c r="F436" s="85">
        <f>'Invoice EUR'!G438</f>
        <v>0</v>
      </c>
      <c r="G436" s="86">
        <f t="shared" si="19"/>
        <v>0</v>
      </c>
    </row>
    <row r="437" spans="1:7" s="83" customFormat="1" hidden="1">
      <c r="A437" s="99" t="str">
        <f>'Invoice EUR'!F439</f>
        <v>Exchange rate :</v>
      </c>
      <c r="B437" s="78">
        <f>'Invoice EUR'!C439</f>
        <v>0</v>
      </c>
      <c r="C437" s="79">
        <f>'Invoice EUR'!B439</f>
        <v>0</v>
      </c>
      <c r="D437" s="84">
        <f t="shared" si="17"/>
        <v>0</v>
      </c>
      <c r="E437" s="84">
        <f t="shared" si="18"/>
        <v>0</v>
      </c>
      <c r="F437" s="85">
        <f>'Invoice EUR'!G439</f>
        <v>0</v>
      </c>
      <c r="G437" s="86">
        <f t="shared" si="19"/>
        <v>0</v>
      </c>
    </row>
    <row r="438" spans="1:7" s="83" customFormat="1" hidden="1">
      <c r="A438" s="99" t="str">
        <f>'Invoice EUR'!F440</f>
        <v>Exchange rate :</v>
      </c>
      <c r="B438" s="78">
        <f>'Invoice EUR'!C440</f>
        <v>0</v>
      </c>
      <c r="C438" s="79">
        <f>'Invoice EUR'!B440</f>
        <v>0</v>
      </c>
      <c r="D438" s="84">
        <f t="shared" si="17"/>
        <v>0</v>
      </c>
      <c r="E438" s="84">
        <f t="shared" si="18"/>
        <v>0</v>
      </c>
      <c r="F438" s="85">
        <f>'Invoice EUR'!G440</f>
        <v>0</v>
      </c>
      <c r="G438" s="86">
        <f t="shared" si="19"/>
        <v>0</v>
      </c>
    </row>
    <row r="439" spans="1:7" s="83" customFormat="1" hidden="1">
      <c r="A439" s="99" t="str">
        <f>'Invoice EUR'!F441</f>
        <v>Exchange rate :</v>
      </c>
      <c r="B439" s="78">
        <f>'Invoice EUR'!C441</f>
        <v>0</v>
      </c>
      <c r="C439" s="79">
        <f>'Invoice EUR'!B441</f>
        <v>0</v>
      </c>
      <c r="D439" s="84">
        <f t="shared" si="17"/>
        <v>0</v>
      </c>
      <c r="E439" s="84">
        <f t="shared" si="18"/>
        <v>0</v>
      </c>
      <c r="F439" s="85">
        <f>'Invoice EUR'!G441</f>
        <v>0</v>
      </c>
      <c r="G439" s="86">
        <f t="shared" si="19"/>
        <v>0</v>
      </c>
    </row>
    <row r="440" spans="1:7" s="83" customFormat="1" hidden="1">
      <c r="A440" s="99" t="str">
        <f>'Invoice EUR'!F442</f>
        <v>Exchange rate :</v>
      </c>
      <c r="B440" s="78">
        <f>'Invoice EUR'!C442</f>
        <v>0</v>
      </c>
      <c r="C440" s="79">
        <f>'Invoice EUR'!B442</f>
        <v>0</v>
      </c>
      <c r="D440" s="84">
        <f t="shared" si="17"/>
        <v>0</v>
      </c>
      <c r="E440" s="84">
        <f t="shared" si="18"/>
        <v>0</v>
      </c>
      <c r="F440" s="85">
        <f>'Invoice EUR'!G442</f>
        <v>0</v>
      </c>
      <c r="G440" s="86">
        <f t="shared" si="19"/>
        <v>0</v>
      </c>
    </row>
    <row r="441" spans="1:7" s="83" customFormat="1" hidden="1">
      <c r="A441" s="99" t="str">
        <f>'Invoice EUR'!F443</f>
        <v>Exchange rate :</v>
      </c>
      <c r="B441" s="78">
        <f>'Invoice EUR'!C443</f>
        <v>0</v>
      </c>
      <c r="C441" s="79">
        <f>'Invoice EUR'!B443</f>
        <v>0</v>
      </c>
      <c r="D441" s="84">
        <f t="shared" si="17"/>
        <v>0</v>
      </c>
      <c r="E441" s="84">
        <f t="shared" si="18"/>
        <v>0</v>
      </c>
      <c r="F441" s="85">
        <f>'Invoice EUR'!G443</f>
        <v>0</v>
      </c>
      <c r="G441" s="86">
        <f t="shared" si="19"/>
        <v>0</v>
      </c>
    </row>
    <row r="442" spans="1:7" s="83" customFormat="1" hidden="1">
      <c r="A442" s="99" t="str">
        <f>'Invoice EUR'!F444</f>
        <v>Exchange rate :</v>
      </c>
      <c r="B442" s="78">
        <f>'Invoice EUR'!C444</f>
        <v>0</v>
      </c>
      <c r="C442" s="79">
        <f>'Invoice EUR'!B444</f>
        <v>0</v>
      </c>
      <c r="D442" s="84">
        <f t="shared" si="17"/>
        <v>0</v>
      </c>
      <c r="E442" s="84">
        <f t="shared" si="18"/>
        <v>0</v>
      </c>
      <c r="F442" s="85">
        <f>'Invoice EUR'!G444</f>
        <v>0</v>
      </c>
      <c r="G442" s="86">
        <f t="shared" si="19"/>
        <v>0</v>
      </c>
    </row>
    <row r="443" spans="1:7" s="83" customFormat="1" hidden="1">
      <c r="A443" s="99" t="str">
        <f>'Invoice EUR'!F445</f>
        <v>Exchange rate :</v>
      </c>
      <c r="B443" s="78">
        <f>'Invoice EUR'!C445</f>
        <v>0</v>
      </c>
      <c r="C443" s="79">
        <f>'Invoice EUR'!B445</f>
        <v>0</v>
      </c>
      <c r="D443" s="84">
        <f t="shared" si="17"/>
        <v>0</v>
      </c>
      <c r="E443" s="84">
        <f t="shared" si="18"/>
        <v>0</v>
      </c>
      <c r="F443" s="85">
        <f>'Invoice EUR'!G445</f>
        <v>0</v>
      </c>
      <c r="G443" s="86">
        <f t="shared" si="19"/>
        <v>0</v>
      </c>
    </row>
    <row r="444" spans="1:7" s="83" customFormat="1" hidden="1">
      <c r="A444" s="99" t="str">
        <f>'Invoice EUR'!F446</f>
        <v>Exchange rate :</v>
      </c>
      <c r="B444" s="78">
        <f>'Invoice EUR'!C446</f>
        <v>0</v>
      </c>
      <c r="C444" s="79">
        <f>'Invoice EUR'!B446</f>
        <v>0</v>
      </c>
      <c r="D444" s="84">
        <f t="shared" si="17"/>
        <v>0</v>
      </c>
      <c r="E444" s="84">
        <f t="shared" si="18"/>
        <v>0</v>
      </c>
      <c r="F444" s="85">
        <f>'Invoice EUR'!G446</f>
        <v>0</v>
      </c>
      <c r="G444" s="86">
        <f t="shared" si="19"/>
        <v>0</v>
      </c>
    </row>
    <row r="445" spans="1:7" s="83" customFormat="1" hidden="1">
      <c r="A445" s="99" t="str">
        <f>'Invoice EUR'!F447</f>
        <v>Exchange rate :</v>
      </c>
      <c r="B445" s="78">
        <f>'Invoice EUR'!C447</f>
        <v>0</v>
      </c>
      <c r="C445" s="79">
        <f>'Invoice EUR'!B447</f>
        <v>0</v>
      </c>
      <c r="D445" s="84">
        <f t="shared" si="17"/>
        <v>0</v>
      </c>
      <c r="E445" s="84">
        <f t="shared" si="18"/>
        <v>0</v>
      </c>
      <c r="F445" s="85">
        <f>'Invoice EUR'!G447</f>
        <v>0</v>
      </c>
      <c r="G445" s="86">
        <f t="shared" si="19"/>
        <v>0</v>
      </c>
    </row>
    <row r="446" spans="1:7" s="83" customFormat="1" hidden="1">
      <c r="A446" s="99" t="str">
        <f>'Invoice EUR'!F448</f>
        <v>Exchange rate :</v>
      </c>
      <c r="B446" s="78">
        <f>'Invoice EUR'!C448</f>
        <v>0</v>
      </c>
      <c r="C446" s="79">
        <f>'Invoice EUR'!B448</f>
        <v>0</v>
      </c>
      <c r="D446" s="84">
        <f t="shared" si="17"/>
        <v>0</v>
      </c>
      <c r="E446" s="84">
        <f t="shared" si="18"/>
        <v>0</v>
      </c>
      <c r="F446" s="85">
        <f>'Invoice EUR'!G448</f>
        <v>0</v>
      </c>
      <c r="G446" s="86">
        <f t="shared" si="19"/>
        <v>0</v>
      </c>
    </row>
    <row r="447" spans="1:7" s="83" customFormat="1" hidden="1">
      <c r="A447" s="99" t="str">
        <f>'Invoice EUR'!F449</f>
        <v>Exchange rate :</v>
      </c>
      <c r="B447" s="78">
        <f>'Invoice EUR'!C449</f>
        <v>0</v>
      </c>
      <c r="C447" s="79">
        <f>'Invoice EUR'!B449</f>
        <v>0</v>
      </c>
      <c r="D447" s="84">
        <f t="shared" si="17"/>
        <v>0</v>
      </c>
      <c r="E447" s="84">
        <f t="shared" si="18"/>
        <v>0</v>
      </c>
      <c r="F447" s="85">
        <f>'Invoice EUR'!G449</f>
        <v>0</v>
      </c>
      <c r="G447" s="86">
        <f t="shared" si="19"/>
        <v>0</v>
      </c>
    </row>
    <row r="448" spans="1:7" s="83" customFormat="1" hidden="1">
      <c r="A448" s="99" t="str">
        <f>'Invoice EUR'!F450</f>
        <v>Exchange rate :</v>
      </c>
      <c r="B448" s="78">
        <f>'Invoice EUR'!C450</f>
        <v>0</v>
      </c>
      <c r="C448" s="79">
        <f>'Invoice EUR'!B450</f>
        <v>0</v>
      </c>
      <c r="D448" s="84">
        <f t="shared" si="17"/>
        <v>0</v>
      </c>
      <c r="E448" s="84">
        <f t="shared" si="18"/>
        <v>0</v>
      </c>
      <c r="F448" s="85">
        <f>'Invoice EUR'!G450</f>
        <v>0</v>
      </c>
      <c r="G448" s="86">
        <f t="shared" si="19"/>
        <v>0</v>
      </c>
    </row>
    <row r="449" spans="1:7" s="83" customFormat="1" hidden="1">
      <c r="A449" s="99" t="str">
        <f>'Invoice EUR'!F451</f>
        <v>Exchange rate :</v>
      </c>
      <c r="B449" s="78">
        <f>'Invoice EUR'!C451</f>
        <v>0</v>
      </c>
      <c r="C449" s="79">
        <f>'Invoice EUR'!B451</f>
        <v>0</v>
      </c>
      <c r="D449" s="84">
        <f t="shared" ref="D449:D512" si="20">F449/$D$14</f>
        <v>0</v>
      </c>
      <c r="E449" s="84">
        <f t="shared" ref="E449:E512" si="21">G449/$D$14</f>
        <v>0</v>
      </c>
      <c r="F449" s="85">
        <f>'Invoice EUR'!G451</f>
        <v>0</v>
      </c>
      <c r="G449" s="86">
        <f t="shared" ref="G449:G512" si="22">C449*F449</f>
        <v>0</v>
      </c>
    </row>
    <row r="450" spans="1:7" s="83" customFormat="1" hidden="1">
      <c r="A450" s="99" t="str">
        <f>'Invoice EUR'!F452</f>
        <v>Exchange rate :</v>
      </c>
      <c r="B450" s="78">
        <f>'Invoice EUR'!C452</f>
        <v>0</v>
      </c>
      <c r="C450" s="79">
        <f>'Invoice EUR'!B452</f>
        <v>0</v>
      </c>
      <c r="D450" s="84">
        <f t="shared" si="20"/>
        <v>0</v>
      </c>
      <c r="E450" s="84">
        <f t="shared" si="21"/>
        <v>0</v>
      </c>
      <c r="F450" s="85">
        <f>'Invoice EUR'!G452</f>
        <v>0</v>
      </c>
      <c r="G450" s="86">
        <f t="shared" si="22"/>
        <v>0</v>
      </c>
    </row>
    <row r="451" spans="1:7" s="83" customFormat="1" hidden="1">
      <c r="A451" s="99" t="str">
        <f>'Invoice EUR'!F453</f>
        <v>Exchange rate :</v>
      </c>
      <c r="B451" s="78">
        <f>'Invoice EUR'!C453</f>
        <v>0</v>
      </c>
      <c r="C451" s="79">
        <f>'Invoice EUR'!B453</f>
        <v>0</v>
      </c>
      <c r="D451" s="84">
        <f t="shared" si="20"/>
        <v>0</v>
      </c>
      <c r="E451" s="84">
        <f t="shared" si="21"/>
        <v>0</v>
      </c>
      <c r="F451" s="85">
        <f>'Invoice EUR'!G453</f>
        <v>0</v>
      </c>
      <c r="G451" s="86">
        <f t="shared" si="22"/>
        <v>0</v>
      </c>
    </row>
    <row r="452" spans="1:7" s="83" customFormat="1" hidden="1">
      <c r="A452" s="99" t="str">
        <f>'Invoice EUR'!F454</f>
        <v>Exchange rate :</v>
      </c>
      <c r="B452" s="78">
        <f>'Invoice EUR'!C454</f>
        <v>0</v>
      </c>
      <c r="C452" s="79">
        <f>'Invoice EUR'!B454</f>
        <v>0</v>
      </c>
      <c r="D452" s="84">
        <f t="shared" si="20"/>
        <v>0</v>
      </c>
      <c r="E452" s="84">
        <f t="shared" si="21"/>
        <v>0</v>
      </c>
      <c r="F452" s="85">
        <f>'Invoice EUR'!G454</f>
        <v>0</v>
      </c>
      <c r="G452" s="86">
        <f t="shared" si="22"/>
        <v>0</v>
      </c>
    </row>
    <row r="453" spans="1:7" s="83" customFormat="1" hidden="1">
      <c r="A453" s="99" t="str">
        <f>'Invoice EUR'!F455</f>
        <v>Exchange rate :</v>
      </c>
      <c r="B453" s="78">
        <f>'Invoice EUR'!C455</f>
        <v>0</v>
      </c>
      <c r="C453" s="79">
        <f>'Invoice EUR'!B455</f>
        <v>0</v>
      </c>
      <c r="D453" s="84">
        <f t="shared" si="20"/>
        <v>0</v>
      </c>
      <c r="E453" s="84">
        <f t="shared" si="21"/>
        <v>0</v>
      </c>
      <c r="F453" s="85">
        <f>'Invoice EUR'!G455</f>
        <v>0</v>
      </c>
      <c r="G453" s="86">
        <f t="shared" si="22"/>
        <v>0</v>
      </c>
    </row>
    <row r="454" spans="1:7" s="83" customFormat="1" hidden="1">
      <c r="A454" s="99" t="str">
        <f>'Invoice EUR'!F456</f>
        <v>Exchange rate :</v>
      </c>
      <c r="B454" s="78">
        <f>'Invoice EUR'!C456</f>
        <v>0</v>
      </c>
      <c r="C454" s="79">
        <f>'Invoice EUR'!B456</f>
        <v>0</v>
      </c>
      <c r="D454" s="84">
        <f t="shared" si="20"/>
        <v>0</v>
      </c>
      <c r="E454" s="84">
        <f t="shared" si="21"/>
        <v>0</v>
      </c>
      <c r="F454" s="85">
        <f>'Invoice EUR'!G456</f>
        <v>0</v>
      </c>
      <c r="G454" s="86">
        <f t="shared" si="22"/>
        <v>0</v>
      </c>
    </row>
    <row r="455" spans="1:7" s="83" customFormat="1" hidden="1">
      <c r="A455" s="99" t="str">
        <f>'Invoice EUR'!F457</f>
        <v>Exchange rate :</v>
      </c>
      <c r="B455" s="78">
        <f>'Invoice EUR'!C457</f>
        <v>0</v>
      </c>
      <c r="C455" s="79">
        <f>'Invoice EUR'!B457</f>
        <v>0</v>
      </c>
      <c r="D455" s="84">
        <f t="shared" si="20"/>
        <v>0</v>
      </c>
      <c r="E455" s="84">
        <f t="shared" si="21"/>
        <v>0</v>
      </c>
      <c r="F455" s="85">
        <f>'Invoice EUR'!G457</f>
        <v>0</v>
      </c>
      <c r="G455" s="86">
        <f t="shared" si="22"/>
        <v>0</v>
      </c>
    </row>
    <row r="456" spans="1:7" s="83" customFormat="1" hidden="1">
      <c r="A456" s="99" t="str">
        <f>'Invoice EUR'!F458</f>
        <v>Exchange rate :</v>
      </c>
      <c r="B456" s="78">
        <f>'Invoice EUR'!C458</f>
        <v>0</v>
      </c>
      <c r="C456" s="79">
        <f>'Invoice EUR'!B458</f>
        <v>0</v>
      </c>
      <c r="D456" s="84">
        <f t="shared" si="20"/>
        <v>0</v>
      </c>
      <c r="E456" s="84">
        <f t="shared" si="21"/>
        <v>0</v>
      </c>
      <c r="F456" s="85">
        <f>'Invoice EUR'!G458</f>
        <v>0</v>
      </c>
      <c r="G456" s="86">
        <f t="shared" si="22"/>
        <v>0</v>
      </c>
    </row>
    <row r="457" spans="1:7" s="83" customFormat="1" hidden="1">
      <c r="A457" s="99" t="str">
        <f>'Invoice EUR'!F459</f>
        <v>Exchange rate :</v>
      </c>
      <c r="B457" s="78">
        <f>'Invoice EUR'!C459</f>
        <v>0</v>
      </c>
      <c r="C457" s="79">
        <f>'Invoice EUR'!B459</f>
        <v>0</v>
      </c>
      <c r="D457" s="84">
        <f t="shared" si="20"/>
        <v>0</v>
      </c>
      <c r="E457" s="84">
        <f t="shared" si="21"/>
        <v>0</v>
      </c>
      <c r="F457" s="85">
        <f>'Invoice EUR'!G459</f>
        <v>0</v>
      </c>
      <c r="G457" s="86">
        <f t="shared" si="22"/>
        <v>0</v>
      </c>
    </row>
    <row r="458" spans="1:7" s="83" customFormat="1" hidden="1">
      <c r="A458" s="99" t="str">
        <f>'Invoice EUR'!F460</f>
        <v>Exchange rate :</v>
      </c>
      <c r="B458" s="78">
        <f>'Invoice EUR'!C460</f>
        <v>0</v>
      </c>
      <c r="C458" s="79">
        <f>'Invoice EUR'!B460</f>
        <v>0</v>
      </c>
      <c r="D458" s="84">
        <f t="shared" si="20"/>
        <v>0</v>
      </c>
      <c r="E458" s="84">
        <f t="shared" si="21"/>
        <v>0</v>
      </c>
      <c r="F458" s="85">
        <f>'Invoice EUR'!G460</f>
        <v>0</v>
      </c>
      <c r="G458" s="86">
        <f t="shared" si="22"/>
        <v>0</v>
      </c>
    </row>
    <row r="459" spans="1:7" s="83" customFormat="1" hidden="1">
      <c r="A459" s="99" t="str">
        <f>'Invoice EUR'!F461</f>
        <v>Exchange rate :</v>
      </c>
      <c r="B459" s="78">
        <f>'Invoice EUR'!C461</f>
        <v>0</v>
      </c>
      <c r="C459" s="79">
        <f>'Invoice EUR'!B461</f>
        <v>0</v>
      </c>
      <c r="D459" s="84">
        <f t="shared" si="20"/>
        <v>0</v>
      </c>
      <c r="E459" s="84">
        <f t="shared" si="21"/>
        <v>0</v>
      </c>
      <c r="F459" s="85">
        <f>'Invoice EUR'!G461</f>
        <v>0</v>
      </c>
      <c r="G459" s="86">
        <f t="shared" si="22"/>
        <v>0</v>
      </c>
    </row>
    <row r="460" spans="1:7" s="83" customFormat="1" hidden="1">
      <c r="A460" s="99" t="str">
        <f>'Invoice EUR'!F462</f>
        <v>Exchange rate :</v>
      </c>
      <c r="B460" s="78">
        <f>'Invoice EUR'!C462</f>
        <v>0</v>
      </c>
      <c r="C460" s="79">
        <f>'Invoice EUR'!B462</f>
        <v>0</v>
      </c>
      <c r="D460" s="84">
        <f t="shared" si="20"/>
        <v>0</v>
      </c>
      <c r="E460" s="84">
        <f t="shared" si="21"/>
        <v>0</v>
      </c>
      <c r="F460" s="85">
        <f>'Invoice EUR'!G462</f>
        <v>0</v>
      </c>
      <c r="G460" s="86">
        <f t="shared" si="22"/>
        <v>0</v>
      </c>
    </row>
    <row r="461" spans="1:7" s="83" customFormat="1" hidden="1">
      <c r="A461" s="99" t="str">
        <f>'Invoice EUR'!F463</f>
        <v>Exchange rate :</v>
      </c>
      <c r="B461" s="78">
        <f>'Invoice EUR'!C463</f>
        <v>0</v>
      </c>
      <c r="C461" s="79">
        <f>'Invoice EUR'!B463</f>
        <v>0</v>
      </c>
      <c r="D461" s="84">
        <f t="shared" si="20"/>
        <v>0</v>
      </c>
      <c r="E461" s="84">
        <f t="shared" si="21"/>
        <v>0</v>
      </c>
      <c r="F461" s="85">
        <f>'Invoice EUR'!G463</f>
        <v>0</v>
      </c>
      <c r="G461" s="86">
        <f t="shared" si="22"/>
        <v>0</v>
      </c>
    </row>
    <row r="462" spans="1:7" s="83" customFormat="1" hidden="1">
      <c r="A462" s="99" t="str">
        <f>'Invoice EUR'!F464</f>
        <v>Exchange rate :</v>
      </c>
      <c r="B462" s="78">
        <f>'Invoice EUR'!C464</f>
        <v>0</v>
      </c>
      <c r="C462" s="79">
        <f>'Invoice EUR'!B464</f>
        <v>0</v>
      </c>
      <c r="D462" s="84">
        <f t="shared" si="20"/>
        <v>0</v>
      </c>
      <c r="E462" s="84">
        <f t="shared" si="21"/>
        <v>0</v>
      </c>
      <c r="F462" s="85">
        <f>'Invoice EUR'!G464</f>
        <v>0</v>
      </c>
      <c r="G462" s="86">
        <f t="shared" si="22"/>
        <v>0</v>
      </c>
    </row>
    <row r="463" spans="1:7" s="83" customFormat="1" hidden="1">
      <c r="A463" s="99" t="str">
        <f>'Invoice EUR'!F465</f>
        <v>Exchange rate :</v>
      </c>
      <c r="B463" s="78">
        <f>'Invoice EUR'!C465</f>
        <v>0</v>
      </c>
      <c r="C463" s="79">
        <f>'Invoice EUR'!B465</f>
        <v>0</v>
      </c>
      <c r="D463" s="84">
        <f t="shared" si="20"/>
        <v>0</v>
      </c>
      <c r="E463" s="84">
        <f t="shared" si="21"/>
        <v>0</v>
      </c>
      <c r="F463" s="85">
        <f>'Invoice EUR'!G465</f>
        <v>0</v>
      </c>
      <c r="G463" s="86">
        <f t="shared" si="22"/>
        <v>0</v>
      </c>
    </row>
    <row r="464" spans="1:7" s="83" customFormat="1" hidden="1">
      <c r="A464" s="99" t="str">
        <f>'Invoice EUR'!F466</f>
        <v>Exchange rate :</v>
      </c>
      <c r="B464" s="78">
        <f>'Invoice EUR'!C466</f>
        <v>0</v>
      </c>
      <c r="C464" s="79">
        <f>'Invoice EUR'!B466</f>
        <v>0</v>
      </c>
      <c r="D464" s="84">
        <f t="shared" si="20"/>
        <v>0</v>
      </c>
      <c r="E464" s="84">
        <f t="shared" si="21"/>
        <v>0</v>
      </c>
      <c r="F464" s="85">
        <f>'Invoice EUR'!G466</f>
        <v>0</v>
      </c>
      <c r="G464" s="86">
        <f t="shared" si="22"/>
        <v>0</v>
      </c>
    </row>
    <row r="465" spans="1:7" s="83" customFormat="1" hidden="1">
      <c r="A465" s="99" t="str">
        <f>'Invoice EUR'!F467</f>
        <v>Exchange rate :</v>
      </c>
      <c r="B465" s="78">
        <f>'Invoice EUR'!C467</f>
        <v>0</v>
      </c>
      <c r="C465" s="79">
        <f>'Invoice EUR'!B467</f>
        <v>0</v>
      </c>
      <c r="D465" s="84">
        <f t="shared" si="20"/>
        <v>0</v>
      </c>
      <c r="E465" s="84">
        <f t="shared" si="21"/>
        <v>0</v>
      </c>
      <c r="F465" s="85">
        <f>'Invoice EUR'!G467</f>
        <v>0</v>
      </c>
      <c r="G465" s="86">
        <f t="shared" si="22"/>
        <v>0</v>
      </c>
    </row>
    <row r="466" spans="1:7" s="83" customFormat="1" hidden="1">
      <c r="A466" s="99" t="str">
        <f>'Invoice EUR'!F468</f>
        <v>Exchange rate :</v>
      </c>
      <c r="B466" s="78">
        <f>'Invoice EUR'!C468</f>
        <v>0</v>
      </c>
      <c r="C466" s="79">
        <f>'Invoice EUR'!B468</f>
        <v>0</v>
      </c>
      <c r="D466" s="84">
        <f t="shared" si="20"/>
        <v>0</v>
      </c>
      <c r="E466" s="84">
        <f t="shared" si="21"/>
        <v>0</v>
      </c>
      <c r="F466" s="85">
        <f>'Invoice EUR'!G468</f>
        <v>0</v>
      </c>
      <c r="G466" s="86">
        <f t="shared" si="22"/>
        <v>0</v>
      </c>
    </row>
    <row r="467" spans="1:7" s="83" customFormat="1" hidden="1">
      <c r="A467" s="99" t="str">
        <f>'Invoice EUR'!F469</f>
        <v>Exchange rate :</v>
      </c>
      <c r="B467" s="78">
        <f>'Invoice EUR'!C469</f>
        <v>0</v>
      </c>
      <c r="C467" s="79">
        <f>'Invoice EUR'!B469</f>
        <v>0</v>
      </c>
      <c r="D467" s="84">
        <f t="shared" si="20"/>
        <v>0</v>
      </c>
      <c r="E467" s="84">
        <f t="shared" si="21"/>
        <v>0</v>
      </c>
      <c r="F467" s="85">
        <f>'Invoice EUR'!G469</f>
        <v>0</v>
      </c>
      <c r="G467" s="86">
        <f t="shared" si="22"/>
        <v>0</v>
      </c>
    </row>
    <row r="468" spans="1:7" s="83" customFormat="1" hidden="1">
      <c r="A468" s="99" t="str">
        <f>'Invoice EUR'!F470</f>
        <v>Exchange rate :</v>
      </c>
      <c r="B468" s="78">
        <f>'Invoice EUR'!C470</f>
        <v>0</v>
      </c>
      <c r="C468" s="79">
        <f>'Invoice EUR'!B470</f>
        <v>0</v>
      </c>
      <c r="D468" s="84">
        <f t="shared" si="20"/>
        <v>0</v>
      </c>
      <c r="E468" s="84">
        <f t="shared" si="21"/>
        <v>0</v>
      </c>
      <c r="F468" s="85">
        <f>'Invoice EUR'!G470</f>
        <v>0</v>
      </c>
      <c r="G468" s="86">
        <f t="shared" si="22"/>
        <v>0</v>
      </c>
    </row>
    <row r="469" spans="1:7" s="83" customFormat="1" hidden="1">
      <c r="A469" s="99" t="str">
        <f>'Invoice EUR'!F471</f>
        <v>Exchange rate :</v>
      </c>
      <c r="B469" s="78">
        <f>'Invoice EUR'!C471</f>
        <v>0</v>
      </c>
      <c r="C469" s="79">
        <f>'Invoice EUR'!B471</f>
        <v>0</v>
      </c>
      <c r="D469" s="84">
        <f t="shared" si="20"/>
        <v>0</v>
      </c>
      <c r="E469" s="84">
        <f t="shared" si="21"/>
        <v>0</v>
      </c>
      <c r="F469" s="85">
        <f>'Invoice EUR'!G471</f>
        <v>0</v>
      </c>
      <c r="G469" s="86">
        <f t="shared" si="22"/>
        <v>0</v>
      </c>
    </row>
    <row r="470" spans="1:7" s="83" customFormat="1" hidden="1">
      <c r="A470" s="99" t="str">
        <f>'Invoice EUR'!F472</f>
        <v>Exchange rate :</v>
      </c>
      <c r="B470" s="78">
        <f>'Invoice EUR'!C472</f>
        <v>0</v>
      </c>
      <c r="C470" s="79">
        <f>'Invoice EUR'!B472</f>
        <v>0</v>
      </c>
      <c r="D470" s="84">
        <f t="shared" si="20"/>
        <v>0</v>
      </c>
      <c r="E470" s="84">
        <f t="shared" si="21"/>
        <v>0</v>
      </c>
      <c r="F470" s="85">
        <f>'Invoice EUR'!G472</f>
        <v>0</v>
      </c>
      <c r="G470" s="86">
        <f t="shared" si="22"/>
        <v>0</v>
      </c>
    </row>
    <row r="471" spans="1:7" s="83" customFormat="1" hidden="1">
      <c r="A471" s="99" t="str">
        <f>'Invoice EUR'!F473</f>
        <v>Exchange rate :</v>
      </c>
      <c r="B471" s="78">
        <f>'Invoice EUR'!C473</f>
        <v>0</v>
      </c>
      <c r="C471" s="79">
        <f>'Invoice EUR'!B473</f>
        <v>0</v>
      </c>
      <c r="D471" s="84">
        <f t="shared" si="20"/>
        <v>0</v>
      </c>
      <c r="E471" s="84">
        <f t="shared" si="21"/>
        <v>0</v>
      </c>
      <c r="F471" s="85">
        <f>'Invoice EUR'!G473</f>
        <v>0</v>
      </c>
      <c r="G471" s="86">
        <f t="shared" si="22"/>
        <v>0</v>
      </c>
    </row>
    <row r="472" spans="1:7" s="83" customFormat="1" hidden="1">
      <c r="A472" s="99" t="str">
        <f>'Invoice EUR'!F474</f>
        <v>Exchange rate :</v>
      </c>
      <c r="B472" s="78">
        <f>'Invoice EUR'!C474</f>
        <v>0</v>
      </c>
      <c r="C472" s="79">
        <f>'Invoice EUR'!B474</f>
        <v>0</v>
      </c>
      <c r="D472" s="84">
        <f t="shared" si="20"/>
        <v>0</v>
      </c>
      <c r="E472" s="84">
        <f t="shared" si="21"/>
        <v>0</v>
      </c>
      <c r="F472" s="85">
        <f>'Invoice EUR'!G474</f>
        <v>0</v>
      </c>
      <c r="G472" s="86">
        <f t="shared" si="22"/>
        <v>0</v>
      </c>
    </row>
    <row r="473" spans="1:7" s="83" customFormat="1" hidden="1">
      <c r="A473" s="99" t="str">
        <f>'Invoice EUR'!F475</f>
        <v>Exchange rate :</v>
      </c>
      <c r="B473" s="78">
        <f>'Invoice EUR'!C475</f>
        <v>0</v>
      </c>
      <c r="C473" s="79">
        <f>'Invoice EUR'!B475</f>
        <v>0</v>
      </c>
      <c r="D473" s="84">
        <f t="shared" si="20"/>
        <v>0</v>
      </c>
      <c r="E473" s="84">
        <f t="shared" si="21"/>
        <v>0</v>
      </c>
      <c r="F473" s="85">
        <f>'Invoice EUR'!G475</f>
        <v>0</v>
      </c>
      <c r="G473" s="86">
        <f t="shared" si="22"/>
        <v>0</v>
      </c>
    </row>
    <row r="474" spans="1:7" s="83" customFormat="1" hidden="1">
      <c r="A474" s="99" t="str">
        <f>'Invoice EUR'!F476</f>
        <v>Exchange rate :</v>
      </c>
      <c r="B474" s="78">
        <f>'Invoice EUR'!C476</f>
        <v>0</v>
      </c>
      <c r="C474" s="79">
        <f>'Invoice EUR'!B476</f>
        <v>0</v>
      </c>
      <c r="D474" s="84">
        <f t="shared" si="20"/>
        <v>0</v>
      </c>
      <c r="E474" s="84">
        <f t="shared" si="21"/>
        <v>0</v>
      </c>
      <c r="F474" s="85">
        <f>'Invoice EUR'!G476</f>
        <v>0</v>
      </c>
      <c r="G474" s="86">
        <f t="shared" si="22"/>
        <v>0</v>
      </c>
    </row>
    <row r="475" spans="1:7" s="83" customFormat="1" hidden="1">
      <c r="A475" s="99" t="str">
        <f>'Invoice EUR'!F477</f>
        <v>Exchange rate :</v>
      </c>
      <c r="B475" s="78">
        <f>'Invoice EUR'!C477</f>
        <v>0</v>
      </c>
      <c r="C475" s="79">
        <f>'Invoice EUR'!B477</f>
        <v>0</v>
      </c>
      <c r="D475" s="84">
        <f t="shared" si="20"/>
        <v>0</v>
      </c>
      <c r="E475" s="84">
        <f t="shared" si="21"/>
        <v>0</v>
      </c>
      <c r="F475" s="85">
        <f>'Invoice EUR'!G477</f>
        <v>0</v>
      </c>
      <c r="G475" s="86">
        <f t="shared" si="22"/>
        <v>0</v>
      </c>
    </row>
    <row r="476" spans="1:7" s="83" customFormat="1" hidden="1">
      <c r="A476" s="99" t="str">
        <f>'Invoice EUR'!F478</f>
        <v>Exchange rate :</v>
      </c>
      <c r="B476" s="78">
        <f>'Invoice EUR'!C478</f>
        <v>0</v>
      </c>
      <c r="C476" s="79">
        <f>'Invoice EUR'!B478</f>
        <v>0</v>
      </c>
      <c r="D476" s="84">
        <f t="shared" si="20"/>
        <v>0</v>
      </c>
      <c r="E476" s="84">
        <f t="shared" si="21"/>
        <v>0</v>
      </c>
      <c r="F476" s="85">
        <f>'Invoice EUR'!G478</f>
        <v>0</v>
      </c>
      <c r="G476" s="86">
        <f t="shared" si="22"/>
        <v>0</v>
      </c>
    </row>
    <row r="477" spans="1:7" s="83" customFormat="1" hidden="1">
      <c r="A477" s="99" t="str">
        <f>'Invoice EUR'!F479</f>
        <v>Exchange rate :</v>
      </c>
      <c r="B477" s="78">
        <f>'Invoice EUR'!C479</f>
        <v>0</v>
      </c>
      <c r="C477" s="79">
        <f>'Invoice EUR'!B479</f>
        <v>0</v>
      </c>
      <c r="D477" s="84">
        <f t="shared" si="20"/>
        <v>0</v>
      </c>
      <c r="E477" s="84">
        <f t="shared" si="21"/>
        <v>0</v>
      </c>
      <c r="F477" s="85">
        <f>'Invoice EUR'!G479</f>
        <v>0</v>
      </c>
      <c r="G477" s="86">
        <f t="shared" si="22"/>
        <v>0</v>
      </c>
    </row>
    <row r="478" spans="1:7" s="83" customFormat="1" hidden="1">
      <c r="A478" s="99" t="str">
        <f>'Invoice EUR'!F480</f>
        <v>Exchange rate :</v>
      </c>
      <c r="B478" s="78">
        <f>'Invoice EUR'!C480</f>
        <v>0</v>
      </c>
      <c r="C478" s="79">
        <f>'Invoice EUR'!B480</f>
        <v>0</v>
      </c>
      <c r="D478" s="84">
        <f t="shared" si="20"/>
        <v>0</v>
      </c>
      <c r="E478" s="84">
        <f t="shared" si="21"/>
        <v>0</v>
      </c>
      <c r="F478" s="85">
        <f>'Invoice EUR'!G480</f>
        <v>0</v>
      </c>
      <c r="G478" s="86">
        <f t="shared" si="22"/>
        <v>0</v>
      </c>
    </row>
    <row r="479" spans="1:7" s="83" customFormat="1" hidden="1">
      <c r="A479" s="99" t="str">
        <f>'Invoice EUR'!F481</f>
        <v>Exchange rate :</v>
      </c>
      <c r="B479" s="78">
        <f>'Invoice EUR'!C481</f>
        <v>0</v>
      </c>
      <c r="C479" s="79">
        <f>'Invoice EUR'!B481</f>
        <v>0</v>
      </c>
      <c r="D479" s="84">
        <f t="shared" si="20"/>
        <v>0</v>
      </c>
      <c r="E479" s="84">
        <f t="shared" si="21"/>
        <v>0</v>
      </c>
      <c r="F479" s="85">
        <f>'Invoice EUR'!G481</f>
        <v>0</v>
      </c>
      <c r="G479" s="86">
        <f t="shared" si="22"/>
        <v>0</v>
      </c>
    </row>
    <row r="480" spans="1:7" s="83" customFormat="1" hidden="1">
      <c r="A480" s="99" t="str">
        <f>'Invoice EUR'!F482</f>
        <v>Exchange rate :</v>
      </c>
      <c r="B480" s="78">
        <f>'Invoice EUR'!C482</f>
        <v>0</v>
      </c>
      <c r="C480" s="79">
        <f>'Invoice EUR'!B482</f>
        <v>0</v>
      </c>
      <c r="D480" s="84">
        <f t="shared" si="20"/>
        <v>0</v>
      </c>
      <c r="E480" s="84">
        <f t="shared" si="21"/>
        <v>0</v>
      </c>
      <c r="F480" s="85">
        <f>'Invoice EUR'!G482</f>
        <v>0</v>
      </c>
      <c r="G480" s="86">
        <f t="shared" si="22"/>
        <v>0</v>
      </c>
    </row>
    <row r="481" spans="1:7" s="83" customFormat="1" hidden="1">
      <c r="A481" s="99" t="str">
        <f>'Invoice EUR'!F483</f>
        <v>Exchange rate :</v>
      </c>
      <c r="B481" s="78">
        <f>'Invoice EUR'!C483</f>
        <v>0</v>
      </c>
      <c r="C481" s="79">
        <f>'Invoice EUR'!B483</f>
        <v>0</v>
      </c>
      <c r="D481" s="84">
        <f t="shared" si="20"/>
        <v>0</v>
      </c>
      <c r="E481" s="84">
        <f t="shared" si="21"/>
        <v>0</v>
      </c>
      <c r="F481" s="85">
        <f>'Invoice EUR'!G483</f>
        <v>0</v>
      </c>
      <c r="G481" s="86">
        <f t="shared" si="22"/>
        <v>0</v>
      </c>
    </row>
    <row r="482" spans="1:7" s="83" customFormat="1" hidden="1">
      <c r="A482" s="99" t="str">
        <f>'Invoice EUR'!F484</f>
        <v>Exchange rate :</v>
      </c>
      <c r="B482" s="78">
        <f>'Invoice EUR'!C484</f>
        <v>0</v>
      </c>
      <c r="C482" s="79">
        <f>'Invoice EUR'!B484</f>
        <v>0</v>
      </c>
      <c r="D482" s="84">
        <f t="shared" si="20"/>
        <v>0</v>
      </c>
      <c r="E482" s="84">
        <f t="shared" si="21"/>
        <v>0</v>
      </c>
      <c r="F482" s="85">
        <f>'Invoice EUR'!G484</f>
        <v>0</v>
      </c>
      <c r="G482" s="86">
        <f t="shared" si="22"/>
        <v>0</v>
      </c>
    </row>
    <row r="483" spans="1:7" s="83" customFormat="1" hidden="1">
      <c r="A483" s="99" t="str">
        <f>'Invoice EUR'!F485</f>
        <v>Exchange rate :</v>
      </c>
      <c r="B483" s="78">
        <f>'Invoice EUR'!C485</f>
        <v>0</v>
      </c>
      <c r="C483" s="79">
        <f>'Invoice EUR'!B485</f>
        <v>0</v>
      </c>
      <c r="D483" s="84">
        <f t="shared" si="20"/>
        <v>0</v>
      </c>
      <c r="E483" s="84">
        <f t="shared" si="21"/>
        <v>0</v>
      </c>
      <c r="F483" s="85">
        <f>'Invoice EUR'!G485</f>
        <v>0</v>
      </c>
      <c r="G483" s="86">
        <f t="shared" si="22"/>
        <v>0</v>
      </c>
    </row>
    <row r="484" spans="1:7" s="83" customFormat="1" hidden="1">
      <c r="A484" s="99" t="str">
        <f>'Invoice EUR'!F486</f>
        <v>Exchange rate :</v>
      </c>
      <c r="B484" s="78">
        <f>'Invoice EUR'!C486</f>
        <v>0</v>
      </c>
      <c r="C484" s="79">
        <f>'Invoice EUR'!B486</f>
        <v>0</v>
      </c>
      <c r="D484" s="84">
        <f t="shared" si="20"/>
        <v>0</v>
      </c>
      <c r="E484" s="84">
        <f t="shared" si="21"/>
        <v>0</v>
      </c>
      <c r="F484" s="85">
        <f>'Invoice EUR'!G486</f>
        <v>0</v>
      </c>
      <c r="G484" s="86">
        <f t="shared" si="22"/>
        <v>0</v>
      </c>
    </row>
    <row r="485" spans="1:7" s="83" customFormat="1" hidden="1">
      <c r="A485" s="99" t="str">
        <f>'Invoice EUR'!F487</f>
        <v>Exchange rate :</v>
      </c>
      <c r="B485" s="78">
        <f>'Invoice EUR'!C487</f>
        <v>0</v>
      </c>
      <c r="C485" s="79">
        <f>'Invoice EUR'!B487</f>
        <v>0</v>
      </c>
      <c r="D485" s="84">
        <f t="shared" si="20"/>
        <v>0</v>
      </c>
      <c r="E485" s="84">
        <f t="shared" si="21"/>
        <v>0</v>
      </c>
      <c r="F485" s="85">
        <f>'Invoice EUR'!G487</f>
        <v>0</v>
      </c>
      <c r="G485" s="86">
        <f t="shared" si="22"/>
        <v>0</v>
      </c>
    </row>
    <row r="486" spans="1:7" s="83" customFormat="1" hidden="1">
      <c r="A486" s="99" t="str">
        <f>'Invoice EUR'!F488</f>
        <v>Exchange rate :</v>
      </c>
      <c r="B486" s="78">
        <f>'Invoice EUR'!C488</f>
        <v>0</v>
      </c>
      <c r="C486" s="79">
        <f>'Invoice EUR'!B488</f>
        <v>0</v>
      </c>
      <c r="D486" s="84">
        <f t="shared" si="20"/>
        <v>0</v>
      </c>
      <c r="E486" s="84">
        <f t="shared" si="21"/>
        <v>0</v>
      </c>
      <c r="F486" s="85">
        <f>'Invoice EUR'!G488</f>
        <v>0</v>
      </c>
      <c r="G486" s="86">
        <f t="shared" si="22"/>
        <v>0</v>
      </c>
    </row>
    <row r="487" spans="1:7" s="83" customFormat="1" hidden="1">
      <c r="A487" s="99" t="str">
        <f>'Invoice EUR'!F489</f>
        <v>Exchange rate :</v>
      </c>
      <c r="B487" s="78">
        <f>'Invoice EUR'!C489</f>
        <v>0</v>
      </c>
      <c r="C487" s="79">
        <f>'Invoice EUR'!B489</f>
        <v>0</v>
      </c>
      <c r="D487" s="84">
        <f t="shared" si="20"/>
        <v>0</v>
      </c>
      <c r="E487" s="84">
        <f t="shared" si="21"/>
        <v>0</v>
      </c>
      <c r="F487" s="85">
        <f>'Invoice EUR'!G489</f>
        <v>0</v>
      </c>
      <c r="G487" s="86">
        <f t="shared" si="22"/>
        <v>0</v>
      </c>
    </row>
    <row r="488" spans="1:7" s="83" customFormat="1" hidden="1">
      <c r="A488" s="99" t="str">
        <f>'Invoice EUR'!F490</f>
        <v>Exchange rate :</v>
      </c>
      <c r="B488" s="78">
        <f>'Invoice EUR'!C490</f>
        <v>0</v>
      </c>
      <c r="C488" s="79">
        <f>'Invoice EUR'!B490</f>
        <v>0</v>
      </c>
      <c r="D488" s="84">
        <f t="shared" si="20"/>
        <v>0</v>
      </c>
      <c r="E488" s="84">
        <f t="shared" si="21"/>
        <v>0</v>
      </c>
      <c r="F488" s="85">
        <f>'Invoice EUR'!G490</f>
        <v>0</v>
      </c>
      <c r="G488" s="86">
        <f t="shared" si="22"/>
        <v>0</v>
      </c>
    </row>
    <row r="489" spans="1:7" s="83" customFormat="1" hidden="1">
      <c r="A489" s="99" t="str">
        <f>'Invoice EUR'!F491</f>
        <v>Exchange rate :</v>
      </c>
      <c r="B489" s="78">
        <f>'Invoice EUR'!C491</f>
        <v>0</v>
      </c>
      <c r="C489" s="79">
        <f>'Invoice EUR'!B491</f>
        <v>0</v>
      </c>
      <c r="D489" s="84">
        <f t="shared" si="20"/>
        <v>0</v>
      </c>
      <c r="E489" s="84">
        <f t="shared" si="21"/>
        <v>0</v>
      </c>
      <c r="F489" s="85">
        <f>'Invoice EUR'!G491</f>
        <v>0</v>
      </c>
      <c r="G489" s="86">
        <f t="shared" si="22"/>
        <v>0</v>
      </c>
    </row>
    <row r="490" spans="1:7" s="83" customFormat="1" hidden="1">
      <c r="A490" s="99" t="str">
        <f>'Invoice EUR'!F492</f>
        <v>Exchange rate :</v>
      </c>
      <c r="B490" s="78">
        <f>'Invoice EUR'!C492</f>
        <v>0</v>
      </c>
      <c r="C490" s="79">
        <f>'Invoice EUR'!B492</f>
        <v>0</v>
      </c>
      <c r="D490" s="84">
        <f t="shared" si="20"/>
        <v>0</v>
      </c>
      <c r="E490" s="84">
        <f t="shared" si="21"/>
        <v>0</v>
      </c>
      <c r="F490" s="85">
        <f>'Invoice EUR'!G492</f>
        <v>0</v>
      </c>
      <c r="G490" s="86">
        <f t="shared" si="22"/>
        <v>0</v>
      </c>
    </row>
    <row r="491" spans="1:7" s="83" customFormat="1" hidden="1">
      <c r="A491" s="99" t="str">
        <f>'Invoice EUR'!F493</f>
        <v>Exchange rate :</v>
      </c>
      <c r="B491" s="78">
        <f>'Invoice EUR'!C493</f>
        <v>0</v>
      </c>
      <c r="C491" s="79">
        <f>'Invoice EUR'!B493</f>
        <v>0</v>
      </c>
      <c r="D491" s="84">
        <f t="shared" si="20"/>
        <v>0</v>
      </c>
      <c r="E491" s="84">
        <f t="shared" si="21"/>
        <v>0</v>
      </c>
      <c r="F491" s="85">
        <f>'Invoice EUR'!G493</f>
        <v>0</v>
      </c>
      <c r="G491" s="86">
        <f t="shared" si="22"/>
        <v>0</v>
      </c>
    </row>
    <row r="492" spans="1:7" s="83" customFormat="1" hidden="1">
      <c r="A492" s="99" t="str">
        <f>'Invoice EUR'!F494</f>
        <v>Exchange rate :</v>
      </c>
      <c r="B492" s="78">
        <f>'Invoice EUR'!C494</f>
        <v>0</v>
      </c>
      <c r="C492" s="79">
        <f>'Invoice EUR'!B494</f>
        <v>0</v>
      </c>
      <c r="D492" s="84">
        <f t="shared" si="20"/>
        <v>0</v>
      </c>
      <c r="E492" s="84">
        <f t="shared" si="21"/>
        <v>0</v>
      </c>
      <c r="F492" s="85">
        <f>'Invoice EUR'!G494</f>
        <v>0</v>
      </c>
      <c r="G492" s="86">
        <f t="shared" si="22"/>
        <v>0</v>
      </c>
    </row>
    <row r="493" spans="1:7" s="83" customFormat="1" hidden="1">
      <c r="A493" s="99" t="str">
        <f>'Invoice EUR'!F495</f>
        <v>Exchange rate :</v>
      </c>
      <c r="B493" s="78">
        <f>'Invoice EUR'!C495</f>
        <v>0</v>
      </c>
      <c r="C493" s="79">
        <f>'Invoice EUR'!B495</f>
        <v>0</v>
      </c>
      <c r="D493" s="84">
        <f t="shared" si="20"/>
        <v>0</v>
      </c>
      <c r="E493" s="84">
        <f t="shared" si="21"/>
        <v>0</v>
      </c>
      <c r="F493" s="85">
        <f>'Invoice EUR'!G495</f>
        <v>0</v>
      </c>
      <c r="G493" s="86">
        <f t="shared" si="22"/>
        <v>0</v>
      </c>
    </row>
    <row r="494" spans="1:7" s="83" customFormat="1" hidden="1">
      <c r="A494" s="99" t="str">
        <f>'Invoice EUR'!F496</f>
        <v>Exchange rate :</v>
      </c>
      <c r="B494" s="78">
        <f>'Invoice EUR'!C496</f>
        <v>0</v>
      </c>
      <c r="C494" s="79">
        <f>'Invoice EUR'!B496</f>
        <v>0</v>
      </c>
      <c r="D494" s="84">
        <f t="shared" si="20"/>
        <v>0</v>
      </c>
      <c r="E494" s="84">
        <f t="shared" si="21"/>
        <v>0</v>
      </c>
      <c r="F494" s="85">
        <f>'Invoice EUR'!G496</f>
        <v>0</v>
      </c>
      <c r="G494" s="86">
        <f t="shared" si="22"/>
        <v>0</v>
      </c>
    </row>
    <row r="495" spans="1:7" s="83" customFormat="1" hidden="1">
      <c r="A495" s="99" t="str">
        <f>'Invoice EUR'!F497</f>
        <v>Exchange rate :</v>
      </c>
      <c r="B495" s="78">
        <f>'Invoice EUR'!C497</f>
        <v>0</v>
      </c>
      <c r="C495" s="79">
        <f>'Invoice EUR'!B497</f>
        <v>0</v>
      </c>
      <c r="D495" s="84">
        <f t="shared" si="20"/>
        <v>0</v>
      </c>
      <c r="E495" s="84">
        <f t="shared" si="21"/>
        <v>0</v>
      </c>
      <c r="F495" s="85">
        <f>'Invoice EUR'!G497</f>
        <v>0</v>
      </c>
      <c r="G495" s="86">
        <f t="shared" si="22"/>
        <v>0</v>
      </c>
    </row>
    <row r="496" spans="1:7" s="83" customFormat="1" hidden="1">
      <c r="A496" s="99" t="str">
        <f>'Invoice EUR'!F498</f>
        <v>Exchange rate :</v>
      </c>
      <c r="B496" s="78">
        <f>'Invoice EUR'!C498</f>
        <v>0</v>
      </c>
      <c r="C496" s="79">
        <f>'Invoice EUR'!B498</f>
        <v>0</v>
      </c>
      <c r="D496" s="84">
        <f t="shared" si="20"/>
        <v>0</v>
      </c>
      <c r="E496" s="84">
        <f t="shared" si="21"/>
        <v>0</v>
      </c>
      <c r="F496" s="85">
        <f>'Invoice EUR'!G498</f>
        <v>0</v>
      </c>
      <c r="G496" s="86">
        <f t="shared" si="22"/>
        <v>0</v>
      </c>
    </row>
    <row r="497" spans="1:7" s="83" customFormat="1" hidden="1">
      <c r="A497" s="99" t="str">
        <f>'Invoice EUR'!F499</f>
        <v>Exchange rate :</v>
      </c>
      <c r="B497" s="78">
        <f>'Invoice EUR'!C499</f>
        <v>0</v>
      </c>
      <c r="C497" s="79">
        <f>'Invoice EUR'!B499</f>
        <v>0</v>
      </c>
      <c r="D497" s="84">
        <f t="shared" si="20"/>
        <v>0</v>
      </c>
      <c r="E497" s="84">
        <f t="shared" si="21"/>
        <v>0</v>
      </c>
      <c r="F497" s="85">
        <f>'Invoice EUR'!G499</f>
        <v>0</v>
      </c>
      <c r="G497" s="86">
        <f t="shared" si="22"/>
        <v>0</v>
      </c>
    </row>
    <row r="498" spans="1:7" s="83" customFormat="1" hidden="1">
      <c r="A498" s="99" t="str">
        <f>'Invoice EUR'!F500</f>
        <v>Exchange rate :</v>
      </c>
      <c r="B498" s="78">
        <f>'Invoice EUR'!C500</f>
        <v>0</v>
      </c>
      <c r="C498" s="79">
        <f>'Invoice EUR'!B500</f>
        <v>0</v>
      </c>
      <c r="D498" s="84">
        <f t="shared" si="20"/>
        <v>0</v>
      </c>
      <c r="E498" s="84">
        <f t="shared" si="21"/>
        <v>0</v>
      </c>
      <c r="F498" s="85">
        <f>'Invoice EUR'!G500</f>
        <v>0</v>
      </c>
      <c r="G498" s="86">
        <f t="shared" si="22"/>
        <v>0</v>
      </c>
    </row>
    <row r="499" spans="1:7" s="83" customFormat="1" hidden="1">
      <c r="A499" s="99" t="str">
        <f>'Invoice EUR'!F501</f>
        <v>Exchange rate :</v>
      </c>
      <c r="B499" s="78">
        <f>'Invoice EUR'!C501</f>
        <v>0</v>
      </c>
      <c r="C499" s="79">
        <f>'Invoice EUR'!B501</f>
        <v>0</v>
      </c>
      <c r="D499" s="84">
        <f t="shared" si="20"/>
        <v>0</v>
      </c>
      <c r="E499" s="84">
        <f t="shared" si="21"/>
        <v>0</v>
      </c>
      <c r="F499" s="85">
        <f>'Invoice EUR'!G501</f>
        <v>0</v>
      </c>
      <c r="G499" s="86">
        <f t="shared" si="22"/>
        <v>0</v>
      </c>
    </row>
    <row r="500" spans="1:7" s="83" customFormat="1" hidden="1">
      <c r="A500" s="99" t="str">
        <f>'Invoice EUR'!F502</f>
        <v>Exchange rate :</v>
      </c>
      <c r="B500" s="78">
        <f>'Invoice EUR'!C502</f>
        <v>0</v>
      </c>
      <c r="C500" s="79">
        <f>'Invoice EUR'!B502</f>
        <v>0</v>
      </c>
      <c r="D500" s="84">
        <f t="shared" si="20"/>
        <v>0</v>
      </c>
      <c r="E500" s="84">
        <f t="shared" si="21"/>
        <v>0</v>
      </c>
      <c r="F500" s="85">
        <f>'Invoice EUR'!G502</f>
        <v>0</v>
      </c>
      <c r="G500" s="86">
        <f t="shared" si="22"/>
        <v>0</v>
      </c>
    </row>
    <row r="501" spans="1:7" s="83" customFormat="1" hidden="1">
      <c r="A501" s="99" t="str">
        <f>'Invoice EUR'!F503</f>
        <v>Exchange rate :</v>
      </c>
      <c r="B501" s="78">
        <f>'Invoice EUR'!C503</f>
        <v>0</v>
      </c>
      <c r="C501" s="79">
        <f>'Invoice EUR'!B503</f>
        <v>0</v>
      </c>
      <c r="D501" s="84">
        <f t="shared" si="20"/>
        <v>0</v>
      </c>
      <c r="E501" s="84">
        <f t="shared" si="21"/>
        <v>0</v>
      </c>
      <c r="F501" s="85">
        <f>'Invoice EUR'!G503</f>
        <v>0</v>
      </c>
      <c r="G501" s="86">
        <f t="shared" si="22"/>
        <v>0</v>
      </c>
    </row>
    <row r="502" spans="1:7" s="83" customFormat="1" hidden="1">
      <c r="A502" s="99" t="str">
        <f>'Invoice EUR'!F504</f>
        <v>Exchange rate :</v>
      </c>
      <c r="B502" s="78">
        <f>'Invoice EUR'!C504</f>
        <v>0</v>
      </c>
      <c r="C502" s="79">
        <f>'Invoice EUR'!B504</f>
        <v>0</v>
      </c>
      <c r="D502" s="84">
        <f t="shared" si="20"/>
        <v>0</v>
      </c>
      <c r="E502" s="84">
        <f t="shared" si="21"/>
        <v>0</v>
      </c>
      <c r="F502" s="85">
        <f>'Invoice EUR'!G504</f>
        <v>0</v>
      </c>
      <c r="G502" s="86">
        <f t="shared" si="22"/>
        <v>0</v>
      </c>
    </row>
    <row r="503" spans="1:7" s="83" customFormat="1" hidden="1">
      <c r="A503" s="99" t="str">
        <f>'Invoice EUR'!F505</f>
        <v>Exchange rate :</v>
      </c>
      <c r="B503" s="78">
        <f>'Invoice EUR'!C505</f>
        <v>0</v>
      </c>
      <c r="C503" s="79">
        <f>'Invoice EUR'!B505</f>
        <v>0</v>
      </c>
      <c r="D503" s="84">
        <f t="shared" si="20"/>
        <v>0</v>
      </c>
      <c r="E503" s="84">
        <f t="shared" si="21"/>
        <v>0</v>
      </c>
      <c r="F503" s="85">
        <f>'Invoice EUR'!G505</f>
        <v>0</v>
      </c>
      <c r="G503" s="86">
        <f t="shared" si="22"/>
        <v>0</v>
      </c>
    </row>
    <row r="504" spans="1:7" s="83" customFormat="1" hidden="1">
      <c r="A504" s="99" t="str">
        <f>'Invoice EUR'!F506</f>
        <v>Exchange rate :</v>
      </c>
      <c r="B504" s="78">
        <f>'Invoice EUR'!C506</f>
        <v>0</v>
      </c>
      <c r="C504" s="79">
        <f>'Invoice EUR'!B506</f>
        <v>0</v>
      </c>
      <c r="D504" s="84">
        <f t="shared" si="20"/>
        <v>0</v>
      </c>
      <c r="E504" s="84">
        <f t="shared" si="21"/>
        <v>0</v>
      </c>
      <c r="F504" s="85">
        <f>'Invoice EUR'!G506</f>
        <v>0</v>
      </c>
      <c r="G504" s="86">
        <f t="shared" si="22"/>
        <v>0</v>
      </c>
    </row>
    <row r="505" spans="1:7" s="83" customFormat="1" hidden="1">
      <c r="A505" s="99" t="str">
        <f>'Invoice EUR'!F507</f>
        <v>Exchange rate :</v>
      </c>
      <c r="B505" s="78">
        <f>'Invoice EUR'!C507</f>
        <v>0</v>
      </c>
      <c r="C505" s="79">
        <f>'Invoice EUR'!B507</f>
        <v>0</v>
      </c>
      <c r="D505" s="84">
        <f t="shared" si="20"/>
        <v>0</v>
      </c>
      <c r="E505" s="84">
        <f t="shared" si="21"/>
        <v>0</v>
      </c>
      <c r="F505" s="85">
        <f>'Invoice EUR'!G507</f>
        <v>0</v>
      </c>
      <c r="G505" s="86">
        <f t="shared" si="22"/>
        <v>0</v>
      </c>
    </row>
    <row r="506" spans="1:7" s="83" customFormat="1" hidden="1">
      <c r="A506" s="99" t="str">
        <f>'Invoice EUR'!F508</f>
        <v>Exchange rate :</v>
      </c>
      <c r="B506" s="78">
        <f>'Invoice EUR'!C508</f>
        <v>0</v>
      </c>
      <c r="C506" s="79">
        <f>'Invoice EUR'!B508</f>
        <v>0</v>
      </c>
      <c r="D506" s="84">
        <f t="shared" si="20"/>
        <v>0</v>
      </c>
      <c r="E506" s="84">
        <f t="shared" si="21"/>
        <v>0</v>
      </c>
      <c r="F506" s="85">
        <f>'Invoice EUR'!G508</f>
        <v>0</v>
      </c>
      <c r="G506" s="86">
        <f t="shared" si="22"/>
        <v>0</v>
      </c>
    </row>
    <row r="507" spans="1:7" s="83" customFormat="1" hidden="1">
      <c r="A507" s="99" t="str">
        <f>'Invoice EUR'!F509</f>
        <v>Exchange rate :</v>
      </c>
      <c r="B507" s="78">
        <f>'Invoice EUR'!C509</f>
        <v>0</v>
      </c>
      <c r="C507" s="79">
        <f>'Invoice EUR'!B509</f>
        <v>0</v>
      </c>
      <c r="D507" s="84">
        <f t="shared" si="20"/>
        <v>0</v>
      </c>
      <c r="E507" s="84">
        <f t="shared" si="21"/>
        <v>0</v>
      </c>
      <c r="F507" s="85">
        <f>'Invoice EUR'!G509</f>
        <v>0</v>
      </c>
      <c r="G507" s="86">
        <f t="shared" si="22"/>
        <v>0</v>
      </c>
    </row>
    <row r="508" spans="1:7" s="83" customFormat="1" hidden="1">
      <c r="A508" s="99" t="str">
        <f>'Invoice EUR'!F510</f>
        <v>Exchange rate :</v>
      </c>
      <c r="B508" s="78">
        <f>'Invoice EUR'!C510</f>
        <v>0</v>
      </c>
      <c r="C508" s="79">
        <f>'Invoice EUR'!B510</f>
        <v>0</v>
      </c>
      <c r="D508" s="84">
        <f t="shared" si="20"/>
        <v>0</v>
      </c>
      <c r="E508" s="84">
        <f t="shared" si="21"/>
        <v>0</v>
      </c>
      <c r="F508" s="85">
        <f>'Invoice EUR'!G510</f>
        <v>0</v>
      </c>
      <c r="G508" s="86">
        <f t="shared" si="22"/>
        <v>0</v>
      </c>
    </row>
    <row r="509" spans="1:7" s="83" customFormat="1" hidden="1">
      <c r="A509" s="99" t="str">
        <f>'Invoice EUR'!F511</f>
        <v>Exchange rate :</v>
      </c>
      <c r="B509" s="78">
        <f>'Invoice EUR'!C511</f>
        <v>0</v>
      </c>
      <c r="C509" s="79">
        <f>'Invoice EUR'!B511</f>
        <v>0</v>
      </c>
      <c r="D509" s="84">
        <f t="shared" si="20"/>
        <v>0</v>
      </c>
      <c r="E509" s="84">
        <f t="shared" si="21"/>
        <v>0</v>
      </c>
      <c r="F509" s="85">
        <f>'Invoice EUR'!G511</f>
        <v>0</v>
      </c>
      <c r="G509" s="86">
        <f t="shared" si="22"/>
        <v>0</v>
      </c>
    </row>
    <row r="510" spans="1:7" s="83" customFormat="1" hidden="1">
      <c r="A510" s="99" t="str">
        <f>'Invoice EUR'!F512</f>
        <v>Exchange rate :</v>
      </c>
      <c r="B510" s="78">
        <f>'Invoice EUR'!C512</f>
        <v>0</v>
      </c>
      <c r="C510" s="79">
        <f>'Invoice EUR'!B512</f>
        <v>0</v>
      </c>
      <c r="D510" s="84">
        <f t="shared" si="20"/>
        <v>0</v>
      </c>
      <c r="E510" s="84">
        <f t="shared" si="21"/>
        <v>0</v>
      </c>
      <c r="F510" s="85">
        <f>'Invoice EUR'!G512</f>
        <v>0</v>
      </c>
      <c r="G510" s="86">
        <f t="shared" si="22"/>
        <v>0</v>
      </c>
    </row>
    <row r="511" spans="1:7" s="83" customFormat="1" hidden="1">
      <c r="A511" s="99" t="str">
        <f>'Invoice EUR'!F513</f>
        <v>Exchange rate :</v>
      </c>
      <c r="B511" s="78">
        <f>'Invoice EUR'!C513</f>
        <v>0</v>
      </c>
      <c r="C511" s="79">
        <f>'Invoice EUR'!B513</f>
        <v>0</v>
      </c>
      <c r="D511" s="84">
        <f t="shared" si="20"/>
        <v>0</v>
      </c>
      <c r="E511" s="84">
        <f t="shared" si="21"/>
        <v>0</v>
      </c>
      <c r="F511" s="85">
        <f>'Invoice EUR'!G513</f>
        <v>0</v>
      </c>
      <c r="G511" s="86">
        <f t="shared" si="22"/>
        <v>0</v>
      </c>
    </row>
    <row r="512" spans="1:7" s="83" customFormat="1" hidden="1">
      <c r="A512" s="99" t="str">
        <f>'Invoice EUR'!F514</f>
        <v>Exchange rate :</v>
      </c>
      <c r="B512" s="78">
        <f>'Invoice EUR'!C514</f>
        <v>0</v>
      </c>
      <c r="C512" s="79">
        <f>'Invoice EUR'!B514</f>
        <v>0</v>
      </c>
      <c r="D512" s="84">
        <f t="shared" si="20"/>
        <v>0</v>
      </c>
      <c r="E512" s="84">
        <f t="shared" si="21"/>
        <v>0</v>
      </c>
      <c r="F512" s="85">
        <f>'Invoice EUR'!G514</f>
        <v>0</v>
      </c>
      <c r="G512" s="86">
        <f t="shared" si="22"/>
        <v>0</v>
      </c>
    </row>
    <row r="513" spans="1:7" s="83" customFormat="1" hidden="1">
      <c r="A513" s="99" t="str">
        <f>'Invoice EUR'!F515</f>
        <v>Exchange rate :</v>
      </c>
      <c r="B513" s="78">
        <f>'Invoice EUR'!C515</f>
        <v>0</v>
      </c>
      <c r="C513" s="79">
        <f>'Invoice EUR'!B515</f>
        <v>0</v>
      </c>
      <c r="D513" s="84">
        <f t="shared" ref="D513:D576" si="23">F513/$D$14</f>
        <v>0</v>
      </c>
      <c r="E513" s="84">
        <f t="shared" ref="E513:E576" si="24">G513/$D$14</f>
        <v>0</v>
      </c>
      <c r="F513" s="85">
        <f>'Invoice EUR'!G515</f>
        <v>0</v>
      </c>
      <c r="G513" s="86">
        <f t="shared" ref="G513:G576" si="25">C513*F513</f>
        <v>0</v>
      </c>
    </row>
    <row r="514" spans="1:7" s="83" customFormat="1" hidden="1">
      <c r="A514" s="99" t="str">
        <f>'Invoice EUR'!F516</f>
        <v>Exchange rate :</v>
      </c>
      <c r="B514" s="78">
        <f>'Invoice EUR'!C516</f>
        <v>0</v>
      </c>
      <c r="C514" s="79">
        <f>'Invoice EUR'!B516</f>
        <v>0</v>
      </c>
      <c r="D514" s="84">
        <f t="shared" si="23"/>
        <v>0</v>
      </c>
      <c r="E514" s="84">
        <f t="shared" si="24"/>
        <v>0</v>
      </c>
      <c r="F514" s="85">
        <f>'Invoice EUR'!G516</f>
        <v>0</v>
      </c>
      <c r="G514" s="86">
        <f t="shared" si="25"/>
        <v>0</v>
      </c>
    </row>
    <row r="515" spans="1:7" s="83" customFormat="1" hidden="1">
      <c r="A515" s="99" t="str">
        <f>'Invoice EUR'!F517</f>
        <v>Exchange rate :</v>
      </c>
      <c r="B515" s="78">
        <f>'Invoice EUR'!C517</f>
        <v>0</v>
      </c>
      <c r="C515" s="79">
        <f>'Invoice EUR'!B517</f>
        <v>0</v>
      </c>
      <c r="D515" s="84">
        <f t="shared" si="23"/>
        <v>0</v>
      </c>
      <c r="E515" s="84">
        <f t="shared" si="24"/>
        <v>0</v>
      </c>
      <c r="F515" s="85">
        <f>'Invoice EUR'!G517</f>
        <v>0</v>
      </c>
      <c r="G515" s="86">
        <f t="shared" si="25"/>
        <v>0</v>
      </c>
    </row>
    <row r="516" spans="1:7" s="83" customFormat="1" hidden="1">
      <c r="A516" s="99" t="str">
        <f>'Invoice EUR'!F518</f>
        <v>Exchange rate :</v>
      </c>
      <c r="B516" s="78">
        <f>'Invoice EUR'!C518</f>
        <v>0</v>
      </c>
      <c r="C516" s="79">
        <f>'Invoice EUR'!B518</f>
        <v>0</v>
      </c>
      <c r="D516" s="84">
        <f t="shared" si="23"/>
        <v>0</v>
      </c>
      <c r="E516" s="84">
        <f t="shared" si="24"/>
        <v>0</v>
      </c>
      <c r="F516" s="85">
        <f>'Invoice EUR'!G518</f>
        <v>0</v>
      </c>
      <c r="G516" s="86">
        <f t="shared" si="25"/>
        <v>0</v>
      </c>
    </row>
    <row r="517" spans="1:7" s="83" customFormat="1" hidden="1">
      <c r="A517" s="99" t="str">
        <f>'Invoice EUR'!F519</f>
        <v>Exchange rate :</v>
      </c>
      <c r="B517" s="78">
        <f>'Invoice EUR'!C519</f>
        <v>0</v>
      </c>
      <c r="C517" s="79">
        <f>'Invoice EUR'!B519</f>
        <v>0</v>
      </c>
      <c r="D517" s="84">
        <f t="shared" si="23"/>
        <v>0</v>
      </c>
      <c r="E517" s="84">
        <f t="shared" si="24"/>
        <v>0</v>
      </c>
      <c r="F517" s="85">
        <f>'Invoice EUR'!G519</f>
        <v>0</v>
      </c>
      <c r="G517" s="86">
        <f t="shared" si="25"/>
        <v>0</v>
      </c>
    </row>
    <row r="518" spans="1:7" s="83" customFormat="1" hidden="1">
      <c r="A518" s="99" t="str">
        <f>'Invoice EUR'!F520</f>
        <v>Exchange rate :</v>
      </c>
      <c r="B518" s="78">
        <f>'Invoice EUR'!C520</f>
        <v>0</v>
      </c>
      <c r="C518" s="79">
        <f>'Invoice EUR'!B520</f>
        <v>0</v>
      </c>
      <c r="D518" s="84">
        <f t="shared" si="23"/>
        <v>0</v>
      </c>
      <c r="E518" s="84">
        <f t="shared" si="24"/>
        <v>0</v>
      </c>
      <c r="F518" s="85">
        <f>'Invoice EUR'!G520</f>
        <v>0</v>
      </c>
      <c r="G518" s="86">
        <f t="shared" si="25"/>
        <v>0</v>
      </c>
    </row>
    <row r="519" spans="1:7" s="83" customFormat="1" hidden="1">
      <c r="A519" s="99" t="str">
        <f>'Invoice EUR'!F521</f>
        <v>Exchange rate :</v>
      </c>
      <c r="B519" s="78">
        <f>'Invoice EUR'!C521</f>
        <v>0</v>
      </c>
      <c r="C519" s="79">
        <f>'Invoice EUR'!B521</f>
        <v>0</v>
      </c>
      <c r="D519" s="84">
        <f t="shared" si="23"/>
        <v>0</v>
      </c>
      <c r="E519" s="84">
        <f t="shared" si="24"/>
        <v>0</v>
      </c>
      <c r="F519" s="85">
        <f>'Invoice EUR'!G521</f>
        <v>0</v>
      </c>
      <c r="G519" s="86">
        <f t="shared" si="25"/>
        <v>0</v>
      </c>
    </row>
    <row r="520" spans="1:7" s="83" customFormat="1" hidden="1">
      <c r="A520" s="99" t="str">
        <f>'Invoice EUR'!F522</f>
        <v>Exchange rate :</v>
      </c>
      <c r="B520" s="78">
        <f>'Invoice EUR'!C522</f>
        <v>0</v>
      </c>
      <c r="C520" s="79">
        <f>'Invoice EUR'!B522</f>
        <v>0</v>
      </c>
      <c r="D520" s="84">
        <f t="shared" si="23"/>
        <v>0</v>
      </c>
      <c r="E520" s="84">
        <f t="shared" si="24"/>
        <v>0</v>
      </c>
      <c r="F520" s="85">
        <f>'Invoice EUR'!G522</f>
        <v>0</v>
      </c>
      <c r="G520" s="86">
        <f t="shared" si="25"/>
        <v>0</v>
      </c>
    </row>
    <row r="521" spans="1:7" s="83" customFormat="1" hidden="1">
      <c r="A521" s="99" t="str">
        <f>'Invoice EUR'!F523</f>
        <v>Exchange rate :</v>
      </c>
      <c r="B521" s="78">
        <f>'Invoice EUR'!C523</f>
        <v>0</v>
      </c>
      <c r="C521" s="79">
        <f>'Invoice EUR'!B523</f>
        <v>0</v>
      </c>
      <c r="D521" s="84">
        <f t="shared" si="23"/>
        <v>0</v>
      </c>
      <c r="E521" s="84">
        <f t="shared" si="24"/>
        <v>0</v>
      </c>
      <c r="F521" s="85">
        <f>'Invoice EUR'!G523</f>
        <v>0</v>
      </c>
      <c r="G521" s="86">
        <f t="shared" si="25"/>
        <v>0</v>
      </c>
    </row>
    <row r="522" spans="1:7" s="83" customFormat="1" hidden="1">
      <c r="A522" s="99" t="str">
        <f>'Invoice EUR'!F524</f>
        <v>Exchange rate :</v>
      </c>
      <c r="B522" s="78">
        <f>'Invoice EUR'!C524</f>
        <v>0</v>
      </c>
      <c r="C522" s="79">
        <f>'Invoice EUR'!B524</f>
        <v>0</v>
      </c>
      <c r="D522" s="84">
        <f t="shared" si="23"/>
        <v>0</v>
      </c>
      <c r="E522" s="84">
        <f t="shared" si="24"/>
        <v>0</v>
      </c>
      <c r="F522" s="85">
        <f>'Invoice EUR'!G524</f>
        <v>0</v>
      </c>
      <c r="G522" s="86">
        <f t="shared" si="25"/>
        <v>0</v>
      </c>
    </row>
    <row r="523" spans="1:7" s="83" customFormat="1" hidden="1">
      <c r="A523" s="99" t="str">
        <f>'Invoice EUR'!F525</f>
        <v>Exchange rate :</v>
      </c>
      <c r="B523" s="78">
        <f>'Invoice EUR'!C525</f>
        <v>0</v>
      </c>
      <c r="C523" s="79">
        <f>'Invoice EUR'!B525</f>
        <v>0</v>
      </c>
      <c r="D523" s="84">
        <f t="shared" si="23"/>
        <v>0</v>
      </c>
      <c r="E523" s="84">
        <f t="shared" si="24"/>
        <v>0</v>
      </c>
      <c r="F523" s="85">
        <f>'Invoice EUR'!G525</f>
        <v>0</v>
      </c>
      <c r="G523" s="86">
        <f t="shared" si="25"/>
        <v>0</v>
      </c>
    </row>
    <row r="524" spans="1:7" s="83" customFormat="1" hidden="1">
      <c r="A524" s="99" t="str">
        <f>'Invoice EUR'!F526</f>
        <v>Exchange rate :</v>
      </c>
      <c r="B524" s="78">
        <f>'Invoice EUR'!C526</f>
        <v>0</v>
      </c>
      <c r="C524" s="79">
        <f>'Invoice EUR'!B526</f>
        <v>0</v>
      </c>
      <c r="D524" s="84">
        <f t="shared" si="23"/>
        <v>0</v>
      </c>
      <c r="E524" s="84">
        <f t="shared" si="24"/>
        <v>0</v>
      </c>
      <c r="F524" s="85">
        <f>'Invoice EUR'!G526</f>
        <v>0</v>
      </c>
      <c r="G524" s="86">
        <f t="shared" si="25"/>
        <v>0</v>
      </c>
    </row>
    <row r="525" spans="1:7" s="83" customFormat="1" hidden="1">
      <c r="A525" s="99" t="str">
        <f>'Invoice EUR'!F527</f>
        <v>Exchange rate :</v>
      </c>
      <c r="B525" s="78">
        <f>'Invoice EUR'!C527</f>
        <v>0</v>
      </c>
      <c r="C525" s="79">
        <f>'Invoice EUR'!B527</f>
        <v>0</v>
      </c>
      <c r="D525" s="84">
        <f t="shared" si="23"/>
        <v>0</v>
      </c>
      <c r="E525" s="84">
        <f t="shared" si="24"/>
        <v>0</v>
      </c>
      <c r="F525" s="85">
        <f>'Invoice EUR'!G527</f>
        <v>0</v>
      </c>
      <c r="G525" s="86">
        <f t="shared" si="25"/>
        <v>0</v>
      </c>
    </row>
    <row r="526" spans="1:7" s="83" customFormat="1" hidden="1">
      <c r="A526" s="99" t="str">
        <f>'Invoice EUR'!F528</f>
        <v>Exchange rate :</v>
      </c>
      <c r="B526" s="78">
        <f>'Invoice EUR'!C528</f>
        <v>0</v>
      </c>
      <c r="C526" s="79">
        <f>'Invoice EUR'!B528</f>
        <v>0</v>
      </c>
      <c r="D526" s="84">
        <f t="shared" si="23"/>
        <v>0</v>
      </c>
      <c r="E526" s="84">
        <f t="shared" si="24"/>
        <v>0</v>
      </c>
      <c r="F526" s="85">
        <f>'Invoice EUR'!G528</f>
        <v>0</v>
      </c>
      <c r="G526" s="86">
        <f t="shared" si="25"/>
        <v>0</v>
      </c>
    </row>
    <row r="527" spans="1:7" s="83" customFormat="1" hidden="1">
      <c r="A527" s="99" t="str">
        <f>'Invoice EUR'!F529</f>
        <v>Exchange rate :</v>
      </c>
      <c r="B527" s="78">
        <f>'Invoice EUR'!C529</f>
        <v>0</v>
      </c>
      <c r="C527" s="79">
        <f>'Invoice EUR'!B529</f>
        <v>0</v>
      </c>
      <c r="D527" s="84">
        <f t="shared" si="23"/>
        <v>0</v>
      </c>
      <c r="E527" s="84">
        <f t="shared" si="24"/>
        <v>0</v>
      </c>
      <c r="F527" s="85">
        <f>'Invoice EUR'!G529</f>
        <v>0</v>
      </c>
      <c r="G527" s="86">
        <f t="shared" si="25"/>
        <v>0</v>
      </c>
    </row>
    <row r="528" spans="1:7" s="83" customFormat="1" hidden="1">
      <c r="A528" s="99" t="str">
        <f>'Invoice EUR'!F530</f>
        <v>Exchange rate :</v>
      </c>
      <c r="B528" s="78">
        <f>'Invoice EUR'!C530</f>
        <v>0</v>
      </c>
      <c r="C528" s="79">
        <f>'Invoice EUR'!B530</f>
        <v>0</v>
      </c>
      <c r="D528" s="84">
        <f t="shared" si="23"/>
        <v>0</v>
      </c>
      <c r="E528" s="84">
        <f t="shared" si="24"/>
        <v>0</v>
      </c>
      <c r="F528" s="85">
        <f>'Invoice EUR'!G530</f>
        <v>0</v>
      </c>
      <c r="G528" s="86">
        <f t="shared" si="25"/>
        <v>0</v>
      </c>
    </row>
    <row r="529" spans="1:7" s="83" customFormat="1" hidden="1">
      <c r="A529" s="99" t="str">
        <f>'Invoice EUR'!F531</f>
        <v>Exchange rate :</v>
      </c>
      <c r="B529" s="78">
        <f>'Invoice EUR'!C531</f>
        <v>0</v>
      </c>
      <c r="C529" s="79">
        <f>'Invoice EUR'!B531</f>
        <v>0</v>
      </c>
      <c r="D529" s="84">
        <f t="shared" si="23"/>
        <v>0</v>
      </c>
      <c r="E529" s="84">
        <f t="shared" si="24"/>
        <v>0</v>
      </c>
      <c r="F529" s="85">
        <f>'Invoice EUR'!G531</f>
        <v>0</v>
      </c>
      <c r="G529" s="86">
        <f t="shared" si="25"/>
        <v>0</v>
      </c>
    </row>
    <row r="530" spans="1:7" s="83" customFormat="1" hidden="1">
      <c r="A530" s="99" t="str">
        <f>'Invoice EUR'!F532</f>
        <v>Exchange rate :</v>
      </c>
      <c r="B530" s="78">
        <f>'Invoice EUR'!C532</f>
        <v>0</v>
      </c>
      <c r="C530" s="79">
        <f>'Invoice EUR'!B532</f>
        <v>0</v>
      </c>
      <c r="D530" s="84">
        <f t="shared" si="23"/>
        <v>0</v>
      </c>
      <c r="E530" s="84">
        <f t="shared" si="24"/>
        <v>0</v>
      </c>
      <c r="F530" s="85">
        <f>'Invoice EUR'!G532</f>
        <v>0</v>
      </c>
      <c r="G530" s="86">
        <f t="shared" si="25"/>
        <v>0</v>
      </c>
    </row>
    <row r="531" spans="1:7" s="83" customFormat="1" hidden="1">
      <c r="A531" s="99" t="str">
        <f>'Invoice EUR'!F533</f>
        <v>Exchange rate :</v>
      </c>
      <c r="B531" s="78">
        <f>'Invoice EUR'!C533</f>
        <v>0</v>
      </c>
      <c r="C531" s="79">
        <f>'Invoice EUR'!B533</f>
        <v>0</v>
      </c>
      <c r="D531" s="84">
        <f t="shared" si="23"/>
        <v>0</v>
      </c>
      <c r="E531" s="84">
        <f t="shared" si="24"/>
        <v>0</v>
      </c>
      <c r="F531" s="85">
        <f>'Invoice EUR'!G533</f>
        <v>0</v>
      </c>
      <c r="G531" s="86">
        <f t="shared" si="25"/>
        <v>0</v>
      </c>
    </row>
    <row r="532" spans="1:7" s="83" customFormat="1" hidden="1">
      <c r="A532" s="99" t="str">
        <f>'Invoice EUR'!F534</f>
        <v>Exchange rate :</v>
      </c>
      <c r="B532" s="78">
        <f>'Invoice EUR'!C534</f>
        <v>0</v>
      </c>
      <c r="C532" s="79">
        <f>'Invoice EUR'!B534</f>
        <v>0</v>
      </c>
      <c r="D532" s="84">
        <f t="shared" si="23"/>
        <v>0</v>
      </c>
      <c r="E532" s="84">
        <f t="shared" si="24"/>
        <v>0</v>
      </c>
      <c r="F532" s="85">
        <f>'Invoice EUR'!G534</f>
        <v>0</v>
      </c>
      <c r="G532" s="86">
        <f t="shared" si="25"/>
        <v>0</v>
      </c>
    </row>
    <row r="533" spans="1:7" s="83" customFormat="1" hidden="1">
      <c r="A533" s="99" t="str">
        <f>'Invoice EUR'!F535</f>
        <v>Exchange rate :</v>
      </c>
      <c r="B533" s="78">
        <f>'Invoice EUR'!C535</f>
        <v>0</v>
      </c>
      <c r="C533" s="79">
        <f>'Invoice EUR'!B535</f>
        <v>0</v>
      </c>
      <c r="D533" s="84">
        <f t="shared" si="23"/>
        <v>0</v>
      </c>
      <c r="E533" s="84">
        <f t="shared" si="24"/>
        <v>0</v>
      </c>
      <c r="F533" s="85">
        <f>'Invoice EUR'!G535</f>
        <v>0</v>
      </c>
      <c r="G533" s="86">
        <f t="shared" si="25"/>
        <v>0</v>
      </c>
    </row>
    <row r="534" spans="1:7" s="83" customFormat="1" hidden="1">
      <c r="A534" s="99" t="str">
        <f>'Invoice EUR'!F536</f>
        <v>Exchange rate :</v>
      </c>
      <c r="B534" s="78">
        <f>'Invoice EUR'!C536</f>
        <v>0</v>
      </c>
      <c r="C534" s="79">
        <f>'Invoice EUR'!B536</f>
        <v>0</v>
      </c>
      <c r="D534" s="84">
        <f t="shared" si="23"/>
        <v>0</v>
      </c>
      <c r="E534" s="84">
        <f t="shared" si="24"/>
        <v>0</v>
      </c>
      <c r="F534" s="85">
        <f>'Invoice EUR'!G536</f>
        <v>0</v>
      </c>
      <c r="G534" s="86">
        <f t="shared" si="25"/>
        <v>0</v>
      </c>
    </row>
    <row r="535" spans="1:7" s="83" customFormat="1" hidden="1">
      <c r="A535" s="99" t="str">
        <f>'Invoice EUR'!F537</f>
        <v>Exchange rate :</v>
      </c>
      <c r="B535" s="78">
        <f>'Invoice EUR'!C537</f>
        <v>0</v>
      </c>
      <c r="C535" s="79">
        <f>'Invoice EUR'!B537</f>
        <v>0</v>
      </c>
      <c r="D535" s="84">
        <f t="shared" si="23"/>
        <v>0</v>
      </c>
      <c r="E535" s="84">
        <f t="shared" si="24"/>
        <v>0</v>
      </c>
      <c r="F535" s="85">
        <f>'Invoice EUR'!G537</f>
        <v>0</v>
      </c>
      <c r="G535" s="86">
        <f t="shared" si="25"/>
        <v>0</v>
      </c>
    </row>
    <row r="536" spans="1:7" s="83" customFormat="1" hidden="1">
      <c r="A536" s="99" t="str">
        <f>'Invoice EUR'!F538</f>
        <v>Exchange rate :</v>
      </c>
      <c r="B536" s="78">
        <f>'Invoice EUR'!C538</f>
        <v>0</v>
      </c>
      <c r="C536" s="79">
        <f>'Invoice EUR'!B538</f>
        <v>0</v>
      </c>
      <c r="D536" s="84">
        <f t="shared" si="23"/>
        <v>0</v>
      </c>
      <c r="E536" s="84">
        <f t="shared" si="24"/>
        <v>0</v>
      </c>
      <c r="F536" s="85">
        <f>'Invoice EUR'!G538</f>
        <v>0</v>
      </c>
      <c r="G536" s="86">
        <f t="shared" si="25"/>
        <v>0</v>
      </c>
    </row>
    <row r="537" spans="1:7" s="83" customFormat="1" hidden="1">
      <c r="A537" s="99" t="str">
        <f>'Invoice EUR'!F539</f>
        <v>Exchange rate :</v>
      </c>
      <c r="B537" s="78">
        <f>'Invoice EUR'!C539</f>
        <v>0</v>
      </c>
      <c r="C537" s="79">
        <f>'Invoice EUR'!B539</f>
        <v>0</v>
      </c>
      <c r="D537" s="84">
        <f t="shared" si="23"/>
        <v>0</v>
      </c>
      <c r="E537" s="84">
        <f t="shared" si="24"/>
        <v>0</v>
      </c>
      <c r="F537" s="85">
        <f>'Invoice EUR'!G539</f>
        <v>0</v>
      </c>
      <c r="G537" s="86">
        <f t="shared" si="25"/>
        <v>0</v>
      </c>
    </row>
    <row r="538" spans="1:7" s="83" customFormat="1" hidden="1">
      <c r="A538" s="99" t="str">
        <f>'Invoice EUR'!F540</f>
        <v>Exchange rate :</v>
      </c>
      <c r="B538" s="78">
        <f>'Invoice EUR'!C540</f>
        <v>0</v>
      </c>
      <c r="C538" s="79">
        <f>'Invoice EUR'!B540</f>
        <v>0</v>
      </c>
      <c r="D538" s="84">
        <f t="shared" si="23"/>
        <v>0</v>
      </c>
      <c r="E538" s="84">
        <f t="shared" si="24"/>
        <v>0</v>
      </c>
      <c r="F538" s="85">
        <f>'Invoice EUR'!G540</f>
        <v>0</v>
      </c>
      <c r="G538" s="86">
        <f t="shared" si="25"/>
        <v>0</v>
      </c>
    </row>
    <row r="539" spans="1:7" s="83" customFormat="1" hidden="1">
      <c r="A539" s="99" t="str">
        <f>'Invoice EUR'!F541</f>
        <v>Exchange rate :</v>
      </c>
      <c r="B539" s="78">
        <f>'Invoice EUR'!C541</f>
        <v>0</v>
      </c>
      <c r="C539" s="79">
        <f>'Invoice EUR'!B541</f>
        <v>0</v>
      </c>
      <c r="D539" s="84">
        <f t="shared" si="23"/>
        <v>0</v>
      </c>
      <c r="E539" s="84">
        <f t="shared" si="24"/>
        <v>0</v>
      </c>
      <c r="F539" s="85">
        <f>'Invoice EUR'!G541</f>
        <v>0</v>
      </c>
      <c r="G539" s="86">
        <f t="shared" si="25"/>
        <v>0</v>
      </c>
    </row>
    <row r="540" spans="1:7" s="83" customFormat="1" hidden="1">
      <c r="A540" s="99" t="str">
        <f>'Invoice EUR'!F542</f>
        <v>Exchange rate :</v>
      </c>
      <c r="B540" s="78">
        <f>'Invoice EUR'!C542</f>
        <v>0</v>
      </c>
      <c r="C540" s="79">
        <f>'Invoice EUR'!B542</f>
        <v>0</v>
      </c>
      <c r="D540" s="84">
        <f t="shared" si="23"/>
        <v>0</v>
      </c>
      <c r="E540" s="84">
        <f t="shared" si="24"/>
        <v>0</v>
      </c>
      <c r="F540" s="85">
        <f>'Invoice EUR'!G542</f>
        <v>0</v>
      </c>
      <c r="G540" s="86">
        <f t="shared" si="25"/>
        <v>0</v>
      </c>
    </row>
    <row r="541" spans="1:7" s="83" customFormat="1" hidden="1">
      <c r="A541" s="99" t="str">
        <f>'Invoice EUR'!F543</f>
        <v>Exchange rate :</v>
      </c>
      <c r="B541" s="78">
        <f>'Invoice EUR'!C543</f>
        <v>0</v>
      </c>
      <c r="C541" s="79">
        <f>'Invoice EUR'!B543</f>
        <v>0</v>
      </c>
      <c r="D541" s="84">
        <f t="shared" si="23"/>
        <v>0</v>
      </c>
      <c r="E541" s="84">
        <f t="shared" si="24"/>
        <v>0</v>
      </c>
      <c r="F541" s="85">
        <f>'Invoice EUR'!G543</f>
        <v>0</v>
      </c>
      <c r="G541" s="86">
        <f t="shared" si="25"/>
        <v>0</v>
      </c>
    </row>
    <row r="542" spans="1:7" s="83" customFormat="1" hidden="1">
      <c r="A542" s="99" t="str">
        <f>'Invoice EUR'!F544</f>
        <v>Exchange rate :</v>
      </c>
      <c r="B542" s="78">
        <f>'Invoice EUR'!C544</f>
        <v>0</v>
      </c>
      <c r="C542" s="79">
        <f>'Invoice EUR'!B544</f>
        <v>0</v>
      </c>
      <c r="D542" s="84">
        <f t="shared" si="23"/>
        <v>0</v>
      </c>
      <c r="E542" s="84">
        <f t="shared" si="24"/>
        <v>0</v>
      </c>
      <c r="F542" s="85">
        <f>'Invoice EUR'!G544</f>
        <v>0</v>
      </c>
      <c r="G542" s="86">
        <f t="shared" si="25"/>
        <v>0</v>
      </c>
    </row>
    <row r="543" spans="1:7" s="83" customFormat="1" hidden="1">
      <c r="A543" s="99" t="str">
        <f>'Invoice EUR'!F545</f>
        <v>Exchange rate :</v>
      </c>
      <c r="B543" s="78">
        <f>'Invoice EUR'!C545</f>
        <v>0</v>
      </c>
      <c r="C543" s="79">
        <f>'Invoice EUR'!B545</f>
        <v>0</v>
      </c>
      <c r="D543" s="84">
        <f t="shared" si="23"/>
        <v>0</v>
      </c>
      <c r="E543" s="84">
        <f t="shared" si="24"/>
        <v>0</v>
      </c>
      <c r="F543" s="85">
        <f>'Invoice EUR'!G545</f>
        <v>0</v>
      </c>
      <c r="G543" s="86">
        <f t="shared" si="25"/>
        <v>0</v>
      </c>
    </row>
    <row r="544" spans="1:7" s="83" customFormat="1" hidden="1">
      <c r="A544" s="99" t="str">
        <f>'Invoice EUR'!F546</f>
        <v>Exchange rate :</v>
      </c>
      <c r="B544" s="78">
        <f>'Invoice EUR'!C546</f>
        <v>0</v>
      </c>
      <c r="C544" s="79">
        <f>'Invoice EUR'!B546</f>
        <v>0</v>
      </c>
      <c r="D544" s="84">
        <f t="shared" si="23"/>
        <v>0</v>
      </c>
      <c r="E544" s="84">
        <f t="shared" si="24"/>
        <v>0</v>
      </c>
      <c r="F544" s="85">
        <f>'Invoice EUR'!G546</f>
        <v>0</v>
      </c>
      <c r="G544" s="86">
        <f t="shared" si="25"/>
        <v>0</v>
      </c>
    </row>
    <row r="545" spans="1:7" s="83" customFormat="1" hidden="1">
      <c r="A545" s="99" t="str">
        <f>'Invoice EUR'!F547</f>
        <v>Exchange rate :</v>
      </c>
      <c r="B545" s="78">
        <f>'Invoice EUR'!C547</f>
        <v>0</v>
      </c>
      <c r="C545" s="79">
        <f>'Invoice EUR'!B547</f>
        <v>0</v>
      </c>
      <c r="D545" s="84">
        <f t="shared" si="23"/>
        <v>0</v>
      </c>
      <c r="E545" s="84">
        <f t="shared" si="24"/>
        <v>0</v>
      </c>
      <c r="F545" s="85">
        <f>'Invoice EUR'!G547</f>
        <v>0</v>
      </c>
      <c r="G545" s="86">
        <f t="shared" si="25"/>
        <v>0</v>
      </c>
    </row>
    <row r="546" spans="1:7" s="83" customFormat="1" hidden="1">
      <c r="A546" s="99" t="str">
        <f>'Invoice EUR'!F548</f>
        <v>Exchange rate :</v>
      </c>
      <c r="B546" s="78">
        <f>'Invoice EUR'!C548</f>
        <v>0</v>
      </c>
      <c r="C546" s="79">
        <f>'Invoice EUR'!B548</f>
        <v>0</v>
      </c>
      <c r="D546" s="84">
        <f t="shared" si="23"/>
        <v>0</v>
      </c>
      <c r="E546" s="84">
        <f t="shared" si="24"/>
        <v>0</v>
      </c>
      <c r="F546" s="85">
        <f>'Invoice EUR'!G548</f>
        <v>0</v>
      </c>
      <c r="G546" s="86">
        <f t="shared" si="25"/>
        <v>0</v>
      </c>
    </row>
    <row r="547" spans="1:7" s="83" customFormat="1" hidden="1">
      <c r="A547" s="99" t="str">
        <f>'Invoice EUR'!F549</f>
        <v>Exchange rate :</v>
      </c>
      <c r="B547" s="78">
        <f>'Invoice EUR'!C549</f>
        <v>0</v>
      </c>
      <c r="C547" s="79">
        <f>'Invoice EUR'!B549</f>
        <v>0</v>
      </c>
      <c r="D547" s="84">
        <f t="shared" si="23"/>
        <v>0</v>
      </c>
      <c r="E547" s="84">
        <f t="shared" si="24"/>
        <v>0</v>
      </c>
      <c r="F547" s="85">
        <f>'Invoice EUR'!G549</f>
        <v>0</v>
      </c>
      <c r="G547" s="86">
        <f t="shared" si="25"/>
        <v>0</v>
      </c>
    </row>
    <row r="548" spans="1:7" s="83" customFormat="1" hidden="1">
      <c r="A548" s="99" t="str">
        <f>'Invoice EUR'!F550</f>
        <v>Exchange rate :</v>
      </c>
      <c r="B548" s="78">
        <f>'Invoice EUR'!C550</f>
        <v>0</v>
      </c>
      <c r="C548" s="79">
        <f>'Invoice EUR'!B550</f>
        <v>0</v>
      </c>
      <c r="D548" s="84">
        <f t="shared" si="23"/>
        <v>0</v>
      </c>
      <c r="E548" s="84">
        <f t="shared" si="24"/>
        <v>0</v>
      </c>
      <c r="F548" s="85">
        <f>'Invoice EUR'!G550</f>
        <v>0</v>
      </c>
      <c r="G548" s="86">
        <f t="shared" si="25"/>
        <v>0</v>
      </c>
    </row>
    <row r="549" spans="1:7" s="83" customFormat="1" hidden="1">
      <c r="A549" s="99" t="str">
        <f>'Invoice EUR'!F551</f>
        <v>Exchange rate :</v>
      </c>
      <c r="B549" s="78">
        <f>'Invoice EUR'!C551</f>
        <v>0</v>
      </c>
      <c r="C549" s="79">
        <f>'Invoice EUR'!B551</f>
        <v>0</v>
      </c>
      <c r="D549" s="84">
        <f t="shared" si="23"/>
        <v>0</v>
      </c>
      <c r="E549" s="84">
        <f t="shared" si="24"/>
        <v>0</v>
      </c>
      <c r="F549" s="85">
        <f>'Invoice EUR'!G551</f>
        <v>0</v>
      </c>
      <c r="G549" s="86">
        <f t="shared" si="25"/>
        <v>0</v>
      </c>
    </row>
    <row r="550" spans="1:7" s="83" customFormat="1" hidden="1">
      <c r="A550" s="99" t="str">
        <f>'Invoice EUR'!F552</f>
        <v>Exchange rate :</v>
      </c>
      <c r="B550" s="78">
        <f>'Invoice EUR'!C552</f>
        <v>0</v>
      </c>
      <c r="C550" s="79">
        <f>'Invoice EUR'!B552</f>
        <v>0</v>
      </c>
      <c r="D550" s="84">
        <f t="shared" si="23"/>
        <v>0</v>
      </c>
      <c r="E550" s="84">
        <f t="shared" si="24"/>
        <v>0</v>
      </c>
      <c r="F550" s="85">
        <f>'Invoice EUR'!G552</f>
        <v>0</v>
      </c>
      <c r="G550" s="86">
        <f t="shared" si="25"/>
        <v>0</v>
      </c>
    </row>
    <row r="551" spans="1:7" s="83" customFormat="1" hidden="1">
      <c r="A551" s="99" t="str">
        <f>'Invoice EUR'!F553</f>
        <v>Exchange rate :</v>
      </c>
      <c r="B551" s="78">
        <f>'Invoice EUR'!C553</f>
        <v>0</v>
      </c>
      <c r="C551" s="79">
        <f>'Invoice EUR'!B553</f>
        <v>0</v>
      </c>
      <c r="D551" s="84">
        <f t="shared" si="23"/>
        <v>0</v>
      </c>
      <c r="E551" s="84">
        <f t="shared" si="24"/>
        <v>0</v>
      </c>
      <c r="F551" s="85">
        <f>'Invoice EUR'!G553</f>
        <v>0</v>
      </c>
      <c r="G551" s="86">
        <f t="shared" si="25"/>
        <v>0</v>
      </c>
    </row>
    <row r="552" spans="1:7" s="83" customFormat="1" hidden="1">
      <c r="A552" s="99" t="str">
        <f>'Invoice EUR'!F554</f>
        <v>Exchange rate :</v>
      </c>
      <c r="B552" s="78">
        <f>'Invoice EUR'!C554</f>
        <v>0</v>
      </c>
      <c r="C552" s="79">
        <f>'Invoice EUR'!B554</f>
        <v>0</v>
      </c>
      <c r="D552" s="84">
        <f t="shared" si="23"/>
        <v>0</v>
      </c>
      <c r="E552" s="84">
        <f t="shared" si="24"/>
        <v>0</v>
      </c>
      <c r="F552" s="85">
        <f>'Invoice EUR'!G554</f>
        <v>0</v>
      </c>
      <c r="G552" s="86">
        <f t="shared" si="25"/>
        <v>0</v>
      </c>
    </row>
    <row r="553" spans="1:7" s="83" customFormat="1" hidden="1">
      <c r="A553" s="99" t="str">
        <f>'Invoice EUR'!F555</f>
        <v>Exchange rate :</v>
      </c>
      <c r="B553" s="78">
        <f>'Invoice EUR'!C555</f>
        <v>0</v>
      </c>
      <c r="C553" s="79">
        <f>'Invoice EUR'!B555</f>
        <v>0</v>
      </c>
      <c r="D553" s="84">
        <f t="shared" si="23"/>
        <v>0</v>
      </c>
      <c r="E553" s="84">
        <f t="shared" si="24"/>
        <v>0</v>
      </c>
      <c r="F553" s="85">
        <f>'Invoice EUR'!G555</f>
        <v>0</v>
      </c>
      <c r="G553" s="86">
        <f t="shared" si="25"/>
        <v>0</v>
      </c>
    </row>
    <row r="554" spans="1:7" s="83" customFormat="1" hidden="1">
      <c r="A554" s="99" t="str">
        <f>'Invoice EUR'!F556</f>
        <v>Exchange rate :</v>
      </c>
      <c r="B554" s="78">
        <f>'Invoice EUR'!C556</f>
        <v>0</v>
      </c>
      <c r="C554" s="79">
        <f>'Invoice EUR'!B556</f>
        <v>0</v>
      </c>
      <c r="D554" s="84">
        <f t="shared" si="23"/>
        <v>0</v>
      </c>
      <c r="E554" s="84">
        <f t="shared" si="24"/>
        <v>0</v>
      </c>
      <c r="F554" s="85">
        <f>'Invoice EUR'!G556</f>
        <v>0</v>
      </c>
      <c r="G554" s="86">
        <f t="shared" si="25"/>
        <v>0</v>
      </c>
    </row>
    <row r="555" spans="1:7" s="83" customFormat="1" hidden="1">
      <c r="A555" s="99" t="str">
        <f>'Invoice EUR'!F557</f>
        <v>Exchange rate :</v>
      </c>
      <c r="B555" s="78">
        <f>'Invoice EUR'!C557</f>
        <v>0</v>
      </c>
      <c r="C555" s="79">
        <f>'Invoice EUR'!B557</f>
        <v>0</v>
      </c>
      <c r="D555" s="84">
        <f t="shared" si="23"/>
        <v>0</v>
      </c>
      <c r="E555" s="84">
        <f t="shared" si="24"/>
        <v>0</v>
      </c>
      <c r="F555" s="85">
        <f>'Invoice EUR'!G557</f>
        <v>0</v>
      </c>
      <c r="G555" s="86">
        <f t="shared" si="25"/>
        <v>0</v>
      </c>
    </row>
    <row r="556" spans="1:7" s="83" customFormat="1" hidden="1">
      <c r="A556" s="99" t="str">
        <f>'Invoice EUR'!F558</f>
        <v>Exchange rate :</v>
      </c>
      <c r="B556" s="78">
        <f>'Invoice EUR'!C558</f>
        <v>0</v>
      </c>
      <c r="C556" s="79">
        <f>'Invoice EUR'!B558</f>
        <v>0</v>
      </c>
      <c r="D556" s="84">
        <f t="shared" si="23"/>
        <v>0</v>
      </c>
      <c r="E556" s="84">
        <f t="shared" si="24"/>
        <v>0</v>
      </c>
      <c r="F556" s="85">
        <f>'Invoice EUR'!G558</f>
        <v>0</v>
      </c>
      <c r="G556" s="86">
        <f t="shared" si="25"/>
        <v>0</v>
      </c>
    </row>
    <row r="557" spans="1:7" s="83" customFormat="1" hidden="1">
      <c r="A557" s="99" t="str">
        <f>'Invoice EUR'!F559</f>
        <v>Exchange rate :</v>
      </c>
      <c r="B557" s="78">
        <f>'Invoice EUR'!C559</f>
        <v>0</v>
      </c>
      <c r="C557" s="79">
        <f>'Invoice EUR'!B559</f>
        <v>0</v>
      </c>
      <c r="D557" s="84">
        <f t="shared" si="23"/>
        <v>0</v>
      </c>
      <c r="E557" s="84">
        <f t="shared" si="24"/>
        <v>0</v>
      </c>
      <c r="F557" s="85">
        <f>'Invoice EUR'!G559</f>
        <v>0</v>
      </c>
      <c r="G557" s="86">
        <f t="shared" si="25"/>
        <v>0</v>
      </c>
    </row>
    <row r="558" spans="1:7" s="83" customFormat="1" hidden="1">
      <c r="A558" s="99" t="str">
        <f>'Invoice EUR'!F560</f>
        <v>Exchange rate :</v>
      </c>
      <c r="B558" s="78">
        <f>'Invoice EUR'!C560</f>
        <v>0</v>
      </c>
      <c r="C558" s="79">
        <f>'Invoice EUR'!B560</f>
        <v>0</v>
      </c>
      <c r="D558" s="84">
        <f t="shared" si="23"/>
        <v>0</v>
      </c>
      <c r="E558" s="84">
        <f t="shared" si="24"/>
        <v>0</v>
      </c>
      <c r="F558" s="85">
        <f>'Invoice EUR'!G560</f>
        <v>0</v>
      </c>
      <c r="G558" s="86">
        <f t="shared" si="25"/>
        <v>0</v>
      </c>
    </row>
    <row r="559" spans="1:7" s="83" customFormat="1" hidden="1">
      <c r="A559" s="99" t="str">
        <f>'Invoice EUR'!F561</f>
        <v>Exchange rate :</v>
      </c>
      <c r="B559" s="78">
        <f>'Invoice EUR'!C561</f>
        <v>0</v>
      </c>
      <c r="C559" s="79">
        <f>'Invoice EUR'!B561</f>
        <v>0</v>
      </c>
      <c r="D559" s="84">
        <f t="shared" si="23"/>
        <v>0</v>
      </c>
      <c r="E559" s="84">
        <f t="shared" si="24"/>
        <v>0</v>
      </c>
      <c r="F559" s="85">
        <f>'Invoice EUR'!G561</f>
        <v>0</v>
      </c>
      <c r="G559" s="86">
        <f t="shared" si="25"/>
        <v>0</v>
      </c>
    </row>
    <row r="560" spans="1:7" s="83" customFormat="1" hidden="1">
      <c r="A560" s="99" t="str">
        <f>'Invoice EUR'!F562</f>
        <v>Exchange rate :</v>
      </c>
      <c r="B560" s="78">
        <f>'Invoice EUR'!C562</f>
        <v>0</v>
      </c>
      <c r="C560" s="79">
        <f>'Invoice EUR'!B562</f>
        <v>0</v>
      </c>
      <c r="D560" s="84">
        <f t="shared" si="23"/>
        <v>0</v>
      </c>
      <c r="E560" s="84">
        <f t="shared" si="24"/>
        <v>0</v>
      </c>
      <c r="F560" s="85">
        <f>'Invoice EUR'!G562</f>
        <v>0</v>
      </c>
      <c r="G560" s="86">
        <f t="shared" si="25"/>
        <v>0</v>
      </c>
    </row>
    <row r="561" spans="1:7" s="83" customFormat="1" hidden="1">
      <c r="A561" s="99" t="str">
        <f>'Invoice EUR'!F563</f>
        <v>Exchange rate :</v>
      </c>
      <c r="B561" s="78">
        <f>'Invoice EUR'!C563</f>
        <v>0</v>
      </c>
      <c r="C561" s="79">
        <f>'Invoice EUR'!B563</f>
        <v>0</v>
      </c>
      <c r="D561" s="84">
        <f t="shared" si="23"/>
        <v>0</v>
      </c>
      <c r="E561" s="84">
        <f t="shared" si="24"/>
        <v>0</v>
      </c>
      <c r="F561" s="85">
        <f>'Invoice EUR'!G563</f>
        <v>0</v>
      </c>
      <c r="G561" s="86">
        <f t="shared" si="25"/>
        <v>0</v>
      </c>
    </row>
    <row r="562" spans="1:7" s="83" customFormat="1" hidden="1">
      <c r="A562" s="99" t="str">
        <f>'Invoice EUR'!F564</f>
        <v>Exchange rate :</v>
      </c>
      <c r="B562" s="78">
        <f>'Invoice EUR'!C564</f>
        <v>0</v>
      </c>
      <c r="C562" s="79">
        <f>'Invoice EUR'!B564</f>
        <v>0</v>
      </c>
      <c r="D562" s="84">
        <f t="shared" si="23"/>
        <v>0</v>
      </c>
      <c r="E562" s="84">
        <f t="shared" si="24"/>
        <v>0</v>
      </c>
      <c r="F562" s="85">
        <f>'Invoice EUR'!G564</f>
        <v>0</v>
      </c>
      <c r="G562" s="86">
        <f t="shared" si="25"/>
        <v>0</v>
      </c>
    </row>
    <row r="563" spans="1:7" s="83" customFormat="1" hidden="1">
      <c r="A563" s="99" t="str">
        <f>'Invoice EUR'!F565</f>
        <v>Exchange rate :</v>
      </c>
      <c r="B563" s="78">
        <f>'Invoice EUR'!C565</f>
        <v>0</v>
      </c>
      <c r="C563" s="79">
        <f>'Invoice EUR'!B565</f>
        <v>0</v>
      </c>
      <c r="D563" s="84">
        <f t="shared" si="23"/>
        <v>0</v>
      </c>
      <c r="E563" s="84">
        <f t="shared" si="24"/>
        <v>0</v>
      </c>
      <c r="F563" s="85">
        <f>'Invoice EUR'!G565</f>
        <v>0</v>
      </c>
      <c r="G563" s="86">
        <f t="shared" si="25"/>
        <v>0</v>
      </c>
    </row>
    <row r="564" spans="1:7" s="83" customFormat="1" hidden="1">
      <c r="A564" s="99" t="str">
        <f>'Invoice EUR'!F566</f>
        <v>Exchange rate :</v>
      </c>
      <c r="B564" s="78">
        <f>'Invoice EUR'!C566</f>
        <v>0</v>
      </c>
      <c r="C564" s="79">
        <f>'Invoice EUR'!B566</f>
        <v>0</v>
      </c>
      <c r="D564" s="84">
        <f t="shared" si="23"/>
        <v>0</v>
      </c>
      <c r="E564" s="84">
        <f t="shared" si="24"/>
        <v>0</v>
      </c>
      <c r="F564" s="85">
        <f>'Invoice EUR'!G566</f>
        <v>0</v>
      </c>
      <c r="G564" s="86">
        <f t="shared" si="25"/>
        <v>0</v>
      </c>
    </row>
    <row r="565" spans="1:7" s="83" customFormat="1" hidden="1">
      <c r="A565" s="99" t="str">
        <f>'Invoice EUR'!F567</f>
        <v>Exchange rate :</v>
      </c>
      <c r="B565" s="78">
        <f>'Invoice EUR'!C567</f>
        <v>0</v>
      </c>
      <c r="C565" s="79">
        <f>'Invoice EUR'!B567</f>
        <v>0</v>
      </c>
      <c r="D565" s="84">
        <f t="shared" si="23"/>
        <v>0</v>
      </c>
      <c r="E565" s="84">
        <f t="shared" si="24"/>
        <v>0</v>
      </c>
      <c r="F565" s="85">
        <f>'Invoice EUR'!G567</f>
        <v>0</v>
      </c>
      <c r="G565" s="86">
        <f t="shared" si="25"/>
        <v>0</v>
      </c>
    </row>
    <row r="566" spans="1:7" s="83" customFormat="1" hidden="1">
      <c r="A566" s="99" t="str">
        <f>'Invoice EUR'!F568</f>
        <v>Exchange rate :</v>
      </c>
      <c r="B566" s="78">
        <f>'Invoice EUR'!C568</f>
        <v>0</v>
      </c>
      <c r="C566" s="79">
        <f>'Invoice EUR'!B568</f>
        <v>0</v>
      </c>
      <c r="D566" s="84">
        <f t="shared" si="23"/>
        <v>0</v>
      </c>
      <c r="E566" s="84">
        <f t="shared" si="24"/>
        <v>0</v>
      </c>
      <c r="F566" s="85">
        <f>'Invoice EUR'!G568</f>
        <v>0</v>
      </c>
      <c r="G566" s="86">
        <f t="shared" si="25"/>
        <v>0</v>
      </c>
    </row>
    <row r="567" spans="1:7" s="83" customFormat="1" hidden="1">
      <c r="A567" s="99" t="str">
        <f>'Invoice EUR'!F569</f>
        <v>Exchange rate :</v>
      </c>
      <c r="B567" s="78">
        <f>'Invoice EUR'!C569</f>
        <v>0</v>
      </c>
      <c r="C567" s="79">
        <f>'Invoice EUR'!B569</f>
        <v>0</v>
      </c>
      <c r="D567" s="84">
        <f t="shared" si="23"/>
        <v>0</v>
      </c>
      <c r="E567" s="84">
        <f t="shared" si="24"/>
        <v>0</v>
      </c>
      <c r="F567" s="85">
        <f>'Invoice EUR'!G569</f>
        <v>0</v>
      </c>
      <c r="G567" s="86">
        <f t="shared" si="25"/>
        <v>0</v>
      </c>
    </row>
    <row r="568" spans="1:7" s="83" customFormat="1" hidden="1">
      <c r="A568" s="99" t="str">
        <f>'Invoice EUR'!F570</f>
        <v>Exchange rate :</v>
      </c>
      <c r="B568" s="78">
        <f>'Invoice EUR'!C570</f>
        <v>0</v>
      </c>
      <c r="C568" s="79">
        <f>'Invoice EUR'!B570</f>
        <v>0</v>
      </c>
      <c r="D568" s="84">
        <f t="shared" si="23"/>
        <v>0</v>
      </c>
      <c r="E568" s="84">
        <f t="shared" si="24"/>
        <v>0</v>
      </c>
      <c r="F568" s="85">
        <f>'Invoice EUR'!G570</f>
        <v>0</v>
      </c>
      <c r="G568" s="86">
        <f t="shared" si="25"/>
        <v>0</v>
      </c>
    </row>
    <row r="569" spans="1:7" s="83" customFormat="1" hidden="1">
      <c r="A569" s="99" t="str">
        <f>'Invoice EUR'!F571</f>
        <v>Exchange rate :</v>
      </c>
      <c r="B569" s="78">
        <f>'Invoice EUR'!C571</f>
        <v>0</v>
      </c>
      <c r="C569" s="79">
        <f>'Invoice EUR'!B571</f>
        <v>0</v>
      </c>
      <c r="D569" s="84">
        <f t="shared" si="23"/>
        <v>0</v>
      </c>
      <c r="E569" s="84">
        <f t="shared" si="24"/>
        <v>0</v>
      </c>
      <c r="F569" s="85">
        <f>'Invoice EUR'!G571</f>
        <v>0</v>
      </c>
      <c r="G569" s="86">
        <f t="shared" si="25"/>
        <v>0</v>
      </c>
    </row>
    <row r="570" spans="1:7" s="83" customFormat="1" hidden="1">
      <c r="A570" s="99" t="str">
        <f>'Invoice EUR'!F572</f>
        <v>Exchange rate :</v>
      </c>
      <c r="B570" s="78">
        <f>'Invoice EUR'!C572</f>
        <v>0</v>
      </c>
      <c r="C570" s="79">
        <f>'Invoice EUR'!B572</f>
        <v>0</v>
      </c>
      <c r="D570" s="84">
        <f t="shared" si="23"/>
        <v>0</v>
      </c>
      <c r="E570" s="84">
        <f t="shared" si="24"/>
        <v>0</v>
      </c>
      <c r="F570" s="85">
        <f>'Invoice EUR'!G572</f>
        <v>0</v>
      </c>
      <c r="G570" s="86">
        <f t="shared" si="25"/>
        <v>0</v>
      </c>
    </row>
    <row r="571" spans="1:7" s="83" customFormat="1" hidden="1">
      <c r="A571" s="99" t="str">
        <f>'Invoice EUR'!F573</f>
        <v>Exchange rate :</v>
      </c>
      <c r="B571" s="78">
        <f>'Invoice EUR'!C573</f>
        <v>0</v>
      </c>
      <c r="C571" s="79">
        <f>'Invoice EUR'!B573</f>
        <v>0</v>
      </c>
      <c r="D571" s="84">
        <f t="shared" si="23"/>
        <v>0</v>
      </c>
      <c r="E571" s="84">
        <f t="shared" si="24"/>
        <v>0</v>
      </c>
      <c r="F571" s="85">
        <f>'Invoice EUR'!G573</f>
        <v>0</v>
      </c>
      <c r="G571" s="86">
        <f t="shared" si="25"/>
        <v>0</v>
      </c>
    </row>
    <row r="572" spans="1:7" s="83" customFormat="1" hidden="1">
      <c r="A572" s="99" t="str">
        <f>'Invoice EUR'!F574</f>
        <v>Exchange rate :</v>
      </c>
      <c r="B572" s="78">
        <f>'Invoice EUR'!C574</f>
        <v>0</v>
      </c>
      <c r="C572" s="79">
        <f>'Invoice EUR'!B574</f>
        <v>0</v>
      </c>
      <c r="D572" s="84">
        <f t="shared" si="23"/>
        <v>0</v>
      </c>
      <c r="E572" s="84">
        <f t="shared" si="24"/>
        <v>0</v>
      </c>
      <c r="F572" s="85">
        <f>'Invoice EUR'!G574</f>
        <v>0</v>
      </c>
      <c r="G572" s="86">
        <f t="shared" si="25"/>
        <v>0</v>
      </c>
    </row>
    <row r="573" spans="1:7" s="83" customFormat="1" hidden="1">
      <c r="A573" s="99" t="str">
        <f>'Invoice EUR'!F575</f>
        <v>Exchange rate :</v>
      </c>
      <c r="B573" s="78">
        <f>'Invoice EUR'!C575</f>
        <v>0</v>
      </c>
      <c r="C573" s="79">
        <f>'Invoice EUR'!B575</f>
        <v>0</v>
      </c>
      <c r="D573" s="84">
        <f t="shared" si="23"/>
        <v>0</v>
      </c>
      <c r="E573" s="84">
        <f t="shared" si="24"/>
        <v>0</v>
      </c>
      <c r="F573" s="85">
        <f>'Invoice EUR'!G575</f>
        <v>0</v>
      </c>
      <c r="G573" s="86">
        <f t="shared" si="25"/>
        <v>0</v>
      </c>
    </row>
    <row r="574" spans="1:7" s="83" customFormat="1" hidden="1">
      <c r="A574" s="99" t="str">
        <f>'Invoice EUR'!F576</f>
        <v>Exchange rate :</v>
      </c>
      <c r="B574" s="78">
        <f>'Invoice EUR'!C576</f>
        <v>0</v>
      </c>
      <c r="C574" s="79">
        <f>'Invoice EUR'!B576</f>
        <v>0</v>
      </c>
      <c r="D574" s="84">
        <f t="shared" si="23"/>
        <v>0</v>
      </c>
      <c r="E574" s="84">
        <f t="shared" si="24"/>
        <v>0</v>
      </c>
      <c r="F574" s="85">
        <f>'Invoice EUR'!G576</f>
        <v>0</v>
      </c>
      <c r="G574" s="86">
        <f t="shared" si="25"/>
        <v>0</v>
      </c>
    </row>
    <row r="575" spans="1:7" s="83" customFormat="1" hidden="1">
      <c r="A575" s="99" t="str">
        <f>'Invoice EUR'!F577</f>
        <v>Exchange rate :</v>
      </c>
      <c r="B575" s="78">
        <f>'Invoice EUR'!C577</f>
        <v>0</v>
      </c>
      <c r="C575" s="79">
        <f>'Invoice EUR'!B577</f>
        <v>0</v>
      </c>
      <c r="D575" s="84">
        <f t="shared" si="23"/>
        <v>0</v>
      </c>
      <c r="E575" s="84">
        <f t="shared" si="24"/>
        <v>0</v>
      </c>
      <c r="F575" s="85">
        <f>'Invoice EUR'!G577</f>
        <v>0</v>
      </c>
      <c r="G575" s="86">
        <f t="shared" si="25"/>
        <v>0</v>
      </c>
    </row>
    <row r="576" spans="1:7" s="83" customFormat="1" hidden="1">
      <c r="A576" s="99" t="str">
        <f>'Invoice EUR'!F578</f>
        <v>Exchange rate :</v>
      </c>
      <c r="B576" s="78">
        <f>'Invoice EUR'!C578</f>
        <v>0</v>
      </c>
      <c r="C576" s="79">
        <f>'Invoice EUR'!B578</f>
        <v>0</v>
      </c>
      <c r="D576" s="84">
        <f t="shared" si="23"/>
        <v>0</v>
      </c>
      <c r="E576" s="84">
        <f t="shared" si="24"/>
        <v>0</v>
      </c>
      <c r="F576" s="85">
        <f>'Invoice EUR'!G578</f>
        <v>0</v>
      </c>
      <c r="G576" s="86">
        <f t="shared" si="25"/>
        <v>0</v>
      </c>
    </row>
    <row r="577" spans="1:7" s="83" customFormat="1" hidden="1">
      <c r="A577" s="99" t="str">
        <f>'Invoice EUR'!F579</f>
        <v>Exchange rate :</v>
      </c>
      <c r="B577" s="78">
        <f>'Invoice EUR'!C579</f>
        <v>0</v>
      </c>
      <c r="C577" s="79">
        <f>'Invoice EUR'!B579</f>
        <v>0</v>
      </c>
      <c r="D577" s="84">
        <f t="shared" ref="D577:D640" si="26">F577/$D$14</f>
        <v>0</v>
      </c>
      <c r="E577" s="84">
        <f t="shared" ref="E577:E640" si="27">G577/$D$14</f>
        <v>0</v>
      </c>
      <c r="F577" s="85">
        <f>'Invoice EUR'!G579</f>
        <v>0</v>
      </c>
      <c r="G577" s="86">
        <f t="shared" ref="G577:G640" si="28">C577*F577</f>
        <v>0</v>
      </c>
    </row>
    <row r="578" spans="1:7" s="83" customFormat="1" hidden="1">
      <c r="A578" s="99" t="str">
        <f>'Invoice EUR'!F580</f>
        <v>Exchange rate :</v>
      </c>
      <c r="B578" s="78">
        <f>'Invoice EUR'!C580</f>
        <v>0</v>
      </c>
      <c r="C578" s="79">
        <f>'Invoice EUR'!B580</f>
        <v>0</v>
      </c>
      <c r="D578" s="84">
        <f t="shared" si="26"/>
        <v>0</v>
      </c>
      <c r="E578" s="84">
        <f t="shared" si="27"/>
        <v>0</v>
      </c>
      <c r="F578" s="85">
        <f>'Invoice EUR'!G580</f>
        <v>0</v>
      </c>
      <c r="G578" s="86">
        <f t="shared" si="28"/>
        <v>0</v>
      </c>
    </row>
    <row r="579" spans="1:7" s="83" customFormat="1" hidden="1">
      <c r="A579" s="99" t="str">
        <f>'Invoice EUR'!F581</f>
        <v>Exchange rate :</v>
      </c>
      <c r="B579" s="78">
        <f>'Invoice EUR'!C581</f>
        <v>0</v>
      </c>
      <c r="C579" s="79">
        <f>'Invoice EUR'!B581</f>
        <v>0</v>
      </c>
      <c r="D579" s="84">
        <f t="shared" si="26"/>
        <v>0</v>
      </c>
      <c r="E579" s="84">
        <f t="shared" si="27"/>
        <v>0</v>
      </c>
      <c r="F579" s="85">
        <f>'Invoice EUR'!G581</f>
        <v>0</v>
      </c>
      <c r="G579" s="86">
        <f t="shared" si="28"/>
        <v>0</v>
      </c>
    </row>
    <row r="580" spans="1:7" s="83" customFormat="1" hidden="1">
      <c r="A580" s="99" t="str">
        <f>'Invoice EUR'!F582</f>
        <v>Exchange rate :</v>
      </c>
      <c r="B580" s="78">
        <f>'Invoice EUR'!C582</f>
        <v>0</v>
      </c>
      <c r="C580" s="79">
        <f>'Invoice EUR'!B582</f>
        <v>0</v>
      </c>
      <c r="D580" s="84">
        <f t="shared" si="26"/>
        <v>0</v>
      </c>
      <c r="E580" s="84">
        <f t="shared" si="27"/>
        <v>0</v>
      </c>
      <c r="F580" s="85">
        <f>'Invoice EUR'!G582</f>
        <v>0</v>
      </c>
      <c r="G580" s="86">
        <f t="shared" si="28"/>
        <v>0</v>
      </c>
    </row>
    <row r="581" spans="1:7" s="83" customFormat="1" hidden="1">
      <c r="A581" s="99" t="str">
        <f>'Invoice EUR'!F583</f>
        <v>Exchange rate :</v>
      </c>
      <c r="B581" s="78">
        <f>'Invoice EUR'!C583</f>
        <v>0</v>
      </c>
      <c r="C581" s="79">
        <f>'Invoice EUR'!B583</f>
        <v>0</v>
      </c>
      <c r="D581" s="84">
        <f t="shared" si="26"/>
        <v>0</v>
      </c>
      <c r="E581" s="84">
        <f t="shared" si="27"/>
        <v>0</v>
      </c>
      <c r="F581" s="85">
        <f>'Invoice EUR'!G583</f>
        <v>0</v>
      </c>
      <c r="G581" s="86">
        <f t="shared" si="28"/>
        <v>0</v>
      </c>
    </row>
    <row r="582" spans="1:7" s="83" customFormat="1" hidden="1">
      <c r="A582" s="99" t="str">
        <f>'Invoice EUR'!F584</f>
        <v>Exchange rate :</v>
      </c>
      <c r="B582" s="78">
        <f>'Invoice EUR'!C584</f>
        <v>0</v>
      </c>
      <c r="C582" s="79">
        <f>'Invoice EUR'!B584</f>
        <v>0</v>
      </c>
      <c r="D582" s="84">
        <f t="shared" si="26"/>
        <v>0</v>
      </c>
      <c r="E582" s="84">
        <f t="shared" si="27"/>
        <v>0</v>
      </c>
      <c r="F582" s="85">
        <f>'Invoice EUR'!G584</f>
        <v>0</v>
      </c>
      <c r="G582" s="86">
        <f t="shared" si="28"/>
        <v>0</v>
      </c>
    </row>
    <row r="583" spans="1:7" s="83" customFormat="1" hidden="1">
      <c r="A583" s="99" t="str">
        <f>'Invoice EUR'!F585</f>
        <v>Exchange rate :</v>
      </c>
      <c r="B583" s="78">
        <f>'Invoice EUR'!C585</f>
        <v>0</v>
      </c>
      <c r="C583" s="79">
        <f>'Invoice EUR'!B585</f>
        <v>0</v>
      </c>
      <c r="D583" s="84">
        <f t="shared" si="26"/>
        <v>0</v>
      </c>
      <c r="E583" s="84">
        <f t="shared" si="27"/>
        <v>0</v>
      </c>
      <c r="F583" s="85">
        <f>'Invoice EUR'!G585</f>
        <v>0</v>
      </c>
      <c r="G583" s="86">
        <f t="shared" si="28"/>
        <v>0</v>
      </c>
    </row>
    <row r="584" spans="1:7" s="83" customFormat="1" hidden="1">
      <c r="A584" s="99" t="str">
        <f>'Invoice EUR'!F586</f>
        <v>Exchange rate :</v>
      </c>
      <c r="B584" s="78">
        <f>'Invoice EUR'!C586</f>
        <v>0</v>
      </c>
      <c r="C584" s="79">
        <f>'Invoice EUR'!B586</f>
        <v>0</v>
      </c>
      <c r="D584" s="84">
        <f t="shared" si="26"/>
        <v>0</v>
      </c>
      <c r="E584" s="84">
        <f t="shared" si="27"/>
        <v>0</v>
      </c>
      <c r="F584" s="85">
        <f>'Invoice EUR'!G586</f>
        <v>0</v>
      </c>
      <c r="G584" s="86">
        <f t="shared" si="28"/>
        <v>0</v>
      </c>
    </row>
    <row r="585" spans="1:7" s="83" customFormat="1" hidden="1">
      <c r="A585" s="99" t="str">
        <f>'Invoice EUR'!F587</f>
        <v>Exchange rate :</v>
      </c>
      <c r="B585" s="78">
        <f>'Invoice EUR'!C587</f>
        <v>0</v>
      </c>
      <c r="C585" s="79">
        <f>'Invoice EUR'!B587</f>
        <v>0</v>
      </c>
      <c r="D585" s="84">
        <f t="shared" si="26"/>
        <v>0</v>
      </c>
      <c r="E585" s="84">
        <f t="shared" si="27"/>
        <v>0</v>
      </c>
      <c r="F585" s="85">
        <f>'Invoice EUR'!G587</f>
        <v>0</v>
      </c>
      <c r="G585" s="86">
        <f t="shared" si="28"/>
        <v>0</v>
      </c>
    </row>
    <row r="586" spans="1:7" s="83" customFormat="1" hidden="1">
      <c r="A586" s="99" t="str">
        <f>'Invoice EUR'!F588</f>
        <v>Exchange rate :</v>
      </c>
      <c r="B586" s="78">
        <f>'Invoice EUR'!C588</f>
        <v>0</v>
      </c>
      <c r="C586" s="79">
        <f>'Invoice EUR'!B588</f>
        <v>0</v>
      </c>
      <c r="D586" s="84">
        <f t="shared" si="26"/>
        <v>0</v>
      </c>
      <c r="E586" s="84">
        <f t="shared" si="27"/>
        <v>0</v>
      </c>
      <c r="F586" s="85">
        <f>'Invoice EUR'!G588</f>
        <v>0</v>
      </c>
      <c r="G586" s="86">
        <f t="shared" si="28"/>
        <v>0</v>
      </c>
    </row>
    <row r="587" spans="1:7" s="83" customFormat="1" hidden="1">
      <c r="A587" s="99" t="str">
        <f>'Invoice EUR'!F589</f>
        <v>Exchange rate :</v>
      </c>
      <c r="B587" s="78">
        <f>'Invoice EUR'!C589</f>
        <v>0</v>
      </c>
      <c r="C587" s="79">
        <f>'Invoice EUR'!B589</f>
        <v>0</v>
      </c>
      <c r="D587" s="84">
        <f t="shared" si="26"/>
        <v>0</v>
      </c>
      <c r="E587" s="84">
        <f t="shared" si="27"/>
        <v>0</v>
      </c>
      <c r="F587" s="85">
        <f>'Invoice EUR'!G589</f>
        <v>0</v>
      </c>
      <c r="G587" s="86">
        <f t="shared" si="28"/>
        <v>0</v>
      </c>
    </row>
    <row r="588" spans="1:7" s="83" customFormat="1" hidden="1">
      <c r="A588" s="99" t="str">
        <f>'Invoice EUR'!F590</f>
        <v>Exchange rate :</v>
      </c>
      <c r="B588" s="78">
        <f>'Invoice EUR'!C590</f>
        <v>0</v>
      </c>
      <c r="C588" s="79">
        <f>'Invoice EUR'!B590</f>
        <v>0</v>
      </c>
      <c r="D588" s="84">
        <f t="shared" si="26"/>
        <v>0</v>
      </c>
      <c r="E588" s="84">
        <f t="shared" si="27"/>
        <v>0</v>
      </c>
      <c r="F588" s="85">
        <f>'Invoice EUR'!G590</f>
        <v>0</v>
      </c>
      <c r="G588" s="86">
        <f t="shared" si="28"/>
        <v>0</v>
      </c>
    </row>
    <row r="589" spans="1:7" s="83" customFormat="1" hidden="1">
      <c r="A589" s="99" t="str">
        <f>'Invoice EUR'!F591</f>
        <v>Exchange rate :</v>
      </c>
      <c r="B589" s="78">
        <f>'Invoice EUR'!C591</f>
        <v>0</v>
      </c>
      <c r="C589" s="79">
        <f>'Invoice EUR'!B591</f>
        <v>0</v>
      </c>
      <c r="D589" s="84">
        <f t="shared" si="26"/>
        <v>0</v>
      </c>
      <c r="E589" s="84">
        <f t="shared" si="27"/>
        <v>0</v>
      </c>
      <c r="F589" s="85">
        <f>'Invoice EUR'!G591</f>
        <v>0</v>
      </c>
      <c r="G589" s="86">
        <f t="shared" si="28"/>
        <v>0</v>
      </c>
    </row>
    <row r="590" spans="1:7" s="83" customFormat="1" hidden="1">
      <c r="A590" s="99" t="str">
        <f>'Invoice EUR'!F592</f>
        <v>Exchange rate :</v>
      </c>
      <c r="B590" s="78">
        <f>'Invoice EUR'!C592</f>
        <v>0</v>
      </c>
      <c r="C590" s="79">
        <f>'Invoice EUR'!B592</f>
        <v>0</v>
      </c>
      <c r="D590" s="84">
        <f t="shared" si="26"/>
        <v>0</v>
      </c>
      <c r="E590" s="84">
        <f t="shared" si="27"/>
        <v>0</v>
      </c>
      <c r="F590" s="85">
        <f>'Invoice EUR'!G592</f>
        <v>0</v>
      </c>
      <c r="G590" s="86">
        <f t="shared" si="28"/>
        <v>0</v>
      </c>
    </row>
    <row r="591" spans="1:7" s="83" customFormat="1" hidden="1">
      <c r="A591" s="99" t="str">
        <f>'Invoice EUR'!F593</f>
        <v>Exchange rate :</v>
      </c>
      <c r="B591" s="78">
        <f>'Invoice EUR'!C593</f>
        <v>0</v>
      </c>
      <c r="C591" s="79">
        <f>'Invoice EUR'!B593</f>
        <v>0</v>
      </c>
      <c r="D591" s="84">
        <f t="shared" si="26"/>
        <v>0</v>
      </c>
      <c r="E591" s="84">
        <f t="shared" si="27"/>
        <v>0</v>
      </c>
      <c r="F591" s="85">
        <f>'Invoice EUR'!G593</f>
        <v>0</v>
      </c>
      <c r="G591" s="86">
        <f t="shared" si="28"/>
        <v>0</v>
      </c>
    </row>
    <row r="592" spans="1:7" s="83" customFormat="1" hidden="1">
      <c r="A592" s="99" t="str">
        <f>'Invoice EUR'!F594</f>
        <v>Exchange rate :</v>
      </c>
      <c r="B592" s="78">
        <f>'Invoice EUR'!C594</f>
        <v>0</v>
      </c>
      <c r="C592" s="79">
        <f>'Invoice EUR'!B594</f>
        <v>0</v>
      </c>
      <c r="D592" s="84">
        <f t="shared" si="26"/>
        <v>0</v>
      </c>
      <c r="E592" s="84">
        <f t="shared" si="27"/>
        <v>0</v>
      </c>
      <c r="F592" s="85">
        <f>'Invoice EUR'!G594</f>
        <v>0</v>
      </c>
      <c r="G592" s="86">
        <f t="shared" si="28"/>
        <v>0</v>
      </c>
    </row>
    <row r="593" spans="1:7" s="83" customFormat="1" hidden="1">
      <c r="A593" s="99" t="str">
        <f>'Invoice EUR'!F595</f>
        <v>Exchange rate :</v>
      </c>
      <c r="B593" s="78">
        <f>'Invoice EUR'!C595</f>
        <v>0</v>
      </c>
      <c r="C593" s="79">
        <f>'Invoice EUR'!B595</f>
        <v>0</v>
      </c>
      <c r="D593" s="84">
        <f t="shared" si="26"/>
        <v>0</v>
      </c>
      <c r="E593" s="84">
        <f t="shared" si="27"/>
        <v>0</v>
      </c>
      <c r="F593" s="85">
        <f>'Invoice EUR'!G595</f>
        <v>0</v>
      </c>
      <c r="G593" s="86">
        <f t="shared" si="28"/>
        <v>0</v>
      </c>
    </row>
    <row r="594" spans="1:7" s="83" customFormat="1" hidden="1">
      <c r="A594" s="99" t="str">
        <f>'Invoice EUR'!F596</f>
        <v>Exchange rate :</v>
      </c>
      <c r="B594" s="78">
        <f>'Invoice EUR'!C596</f>
        <v>0</v>
      </c>
      <c r="C594" s="79">
        <f>'Invoice EUR'!B596</f>
        <v>0</v>
      </c>
      <c r="D594" s="84">
        <f t="shared" si="26"/>
        <v>0</v>
      </c>
      <c r="E594" s="84">
        <f t="shared" si="27"/>
        <v>0</v>
      </c>
      <c r="F594" s="85">
        <f>'Invoice EUR'!G596</f>
        <v>0</v>
      </c>
      <c r="G594" s="86">
        <f t="shared" si="28"/>
        <v>0</v>
      </c>
    </row>
    <row r="595" spans="1:7" s="83" customFormat="1" hidden="1">
      <c r="A595" s="99" t="str">
        <f>'Invoice EUR'!F597</f>
        <v>Exchange rate :</v>
      </c>
      <c r="B595" s="78">
        <f>'Invoice EUR'!C597</f>
        <v>0</v>
      </c>
      <c r="C595" s="79">
        <f>'Invoice EUR'!B597</f>
        <v>0</v>
      </c>
      <c r="D595" s="84">
        <f t="shared" si="26"/>
        <v>0</v>
      </c>
      <c r="E595" s="84">
        <f t="shared" si="27"/>
        <v>0</v>
      </c>
      <c r="F595" s="85">
        <f>'Invoice EUR'!G597</f>
        <v>0</v>
      </c>
      <c r="G595" s="86">
        <f t="shared" si="28"/>
        <v>0</v>
      </c>
    </row>
    <row r="596" spans="1:7" s="83" customFormat="1" hidden="1">
      <c r="A596" s="99" t="str">
        <f>'Invoice EUR'!F598</f>
        <v>Exchange rate :</v>
      </c>
      <c r="B596" s="78">
        <f>'Invoice EUR'!C598</f>
        <v>0</v>
      </c>
      <c r="C596" s="79">
        <f>'Invoice EUR'!B598</f>
        <v>0</v>
      </c>
      <c r="D596" s="84">
        <f t="shared" si="26"/>
        <v>0</v>
      </c>
      <c r="E596" s="84">
        <f t="shared" si="27"/>
        <v>0</v>
      </c>
      <c r="F596" s="85">
        <f>'Invoice EUR'!G598</f>
        <v>0</v>
      </c>
      <c r="G596" s="86">
        <f t="shared" si="28"/>
        <v>0</v>
      </c>
    </row>
    <row r="597" spans="1:7" s="83" customFormat="1" hidden="1">
      <c r="A597" s="99" t="str">
        <f>'Invoice EUR'!F599</f>
        <v>Exchange rate :</v>
      </c>
      <c r="B597" s="78">
        <f>'Invoice EUR'!C599</f>
        <v>0</v>
      </c>
      <c r="C597" s="79">
        <f>'Invoice EUR'!B599</f>
        <v>0</v>
      </c>
      <c r="D597" s="84">
        <f t="shared" si="26"/>
        <v>0</v>
      </c>
      <c r="E597" s="84">
        <f t="shared" si="27"/>
        <v>0</v>
      </c>
      <c r="F597" s="85">
        <f>'Invoice EUR'!G599</f>
        <v>0</v>
      </c>
      <c r="G597" s="86">
        <f t="shared" si="28"/>
        <v>0</v>
      </c>
    </row>
    <row r="598" spans="1:7" s="83" customFormat="1" hidden="1">
      <c r="A598" s="99" t="str">
        <f>'Invoice EUR'!F600</f>
        <v>Exchange rate :</v>
      </c>
      <c r="B598" s="78">
        <f>'Invoice EUR'!C600</f>
        <v>0</v>
      </c>
      <c r="C598" s="79">
        <f>'Invoice EUR'!B600</f>
        <v>0</v>
      </c>
      <c r="D598" s="84">
        <f t="shared" si="26"/>
        <v>0</v>
      </c>
      <c r="E598" s="84">
        <f t="shared" si="27"/>
        <v>0</v>
      </c>
      <c r="F598" s="85">
        <f>'Invoice EUR'!G600</f>
        <v>0</v>
      </c>
      <c r="G598" s="86">
        <f t="shared" si="28"/>
        <v>0</v>
      </c>
    </row>
    <row r="599" spans="1:7" s="83" customFormat="1" hidden="1">
      <c r="A599" s="99" t="str">
        <f>'Invoice EUR'!F601</f>
        <v>Exchange rate :</v>
      </c>
      <c r="B599" s="78">
        <f>'Invoice EUR'!C601</f>
        <v>0</v>
      </c>
      <c r="C599" s="79">
        <f>'Invoice EUR'!B601</f>
        <v>0</v>
      </c>
      <c r="D599" s="84">
        <f t="shared" si="26"/>
        <v>0</v>
      </c>
      <c r="E599" s="84">
        <f t="shared" si="27"/>
        <v>0</v>
      </c>
      <c r="F599" s="85">
        <f>'Invoice EUR'!G601</f>
        <v>0</v>
      </c>
      <c r="G599" s="86">
        <f t="shared" si="28"/>
        <v>0</v>
      </c>
    </row>
    <row r="600" spans="1:7" s="83" customFormat="1" hidden="1">
      <c r="A600" s="99" t="str">
        <f>'Invoice EUR'!F602</f>
        <v>Exchange rate :</v>
      </c>
      <c r="B600" s="78">
        <f>'Invoice EUR'!C602</f>
        <v>0</v>
      </c>
      <c r="C600" s="79">
        <f>'Invoice EUR'!B602</f>
        <v>0</v>
      </c>
      <c r="D600" s="84">
        <f t="shared" si="26"/>
        <v>0</v>
      </c>
      <c r="E600" s="84">
        <f t="shared" si="27"/>
        <v>0</v>
      </c>
      <c r="F600" s="85">
        <f>'Invoice EUR'!G602</f>
        <v>0</v>
      </c>
      <c r="G600" s="86">
        <f t="shared" si="28"/>
        <v>0</v>
      </c>
    </row>
    <row r="601" spans="1:7" s="83" customFormat="1" hidden="1">
      <c r="A601" s="99" t="str">
        <f>'Invoice EUR'!F603</f>
        <v>Exchange rate :</v>
      </c>
      <c r="B601" s="78">
        <f>'Invoice EUR'!C603</f>
        <v>0</v>
      </c>
      <c r="C601" s="79">
        <f>'Invoice EUR'!B603</f>
        <v>0</v>
      </c>
      <c r="D601" s="84">
        <f t="shared" si="26"/>
        <v>0</v>
      </c>
      <c r="E601" s="84">
        <f t="shared" si="27"/>
        <v>0</v>
      </c>
      <c r="F601" s="85">
        <f>'Invoice EUR'!G603</f>
        <v>0</v>
      </c>
      <c r="G601" s="86">
        <f t="shared" si="28"/>
        <v>0</v>
      </c>
    </row>
    <row r="602" spans="1:7" s="83" customFormat="1" hidden="1">
      <c r="A602" s="99" t="str">
        <f>'Invoice EUR'!F604</f>
        <v>Exchange rate :</v>
      </c>
      <c r="B602" s="78">
        <f>'Invoice EUR'!C604</f>
        <v>0</v>
      </c>
      <c r="C602" s="79">
        <f>'Invoice EUR'!B604</f>
        <v>0</v>
      </c>
      <c r="D602" s="84">
        <f t="shared" si="26"/>
        <v>0</v>
      </c>
      <c r="E602" s="84">
        <f t="shared" si="27"/>
        <v>0</v>
      </c>
      <c r="F602" s="85">
        <f>'Invoice EUR'!G604</f>
        <v>0</v>
      </c>
      <c r="G602" s="86">
        <f t="shared" si="28"/>
        <v>0</v>
      </c>
    </row>
    <row r="603" spans="1:7" s="83" customFormat="1" hidden="1">
      <c r="A603" s="99" t="str">
        <f>'Invoice EUR'!F605</f>
        <v>Exchange rate :</v>
      </c>
      <c r="B603" s="78">
        <f>'Invoice EUR'!C605</f>
        <v>0</v>
      </c>
      <c r="C603" s="79">
        <f>'Invoice EUR'!B605</f>
        <v>0</v>
      </c>
      <c r="D603" s="84">
        <f t="shared" si="26"/>
        <v>0</v>
      </c>
      <c r="E603" s="84">
        <f t="shared" si="27"/>
        <v>0</v>
      </c>
      <c r="F603" s="85">
        <f>'Invoice EUR'!G605</f>
        <v>0</v>
      </c>
      <c r="G603" s="86">
        <f t="shared" si="28"/>
        <v>0</v>
      </c>
    </row>
    <row r="604" spans="1:7" s="83" customFormat="1" hidden="1">
      <c r="A604" s="99" t="str">
        <f>'Invoice EUR'!F606</f>
        <v>Exchange rate :</v>
      </c>
      <c r="B604" s="78">
        <f>'Invoice EUR'!C606</f>
        <v>0</v>
      </c>
      <c r="C604" s="79">
        <f>'Invoice EUR'!B606</f>
        <v>0</v>
      </c>
      <c r="D604" s="84">
        <f t="shared" si="26"/>
        <v>0</v>
      </c>
      <c r="E604" s="84">
        <f t="shared" si="27"/>
        <v>0</v>
      </c>
      <c r="F604" s="85">
        <f>'Invoice EUR'!G606</f>
        <v>0</v>
      </c>
      <c r="G604" s="86">
        <f t="shared" si="28"/>
        <v>0</v>
      </c>
    </row>
    <row r="605" spans="1:7" s="83" customFormat="1" hidden="1">
      <c r="A605" s="99" t="str">
        <f>'Invoice EUR'!F607</f>
        <v>Exchange rate :</v>
      </c>
      <c r="B605" s="78">
        <f>'Invoice EUR'!C607</f>
        <v>0</v>
      </c>
      <c r="C605" s="79">
        <f>'Invoice EUR'!B607</f>
        <v>0</v>
      </c>
      <c r="D605" s="84">
        <f t="shared" si="26"/>
        <v>0</v>
      </c>
      <c r="E605" s="84">
        <f t="shared" si="27"/>
        <v>0</v>
      </c>
      <c r="F605" s="85">
        <f>'Invoice EUR'!G607</f>
        <v>0</v>
      </c>
      <c r="G605" s="86">
        <f t="shared" si="28"/>
        <v>0</v>
      </c>
    </row>
    <row r="606" spans="1:7" s="83" customFormat="1" hidden="1">
      <c r="A606" s="99" t="str">
        <f>'Invoice EUR'!F608</f>
        <v>Exchange rate :</v>
      </c>
      <c r="B606" s="78">
        <f>'Invoice EUR'!C608</f>
        <v>0</v>
      </c>
      <c r="C606" s="79">
        <f>'Invoice EUR'!B608</f>
        <v>0</v>
      </c>
      <c r="D606" s="84">
        <f t="shared" si="26"/>
        <v>0</v>
      </c>
      <c r="E606" s="84">
        <f t="shared" si="27"/>
        <v>0</v>
      </c>
      <c r="F606" s="85">
        <f>'Invoice EUR'!G608</f>
        <v>0</v>
      </c>
      <c r="G606" s="86">
        <f t="shared" si="28"/>
        <v>0</v>
      </c>
    </row>
    <row r="607" spans="1:7" s="83" customFormat="1" hidden="1">
      <c r="A607" s="99" t="str">
        <f>'Invoice EUR'!F609</f>
        <v>Exchange rate :</v>
      </c>
      <c r="B607" s="78">
        <f>'Invoice EUR'!C609</f>
        <v>0</v>
      </c>
      <c r="C607" s="79">
        <f>'Invoice EUR'!B609</f>
        <v>0</v>
      </c>
      <c r="D607" s="84">
        <f t="shared" si="26"/>
        <v>0</v>
      </c>
      <c r="E607" s="84">
        <f t="shared" si="27"/>
        <v>0</v>
      </c>
      <c r="F607" s="85">
        <f>'Invoice EUR'!G609</f>
        <v>0</v>
      </c>
      <c r="G607" s="86">
        <f t="shared" si="28"/>
        <v>0</v>
      </c>
    </row>
    <row r="608" spans="1:7" s="83" customFormat="1" hidden="1">
      <c r="A608" s="99" t="str">
        <f>'Invoice EUR'!F610</f>
        <v>Exchange rate :</v>
      </c>
      <c r="B608" s="78">
        <f>'Invoice EUR'!C610</f>
        <v>0</v>
      </c>
      <c r="C608" s="79">
        <f>'Invoice EUR'!B610</f>
        <v>0</v>
      </c>
      <c r="D608" s="84">
        <f t="shared" si="26"/>
        <v>0</v>
      </c>
      <c r="E608" s="84">
        <f t="shared" si="27"/>
        <v>0</v>
      </c>
      <c r="F608" s="85">
        <f>'Invoice EUR'!G610</f>
        <v>0</v>
      </c>
      <c r="G608" s="86">
        <f t="shared" si="28"/>
        <v>0</v>
      </c>
    </row>
    <row r="609" spans="1:7" s="83" customFormat="1" hidden="1">
      <c r="A609" s="99" t="str">
        <f>'Invoice EUR'!F611</f>
        <v>Exchange rate :</v>
      </c>
      <c r="B609" s="78">
        <f>'Invoice EUR'!C611</f>
        <v>0</v>
      </c>
      <c r="C609" s="79">
        <f>'Invoice EUR'!B611</f>
        <v>0</v>
      </c>
      <c r="D609" s="84">
        <f t="shared" si="26"/>
        <v>0</v>
      </c>
      <c r="E609" s="84">
        <f t="shared" si="27"/>
        <v>0</v>
      </c>
      <c r="F609" s="85">
        <f>'Invoice EUR'!G611</f>
        <v>0</v>
      </c>
      <c r="G609" s="86">
        <f t="shared" si="28"/>
        <v>0</v>
      </c>
    </row>
    <row r="610" spans="1:7" s="83" customFormat="1" hidden="1">
      <c r="A610" s="99" t="str">
        <f>'Invoice EUR'!F612</f>
        <v>Exchange rate :</v>
      </c>
      <c r="B610" s="78">
        <f>'Invoice EUR'!C612</f>
        <v>0</v>
      </c>
      <c r="C610" s="79">
        <f>'Invoice EUR'!B612</f>
        <v>0</v>
      </c>
      <c r="D610" s="84">
        <f t="shared" si="26"/>
        <v>0</v>
      </c>
      <c r="E610" s="84">
        <f t="shared" si="27"/>
        <v>0</v>
      </c>
      <c r="F610" s="85">
        <f>'Invoice EUR'!G612</f>
        <v>0</v>
      </c>
      <c r="G610" s="86">
        <f t="shared" si="28"/>
        <v>0</v>
      </c>
    </row>
    <row r="611" spans="1:7" s="83" customFormat="1" hidden="1">
      <c r="A611" s="99" t="str">
        <f>'Invoice EUR'!F613</f>
        <v>Exchange rate :</v>
      </c>
      <c r="B611" s="78">
        <f>'Invoice EUR'!C613</f>
        <v>0</v>
      </c>
      <c r="C611" s="79">
        <f>'Invoice EUR'!B613</f>
        <v>0</v>
      </c>
      <c r="D611" s="84">
        <f t="shared" si="26"/>
        <v>0</v>
      </c>
      <c r="E611" s="84">
        <f t="shared" si="27"/>
        <v>0</v>
      </c>
      <c r="F611" s="85">
        <f>'Invoice EUR'!G613</f>
        <v>0</v>
      </c>
      <c r="G611" s="86">
        <f t="shared" si="28"/>
        <v>0</v>
      </c>
    </row>
    <row r="612" spans="1:7" s="83" customFormat="1" hidden="1">
      <c r="A612" s="99" t="str">
        <f>'Invoice EUR'!F614</f>
        <v>Exchange rate :</v>
      </c>
      <c r="B612" s="78">
        <f>'Invoice EUR'!C614</f>
        <v>0</v>
      </c>
      <c r="C612" s="79">
        <f>'Invoice EUR'!B614</f>
        <v>0</v>
      </c>
      <c r="D612" s="84">
        <f t="shared" si="26"/>
        <v>0</v>
      </c>
      <c r="E612" s="84">
        <f t="shared" si="27"/>
        <v>0</v>
      </c>
      <c r="F612" s="85">
        <f>'Invoice EUR'!G614</f>
        <v>0</v>
      </c>
      <c r="G612" s="86">
        <f t="shared" si="28"/>
        <v>0</v>
      </c>
    </row>
    <row r="613" spans="1:7" s="83" customFormat="1" hidden="1">
      <c r="A613" s="99" t="str">
        <f>'Invoice EUR'!F615</f>
        <v>Exchange rate :</v>
      </c>
      <c r="B613" s="78">
        <f>'Invoice EUR'!C615</f>
        <v>0</v>
      </c>
      <c r="C613" s="79">
        <f>'Invoice EUR'!B615</f>
        <v>0</v>
      </c>
      <c r="D613" s="84">
        <f t="shared" si="26"/>
        <v>0</v>
      </c>
      <c r="E613" s="84">
        <f t="shared" si="27"/>
        <v>0</v>
      </c>
      <c r="F613" s="85">
        <f>'Invoice EUR'!G615</f>
        <v>0</v>
      </c>
      <c r="G613" s="86">
        <f t="shared" si="28"/>
        <v>0</v>
      </c>
    </row>
    <row r="614" spans="1:7" s="83" customFormat="1" hidden="1">
      <c r="A614" s="99" t="str">
        <f>'Invoice EUR'!F616</f>
        <v>Exchange rate :</v>
      </c>
      <c r="B614" s="78">
        <f>'Invoice EUR'!C616</f>
        <v>0</v>
      </c>
      <c r="C614" s="79">
        <f>'Invoice EUR'!B616</f>
        <v>0</v>
      </c>
      <c r="D614" s="84">
        <f t="shared" si="26"/>
        <v>0</v>
      </c>
      <c r="E614" s="84">
        <f t="shared" si="27"/>
        <v>0</v>
      </c>
      <c r="F614" s="85">
        <f>'Invoice EUR'!G616</f>
        <v>0</v>
      </c>
      <c r="G614" s="86">
        <f t="shared" si="28"/>
        <v>0</v>
      </c>
    </row>
    <row r="615" spans="1:7" s="83" customFormat="1" hidden="1">
      <c r="A615" s="99" t="str">
        <f>'Invoice EUR'!F617</f>
        <v>Exchange rate :</v>
      </c>
      <c r="B615" s="78">
        <f>'Invoice EUR'!C617</f>
        <v>0</v>
      </c>
      <c r="C615" s="79">
        <f>'Invoice EUR'!B617</f>
        <v>0</v>
      </c>
      <c r="D615" s="84">
        <f t="shared" si="26"/>
        <v>0</v>
      </c>
      <c r="E615" s="84">
        <f t="shared" si="27"/>
        <v>0</v>
      </c>
      <c r="F615" s="85">
        <f>'Invoice EUR'!G617</f>
        <v>0</v>
      </c>
      <c r="G615" s="86">
        <f t="shared" si="28"/>
        <v>0</v>
      </c>
    </row>
    <row r="616" spans="1:7" s="83" customFormat="1" hidden="1">
      <c r="A616" s="99" t="str">
        <f>'Invoice EUR'!F618</f>
        <v>Exchange rate :</v>
      </c>
      <c r="B616" s="78">
        <f>'Invoice EUR'!C618</f>
        <v>0</v>
      </c>
      <c r="C616" s="79">
        <f>'Invoice EUR'!B618</f>
        <v>0</v>
      </c>
      <c r="D616" s="84">
        <f t="shared" si="26"/>
        <v>0</v>
      </c>
      <c r="E616" s="84">
        <f t="shared" si="27"/>
        <v>0</v>
      </c>
      <c r="F616" s="85">
        <f>'Invoice EUR'!G618</f>
        <v>0</v>
      </c>
      <c r="G616" s="86">
        <f t="shared" si="28"/>
        <v>0</v>
      </c>
    </row>
    <row r="617" spans="1:7" s="83" customFormat="1" hidden="1">
      <c r="A617" s="99" t="str">
        <f>'Invoice EUR'!F619</f>
        <v>Exchange rate :</v>
      </c>
      <c r="B617" s="78">
        <f>'Invoice EUR'!C619</f>
        <v>0</v>
      </c>
      <c r="C617" s="79">
        <f>'Invoice EUR'!B619</f>
        <v>0</v>
      </c>
      <c r="D617" s="84">
        <f t="shared" si="26"/>
        <v>0</v>
      </c>
      <c r="E617" s="84">
        <f t="shared" si="27"/>
        <v>0</v>
      </c>
      <c r="F617" s="85">
        <f>'Invoice EUR'!G619</f>
        <v>0</v>
      </c>
      <c r="G617" s="86">
        <f t="shared" si="28"/>
        <v>0</v>
      </c>
    </row>
    <row r="618" spans="1:7" s="83" customFormat="1" hidden="1">
      <c r="A618" s="99" t="str">
        <f>'Invoice EUR'!F620</f>
        <v>Exchange rate :</v>
      </c>
      <c r="B618" s="78">
        <f>'Invoice EUR'!C620</f>
        <v>0</v>
      </c>
      <c r="C618" s="79">
        <f>'Invoice EUR'!B620</f>
        <v>0</v>
      </c>
      <c r="D618" s="84">
        <f t="shared" si="26"/>
        <v>0</v>
      </c>
      <c r="E618" s="84">
        <f t="shared" si="27"/>
        <v>0</v>
      </c>
      <c r="F618" s="85">
        <f>'Invoice EUR'!G620</f>
        <v>0</v>
      </c>
      <c r="G618" s="86">
        <f t="shared" si="28"/>
        <v>0</v>
      </c>
    </row>
    <row r="619" spans="1:7" s="83" customFormat="1" hidden="1">
      <c r="A619" s="99" t="str">
        <f>'Invoice EUR'!F621</f>
        <v>Exchange rate :</v>
      </c>
      <c r="B619" s="78">
        <f>'Invoice EUR'!C621</f>
        <v>0</v>
      </c>
      <c r="C619" s="79">
        <f>'Invoice EUR'!B621</f>
        <v>0</v>
      </c>
      <c r="D619" s="84">
        <f t="shared" si="26"/>
        <v>0</v>
      </c>
      <c r="E619" s="84">
        <f t="shared" si="27"/>
        <v>0</v>
      </c>
      <c r="F619" s="85">
        <f>'Invoice EUR'!G621</f>
        <v>0</v>
      </c>
      <c r="G619" s="86">
        <f t="shared" si="28"/>
        <v>0</v>
      </c>
    </row>
    <row r="620" spans="1:7" s="83" customFormat="1" hidden="1">
      <c r="A620" s="99" t="str">
        <f>'Invoice EUR'!F622</f>
        <v>Exchange rate :</v>
      </c>
      <c r="B620" s="78">
        <f>'Invoice EUR'!C622</f>
        <v>0</v>
      </c>
      <c r="C620" s="79">
        <f>'Invoice EUR'!B622</f>
        <v>0</v>
      </c>
      <c r="D620" s="84">
        <f t="shared" si="26"/>
        <v>0</v>
      </c>
      <c r="E620" s="84">
        <f t="shared" si="27"/>
        <v>0</v>
      </c>
      <c r="F620" s="85">
        <f>'Invoice EUR'!G622</f>
        <v>0</v>
      </c>
      <c r="G620" s="86">
        <f t="shared" si="28"/>
        <v>0</v>
      </c>
    </row>
    <row r="621" spans="1:7" s="83" customFormat="1" hidden="1">
      <c r="A621" s="99" t="str">
        <f>'Invoice EUR'!F623</f>
        <v>Exchange rate :</v>
      </c>
      <c r="B621" s="78">
        <f>'Invoice EUR'!C623</f>
        <v>0</v>
      </c>
      <c r="C621" s="79">
        <f>'Invoice EUR'!B623</f>
        <v>0</v>
      </c>
      <c r="D621" s="84">
        <f t="shared" si="26"/>
        <v>0</v>
      </c>
      <c r="E621" s="84">
        <f t="shared" si="27"/>
        <v>0</v>
      </c>
      <c r="F621" s="85">
        <f>'Invoice EUR'!G623</f>
        <v>0</v>
      </c>
      <c r="G621" s="86">
        <f t="shared" si="28"/>
        <v>0</v>
      </c>
    </row>
    <row r="622" spans="1:7" s="83" customFormat="1" hidden="1">
      <c r="A622" s="99" t="str">
        <f>'Invoice EUR'!F624</f>
        <v>Exchange rate :</v>
      </c>
      <c r="B622" s="78">
        <f>'Invoice EUR'!C624</f>
        <v>0</v>
      </c>
      <c r="C622" s="79">
        <f>'Invoice EUR'!B624</f>
        <v>0</v>
      </c>
      <c r="D622" s="84">
        <f t="shared" si="26"/>
        <v>0</v>
      </c>
      <c r="E622" s="84">
        <f t="shared" si="27"/>
        <v>0</v>
      </c>
      <c r="F622" s="85">
        <f>'Invoice EUR'!G624</f>
        <v>0</v>
      </c>
      <c r="G622" s="86">
        <f t="shared" si="28"/>
        <v>0</v>
      </c>
    </row>
    <row r="623" spans="1:7" s="83" customFormat="1" hidden="1">
      <c r="A623" s="99" t="str">
        <f>'Invoice EUR'!F625</f>
        <v>Exchange rate :</v>
      </c>
      <c r="B623" s="78">
        <f>'Invoice EUR'!C625</f>
        <v>0</v>
      </c>
      <c r="C623" s="79">
        <f>'Invoice EUR'!B625</f>
        <v>0</v>
      </c>
      <c r="D623" s="84">
        <f t="shared" si="26"/>
        <v>0</v>
      </c>
      <c r="E623" s="84">
        <f t="shared" si="27"/>
        <v>0</v>
      </c>
      <c r="F623" s="85">
        <f>'Invoice EUR'!G625</f>
        <v>0</v>
      </c>
      <c r="G623" s="86">
        <f t="shared" si="28"/>
        <v>0</v>
      </c>
    </row>
    <row r="624" spans="1:7" s="83" customFormat="1" hidden="1">
      <c r="A624" s="99" t="str">
        <f>'Invoice EUR'!F626</f>
        <v>Exchange rate :</v>
      </c>
      <c r="B624" s="78">
        <f>'Invoice EUR'!C626</f>
        <v>0</v>
      </c>
      <c r="C624" s="79">
        <f>'Invoice EUR'!B626</f>
        <v>0</v>
      </c>
      <c r="D624" s="84">
        <f t="shared" si="26"/>
        <v>0</v>
      </c>
      <c r="E624" s="84">
        <f t="shared" si="27"/>
        <v>0</v>
      </c>
      <c r="F624" s="85">
        <f>'Invoice EUR'!G626</f>
        <v>0</v>
      </c>
      <c r="G624" s="86">
        <f t="shared" si="28"/>
        <v>0</v>
      </c>
    </row>
    <row r="625" spans="1:7" s="83" customFormat="1" hidden="1">
      <c r="A625" s="99" t="str">
        <f>'Invoice EUR'!F627</f>
        <v>Exchange rate :</v>
      </c>
      <c r="B625" s="78">
        <f>'Invoice EUR'!C627</f>
        <v>0</v>
      </c>
      <c r="C625" s="79">
        <f>'Invoice EUR'!B627</f>
        <v>0</v>
      </c>
      <c r="D625" s="84">
        <f t="shared" si="26"/>
        <v>0</v>
      </c>
      <c r="E625" s="84">
        <f t="shared" si="27"/>
        <v>0</v>
      </c>
      <c r="F625" s="85">
        <f>'Invoice EUR'!G627</f>
        <v>0</v>
      </c>
      <c r="G625" s="86">
        <f t="shared" si="28"/>
        <v>0</v>
      </c>
    </row>
    <row r="626" spans="1:7" s="83" customFormat="1" hidden="1">
      <c r="A626" s="99" t="str">
        <f>'Invoice EUR'!F628</f>
        <v>Exchange rate :</v>
      </c>
      <c r="B626" s="78">
        <f>'Invoice EUR'!C628</f>
        <v>0</v>
      </c>
      <c r="C626" s="79">
        <f>'Invoice EUR'!B628</f>
        <v>0</v>
      </c>
      <c r="D626" s="84">
        <f t="shared" si="26"/>
        <v>0</v>
      </c>
      <c r="E626" s="84">
        <f t="shared" si="27"/>
        <v>0</v>
      </c>
      <c r="F626" s="85">
        <f>'Invoice EUR'!G628</f>
        <v>0</v>
      </c>
      <c r="G626" s="86">
        <f t="shared" si="28"/>
        <v>0</v>
      </c>
    </row>
    <row r="627" spans="1:7" s="83" customFormat="1" hidden="1">
      <c r="A627" s="99" t="str">
        <f>'Invoice EUR'!F629</f>
        <v>Exchange rate :</v>
      </c>
      <c r="B627" s="78">
        <f>'Invoice EUR'!C629</f>
        <v>0</v>
      </c>
      <c r="C627" s="79">
        <f>'Invoice EUR'!B629</f>
        <v>0</v>
      </c>
      <c r="D627" s="84">
        <f t="shared" si="26"/>
        <v>0</v>
      </c>
      <c r="E627" s="84">
        <f t="shared" si="27"/>
        <v>0</v>
      </c>
      <c r="F627" s="85">
        <f>'Invoice EUR'!G629</f>
        <v>0</v>
      </c>
      <c r="G627" s="86">
        <f t="shared" si="28"/>
        <v>0</v>
      </c>
    </row>
    <row r="628" spans="1:7" s="83" customFormat="1" hidden="1">
      <c r="A628" s="99" t="str">
        <f>'Invoice EUR'!F630</f>
        <v>Exchange rate :</v>
      </c>
      <c r="B628" s="78">
        <f>'Invoice EUR'!C630</f>
        <v>0</v>
      </c>
      <c r="C628" s="79">
        <f>'Invoice EUR'!B630</f>
        <v>0</v>
      </c>
      <c r="D628" s="84">
        <f t="shared" si="26"/>
        <v>0</v>
      </c>
      <c r="E628" s="84">
        <f t="shared" si="27"/>
        <v>0</v>
      </c>
      <c r="F628" s="85">
        <f>'Invoice EUR'!G630</f>
        <v>0</v>
      </c>
      <c r="G628" s="86">
        <f t="shared" si="28"/>
        <v>0</v>
      </c>
    </row>
    <row r="629" spans="1:7" s="83" customFormat="1" hidden="1">
      <c r="A629" s="99" t="str">
        <f>'Invoice EUR'!F631</f>
        <v>Exchange rate :</v>
      </c>
      <c r="B629" s="78">
        <f>'Invoice EUR'!C631</f>
        <v>0</v>
      </c>
      <c r="C629" s="79">
        <f>'Invoice EUR'!B631</f>
        <v>0</v>
      </c>
      <c r="D629" s="84">
        <f t="shared" si="26"/>
        <v>0</v>
      </c>
      <c r="E629" s="84">
        <f t="shared" si="27"/>
        <v>0</v>
      </c>
      <c r="F629" s="85">
        <f>'Invoice EUR'!G631</f>
        <v>0</v>
      </c>
      <c r="G629" s="86">
        <f t="shared" si="28"/>
        <v>0</v>
      </c>
    </row>
    <row r="630" spans="1:7" s="83" customFormat="1" hidden="1">
      <c r="A630" s="99" t="str">
        <f>'Invoice EUR'!F632</f>
        <v>Exchange rate :</v>
      </c>
      <c r="B630" s="78">
        <f>'Invoice EUR'!C632</f>
        <v>0</v>
      </c>
      <c r="C630" s="79">
        <f>'Invoice EUR'!B632</f>
        <v>0</v>
      </c>
      <c r="D630" s="84">
        <f t="shared" si="26"/>
        <v>0</v>
      </c>
      <c r="E630" s="84">
        <f t="shared" si="27"/>
        <v>0</v>
      </c>
      <c r="F630" s="85">
        <f>'Invoice EUR'!G632</f>
        <v>0</v>
      </c>
      <c r="G630" s="86">
        <f t="shared" si="28"/>
        <v>0</v>
      </c>
    </row>
    <row r="631" spans="1:7" s="83" customFormat="1" hidden="1">
      <c r="A631" s="99" t="str">
        <f>'Invoice EUR'!F633</f>
        <v>Exchange rate :</v>
      </c>
      <c r="B631" s="78">
        <f>'Invoice EUR'!C633</f>
        <v>0</v>
      </c>
      <c r="C631" s="79">
        <f>'Invoice EUR'!B633</f>
        <v>0</v>
      </c>
      <c r="D631" s="84">
        <f t="shared" si="26"/>
        <v>0</v>
      </c>
      <c r="E631" s="84">
        <f t="shared" si="27"/>
        <v>0</v>
      </c>
      <c r="F631" s="85">
        <f>'Invoice EUR'!G633</f>
        <v>0</v>
      </c>
      <c r="G631" s="86">
        <f t="shared" si="28"/>
        <v>0</v>
      </c>
    </row>
    <row r="632" spans="1:7" s="83" customFormat="1" hidden="1">
      <c r="A632" s="99" t="str">
        <f>'Invoice EUR'!F634</f>
        <v>Exchange rate :</v>
      </c>
      <c r="B632" s="78">
        <f>'Invoice EUR'!C634</f>
        <v>0</v>
      </c>
      <c r="C632" s="79">
        <f>'Invoice EUR'!B634</f>
        <v>0</v>
      </c>
      <c r="D632" s="84">
        <f t="shared" si="26"/>
        <v>0</v>
      </c>
      <c r="E632" s="84">
        <f t="shared" si="27"/>
        <v>0</v>
      </c>
      <c r="F632" s="85">
        <f>'Invoice EUR'!G634</f>
        <v>0</v>
      </c>
      <c r="G632" s="86">
        <f t="shared" si="28"/>
        <v>0</v>
      </c>
    </row>
    <row r="633" spans="1:7" s="83" customFormat="1" hidden="1">
      <c r="A633" s="99" t="str">
        <f>'Invoice EUR'!F635</f>
        <v>Exchange rate :</v>
      </c>
      <c r="B633" s="78">
        <f>'Invoice EUR'!C635</f>
        <v>0</v>
      </c>
      <c r="C633" s="79">
        <f>'Invoice EUR'!B635</f>
        <v>0</v>
      </c>
      <c r="D633" s="84">
        <f t="shared" si="26"/>
        <v>0</v>
      </c>
      <c r="E633" s="84">
        <f t="shared" si="27"/>
        <v>0</v>
      </c>
      <c r="F633" s="85">
        <f>'Invoice EUR'!G635</f>
        <v>0</v>
      </c>
      <c r="G633" s="86">
        <f t="shared" si="28"/>
        <v>0</v>
      </c>
    </row>
    <row r="634" spans="1:7" s="83" customFormat="1" hidden="1">
      <c r="A634" s="99" t="str">
        <f>'Invoice EUR'!F636</f>
        <v>Exchange rate :</v>
      </c>
      <c r="B634" s="78">
        <f>'Invoice EUR'!C636</f>
        <v>0</v>
      </c>
      <c r="C634" s="79">
        <f>'Invoice EUR'!B636</f>
        <v>0</v>
      </c>
      <c r="D634" s="84">
        <f t="shared" si="26"/>
        <v>0</v>
      </c>
      <c r="E634" s="84">
        <f t="shared" si="27"/>
        <v>0</v>
      </c>
      <c r="F634" s="85">
        <f>'Invoice EUR'!G636</f>
        <v>0</v>
      </c>
      <c r="G634" s="86">
        <f t="shared" si="28"/>
        <v>0</v>
      </c>
    </row>
    <row r="635" spans="1:7" s="83" customFormat="1" hidden="1">
      <c r="A635" s="99" t="str">
        <f>'Invoice EUR'!F637</f>
        <v>Exchange rate :</v>
      </c>
      <c r="B635" s="78">
        <f>'Invoice EUR'!C637</f>
        <v>0</v>
      </c>
      <c r="C635" s="79">
        <f>'Invoice EUR'!B637</f>
        <v>0</v>
      </c>
      <c r="D635" s="84">
        <f t="shared" si="26"/>
        <v>0</v>
      </c>
      <c r="E635" s="84">
        <f t="shared" si="27"/>
        <v>0</v>
      </c>
      <c r="F635" s="85">
        <f>'Invoice EUR'!G637</f>
        <v>0</v>
      </c>
      <c r="G635" s="86">
        <f t="shared" si="28"/>
        <v>0</v>
      </c>
    </row>
    <row r="636" spans="1:7" s="83" customFormat="1" hidden="1">
      <c r="A636" s="99" t="str">
        <f>'Invoice EUR'!F638</f>
        <v>Exchange rate :</v>
      </c>
      <c r="B636" s="78">
        <f>'Invoice EUR'!C638</f>
        <v>0</v>
      </c>
      <c r="C636" s="79">
        <f>'Invoice EUR'!B638</f>
        <v>0</v>
      </c>
      <c r="D636" s="84">
        <f t="shared" si="26"/>
        <v>0</v>
      </c>
      <c r="E636" s="84">
        <f t="shared" si="27"/>
        <v>0</v>
      </c>
      <c r="F636" s="85">
        <f>'Invoice EUR'!G638</f>
        <v>0</v>
      </c>
      <c r="G636" s="86">
        <f t="shared" si="28"/>
        <v>0</v>
      </c>
    </row>
    <row r="637" spans="1:7" s="83" customFormat="1" hidden="1">
      <c r="A637" s="99" t="str">
        <f>'Invoice EUR'!F639</f>
        <v>Exchange rate :</v>
      </c>
      <c r="B637" s="78">
        <f>'Invoice EUR'!C639</f>
        <v>0</v>
      </c>
      <c r="C637" s="79">
        <f>'Invoice EUR'!B639</f>
        <v>0</v>
      </c>
      <c r="D637" s="84">
        <f t="shared" si="26"/>
        <v>0</v>
      </c>
      <c r="E637" s="84">
        <f t="shared" si="27"/>
        <v>0</v>
      </c>
      <c r="F637" s="85">
        <f>'Invoice EUR'!G639</f>
        <v>0</v>
      </c>
      <c r="G637" s="86">
        <f t="shared" si="28"/>
        <v>0</v>
      </c>
    </row>
    <row r="638" spans="1:7" s="83" customFormat="1" hidden="1">
      <c r="A638" s="99" t="str">
        <f>'Invoice EUR'!F640</f>
        <v>Exchange rate :</v>
      </c>
      <c r="B638" s="78">
        <f>'Invoice EUR'!C640</f>
        <v>0</v>
      </c>
      <c r="C638" s="79">
        <f>'Invoice EUR'!B640</f>
        <v>0</v>
      </c>
      <c r="D638" s="84">
        <f t="shared" si="26"/>
        <v>0</v>
      </c>
      <c r="E638" s="84">
        <f t="shared" si="27"/>
        <v>0</v>
      </c>
      <c r="F638" s="85">
        <f>'Invoice EUR'!G640</f>
        <v>0</v>
      </c>
      <c r="G638" s="86">
        <f t="shared" si="28"/>
        <v>0</v>
      </c>
    </row>
    <row r="639" spans="1:7" s="83" customFormat="1" hidden="1">
      <c r="A639" s="99" t="str">
        <f>'Invoice EUR'!F641</f>
        <v>Exchange rate :</v>
      </c>
      <c r="B639" s="78">
        <f>'Invoice EUR'!C641</f>
        <v>0</v>
      </c>
      <c r="C639" s="79">
        <f>'Invoice EUR'!B641</f>
        <v>0</v>
      </c>
      <c r="D639" s="84">
        <f t="shared" si="26"/>
        <v>0</v>
      </c>
      <c r="E639" s="84">
        <f t="shared" si="27"/>
        <v>0</v>
      </c>
      <c r="F639" s="85">
        <f>'Invoice EUR'!G641</f>
        <v>0</v>
      </c>
      <c r="G639" s="86">
        <f t="shared" si="28"/>
        <v>0</v>
      </c>
    </row>
    <row r="640" spans="1:7" s="83" customFormat="1" hidden="1">
      <c r="A640" s="99" t="str">
        <f>'Invoice EUR'!F642</f>
        <v>Exchange rate :</v>
      </c>
      <c r="B640" s="78">
        <f>'Invoice EUR'!C642</f>
        <v>0</v>
      </c>
      <c r="C640" s="79">
        <f>'Invoice EUR'!B642</f>
        <v>0</v>
      </c>
      <c r="D640" s="84">
        <f t="shared" si="26"/>
        <v>0</v>
      </c>
      <c r="E640" s="84">
        <f t="shared" si="27"/>
        <v>0</v>
      </c>
      <c r="F640" s="85">
        <f>'Invoice EUR'!G642</f>
        <v>0</v>
      </c>
      <c r="G640" s="86">
        <f t="shared" si="28"/>
        <v>0</v>
      </c>
    </row>
    <row r="641" spans="1:7" s="83" customFormat="1" hidden="1">
      <c r="A641" s="99" t="str">
        <f>'Invoice EUR'!F643</f>
        <v>Exchange rate :</v>
      </c>
      <c r="B641" s="78">
        <f>'Invoice EUR'!C643</f>
        <v>0</v>
      </c>
      <c r="C641" s="79">
        <f>'Invoice EUR'!B643</f>
        <v>0</v>
      </c>
      <c r="D641" s="84">
        <f t="shared" ref="D641:D704" si="29">F641/$D$14</f>
        <v>0</v>
      </c>
      <c r="E641" s="84">
        <f t="shared" ref="E641:E704" si="30">G641/$D$14</f>
        <v>0</v>
      </c>
      <c r="F641" s="85">
        <f>'Invoice EUR'!G643</f>
        <v>0</v>
      </c>
      <c r="G641" s="86">
        <f t="shared" ref="G641:G704" si="31">C641*F641</f>
        <v>0</v>
      </c>
    </row>
    <row r="642" spans="1:7" s="83" customFormat="1" hidden="1">
      <c r="A642" s="99" t="str">
        <f>'Invoice EUR'!F644</f>
        <v>Exchange rate :</v>
      </c>
      <c r="B642" s="78">
        <f>'Invoice EUR'!C644</f>
        <v>0</v>
      </c>
      <c r="C642" s="79">
        <f>'Invoice EUR'!B644</f>
        <v>0</v>
      </c>
      <c r="D642" s="84">
        <f t="shared" si="29"/>
        <v>0</v>
      </c>
      <c r="E642" s="84">
        <f t="shared" si="30"/>
        <v>0</v>
      </c>
      <c r="F642" s="85">
        <f>'Invoice EUR'!G644</f>
        <v>0</v>
      </c>
      <c r="G642" s="86">
        <f t="shared" si="31"/>
        <v>0</v>
      </c>
    </row>
    <row r="643" spans="1:7" s="83" customFormat="1" hidden="1">
      <c r="A643" s="99" t="str">
        <f>'Invoice EUR'!F645</f>
        <v>Exchange rate :</v>
      </c>
      <c r="B643" s="78">
        <f>'Invoice EUR'!C645</f>
        <v>0</v>
      </c>
      <c r="C643" s="79">
        <f>'Invoice EUR'!B645</f>
        <v>0</v>
      </c>
      <c r="D643" s="84">
        <f t="shared" si="29"/>
        <v>0</v>
      </c>
      <c r="E643" s="84">
        <f t="shared" si="30"/>
        <v>0</v>
      </c>
      <c r="F643" s="85">
        <f>'Invoice EUR'!G645</f>
        <v>0</v>
      </c>
      <c r="G643" s="86">
        <f t="shared" si="31"/>
        <v>0</v>
      </c>
    </row>
    <row r="644" spans="1:7" s="83" customFormat="1" hidden="1">
      <c r="A644" s="99" t="str">
        <f>'Invoice EUR'!F646</f>
        <v>Exchange rate :</v>
      </c>
      <c r="B644" s="78">
        <f>'Invoice EUR'!C646</f>
        <v>0</v>
      </c>
      <c r="C644" s="79">
        <f>'Invoice EUR'!B646</f>
        <v>0</v>
      </c>
      <c r="D644" s="84">
        <f t="shared" si="29"/>
        <v>0</v>
      </c>
      <c r="E644" s="84">
        <f t="shared" si="30"/>
        <v>0</v>
      </c>
      <c r="F644" s="85">
        <f>'Invoice EUR'!G646</f>
        <v>0</v>
      </c>
      <c r="G644" s="86">
        <f t="shared" si="31"/>
        <v>0</v>
      </c>
    </row>
    <row r="645" spans="1:7" s="83" customFormat="1" hidden="1">
      <c r="A645" s="99" t="str">
        <f>'Invoice EUR'!F647</f>
        <v>Exchange rate :</v>
      </c>
      <c r="B645" s="78">
        <f>'Invoice EUR'!C647</f>
        <v>0</v>
      </c>
      <c r="C645" s="79">
        <f>'Invoice EUR'!B647</f>
        <v>0</v>
      </c>
      <c r="D645" s="84">
        <f t="shared" si="29"/>
        <v>0</v>
      </c>
      <c r="E645" s="84">
        <f t="shared" si="30"/>
        <v>0</v>
      </c>
      <c r="F645" s="85">
        <f>'Invoice EUR'!G647</f>
        <v>0</v>
      </c>
      <c r="G645" s="86">
        <f t="shared" si="31"/>
        <v>0</v>
      </c>
    </row>
    <row r="646" spans="1:7" s="83" customFormat="1" hidden="1">
      <c r="A646" s="99" t="str">
        <f>'Invoice EUR'!F648</f>
        <v>Exchange rate :</v>
      </c>
      <c r="B646" s="78">
        <f>'Invoice EUR'!C648</f>
        <v>0</v>
      </c>
      <c r="C646" s="79">
        <f>'Invoice EUR'!B648</f>
        <v>0</v>
      </c>
      <c r="D646" s="84">
        <f t="shared" si="29"/>
        <v>0</v>
      </c>
      <c r="E646" s="84">
        <f t="shared" si="30"/>
        <v>0</v>
      </c>
      <c r="F646" s="85">
        <f>'Invoice EUR'!G648</f>
        <v>0</v>
      </c>
      <c r="G646" s="86">
        <f t="shared" si="31"/>
        <v>0</v>
      </c>
    </row>
    <row r="647" spans="1:7" s="83" customFormat="1" hidden="1">
      <c r="A647" s="99" t="str">
        <f>'Invoice EUR'!F649</f>
        <v>Exchange rate :</v>
      </c>
      <c r="B647" s="78">
        <f>'Invoice EUR'!C649</f>
        <v>0</v>
      </c>
      <c r="C647" s="79">
        <f>'Invoice EUR'!B649</f>
        <v>0</v>
      </c>
      <c r="D647" s="84">
        <f t="shared" si="29"/>
        <v>0</v>
      </c>
      <c r="E647" s="84">
        <f t="shared" si="30"/>
        <v>0</v>
      </c>
      <c r="F647" s="85">
        <f>'Invoice EUR'!G649</f>
        <v>0</v>
      </c>
      <c r="G647" s="86">
        <f t="shared" si="31"/>
        <v>0</v>
      </c>
    </row>
    <row r="648" spans="1:7" s="83" customFormat="1" hidden="1">
      <c r="A648" s="99" t="str">
        <f>'Invoice EUR'!F650</f>
        <v>Exchange rate :</v>
      </c>
      <c r="B648" s="78">
        <f>'Invoice EUR'!C650</f>
        <v>0</v>
      </c>
      <c r="C648" s="79">
        <f>'Invoice EUR'!B650</f>
        <v>0</v>
      </c>
      <c r="D648" s="84">
        <f t="shared" si="29"/>
        <v>0</v>
      </c>
      <c r="E648" s="84">
        <f t="shared" si="30"/>
        <v>0</v>
      </c>
      <c r="F648" s="85">
        <f>'Invoice EUR'!G650</f>
        <v>0</v>
      </c>
      <c r="G648" s="86">
        <f t="shared" si="31"/>
        <v>0</v>
      </c>
    </row>
    <row r="649" spans="1:7" s="83" customFormat="1" hidden="1">
      <c r="A649" s="99" t="str">
        <f>'Invoice EUR'!F651</f>
        <v>Exchange rate :</v>
      </c>
      <c r="B649" s="78">
        <f>'Invoice EUR'!C651</f>
        <v>0</v>
      </c>
      <c r="C649" s="79">
        <f>'Invoice EUR'!B651</f>
        <v>0</v>
      </c>
      <c r="D649" s="84">
        <f t="shared" si="29"/>
        <v>0</v>
      </c>
      <c r="E649" s="84">
        <f t="shared" si="30"/>
        <v>0</v>
      </c>
      <c r="F649" s="85">
        <f>'Invoice EUR'!G651</f>
        <v>0</v>
      </c>
      <c r="G649" s="86">
        <f t="shared" si="31"/>
        <v>0</v>
      </c>
    </row>
    <row r="650" spans="1:7" s="83" customFormat="1" hidden="1">
      <c r="A650" s="99" t="str">
        <f>'Invoice EUR'!F652</f>
        <v>Exchange rate :</v>
      </c>
      <c r="B650" s="78">
        <f>'Invoice EUR'!C652</f>
        <v>0</v>
      </c>
      <c r="C650" s="79">
        <f>'Invoice EUR'!B652</f>
        <v>0</v>
      </c>
      <c r="D650" s="84">
        <f t="shared" si="29"/>
        <v>0</v>
      </c>
      <c r="E650" s="84">
        <f t="shared" si="30"/>
        <v>0</v>
      </c>
      <c r="F650" s="85">
        <f>'Invoice EUR'!G652</f>
        <v>0</v>
      </c>
      <c r="G650" s="86">
        <f t="shared" si="31"/>
        <v>0</v>
      </c>
    </row>
    <row r="651" spans="1:7" s="83" customFormat="1" hidden="1">
      <c r="A651" s="99" t="str">
        <f>'Invoice EUR'!F653</f>
        <v>Exchange rate :</v>
      </c>
      <c r="B651" s="78">
        <f>'Invoice EUR'!C653</f>
        <v>0</v>
      </c>
      <c r="C651" s="79">
        <f>'Invoice EUR'!B653</f>
        <v>0</v>
      </c>
      <c r="D651" s="84">
        <f t="shared" si="29"/>
        <v>0</v>
      </c>
      <c r="E651" s="84">
        <f t="shared" si="30"/>
        <v>0</v>
      </c>
      <c r="F651" s="85">
        <f>'Invoice EUR'!G653</f>
        <v>0</v>
      </c>
      <c r="G651" s="86">
        <f t="shared" si="31"/>
        <v>0</v>
      </c>
    </row>
    <row r="652" spans="1:7" s="83" customFormat="1" hidden="1">
      <c r="A652" s="99" t="str">
        <f>'Invoice EUR'!F654</f>
        <v>Exchange rate :</v>
      </c>
      <c r="B652" s="78">
        <f>'Invoice EUR'!C654</f>
        <v>0</v>
      </c>
      <c r="C652" s="79">
        <f>'Invoice EUR'!B654</f>
        <v>0</v>
      </c>
      <c r="D652" s="84">
        <f t="shared" si="29"/>
        <v>0</v>
      </c>
      <c r="E652" s="84">
        <f t="shared" si="30"/>
        <v>0</v>
      </c>
      <c r="F652" s="85">
        <f>'Invoice EUR'!G654</f>
        <v>0</v>
      </c>
      <c r="G652" s="86">
        <f t="shared" si="31"/>
        <v>0</v>
      </c>
    </row>
    <row r="653" spans="1:7" s="83" customFormat="1" hidden="1">
      <c r="A653" s="99" t="str">
        <f>'Invoice EUR'!F655</f>
        <v>Exchange rate :</v>
      </c>
      <c r="B653" s="78">
        <f>'Invoice EUR'!C655</f>
        <v>0</v>
      </c>
      <c r="C653" s="79">
        <f>'Invoice EUR'!B655</f>
        <v>0</v>
      </c>
      <c r="D653" s="84">
        <f t="shared" si="29"/>
        <v>0</v>
      </c>
      <c r="E653" s="84">
        <f t="shared" si="30"/>
        <v>0</v>
      </c>
      <c r="F653" s="85">
        <f>'Invoice EUR'!G655</f>
        <v>0</v>
      </c>
      <c r="G653" s="86">
        <f t="shared" si="31"/>
        <v>0</v>
      </c>
    </row>
    <row r="654" spans="1:7" s="83" customFormat="1" hidden="1">
      <c r="A654" s="99" t="str">
        <f>'Invoice EUR'!F656</f>
        <v>Exchange rate :</v>
      </c>
      <c r="B654" s="78">
        <f>'Invoice EUR'!C656</f>
        <v>0</v>
      </c>
      <c r="C654" s="79">
        <f>'Invoice EUR'!B656</f>
        <v>0</v>
      </c>
      <c r="D654" s="84">
        <f t="shared" si="29"/>
        <v>0</v>
      </c>
      <c r="E654" s="84">
        <f t="shared" si="30"/>
        <v>0</v>
      </c>
      <c r="F654" s="85">
        <f>'Invoice EUR'!G656</f>
        <v>0</v>
      </c>
      <c r="G654" s="86">
        <f t="shared" si="31"/>
        <v>0</v>
      </c>
    </row>
    <row r="655" spans="1:7" s="83" customFormat="1" hidden="1">
      <c r="A655" s="99" t="str">
        <f>'Invoice EUR'!F657</f>
        <v>Exchange rate :</v>
      </c>
      <c r="B655" s="78">
        <f>'Invoice EUR'!C657</f>
        <v>0</v>
      </c>
      <c r="C655" s="79">
        <f>'Invoice EUR'!B657</f>
        <v>0</v>
      </c>
      <c r="D655" s="84">
        <f t="shared" si="29"/>
        <v>0</v>
      </c>
      <c r="E655" s="84">
        <f t="shared" si="30"/>
        <v>0</v>
      </c>
      <c r="F655" s="85">
        <f>'Invoice EUR'!G657</f>
        <v>0</v>
      </c>
      <c r="G655" s="86">
        <f t="shared" si="31"/>
        <v>0</v>
      </c>
    </row>
    <row r="656" spans="1:7" s="83" customFormat="1" hidden="1">
      <c r="A656" s="99" t="str">
        <f>'Invoice EUR'!F658</f>
        <v>Exchange rate :</v>
      </c>
      <c r="B656" s="78">
        <f>'Invoice EUR'!C658</f>
        <v>0</v>
      </c>
      <c r="C656" s="79">
        <f>'Invoice EUR'!B658</f>
        <v>0</v>
      </c>
      <c r="D656" s="84">
        <f t="shared" si="29"/>
        <v>0</v>
      </c>
      <c r="E656" s="84">
        <f t="shared" si="30"/>
        <v>0</v>
      </c>
      <c r="F656" s="85">
        <f>'Invoice EUR'!G658</f>
        <v>0</v>
      </c>
      <c r="G656" s="86">
        <f t="shared" si="31"/>
        <v>0</v>
      </c>
    </row>
    <row r="657" spans="1:7" s="83" customFormat="1" hidden="1">
      <c r="A657" s="99" t="str">
        <f>'Invoice EUR'!F659</f>
        <v>Exchange rate :</v>
      </c>
      <c r="B657" s="78">
        <f>'Invoice EUR'!C659</f>
        <v>0</v>
      </c>
      <c r="C657" s="79">
        <f>'Invoice EUR'!B659</f>
        <v>0</v>
      </c>
      <c r="D657" s="84">
        <f t="shared" si="29"/>
        <v>0</v>
      </c>
      <c r="E657" s="84">
        <f t="shared" si="30"/>
        <v>0</v>
      </c>
      <c r="F657" s="85">
        <f>'Invoice EUR'!G659</f>
        <v>0</v>
      </c>
      <c r="G657" s="86">
        <f t="shared" si="31"/>
        <v>0</v>
      </c>
    </row>
    <row r="658" spans="1:7" s="83" customFormat="1" hidden="1">
      <c r="A658" s="99" t="str">
        <f>'Invoice EUR'!F660</f>
        <v>Exchange rate :</v>
      </c>
      <c r="B658" s="78">
        <f>'Invoice EUR'!C660</f>
        <v>0</v>
      </c>
      <c r="C658" s="79">
        <f>'Invoice EUR'!B660</f>
        <v>0</v>
      </c>
      <c r="D658" s="84">
        <f t="shared" si="29"/>
        <v>0</v>
      </c>
      <c r="E658" s="84">
        <f t="shared" si="30"/>
        <v>0</v>
      </c>
      <c r="F658" s="85">
        <f>'Invoice EUR'!G660</f>
        <v>0</v>
      </c>
      <c r="G658" s="86">
        <f t="shared" si="31"/>
        <v>0</v>
      </c>
    </row>
    <row r="659" spans="1:7" s="83" customFormat="1" hidden="1">
      <c r="A659" s="99" t="str">
        <f>'Invoice EUR'!F661</f>
        <v>Exchange rate :</v>
      </c>
      <c r="B659" s="78">
        <f>'Invoice EUR'!C661</f>
        <v>0</v>
      </c>
      <c r="C659" s="79">
        <f>'Invoice EUR'!B661</f>
        <v>0</v>
      </c>
      <c r="D659" s="84">
        <f t="shared" si="29"/>
        <v>0</v>
      </c>
      <c r="E659" s="84">
        <f t="shared" si="30"/>
        <v>0</v>
      </c>
      <c r="F659" s="85">
        <f>'Invoice EUR'!G661</f>
        <v>0</v>
      </c>
      <c r="G659" s="86">
        <f t="shared" si="31"/>
        <v>0</v>
      </c>
    </row>
    <row r="660" spans="1:7" s="83" customFormat="1" hidden="1">
      <c r="A660" s="99" t="str">
        <f>'Invoice EUR'!F662</f>
        <v>Exchange rate :</v>
      </c>
      <c r="B660" s="78">
        <f>'Invoice EUR'!C662</f>
        <v>0</v>
      </c>
      <c r="C660" s="79">
        <f>'Invoice EUR'!B662</f>
        <v>0</v>
      </c>
      <c r="D660" s="84">
        <f t="shared" si="29"/>
        <v>0</v>
      </c>
      <c r="E660" s="84">
        <f t="shared" si="30"/>
        <v>0</v>
      </c>
      <c r="F660" s="85">
        <f>'Invoice EUR'!G662</f>
        <v>0</v>
      </c>
      <c r="G660" s="86">
        <f t="shared" si="31"/>
        <v>0</v>
      </c>
    </row>
    <row r="661" spans="1:7" s="83" customFormat="1" hidden="1">
      <c r="A661" s="99" t="str">
        <f>'Invoice EUR'!F663</f>
        <v>Exchange rate :</v>
      </c>
      <c r="B661" s="78">
        <f>'Invoice EUR'!C663</f>
        <v>0</v>
      </c>
      <c r="C661" s="79">
        <f>'Invoice EUR'!B663</f>
        <v>0</v>
      </c>
      <c r="D661" s="84">
        <f t="shared" si="29"/>
        <v>0</v>
      </c>
      <c r="E661" s="84">
        <f t="shared" si="30"/>
        <v>0</v>
      </c>
      <c r="F661" s="85">
        <f>'Invoice EUR'!G663</f>
        <v>0</v>
      </c>
      <c r="G661" s="86">
        <f t="shared" si="31"/>
        <v>0</v>
      </c>
    </row>
    <row r="662" spans="1:7" s="83" customFormat="1" hidden="1">
      <c r="A662" s="99" t="str">
        <f>'Invoice EUR'!F664</f>
        <v>Exchange rate :</v>
      </c>
      <c r="B662" s="78">
        <f>'Invoice EUR'!C664</f>
        <v>0</v>
      </c>
      <c r="C662" s="79">
        <f>'Invoice EUR'!B664</f>
        <v>0</v>
      </c>
      <c r="D662" s="84">
        <f t="shared" si="29"/>
        <v>0</v>
      </c>
      <c r="E662" s="84">
        <f t="shared" si="30"/>
        <v>0</v>
      </c>
      <c r="F662" s="85">
        <f>'Invoice EUR'!G664</f>
        <v>0</v>
      </c>
      <c r="G662" s="86">
        <f t="shared" si="31"/>
        <v>0</v>
      </c>
    </row>
    <row r="663" spans="1:7" s="83" customFormat="1" hidden="1">
      <c r="A663" s="99" t="str">
        <f>'Invoice EUR'!F665</f>
        <v>Exchange rate :</v>
      </c>
      <c r="B663" s="78">
        <f>'Invoice EUR'!C665</f>
        <v>0</v>
      </c>
      <c r="C663" s="79">
        <f>'Invoice EUR'!B665</f>
        <v>0</v>
      </c>
      <c r="D663" s="84">
        <f t="shared" si="29"/>
        <v>0</v>
      </c>
      <c r="E663" s="84">
        <f t="shared" si="30"/>
        <v>0</v>
      </c>
      <c r="F663" s="85">
        <f>'Invoice EUR'!G665</f>
        <v>0</v>
      </c>
      <c r="G663" s="86">
        <f t="shared" si="31"/>
        <v>0</v>
      </c>
    </row>
    <row r="664" spans="1:7" s="83" customFormat="1" hidden="1">
      <c r="A664" s="99" t="str">
        <f>'Invoice EUR'!F666</f>
        <v>Exchange rate :</v>
      </c>
      <c r="B664" s="78">
        <f>'Invoice EUR'!C666</f>
        <v>0</v>
      </c>
      <c r="C664" s="79">
        <f>'Invoice EUR'!B666</f>
        <v>0</v>
      </c>
      <c r="D664" s="84">
        <f t="shared" si="29"/>
        <v>0</v>
      </c>
      <c r="E664" s="84">
        <f t="shared" si="30"/>
        <v>0</v>
      </c>
      <c r="F664" s="85">
        <f>'Invoice EUR'!G666</f>
        <v>0</v>
      </c>
      <c r="G664" s="86">
        <f t="shared" si="31"/>
        <v>0</v>
      </c>
    </row>
    <row r="665" spans="1:7" s="83" customFormat="1" hidden="1">
      <c r="A665" s="99" t="str">
        <f>'Invoice EUR'!F667</f>
        <v>Exchange rate :</v>
      </c>
      <c r="B665" s="78">
        <f>'Invoice EUR'!C667</f>
        <v>0</v>
      </c>
      <c r="C665" s="79">
        <f>'Invoice EUR'!B667</f>
        <v>0</v>
      </c>
      <c r="D665" s="84">
        <f t="shared" si="29"/>
        <v>0</v>
      </c>
      <c r="E665" s="84">
        <f t="shared" si="30"/>
        <v>0</v>
      </c>
      <c r="F665" s="85">
        <f>'Invoice EUR'!G667</f>
        <v>0</v>
      </c>
      <c r="G665" s="86">
        <f t="shared" si="31"/>
        <v>0</v>
      </c>
    </row>
    <row r="666" spans="1:7" s="83" customFormat="1" hidden="1">
      <c r="A666" s="99" t="str">
        <f>'Invoice EUR'!F668</f>
        <v>Exchange rate :</v>
      </c>
      <c r="B666" s="78">
        <f>'Invoice EUR'!C668</f>
        <v>0</v>
      </c>
      <c r="C666" s="79">
        <f>'Invoice EUR'!B668</f>
        <v>0</v>
      </c>
      <c r="D666" s="84">
        <f t="shared" si="29"/>
        <v>0</v>
      </c>
      <c r="E666" s="84">
        <f t="shared" si="30"/>
        <v>0</v>
      </c>
      <c r="F666" s="85">
        <f>'Invoice EUR'!G668</f>
        <v>0</v>
      </c>
      <c r="G666" s="86">
        <f t="shared" si="31"/>
        <v>0</v>
      </c>
    </row>
    <row r="667" spans="1:7" s="83" customFormat="1" hidden="1">
      <c r="A667" s="99" t="str">
        <f>'Invoice EUR'!F669</f>
        <v>Exchange rate :</v>
      </c>
      <c r="B667" s="78">
        <f>'Invoice EUR'!C669</f>
        <v>0</v>
      </c>
      <c r="C667" s="79">
        <f>'Invoice EUR'!B669</f>
        <v>0</v>
      </c>
      <c r="D667" s="84">
        <f t="shared" si="29"/>
        <v>0</v>
      </c>
      <c r="E667" s="84">
        <f t="shared" si="30"/>
        <v>0</v>
      </c>
      <c r="F667" s="85">
        <f>'Invoice EUR'!G669</f>
        <v>0</v>
      </c>
      <c r="G667" s="86">
        <f t="shared" si="31"/>
        <v>0</v>
      </c>
    </row>
    <row r="668" spans="1:7" s="83" customFormat="1" hidden="1">
      <c r="A668" s="99" t="str">
        <f>'Invoice EUR'!F670</f>
        <v>Exchange rate :</v>
      </c>
      <c r="B668" s="78">
        <f>'Invoice EUR'!C670</f>
        <v>0</v>
      </c>
      <c r="C668" s="79">
        <f>'Invoice EUR'!B670</f>
        <v>0</v>
      </c>
      <c r="D668" s="84">
        <f t="shared" si="29"/>
        <v>0</v>
      </c>
      <c r="E668" s="84">
        <f t="shared" si="30"/>
        <v>0</v>
      </c>
      <c r="F668" s="85">
        <f>'Invoice EUR'!G670</f>
        <v>0</v>
      </c>
      <c r="G668" s="86">
        <f t="shared" si="31"/>
        <v>0</v>
      </c>
    </row>
    <row r="669" spans="1:7" s="83" customFormat="1" hidden="1">
      <c r="A669" s="99" t="str">
        <f>'Invoice EUR'!F671</f>
        <v>Exchange rate :</v>
      </c>
      <c r="B669" s="78">
        <f>'Invoice EUR'!C671</f>
        <v>0</v>
      </c>
      <c r="C669" s="79">
        <f>'Invoice EUR'!B671</f>
        <v>0</v>
      </c>
      <c r="D669" s="84">
        <f t="shared" si="29"/>
        <v>0</v>
      </c>
      <c r="E669" s="84">
        <f t="shared" si="30"/>
        <v>0</v>
      </c>
      <c r="F669" s="85">
        <f>'Invoice EUR'!G671</f>
        <v>0</v>
      </c>
      <c r="G669" s="86">
        <f t="shared" si="31"/>
        <v>0</v>
      </c>
    </row>
    <row r="670" spans="1:7" s="83" customFormat="1" hidden="1">
      <c r="A670" s="99" t="str">
        <f>'Invoice EUR'!F672</f>
        <v>Exchange rate :</v>
      </c>
      <c r="B670" s="78">
        <f>'Invoice EUR'!C672</f>
        <v>0</v>
      </c>
      <c r="C670" s="79">
        <f>'Invoice EUR'!B672</f>
        <v>0</v>
      </c>
      <c r="D670" s="84">
        <f t="shared" si="29"/>
        <v>0</v>
      </c>
      <c r="E670" s="84">
        <f t="shared" si="30"/>
        <v>0</v>
      </c>
      <c r="F670" s="85">
        <f>'Invoice EUR'!G672</f>
        <v>0</v>
      </c>
      <c r="G670" s="86">
        <f t="shared" si="31"/>
        <v>0</v>
      </c>
    </row>
    <row r="671" spans="1:7" s="83" customFormat="1" hidden="1">
      <c r="A671" s="99" t="str">
        <f>'Invoice EUR'!F673</f>
        <v>Exchange rate :</v>
      </c>
      <c r="B671" s="78">
        <f>'Invoice EUR'!C673</f>
        <v>0</v>
      </c>
      <c r="C671" s="79">
        <f>'Invoice EUR'!B673</f>
        <v>0</v>
      </c>
      <c r="D671" s="84">
        <f t="shared" si="29"/>
        <v>0</v>
      </c>
      <c r="E671" s="84">
        <f t="shared" si="30"/>
        <v>0</v>
      </c>
      <c r="F671" s="85">
        <f>'Invoice EUR'!G673</f>
        <v>0</v>
      </c>
      <c r="G671" s="86">
        <f t="shared" si="31"/>
        <v>0</v>
      </c>
    </row>
    <row r="672" spans="1:7" s="83" customFormat="1" hidden="1">
      <c r="A672" s="99" t="str">
        <f>'Invoice EUR'!F674</f>
        <v>Exchange rate :</v>
      </c>
      <c r="B672" s="78">
        <f>'Invoice EUR'!C674</f>
        <v>0</v>
      </c>
      <c r="C672" s="79">
        <f>'Invoice EUR'!B674</f>
        <v>0</v>
      </c>
      <c r="D672" s="84">
        <f t="shared" si="29"/>
        <v>0</v>
      </c>
      <c r="E672" s="84">
        <f t="shared" si="30"/>
        <v>0</v>
      </c>
      <c r="F672" s="85">
        <f>'Invoice EUR'!G674</f>
        <v>0</v>
      </c>
      <c r="G672" s="86">
        <f t="shared" si="31"/>
        <v>0</v>
      </c>
    </row>
    <row r="673" spans="1:7" s="83" customFormat="1" hidden="1">
      <c r="A673" s="99" t="str">
        <f>'Invoice EUR'!F675</f>
        <v>Exchange rate :</v>
      </c>
      <c r="B673" s="78">
        <f>'Invoice EUR'!C675</f>
        <v>0</v>
      </c>
      <c r="C673" s="79">
        <f>'Invoice EUR'!B675</f>
        <v>0</v>
      </c>
      <c r="D673" s="84">
        <f t="shared" si="29"/>
        <v>0</v>
      </c>
      <c r="E673" s="84">
        <f t="shared" si="30"/>
        <v>0</v>
      </c>
      <c r="F673" s="85">
        <f>'Invoice EUR'!G675</f>
        <v>0</v>
      </c>
      <c r="G673" s="86">
        <f t="shared" si="31"/>
        <v>0</v>
      </c>
    </row>
    <row r="674" spans="1:7" s="83" customFormat="1" hidden="1">
      <c r="A674" s="99" t="str">
        <f>'Invoice EUR'!F676</f>
        <v>Exchange rate :</v>
      </c>
      <c r="B674" s="78">
        <f>'Invoice EUR'!C676</f>
        <v>0</v>
      </c>
      <c r="C674" s="79">
        <f>'Invoice EUR'!B676</f>
        <v>0</v>
      </c>
      <c r="D674" s="84">
        <f t="shared" si="29"/>
        <v>0</v>
      </c>
      <c r="E674" s="84">
        <f t="shared" si="30"/>
        <v>0</v>
      </c>
      <c r="F674" s="85">
        <f>'Invoice EUR'!G676</f>
        <v>0</v>
      </c>
      <c r="G674" s="86">
        <f t="shared" si="31"/>
        <v>0</v>
      </c>
    </row>
    <row r="675" spans="1:7" s="83" customFormat="1" hidden="1">
      <c r="A675" s="99" t="str">
        <f>'Invoice EUR'!F677</f>
        <v>Exchange rate :</v>
      </c>
      <c r="B675" s="78">
        <f>'Invoice EUR'!C677</f>
        <v>0</v>
      </c>
      <c r="C675" s="79">
        <f>'Invoice EUR'!B677</f>
        <v>0</v>
      </c>
      <c r="D675" s="84">
        <f t="shared" si="29"/>
        <v>0</v>
      </c>
      <c r="E675" s="84">
        <f t="shared" si="30"/>
        <v>0</v>
      </c>
      <c r="F675" s="85">
        <f>'Invoice EUR'!G677</f>
        <v>0</v>
      </c>
      <c r="G675" s="86">
        <f t="shared" si="31"/>
        <v>0</v>
      </c>
    </row>
    <row r="676" spans="1:7" s="83" customFormat="1" hidden="1">
      <c r="A676" s="99" t="str">
        <f>'Invoice EUR'!F678</f>
        <v>Exchange rate :</v>
      </c>
      <c r="B676" s="78">
        <f>'Invoice EUR'!C678</f>
        <v>0</v>
      </c>
      <c r="C676" s="79">
        <f>'Invoice EUR'!B678</f>
        <v>0</v>
      </c>
      <c r="D676" s="84">
        <f t="shared" si="29"/>
        <v>0</v>
      </c>
      <c r="E676" s="84">
        <f t="shared" si="30"/>
        <v>0</v>
      </c>
      <c r="F676" s="85">
        <f>'Invoice EUR'!G678</f>
        <v>0</v>
      </c>
      <c r="G676" s="86">
        <f t="shared" si="31"/>
        <v>0</v>
      </c>
    </row>
    <row r="677" spans="1:7" s="83" customFormat="1" hidden="1">
      <c r="A677" s="99" t="str">
        <f>'Invoice EUR'!F679</f>
        <v>Exchange rate :</v>
      </c>
      <c r="B677" s="78">
        <f>'Invoice EUR'!C679</f>
        <v>0</v>
      </c>
      <c r="C677" s="79">
        <f>'Invoice EUR'!B679</f>
        <v>0</v>
      </c>
      <c r="D677" s="84">
        <f t="shared" si="29"/>
        <v>0</v>
      </c>
      <c r="E677" s="84">
        <f t="shared" si="30"/>
        <v>0</v>
      </c>
      <c r="F677" s="85">
        <f>'Invoice EUR'!G679</f>
        <v>0</v>
      </c>
      <c r="G677" s="86">
        <f t="shared" si="31"/>
        <v>0</v>
      </c>
    </row>
    <row r="678" spans="1:7" s="83" customFormat="1" hidden="1">
      <c r="A678" s="99" t="str">
        <f>'Invoice EUR'!F680</f>
        <v>Exchange rate :</v>
      </c>
      <c r="B678" s="78">
        <f>'Invoice EUR'!C680</f>
        <v>0</v>
      </c>
      <c r="C678" s="79">
        <f>'Invoice EUR'!B680</f>
        <v>0</v>
      </c>
      <c r="D678" s="84">
        <f t="shared" si="29"/>
        <v>0</v>
      </c>
      <c r="E678" s="84">
        <f t="shared" si="30"/>
        <v>0</v>
      </c>
      <c r="F678" s="85">
        <f>'Invoice EUR'!G680</f>
        <v>0</v>
      </c>
      <c r="G678" s="86">
        <f t="shared" si="31"/>
        <v>0</v>
      </c>
    </row>
    <row r="679" spans="1:7" s="83" customFormat="1" hidden="1">
      <c r="A679" s="99" t="str">
        <f>'Invoice EUR'!F681</f>
        <v>Exchange rate :</v>
      </c>
      <c r="B679" s="78">
        <f>'Invoice EUR'!C681</f>
        <v>0</v>
      </c>
      <c r="C679" s="79">
        <f>'Invoice EUR'!B681</f>
        <v>0</v>
      </c>
      <c r="D679" s="84">
        <f t="shared" si="29"/>
        <v>0</v>
      </c>
      <c r="E679" s="84">
        <f t="shared" si="30"/>
        <v>0</v>
      </c>
      <c r="F679" s="85">
        <f>'Invoice EUR'!G681</f>
        <v>0</v>
      </c>
      <c r="G679" s="86">
        <f t="shared" si="31"/>
        <v>0</v>
      </c>
    </row>
    <row r="680" spans="1:7" s="83" customFormat="1" hidden="1">
      <c r="A680" s="99" t="str">
        <f>'Invoice EUR'!F682</f>
        <v>Exchange rate :</v>
      </c>
      <c r="B680" s="78">
        <f>'Invoice EUR'!C682</f>
        <v>0</v>
      </c>
      <c r="C680" s="79">
        <f>'Invoice EUR'!B682</f>
        <v>0</v>
      </c>
      <c r="D680" s="84">
        <f t="shared" si="29"/>
        <v>0</v>
      </c>
      <c r="E680" s="84">
        <f t="shared" si="30"/>
        <v>0</v>
      </c>
      <c r="F680" s="85">
        <f>'Invoice EUR'!G682</f>
        <v>0</v>
      </c>
      <c r="G680" s="86">
        <f t="shared" si="31"/>
        <v>0</v>
      </c>
    </row>
    <row r="681" spans="1:7" s="83" customFormat="1" hidden="1">
      <c r="A681" s="99" t="str">
        <f>'Invoice EUR'!F683</f>
        <v>Exchange rate :</v>
      </c>
      <c r="B681" s="78">
        <f>'Invoice EUR'!C683</f>
        <v>0</v>
      </c>
      <c r="C681" s="79">
        <f>'Invoice EUR'!B683</f>
        <v>0</v>
      </c>
      <c r="D681" s="84">
        <f t="shared" si="29"/>
        <v>0</v>
      </c>
      <c r="E681" s="84">
        <f t="shared" si="30"/>
        <v>0</v>
      </c>
      <c r="F681" s="85">
        <f>'Invoice EUR'!G683</f>
        <v>0</v>
      </c>
      <c r="G681" s="86">
        <f t="shared" si="31"/>
        <v>0</v>
      </c>
    </row>
    <row r="682" spans="1:7" s="83" customFormat="1" hidden="1">
      <c r="A682" s="99" t="str">
        <f>'Invoice EUR'!F684</f>
        <v>Exchange rate :</v>
      </c>
      <c r="B682" s="78">
        <f>'Invoice EUR'!C684</f>
        <v>0</v>
      </c>
      <c r="C682" s="79">
        <f>'Invoice EUR'!B684</f>
        <v>0</v>
      </c>
      <c r="D682" s="84">
        <f t="shared" si="29"/>
        <v>0</v>
      </c>
      <c r="E682" s="84">
        <f t="shared" si="30"/>
        <v>0</v>
      </c>
      <c r="F682" s="85">
        <f>'Invoice EUR'!G684</f>
        <v>0</v>
      </c>
      <c r="G682" s="86">
        <f t="shared" si="31"/>
        <v>0</v>
      </c>
    </row>
    <row r="683" spans="1:7" s="83" customFormat="1" hidden="1">
      <c r="A683" s="99" t="str">
        <f>'Invoice EUR'!F685</f>
        <v>Exchange rate :</v>
      </c>
      <c r="B683" s="78">
        <f>'Invoice EUR'!C685</f>
        <v>0</v>
      </c>
      <c r="C683" s="79">
        <f>'Invoice EUR'!B685</f>
        <v>0</v>
      </c>
      <c r="D683" s="84">
        <f t="shared" si="29"/>
        <v>0</v>
      </c>
      <c r="E683" s="84">
        <f t="shared" si="30"/>
        <v>0</v>
      </c>
      <c r="F683" s="85">
        <f>'Invoice EUR'!G685</f>
        <v>0</v>
      </c>
      <c r="G683" s="86">
        <f t="shared" si="31"/>
        <v>0</v>
      </c>
    </row>
    <row r="684" spans="1:7" s="83" customFormat="1" hidden="1">
      <c r="A684" s="99" t="str">
        <f>'Invoice EUR'!F686</f>
        <v>Exchange rate :</v>
      </c>
      <c r="B684" s="78">
        <f>'Invoice EUR'!C686</f>
        <v>0</v>
      </c>
      <c r="C684" s="79">
        <f>'Invoice EUR'!B686</f>
        <v>0</v>
      </c>
      <c r="D684" s="84">
        <f t="shared" si="29"/>
        <v>0</v>
      </c>
      <c r="E684" s="84">
        <f t="shared" si="30"/>
        <v>0</v>
      </c>
      <c r="F684" s="85">
        <f>'Invoice EUR'!G686</f>
        <v>0</v>
      </c>
      <c r="G684" s="86">
        <f t="shared" si="31"/>
        <v>0</v>
      </c>
    </row>
    <row r="685" spans="1:7" s="83" customFormat="1" hidden="1">
      <c r="A685" s="99" t="str">
        <f>'Invoice EUR'!F687</f>
        <v>Exchange rate :</v>
      </c>
      <c r="B685" s="78">
        <f>'Invoice EUR'!C687</f>
        <v>0</v>
      </c>
      <c r="C685" s="79">
        <f>'Invoice EUR'!B687</f>
        <v>0</v>
      </c>
      <c r="D685" s="84">
        <f t="shared" si="29"/>
        <v>0</v>
      </c>
      <c r="E685" s="84">
        <f t="shared" si="30"/>
        <v>0</v>
      </c>
      <c r="F685" s="85">
        <f>'Invoice EUR'!G687</f>
        <v>0</v>
      </c>
      <c r="G685" s="86">
        <f t="shared" si="31"/>
        <v>0</v>
      </c>
    </row>
    <row r="686" spans="1:7" s="83" customFormat="1" hidden="1">
      <c r="A686" s="99" t="str">
        <f>'Invoice EUR'!F688</f>
        <v>Exchange rate :</v>
      </c>
      <c r="B686" s="78">
        <f>'Invoice EUR'!C688</f>
        <v>0</v>
      </c>
      <c r="C686" s="79">
        <f>'Invoice EUR'!B688</f>
        <v>0</v>
      </c>
      <c r="D686" s="84">
        <f t="shared" si="29"/>
        <v>0</v>
      </c>
      <c r="E686" s="84">
        <f t="shared" si="30"/>
        <v>0</v>
      </c>
      <c r="F686" s="85">
        <f>'Invoice EUR'!G688</f>
        <v>0</v>
      </c>
      <c r="G686" s="86">
        <f t="shared" si="31"/>
        <v>0</v>
      </c>
    </row>
    <row r="687" spans="1:7" s="83" customFormat="1" hidden="1">
      <c r="A687" s="99" t="str">
        <f>'Invoice EUR'!F689</f>
        <v>Exchange rate :</v>
      </c>
      <c r="B687" s="78">
        <f>'Invoice EUR'!C689</f>
        <v>0</v>
      </c>
      <c r="C687" s="79">
        <f>'Invoice EUR'!B689</f>
        <v>0</v>
      </c>
      <c r="D687" s="84">
        <f t="shared" si="29"/>
        <v>0</v>
      </c>
      <c r="E687" s="84">
        <f t="shared" si="30"/>
        <v>0</v>
      </c>
      <c r="F687" s="85">
        <f>'Invoice EUR'!G689</f>
        <v>0</v>
      </c>
      <c r="G687" s="86">
        <f t="shared" si="31"/>
        <v>0</v>
      </c>
    </row>
    <row r="688" spans="1:7" s="83" customFormat="1" hidden="1">
      <c r="A688" s="99" t="str">
        <f>'Invoice EUR'!F690</f>
        <v>Exchange rate :</v>
      </c>
      <c r="B688" s="78">
        <f>'Invoice EUR'!C690</f>
        <v>0</v>
      </c>
      <c r="C688" s="79">
        <f>'Invoice EUR'!B690</f>
        <v>0</v>
      </c>
      <c r="D688" s="84">
        <f t="shared" si="29"/>
        <v>0</v>
      </c>
      <c r="E688" s="84">
        <f t="shared" si="30"/>
        <v>0</v>
      </c>
      <c r="F688" s="85">
        <f>'Invoice EUR'!G690</f>
        <v>0</v>
      </c>
      <c r="G688" s="86">
        <f t="shared" si="31"/>
        <v>0</v>
      </c>
    </row>
    <row r="689" spans="1:7" s="83" customFormat="1" hidden="1">
      <c r="A689" s="99" t="str">
        <f>'Invoice EUR'!F691</f>
        <v>Exchange rate :</v>
      </c>
      <c r="B689" s="78">
        <f>'Invoice EUR'!C691</f>
        <v>0</v>
      </c>
      <c r="C689" s="79">
        <f>'Invoice EUR'!B691</f>
        <v>0</v>
      </c>
      <c r="D689" s="84">
        <f t="shared" si="29"/>
        <v>0</v>
      </c>
      <c r="E689" s="84">
        <f t="shared" si="30"/>
        <v>0</v>
      </c>
      <c r="F689" s="85">
        <f>'Invoice EUR'!G691</f>
        <v>0</v>
      </c>
      <c r="G689" s="86">
        <f t="shared" si="31"/>
        <v>0</v>
      </c>
    </row>
    <row r="690" spans="1:7" s="83" customFormat="1" hidden="1">
      <c r="A690" s="99" t="str">
        <f>'Invoice EUR'!F692</f>
        <v>Exchange rate :</v>
      </c>
      <c r="B690" s="78">
        <f>'Invoice EUR'!C692</f>
        <v>0</v>
      </c>
      <c r="C690" s="79">
        <f>'Invoice EUR'!B692</f>
        <v>0</v>
      </c>
      <c r="D690" s="84">
        <f t="shared" si="29"/>
        <v>0</v>
      </c>
      <c r="E690" s="84">
        <f t="shared" si="30"/>
        <v>0</v>
      </c>
      <c r="F690" s="85">
        <f>'Invoice EUR'!G692</f>
        <v>0</v>
      </c>
      <c r="G690" s="86">
        <f t="shared" si="31"/>
        <v>0</v>
      </c>
    </row>
    <row r="691" spans="1:7" s="83" customFormat="1" hidden="1">
      <c r="A691" s="99" t="str">
        <f>'Invoice EUR'!F693</f>
        <v>Exchange rate :</v>
      </c>
      <c r="B691" s="78">
        <f>'Invoice EUR'!C693</f>
        <v>0</v>
      </c>
      <c r="C691" s="79">
        <f>'Invoice EUR'!B693</f>
        <v>0</v>
      </c>
      <c r="D691" s="84">
        <f t="shared" si="29"/>
        <v>0</v>
      </c>
      <c r="E691" s="84">
        <f t="shared" si="30"/>
        <v>0</v>
      </c>
      <c r="F691" s="85">
        <f>'Invoice EUR'!G693</f>
        <v>0</v>
      </c>
      <c r="G691" s="86">
        <f t="shared" si="31"/>
        <v>0</v>
      </c>
    </row>
    <row r="692" spans="1:7" s="83" customFormat="1" hidden="1">
      <c r="A692" s="99" t="str">
        <f>'Invoice EUR'!F694</f>
        <v>Exchange rate :</v>
      </c>
      <c r="B692" s="78">
        <f>'Invoice EUR'!C694</f>
        <v>0</v>
      </c>
      <c r="C692" s="79">
        <f>'Invoice EUR'!B694</f>
        <v>0</v>
      </c>
      <c r="D692" s="84">
        <f t="shared" si="29"/>
        <v>0</v>
      </c>
      <c r="E692" s="84">
        <f t="shared" si="30"/>
        <v>0</v>
      </c>
      <c r="F692" s="85">
        <f>'Invoice EUR'!G694</f>
        <v>0</v>
      </c>
      <c r="G692" s="86">
        <f t="shared" si="31"/>
        <v>0</v>
      </c>
    </row>
    <row r="693" spans="1:7" s="83" customFormat="1" hidden="1">
      <c r="A693" s="99" t="str">
        <f>'Invoice EUR'!F695</f>
        <v>Exchange rate :</v>
      </c>
      <c r="B693" s="78">
        <f>'Invoice EUR'!C695</f>
        <v>0</v>
      </c>
      <c r="C693" s="79">
        <f>'Invoice EUR'!B695</f>
        <v>0</v>
      </c>
      <c r="D693" s="84">
        <f t="shared" si="29"/>
        <v>0</v>
      </c>
      <c r="E693" s="84">
        <f t="shared" si="30"/>
        <v>0</v>
      </c>
      <c r="F693" s="85">
        <f>'Invoice EUR'!G695</f>
        <v>0</v>
      </c>
      <c r="G693" s="86">
        <f t="shared" si="31"/>
        <v>0</v>
      </c>
    </row>
    <row r="694" spans="1:7" s="83" customFormat="1" hidden="1">
      <c r="A694" s="99" t="str">
        <f>'Invoice EUR'!F696</f>
        <v>Exchange rate :</v>
      </c>
      <c r="B694" s="78">
        <f>'Invoice EUR'!C696</f>
        <v>0</v>
      </c>
      <c r="C694" s="79">
        <f>'Invoice EUR'!B696</f>
        <v>0</v>
      </c>
      <c r="D694" s="84">
        <f t="shared" si="29"/>
        <v>0</v>
      </c>
      <c r="E694" s="84">
        <f t="shared" si="30"/>
        <v>0</v>
      </c>
      <c r="F694" s="85">
        <f>'Invoice EUR'!G696</f>
        <v>0</v>
      </c>
      <c r="G694" s="86">
        <f t="shared" si="31"/>
        <v>0</v>
      </c>
    </row>
    <row r="695" spans="1:7" s="83" customFormat="1" hidden="1">
      <c r="A695" s="99" t="str">
        <f>'Invoice EUR'!F697</f>
        <v>Exchange rate :</v>
      </c>
      <c r="B695" s="78">
        <f>'Invoice EUR'!C697</f>
        <v>0</v>
      </c>
      <c r="C695" s="79">
        <f>'Invoice EUR'!B697</f>
        <v>0</v>
      </c>
      <c r="D695" s="84">
        <f t="shared" si="29"/>
        <v>0</v>
      </c>
      <c r="E695" s="84">
        <f t="shared" si="30"/>
        <v>0</v>
      </c>
      <c r="F695" s="85">
        <f>'Invoice EUR'!G697</f>
        <v>0</v>
      </c>
      <c r="G695" s="86">
        <f t="shared" si="31"/>
        <v>0</v>
      </c>
    </row>
    <row r="696" spans="1:7" s="83" customFormat="1" hidden="1">
      <c r="A696" s="99" t="str">
        <f>'Invoice EUR'!F698</f>
        <v>Exchange rate :</v>
      </c>
      <c r="B696" s="78">
        <f>'Invoice EUR'!C698</f>
        <v>0</v>
      </c>
      <c r="C696" s="79">
        <f>'Invoice EUR'!B698</f>
        <v>0</v>
      </c>
      <c r="D696" s="84">
        <f t="shared" si="29"/>
        <v>0</v>
      </c>
      <c r="E696" s="84">
        <f t="shared" si="30"/>
        <v>0</v>
      </c>
      <c r="F696" s="85">
        <f>'Invoice EUR'!G698</f>
        <v>0</v>
      </c>
      <c r="G696" s="86">
        <f t="shared" si="31"/>
        <v>0</v>
      </c>
    </row>
    <row r="697" spans="1:7" s="83" customFormat="1" hidden="1">
      <c r="A697" s="99" t="str">
        <f>'Invoice EUR'!F699</f>
        <v>Exchange rate :</v>
      </c>
      <c r="B697" s="78">
        <f>'Invoice EUR'!C699</f>
        <v>0</v>
      </c>
      <c r="C697" s="79">
        <f>'Invoice EUR'!B699</f>
        <v>0</v>
      </c>
      <c r="D697" s="84">
        <f t="shared" si="29"/>
        <v>0</v>
      </c>
      <c r="E697" s="84">
        <f t="shared" si="30"/>
        <v>0</v>
      </c>
      <c r="F697" s="85">
        <f>'Invoice EUR'!G699</f>
        <v>0</v>
      </c>
      <c r="G697" s="86">
        <f t="shared" si="31"/>
        <v>0</v>
      </c>
    </row>
    <row r="698" spans="1:7" s="83" customFormat="1" hidden="1">
      <c r="A698" s="99" t="str">
        <f>'Invoice EUR'!F700</f>
        <v>Exchange rate :</v>
      </c>
      <c r="B698" s="78">
        <f>'Invoice EUR'!C700</f>
        <v>0</v>
      </c>
      <c r="C698" s="79">
        <f>'Invoice EUR'!B700</f>
        <v>0</v>
      </c>
      <c r="D698" s="84">
        <f t="shared" si="29"/>
        <v>0</v>
      </c>
      <c r="E698" s="84">
        <f t="shared" si="30"/>
        <v>0</v>
      </c>
      <c r="F698" s="85">
        <f>'Invoice EUR'!G700</f>
        <v>0</v>
      </c>
      <c r="G698" s="86">
        <f t="shared" si="31"/>
        <v>0</v>
      </c>
    </row>
    <row r="699" spans="1:7" s="83" customFormat="1" hidden="1">
      <c r="A699" s="99" t="str">
        <f>'Invoice EUR'!F701</f>
        <v>Exchange rate :</v>
      </c>
      <c r="B699" s="78">
        <f>'Invoice EUR'!C701</f>
        <v>0</v>
      </c>
      <c r="C699" s="79">
        <f>'Invoice EUR'!B701</f>
        <v>0</v>
      </c>
      <c r="D699" s="84">
        <f t="shared" si="29"/>
        <v>0</v>
      </c>
      <c r="E699" s="84">
        <f t="shared" si="30"/>
        <v>0</v>
      </c>
      <c r="F699" s="85">
        <f>'Invoice EUR'!G701</f>
        <v>0</v>
      </c>
      <c r="G699" s="86">
        <f t="shared" si="31"/>
        <v>0</v>
      </c>
    </row>
    <row r="700" spans="1:7" s="83" customFormat="1" hidden="1">
      <c r="A700" s="99" t="str">
        <f>'Invoice EUR'!F702</f>
        <v>Exchange rate :</v>
      </c>
      <c r="B700" s="78">
        <f>'Invoice EUR'!C702</f>
        <v>0</v>
      </c>
      <c r="C700" s="79">
        <f>'Invoice EUR'!B702</f>
        <v>0</v>
      </c>
      <c r="D700" s="84">
        <f t="shared" si="29"/>
        <v>0</v>
      </c>
      <c r="E700" s="84">
        <f t="shared" si="30"/>
        <v>0</v>
      </c>
      <c r="F700" s="85">
        <f>'Invoice EUR'!G702</f>
        <v>0</v>
      </c>
      <c r="G700" s="86">
        <f t="shared" si="31"/>
        <v>0</v>
      </c>
    </row>
    <row r="701" spans="1:7" s="83" customFormat="1" hidden="1">
      <c r="A701" s="99" t="str">
        <f>'Invoice EUR'!F703</f>
        <v>Exchange rate :</v>
      </c>
      <c r="B701" s="78">
        <f>'Invoice EUR'!C703</f>
        <v>0</v>
      </c>
      <c r="C701" s="79">
        <f>'Invoice EUR'!B703</f>
        <v>0</v>
      </c>
      <c r="D701" s="84">
        <f t="shared" si="29"/>
        <v>0</v>
      </c>
      <c r="E701" s="84">
        <f t="shared" si="30"/>
        <v>0</v>
      </c>
      <c r="F701" s="85">
        <f>'Invoice EUR'!G703</f>
        <v>0</v>
      </c>
      <c r="G701" s="86">
        <f t="shared" si="31"/>
        <v>0</v>
      </c>
    </row>
    <row r="702" spans="1:7" s="83" customFormat="1" hidden="1">
      <c r="A702" s="99" t="str">
        <f>'Invoice EUR'!F704</f>
        <v>Exchange rate :</v>
      </c>
      <c r="B702" s="78">
        <f>'Invoice EUR'!C704</f>
        <v>0</v>
      </c>
      <c r="C702" s="79">
        <f>'Invoice EUR'!B704</f>
        <v>0</v>
      </c>
      <c r="D702" s="84">
        <f t="shared" si="29"/>
        <v>0</v>
      </c>
      <c r="E702" s="84">
        <f t="shared" si="30"/>
        <v>0</v>
      </c>
      <c r="F702" s="85">
        <f>'Invoice EUR'!G704</f>
        <v>0</v>
      </c>
      <c r="G702" s="86">
        <f t="shared" si="31"/>
        <v>0</v>
      </c>
    </row>
    <row r="703" spans="1:7" s="83" customFormat="1" hidden="1">
      <c r="A703" s="99" t="str">
        <f>'Invoice EUR'!F705</f>
        <v>Exchange rate :</v>
      </c>
      <c r="B703" s="78">
        <f>'Invoice EUR'!C705</f>
        <v>0</v>
      </c>
      <c r="C703" s="79">
        <f>'Invoice EUR'!B705</f>
        <v>0</v>
      </c>
      <c r="D703" s="84">
        <f t="shared" si="29"/>
        <v>0</v>
      </c>
      <c r="E703" s="84">
        <f t="shared" si="30"/>
        <v>0</v>
      </c>
      <c r="F703" s="85">
        <f>'Invoice EUR'!G705</f>
        <v>0</v>
      </c>
      <c r="G703" s="86">
        <f t="shared" si="31"/>
        <v>0</v>
      </c>
    </row>
    <row r="704" spans="1:7" s="83" customFormat="1" hidden="1">
      <c r="A704" s="99" t="str">
        <f>'Invoice EUR'!F706</f>
        <v>Exchange rate :</v>
      </c>
      <c r="B704" s="78">
        <f>'Invoice EUR'!C706</f>
        <v>0</v>
      </c>
      <c r="C704" s="79">
        <f>'Invoice EUR'!B706</f>
        <v>0</v>
      </c>
      <c r="D704" s="84">
        <f t="shared" si="29"/>
        <v>0</v>
      </c>
      <c r="E704" s="84">
        <f t="shared" si="30"/>
        <v>0</v>
      </c>
      <c r="F704" s="85">
        <f>'Invoice EUR'!G706</f>
        <v>0</v>
      </c>
      <c r="G704" s="86">
        <f t="shared" si="31"/>
        <v>0</v>
      </c>
    </row>
    <row r="705" spans="1:7" s="83" customFormat="1" hidden="1">
      <c r="A705" s="99" t="str">
        <f>'Invoice EUR'!F707</f>
        <v>Exchange rate :</v>
      </c>
      <c r="B705" s="78">
        <f>'Invoice EUR'!C707</f>
        <v>0</v>
      </c>
      <c r="C705" s="79">
        <f>'Invoice EUR'!B707</f>
        <v>0</v>
      </c>
      <c r="D705" s="84">
        <f t="shared" ref="D705:D768" si="32">F705/$D$14</f>
        <v>0</v>
      </c>
      <c r="E705" s="84">
        <f t="shared" ref="E705:E768" si="33">G705/$D$14</f>
        <v>0</v>
      </c>
      <c r="F705" s="85">
        <f>'Invoice EUR'!G707</f>
        <v>0</v>
      </c>
      <c r="G705" s="86">
        <f t="shared" ref="G705:G768" si="34">C705*F705</f>
        <v>0</v>
      </c>
    </row>
    <row r="706" spans="1:7" s="83" customFormat="1" hidden="1">
      <c r="A706" s="99" t="str">
        <f>'Invoice EUR'!F708</f>
        <v>Exchange rate :</v>
      </c>
      <c r="B706" s="78">
        <f>'Invoice EUR'!C708</f>
        <v>0</v>
      </c>
      <c r="C706" s="79">
        <f>'Invoice EUR'!B708</f>
        <v>0</v>
      </c>
      <c r="D706" s="84">
        <f t="shared" si="32"/>
        <v>0</v>
      </c>
      <c r="E706" s="84">
        <f t="shared" si="33"/>
        <v>0</v>
      </c>
      <c r="F706" s="85">
        <f>'Invoice EUR'!G708</f>
        <v>0</v>
      </c>
      <c r="G706" s="86">
        <f t="shared" si="34"/>
        <v>0</v>
      </c>
    </row>
    <row r="707" spans="1:7" s="83" customFormat="1" hidden="1">
      <c r="A707" s="99" t="str">
        <f>'Invoice EUR'!F709</f>
        <v>Exchange rate :</v>
      </c>
      <c r="B707" s="78">
        <f>'Invoice EUR'!C709</f>
        <v>0</v>
      </c>
      <c r="C707" s="79">
        <f>'Invoice EUR'!B709</f>
        <v>0</v>
      </c>
      <c r="D707" s="84">
        <f t="shared" si="32"/>
        <v>0</v>
      </c>
      <c r="E707" s="84">
        <f t="shared" si="33"/>
        <v>0</v>
      </c>
      <c r="F707" s="85">
        <f>'Invoice EUR'!G709</f>
        <v>0</v>
      </c>
      <c r="G707" s="86">
        <f t="shared" si="34"/>
        <v>0</v>
      </c>
    </row>
    <row r="708" spans="1:7" s="83" customFormat="1" hidden="1">
      <c r="A708" s="99" t="str">
        <f>'Invoice EUR'!F710</f>
        <v>Exchange rate :</v>
      </c>
      <c r="B708" s="78">
        <f>'Invoice EUR'!C710</f>
        <v>0</v>
      </c>
      <c r="C708" s="79">
        <f>'Invoice EUR'!B710</f>
        <v>0</v>
      </c>
      <c r="D708" s="84">
        <f t="shared" si="32"/>
        <v>0</v>
      </c>
      <c r="E708" s="84">
        <f t="shared" si="33"/>
        <v>0</v>
      </c>
      <c r="F708" s="85">
        <f>'Invoice EUR'!G710</f>
        <v>0</v>
      </c>
      <c r="G708" s="86">
        <f t="shared" si="34"/>
        <v>0</v>
      </c>
    </row>
    <row r="709" spans="1:7" s="83" customFormat="1" hidden="1">
      <c r="A709" s="99" t="str">
        <f>'Invoice EUR'!F711</f>
        <v>Exchange rate :</v>
      </c>
      <c r="B709" s="78">
        <f>'Invoice EUR'!C711</f>
        <v>0</v>
      </c>
      <c r="C709" s="79">
        <f>'Invoice EUR'!B711</f>
        <v>0</v>
      </c>
      <c r="D709" s="84">
        <f t="shared" si="32"/>
        <v>0</v>
      </c>
      <c r="E709" s="84">
        <f t="shared" si="33"/>
        <v>0</v>
      </c>
      <c r="F709" s="85">
        <f>'Invoice EUR'!G711</f>
        <v>0</v>
      </c>
      <c r="G709" s="86">
        <f t="shared" si="34"/>
        <v>0</v>
      </c>
    </row>
    <row r="710" spans="1:7" s="83" customFormat="1" hidden="1">
      <c r="A710" s="99" t="str">
        <f>'Invoice EUR'!F712</f>
        <v>Exchange rate :</v>
      </c>
      <c r="B710" s="78">
        <f>'Invoice EUR'!C712</f>
        <v>0</v>
      </c>
      <c r="C710" s="79">
        <f>'Invoice EUR'!B712</f>
        <v>0</v>
      </c>
      <c r="D710" s="84">
        <f t="shared" si="32"/>
        <v>0</v>
      </c>
      <c r="E710" s="84">
        <f t="shared" si="33"/>
        <v>0</v>
      </c>
      <c r="F710" s="85">
        <f>'Invoice EUR'!G712</f>
        <v>0</v>
      </c>
      <c r="G710" s="86">
        <f t="shared" si="34"/>
        <v>0</v>
      </c>
    </row>
    <row r="711" spans="1:7" s="83" customFormat="1" hidden="1">
      <c r="A711" s="99" t="str">
        <f>'Invoice EUR'!F713</f>
        <v>Exchange rate :</v>
      </c>
      <c r="B711" s="78">
        <f>'Invoice EUR'!C713</f>
        <v>0</v>
      </c>
      <c r="C711" s="79">
        <f>'Invoice EUR'!B713</f>
        <v>0</v>
      </c>
      <c r="D711" s="84">
        <f t="shared" si="32"/>
        <v>0</v>
      </c>
      <c r="E711" s="84">
        <f t="shared" si="33"/>
        <v>0</v>
      </c>
      <c r="F711" s="85">
        <f>'Invoice EUR'!G713</f>
        <v>0</v>
      </c>
      <c r="G711" s="86">
        <f t="shared" si="34"/>
        <v>0</v>
      </c>
    </row>
    <row r="712" spans="1:7" s="83" customFormat="1" hidden="1">
      <c r="A712" s="99" t="str">
        <f>'Invoice EUR'!F714</f>
        <v>Exchange rate :</v>
      </c>
      <c r="B712" s="78">
        <f>'Invoice EUR'!C714</f>
        <v>0</v>
      </c>
      <c r="C712" s="79">
        <f>'Invoice EUR'!B714</f>
        <v>0</v>
      </c>
      <c r="D712" s="84">
        <f t="shared" si="32"/>
        <v>0</v>
      </c>
      <c r="E712" s="84">
        <f t="shared" si="33"/>
        <v>0</v>
      </c>
      <c r="F712" s="85">
        <f>'Invoice EUR'!G714</f>
        <v>0</v>
      </c>
      <c r="G712" s="86">
        <f t="shared" si="34"/>
        <v>0</v>
      </c>
    </row>
    <row r="713" spans="1:7" s="83" customFormat="1" hidden="1">
      <c r="A713" s="99" t="str">
        <f>'Invoice EUR'!F715</f>
        <v>Exchange rate :</v>
      </c>
      <c r="B713" s="78">
        <f>'Invoice EUR'!C715</f>
        <v>0</v>
      </c>
      <c r="C713" s="79">
        <f>'Invoice EUR'!B715</f>
        <v>0</v>
      </c>
      <c r="D713" s="84">
        <f t="shared" si="32"/>
        <v>0</v>
      </c>
      <c r="E713" s="84">
        <f t="shared" si="33"/>
        <v>0</v>
      </c>
      <c r="F713" s="85">
        <f>'Invoice EUR'!G715</f>
        <v>0</v>
      </c>
      <c r="G713" s="86">
        <f t="shared" si="34"/>
        <v>0</v>
      </c>
    </row>
    <row r="714" spans="1:7" s="83" customFormat="1" hidden="1">
      <c r="A714" s="99" t="str">
        <f>'Invoice EUR'!F716</f>
        <v>Exchange rate :</v>
      </c>
      <c r="B714" s="78">
        <f>'Invoice EUR'!C716</f>
        <v>0</v>
      </c>
      <c r="C714" s="79">
        <f>'Invoice EUR'!B716</f>
        <v>0</v>
      </c>
      <c r="D714" s="84">
        <f t="shared" si="32"/>
        <v>0</v>
      </c>
      <c r="E714" s="84">
        <f t="shared" si="33"/>
        <v>0</v>
      </c>
      <c r="F714" s="85">
        <f>'Invoice EUR'!G716</f>
        <v>0</v>
      </c>
      <c r="G714" s="86">
        <f t="shared" si="34"/>
        <v>0</v>
      </c>
    </row>
    <row r="715" spans="1:7" s="83" customFormat="1" hidden="1">
      <c r="A715" s="99" t="str">
        <f>'Invoice EUR'!F717</f>
        <v>Exchange rate :</v>
      </c>
      <c r="B715" s="78">
        <f>'Invoice EUR'!C717</f>
        <v>0</v>
      </c>
      <c r="C715" s="79">
        <f>'Invoice EUR'!B717</f>
        <v>0</v>
      </c>
      <c r="D715" s="84">
        <f t="shared" si="32"/>
        <v>0</v>
      </c>
      <c r="E715" s="84">
        <f t="shared" si="33"/>
        <v>0</v>
      </c>
      <c r="F715" s="85">
        <f>'Invoice EUR'!G717</f>
        <v>0</v>
      </c>
      <c r="G715" s="86">
        <f t="shared" si="34"/>
        <v>0</v>
      </c>
    </row>
    <row r="716" spans="1:7" s="83" customFormat="1" hidden="1">
      <c r="A716" s="99" t="str">
        <f>'Invoice EUR'!F718</f>
        <v>Exchange rate :</v>
      </c>
      <c r="B716" s="78">
        <f>'Invoice EUR'!C718</f>
        <v>0</v>
      </c>
      <c r="C716" s="79">
        <f>'Invoice EUR'!B718</f>
        <v>0</v>
      </c>
      <c r="D716" s="84">
        <f t="shared" si="32"/>
        <v>0</v>
      </c>
      <c r="E716" s="84">
        <f t="shared" si="33"/>
        <v>0</v>
      </c>
      <c r="F716" s="85">
        <f>'Invoice EUR'!G718</f>
        <v>0</v>
      </c>
      <c r="G716" s="86">
        <f t="shared" si="34"/>
        <v>0</v>
      </c>
    </row>
    <row r="717" spans="1:7" s="83" customFormat="1" hidden="1">
      <c r="A717" s="99" t="str">
        <f>'Invoice EUR'!F719</f>
        <v>Exchange rate :</v>
      </c>
      <c r="B717" s="78">
        <f>'Invoice EUR'!C719</f>
        <v>0</v>
      </c>
      <c r="C717" s="79">
        <f>'Invoice EUR'!B719</f>
        <v>0</v>
      </c>
      <c r="D717" s="84">
        <f t="shared" si="32"/>
        <v>0</v>
      </c>
      <c r="E717" s="84">
        <f t="shared" si="33"/>
        <v>0</v>
      </c>
      <c r="F717" s="85">
        <f>'Invoice EUR'!G719</f>
        <v>0</v>
      </c>
      <c r="G717" s="86">
        <f t="shared" si="34"/>
        <v>0</v>
      </c>
    </row>
    <row r="718" spans="1:7" s="83" customFormat="1" hidden="1">
      <c r="A718" s="99" t="str">
        <f>'Invoice EUR'!F720</f>
        <v>Exchange rate :</v>
      </c>
      <c r="B718" s="78">
        <f>'Invoice EUR'!C720</f>
        <v>0</v>
      </c>
      <c r="C718" s="79">
        <f>'Invoice EUR'!B720</f>
        <v>0</v>
      </c>
      <c r="D718" s="84">
        <f t="shared" si="32"/>
        <v>0</v>
      </c>
      <c r="E718" s="84">
        <f t="shared" si="33"/>
        <v>0</v>
      </c>
      <c r="F718" s="85">
        <f>'Invoice EUR'!G720</f>
        <v>0</v>
      </c>
      <c r="G718" s="86">
        <f t="shared" si="34"/>
        <v>0</v>
      </c>
    </row>
    <row r="719" spans="1:7" s="83" customFormat="1" hidden="1">
      <c r="A719" s="99" t="str">
        <f>'Invoice EUR'!F721</f>
        <v>Exchange rate :</v>
      </c>
      <c r="B719" s="78">
        <f>'Invoice EUR'!C721</f>
        <v>0</v>
      </c>
      <c r="C719" s="79">
        <f>'Invoice EUR'!B721</f>
        <v>0</v>
      </c>
      <c r="D719" s="84">
        <f t="shared" si="32"/>
        <v>0</v>
      </c>
      <c r="E719" s="84">
        <f t="shared" si="33"/>
        <v>0</v>
      </c>
      <c r="F719" s="85">
        <f>'Invoice EUR'!G721</f>
        <v>0</v>
      </c>
      <c r="G719" s="86">
        <f t="shared" si="34"/>
        <v>0</v>
      </c>
    </row>
    <row r="720" spans="1:7" s="83" customFormat="1" hidden="1">
      <c r="A720" s="99" t="str">
        <f>'Invoice EUR'!F722</f>
        <v>Exchange rate :</v>
      </c>
      <c r="B720" s="78">
        <f>'Invoice EUR'!C722</f>
        <v>0</v>
      </c>
      <c r="C720" s="79">
        <f>'Invoice EUR'!B722</f>
        <v>0</v>
      </c>
      <c r="D720" s="84">
        <f t="shared" si="32"/>
        <v>0</v>
      </c>
      <c r="E720" s="84">
        <f t="shared" si="33"/>
        <v>0</v>
      </c>
      <c r="F720" s="85">
        <f>'Invoice EUR'!G722</f>
        <v>0</v>
      </c>
      <c r="G720" s="86">
        <f t="shared" si="34"/>
        <v>0</v>
      </c>
    </row>
    <row r="721" spans="1:7" s="83" customFormat="1" hidden="1">
      <c r="A721" s="99" t="str">
        <f>'Invoice EUR'!F723</f>
        <v>Exchange rate :</v>
      </c>
      <c r="B721" s="78">
        <f>'Invoice EUR'!C723</f>
        <v>0</v>
      </c>
      <c r="C721" s="79">
        <f>'Invoice EUR'!B723</f>
        <v>0</v>
      </c>
      <c r="D721" s="84">
        <f t="shared" si="32"/>
        <v>0</v>
      </c>
      <c r="E721" s="84">
        <f t="shared" si="33"/>
        <v>0</v>
      </c>
      <c r="F721" s="85">
        <f>'Invoice EUR'!G723</f>
        <v>0</v>
      </c>
      <c r="G721" s="86">
        <f t="shared" si="34"/>
        <v>0</v>
      </c>
    </row>
    <row r="722" spans="1:7" s="83" customFormat="1" hidden="1">
      <c r="A722" s="99" t="str">
        <f>'Invoice EUR'!F724</f>
        <v>Exchange rate :</v>
      </c>
      <c r="B722" s="78">
        <f>'Invoice EUR'!C724</f>
        <v>0</v>
      </c>
      <c r="C722" s="79">
        <f>'Invoice EUR'!B724</f>
        <v>0</v>
      </c>
      <c r="D722" s="84">
        <f t="shared" si="32"/>
        <v>0</v>
      </c>
      <c r="E722" s="84">
        <f t="shared" si="33"/>
        <v>0</v>
      </c>
      <c r="F722" s="85">
        <f>'Invoice EUR'!G724</f>
        <v>0</v>
      </c>
      <c r="G722" s="86">
        <f t="shared" si="34"/>
        <v>0</v>
      </c>
    </row>
    <row r="723" spans="1:7" s="83" customFormat="1" hidden="1">
      <c r="A723" s="99" t="str">
        <f>'Invoice EUR'!F725</f>
        <v>Exchange rate :</v>
      </c>
      <c r="B723" s="78">
        <f>'Invoice EUR'!C725</f>
        <v>0</v>
      </c>
      <c r="C723" s="79">
        <f>'Invoice EUR'!B725</f>
        <v>0</v>
      </c>
      <c r="D723" s="84">
        <f t="shared" si="32"/>
        <v>0</v>
      </c>
      <c r="E723" s="84">
        <f t="shared" si="33"/>
        <v>0</v>
      </c>
      <c r="F723" s="85">
        <f>'Invoice EUR'!G725</f>
        <v>0</v>
      </c>
      <c r="G723" s="86">
        <f t="shared" si="34"/>
        <v>0</v>
      </c>
    </row>
    <row r="724" spans="1:7" s="83" customFormat="1" hidden="1">
      <c r="A724" s="99" t="str">
        <f>'Invoice EUR'!F726</f>
        <v>Exchange rate :</v>
      </c>
      <c r="B724" s="78">
        <f>'Invoice EUR'!C726</f>
        <v>0</v>
      </c>
      <c r="C724" s="79">
        <f>'Invoice EUR'!B726</f>
        <v>0</v>
      </c>
      <c r="D724" s="84">
        <f t="shared" si="32"/>
        <v>0</v>
      </c>
      <c r="E724" s="84">
        <f t="shared" si="33"/>
        <v>0</v>
      </c>
      <c r="F724" s="85">
        <f>'Invoice EUR'!G726</f>
        <v>0</v>
      </c>
      <c r="G724" s="86">
        <f t="shared" si="34"/>
        <v>0</v>
      </c>
    </row>
    <row r="725" spans="1:7" s="83" customFormat="1" hidden="1">
      <c r="A725" s="99" t="str">
        <f>'Invoice EUR'!F727</f>
        <v>Exchange rate :</v>
      </c>
      <c r="B725" s="78">
        <f>'Invoice EUR'!C727</f>
        <v>0</v>
      </c>
      <c r="C725" s="79">
        <f>'Invoice EUR'!B727</f>
        <v>0</v>
      </c>
      <c r="D725" s="84">
        <f t="shared" si="32"/>
        <v>0</v>
      </c>
      <c r="E725" s="84">
        <f t="shared" si="33"/>
        <v>0</v>
      </c>
      <c r="F725" s="85">
        <f>'Invoice EUR'!G727</f>
        <v>0</v>
      </c>
      <c r="G725" s="86">
        <f t="shared" si="34"/>
        <v>0</v>
      </c>
    </row>
    <row r="726" spans="1:7" s="83" customFormat="1" hidden="1">
      <c r="A726" s="99" t="str">
        <f>'Invoice EUR'!F728</f>
        <v>Exchange rate :</v>
      </c>
      <c r="B726" s="78">
        <f>'Invoice EUR'!C728</f>
        <v>0</v>
      </c>
      <c r="C726" s="79">
        <f>'Invoice EUR'!B728</f>
        <v>0</v>
      </c>
      <c r="D726" s="84">
        <f t="shared" si="32"/>
        <v>0</v>
      </c>
      <c r="E726" s="84">
        <f t="shared" si="33"/>
        <v>0</v>
      </c>
      <c r="F726" s="85">
        <f>'Invoice EUR'!G728</f>
        <v>0</v>
      </c>
      <c r="G726" s="86">
        <f t="shared" si="34"/>
        <v>0</v>
      </c>
    </row>
    <row r="727" spans="1:7" s="83" customFormat="1" hidden="1">
      <c r="A727" s="99" t="str">
        <f>'Invoice EUR'!F729</f>
        <v>Exchange rate :</v>
      </c>
      <c r="B727" s="78">
        <f>'Invoice EUR'!C729</f>
        <v>0</v>
      </c>
      <c r="C727" s="79">
        <f>'Invoice EUR'!B729</f>
        <v>0</v>
      </c>
      <c r="D727" s="84">
        <f t="shared" si="32"/>
        <v>0</v>
      </c>
      <c r="E727" s="84">
        <f t="shared" si="33"/>
        <v>0</v>
      </c>
      <c r="F727" s="85">
        <f>'Invoice EUR'!G729</f>
        <v>0</v>
      </c>
      <c r="G727" s="86">
        <f t="shared" si="34"/>
        <v>0</v>
      </c>
    </row>
    <row r="728" spans="1:7" s="83" customFormat="1" hidden="1">
      <c r="A728" s="99" t="str">
        <f>'Invoice EUR'!F730</f>
        <v>Exchange rate :</v>
      </c>
      <c r="B728" s="78">
        <f>'Invoice EUR'!C730</f>
        <v>0</v>
      </c>
      <c r="C728" s="79">
        <f>'Invoice EUR'!B730</f>
        <v>0</v>
      </c>
      <c r="D728" s="84">
        <f t="shared" si="32"/>
        <v>0</v>
      </c>
      <c r="E728" s="84">
        <f t="shared" si="33"/>
        <v>0</v>
      </c>
      <c r="F728" s="85">
        <f>'Invoice EUR'!G730</f>
        <v>0</v>
      </c>
      <c r="G728" s="86">
        <f t="shared" si="34"/>
        <v>0</v>
      </c>
    </row>
    <row r="729" spans="1:7" s="83" customFormat="1" hidden="1">
      <c r="A729" s="99" t="str">
        <f>'Invoice EUR'!F731</f>
        <v>Exchange rate :</v>
      </c>
      <c r="B729" s="78">
        <f>'Invoice EUR'!C731</f>
        <v>0</v>
      </c>
      <c r="C729" s="79">
        <f>'Invoice EUR'!B731</f>
        <v>0</v>
      </c>
      <c r="D729" s="84">
        <f t="shared" si="32"/>
        <v>0</v>
      </c>
      <c r="E729" s="84">
        <f t="shared" si="33"/>
        <v>0</v>
      </c>
      <c r="F729" s="85">
        <f>'Invoice EUR'!G731</f>
        <v>0</v>
      </c>
      <c r="G729" s="86">
        <f t="shared" si="34"/>
        <v>0</v>
      </c>
    </row>
    <row r="730" spans="1:7" s="83" customFormat="1" hidden="1">
      <c r="A730" s="99" t="str">
        <f>'Invoice EUR'!F732</f>
        <v>Exchange rate :</v>
      </c>
      <c r="B730" s="78">
        <f>'Invoice EUR'!C732</f>
        <v>0</v>
      </c>
      <c r="C730" s="79">
        <f>'Invoice EUR'!B732</f>
        <v>0</v>
      </c>
      <c r="D730" s="84">
        <f t="shared" si="32"/>
        <v>0</v>
      </c>
      <c r="E730" s="84">
        <f t="shared" si="33"/>
        <v>0</v>
      </c>
      <c r="F730" s="85">
        <f>'Invoice EUR'!G732</f>
        <v>0</v>
      </c>
      <c r="G730" s="86">
        <f t="shared" si="34"/>
        <v>0</v>
      </c>
    </row>
    <row r="731" spans="1:7" s="83" customFormat="1" hidden="1">
      <c r="A731" s="99" t="str">
        <f>'Invoice EUR'!F733</f>
        <v>Exchange rate :</v>
      </c>
      <c r="B731" s="78">
        <f>'Invoice EUR'!C733</f>
        <v>0</v>
      </c>
      <c r="C731" s="79">
        <f>'Invoice EUR'!B733</f>
        <v>0</v>
      </c>
      <c r="D731" s="84">
        <f t="shared" si="32"/>
        <v>0</v>
      </c>
      <c r="E731" s="84">
        <f t="shared" si="33"/>
        <v>0</v>
      </c>
      <c r="F731" s="85">
        <f>'Invoice EUR'!G733</f>
        <v>0</v>
      </c>
      <c r="G731" s="86">
        <f t="shared" si="34"/>
        <v>0</v>
      </c>
    </row>
    <row r="732" spans="1:7" s="83" customFormat="1" hidden="1">
      <c r="A732" s="99" t="str">
        <f>'Invoice EUR'!F734</f>
        <v>Exchange rate :</v>
      </c>
      <c r="B732" s="78">
        <f>'Invoice EUR'!C734</f>
        <v>0</v>
      </c>
      <c r="C732" s="79">
        <f>'Invoice EUR'!B734</f>
        <v>0</v>
      </c>
      <c r="D732" s="84">
        <f t="shared" si="32"/>
        <v>0</v>
      </c>
      <c r="E732" s="84">
        <f t="shared" si="33"/>
        <v>0</v>
      </c>
      <c r="F732" s="85">
        <f>'Invoice EUR'!G734</f>
        <v>0</v>
      </c>
      <c r="G732" s="86">
        <f t="shared" si="34"/>
        <v>0</v>
      </c>
    </row>
    <row r="733" spans="1:7" s="83" customFormat="1" hidden="1">
      <c r="A733" s="99" t="str">
        <f>'Invoice EUR'!F735</f>
        <v>Exchange rate :</v>
      </c>
      <c r="B733" s="78">
        <f>'Invoice EUR'!C735</f>
        <v>0</v>
      </c>
      <c r="C733" s="79">
        <f>'Invoice EUR'!B735</f>
        <v>0</v>
      </c>
      <c r="D733" s="84">
        <f t="shared" si="32"/>
        <v>0</v>
      </c>
      <c r="E733" s="84">
        <f t="shared" si="33"/>
        <v>0</v>
      </c>
      <c r="F733" s="85">
        <f>'Invoice EUR'!G735</f>
        <v>0</v>
      </c>
      <c r="G733" s="86">
        <f t="shared" si="34"/>
        <v>0</v>
      </c>
    </row>
    <row r="734" spans="1:7" s="83" customFormat="1" hidden="1">
      <c r="A734" s="99" t="str">
        <f>'Invoice EUR'!F736</f>
        <v>Exchange rate :</v>
      </c>
      <c r="B734" s="78">
        <f>'Invoice EUR'!C736</f>
        <v>0</v>
      </c>
      <c r="C734" s="79">
        <f>'Invoice EUR'!B736</f>
        <v>0</v>
      </c>
      <c r="D734" s="84">
        <f t="shared" si="32"/>
        <v>0</v>
      </c>
      <c r="E734" s="84">
        <f t="shared" si="33"/>
        <v>0</v>
      </c>
      <c r="F734" s="85">
        <f>'Invoice EUR'!G736</f>
        <v>0</v>
      </c>
      <c r="G734" s="86">
        <f t="shared" si="34"/>
        <v>0</v>
      </c>
    </row>
    <row r="735" spans="1:7" s="83" customFormat="1" hidden="1">
      <c r="A735" s="99" t="str">
        <f>'Invoice EUR'!F737</f>
        <v>Exchange rate :</v>
      </c>
      <c r="B735" s="78">
        <f>'Invoice EUR'!C737</f>
        <v>0</v>
      </c>
      <c r="C735" s="79">
        <f>'Invoice EUR'!B737</f>
        <v>0</v>
      </c>
      <c r="D735" s="84">
        <f t="shared" si="32"/>
        <v>0</v>
      </c>
      <c r="E735" s="84">
        <f t="shared" si="33"/>
        <v>0</v>
      </c>
      <c r="F735" s="85">
        <f>'Invoice EUR'!G737</f>
        <v>0</v>
      </c>
      <c r="G735" s="86">
        <f t="shared" si="34"/>
        <v>0</v>
      </c>
    </row>
    <row r="736" spans="1:7" s="83" customFormat="1" hidden="1">
      <c r="A736" s="99" t="str">
        <f>'Invoice EUR'!F738</f>
        <v>Exchange rate :</v>
      </c>
      <c r="B736" s="78">
        <f>'Invoice EUR'!C738</f>
        <v>0</v>
      </c>
      <c r="C736" s="79">
        <f>'Invoice EUR'!B738</f>
        <v>0</v>
      </c>
      <c r="D736" s="84">
        <f t="shared" si="32"/>
        <v>0</v>
      </c>
      <c r="E736" s="84">
        <f t="shared" si="33"/>
        <v>0</v>
      </c>
      <c r="F736" s="85">
        <f>'Invoice EUR'!G738</f>
        <v>0</v>
      </c>
      <c r="G736" s="86">
        <f t="shared" si="34"/>
        <v>0</v>
      </c>
    </row>
    <row r="737" spans="1:7" s="83" customFormat="1" hidden="1">
      <c r="A737" s="99" t="str">
        <f>'Invoice EUR'!F739</f>
        <v>Exchange rate :</v>
      </c>
      <c r="B737" s="78">
        <f>'Invoice EUR'!C739</f>
        <v>0</v>
      </c>
      <c r="C737" s="79">
        <f>'Invoice EUR'!B739</f>
        <v>0</v>
      </c>
      <c r="D737" s="84">
        <f t="shared" si="32"/>
        <v>0</v>
      </c>
      <c r="E737" s="84">
        <f t="shared" si="33"/>
        <v>0</v>
      </c>
      <c r="F737" s="85">
        <f>'Invoice EUR'!G739</f>
        <v>0</v>
      </c>
      <c r="G737" s="86">
        <f t="shared" si="34"/>
        <v>0</v>
      </c>
    </row>
    <row r="738" spans="1:7" s="83" customFormat="1" hidden="1">
      <c r="A738" s="99" t="str">
        <f>'Invoice EUR'!F740</f>
        <v>Exchange rate :</v>
      </c>
      <c r="B738" s="78">
        <f>'Invoice EUR'!C740</f>
        <v>0</v>
      </c>
      <c r="C738" s="79">
        <f>'Invoice EUR'!B740</f>
        <v>0</v>
      </c>
      <c r="D738" s="84">
        <f t="shared" si="32"/>
        <v>0</v>
      </c>
      <c r="E738" s="84">
        <f t="shared" si="33"/>
        <v>0</v>
      </c>
      <c r="F738" s="85">
        <f>'Invoice EUR'!G740</f>
        <v>0</v>
      </c>
      <c r="G738" s="86">
        <f t="shared" si="34"/>
        <v>0</v>
      </c>
    </row>
    <row r="739" spans="1:7" s="83" customFormat="1" hidden="1">
      <c r="A739" s="99" t="str">
        <f>'Invoice EUR'!F741</f>
        <v>Exchange rate :</v>
      </c>
      <c r="B739" s="78">
        <f>'Invoice EUR'!C741</f>
        <v>0</v>
      </c>
      <c r="C739" s="79">
        <f>'Invoice EUR'!B741</f>
        <v>0</v>
      </c>
      <c r="D739" s="84">
        <f t="shared" si="32"/>
        <v>0</v>
      </c>
      <c r="E739" s="84">
        <f t="shared" si="33"/>
        <v>0</v>
      </c>
      <c r="F739" s="85">
        <f>'Invoice EUR'!G741</f>
        <v>0</v>
      </c>
      <c r="G739" s="86">
        <f t="shared" si="34"/>
        <v>0</v>
      </c>
    </row>
    <row r="740" spans="1:7" s="83" customFormat="1" hidden="1">
      <c r="A740" s="99" t="str">
        <f>'Invoice EUR'!F742</f>
        <v>Exchange rate :</v>
      </c>
      <c r="B740" s="78">
        <f>'Invoice EUR'!C742</f>
        <v>0</v>
      </c>
      <c r="C740" s="79">
        <f>'Invoice EUR'!B742</f>
        <v>0</v>
      </c>
      <c r="D740" s="84">
        <f t="shared" si="32"/>
        <v>0</v>
      </c>
      <c r="E740" s="84">
        <f t="shared" si="33"/>
        <v>0</v>
      </c>
      <c r="F740" s="85">
        <f>'Invoice EUR'!G742</f>
        <v>0</v>
      </c>
      <c r="G740" s="86">
        <f t="shared" si="34"/>
        <v>0</v>
      </c>
    </row>
    <row r="741" spans="1:7" s="83" customFormat="1" hidden="1">
      <c r="A741" s="99" t="str">
        <f>'Invoice EUR'!F743</f>
        <v>Exchange rate :</v>
      </c>
      <c r="B741" s="78">
        <f>'Invoice EUR'!C743</f>
        <v>0</v>
      </c>
      <c r="C741" s="79">
        <f>'Invoice EUR'!B743</f>
        <v>0</v>
      </c>
      <c r="D741" s="84">
        <f t="shared" si="32"/>
        <v>0</v>
      </c>
      <c r="E741" s="84">
        <f t="shared" si="33"/>
        <v>0</v>
      </c>
      <c r="F741" s="85">
        <f>'Invoice EUR'!G743</f>
        <v>0</v>
      </c>
      <c r="G741" s="86">
        <f t="shared" si="34"/>
        <v>0</v>
      </c>
    </row>
    <row r="742" spans="1:7" s="83" customFormat="1" hidden="1">
      <c r="A742" s="99" t="str">
        <f>'Invoice EUR'!F744</f>
        <v>Exchange rate :</v>
      </c>
      <c r="B742" s="78">
        <f>'Invoice EUR'!C744</f>
        <v>0</v>
      </c>
      <c r="C742" s="79">
        <f>'Invoice EUR'!B744</f>
        <v>0</v>
      </c>
      <c r="D742" s="84">
        <f t="shared" si="32"/>
        <v>0</v>
      </c>
      <c r="E742" s="84">
        <f t="shared" si="33"/>
        <v>0</v>
      </c>
      <c r="F742" s="85">
        <f>'Invoice EUR'!G744</f>
        <v>0</v>
      </c>
      <c r="G742" s="86">
        <f t="shared" si="34"/>
        <v>0</v>
      </c>
    </row>
    <row r="743" spans="1:7" s="83" customFormat="1" hidden="1">
      <c r="A743" s="99" t="str">
        <f>'Invoice EUR'!F745</f>
        <v>Exchange rate :</v>
      </c>
      <c r="B743" s="78">
        <f>'Invoice EUR'!C745</f>
        <v>0</v>
      </c>
      <c r="C743" s="79">
        <f>'Invoice EUR'!B745</f>
        <v>0</v>
      </c>
      <c r="D743" s="84">
        <f t="shared" si="32"/>
        <v>0</v>
      </c>
      <c r="E743" s="84">
        <f t="shared" si="33"/>
        <v>0</v>
      </c>
      <c r="F743" s="85">
        <f>'Invoice EUR'!G745</f>
        <v>0</v>
      </c>
      <c r="G743" s="86">
        <f t="shared" si="34"/>
        <v>0</v>
      </c>
    </row>
    <row r="744" spans="1:7" s="83" customFormat="1" hidden="1">
      <c r="A744" s="99" t="str">
        <f>'Invoice EUR'!F746</f>
        <v>Exchange rate :</v>
      </c>
      <c r="B744" s="78">
        <f>'Invoice EUR'!C746</f>
        <v>0</v>
      </c>
      <c r="C744" s="79">
        <f>'Invoice EUR'!B746</f>
        <v>0</v>
      </c>
      <c r="D744" s="84">
        <f t="shared" si="32"/>
        <v>0</v>
      </c>
      <c r="E744" s="84">
        <f t="shared" si="33"/>
        <v>0</v>
      </c>
      <c r="F744" s="85">
        <f>'Invoice EUR'!G746</f>
        <v>0</v>
      </c>
      <c r="G744" s="86">
        <f t="shared" si="34"/>
        <v>0</v>
      </c>
    </row>
    <row r="745" spans="1:7" s="83" customFormat="1" hidden="1">
      <c r="A745" s="99" t="str">
        <f>'Invoice EUR'!F747</f>
        <v>Exchange rate :</v>
      </c>
      <c r="B745" s="78">
        <f>'Invoice EUR'!C747</f>
        <v>0</v>
      </c>
      <c r="C745" s="79">
        <f>'Invoice EUR'!B747</f>
        <v>0</v>
      </c>
      <c r="D745" s="84">
        <f t="shared" si="32"/>
        <v>0</v>
      </c>
      <c r="E745" s="84">
        <f t="shared" si="33"/>
        <v>0</v>
      </c>
      <c r="F745" s="85">
        <f>'Invoice EUR'!G747</f>
        <v>0</v>
      </c>
      <c r="G745" s="86">
        <f t="shared" si="34"/>
        <v>0</v>
      </c>
    </row>
    <row r="746" spans="1:7" s="83" customFormat="1" hidden="1">
      <c r="A746" s="99" t="str">
        <f>'Invoice EUR'!F748</f>
        <v>Exchange rate :</v>
      </c>
      <c r="B746" s="78">
        <f>'Invoice EUR'!C748</f>
        <v>0</v>
      </c>
      <c r="C746" s="79">
        <f>'Invoice EUR'!B748</f>
        <v>0</v>
      </c>
      <c r="D746" s="84">
        <f t="shared" si="32"/>
        <v>0</v>
      </c>
      <c r="E746" s="84">
        <f t="shared" si="33"/>
        <v>0</v>
      </c>
      <c r="F746" s="85">
        <f>'Invoice EUR'!G748</f>
        <v>0</v>
      </c>
      <c r="G746" s="86">
        <f t="shared" si="34"/>
        <v>0</v>
      </c>
    </row>
    <row r="747" spans="1:7" s="83" customFormat="1" hidden="1">
      <c r="A747" s="99" t="str">
        <f>'Invoice EUR'!F749</f>
        <v>Exchange rate :</v>
      </c>
      <c r="B747" s="78">
        <f>'Invoice EUR'!C749</f>
        <v>0</v>
      </c>
      <c r="C747" s="79">
        <f>'Invoice EUR'!B749</f>
        <v>0</v>
      </c>
      <c r="D747" s="84">
        <f t="shared" si="32"/>
        <v>0</v>
      </c>
      <c r="E747" s="84">
        <f t="shared" si="33"/>
        <v>0</v>
      </c>
      <c r="F747" s="85">
        <f>'Invoice EUR'!G749</f>
        <v>0</v>
      </c>
      <c r="G747" s="86">
        <f t="shared" si="34"/>
        <v>0</v>
      </c>
    </row>
    <row r="748" spans="1:7" s="83" customFormat="1" hidden="1">
      <c r="A748" s="99" t="str">
        <f>'Invoice EUR'!F750</f>
        <v>Exchange rate :</v>
      </c>
      <c r="B748" s="78">
        <f>'Invoice EUR'!C750</f>
        <v>0</v>
      </c>
      <c r="C748" s="79">
        <f>'Invoice EUR'!B750</f>
        <v>0</v>
      </c>
      <c r="D748" s="84">
        <f t="shared" si="32"/>
        <v>0</v>
      </c>
      <c r="E748" s="84">
        <f t="shared" si="33"/>
        <v>0</v>
      </c>
      <c r="F748" s="85">
        <f>'Invoice EUR'!G750</f>
        <v>0</v>
      </c>
      <c r="G748" s="86">
        <f t="shared" si="34"/>
        <v>0</v>
      </c>
    </row>
    <row r="749" spans="1:7" s="83" customFormat="1" hidden="1">
      <c r="A749" s="99" t="str">
        <f>'Invoice EUR'!F751</f>
        <v>Exchange rate :</v>
      </c>
      <c r="B749" s="78">
        <f>'Invoice EUR'!C751</f>
        <v>0</v>
      </c>
      <c r="C749" s="79">
        <f>'Invoice EUR'!B751</f>
        <v>0</v>
      </c>
      <c r="D749" s="84">
        <f t="shared" si="32"/>
        <v>0</v>
      </c>
      <c r="E749" s="84">
        <f t="shared" si="33"/>
        <v>0</v>
      </c>
      <c r="F749" s="85">
        <f>'Invoice EUR'!G751</f>
        <v>0</v>
      </c>
      <c r="G749" s="86">
        <f t="shared" si="34"/>
        <v>0</v>
      </c>
    </row>
    <row r="750" spans="1:7" s="83" customFormat="1" hidden="1">
      <c r="A750" s="99" t="str">
        <f>'Invoice EUR'!F752</f>
        <v>Exchange rate :</v>
      </c>
      <c r="B750" s="78">
        <f>'Invoice EUR'!C752</f>
        <v>0</v>
      </c>
      <c r="C750" s="79">
        <f>'Invoice EUR'!B752</f>
        <v>0</v>
      </c>
      <c r="D750" s="84">
        <f t="shared" si="32"/>
        <v>0</v>
      </c>
      <c r="E750" s="84">
        <f t="shared" si="33"/>
        <v>0</v>
      </c>
      <c r="F750" s="85">
        <f>'Invoice EUR'!G752</f>
        <v>0</v>
      </c>
      <c r="G750" s="86">
        <f t="shared" si="34"/>
        <v>0</v>
      </c>
    </row>
    <row r="751" spans="1:7" s="83" customFormat="1" hidden="1">
      <c r="A751" s="99" t="str">
        <f>'Invoice EUR'!F753</f>
        <v>Exchange rate :</v>
      </c>
      <c r="B751" s="78">
        <f>'Invoice EUR'!C753</f>
        <v>0</v>
      </c>
      <c r="C751" s="79">
        <f>'Invoice EUR'!B753</f>
        <v>0</v>
      </c>
      <c r="D751" s="84">
        <f t="shared" si="32"/>
        <v>0</v>
      </c>
      <c r="E751" s="84">
        <f t="shared" si="33"/>
        <v>0</v>
      </c>
      <c r="F751" s="85">
        <f>'Invoice EUR'!G753</f>
        <v>0</v>
      </c>
      <c r="G751" s="86">
        <f t="shared" si="34"/>
        <v>0</v>
      </c>
    </row>
    <row r="752" spans="1:7" s="83" customFormat="1" hidden="1">
      <c r="A752" s="99" t="str">
        <f>'Invoice EUR'!F754</f>
        <v>Exchange rate :</v>
      </c>
      <c r="B752" s="78">
        <f>'Invoice EUR'!C754</f>
        <v>0</v>
      </c>
      <c r="C752" s="79">
        <f>'Invoice EUR'!B754</f>
        <v>0</v>
      </c>
      <c r="D752" s="84">
        <f t="shared" si="32"/>
        <v>0</v>
      </c>
      <c r="E752" s="84">
        <f t="shared" si="33"/>
        <v>0</v>
      </c>
      <c r="F752" s="85">
        <f>'Invoice EUR'!G754</f>
        <v>0</v>
      </c>
      <c r="G752" s="86">
        <f t="shared" si="34"/>
        <v>0</v>
      </c>
    </row>
    <row r="753" spans="1:7" s="83" customFormat="1" hidden="1">
      <c r="A753" s="99" t="str">
        <f>'Invoice EUR'!F755</f>
        <v>Exchange rate :</v>
      </c>
      <c r="B753" s="78">
        <f>'Invoice EUR'!C755</f>
        <v>0</v>
      </c>
      <c r="C753" s="79">
        <f>'Invoice EUR'!B755</f>
        <v>0</v>
      </c>
      <c r="D753" s="84">
        <f t="shared" si="32"/>
        <v>0</v>
      </c>
      <c r="E753" s="84">
        <f t="shared" si="33"/>
        <v>0</v>
      </c>
      <c r="F753" s="85">
        <f>'Invoice EUR'!G755</f>
        <v>0</v>
      </c>
      <c r="G753" s="86">
        <f t="shared" si="34"/>
        <v>0</v>
      </c>
    </row>
    <row r="754" spans="1:7" s="83" customFormat="1" hidden="1">
      <c r="A754" s="99" t="str">
        <f>'Invoice EUR'!F756</f>
        <v>Exchange rate :</v>
      </c>
      <c r="B754" s="78">
        <f>'Invoice EUR'!C756</f>
        <v>0</v>
      </c>
      <c r="C754" s="79">
        <f>'Invoice EUR'!B756</f>
        <v>0</v>
      </c>
      <c r="D754" s="84">
        <f t="shared" si="32"/>
        <v>0</v>
      </c>
      <c r="E754" s="84">
        <f t="shared" si="33"/>
        <v>0</v>
      </c>
      <c r="F754" s="85">
        <f>'Invoice EUR'!G756</f>
        <v>0</v>
      </c>
      <c r="G754" s="86">
        <f t="shared" si="34"/>
        <v>0</v>
      </c>
    </row>
    <row r="755" spans="1:7" s="83" customFormat="1" hidden="1">
      <c r="A755" s="99" t="str">
        <f>'Invoice EUR'!F757</f>
        <v>Exchange rate :</v>
      </c>
      <c r="B755" s="78">
        <f>'Invoice EUR'!C757</f>
        <v>0</v>
      </c>
      <c r="C755" s="79">
        <f>'Invoice EUR'!B757</f>
        <v>0</v>
      </c>
      <c r="D755" s="84">
        <f t="shared" si="32"/>
        <v>0</v>
      </c>
      <c r="E755" s="84">
        <f t="shared" si="33"/>
        <v>0</v>
      </c>
      <c r="F755" s="85">
        <f>'Invoice EUR'!G757</f>
        <v>0</v>
      </c>
      <c r="G755" s="86">
        <f t="shared" si="34"/>
        <v>0</v>
      </c>
    </row>
    <row r="756" spans="1:7" s="83" customFormat="1" hidden="1">
      <c r="A756" s="99" t="str">
        <f>'Invoice EUR'!F758</f>
        <v>Exchange rate :</v>
      </c>
      <c r="B756" s="78">
        <f>'Invoice EUR'!C758</f>
        <v>0</v>
      </c>
      <c r="C756" s="79">
        <f>'Invoice EUR'!B758</f>
        <v>0</v>
      </c>
      <c r="D756" s="84">
        <f t="shared" si="32"/>
        <v>0</v>
      </c>
      <c r="E756" s="84">
        <f t="shared" si="33"/>
        <v>0</v>
      </c>
      <c r="F756" s="85">
        <f>'Invoice EUR'!G758</f>
        <v>0</v>
      </c>
      <c r="G756" s="86">
        <f t="shared" si="34"/>
        <v>0</v>
      </c>
    </row>
    <row r="757" spans="1:7" s="83" customFormat="1" hidden="1">
      <c r="A757" s="99" t="str">
        <f>'Invoice EUR'!F759</f>
        <v>Exchange rate :</v>
      </c>
      <c r="B757" s="78">
        <f>'Invoice EUR'!C759</f>
        <v>0</v>
      </c>
      <c r="C757" s="79">
        <f>'Invoice EUR'!B759</f>
        <v>0</v>
      </c>
      <c r="D757" s="84">
        <f t="shared" si="32"/>
        <v>0</v>
      </c>
      <c r="E757" s="84">
        <f t="shared" si="33"/>
        <v>0</v>
      </c>
      <c r="F757" s="85">
        <f>'Invoice EUR'!G759</f>
        <v>0</v>
      </c>
      <c r="G757" s="86">
        <f t="shared" si="34"/>
        <v>0</v>
      </c>
    </row>
    <row r="758" spans="1:7" s="83" customFormat="1" hidden="1">
      <c r="A758" s="99" t="str">
        <f>'Invoice EUR'!F760</f>
        <v>Exchange rate :</v>
      </c>
      <c r="B758" s="78">
        <f>'Invoice EUR'!C760</f>
        <v>0</v>
      </c>
      <c r="C758" s="79">
        <f>'Invoice EUR'!B760</f>
        <v>0</v>
      </c>
      <c r="D758" s="84">
        <f t="shared" si="32"/>
        <v>0</v>
      </c>
      <c r="E758" s="84">
        <f t="shared" si="33"/>
        <v>0</v>
      </c>
      <c r="F758" s="85">
        <f>'Invoice EUR'!G760</f>
        <v>0</v>
      </c>
      <c r="G758" s="86">
        <f t="shared" si="34"/>
        <v>0</v>
      </c>
    </row>
    <row r="759" spans="1:7" s="83" customFormat="1" hidden="1">
      <c r="A759" s="99" t="str">
        <f>'Invoice EUR'!F761</f>
        <v>Exchange rate :</v>
      </c>
      <c r="B759" s="78">
        <f>'Invoice EUR'!C761</f>
        <v>0</v>
      </c>
      <c r="C759" s="79">
        <f>'Invoice EUR'!B761</f>
        <v>0</v>
      </c>
      <c r="D759" s="84">
        <f t="shared" si="32"/>
        <v>0</v>
      </c>
      <c r="E759" s="84">
        <f t="shared" si="33"/>
        <v>0</v>
      </c>
      <c r="F759" s="85">
        <f>'Invoice EUR'!G761</f>
        <v>0</v>
      </c>
      <c r="G759" s="86">
        <f t="shared" si="34"/>
        <v>0</v>
      </c>
    </row>
    <row r="760" spans="1:7" s="83" customFormat="1" hidden="1">
      <c r="A760" s="99" t="str">
        <f>'Invoice EUR'!F762</f>
        <v>Exchange rate :</v>
      </c>
      <c r="B760" s="78">
        <f>'Invoice EUR'!C762</f>
        <v>0</v>
      </c>
      <c r="C760" s="79">
        <f>'Invoice EUR'!B762</f>
        <v>0</v>
      </c>
      <c r="D760" s="84">
        <f t="shared" si="32"/>
        <v>0</v>
      </c>
      <c r="E760" s="84">
        <f t="shared" si="33"/>
        <v>0</v>
      </c>
      <c r="F760" s="85">
        <f>'Invoice EUR'!G762</f>
        <v>0</v>
      </c>
      <c r="G760" s="86">
        <f t="shared" si="34"/>
        <v>0</v>
      </c>
    </row>
    <row r="761" spans="1:7" s="83" customFormat="1" hidden="1">
      <c r="A761" s="99" t="str">
        <f>'Invoice EUR'!F763</f>
        <v>Exchange rate :</v>
      </c>
      <c r="B761" s="78">
        <f>'Invoice EUR'!C763</f>
        <v>0</v>
      </c>
      <c r="C761" s="79">
        <f>'Invoice EUR'!B763</f>
        <v>0</v>
      </c>
      <c r="D761" s="84">
        <f t="shared" si="32"/>
        <v>0</v>
      </c>
      <c r="E761" s="84">
        <f t="shared" si="33"/>
        <v>0</v>
      </c>
      <c r="F761" s="85">
        <f>'Invoice EUR'!G763</f>
        <v>0</v>
      </c>
      <c r="G761" s="86">
        <f t="shared" si="34"/>
        <v>0</v>
      </c>
    </row>
    <row r="762" spans="1:7" s="83" customFormat="1" hidden="1">
      <c r="A762" s="99" t="str">
        <f>'Invoice EUR'!F764</f>
        <v>Exchange rate :</v>
      </c>
      <c r="B762" s="78">
        <f>'Invoice EUR'!C764</f>
        <v>0</v>
      </c>
      <c r="C762" s="79">
        <f>'Invoice EUR'!B764</f>
        <v>0</v>
      </c>
      <c r="D762" s="84">
        <f t="shared" si="32"/>
        <v>0</v>
      </c>
      <c r="E762" s="84">
        <f t="shared" si="33"/>
        <v>0</v>
      </c>
      <c r="F762" s="85">
        <f>'Invoice EUR'!G764</f>
        <v>0</v>
      </c>
      <c r="G762" s="86">
        <f t="shared" si="34"/>
        <v>0</v>
      </c>
    </row>
    <row r="763" spans="1:7" s="83" customFormat="1" hidden="1">
      <c r="A763" s="99" t="str">
        <f>'Invoice EUR'!F765</f>
        <v>Exchange rate :</v>
      </c>
      <c r="B763" s="78">
        <f>'Invoice EUR'!C765</f>
        <v>0</v>
      </c>
      <c r="C763" s="79">
        <f>'Invoice EUR'!B765</f>
        <v>0</v>
      </c>
      <c r="D763" s="84">
        <f t="shared" si="32"/>
        <v>0</v>
      </c>
      <c r="E763" s="84">
        <f t="shared" si="33"/>
        <v>0</v>
      </c>
      <c r="F763" s="85">
        <f>'Invoice EUR'!G765</f>
        <v>0</v>
      </c>
      <c r="G763" s="86">
        <f t="shared" si="34"/>
        <v>0</v>
      </c>
    </row>
    <row r="764" spans="1:7" s="83" customFormat="1" hidden="1">
      <c r="A764" s="99" t="str">
        <f>'Invoice EUR'!F766</f>
        <v>Exchange rate :</v>
      </c>
      <c r="B764" s="78">
        <f>'Invoice EUR'!C766</f>
        <v>0</v>
      </c>
      <c r="C764" s="79">
        <f>'Invoice EUR'!B766</f>
        <v>0</v>
      </c>
      <c r="D764" s="84">
        <f t="shared" si="32"/>
        <v>0</v>
      </c>
      <c r="E764" s="84">
        <f t="shared" si="33"/>
        <v>0</v>
      </c>
      <c r="F764" s="85">
        <f>'Invoice EUR'!G766</f>
        <v>0</v>
      </c>
      <c r="G764" s="86">
        <f t="shared" si="34"/>
        <v>0</v>
      </c>
    </row>
    <row r="765" spans="1:7" s="83" customFormat="1" hidden="1">
      <c r="A765" s="99" t="str">
        <f>'Invoice EUR'!F767</f>
        <v>Exchange rate :</v>
      </c>
      <c r="B765" s="78">
        <f>'Invoice EUR'!C767</f>
        <v>0</v>
      </c>
      <c r="C765" s="79">
        <f>'Invoice EUR'!B767</f>
        <v>0</v>
      </c>
      <c r="D765" s="84">
        <f t="shared" si="32"/>
        <v>0</v>
      </c>
      <c r="E765" s="84">
        <f t="shared" si="33"/>
        <v>0</v>
      </c>
      <c r="F765" s="85">
        <f>'Invoice EUR'!G767</f>
        <v>0</v>
      </c>
      <c r="G765" s="86">
        <f t="shared" si="34"/>
        <v>0</v>
      </c>
    </row>
    <row r="766" spans="1:7" s="83" customFormat="1" hidden="1">
      <c r="A766" s="99" t="str">
        <f>'Invoice EUR'!F768</f>
        <v>Exchange rate :</v>
      </c>
      <c r="B766" s="78">
        <f>'Invoice EUR'!C768</f>
        <v>0</v>
      </c>
      <c r="C766" s="79">
        <f>'Invoice EUR'!B768</f>
        <v>0</v>
      </c>
      <c r="D766" s="84">
        <f t="shared" si="32"/>
        <v>0</v>
      </c>
      <c r="E766" s="84">
        <f t="shared" si="33"/>
        <v>0</v>
      </c>
      <c r="F766" s="85">
        <f>'Invoice EUR'!G768</f>
        <v>0</v>
      </c>
      <c r="G766" s="86">
        <f t="shared" si="34"/>
        <v>0</v>
      </c>
    </row>
    <row r="767" spans="1:7" s="83" customFormat="1" hidden="1">
      <c r="A767" s="99" t="str">
        <f>'Invoice EUR'!F769</f>
        <v>Exchange rate :</v>
      </c>
      <c r="B767" s="78">
        <f>'Invoice EUR'!C769</f>
        <v>0</v>
      </c>
      <c r="C767" s="79">
        <f>'Invoice EUR'!B769</f>
        <v>0</v>
      </c>
      <c r="D767" s="84">
        <f t="shared" si="32"/>
        <v>0</v>
      </c>
      <c r="E767" s="84">
        <f t="shared" si="33"/>
        <v>0</v>
      </c>
      <c r="F767" s="85">
        <f>'Invoice EUR'!G769</f>
        <v>0</v>
      </c>
      <c r="G767" s="86">
        <f t="shared" si="34"/>
        <v>0</v>
      </c>
    </row>
    <row r="768" spans="1:7" s="83" customFormat="1" hidden="1">
      <c r="A768" s="99" t="str">
        <f>'Invoice EUR'!F770</f>
        <v>Exchange rate :</v>
      </c>
      <c r="B768" s="78">
        <f>'Invoice EUR'!C770</f>
        <v>0</v>
      </c>
      <c r="C768" s="79">
        <f>'Invoice EUR'!B770</f>
        <v>0</v>
      </c>
      <c r="D768" s="84">
        <f t="shared" si="32"/>
        <v>0</v>
      </c>
      <c r="E768" s="84">
        <f t="shared" si="33"/>
        <v>0</v>
      </c>
      <c r="F768" s="85">
        <f>'Invoice EUR'!G770</f>
        <v>0</v>
      </c>
      <c r="G768" s="86">
        <f t="shared" si="34"/>
        <v>0</v>
      </c>
    </row>
    <row r="769" spans="1:7" s="83" customFormat="1" hidden="1">
      <c r="A769" s="99" t="str">
        <f>'Invoice EUR'!F771</f>
        <v>Exchange rate :</v>
      </c>
      <c r="B769" s="78">
        <f>'Invoice EUR'!C771</f>
        <v>0</v>
      </c>
      <c r="C769" s="79">
        <f>'Invoice EUR'!B771</f>
        <v>0</v>
      </c>
      <c r="D769" s="84">
        <f t="shared" ref="D769:D832" si="35">F769/$D$14</f>
        <v>0</v>
      </c>
      <c r="E769" s="84">
        <f t="shared" ref="E769:E832" si="36">G769/$D$14</f>
        <v>0</v>
      </c>
      <c r="F769" s="85">
        <f>'Invoice EUR'!G771</f>
        <v>0</v>
      </c>
      <c r="G769" s="86">
        <f t="shared" ref="G769:G832" si="37">C769*F769</f>
        <v>0</v>
      </c>
    </row>
    <row r="770" spans="1:7" s="83" customFormat="1" hidden="1">
      <c r="A770" s="99" t="str">
        <f>'Invoice EUR'!F772</f>
        <v>Exchange rate :</v>
      </c>
      <c r="B770" s="78">
        <f>'Invoice EUR'!C772</f>
        <v>0</v>
      </c>
      <c r="C770" s="79">
        <f>'Invoice EUR'!B772</f>
        <v>0</v>
      </c>
      <c r="D770" s="84">
        <f t="shared" si="35"/>
        <v>0</v>
      </c>
      <c r="E770" s="84">
        <f t="shared" si="36"/>
        <v>0</v>
      </c>
      <c r="F770" s="85">
        <f>'Invoice EUR'!G772</f>
        <v>0</v>
      </c>
      <c r="G770" s="86">
        <f t="shared" si="37"/>
        <v>0</v>
      </c>
    </row>
    <row r="771" spans="1:7" s="83" customFormat="1" hidden="1">
      <c r="A771" s="99" t="str">
        <f>'Invoice EUR'!F773</f>
        <v>Exchange rate :</v>
      </c>
      <c r="B771" s="78">
        <f>'Invoice EUR'!C773</f>
        <v>0</v>
      </c>
      <c r="C771" s="79">
        <f>'Invoice EUR'!B773</f>
        <v>0</v>
      </c>
      <c r="D771" s="84">
        <f t="shared" si="35"/>
        <v>0</v>
      </c>
      <c r="E771" s="84">
        <f t="shared" si="36"/>
        <v>0</v>
      </c>
      <c r="F771" s="85">
        <f>'Invoice EUR'!G773</f>
        <v>0</v>
      </c>
      <c r="G771" s="86">
        <f t="shared" si="37"/>
        <v>0</v>
      </c>
    </row>
    <row r="772" spans="1:7" s="83" customFormat="1" hidden="1">
      <c r="A772" s="99" t="str">
        <f>'Invoice EUR'!F774</f>
        <v>Exchange rate :</v>
      </c>
      <c r="B772" s="78">
        <f>'Invoice EUR'!C774</f>
        <v>0</v>
      </c>
      <c r="C772" s="79">
        <f>'Invoice EUR'!B774</f>
        <v>0</v>
      </c>
      <c r="D772" s="84">
        <f t="shared" si="35"/>
        <v>0</v>
      </c>
      <c r="E772" s="84">
        <f t="shared" si="36"/>
        <v>0</v>
      </c>
      <c r="F772" s="85">
        <f>'Invoice EUR'!G774</f>
        <v>0</v>
      </c>
      <c r="G772" s="86">
        <f t="shared" si="37"/>
        <v>0</v>
      </c>
    </row>
    <row r="773" spans="1:7" s="83" customFormat="1" hidden="1">
      <c r="A773" s="99" t="str">
        <f>'Invoice EUR'!F775</f>
        <v>Exchange rate :</v>
      </c>
      <c r="B773" s="78">
        <f>'Invoice EUR'!C775</f>
        <v>0</v>
      </c>
      <c r="C773" s="79">
        <f>'Invoice EUR'!B775</f>
        <v>0</v>
      </c>
      <c r="D773" s="84">
        <f t="shared" si="35"/>
        <v>0</v>
      </c>
      <c r="E773" s="84">
        <f t="shared" si="36"/>
        <v>0</v>
      </c>
      <c r="F773" s="85">
        <f>'Invoice EUR'!G775</f>
        <v>0</v>
      </c>
      <c r="G773" s="86">
        <f t="shared" si="37"/>
        <v>0</v>
      </c>
    </row>
    <row r="774" spans="1:7" s="83" customFormat="1" hidden="1">
      <c r="A774" s="99" t="str">
        <f>'Invoice EUR'!F776</f>
        <v>Exchange rate :</v>
      </c>
      <c r="B774" s="78">
        <f>'Invoice EUR'!C776</f>
        <v>0</v>
      </c>
      <c r="C774" s="79">
        <f>'Invoice EUR'!B776</f>
        <v>0</v>
      </c>
      <c r="D774" s="84">
        <f t="shared" si="35"/>
        <v>0</v>
      </c>
      <c r="E774" s="84">
        <f t="shared" si="36"/>
        <v>0</v>
      </c>
      <c r="F774" s="85">
        <f>'Invoice EUR'!G776</f>
        <v>0</v>
      </c>
      <c r="G774" s="86">
        <f t="shared" si="37"/>
        <v>0</v>
      </c>
    </row>
    <row r="775" spans="1:7" s="83" customFormat="1" hidden="1">
      <c r="A775" s="99" t="str">
        <f>'Invoice EUR'!F777</f>
        <v>Exchange rate :</v>
      </c>
      <c r="B775" s="78">
        <f>'Invoice EUR'!C777</f>
        <v>0</v>
      </c>
      <c r="C775" s="79">
        <f>'Invoice EUR'!B777</f>
        <v>0</v>
      </c>
      <c r="D775" s="84">
        <f t="shared" si="35"/>
        <v>0</v>
      </c>
      <c r="E775" s="84">
        <f t="shared" si="36"/>
        <v>0</v>
      </c>
      <c r="F775" s="85">
        <f>'Invoice EUR'!G777</f>
        <v>0</v>
      </c>
      <c r="G775" s="86">
        <f t="shared" si="37"/>
        <v>0</v>
      </c>
    </row>
    <row r="776" spans="1:7" s="83" customFormat="1" hidden="1">
      <c r="A776" s="99" t="str">
        <f>'Invoice EUR'!F778</f>
        <v>Exchange rate :</v>
      </c>
      <c r="B776" s="78">
        <f>'Invoice EUR'!C778</f>
        <v>0</v>
      </c>
      <c r="C776" s="79">
        <f>'Invoice EUR'!B778</f>
        <v>0</v>
      </c>
      <c r="D776" s="84">
        <f t="shared" si="35"/>
        <v>0</v>
      </c>
      <c r="E776" s="84">
        <f t="shared" si="36"/>
        <v>0</v>
      </c>
      <c r="F776" s="85">
        <f>'Invoice EUR'!G778</f>
        <v>0</v>
      </c>
      <c r="G776" s="86">
        <f t="shared" si="37"/>
        <v>0</v>
      </c>
    </row>
    <row r="777" spans="1:7" s="83" customFormat="1" hidden="1">
      <c r="A777" s="99" t="str">
        <f>'Invoice EUR'!F779</f>
        <v>Exchange rate :</v>
      </c>
      <c r="B777" s="78">
        <f>'Invoice EUR'!C779</f>
        <v>0</v>
      </c>
      <c r="C777" s="79">
        <f>'Invoice EUR'!B779</f>
        <v>0</v>
      </c>
      <c r="D777" s="84">
        <f t="shared" si="35"/>
        <v>0</v>
      </c>
      <c r="E777" s="84">
        <f t="shared" si="36"/>
        <v>0</v>
      </c>
      <c r="F777" s="85">
        <f>'Invoice EUR'!G779</f>
        <v>0</v>
      </c>
      <c r="G777" s="86">
        <f t="shared" si="37"/>
        <v>0</v>
      </c>
    </row>
    <row r="778" spans="1:7" s="83" customFormat="1" hidden="1">
      <c r="A778" s="99" t="str">
        <f>'Invoice EUR'!F780</f>
        <v>Exchange rate :</v>
      </c>
      <c r="B778" s="78">
        <f>'Invoice EUR'!C780</f>
        <v>0</v>
      </c>
      <c r="C778" s="79">
        <f>'Invoice EUR'!B780</f>
        <v>0</v>
      </c>
      <c r="D778" s="84">
        <f t="shared" si="35"/>
        <v>0</v>
      </c>
      <c r="E778" s="84">
        <f t="shared" si="36"/>
        <v>0</v>
      </c>
      <c r="F778" s="85">
        <f>'Invoice EUR'!G780</f>
        <v>0</v>
      </c>
      <c r="G778" s="86">
        <f t="shared" si="37"/>
        <v>0</v>
      </c>
    </row>
    <row r="779" spans="1:7" s="83" customFormat="1" hidden="1">
      <c r="A779" s="99" t="str">
        <f>'Invoice EUR'!F781</f>
        <v>Exchange rate :</v>
      </c>
      <c r="B779" s="78">
        <f>'Invoice EUR'!C781</f>
        <v>0</v>
      </c>
      <c r="C779" s="79">
        <f>'Invoice EUR'!B781</f>
        <v>0</v>
      </c>
      <c r="D779" s="84">
        <f t="shared" si="35"/>
        <v>0</v>
      </c>
      <c r="E779" s="84">
        <f t="shared" si="36"/>
        <v>0</v>
      </c>
      <c r="F779" s="85">
        <f>'Invoice EUR'!G781</f>
        <v>0</v>
      </c>
      <c r="G779" s="86">
        <f t="shared" si="37"/>
        <v>0</v>
      </c>
    </row>
    <row r="780" spans="1:7" s="83" customFormat="1" hidden="1">
      <c r="A780" s="99" t="str">
        <f>'Invoice EUR'!F782</f>
        <v>Exchange rate :</v>
      </c>
      <c r="B780" s="78">
        <f>'Invoice EUR'!C782</f>
        <v>0</v>
      </c>
      <c r="C780" s="79">
        <f>'Invoice EUR'!B782</f>
        <v>0</v>
      </c>
      <c r="D780" s="84">
        <f t="shared" si="35"/>
        <v>0</v>
      </c>
      <c r="E780" s="84">
        <f t="shared" si="36"/>
        <v>0</v>
      </c>
      <c r="F780" s="85">
        <f>'Invoice EUR'!G782</f>
        <v>0</v>
      </c>
      <c r="G780" s="86">
        <f t="shared" si="37"/>
        <v>0</v>
      </c>
    </row>
    <row r="781" spans="1:7" s="83" customFormat="1" hidden="1">
      <c r="A781" s="99" t="str">
        <f>'Invoice EUR'!F783</f>
        <v>Exchange rate :</v>
      </c>
      <c r="B781" s="78">
        <f>'Invoice EUR'!C783</f>
        <v>0</v>
      </c>
      <c r="C781" s="79">
        <f>'Invoice EUR'!B783</f>
        <v>0</v>
      </c>
      <c r="D781" s="84">
        <f t="shared" si="35"/>
        <v>0</v>
      </c>
      <c r="E781" s="84">
        <f t="shared" si="36"/>
        <v>0</v>
      </c>
      <c r="F781" s="85">
        <f>'Invoice EUR'!G783</f>
        <v>0</v>
      </c>
      <c r="G781" s="86">
        <f t="shared" si="37"/>
        <v>0</v>
      </c>
    </row>
    <row r="782" spans="1:7" s="83" customFormat="1" hidden="1">
      <c r="A782" s="99" t="str">
        <f>'Invoice EUR'!F784</f>
        <v>Exchange rate :</v>
      </c>
      <c r="B782" s="78">
        <f>'Invoice EUR'!C784</f>
        <v>0</v>
      </c>
      <c r="C782" s="79">
        <f>'Invoice EUR'!B784</f>
        <v>0</v>
      </c>
      <c r="D782" s="84">
        <f t="shared" si="35"/>
        <v>0</v>
      </c>
      <c r="E782" s="84">
        <f t="shared" si="36"/>
        <v>0</v>
      </c>
      <c r="F782" s="85">
        <f>'Invoice EUR'!G784</f>
        <v>0</v>
      </c>
      <c r="G782" s="86">
        <f t="shared" si="37"/>
        <v>0</v>
      </c>
    </row>
    <row r="783" spans="1:7" s="83" customFormat="1" hidden="1">
      <c r="A783" s="99" t="str">
        <f>'Invoice EUR'!F785</f>
        <v>Exchange rate :</v>
      </c>
      <c r="B783" s="78">
        <f>'Invoice EUR'!C785</f>
        <v>0</v>
      </c>
      <c r="C783" s="79">
        <f>'Invoice EUR'!B785</f>
        <v>0</v>
      </c>
      <c r="D783" s="84">
        <f t="shared" si="35"/>
        <v>0</v>
      </c>
      <c r="E783" s="84">
        <f t="shared" si="36"/>
        <v>0</v>
      </c>
      <c r="F783" s="85">
        <f>'Invoice EUR'!G785</f>
        <v>0</v>
      </c>
      <c r="G783" s="86">
        <f t="shared" si="37"/>
        <v>0</v>
      </c>
    </row>
    <row r="784" spans="1:7" s="83" customFormat="1" hidden="1">
      <c r="A784" s="99" t="str">
        <f>'Invoice EUR'!F786</f>
        <v>Exchange rate :</v>
      </c>
      <c r="B784" s="78">
        <f>'Invoice EUR'!C786</f>
        <v>0</v>
      </c>
      <c r="C784" s="79">
        <f>'Invoice EUR'!B786</f>
        <v>0</v>
      </c>
      <c r="D784" s="84">
        <f t="shared" si="35"/>
        <v>0</v>
      </c>
      <c r="E784" s="84">
        <f t="shared" si="36"/>
        <v>0</v>
      </c>
      <c r="F784" s="85">
        <f>'Invoice EUR'!G786</f>
        <v>0</v>
      </c>
      <c r="G784" s="86">
        <f t="shared" si="37"/>
        <v>0</v>
      </c>
    </row>
    <row r="785" spans="1:7" s="83" customFormat="1" hidden="1">
      <c r="A785" s="99" t="str">
        <f>'Invoice EUR'!F787</f>
        <v>Exchange rate :</v>
      </c>
      <c r="B785" s="78">
        <f>'Invoice EUR'!C787</f>
        <v>0</v>
      </c>
      <c r="C785" s="79">
        <f>'Invoice EUR'!B787</f>
        <v>0</v>
      </c>
      <c r="D785" s="84">
        <f t="shared" si="35"/>
        <v>0</v>
      </c>
      <c r="E785" s="84">
        <f t="shared" si="36"/>
        <v>0</v>
      </c>
      <c r="F785" s="85">
        <f>'Invoice EUR'!G787</f>
        <v>0</v>
      </c>
      <c r="G785" s="86">
        <f t="shared" si="37"/>
        <v>0</v>
      </c>
    </row>
    <row r="786" spans="1:7" s="83" customFormat="1" hidden="1">
      <c r="A786" s="99" t="str">
        <f>'Invoice EUR'!F788</f>
        <v>Exchange rate :</v>
      </c>
      <c r="B786" s="78">
        <f>'Invoice EUR'!C788</f>
        <v>0</v>
      </c>
      <c r="C786" s="79">
        <f>'Invoice EUR'!B788</f>
        <v>0</v>
      </c>
      <c r="D786" s="84">
        <f t="shared" si="35"/>
        <v>0</v>
      </c>
      <c r="E786" s="84">
        <f t="shared" si="36"/>
        <v>0</v>
      </c>
      <c r="F786" s="85">
        <f>'Invoice EUR'!G788</f>
        <v>0</v>
      </c>
      <c r="G786" s="86">
        <f t="shared" si="37"/>
        <v>0</v>
      </c>
    </row>
    <row r="787" spans="1:7" s="83" customFormat="1" hidden="1">
      <c r="A787" s="99" t="str">
        <f>'Invoice EUR'!F789</f>
        <v>Exchange rate :</v>
      </c>
      <c r="B787" s="78">
        <f>'Invoice EUR'!C789</f>
        <v>0</v>
      </c>
      <c r="C787" s="79">
        <f>'Invoice EUR'!B789</f>
        <v>0</v>
      </c>
      <c r="D787" s="84">
        <f t="shared" si="35"/>
        <v>0</v>
      </c>
      <c r="E787" s="84">
        <f t="shared" si="36"/>
        <v>0</v>
      </c>
      <c r="F787" s="85">
        <f>'Invoice EUR'!G789</f>
        <v>0</v>
      </c>
      <c r="G787" s="86">
        <f t="shared" si="37"/>
        <v>0</v>
      </c>
    </row>
    <row r="788" spans="1:7" s="83" customFormat="1" hidden="1">
      <c r="A788" s="99" t="str">
        <f>'Invoice EUR'!F790</f>
        <v>Exchange rate :</v>
      </c>
      <c r="B788" s="78">
        <f>'Invoice EUR'!C790</f>
        <v>0</v>
      </c>
      <c r="C788" s="79">
        <f>'Invoice EUR'!B790</f>
        <v>0</v>
      </c>
      <c r="D788" s="84">
        <f t="shared" si="35"/>
        <v>0</v>
      </c>
      <c r="E788" s="84">
        <f t="shared" si="36"/>
        <v>0</v>
      </c>
      <c r="F788" s="85">
        <f>'Invoice EUR'!G790</f>
        <v>0</v>
      </c>
      <c r="G788" s="86">
        <f t="shared" si="37"/>
        <v>0</v>
      </c>
    </row>
    <row r="789" spans="1:7" s="83" customFormat="1" hidden="1">
      <c r="A789" s="99" t="str">
        <f>'Invoice EUR'!F791</f>
        <v>Exchange rate :</v>
      </c>
      <c r="B789" s="78">
        <f>'Invoice EUR'!C791</f>
        <v>0</v>
      </c>
      <c r="C789" s="79">
        <f>'Invoice EUR'!B791</f>
        <v>0</v>
      </c>
      <c r="D789" s="84">
        <f t="shared" si="35"/>
        <v>0</v>
      </c>
      <c r="E789" s="84">
        <f t="shared" si="36"/>
        <v>0</v>
      </c>
      <c r="F789" s="85">
        <f>'Invoice EUR'!G791</f>
        <v>0</v>
      </c>
      <c r="G789" s="86">
        <f t="shared" si="37"/>
        <v>0</v>
      </c>
    </row>
    <row r="790" spans="1:7" s="83" customFormat="1" hidden="1">
      <c r="A790" s="99" t="str">
        <f>'Invoice EUR'!F792</f>
        <v>Exchange rate :</v>
      </c>
      <c r="B790" s="78">
        <f>'Invoice EUR'!C792</f>
        <v>0</v>
      </c>
      <c r="C790" s="79">
        <f>'Invoice EUR'!B792</f>
        <v>0</v>
      </c>
      <c r="D790" s="84">
        <f t="shared" si="35"/>
        <v>0</v>
      </c>
      <c r="E790" s="84">
        <f t="shared" si="36"/>
        <v>0</v>
      </c>
      <c r="F790" s="85">
        <f>'Invoice EUR'!G792</f>
        <v>0</v>
      </c>
      <c r="G790" s="86">
        <f t="shared" si="37"/>
        <v>0</v>
      </c>
    </row>
    <row r="791" spans="1:7" s="83" customFormat="1" hidden="1">
      <c r="A791" s="99" t="str">
        <f>'Invoice EUR'!F793</f>
        <v>Exchange rate :</v>
      </c>
      <c r="B791" s="78">
        <f>'Invoice EUR'!C793</f>
        <v>0</v>
      </c>
      <c r="C791" s="79">
        <f>'Invoice EUR'!B793</f>
        <v>0</v>
      </c>
      <c r="D791" s="84">
        <f t="shared" si="35"/>
        <v>0</v>
      </c>
      <c r="E791" s="84">
        <f t="shared" si="36"/>
        <v>0</v>
      </c>
      <c r="F791" s="85">
        <f>'Invoice EUR'!G793</f>
        <v>0</v>
      </c>
      <c r="G791" s="86">
        <f t="shared" si="37"/>
        <v>0</v>
      </c>
    </row>
    <row r="792" spans="1:7" s="83" customFormat="1" hidden="1">
      <c r="A792" s="99" t="str">
        <f>'Invoice EUR'!F794</f>
        <v>Exchange rate :</v>
      </c>
      <c r="B792" s="78">
        <f>'Invoice EUR'!C794</f>
        <v>0</v>
      </c>
      <c r="C792" s="79">
        <f>'Invoice EUR'!B794</f>
        <v>0</v>
      </c>
      <c r="D792" s="84">
        <f t="shared" si="35"/>
        <v>0</v>
      </c>
      <c r="E792" s="84">
        <f t="shared" si="36"/>
        <v>0</v>
      </c>
      <c r="F792" s="85">
        <f>'Invoice EUR'!G794</f>
        <v>0</v>
      </c>
      <c r="G792" s="86">
        <f t="shared" si="37"/>
        <v>0</v>
      </c>
    </row>
    <row r="793" spans="1:7" s="83" customFormat="1" hidden="1">
      <c r="A793" s="99" t="str">
        <f>'Invoice EUR'!F795</f>
        <v>Exchange rate :</v>
      </c>
      <c r="B793" s="78">
        <f>'Invoice EUR'!C795</f>
        <v>0</v>
      </c>
      <c r="C793" s="79">
        <f>'Invoice EUR'!B795</f>
        <v>0</v>
      </c>
      <c r="D793" s="84">
        <f t="shared" si="35"/>
        <v>0</v>
      </c>
      <c r="E793" s="84">
        <f t="shared" si="36"/>
        <v>0</v>
      </c>
      <c r="F793" s="85">
        <f>'Invoice EUR'!G795</f>
        <v>0</v>
      </c>
      <c r="G793" s="86">
        <f t="shared" si="37"/>
        <v>0</v>
      </c>
    </row>
    <row r="794" spans="1:7" s="83" customFormat="1" hidden="1">
      <c r="A794" s="99" t="str">
        <f>'Invoice EUR'!F796</f>
        <v>Exchange rate :</v>
      </c>
      <c r="B794" s="78">
        <f>'Invoice EUR'!C796</f>
        <v>0</v>
      </c>
      <c r="C794" s="79">
        <f>'Invoice EUR'!B796</f>
        <v>0</v>
      </c>
      <c r="D794" s="84">
        <f t="shared" si="35"/>
        <v>0</v>
      </c>
      <c r="E794" s="84">
        <f t="shared" si="36"/>
        <v>0</v>
      </c>
      <c r="F794" s="85">
        <f>'Invoice EUR'!G796</f>
        <v>0</v>
      </c>
      <c r="G794" s="86">
        <f t="shared" si="37"/>
        <v>0</v>
      </c>
    </row>
    <row r="795" spans="1:7" s="83" customFormat="1" hidden="1">
      <c r="A795" s="99" t="str">
        <f>'Invoice EUR'!F797</f>
        <v>Exchange rate :</v>
      </c>
      <c r="B795" s="78">
        <f>'Invoice EUR'!C797</f>
        <v>0</v>
      </c>
      <c r="C795" s="79">
        <f>'Invoice EUR'!B797</f>
        <v>0</v>
      </c>
      <c r="D795" s="84">
        <f t="shared" si="35"/>
        <v>0</v>
      </c>
      <c r="E795" s="84">
        <f t="shared" si="36"/>
        <v>0</v>
      </c>
      <c r="F795" s="85">
        <f>'Invoice EUR'!G797</f>
        <v>0</v>
      </c>
      <c r="G795" s="86">
        <f t="shared" si="37"/>
        <v>0</v>
      </c>
    </row>
    <row r="796" spans="1:7" s="83" customFormat="1" hidden="1">
      <c r="A796" s="99" t="str">
        <f>'Invoice EUR'!F798</f>
        <v>Exchange rate :</v>
      </c>
      <c r="B796" s="78">
        <f>'Invoice EUR'!C798</f>
        <v>0</v>
      </c>
      <c r="C796" s="79">
        <f>'Invoice EUR'!B798</f>
        <v>0</v>
      </c>
      <c r="D796" s="84">
        <f t="shared" si="35"/>
        <v>0</v>
      </c>
      <c r="E796" s="84">
        <f t="shared" si="36"/>
        <v>0</v>
      </c>
      <c r="F796" s="85">
        <f>'Invoice EUR'!G798</f>
        <v>0</v>
      </c>
      <c r="G796" s="86">
        <f t="shared" si="37"/>
        <v>0</v>
      </c>
    </row>
    <row r="797" spans="1:7" s="83" customFormat="1" hidden="1">
      <c r="A797" s="99" t="str">
        <f>'Invoice EUR'!F799</f>
        <v>Exchange rate :</v>
      </c>
      <c r="B797" s="78">
        <f>'Invoice EUR'!C799</f>
        <v>0</v>
      </c>
      <c r="C797" s="79">
        <f>'Invoice EUR'!B799</f>
        <v>0</v>
      </c>
      <c r="D797" s="84">
        <f t="shared" si="35"/>
        <v>0</v>
      </c>
      <c r="E797" s="84">
        <f t="shared" si="36"/>
        <v>0</v>
      </c>
      <c r="F797" s="85">
        <f>'Invoice EUR'!G799</f>
        <v>0</v>
      </c>
      <c r="G797" s="86">
        <f t="shared" si="37"/>
        <v>0</v>
      </c>
    </row>
    <row r="798" spans="1:7" s="83" customFormat="1" hidden="1">
      <c r="A798" s="99" t="str">
        <f>'Invoice EUR'!F800</f>
        <v>Exchange rate :</v>
      </c>
      <c r="B798" s="78">
        <f>'Invoice EUR'!C800</f>
        <v>0</v>
      </c>
      <c r="C798" s="79">
        <f>'Invoice EUR'!B800</f>
        <v>0</v>
      </c>
      <c r="D798" s="84">
        <f t="shared" si="35"/>
        <v>0</v>
      </c>
      <c r="E798" s="84">
        <f t="shared" si="36"/>
        <v>0</v>
      </c>
      <c r="F798" s="85">
        <f>'Invoice EUR'!G800</f>
        <v>0</v>
      </c>
      <c r="G798" s="86">
        <f t="shared" si="37"/>
        <v>0</v>
      </c>
    </row>
    <row r="799" spans="1:7" s="83" customFormat="1" hidden="1">
      <c r="A799" s="99" t="str">
        <f>'Invoice EUR'!F801</f>
        <v>Exchange rate :</v>
      </c>
      <c r="B799" s="78">
        <f>'Invoice EUR'!C801</f>
        <v>0</v>
      </c>
      <c r="C799" s="79">
        <f>'Invoice EUR'!B801</f>
        <v>0</v>
      </c>
      <c r="D799" s="84">
        <f t="shared" si="35"/>
        <v>0</v>
      </c>
      <c r="E799" s="84">
        <f t="shared" si="36"/>
        <v>0</v>
      </c>
      <c r="F799" s="85">
        <f>'Invoice EUR'!G801</f>
        <v>0</v>
      </c>
      <c r="G799" s="86">
        <f t="shared" si="37"/>
        <v>0</v>
      </c>
    </row>
    <row r="800" spans="1:7" s="83" customFormat="1" hidden="1">
      <c r="A800" s="99" t="str">
        <f>'Invoice EUR'!F802</f>
        <v>Exchange rate :</v>
      </c>
      <c r="B800" s="78">
        <f>'Invoice EUR'!C802</f>
        <v>0</v>
      </c>
      <c r="C800" s="79">
        <f>'Invoice EUR'!B802</f>
        <v>0</v>
      </c>
      <c r="D800" s="84">
        <f t="shared" si="35"/>
        <v>0</v>
      </c>
      <c r="E800" s="84">
        <f t="shared" si="36"/>
        <v>0</v>
      </c>
      <c r="F800" s="85">
        <f>'Invoice EUR'!G802</f>
        <v>0</v>
      </c>
      <c r="G800" s="86">
        <f t="shared" si="37"/>
        <v>0</v>
      </c>
    </row>
    <row r="801" spans="1:7" s="83" customFormat="1" hidden="1">
      <c r="A801" s="99" t="str">
        <f>'Invoice EUR'!F803</f>
        <v>Exchange rate :</v>
      </c>
      <c r="B801" s="78">
        <f>'Invoice EUR'!C803</f>
        <v>0</v>
      </c>
      <c r="C801" s="79">
        <f>'Invoice EUR'!B803</f>
        <v>0</v>
      </c>
      <c r="D801" s="84">
        <f t="shared" si="35"/>
        <v>0</v>
      </c>
      <c r="E801" s="84">
        <f t="shared" si="36"/>
        <v>0</v>
      </c>
      <c r="F801" s="85">
        <f>'Invoice EUR'!G803</f>
        <v>0</v>
      </c>
      <c r="G801" s="86">
        <f t="shared" si="37"/>
        <v>0</v>
      </c>
    </row>
    <row r="802" spans="1:7" s="83" customFormat="1" hidden="1">
      <c r="A802" s="99" t="str">
        <f>'Invoice EUR'!F804</f>
        <v>Exchange rate :</v>
      </c>
      <c r="B802" s="78">
        <f>'Invoice EUR'!C804</f>
        <v>0</v>
      </c>
      <c r="C802" s="79">
        <f>'Invoice EUR'!B804</f>
        <v>0</v>
      </c>
      <c r="D802" s="84">
        <f t="shared" si="35"/>
        <v>0</v>
      </c>
      <c r="E802" s="84">
        <f t="shared" si="36"/>
        <v>0</v>
      </c>
      <c r="F802" s="85">
        <f>'Invoice EUR'!G804</f>
        <v>0</v>
      </c>
      <c r="G802" s="86">
        <f t="shared" si="37"/>
        <v>0</v>
      </c>
    </row>
    <row r="803" spans="1:7" s="83" customFormat="1" hidden="1">
      <c r="A803" s="99" t="str">
        <f>'Invoice EUR'!F805</f>
        <v>Exchange rate :</v>
      </c>
      <c r="B803" s="78">
        <f>'Invoice EUR'!C805</f>
        <v>0</v>
      </c>
      <c r="C803" s="79">
        <f>'Invoice EUR'!B805</f>
        <v>0</v>
      </c>
      <c r="D803" s="84">
        <f t="shared" si="35"/>
        <v>0</v>
      </c>
      <c r="E803" s="84">
        <f t="shared" si="36"/>
        <v>0</v>
      </c>
      <c r="F803" s="85">
        <f>'Invoice EUR'!G805</f>
        <v>0</v>
      </c>
      <c r="G803" s="86">
        <f t="shared" si="37"/>
        <v>0</v>
      </c>
    </row>
    <row r="804" spans="1:7" s="83" customFormat="1" hidden="1">
      <c r="A804" s="99" t="str">
        <f>'Invoice EUR'!F806</f>
        <v>Exchange rate :</v>
      </c>
      <c r="B804" s="78">
        <f>'Invoice EUR'!C806</f>
        <v>0</v>
      </c>
      <c r="C804" s="79">
        <f>'Invoice EUR'!B806</f>
        <v>0</v>
      </c>
      <c r="D804" s="84">
        <f t="shared" si="35"/>
        <v>0</v>
      </c>
      <c r="E804" s="84">
        <f t="shared" si="36"/>
        <v>0</v>
      </c>
      <c r="F804" s="85">
        <f>'Invoice EUR'!G806</f>
        <v>0</v>
      </c>
      <c r="G804" s="86">
        <f t="shared" si="37"/>
        <v>0</v>
      </c>
    </row>
    <row r="805" spans="1:7" s="83" customFormat="1" hidden="1">
      <c r="A805" s="99" t="str">
        <f>'Invoice EUR'!F807</f>
        <v>Exchange rate :</v>
      </c>
      <c r="B805" s="78">
        <f>'Invoice EUR'!C807</f>
        <v>0</v>
      </c>
      <c r="C805" s="79">
        <f>'Invoice EUR'!B807</f>
        <v>0</v>
      </c>
      <c r="D805" s="84">
        <f t="shared" si="35"/>
        <v>0</v>
      </c>
      <c r="E805" s="84">
        <f t="shared" si="36"/>
        <v>0</v>
      </c>
      <c r="F805" s="85">
        <f>'Invoice EUR'!G807</f>
        <v>0</v>
      </c>
      <c r="G805" s="86">
        <f t="shared" si="37"/>
        <v>0</v>
      </c>
    </row>
    <row r="806" spans="1:7" s="83" customFormat="1" hidden="1">
      <c r="A806" s="99" t="str">
        <f>'Invoice EUR'!F808</f>
        <v>Exchange rate :</v>
      </c>
      <c r="B806" s="78">
        <f>'Invoice EUR'!C808</f>
        <v>0</v>
      </c>
      <c r="C806" s="79">
        <f>'Invoice EUR'!B808</f>
        <v>0</v>
      </c>
      <c r="D806" s="84">
        <f t="shared" si="35"/>
        <v>0</v>
      </c>
      <c r="E806" s="84">
        <f t="shared" si="36"/>
        <v>0</v>
      </c>
      <c r="F806" s="85">
        <f>'Invoice EUR'!G808</f>
        <v>0</v>
      </c>
      <c r="G806" s="86">
        <f t="shared" si="37"/>
        <v>0</v>
      </c>
    </row>
    <row r="807" spans="1:7" s="83" customFormat="1" hidden="1">
      <c r="A807" s="99" t="str">
        <f>'Invoice EUR'!F809</f>
        <v>Exchange rate :</v>
      </c>
      <c r="B807" s="78">
        <f>'Invoice EUR'!C809</f>
        <v>0</v>
      </c>
      <c r="C807" s="79">
        <f>'Invoice EUR'!B809</f>
        <v>0</v>
      </c>
      <c r="D807" s="84">
        <f t="shared" si="35"/>
        <v>0</v>
      </c>
      <c r="E807" s="84">
        <f t="shared" si="36"/>
        <v>0</v>
      </c>
      <c r="F807" s="85">
        <f>'Invoice EUR'!G809</f>
        <v>0</v>
      </c>
      <c r="G807" s="86">
        <f t="shared" si="37"/>
        <v>0</v>
      </c>
    </row>
    <row r="808" spans="1:7" s="83" customFormat="1" hidden="1">
      <c r="A808" s="99" t="str">
        <f>'Invoice EUR'!F810</f>
        <v>Exchange rate :</v>
      </c>
      <c r="B808" s="78">
        <f>'Invoice EUR'!C810</f>
        <v>0</v>
      </c>
      <c r="C808" s="79">
        <f>'Invoice EUR'!B810</f>
        <v>0</v>
      </c>
      <c r="D808" s="84">
        <f t="shared" si="35"/>
        <v>0</v>
      </c>
      <c r="E808" s="84">
        <f t="shared" si="36"/>
        <v>0</v>
      </c>
      <c r="F808" s="85">
        <f>'Invoice EUR'!G810</f>
        <v>0</v>
      </c>
      <c r="G808" s="86">
        <f t="shared" si="37"/>
        <v>0</v>
      </c>
    </row>
    <row r="809" spans="1:7" s="83" customFormat="1" hidden="1">
      <c r="A809" s="99" t="str">
        <f>'Invoice EUR'!F811</f>
        <v>Exchange rate :</v>
      </c>
      <c r="B809" s="78">
        <f>'Invoice EUR'!C811</f>
        <v>0</v>
      </c>
      <c r="C809" s="79">
        <f>'Invoice EUR'!B811</f>
        <v>0</v>
      </c>
      <c r="D809" s="84">
        <f t="shared" si="35"/>
        <v>0</v>
      </c>
      <c r="E809" s="84">
        <f t="shared" si="36"/>
        <v>0</v>
      </c>
      <c r="F809" s="85">
        <f>'Invoice EUR'!G811</f>
        <v>0</v>
      </c>
      <c r="G809" s="86">
        <f t="shared" si="37"/>
        <v>0</v>
      </c>
    </row>
    <row r="810" spans="1:7" s="83" customFormat="1" hidden="1">
      <c r="A810" s="99" t="str">
        <f>'Invoice EUR'!F812</f>
        <v>Exchange rate :</v>
      </c>
      <c r="B810" s="78">
        <f>'Invoice EUR'!C812</f>
        <v>0</v>
      </c>
      <c r="C810" s="79">
        <f>'Invoice EUR'!B812</f>
        <v>0</v>
      </c>
      <c r="D810" s="84">
        <f t="shared" si="35"/>
        <v>0</v>
      </c>
      <c r="E810" s="84">
        <f t="shared" si="36"/>
        <v>0</v>
      </c>
      <c r="F810" s="85">
        <f>'Invoice EUR'!G812</f>
        <v>0</v>
      </c>
      <c r="G810" s="86">
        <f t="shared" si="37"/>
        <v>0</v>
      </c>
    </row>
    <row r="811" spans="1:7" s="83" customFormat="1" hidden="1">
      <c r="A811" s="99" t="str">
        <f>'Invoice EUR'!F813</f>
        <v>Exchange rate :</v>
      </c>
      <c r="B811" s="78">
        <f>'Invoice EUR'!C813</f>
        <v>0</v>
      </c>
      <c r="C811" s="79">
        <f>'Invoice EUR'!B813</f>
        <v>0</v>
      </c>
      <c r="D811" s="84">
        <f t="shared" si="35"/>
        <v>0</v>
      </c>
      <c r="E811" s="84">
        <f t="shared" si="36"/>
        <v>0</v>
      </c>
      <c r="F811" s="85">
        <f>'Invoice EUR'!G813</f>
        <v>0</v>
      </c>
      <c r="G811" s="86">
        <f t="shared" si="37"/>
        <v>0</v>
      </c>
    </row>
    <row r="812" spans="1:7" s="83" customFormat="1" hidden="1">
      <c r="A812" s="99" t="str">
        <f>'Invoice EUR'!F814</f>
        <v>Exchange rate :</v>
      </c>
      <c r="B812" s="78">
        <f>'Invoice EUR'!C814</f>
        <v>0</v>
      </c>
      <c r="C812" s="79">
        <f>'Invoice EUR'!B814</f>
        <v>0</v>
      </c>
      <c r="D812" s="84">
        <f t="shared" si="35"/>
        <v>0</v>
      </c>
      <c r="E812" s="84">
        <f t="shared" si="36"/>
        <v>0</v>
      </c>
      <c r="F812" s="85">
        <f>'Invoice EUR'!G814</f>
        <v>0</v>
      </c>
      <c r="G812" s="86">
        <f t="shared" si="37"/>
        <v>0</v>
      </c>
    </row>
    <row r="813" spans="1:7" s="83" customFormat="1" hidden="1">
      <c r="A813" s="99" t="str">
        <f>'Invoice EUR'!F815</f>
        <v>Exchange rate :</v>
      </c>
      <c r="B813" s="78">
        <f>'Invoice EUR'!C815</f>
        <v>0</v>
      </c>
      <c r="C813" s="79">
        <f>'Invoice EUR'!B815</f>
        <v>0</v>
      </c>
      <c r="D813" s="84">
        <f t="shared" si="35"/>
        <v>0</v>
      </c>
      <c r="E813" s="84">
        <f t="shared" si="36"/>
        <v>0</v>
      </c>
      <c r="F813" s="85">
        <f>'Invoice EUR'!G815</f>
        <v>0</v>
      </c>
      <c r="G813" s="86">
        <f t="shared" si="37"/>
        <v>0</v>
      </c>
    </row>
    <row r="814" spans="1:7" s="83" customFormat="1" hidden="1">
      <c r="A814" s="99" t="str">
        <f>'Invoice EUR'!F816</f>
        <v>Exchange rate :</v>
      </c>
      <c r="B814" s="78">
        <f>'Invoice EUR'!C816</f>
        <v>0</v>
      </c>
      <c r="C814" s="79">
        <f>'Invoice EUR'!B816</f>
        <v>0</v>
      </c>
      <c r="D814" s="84">
        <f t="shared" si="35"/>
        <v>0</v>
      </c>
      <c r="E814" s="84">
        <f t="shared" si="36"/>
        <v>0</v>
      </c>
      <c r="F814" s="85">
        <f>'Invoice EUR'!G816</f>
        <v>0</v>
      </c>
      <c r="G814" s="86">
        <f t="shared" si="37"/>
        <v>0</v>
      </c>
    </row>
    <row r="815" spans="1:7" s="83" customFormat="1" hidden="1">
      <c r="A815" s="99" t="str">
        <f>'Invoice EUR'!F817</f>
        <v>Exchange rate :</v>
      </c>
      <c r="B815" s="78">
        <f>'Invoice EUR'!C817</f>
        <v>0</v>
      </c>
      <c r="C815" s="79">
        <f>'Invoice EUR'!B817</f>
        <v>0</v>
      </c>
      <c r="D815" s="84">
        <f t="shared" si="35"/>
        <v>0</v>
      </c>
      <c r="E815" s="84">
        <f t="shared" si="36"/>
        <v>0</v>
      </c>
      <c r="F815" s="85">
        <f>'Invoice EUR'!G817</f>
        <v>0</v>
      </c>
      <c r="G815" s="86">
        <f t="shared" si="37"/>
        <v>0</v>
      </c>
    </row>
    <row r="816" spans="1:7" s="83" customFormat="1" hidden="1">
      <c r="A816" s="99" t="str">
        <f>'Invoice EUR'!F818</f>
        <v>Exchange rate :</v>
      </c>
      <c r="B816" s="78">
        <f>'Invoice EUR'!C818</f>
        <v>0</v>
      </c>
      <c r="C816" s="79">
        <f>'Invoice EUR'!B818</f>
        <v>0</v>
      </c>
      <c r="D816" s="84">
        <f t="shared" si="35"/>
        <v>0</v>
      </c>
      <c r="E816" s="84">
        <f t="shared" si="36"/>
        <v>0</v>
      </c>
      <c r="F816" s="85">
        <f>'Invoice EUR'!G818</f>
        <v>0</v>
      </c>
      <c r="G816" s="86">
        <f t="shared" si="37"/>
        <v>0</v>
      </c>
    </row>
    <row r="817" spans="1:7" s="83" customFormat="1" hidden="1">
      <c r="A817" s="99" t="str">
        <f>'Invoice EUR'!F819</f>
        <v>Exchange rate :</v>
      </c>
      <c r="B817" s="78">
        <f>'Invoice EUR'!C819</f>
        <v>0</v>
      </c>
      <c r="C817" s="79">
        <f>'Invoice EUR'!B819</f>
        <v>0</v>
      </c>
      <c r="D817" s="84">
        <f t="shared" si="35"/>
        <v>0</v>
      </c>
      <c r="E817" s="84">
        <f t="shared" si="36"/>
        <v>0</v>
      </c>
      <c r="F817" s="85">
        <f>'Invoice EUR'!G819</f>
        <v>0</v>
      </c>
      <c r="G817" s="86">
        <f t="shared" si="37"/>
        <v>0</v>
      </c>
    </row>
    <row r="818" spans="1:7" s="83" customFormat="1" hidden="1">
      <c r="A818" s="99" t="str">
        <f>'Invoice EUR'!F820</f>
        <v>Exchange rate :</v>
      </c>
      <c r="B818" s="78">
        <f>'Invoice EUR'!C820</f>
        <v>0</v>
      </c>
      <c r="C818" s="79">
        <f>'Invoice EUR'!B820</f>
        <v>0</v>
      </c>
      <c r="D818" s="84">
        <f t="shared" si="35"/>
        <v>0</v>
      </c>
      <c r="E818" s="84">
        <f t="shared" si="36"/>
        <v>0</v>
      </c>
      <c r="F818" s="85">
        <f>'Invoice EUR'!G820</f>
        <v>0</v>
      </c>
      <c r="G818" s="86">
        <f t="shared" si="37"/>
        <v>0</v>
      </c>
    </row>
    <row r="819" spans="1:7" s="83" customFormat="1" hidden="1">
      <c r="A819" s="99" t="str">
        <f>'Invoice EUR'!F821</f>
        <v>Exchange rate :</v>
      </c>
      <c r="B819" s="78">
        <f>'Invoice EUR'!C821</f>
        <v>0</v>
      </c>
      <c r="C819" s="79">
        <f>'Invoice EUR'!B821</f>
        <v>0</v>
      </c>
      <c r="D819" s="84">
        <f t="shared" si="35"/>
        <v>0</v>
      </c>
      <c r="E819" s="84">
        <f t="shared" si="36"/>
        <v>0</v>
      </c>
      <c r="F819" s="85">
        <f>'Invoice EUR'!G821</f>
        <v>0</v>
      </c>
      <c r="G819" s="86">
        <f t="shared" si="37"/>
        <v>0</v>
      </c>
    </row>
    <row r="820" spans="1:7" s="83" customFormat="1" hidden="1">
      <c r="A820" s="99" t="str">
        <f>'Invoice EUR'!F822</f>
        <v>Exchange rate :</v>
      </c>
      <c r="B820" s="78">
        <f>'Invoice EUR'!C822</f>
        <v>0</v>
      </c>
      <c r="C820" s="79">
        <f>'Invoice EUR'!B822</f>
        <v>0</v>
      </c>
      <c r="D820" s="84">
        <f t="shared" si="35"/>
        <v>0</v>
      </c>
      <c r="E820" s="84">
        <f t="shared" si="36"/>
        <v>0</v>
      </c>
      <c r="F820" s="85">
        <f>'Invoice EUR'!G822</f>
        <v>0</v>
      </c>
      <c r="G820" s="86">
        <f t="shared" si="37"/>
        <v>0</v>
      </c>
    </row>
    <row r="821" spans="1:7" s="83" customFormat="1" hidden="1">
      <c r="A821" s="99" t="str">
        <f>'Invoice EUR'!F823</f>
        <v>Exchange rate :</v>
      </c>
      <c r="B821" s="78">
        <f>'Invoice EUR'!C823</f>
        <v>0</v>
      </c>
      <c r="C821" s="79">
        <f>'Invoice EUR'!B823</f>
        <v>0</v>
      </c>
      <c r="D821" s="84">
        <f t="shared" si="35"/>
        <v>0</v>
      </c>
      <c r="E821" s="84">
        <f t="shared" si="36"/>
        <v>0</v>
      </c>
      <c r="F821" s="85">
        <f>'Invoice EUR'!G823</f>
        <v>0</v>
      </c>
      <c r="G821" s="86">
        <f t="shared" si="37"/>
        <v>0</v>
      </c>
    </row>
    <row r="822" spans="1:7" s="83" customFormat="1" hidden="1">
      <c r="A822" s="99" t="str">
        <f>'Invoice EUR'!F824</f>
        <v>Exchange rate :</v>
      </c>
      <c r="B822" s="78">
        <f>'Invoice EUR'!C824</f>
        <v>0</v>
      </c>
      <c r="C822" s="79">
        <f>'Invoice EUR'!B824</f>
        <v>0</v>
      </c>
      <c r="D822" s="84">
        <f t="shared" si="35"/>
        <v>0</v>
      </c>
      <c r="E822" s="84">
        <f t="shared" si="36"/>
        <v>0</v>
      </c>
      <c r="F822" s="85">
        <f>'Invoice EUR'!G824</f>
        <v>0</v>
      </c>
      <c r="G822" s="86">
        <f t="shared" si="37"/>
        <v>0</v>
      </c>
    </row>
    <row r="823" spans="1:7" s="83" customFormat="1" hidden="1">
      <c r="A823" s="99" t="str">
        <f>'Invoice EUR'!F825</f>
        <v>Exchange rate :</v>
      </c>
      <c r="B823" s="78">
        <f>'Invoice EUR'!C825</f>
        <v>0</v>
      </c>
      <c r="C823" s="79">
        <f>'Invoice EUR'!B825</f>
        <v>0</v>
      </c>
      <c r="D823" s="84">
        <f t="shared" si="35"/>
        <v>0</v>
      </c>
      <c r="E823" s="84">
        <f t="shared" si="36"/>
        <v>0</v>
      </c>
      <c r="F823" s="85">
        <f>'Invoice EUR'!G825</f>
        <v>0</v>
      </c>
      <c r="G823" s="86">
        <f t="shared" si="37"/>
        <v>0</v>
      </c>
    </row>
    <row r="824" spans="1:7" s="83" customFormat="1" hidden="1">
      <c r="A824" s="99" t="str">
        <f>'Invoice EUR'!F826</f>
        <v>Exchange rate :</v>
      </c>
      <c r="B824" s="78">
        <f>'Invoice EUR'!C826</f>
        <v>0</v>
      </c>
      <c r="C824" s="79">
        <f>'Invoice EUR'!B826</f>
        <v>0</v>
      </c>
      <c r="D824" s="84">
        <f t="shared" si="35"/>
        <v>0</v>
      </c>
      <c r="E824" s="84">
        <f t="shared" si="36"/>
        <v>0</v>
      </c>
      <c r="F824" s="85">
        <f>'Invoice EUR'!G826</f>
        <v>0</v>
      </c>
      <c r="G824" s="86">
        <f t="shared" si="37"/>
        <v>0</v>
      </c>
    </row>
    <row r="825" spans="1:7" s="83" customFormat="1" hidden="1">
      <c r="A825" s="99" t="str">
        <f>'Invoice EUR'!F827</f>
        <v>Exchange rate :</v>
      </c>
      <c r="B825" s="78">
        <f>'Invoice EUR'!C827</f>
        <v>0</v>
      </c>
      <c r="C825" s="79">
        <f>'Invoice EUR'!B827</f>
        <v>0</v>
      </c>
      <c r="D825" s="84">
        <f t="shared" si="35"/>
        <v>0</v>
      </c>
      <c r="E825" s="84">
        <f t="shared" si="36"/>
        <v>0</v>
      </c>
      <c r="F825" s="85">
        <f>'Invoice EUR'!G827</f>
        <v>0</v>
      </c>
      <c r="G825" s="86">
        <f t="shared" si="37"/>
        <v>0</v>
      </c>
    </row>
    <row r="826" spans="1:7" s="83" customFormat="1" hidden="1">
      <c r="A826" s="99" t="str">
        <f>'Invoice EUR'!F828</f>
        <v>Exchange rate :</v>
      </c>
      <c r="B826" s="78">
        <f>'Invoice EUR'!C828</f>
        <v>0</v>
      </c>
      <c r="C826" s="79">
        <f>'Invoice EUR'!B828</f>
        <v>0</v>
      </c>
      <c r="D826" s="84">
        <f t="shared" si="35"/>
        <v>0</v>
      </c>
      <c r="E826" s="84">
        <f t="shared" si="36"/>
        <v>0</v>
      </c>
      <c r="F826" s="85">
        <f>'Invoice EUR'!G828</f>
        <v>0</v>
      </c>
      <c r="G826" s="86">
        <f t="shared" si="37"/>
        <v>0</v>
      </c>
    </row>
    <row r="827" spans="1:7" s="83" customFormat="1" hidden="1">
      <c r="A827" s="99" t="str">
        <f>'Invoice EUR'!F829</f>
        <v>Exchange rate :</v>
      </c>
      <c r="B827" s="78">
        <f>'Invoice EUR'!C829</f>
        <v>0</v>
      </c>
      <c r="C827" s="79">
        <f>'Invoice EUR'!B829</f>
        <v>0</v>
      </c>
      <c r="D827" s="84">
        <f t="shared" si="35"/>
        <v>0</v>
      </c>
      <c r="E827" s="84">
        <f t="shared" si="36"/>
        <v>0</v>
      </c>
      <c r="F827" s="85">
        <f>'Invoice EUR'!G829</f>
        <v>0</v>
      </c>
      <c r="G827" s="86">
        <f t="shared" si="37"/>
        <v>0</v>
      </c>
    </row>
    <row r="828" spans="1:7" s="83" customFormat="1" hidden="1">
      <c r="A828" s="99" t="str">
        <f>'Invoice EUR'!F830</f>
        <v>Exchange rate :</v>
      </c>
      <c r="B828" s="78">
        <f>'Invoice EUR'!C830</f>
        <v>0</v>
      </c>
      <c r="C828" s="79">
        <f>'Invoice EUR'!B830</f>
        <v>0</v>
      </c>
      <c r="D828" s="84">
        <f t="shared" si="35"/>
        <v>0</v>
      </c>
      <c r="E828" s="84">
        <f t="shared" si="36"/>
        <v>0</v>
      </c>
      <c r="F828" s="85">
        <f>'Invoice EUR'!G830</f>
        <v>0</v>
      </c>
      <c r="G828" s="86">
        <f t="shared" si="37"/>
        <v>0</v>
      </c>
    </row>
    <row r="829" spans="1:7" s="83" customFormat="1" hidden="1">
      <c r="A829" s="99" t="str">
        <f>'Invoice EUR'!F831</f>
        <v>Exchange rate :</v>
      </c>
      <c r="B829" s="78">
        <f>'Invoice EUR'!C831</f>
        <v>0</v>
      </c>
      <c r="C829" s="79">
        <f>'Invoice EUR'!B831</f>
        <v>0</v>
      </c>
      <c r="D829" s="84">
        <f t="shared" si="35"/>
        <v>0</v>
      </c>
      <c r="E829" s="84">
        <f t="shared" si="36"/>
        <v>0</v>
      </c>
      <c r="F829" s="85">
        <f>'Invoice EUR'!G831</f>
        <v>0</v>
      </c>
      <c r="G829" s="86">
        <f t="shared" si="37"/>
        <v>0</v>
      </c>
    </row>
    <row r="830" spans="1:7" s="83" customFormat="1" hidden="1">
      <c r="A830" s="99" t="str">
        <f>'Invoice EUR'!F832</f>
        <v>Exchange rate :</v>
      </c>
      <c r="B830" s="78">
        <f>'Invoice EUR'!C832</f>
        <v>0</v>
      </c>
      <c r="C830" s="79">
        <f>'Invoice EUR'!B832</f>
        <v>0</v>
      </c>
      <c r="D830" s="84">
        <f t="shared" si="35"/>
        <v>0</v>
      </c>
      <c r="E830" s="84">
        <f t="shared" si="36"/>
        <v>0</v>
      </c>
      <c r="F830" s="85">
        <f>'Invoice EUR'!G832</f>
        <v>0</v>
      </c>
      <c r="G830" s="86">
        <f t="shared" si="37"/>
        <v>0</v>
      </c>
    </row>
    <row r="831" spans="1:7" s="83" customFormat="1" hidden="1">
      <c r="A831" s="99" t="str">
        <f>'Invoice EUR'!F833</f>
        <v>Exchange rate :</v>
      </c>
      <c r="B831" s="78">
        <f>'Invoice EUR'!C833</f>
        <v>0</v>
      </c>
      <c r="C831" s="79">
        <f>'Invoice EUR'!B833</f>
        <v>0</v>
      </c>
      <c r="D831" s="84">
        <f t="shared" si="35"/>
        <v>0</v>
      </c>
      <c r="E831" s="84">
        <f t="shared" si="36"/>
        <v>0</v>
      </c>
      <c r="F831" s="85">
        <f>'Invoice EUR'!G833</f>
        <v>0</v>
      </c>
      <c r="G831" s="86">
        <f t="shared" si="37"/>
        <v>0</v>
      </c>
    </row>
    <row r="832" spans="1:7" s="83" customFormat="1" hidden="1">
      <c r="A832" s="99" t="str">
        <f>'Invoice EUR'!F834</f>
        <v>Exchange rate :</v>
      </c>
      <c r="B832" s="78">
        <f>'Invoice EUR'!C834</f>
        <v>0</v>
      </c>
      <c r="C832" s="79">
        <f>'Invoice EUR'!B834</f>
        <v>0</v>
      </c>
      <c r="D832" s="84">
        <f t="shared" si="35"/>
        <v>0</v>
      </c>
      <c r="E832" s="84">
        <f t="shared" si="36"/>
        <v>0</v>
      </c>
      <c r="F832" s="85">
        <f>'Invoice EUR'!G834</f>
        <v>0</v>
      </c>
      <c r="G832" s="86">
        <f t="shared" si="37"/>
        <v>0</v>
      </c>
    </row>
    <row r="833" spans="1:7" s="83" customFormat="1" hidden="1">
      <c r="A833" s="99" t="str">
        <f>'Invoice EUR'!F835</f>
        <v>Exchange rate :</v>
      </c>
      <c r="B833" s="78">
        <f>'Invoice EUR'!C835</f>
        <v>0</v>
      </c>
      <c r="C833" s="79">
        <f>'Invoice EUR'!B835</f>
        <v>0</v>
      </c>
      <c r="D833" s="84">
        <f t="shared" ref="D833:D896" si="38">F833/$D$14</f>
        <v>0</v>
      </c>
      <c r="E833" s="84">
        <f t="shared" ref="E833:E896" si="39">G833/$D$14</f>
        <v>0</v>
      </c>
      <c r="F833" s="85">
        <f>'Invoice EUR'!G835</f>
        <v>0</v>
      </c>
      <c r="G833" s="86">
        <f t="shared" ref="G833:G896" si="40">C833*F833</f>
        <v>0</v>
      </c>
    </row>
    <row r="834" spans="1:7" s="83" customFormat="1" hidden="1">
      <c r="A834" s="99" t="str">
        <f>'Invoice EUR'!F836</f>
        <v>Exchange rate :</v>
      </c>
      <c r="B834" s="78">
        <f>'Invoice EUR'!C836</f>
        <v>0</v>
      </c>
      <c r="C834" s="79">
        <f>'Invoice EUR'!B836</f>
        <v>0</v>
      </c>
      <c r="D834" s="84">
        <f t="shared" si="38"/>
        <v>0</v>
      </c>
      <c r="E834" s="84">
        <f t="shared" si="39"/>
        <v>0</v>
      </c>
      <c r="F834" s="85">
        <f>'Invoice EUR'!G836</f>
        <v>0</v>
      </c>
      <c r="G834" s="86">
        <f t="shared" si="40"/>
        <v>0</v>
      </c>
    </row>
    <row r="835" spans="1:7" s="83" customFormat="1" hidden="1">
      <c r="A835" s="99" t="str">
        <f>'Invoice EUR'!F837</f>
        <v>Exchange rate :</v>
      </c>
      <c r="B835" s="78">
        <f>'Invoice EUR'!C837</f>
        <v>0</v>
      </c>
      <c r="C835" s="79">
        <f>'Invoice EUR'!B837</f>
        <v>0</v>
      </c>
      <c r="D835" s="84">
        <f t="shared" si="38"/>
        <v>0</v>
      </c>
      <c r="E835" s="84">
        <f t="shared" si="39"/>
        <v>0</v>
      </c>
      <c r="F835" s="85">
        <f>'Invoice EUR'!G837</f>
        <v>0</v>
      </c>
      <c r="G835" s="86">
        <f t="shared" si="40"/>
        <v>0</v>
      </c>
    </row>
    <row r="836" spans="1:7" s="83" customFormat="1" hidden="1">
      <c r="A836" s="99" t="str">
        <f>'Invoice EUR'!F838</f>
        <v>Exchange rate :</v>
      </c>
      <c r="B836" s="78">
        <f>'Invoice EUR'!C838</f>
        <v>0</v>
      </c>
      <c r="C836" s="79">
        <f>'Invoice EUR'!B838</f>
        <v>0</v>
      </c>
      <c r="D836" s="84">
        <f t="shared" si="38"/>
        <v>0</v>
      </c>
      <c r="E836" s="84">
        <f t="shared" si="39"/>
        <v>0</v>
      </c>
      <c r="F836" s="85">
        <f>'Invoice EUR'!G838</f>
        <v>0</v>
      </c>
      <c r="G836" s="86">
        <f t="shared" si="40"/>
        <v>0</v>
      </c>
    </row>
    <row r="837" spans="1:7" s="83" customFormat="1" hidden="1">
      <c r="A837" s="99" t="str">
        <f>'Invoice EUR'!F839</f>
        <v>Exchange rate :</v>
      </c>
      <c r="B837" s="78">
        <f>'Invoice EUR'!C839</f>
        <v>0</v>
      </c>
      <c r="C837" s="79">
        <f>'Invoice EUR'!B839</f>
        <v>0</v>
      </c>
      <c r="D837" s="84">
        <f t="shared" si="38"/>
        <v>0</v>
      </c>
      <c r="E837" s="84">
        <f t="shared" si="39"/>
        <v>0</v>
      </c>
      <c r="F837" s="85">
        <f>'Invoice EUR'!G839</f>
        <v>0</v>
      </c>
      <c r="G837" s="86">
        <f t="shared" si="40"/>
        <v>0</v>
      </c>
    </row>
    <row r="838" spans="1:7" s="83" customFormat="1" hidden="1">
      <c r="A838" s="99" t="str">
        <f>'Invoice EUR'!F840</f>
        <v>Exchange rate :</v>
      </c>
      <c r="B838" s="78">
        <f>'Invoice EUR'!C840</f>
        <v>0</v>
      </c>
      <c r="C838" s="79">
        <f>'Invoice EUR'!B840</f>
        <v>0</v>
      </c>
      <c r="D838" s="84">
        <f t="shared" si="38"/>
        <v>0</v>
      </c>
      <c r="E838" s="84">
        <f t="shared" si="39"/>
        <v>0</v>
      </c>
      <c r="F838" s="85">
        <f>'Invoice EUR'!G840</f>
        <v>0</v>
      </c>
      <c r="G838" s="86">
        <f t="shared" si="40"/>
        <v>0</v>
      </c>
    </row>
    <row r="839" spans="1:7" s="83" customFormat="1" hidden="1">
      <c r="A839" s="99" t="str">
        <f>'Invoice EUR'!F841</f>
        <v>Exchange rate :</v>
      </c>
      <c r="B839" s="78">
        <f>'Invoice EUR'!C841</f>
        <v>0</v>
      </c>
      <c r="C839" s="79">
        <f>'Invoice EUR'!B841</f>
        <v>0</v>
      </c>
      <c r="D839" s="84">
        <f t="shared" si="38"/>
        <v>0</v>
      </c>
      <c r="E839" s="84">
        <f t="shared" si="39"/>
        <v>0</v>
      </c>
      <c r="F839" s="85">
        <f>'Invoice EUR'!G841</f>
        <v>0</v>
      </c>
      <c r="G839" s="86">
        <f t="shared" si="40"/>
        <v>0</v>
      </c>
    </row>
    <row r="840" spans="1:7" s="83" customFormat="1" hidden="1">
      <c r="A840" s="99" t="str">
        <f>'Invoice EUR'!F842</f>
        <v>Exchange rate :</v>
      </c>
      <c r="B840" s="78">
        <f>'Invoice EUR'!C842</f>
        <v>0</v>
      </c>
      <c r="C840" s="79">
        <f>'Invoice EUR'!B842</f>
        <v>0</v>
      </c>
      <c r="D840" s="84">
        <f t="shared" si="38"/>
        <v>0</v>
      </c>
      <c r="E840" s="84">
        <f t="shared" si="39"/>
        <v>0</v>
      </c>
      <c r="F840" s="85">
        <f>'Invoice EUR'!G842</f>
        <v>0</v>
      </c>
      <c r="G840" s="86">
        <f t="shared" si="40"/>
        <v>0</v>
      </c>
    </row>
    <row r="841" spans="1:7" s="83" customFormat="1" hidden="1">
      <c r="A841" s="99" t="str">
        <f>'Invoice EUR'!F843</f>
        <v>Exchange rate :</v>
      </c>
      <c r="B841" s="78">
        <f>'Invoice EUR'!C843</f>
        <v>0</v>
      </c>
      <c r="C841" s="79">
        <f>'Invoice EUR'!B843</f>
        <v>0</v>
      </c>
      <c r="D841" s="84">
        <f t="shared" si="38"/>
        <v>0</v>
      </c>
      <c r="E841" s="84">
        <f t="shared" si="39"/>
        <v>0</v>
      </c>
      <c r="F841" s="85">
        <f>'Invoice EUR'!G843</f>
        <v>0</v>
      </c>
      <c r="G841" s="86">
        <f t="shared" si="40"/>
        <v>0</v>
      </c>
    </row>
    <row r="842" spans="1:7" s="83" customFormat="1" hidden="1">
      <c r="A842" s="99" t="str">
        <f>'Invoice EUR'!F844</f>
        <v>Exchange rate :</v>
      </c>
      <c r="B842" s="78">
        <f>'Invoice EUR'!C844</f>
        <v>0</v>
      </c>
      <c r="C842" s="79">
        <f>'Invoice EUR'!B844</f>
        <v>0</v>
      </c>
      <c r="D842" s="84">
        <f t="shared" si="38"/>
        <v>0</v>
      </c>
      <c r="E842" s="84">
        <f t="shared" si="39"/>
        <v>0</v>
      </c>
      <c r="F842" s="85">
        <f>'Invoice EUR'!G844</f>
        <v>0</v>
      </c>
      <c r="G842" s="86">
        <f t="shared" si="40"/>
        <v>0</v>
      </c>
    </row>
    <row r="843" spans="1:7" s="83" customFormat="1" hidden="1">
      <c r="A843" s="99" t="str">
        <f>'Invoice EUR'!F845</f>
        <v>Exchange rate :</v>
      </c>
      <c r="B843" s="78">
        <f>'Invoice EUR'!C845</f>
        <v>0</v>
      </c>
      <c r="C843" s="79">
        <f>'Invoice EUR'!B845</f>
        <v>0</v>
      </c>
      <c r="D843" s="84">
        <f t="shared" si="38"/>
        <v>0</v>
      </c>
      <c r="E843" s="84">
        <f t="shared" si="39"/>
        <v>0</v>
      </c>
      <c r="F843" s="85">
        <f>'Invoice EUR'!G845</f>
        <v>0</v>
      </c>
      <c r="G843" s="86">
        <f t="shared" si="40"/>
        <v>0</v>
      </c>
    </row>
    <row r="844" spans="1:7" s="83" customFormat="1" hidden="1">
      <c r="A844" s="99" t="str">
        <f>'Invoice EUR'!F846</f>
        <v>Exchange rate :</v>
      </c>
      <c r="B844" s="78">
        <f>'Invoice EUR'!C846</f>
        <v>0</v>
      </c>
      <c r="C844" s="79">
        <f>'Invoice EUR'!B846</f>
        <v>0</v>
      </c>
      <c r="D844" s="84">
        <f t="shared" si="38"/>
        <v>0</v>
      </c>
      <c r="E844" s="84">
        <f t="shared" si="39"/>
        <v>0</v>
      </c>
      <c r="F844" s="85">
        <f>'Invoice EUR'!G846</f>
        <v>0</v>
      </c>
      <c r="G844" s="86">
        <f t="shared" si="40"/>
        <v>0</v>
      </c>
    </row>
    <row r="845" spans="1:7" s="83" customFormat="1" hidden="1">
      <c r="A845" s="99" t="str">
        <f>'Invoice EUR'!F847</f>
        <v>Exchange rate :</v>
      </c>
      <c r="B845" s="78">
        <f>'Invoice EUR'!C847</f>
        <v>0</v>
      </c>
      <c r="C845" s="79">
        <f>'Invoice EUR'!B847</f>
        <v>0</v>
      </c>
      <c r="D845" s="84">
        <f t="shared" si="38"/>
        <v>0</v>
      </c>
      <c r="E845" s="84">
        <f t="shared" si="39"/>
        <v>0</v>
      </c>
      <c r="F845" s="85">
        <f>'Invoice EUR'!G847</f>
        <v>0</v>
      </c>
      <c r="G845" s="86">
        <f t="shared" si="40"/>
        <v>0</v>
      </c>
    </row>
    <row r="846" spans="1:7" s="83" customFormat="1" hidden="1">
      <c r="A846" s="99" t="str">
        <f>'Invoice EUR'!F848</f>
        <v>Exchange rate :</v>
      </c>
      <c r="B846" s="78">
        <f>'Invoice EUR'!C848</f>
        <v>0</v>
      </c>
      <c r="C846" s="79">
        <f>'Invoice EUR'!B848</f>
        <v>0</v>
      </c>
      <c r="D846" s="84">
        <f t="shared" si="38"/>
        <v>0</v>
      </c>
      <c r="E846" s="84">
        <f t="shared" si="39"/>
        <v>0</v>
      </c>
      <c r="F846" s="85">
        <f>'Invoice EUR'!G848</f>
        <v>0</v>
      </c>
      <c r="G846" s="86">
        <f t="shared" si="40"/>
        <v>0</v>
      </c>
    </row>
    <row r="847" spans="1:7" s="83" customFormat="1" hidden="1">
      <c r="A847" s="99" t="str">
        <f>'Invoice EUR'!F849</f>
        <v>Exchange rate :</v>
      </c>
      <c r="B847" s="78">
        <f>'Invoice EUR'!C849</f>
        <v>0</v>
      </c>
      <c r="C847" s="79">
        <f>'Invoice EUR'!B849</f>
        <v>0</v>
      </c>
      <c r="D847" s="84">
        <f t="shared" si="38"/>
        <v>0</v>
      </c>
      <c r="E847" s="84">
        <f t="shared" si="39"/>
        <v>0</v>
      </c>
      <c r="F847" s="85">
        <f>'Invoice EUR'!G849</f>
        <v>0</v>
      </c>
      <c r="G847" s="86">
        <f t="shared" si="40"/>
        <v>0</v>
      </c>
    </row>
    <row r="848" spans="1:7" s="83" customFormat="1" hidden="1">
      <c r="A848" s="99" t="str">
        <f>'Invoice EUR'!F850</f>
        <v>Exchange rate :</v>
      </c>
      <c r="B848" s="78">
        <f>'Invoice EUR'!C850</f>
        <v>0</v>
      </c>
      <c r="C848" s="79">
        <f>'Invoice EUR'!B850</f>
        <v>0</v>
      </c>
      <c r="D848" s="84">
        <f t="shared" si="38"/>
        <v>0</v>
      </c>
      <c r="E848" s="84">
        <f t="shared" si="39"/>
        <v>0</v>
      </c>
      <c r="F848" s="85">
        <f>'Invoice EUR'!G850</f>
        <v>0</v>
      </c>
      <c r="G848" s="86">
        <f t="shared" si="40"/>
        <v>0</v>
      </c>
    </row>
    <row r="849" spans="1:7" s="83" customFormat="1" hidden="1">
      <c r="A849" s="99" t="str">
        <f>'Invoice EUR'!F851</f>
        <v>Exchange rate :</v>
      </c>
      <c r="B849" s="78">
        <f>'Invoice EUR'!C851</f>
        <v>0</v>
      </c>
      <c r="C849" s="79">
        <f>'Invoice EUR'!B851</f>
        <v>0</v>
      </c>
      <c r="D849" s="84">
        <f t="shared" si="38"/>
        <v>0</v>
      </c>
      <c r="E849" s="84">
        <f t="shared" si="39"/>
        <v>0</v>
      </c>
      <c r="F849" s="85">
        <f>'Invoice EUR'!G851</f>
        <v>0</v>
      </c>
      <c r="G849" s="86">
        <f t="shared" si="40"/>
        <v>0</v>
      </c>
    </row>
    <row r="850" spans="1:7" s="83" customFormat="1" hidden="1">
      <c r="A850" s="99" t="str">
        <f>'Invoice EUR'!F852</f>
        <v>Exchange rate :</v>
      </c>
      <c r="B850" s="78">
        <f>'Invoice EUR'!C852</f>
        <v>0</v>
      </c>
      <c r="C850" s="79">
        <f>'Invoice EUR'!B852</f>
        <v>0</v>
      </c>
      <c r="D850" s="84">
        <f t="shared" si="38"/>
        <v>0</v>
      </c>
      <c r="E850" s="84">
        <f t="shared" si="39"/>
        <v>0</v>
      </c>
      <c r="F850" s="85">
        <f>'Invoice EUR'!G852</f>
        <v>0</v>
      </c>
      <c r="G850" s="86">
        <f t="shared" si="40"/>
        <v>0</v>
      </c>
    </row>
    <row r="851" spans="1:7" s="83" customFormat="1" hidden="1">
      <c r="A851" s="99" t="str">
        <f>'Invoice EUR'!F853</f>
        <v>Exchange rate :</v>
      </c>
      <c r="B851" s="78">
        <f>'Invoice EUR'!C853</f>
        <v>0</v>
      </c>
      <c r="C851" s="79">
        <f>'Invoice EUR'!B853</f>
        <v>0</v>
      </c>
      <c r="D851" s="84">
        <f t="shared" si="38"/>
        <v>0</v>
      </c>
      <c r="E851" s="84">
        <f t="shared" si="39"/>
        <v>0</v>
      </c>
      <c r="F851" s="85">
        <f>'Invoice EUR'!G853</f>
        <v>0</v>
      </c>
      <c r="G851" s="86">
        <f t="shared" si="40"/>
        <v>0</v>
      </c>
    </row>
    <row r="852" spans="1:7" s="83" customFormat="1" hidden="1">
      <c r="A852" s="99" t="str">
        <f>'Invoice EUR'!F854</f>
        <v>Exchange rate :</v>
      </c>
      <c r="B852" s="78">
        <f>'Invoice EUR'!C854</f>
        <v>0</v>
      </c>
      <c r="C852" s="79">
        <f>'Invoice EUR'!B854</f>
        <v>0</v>
      </c>
      <c r="D852" s="84">
        <f t="shared" si="38"/>
        <v>0</v>
      </c>
      <c r="E852" s="84">
        <f t="shared" si="39"/>
        <v>0</v>
      </c>
      <c r="F852" s="85">
        <f>'Invoice EUR'!G854</f>
        <v>0</v>
      </c>
      <c r="G852" s="86">
        <f t="shared" si="40"/>
        <v>0</v>
      </c>
    </row>
    <row r="853" spans="1:7" s="83" customFormat="1" hidden="1">
      <c r="A853" s="99" t="str">
        <f>'Invoice EUR'!F855</f>
        <v>Exchange rate :</v>
      </c>
      <c r="B853" s="78">
        <f>'Invoice EUR'!C855</f>
        <v>0</v>
      </c>
      <c r="C853" s="79">
        <f>'Invoice EUR'!B855</f>
        <v>0</v>
      </c>
      <c r="D853" s="84">
        <f t="shared" si="38"/>
        <v>0</v>
      </c>
      <c r="E853" s="84">
        <f t="shared" si="39"/>
        <v>0</v>
      </c>
      <c r="F853" s="85">
        <f>'Invoice EUR'!G855</f>
        <v>0</v>
      </c>
      <c r="G853" s="86">
        <f t="shared" si="40"/>
        <v>0</v>
      </c>
    </row>
    <row r="854" spans="1:7" s="83" customFormat="1" hidden="1">
      <c r="A854" s="99" t="str">
        <f>'Invoice EUR'!F856</f>
        <v>Exchange rate :</v>
      </c>
      <c r="B854" s="78">
        <f>'Invoice EUR'!C856</f>
        <v>0</v>
      </c>
      <c r="C854" s="79">
        <f>'Invoice EUR'!B856</f>
        <v>0</v>
      </c>
      <c r="D854" s="84">
        <f t="shared" si="38"/>
        <v>0</v>
      </c>
      <c r="E854" s="84">
        <f t="shared" si="39"/>
        <v>0</v>
      </c>
      <c r="F854" s="85">
        <f>'Invoice EUR'!G856</f>
        <v>0</v>
      </c>
      <c r="G854" s="86">
        <f t="shared" si="40"/>
        <v>0</v>
      </c>
    </row>
    <row r="855" spans="1:7" s="83" customFormat="1" hidden="1">
      <c r="A855" s="99" t="str">
        <f>'Invoice EUR'!F857</f>
        <v>Exchange rate :</v>
      </c>
      <c r="B855" s="78">
        <f>'Invoice EUR'!C857</f>
        <v>0</v>
      </c>
      <c r="C855" s="79">
        <f>'Invoice EUR'!B857</f>
        <v>0</v>
      </c>
      <c r="D855" s="84">
        <f t="shared" si="38"/>
        <v>0</v>
      </c>
      <c r="E855" s="84">
        <f t="shared" si="39"/>
        <v>0</v>
      </c>
      <c r="F855" s="85">
        <f>'Invoice EUR'!G857</f>
        <v>0</v>
      </c>
      <c r="G855" s="86">
        <f t="shared" si="40"/>
        <v>0</v>
      </c>
    </row>
    <row r="856" spans="1:7" s="83" customFormat="1" hidden="1">
      <c r="A856" s="99" t="str">
        <f>'Invoice EUR'!F858</f>
        <v>Exchange rate :</v>
      </c>
      <c r="B856" s="78">
        <f>'Invoice EUR'!C858</f>
        <v>0</v>
      </c>
      <c r="C856" s="79">
        <f>'Invoice EUR'!B858</f>
        <v>0</v>
      </c>
      <c r="D856" s="84">
        <f t="shared" si="38"/>
        <v>0</v>
      </c>
      <c r="E856" s="84">
        <f t="shared" si="39"/>
        <v>0</v>
      </c>
      <c r="F856" s="85">
        <f>'Invoice EUR'!G858</f>
        <v>0</v>
      </c>
      <c r="G856" s="86">
        <f t="shared" si="40"/>
        <v>0</v>
      </c>
    </row>
    <row r="857" spans="1:7" s="83" customFormat="1" hidden="1">
      <c r="A857" s="99" t="str">
        <f>'Invoice EUR'!F859</f>
        <v>Exchange rate :</v>
      </c>
      <c r="B857" s="78">
        <f>'Invoice EUR'!C859</f>
        <v>0</v>
      </c>
      <c r="C857" s="79">
        <f>'Invoice EUR'!B859</f>
        <v>0</v>
      </c>
      <c r="D857" s="84">
        <f t="shared" si="38"/>
        <v>0</v>
      </c>
      <c r="E857" s="84">
        <f t="shared" si="39"/>
        <v>0</v>
      </c>
      <c r="F857" s="85">
        <f>'Invoice EUR'!G859</f>
        <v>0</v>
      </c>
      <c r="G857" s="86">
        <f t="shared" si="40"/>
        <v>0</v>
      </c>
    </row>
    <row r="858" spans="1:7" s="83" customFormat="1" hidden="1">
      <c r="A858" s="99" t="str">
        <f>'Invoice EUR'!F860</f>
        <v>Exchange rate :</v>
      </c>
      <c r="B858" s="78">
        <f>'Invoice EUR'!C860</f>
        <v>0</v>
      </c>
      <c r="C858" s="79">
        <f>'Invoice EUR'!B860</f>
        <v>0</v>
      </c>
      <c r="D858" s="84">
        <f t="shared" si="38"/>
        <v>0</v>
      </c>
      <c r="E858" s="84">
        <f t="shared" si="39"/>
        <v>0</v>
      </c>
      <c r="F858" s="85">
        <f>'Invoice EUR'!G860</f>
        <v>0</v>
      </c>
      <c r="G858" s="86">
        <f t="shared" si="40"/>
        <v>0</v>
      </c>
    </row>
    <row r="859" spans="1:7" s="83" customFormat="1" hidden="1">
      <c r="A859" s="99" t="str">
        <f>'Invoice EUR'!F861</f>
        <v>Exchange rate :</v>
      </c>
      <c r="B859" s="78">
        <f>'Invoice EUR'!C861</f>
        <v>0</v>
      </c>
      <c r="C859" s="79">
        <f>'Invoice EUR'!B861</f>
        <v>0</v>
      </c>
      <c r="D859" s="84">
        <f t="shared" si="38"/>
        <v>0</v>
      </c>
      <c r="E859" s="84">
        <f t="shared" si="39"/>
        <v>0</v>
      </c>
      <c r="F859" s="85">
        <f>'Invoice EUR'!G861</f>
        <v>0</v>
      </c>
      <c r="G859" s="86">
        <f t="shared" si="40"/>
        <v>0</v>
      </c>
    </row>
    <row r="860" spans="1:7" s="83" customFormat="1" hidden="1">
      <c r="A860" s="99" t="str">
        <f>'Invoice EUR'!F862</f>
        <v>Exchange rate :</v>
      </c>
      <c r="B860" s="78">
        <f>'Invoice EUR'!C862</f>
        <v>0</v>
      </c>
      <c r="C860" s="79">
        <f>'Invoice EUR'!B862</f>
        <v>0</v>
      </c>
      <c r="D860" s="84">
        <f t="shared" si="38"/>
        <v>0</v>
      </c>
      <c r="E860" s="84">
        <f t="shared" si="39"/>
        <v>0</v>
      </c>
      <c r="F860" s="85">
        <f>'Invoice EUR'!G862</f>
        <v>0</v>
      </c>
      <c r="G860" s="86">
        <f t="shared" si="40"/>
        <v>0</v>
      </c>
    </row>
    <row r="861" spans="1:7" s="83" customFormat="1" hidden="1">
      <c r="A861" s="99" t="str">
        <f>'Invoice EUR'!F863</f>
        <v>Exchange rate :</v>
      </c>
      <c r="B861" s="78">
        <f>'Invoice EUR'!C863</f>
        <v>0</v>
      </c>
      <c r="C861" s="79">
        <f>'Invoice EUR'!B863</f>
        <v>0</v>
      </c>
      <c r="D861" s="84">
        <f t="shared" si="38"/>
        <v>0</v>
      </c>
      <c r="E861" s="84">
        <f t="shared" si="39"/>
        <v>0</v>
      </c>
      <c r="F861" s="85">
        <f>'Invoice EUR'!G863</f>
        <v>0</v>
      </c>
      <c r="G861" s="86">
        <f t="shared" si="40"/>
        <v>0</v>
      </c>
    </row>
    <row r="862" spans="1:7" s="83" customFormat="1" hidden="1">
      <c r="A862" s="99" t="str">
        <f>'Invoice EUR'!F864</f>
        <v>Exchange rate :</v>
      </c>
      <c r="B862" s="78">
        <f>'Invoice EUR'!C864</f>
        <v>0</v>
      </c>
      <c r="C862" s="79">
        <f>'Invoice EUR'!B864</f>
        <v>0</v>
      </c>
      <c r="D862" s="84">
        <f t="shared" si="38"/>
        <v>0</v>
      </c>
      <c r="E862" s="84">
        <f t="shared" si="39"/>
        <v>0</v>
      </c>
      <c r="F862" s="85">
        <f>'Invoice EUR'!G864</f>
        <v>0</v>
      </c>
      <c r="G862" s="86">
        <f t="shared" si="40"/>
        <v>0</v>
      </c>
    </row>
    <row r="863" spans="1:7" s="83" customFormat="1" hidden="1">
      <c r="A863" s="99" t="str">
        <f>'Invoice EUR'!F865</f>
        <v>Exchange rate :</v>
      </c>
      <c r="B863" s="78">
        <f>'Invoice EUR'!C865</f>
        <v>0</v>
      </c>
      <c r="C863" s="79">
        <f>'Invoice EUR'!B865</f>
        <v>0</v>
      </c>
      <c r="D863" s="84">
        <f t="shared" si="38"/>
        <v>0</v>
      </c>
      <c r="E863" s="84">
        <f t="shared" si="39"/>
        <v>0</v>
      </c>
      <c r="F863" s="85">
        <f>'Invoice EUR'!G865</f>
        <v>0</v>
      </c>
      <c r="G863" s="86">
        <f t="shared" si="40"/>
        <v>0</v>
      </c>
    </row>
    <row r="864" spans="1:7" s="83" customFormat="1" hidden="1">
      <c r="A864" s="99" t="str">
        <f>'Invoice EUR'!F866</f>
        <v>Exchange rate :</v>
      </c>
      <c r="B864" s="78">
        <f>'Invoice EUR'!C866</f>
        <v>0</v>
      </c>
      <c r="C864" s="79">
        <f>'Invoice EUR'!B866</f>
        <v>0</v>
      </c>
      <c r="D864" s="84">
        <f t="shared" si="38"/>
        <v>0</v>
      </c>
      <c r="E864" s="84">
        <f t="shared" si="39"/>
        <v>0</v>
      </c>
      <c r="F864" s="85">
        <f>'Invoice EUR'!G866</f>
        <v>0</v>
      </c>
      <c r="G864" s="86">
        <f t="shared" si="40"/>
        <v>0</v>
      </c>
    </row>
    <row r="865" spans="1:7" s="83" customFormat="1" hidden="1">
      <c r="A865" s="99" t="str">
        <f>'Invoice EUR'!F867</f>
        <v>Exchange rate :</v>
      </c>
      <c r="B865" s="78">
        <f>'Invoice EUR'!C867</f>
        <v>0</v>
      </c>
      <c r="C865" s="79">
        <f>'Invoice EUR'!B867</f>
        <v>0</v>
      </c>
      <c r="D865" s="84">
        <f t="shared" si="38"/>
        <v>0</v>
      </c>
      <c r="E865" s="84">
        <f t="shared" si="39"/>
        <v>0</v>
      </c>
      <c r="F865" s="85">
        <f>'Invoice EUR'!G867</f>
        <v>0</v>
      </c>
      <c r="G865" s="86">
        <f t="shared" si="40"/>
        <v>0</v>
      </c>
    </row>
    <row r="866" spans="1:7" s="83" customFormat="1" hidden="1">
      <c r="A866" s="99" t="str">
        <f>'Invoice EUR'!F868</f>
        <v>Exchange rate :</v>
      </c>
      <c r="B866" s="78">
        <f>'Invoice EUR'!C868</f>
        <v>0</v>
      </c>
      <c r="C866" s="79">
        <f>'Invoice EUR'!B868</f>
        <v>0</v>
      </c>
      <c r="D866" s="84">
        <f t="shared" si="38"/>
        <v>0</v>
      </c>
      <c r="E866" s="84">
        <f t="shared" si="39"/>
        <v>0</v>
      </c>
      <c r="F866" s="85">
        <f>'Invoice EUR'!G868</f>
        <v>0</v>
      </c>
      <c r="G866" s="86">
        <f t="shared" si="40"/>
        <v>0</v>
      </c>
    </row>
    <row r="867" spans="1:7" s="83" customFormat="1" hidden="1">
      <c r="A867" s="99" t="str">
        <f>'Invoice EUR'!F869</f>
        <v>Exchange rate :</v>
      </c>
      <c r="B867" s="78">
        <f>'Invoice EUR'!C869</f>
        <v>0</v>
      </c>
      <c r="C867" s="79">
        <f>'Invoice EUR'!B869</f>
        <v>0</v>
      </c>
      <c r="D867" s="84">
        <f t="shared" si="38"/>
        <v>0</v>
      </c>
      <c r="E867" s="84">
        <f t="shared" si="39"/>
        <v>0</v>
      </c>
      <c r="F867" s="85">
        <f>'Invoice EUR'!G869</f>
        <v>0</v>
      </c>
      <c r="G867" s="86">
        <f t="shared" si="40"/>
        <v>0</v>
      </c>
    </row>
    <row r="868" spans="1:7" s="83" customFormat="1" hidden="1">
      <c r="A868" s="99" t="str">
        <f>'Invoice EUR'!F870</f>
        <v>Exchange rate :</v>
      </c>
      <c r="B868" s="78">
        <f>'Invoice EUR'!C870</f>
        <v>0</v>
      </c>
      <c r="C868" s="79">
        <f>'Invoice EUR'!B870</f>
        <v>0</v>
      </c>
      <c r="D868" s="84">
        <f t="shared" si="38"/>
        <v>0</v>
      </c>
      <c r="E868" s="84">
        <f t="shared" si="39"/>
        <v>0</v>
      </c>
      <c r="F868" s="85">
        <f>'Invoice EUR'!G870</f>
        <v>0</v>
      </c>
      <c r="G868" s="86">
        <f t="shared" si="40"/>
        <v>0</v>
      </c>
    </row>
    <row r="869" spans="1:7" s="83" customFormat="1" hidden="1">
      <c r="A869" s="99" t="str">
        <f>'Invoice EUR'!F871</f>
        <v>Exchange rate :</v>
      </c>
      <c r="B869" s="78">
        <f>'Invoice EUR'!C871</f>
        <v>0</v>
      </c>
      <c r="C869" s="79">
        <f>'Invoice EUR'!B871</f>
        <v>0</v>
      </c>
      <c r="D869" s="84">
        <f t="shared" si="38"/>
        <v>0</v>
      </c>
      <c r="E869" s="84">
        <f t="shared" si="39"/>
        <v>0</v>
      </c>
      <c r="F869" s="85">
        <f>'Invoice EUR'!G871</f>
        <v>0</v>
      </c>
      <c r="G869" s="86">
        <f t="shared" si="40"/>
        <v>0</v>
      </c>
    </row>
    <row r="870" spans="1:7" s="83" customFormat="1" hidden="1">
      <c r="A870" s="99" t="str">
        <f>'Invoice EUR'!F872</f>
        <v>Exchange rate :</v>
      </c>
      <c r="B870" s="78">
        <f>'Invoice EUR'!C872</f>
        <v>0</v>
      </c>
      <c r="C870" s="79">
        <f>'Invoice EUR'!B872</f>
        <v>0</v>
      </c>
      <c r="D870" s="84">
        <f t="shared" si="38"/>
        <v>0</v>
      </c>
      <c r="E870" s="84">
        <f t="shared" si="39"/>
        <v>0</v>
      </c>
      <c r="F870" s="85">
        <f>'Invoice EUR'!G872</f>
        <v>0</v>
      </c>
      <c r="G870" s="86">
        <f t="shared" si="40"/>
        <v>0</v>
      </c>
    </row>
    <row r="871" spans="1:7" s="83" customFormat="1" hidden="1">
      <c r="A871" s="99" t="str">
        <f>'Invoice EUR'!F873</f>
        <v>Exchange rate :</v>
      </c>
      <c r="B871" s="78">
        <f>'Invoice EUR'!C873</f>
        <v>0</v>
      </c>
      <c r="C871" s="79">
        <f>'Invoice EUR'!B873</f>
        <v>0</v>
      </c>
      <c r="D871" s="84">
        <f t="shared" si="38"/>
        <v>0</v>
      </c>
      <c r="E871" s="84">
        <f t="shared" si="39"/>
        <v>0</v>
      </c>
      <c r="F871" s="85">
        <f>'Invoice EUR'!G873</f>
        <v>0</v>
      </c>
      <c r="G871" s="86">
        <f t="shared" si="40"/>
        <v>0</v>
      </c>
    </row>
    <row r="872" spans="1:7" s="83" customFormat="1" hidden="1">
      <c r="A872" s="99" t="str">
        <f>'Invoice EUR'!F874</f>
        <v>Exchange rate :</v>
      </c>
      <c r="B872" s="78">
        <f>'Invoice EUR'!C874</f>
        <v>0</v>
      </c>
      <c r="C872" s="79">
        <f>'Invoice EUR'!B874</f>
        <v>0</v>
      </c>
      <c r="D872" s="84">
        <f t="shared" si="38"/>
        <v>0</v>
      </c>
      <c r="E872" s="84">
        <f t="shared" si="39"/>
        <v>0</v>
      </c>
      <c r="F872" s="85">
        <f>'Invoice EUR'!G874</f>
        <v>0</v>
      </c>
      <c r="G872" s="86">
        <f t="shared" si="40"/>
        <v>0</v>
      </c>
    </row>
    <row r="873" spans="1:7" s="83" customFormat="1" hidden="1">
      <c r="A873" s="99" t="str">
        <f>'Invoice EUR'!F875</f>
        <v>Exchange rate :</v>
      </c>
      <c r="B873" s="78">
        <f>'Invoice EUR'!C875</f>
        <v>0</v>
      </c>
      <c r="C873" s="79">
        <f>'Invoice EUR'!B875</f>
        <v>0</v>
      </c>
      <c r="D873" s="84">
        <f t="shared" si="38"/>
        <v>0</v>
      </c>
      <c r="E873" s="84">
        <f t="shared" si="39"/>
        <v>0</v>
      </c>
      <c r="F873" s="85">
        <f>'Invoice EUR'!G875</f>
        <v>0</v>
      </c>
      <c r="G873" s="86">
        <f t="shared" si="40"/>
        <v>0</v>
      </c>
    </row>
    <row r="874" spans="1:7" s="83" customFormat="1" hidden="1">
      <c r="A874" s="99" t="str">
        <f>'Invoice EUR'!F876</f>
        <v>Exchange rate :</v>
      </c>
      <c r="B874" s="78">
        <f>'Invoice EUR'!C876</f>
        <v>0</v>
      </c>
      <c r="C874" s="79">
        <f>'Invoice EUR'!B876</f>
        <v>0</v>
      </c>
      <c r="D874" s="84">
        <f t="shared" si="38"/>
        <v>0</v>
      </c>
      <c r="E874" s="84">
        <f t="shared" si="39"/>
        <v>0</v>
      </c>
      <c r="F874" s="85">
        <f>'Invoice EUR'!G876</f>
        <v>0</v>
      </c>
      <c r="G874" s="86">
        <f t="shared" si="40"/>
        <v>0</v>
      </c>
    </row>
    <row r="875" spans="1:7" s="83" customFormat="1" hidden="1">
      <c r="A875" s="99" t="str">
        <f>'Invoice EUR'!F877</f>
        <v>Exchange rate :</v>
      </c>
      <c r="B875" s="78">
        <f>'Invoice EUR'!C877</f>
        <v>0</v>
      </c>
      <c r="C875" s="79">
        <f>'Invoice EUR'!B877</f>
        <v>0</v>
      </c>
      <c r="D875" s="84">
        <f t="shared" si="38"/>
        <v>0</v>
      </c>
      <c r="E875" s="84">
        <f t="shared" si="39"/>
        <v>0</v>
      </c>
      <c r="F875" s="85">
        <f>'Invoice EUR'!G877</f>
        <v>0</v>
      </c>
      <c r="G875" s="86">
        <f t="shared" si="40"/>
        <v>0</v>
      </c>
    </row>
    <row r="876" spans="1:7" s="83" customFormat="1" hidden="1">
      <c r="A876" s="99" t="str">
        <f>'Invoice EUR'!F878</f>
        <v>Exchange rate :</v>
      </c>
      <c r="B876" s="78">
        <f>'Invoice EUR'!C878</f>
        <v>0</v>
      </c>
      <c r="C876" s="79">
        <f>'Invoice EUR'!B878</f>
        <v>0</v>
      </c>
      <c r="D876" s="84">
        <f t="shared" si="38"/>
        <v>0</v>
      </c>
      <c r="E876" s="84">
        <f t="shared" si="39"/>
        <v>0</v>
      </c>
      <c r="F876" s="85">
        <f>'Invoice EUR'!G878</f>
        <v>0</v>
      </c>
      <c r="G876" s="86">
        <f t="shared" si="40"/>
        <v>0</v>
      </c>
    </row>
    <row r="877" spans="1:7" s="83" customFormat="1" hidden="1">
      <c r="A877" s="99" t="str">
        <f>'Invoice EUR'!F879</f>
        <v>Exchange rate :</v>
      </c>
      <c r="B877" s="78">
        <f>'Invoice EUR'!C879</f>
        <v>0</v>
      </c>
      <c r="C877" s="79">
        <f>'Invoice EUR'!B879</f>
        <v>0</v>
      </c>
      <c r="D877" s="84">
        <f t="shared" si="38"/>
        <v>0</v>
      </c>
      <c r="E877" s="84">
        <f t="shared" si="39"/>
        <v>0</v>
      </c>
      <c r="F877" s="85">
        <f>'Invoice EUR'!G879</f>
        <v>0</v>
      </c>
      <c r="G877" s="86">
        <f t="shared" si="40"/>
        <v>0</v>
      </c>
    </row>
    <row r="878" spans="1:7" s="83" customFormat="1" hidden="1">
      <c r="A878" s="99" t="str">
        <f>'Invoice EUR'!F880</f>
        <v>Exchange rate :</v>
      </c>
      <c r="B878" s="78">
        <f>'Invoice EUR'!C880</f>
        <v>0</v>
      </c>
      <c r="C878" s="79">
        <f>'Invoice EUR'!B880</f>
        <v>0</v>
      </c>
      <c r="D878" s="84">
        <f t="shared" si="38"/>
        <v>0</v>
      </c>
      <c r="E878" s="84">
        <f t="shared" si="39"/>
        <v>0</v>
      </c>
      <c r="F878" s="85">
        <f>'Invoice EUR'!G880</f>
        <v>0</v>
      </c>
      <c r="G878" s="86">
        <f t="shared" si="40"/>
        <v>0</v>
      </c>
    </row>
    <row r="879" spans="1:7" s="83" customFormat="1" hidden="1">
      <c r="A879" s="99" t="str">
        <f>'Invoice EUR'!F881</f>
        <v>Exchange rate :</v>
      </c>
      <c r="B879" s="78">
        <f>'Invoice EUR'!C881</f>
        <v>0</v>
      </c>
      <c r="C879" s="79">
        <f>'Invoice EUR'!B881</f>
        <v>0</v>
      </c>
      <c r="D879" s="84">
        <f t="shared" si="38"/>
        <v>0</v>
      </c>
      <c r="E879" s="84">
        <f t="shared" si="39"/>
        <v>0</v>
      </c>
      <c r="F879" s="85">
        <f>'Invoice EUR'!G881</f>
        <v>0</v>
      </c>
      <c r="G879" s="86">
        <f t="shared" si="40"/>
        <v>0</v>
      </c>
    </row>
    <row r="880" spans="1:7" s="83" customFormat="1" hidden="1">
      <c r="A880" s="99" t="str">
        <f>'Invoice EUR'!F882</f>
        <v>Exchange rate :</v>
      </c>
      <c r="B880" s="78">
        <f>'Invoice EUR'!C882</f>
        <v>0</v>
      </c>
      <c r="C880" s="79">
        <f>'Invoice EUR'!B882</f>
        <v>0</v>
      </c>
      <c r="D880" s="84">
        <f t="shared" si="38"/>
        <v>0</v>
      </c>
      <c r="E880" s="84">
        <f t="shared" si="39"/>
        <v>0</v>
      </c>
      <c r="F880" s="85">
        <f>'Invoice EUR'!G882</f>
        <v>0</v>
      </c>
      <c r="G880" s="86">
        <f t="shared" si="40"/>
        <v>0</v>
      </c>
    </row>
    <row r="881" spans="1:7" s="83" customFormat="1" hidden="1">
      <c r="A881" s="99" t="str">
        <f>'Invoice EUR'!F883</f>
        <v>Exchange rate :</v>
      </c>
      <c r="B881" s="78">
        <f>'Invoice EUR'!C883</f>
        <v>0</v>
      </c>
      <c r="C881" s="79">
        <f>'Invoice EUR'!B883</f>
        <v>0</v>
      </c>
      <c r="D881" s="84">
        <f t="shared" si="38"/>
        <v>0</v>
      </c>
      <c r="E881" s="84">
        <f t="shared" si="39"/>
        <v>0</v>
      </c>
      <c r="F881" s="85">
        <f>'Invoice EUR'!G883</f>
        <v>0</v>
      </c>
      <c r="G881" s="86">
        <f t="shared" si="40"/>
        <v>0</v>
      </c>
    </row>
    <row r="882" spans="1:7" s="83" customFormat="1" hidden="1">
      <c r="A882" s="99" t="str">
        <f>'Invoice EUR'!F884</f>
        <v>Exchange rate :</v>
      </c>
      <c r="B882" s="78">
        <f>'Invoice EUR'!C884</f>
        <v>0</v>
      </c>
      <c r="C882" s="79">
        <f>'Invoice EUR'!B884</f>
        <v>0</v>
      </c>
      <c r="D882" s="84">
        <f t="shared" si="38"/>
        <v>0</v>
      </c>
      <c r="E882" s="84">
        <f t="shared" si="39"/>
        <v>0</v>
      </c>
      <c r="F882" s="85">
        <f>'Invoice EUR'!G884</f>
        <v>0</v>
      </c>
      <c r="G882" s="86">
        <f t="shared" si="40"/>
        <v>0</v>
      </c>
    </row>
    <row r="883" spans="1:7" s="83" customFormat="1" hidden="1">
      <c r="A883" s="99" t="str">
        <f>'Invoice EUR'!F885</f>
        <v>Exchange rate :</v>
      </c>
      <c r="B883" s="78">
        <f>'Invoice EUR'!C885</f>
        <v>0</v>
      </c>
      <c r="C883" s="79">
        <f>'Invoice EUR'!B885</f>
        <v>0</v>
      </c>
      <c r="D883" s="84">
        <f t="shared" si="38"/>
        <v>0</v>
      </c>
      <c r="E883" s="84">
        <f t="shared" si="39"/>
        <v>0</v>
      </c>
      <c r="F883" s="85">
        <f>'Invoice EUR'!G885</f>
        <v>0</v>
      </c>
      <c r="G883" s="86">
        <f t="shared" si="40"/>
        <v>0</v>
      </c>
    </row>
    <row r="884" spans="1:7" s="83" customFormat="1" hidden="1">
      <c r="A884" s="99" t="str">
        <f>'Invoice EUR'!F886</f>
        <v>Exchange rate :</v>
      </c>
      <c r="B884" s="78">
        <f>'Invoice EUR'!C886</f>
        <v>0</v>
      </c>
      <c r="C884" s="79">
        <f>'Invoice EUR'!B886</f>
        <v>0</v>
      </c>
      <c r="D884" s="84">
        <f t="shared" si="38"/>
        <v>0</v>
      </c>
      <c r="E884" s="84">
        <f t="shared" si="39"/>
        <v>0</v>
      </c>
      <c r="F884" s="85">
        <f>'Invoice EUR'!G886</f>
        <v>0</v>
      </c>
      <c r="G884" s="86">
        <f t="shared" si="40"/>
        <v>0</v>
      </c>
    </row>
    <row r="885" spans="1:7" s="83" customFormat="1" hidden="1">
      <c r="A885" s="99" t="str">
        <f>'Invoice EUR'!F887</f>
        <v>Exchange rate :</v>
      </c>
      <c r="B885" s="78">
        <f>'Invoice EUR'!C887</f>
        <v>0</v>
      </c>
      <c r="C885" s="79">
        <f>'Invoice EUR'!B887</f>
        <v>0</v>
      </c>
      <c r="D885" s="84">
        <f t="shared" si="38"/>
        <v>0</v>
      </c>
      <c r="E885" s="84">
        <f t="shared" si="39"/>
        <v>0</v>
      </c>
      <c r="F885" s="85">
        <f>'Invoice EUR'!G887</f>
        <v>0</v>
      </c>
      <c r="G885" s="86">
        <f t="shared" si="40"/>
        <v>0</v>
      </c>
    </row>
    <row r="886" spans="1:7" s="83" customFormat="1" hidden="1">
      <c r="A886" s="99" t="str">
        <f>'Invoice EUR'!F888</f>
        <v>Exchange rate :</v>
      </c>
      <c r="B886" s="78">
        <f>'Invoice EUR'!C888</f>
        <v>0</v>
      </c>
      <c r="C886" s="79">
        <f>'Invoice EUR'!B888</f>
        <v>0</v>
      </c>
      <c r="D886" s="84">
        <f t="shared" si="38"/>
        <v>0</v>
      </c>
      <c r="E886" s="84">
        <f t="shared" si="39"/>
        <v>0</v>
      </c>
      <c r="F886" s="85">
        <f>'Invoice EUR'!G888</f>
        <v>0</v>
      </c>
      <c r="G886" s="86">
        <f t="shared" si="40"/>
        <v>0</v>
      </c>
    </row>
    <row r="887" spans="1:7" s="83" customFormat="1" hidden="1">
      <c r="A887" s="99" t="str">
        <f>'Invoice EUR'!F889</f>
        <v>Exchange rate :</v>
      </c>
      <c r="B887" s="78">
        <f>'Invoice EUR'!C889</f>
        <v>0</v>
      </c>
      <c r="C887" s="79">
        <f>'Invoice EUR'!B889</f>
        <v>0</v>
      </c>
      <c r="D887" s="84">
        <f t="shared" si="38"/>
        <v>0</v>
      </c>
      <c r="E887" s="84">
        <f t="shared" si="39"/>
        <v>0</v>
      </c>
      <c r="F887" s="85">
        <f>'Invoice EUR'!G889</f>
        <v>0</v>
      </c>
      <c r="G887" s="86">
        <f t="shared" si="40"/>
        <v>0</v>
      </c>
    </row>
    <row r="888" spans="1:7" s="83" customFormat="1" hidden="1">
      <c r="A888" s="99" t="str">
        <f>'Invoice EUR'!F890</f>
        <v>Exchange rate :</v>
      </c>
      <c r="B888" s="78">
        <f>'Invoice EUR'!C890</f>
        <v>0</v>
      </c>
      <c r="C888" s="79">
        <f>'Invoice EUR'!B890</f>
        <v>0</v>
      </c>
      <c r="D888" s="84">
        <f t="shared" si="38"/>
        <v>0</v>
      </c>
      <c r="E888" s="84">
        <f t="shared" si="39"/>
        <v>0</v>
      </c>
      <c r="F888" s="85">
        <f>'Invoice EUR'!G890</f>
        <v>0</v>
      </c>
      <c r="G888" s="86">
        <f t="shared" si="40"/>
        <v>0</v>
      </c>
    </row>
    <row r="889" spans="1:7" s="83" customFormat="1" hidden="1">
      <c r="A889" s="99" t="str">
        <f>'Invoice EUR'!F891</f>
        <v>Exchange rate :</v>
      </c>
      <c r="B889" s="78">
        <f>'Invoice EUR'!C891</f>
        <v>0</v>
      </c>
      <c r="C889" s="79">
        <f>'Invoice EUR'!B891</f>
        <v>0</v>
      </c>
      <c r="D889" s="84">
        <f t="shared" si="38"/>
        <v>0</v>
      </c>
      <c r="E889" s="84">
        <f t="shared" si="39"/>
        <v>0</v>
      </c>
      <c r="F889" s="85">
        <f>'Invoice EUR'!G891</f>
        <v>0</v>
      </c>
      <c r="G889" s="86">
        <f t="shared" si="40"/>
        <v>0</v>
      </c>
    </row>
    <row r="890" spans="1:7" s="83" customFormat="1" hidden="1">
      <c r="A890" s="99" t="str">
        <f>'Invoice EUR'!F892</f>
        <v>Exchange rate :</v>
      </c>
      <c r="B890" s="78">
        <f>'Invoice EUR'!C892</f>
        <v>0</v>
      </c>
      <c r="C890" s="79">
        <f>'Invoice EUR'!B892</f>
        <v>0</v>
      </c>
      <c r="D890" s="84">
        <f t="shared" si="38"/>
        <v>0</v>
      </c>
      <c r="E890" s="84">
        <f t="shared" si="39"/>
        <v>0</v>
      </c>
      <c r="F890" s="85">
        <f>'Invoice EUR'!G892</f>
        <v>0</v>
      </c>
      <c r="G890" s="86">
        <f t="shared" si="40"/>
        <v>0</v>
      </c>
    </row>
    <row r="891" spans="1:7" s="83" customFormat="1" hidden="1">
      <c r="A891" s="99" t="str">
        <f>'Invoice EUR'!F893</f>
        <v>Exchange rate :</v>
      </c>
      <c r="B891" s="78">
        <f>'Invoice EUR'!C893</f>
        <v>0</v>
      </c>
      <c r="C891" s="79">
        <f>'Invoice EUR'!B893</f>
        <v>0</v>
      </c>
      <c r="D891" s="84">
        <f t="shared" si="38"/>
        <v>0</v>
      </c>
      <c r="E891" s="84">
        <f t="shared" si="39"/>
        <v>0</v>
      </c>
      <c r="F891" s="85">
        <f>'Invoice EUR'!G893</f>
        <v>0</v>
      </c>
      <c r="G891" s="86">
        <f t="shared" si="40"/>
        <v>0</v>
      </c>
    </row>
    <row r="892" spans="1:7" s="83" customFormat="1" hidden="1">
      <c r="A892" s="99" t="str">
        <f>'Invoice EUR'!F894</f>
        <v>Exchange rate :</v>
      </c>
      <c r="B892" s="78">
        <f>'Invoice EUR'!C894</f>
        <v>0</v>
      </c>
      <c r="C892" s="79">
        <f>'Invoice EUR'!B894</f>
        <v>0</v>
      </c>
      <c r="D892" s="84">
        <f t="shared" si="38"/>
        <v>0</v>
      </c>
      <c r="E892" s="84">
        <f t="shared" si="39"/>
        <v>0</v>
      </c>
      <c r="F892" s="85">
        <f>'Invoice EUR'!G894</f>
        <v>0</v>
      </c>
      <c r="G892" s="86">
        <f t="shared" si="40"/>
        <v>0</v>
      </c>
    </row>
    <row r="893" spans="1:7" s="83" customFormat="1" hidden="1">
      <c r="A893" s="99" t="str">
        <f>'Invoice EUR'!F895</f>
        <v>Exchange rate :</v>
      </c>
      <c r="B893" s="78">
        <f>'Invoice EUR'!C895</f>
        <v>0</v>
      </c>
      <c r="C893" s="79">
        <f>'Invoice EUR'!B895</f>
        <v>0</v>
      </c>
      <c r="D893" s="84">
        <f t="shared" si="38"/>
        <v>0</v>
      </c>
      <c r="E893" s="84">
        <f t="shared" si="39"/>
        <v>0</v>
      </c>
      <c r="F893" s="85">
        <f>'Invoice EUR'!G895</f>
        <v>0</v>
      </c>
      <c r="G893" s="86">
        <f t="shared" si="40"/>
        <v>0</v>
      </c>
    </row>
    <row r="894" spans="1:7" s="83" customFormat="1" hidden="1">
      <c r="A894" s="99" t="str">
        <f>'Invoice EUR'!F896</f>
        <v>Exchange rate :</v>
      </c>
      <c r="B894" s="78">
        <f>'Invoice EUR'!C896</f>
        <v>0</v>
      </c>
      <c r="C894" s="79">
        <f>'Invoice EUR'!B896</f>
        <v>0</v>
      </c>
      <c r="D894" s="84">
        <f t="shared" si="38"/>
        <v>0</v>
      </c>
      <c r="E894" s="84">
        <f t="shared" si="39"/>
        <v>0</v>
      </c>
      <c r="F894" s="85">
        <f>'Invoice EUR'!G896</f>
        <v>0</v>
      </c>
      <c r="G894" s="86">
        <f t="shared" si="40"/>
        <v>0</v>
      </c>
    </row>
    <row r="895" spans="1:7" s="83" customFormat="1" hidden="1">
      <c r="A895" s="99" t="str">
        <f>'Invoice EUR'!F897</f>
        <v>Exchange rate :</v>
      </c>
      <c r="B895" s="78">
        <f>'Invoice EUR'!C897</f>
        <v>0</v>
      </c>
      <c r="C895" s="79">
        <f>'Invoice EUR'!B897</f>
        <v>0</v>
      </c>
      <c r="D895" s="84">
        <f t="shared" si="38"/>
        <v>0</v>
      </c>
      <c r="E895" s="84">
        <f t="shared" si="39"/>
        <v>0</v>
      </c>
      <c r="F895" s="85">
        <f>'Invoice EUR'!G897</f>
        <v>0</v>
      </c>
      <c r="G895" s="86">
        <f t="shared" si="40"/>
        <v>0</v>
      </c>
    </row>
    <row r="896" spans="1:7" s="83" customFormat="1" hidden="1">
      <c r="A896" s="99" t="str">
        <f>'Invoice EUR'!F898</f>
        <v>Exchange rate :</v>
      </c>
      <c r="B896" s="78">
        <f>'Invoice EUR'!C898</f>
        <v>0</v>
      </c>
      <c r="C896" s="79">
        <f>'Invoice EUR'!B898</f>
        <v>0</v>
      </c>
      <c r="D896" s="84">
        <f t="shared" si="38"/>
        <v>0</v>
      </c>
      <c r="E896" s="84">
        <f t="shared" si="39"/>
        <v>0</v>
      </c>
      <c r="F896" s="85">
        <f>'Invoice EUR'!G898</f>
        <v>0</v>
      </c>
      <c r="G896" s="86">
        <f t="shared" si="40"/>
        <v>0</v>
      </c>
    </row>
    <row r="897" spans="1:7" s="83" customFormat="1" hidden="1">
      <c r="A897" s="99" t="str">
        <f>'Invoice EUR'!F899</f>
        <v>Exchange rate :</v>
      </c>
      <c r="B897" s="78">
        <f>'Invoice EUR'!C899</f>
        <v>0</v>
      </c>
      <c r="C897" s="79">
        <f>'Invoice EUR'!B899</f>
        <v>0</v>
      </c>
      <c r="D897" s="84">
        <f t="shared" ref="D897:D960" si="41">F897/$D$14</f>
        <v>0</v>
      </c>
      <c r="E897" s="84">
        <f t="shared" ref="E897:E960" si="42">G897/$D$14</f>
        <v>0</v>
      </c>
      <c r="F897" s="85">
        <f>'Invoice EUR'!G899</f>
        <v>0</v>
      </c>
      <c r="G897" s="86">
        <f t="shared" ref="G897:G960" si="43">C897*F897</f>
        <v>0</v>
      </c>
    </row>
    <row r="898" spans="1:7" s="83" customFormat="1" hidden="1">
      <c r="A898" s="99" t="str">
        <f>'Invoice EUR'!F900</f>
        <v>Exchange rate :</v>
      </c>
      <c r="B898" s="78">
        <f>'Invoice EUR'!C900</f>
        <v>0</v>
      </c>
      <c r="C898" s="79">
        <f>'Invoice EUR'!B900</f>
        <v>0</v>
      </c>
      <c r="D898" s="84">
        <f t="shared" si="41"/>
        <v>0</v>
      </c>
      <c r="E898" s="84">
        <f t="shared" si="42"/>
        <v>0</v>
      </c>
      <c r="F898" s="85">
        <f>'Invoice EUR'!G900</f>
        <v>0</v>
      </c>
      <c r="G898" s="86">
        <f t="shared" si="43"/>
        <v>0</v>
      </c>
    </row>
    <row r="899" spans="1:7" s="83" customFormat="1" hidden="1">
      <c r="A899" s="99" t="str">
        <f>'Invoice EUR'!F901</f>
        <v>Exchange rate :</v>
      </c>
      <c r="B899" s="78">
        <f>'Invoice EUR'!C901</f>
        <v>0</v>
      </c>
      <c r="C899" s="79">
        <f>'Invoice EUR'!B901</f>
        <v>0</v>
      </c>
      <c r="D899" s="84">
        <f t="shared" si="41"/>
        <v>0</v>
      </c>
      <c r="E899" s="84">
        <f t="shared" si="42"/>
        <v>0</v>
      </c>
      <c r="F899" s="85">
        <f>'Invoice EUR'!G901</f>
        <v>0</v>
      </c>
      <c r="G899" s="86">
        <f t="shared" si="43"/>
        <v>0</v>
      </c>
    </row>
    <row r="900" spans="1:7" s="83" customFormat="1" hidden="1">
      <c r="A900" s="99" t="str">
        <f>'Invoice EUR'!F902</f>
        <v>Exchange rate :</v>
      </c>
      <c r="B900" s="78">
        <f>'Invoice EUR'!C902</f>
        <v>0</v>
      </c>
      <c r="C900" s="79">
        <f>'Invoice EUR'!B902</f>
        <v>0</v>
      </c>
      <c r="D900" s="84">
        <f t="shared" si="41"/>
        <v>0</v>
      </c>
      <c r="E900" s="84">
        <f t="shared" si="42"/>
        <v>0</v>
      </c>
      <c r="F900" s="85">
        <f>'Invoice EUR'!G902</f>
        <v>0</v>
      </c>
      <c r="G900" s="86">
        <f t="shared" si="43"/>
        <v>0</v>
      </c>
    </row>
    <row r="901" spans="1:7" s="83" customFormat="1" hidden="1">
      <c r="A901" s="99" t="str">
        <f>'Invoice EUR'!F903</f>
        <v>Exchange rate :</v>
      </c>
      <c r="B901" s="78">
        <f>'Invoice EUR'!C903</f>
        <v>0</v>
      </c>
      <c r="C901" s="79">
        <f>'Invoice EUR'!B903</f>
        <v>0</v>
      </c>
      <c r="D901" s="84">
        <f t="shared" si="41"/>
        <v>0</v>
      </c>
      <c r="E901" s="84">
        <f t="shared" si="42"/>
        <v>0</v>
      </c>
      <c r="F901" s="85">
        <f>'Invoice EUR'!G903</f>
        <v>0</v>
      </c>
      <c r="G901" s="86">
        <f t="shared" si="43"/>
        <v>0</v>
      </c>
    </row>
    <row r="902" spans="1:7" s="83" customFormat="1" hidden="1">
      <c r="A902" s="99" t="str">
        <f>'Invoice EUR'!F904</f>
        <v>Exchange rate :</v>
      </c>
      <c r="B902" s="78">
        <f>'Invoice EUR'!C904</f>
        <v>0</v>
      </c>
      <c r="C902" s="79">
        <f>'Invoice EUR'!B904</f>
        <v>0</v>
      </c>
      <c r="D902" s="84">
        <f t="shared" si="41"/>
        <v>0</v>
      </c>
      <c r="E902" s="84">
        <f t="shared" si="42"/>
        <v>0</v>
      </c>
      <c r="F902" s="85">
        <f>'Invoice EUR'!G904</f>
        <v>0</v>
      </c>
      <c r="G902" s="86">
        <f t="shared" si="43"/>
        <v>0</v>
      </c>
    </row>
    <row r="903" spans="1:7" s="83" customFormat="1" hidden="1">
      <c r="A903" s="99" t="str">
        <f>'Invoice EUR'!F905</f>
        <v>Exchange rate :</v>
      </c>
      <c r="B903" s="78">
        <f>'Invoice EUR'!C905</f>
        <v>0</v>
      </c>
      <c r="C903" s="79">
        <f>'Invoice EUR'!B905</f>
        <v>0</v>
      </c>
      <c r="D903" s="84">
        <f t="shared" si="41"/>
        <v>0</v>
      </c>
      <c r="E903" s="84">
        <f t="shared" si="42"/>
        <v>0</v>
      </c>
      <c r="F903" s="85">
        <f>'Invoice EUR'!G905</f>
        <v>0</v>
      </c>
      <c r="G903" s="86">
        <f t="shared" si="43"/>
        <v>0</v>
      </c>
    </row>
    <row r="904" spans="1:7" s="83" customFormat="1" hidden="1">
      <c r="A904" s="99" t="str">
        <f>'Invoice EUR'!F906</f>
        <v>Exchange rate :</v>
      </c>
      <c r="B904" s="78">
        <f>'Invoice EUR'!C906</f>
        <v>0</v>
      </c>
      <c r="C904" s="79">
        <f>'Invoice EUR'!B906</f>
        <v>0</v>
      </c>
      <c r="D904" s="84">
        <f t="shared" si="41"/>
        <v>0</v>
      </c>
      <c r="E904" s="84">
        <f t="shared" si="42"/>
        <v>0</v>
      </c>
      <c r="F904" s="85">
        <f>'Invoice EUR'!G906</f>
        <v>0</v>
      </c>
      <c r="G904" s="86">
        <f t="shared" si="43"/>
        <v>0</v>
      </c>
    </row>
    <row r="905" spans="1:7" s="83" customFormat="1" hidden="1">
      <c r="A905" s="99" t="str">
        <f>'Invoice EUR'!F907</f>
        <v>Exchange rate :</v>
      </c>
      <c r="B905" s="78">
        <f>'Invoice EUR'!C907</f>
        <v>0</v>
      </c>
      <c r="C905" s="79">
        <f>'Invoice EUR'!B907</f>
        <v>0</v>
      </c>
      <c r="D905" s="84">
        <f t="shared" si="41"/>
        <v>0</v>
      </c>
      <c r="E905" s="84">
        <f t="shared" si="42"/>
        <v>0</v>
      </c>
      <c r="F905" s="85">
        <f>'Invoice EUR'!G907</f>
        <v>0</v>
      </c>
      <c r="G905" s="86">
        <f t="shared" si="43"/>
        <v>0</v>
      </c>
    </row>
    <row r="906" spans="1:7" s="83" customFormat="1" hidden="1">
      <c r="A906" s="99" t="str">
        <f>'Invoice EUR'!F908</f>
        <v>Exchange rate :</v>
      </c>
      <c r="B906" s="78">
        <f>'Invoice EUR'!C908</f>
        <v>0</v>
      </c>
      <c r="C906" s="79">
        <f>'Invoice EUR'!B908</f>
        <v>0</v>
      </c>
      <c r="D906" s="84">
        <f t="shared" si="41"/>
        <v>0</v>
      </c>
      <c r="E906" s="84">
        <f t="shared" si="42"/>
        <v>0</v>
      </c>
      <c r="F906" s="85">
        <f>'Invoice EUR'!G908</f>
        <v>0</v>
      </c>
      <c r="G906" s="86">
        <f t="shared" si="43"/>
        <v>0</v>
      </c>
    </row>
    <row r="907" spans="1:7" s="83" customFormat="1" hidden="1">
      <c r="A907" s="99" t="str">
        <f>'Invoice EUR'!F909</f>
        <v>Exchange rate :</v>
      </c>
      <c r="B907" s="78">
        <f>'Invoice EUR'!C909</f>
        <v>0</v>
      </c>
      <c r="C907" s="79">
        <f>'Invoice EUR'!B909</f>
        <v>0</v>
      </c>
      <c r="D907" s="84">
        <f t="shared" si="41"/>
        <v>0</v>
      </c>
      <c r="E907" s="84">
        <f t="shared" si="42"/>
        <v>0</v>
      </c>
      <c r="F907" s="85">
        <f>'Invoice EUR'!G909</f>
        <v>0</v>
      </c>
      <c r="G907" s="86">
        <f t="shared" si="43"/>
        <v>0</v>
      </c>
    </row>
    <row r="908" spans="1:7" s="83" customFormat="1" hidden="1">
      <c r="A908" s="99" t="str">
        <f>'Invoice EUR'!F910</f>
        <v>Exchange rate :</v>
      </c>
      <c r="B908" s="78">
        <f>'Invoice EUR'!C910</f>
        <v>0</v>
      </c>
      <c r="C908" s="79">
        <f>'Invoice EUR'!B910</f>
        <v>0</v>
      </c>
      <c r="D908" s="84">
        <f t="shared" si="41"/>
        <v>0</v>
      </c>
      <c r="E908" s="84">
        <f t="shared" si="42"/>
        <v>0</v>
      </c>
      <c r="F908" s="85">
        <f>'Invoice EUR'!G910</f>
        <v>0</v>
      </c>
      <c r="G908" s="86">
        <f t="shared" si="43"/>
        <v>0</v>
      </c>
    </row>
    <row r="909" spans="1:7" s="83" customFormat="1" hidden="1">
      <c r="A909" s="99" t="str">
        <f>'Invoice EUR'!F911</f>
        <v>Exchange rate :</v>
      </c>
      <c r="B909" s="78">
        <f>'Invoice EUR'!C911</f>
        <v>0</v>
      </c>
      <c r="C909" s="79">
        <f>'Invoice EUR'!B911</f>
        <v>0</v>
      </c>
      <c r="D909" s="84">
        <f t="shared" si="41"/>
        <v>0</v>
      </c>
      <c r="E909" s="84">
        <f t="shared" si="42"/>
        <v>0</v>
      </c>
      <c r="F909" s="85">
        <f>'Invoice EUR'!G911</f>
        <v>0</v>
      </c>
      <c r="G909" s="86">
        <f t="shared" si="43"/>
        <v>0</v>
      </c>
    </row>
    <row r="910" spans="1:7" s="83" customFormat="1" hidden="1">
      <c r="A910" s="99" t="str">
        <f>'Invoice EUR'!F912</f>
        <v>Exchange rate :</v>
      </c>
      <c r="B910" s="78">
        <f>'Invoice EUR'!C912</f>
        <v>0</v>
      </c>
      <c r="C910" s="79">
        <f>'Invoice EUR'!B912</f>
        <v>0</v>
      </c>
      <c r="D910" s="84">
        <f t="shared" si="41"/>
        <v>0</v>
      </c>
      <c r="E910" s="84">
        <f t="shared" si="42"/>
        <v>0</v>
      </c>
      <c r="F910" s="85">
        <f>'Invoice EUR'!G912</f>
        <v>0</v>
      </c>
      <c r="G910" s="86">
        <f t="shared" si="43"/>
        <v>0</v>
      </c>
    </row>
    <row r="911" spans="1:7" s="83" customFormat="1" hidden="1">
      <c r="A911" s="99" t="str">
        <f>'Invoice EUR'!F913</f>
        <v>Exchange rate :</v>
      </c>
      <c r="B911" s="78">
        <f>'Invoice EUR'!C913</f>
        <v>0</v>
      </c>
      <c r="C911" s="79">
        <f>'Invoice EUR'!B913</f>
        <v>0</v>
      </c>
      <c r="D911" s="84">
        <f t="shared" si="41"/>
        <v>0</v>
      </c>
      <c r="E911" s="84">
        <f t="shared" si="42"/>
        <v>0</v>
      </c>
      <c r="F911" s="85">
        <f>'Invoice EUR'!G913</f>
        <v>0</v>
      </c>
      <c r="G911" s="86">
        <f t="shared" si="43"/>
        <v>0</v>
      </c>
    </row>
    <row r="912" spans="1:7" s="83" customFormat="1" hidden="1">
      <c r="A912" s="99" t="str">
        <f>'Invoice EUR'!F914</f>
        <v>Exchange rate :</v>
      </c>
      <c r="B912" s="78">
        <f>'Invoice EUR'!C914</f>
        <v>0</v>
      </c>
      <c r="C912" s="79">
        <f>'Invoice EUR'!B914</f>
        <v>0</v>
      </c>
      <c r="D912" s="84">
        <f t="shared" si="41"/>
        <v>0</v>
      </c>
      <c r="E912" s="84">
        <f t="shared" si="42"/>
        <v>0</v>
      </c>
      <c r="F912" s="85">
        <f>'Invoice EUR'!G914</f>
        <v>0</v>
      </c>
      <c r="G912" s="86">
        <f t="shared" si="43"/>
        <v>0</v>
      </c>
    </row>
    <row r="913" spans="1:7" s="83" customFormat="1" hidden="1">
      <c r="A913" s="99" t="str">
        <f>'Invoice EUR'!F915</f>
        <v>Exchange rate :</v>
      </c>
      <c r="B913" s="78">
        <f>'Invoice EUR'!C915</f>
        <v>0</v>
      </c>
      <c r="C913" s="79">
        <f>'Invoice EUR'!B915</f>
        <v>0</v>
      </c>
      <c r="D913" s="84">
        <f t="shared" si="41"/>
        <v>0</v>
      </c>
      <c r="E913" s="84">
        <f t="shared" si="42"/>
        <v>0</v>
      </c>
      <c r="F913" s="85">
        <f>'Invoice EUR'!G915</f>
        <v>0</v>
      </c>
      <c r="G913" s="86">
        <f t="shared" si="43"/>
        <v>0</v>
      </c>
    </row>
    <row r="914" spans="1:7" s="83" customFormat="1" hidden="1">
      <c r="A914" s="99" t="str">
        <f>'Invoice EUR'!F916</f>
        <v>Exchange rate :</v>
      </c>
      <c r="B914" s="78">
        <f>'Invoice EUR'!C916</f>
        <v>0</v>
      </c>
      <c r="C914" s="79">
        <f>'Invoice EUR'!B916</f>
        <v>0</v>
      </c>
      <c r="D914" s="84">
        <f t="shared" si="41"/>
        <v>0</v>
      </c>
      <c r="E914" s="84">
        <f t="shared" si="42"/>
        <v>0</v>
      </c>
      <c r="F914" s="85">
        <f>'Invoice EUR'!G916</f>
        <v>0</v>
      </c>
      <c r="G914" s="86">
        <f t="shared" si="43"/>
        <v>0</v>
      </c>
    </row>
    <row r="915" spans="1:7" s="83" customFormat="1" hidden="1">
      <c r="A915" s="99" t="str">
        <f>'Invoice EUR'!F917</f>
        <v>Exchange rate :</v>
      </c>
      <c r="B915" s="78">
        <f>'Invoice EUR'!C917</f>
        <v>0</v>
      </c>
      <c r="C915" s="79">
        <f>'Invoice EUR'!B917</f>
        <v>0</v>
      </c>
      <c r="D915" s="84">
        <f t="shared" si="41"/>
        <v>0</v>
      </c>
      <c r="E915" s="84">
        <f t="shared" si="42"/>
        <v>0</v>
      </c>
      <c r="F915" s="85">
        <f>'Invoice EUR'!G917</f>
        <v>0</v>
      </c>
      <c r="G915" s="86">
        <f t="shared" si="43"/>
        <v>0</v>
      </c>
    </row>
    <row r="916" spans="1:7" s="83" customFormat="1" hidden="1">
      <c r="A916" s="99" t="str">
        <f>'Invoice EUR'!F918</f>
        <v>Exchange rate :</v>
      </c>
      <c r="B916" s="78">
        <f>'Invoice EUR'!C918</f>
        <v>0</v>
      </c>
      <c r="C916" s="79">
        <f>'Invoice EUR'!B918</f>
        <v>0</v>
      </c>
      <c r="D916" s="84">
        <f t="shared" si="41"/>
        <v>0</v>
      </c>
      <c r="E916" s="84">
        <f t="shared" si="42"/>
        <v>0</v>
      </c>
      <c r="F916" s="85">
        <f>'Invoice EUR'!G918</f>
        <v>0</v>
      </c>
      <c r="G916" s="86">
        <f t="shared" si="43"/>
        <v>0</v>
      </c>
    </row>
    <row r="917" spans="1:7" s="83" customFormat="1" hidden="1">
      <c r="A917" s="99" t="str">
        <f>'Invoice EUR'!F919</f>
        <v>Exchange rate :</v>
      </c>
      <c r="B917" s="78">
        <f>'Invoice EUR'!C919</f>
        <v>0</v>
      </c>
      <c r="C917" s="79">
        <f>'Invoice EUR'!B919</f>
        <v>0</v>
      </c>
      <c r="D917" s="84">
        <f t="shared" si="41"/>
        <v>0</v>
      </c>
      <c r="E917" s="84">
        <f t="shared" si="42"/>
        <v>0</v>
      </c>
      <c r="F917" s="85">
        <f>'Invoice EUR'!G919</f>
        <v>0</v>
      </c>
      <c r="G917" s="86">
        <f t="shared" si="43"/>
        <v>0</v>
      </c>
    </row>
    <row r="918" spans="1:7" s="83" customFormat="1" hidden="1">
      <c r="A918" s="99" t="str">
        <f>'Invoice EUR'!F920</f>
        <v>Exchange rate :</v>
      </c>
      <c r="B918" s="78">
        <f>'Invoice EUR'!C920</f>
        <v>0</v>
      </c>
      <c r="C918" s="79">
        <f>'Invoice EUR'!B920</f>
        <v>0</v>
      </c>
      <c r="D918" s="84">
        <f t="shared" si="41"/>
        <v>0</v>
      </c>
      <c r="E918" s="84">
        <f t="shared" si="42"/>
        <v>0</v>
      </c>
      <c r="F918" s="85">
        <f>'Invoice EUR'!G920</f>
        <v>0</v>
      </c>
      <c r="G918" s="86">
        <f t="shared" si="43"/>
        <v>0</v>
      </c>
    </row>
    <row r="919" spans="1:7" s="83" customFormat="1" hidden="1">
      <c r="A919" s="99" t="str">
        <f>'Invoice EUR'!F921</f>
        <v>Exchange rate :</v>
      </c>
      <c r="B919" s="78">
        <f>'Invoice EUR'!C921</f>
        <v>0</v>
      </c>
      <c r="C919" s="79">
        <f>'Invoice EUR'!B921</f>
        <v>0</v>
      </c>
      <c r="D919" s="84">
        <f t="shared" si="41"/>
        <v>0</v>
      </c>
      <c r="E919" s="84">
        <f t="shared" si="42"/>
        <v>0</v>
      </c>
      <c r="F919" s="85">
        <f>'Invoice EUR'!G921</f>
        <v>0</v>
      </c>
      <c r="G919" s="86">
        <f t="shared" si="43"/>
        <v>0</v>
      </c>
    </row>
    <row r="920" spans="1:7" s="83" customFormat="1" hidden="1">
      <c r="A920" s="99" t="str">
        <f>'Invoice EUR'!F922</f>
        <v>Exchange rate :</v>
      </c>
      <c r="B920" s="78">
        <f>'Invoice EUR'!C922</f>
        <v>0</v>
      </c>
      <c r="C920" s="79">
        <f>'Invoice EUR'!B922</f>
        <v>0</v>
      </c>
      <c r="D920" s="84">
        <f t="shared" si="41"/>
        <v>0</v>
      </c>
      <c r="E920" s="84">
        <f t="shared" si="42"/>
        <v>0</v>
      </c>
      <c r="F920" s="85">
        <f>'Invoice EUR'!G922</f>
        <v>0</v>
      </c>
      <c r="G920" s="86">
        <f t="shared" si="43"/>
        <v>0</v>
      </c>
    </row>
    <row r="921" spans="1:7" s="83" customFormat="1" hidden="1">
      <c r="A921" s="99" t="str">
        <f>'Invoice EUR'!F923</f>
        <v>Exchange rate :</v>
      </c>
      <c r="B921" s="78">
        <f>'Invoice EUR'!C923</f>
        <v>0</v>
      </c>
      <c r="C921" s="79">
        <f>'Invoice EUR'!B923</f>
        <v>0</v>
      </c>
      <c r="D921" s="84">
        <f t="shared" si="41"/>
        <v>0</v>
      </c>
      <c r="E921" s="84">
        <f t="shared" si="42"/>
        <v>0</v>
      </c>
      <c r="F921" s="85">
        <f>'Invoice EUR'!G923</f>
        <v>0</v>
      </c>
      <c r="G921" s="86">
        <f t="shared" si="43"/>
        <v>0</v>
      </c>
    </row>
    <row r="922" spans="1:7" s="83" customFormat="1" hidden="1">
      <c r="A922" s="99" t="str">
        <f>'Invoice EUR'!F924</f>
        <v>Exchange rate :</v>
      </c>
      <c r="B922" s="78">
        <f>'Invoice EUR'!C924</f>
        <v>0</v>
      </c>
      <c r="C922" s="79">
        <f>'Invoice EUR'!B924</f>
        <v>0</v>
      </c>
      <c r="D922" s="84">
        <f t="shared" si="41"/>
        <v>0</v>
      </c>
      <c r="E922" s="84">
        <f t="shared" si="42"/>
        <v>0</v>
      </c>
      <c r="F922" s="85">
        <f>'Invoice EUR'!G924</f>
        <v>0</v>
      </c>
      <c r="G922" s="86">
        <f t="shared" si="43"/>
        <v>0</v>
      </c>
    </row>
    <row r="923" spans="1:7" s="83" customFormat="1" hidden="1">
      <c r="A923" s="99" t="str">
        <f>'Invoice EUR'!F925</f>
        <v>Exchange rate :</v>
      </c>
      <c r="B923" s="78">
        <f>'Invoice EUR'!C925</f>
        <v>0</v>
      </c>
      <c r="C923" s="79">
        <f>'Invoice EUR'!B925</f>
        <v>0</v>
      </c>
      <c r="D923" s="84">
        <f t="shared" si="41"/>
        <v>0</v>
      </c>
      <c r="E923" s="84">
        <f t="shared" si="42"/>
        <v>0</v>
      </c>
      <c r="F923" s="85">
        <f>'Invoice EUR'!G925</f>
        <v>0</v>
      </c>
      <c r="G923" s="86">
        <f t="shared" si="43"/>
        <v>0</v>
      </c>
    </row>
    <row r="924" spans="1:7" s="83" customFormat="1" hidden="1">
      <c r="A924" s="99" t="str">
        <f>'Invoice EUR'!F926</f>
        <v>Exchange rate :</v>
      </c>
      <c r="B924" s="78">
        <f>'Invoice EUR'!C926</f>
        <v>0</v>
      </c>
      <c r="C924" s="79">
        <f>'Invoice EUR'!B926</f>
        <v>0</v>
      </c>
      <c r="D924" s="84">
        <f t="shared" si="41"/>
        <v>0</v>
      </c>
      <c r="E924" s="84">
        <f t="shared" si="42"/>
        <v>0</v>
      </c>
      <c r="F924" s="85">
        <f>'Invoice EUR'!G926</f>
        <v>0</v>
      </c>
      <c r="G924" s="86">
        <f t="shared" si="43"/>
        <v>0</v>
      </c>
    </row>
    <row r="925" spans="1:7" s="83" customFormat="1" hidden="1">
      <c r="A925" s="99" t="str">
        <f>'Invoice EUR'!F927</f>
        <v>Exchange rate :</v>
      </c>
      <c r="B925" s="78">
        <f>'Invoice EUR'!C927</f>
        <v>0</v>
      </c>
      <c r="C925" s="79">
        <f>'Invoice EUR'!B927</f>
        <v>0</v>
      </c>
      <c r="D925" s="84">
        <f t="shared" si="41"/>
        <v>0</v>
      </c>
      <c r="E925" s="84">
        <f t="shared" si="42"/>
        <v>0</v>
      </c>
      <c r="F925" s="85">
        <f>'Invoice EUR'!G927</f>
        <v>0</v>
      </c>
      <c r="G925" s="86">
        <f t="shared" si="43"/>
        <v>0</v>
      </c>
    </row>
    <row r="926" spans="1:7" s="83" customFormat="1" hidden="1">
      <c r="A926" s="99" t="str">
        <f>'Invoice EUR'!F928</f>
        <v>Exchange rate :</v>
      </c>
      <c r="B926" s="78">
        <f>'Invoice EUR'!C928</f>
        <v>0</v>
      </c>
      <c r="C926" s="79">
        <f>'Invoice EUR'!B928</f>
        <v>0</v>
      </c>
      <c r="D926" s="84">
        <f t="shared" si="41"/>
        <v>0</v>
      </c>
      <c r="E926" s="84">
        <f t="shared" si="42"/>
        <v>0</v>
      </c>
      <c r="F926" s="85">
        <f>'Invoice EUR'!G928</f>
        <v>0</v>
      </c>
      <c r="G926" s="86">
        <f t="shared" si="43"/>
        <v>0</v>
      </c>
    </row>
    <row r="927" spans="1:7" s="83" customFormat="1" hidden="1">
      <c r="A927" s="99" t="str">
        <f>'Invoice EUR'!F929</f>
        <v>Exchange rate :</v>
      </c>
      <c r="B927" s="78">
        <f>'Invoice EUR'!C929</f>
        <v>0</v>
      </c>
      <c r="C927" s="79">
        <f>'Invoice EUR'!B929</f>
        <v>0</v>
      </c>
      <c r="D927" s="84">
        <f t="shared" si="41"/>
        <v>0</v>
      </c>
      <c r="E927" s="84">
        <f t="shared" si="42"/>
        <v>0</v>
      </c>
      <c r="F927" s="85">
        <f>'Invoice EUR'!G929</f>
        <v>0</v>
      </c>
      <c r="G927" s="86">
        <f t="shared" si="43"/>
        <v>0</v>
      </c>
    </row>
    <row r="928" spans="1:7" s="83" customFormat="1" hidden="1">
      <c r="A928" s="99" t="str">
        <f>'Invoice EUR'!F930</f>
        <v>Exchange rate :</v>
      </c>
      <c r="B928" s="78">
        <f>'Invoice EUR'!C930</f>
        <v>0</v>
      </c>
      <c r="C928" s="79">
        <f>'Invoice EUR'!B930</f>
        <v>0</v>
      </c>
      <c r="D928" s="84">
        <f t="shared" si="41"/>
        <v>0</v>
      </c>
      <c r="E928" s="84">
        <f t="shared" si="42"/>
        <v>0</v>
      </c>
      <c r="F928" s="85">
        <f>'Invoice EUR'!G930</f>
        <v>0</v>
      </c>
      <c r="G928" s="86">
        <f t="shared" si="43"/>
        <v>0</v>
      </c>
    </row>
    <row r="929" spans="1:7" s="83" customFormat="1" hidden="1">
      <c r="A929" s="99" t="str">
        <f>'Invoice EUR'!F931</f>
        <v>Exchange rate :</v>
      </c>
      <c r="B929" s="78">
        <f>'Invoice EUR'!C931</f>
        <v>0</v>
      </c>
      <c r="C929" s="79">
        <f>'Invoice EUR'!B931</f>
        <v>0</v>
      </c>
      <c r="D929" s="84">
        <f t="shared" si="41"/>
        <v>0</v>
      </c>
      <c r="E929" s="84">
        <f t="shared" si="42"/>
        <v>0</v>
      </c>
      <c r="F929" s="85">
        <f>'Invoice EUR'!G931</f>
        <v>0</v>
      </c>
      <c r="G929" s="86">
        <f t="shared" si="43"/>
        <v>0</v>
      </c>
    </row>
    <row r="930" spans="1:7" s="83" customFormat="1" hidden="1">
      <c r="A930" s="99" t="str">
        <f>'Invoice EUR'!F932</f>
        <v>Exchange rate :</v>
      </c>
      <c r="B930" s="78">
        <f>'Invoice EUR'!C932</f>
        <v>0</v>
      </c>
      <c r="C930" s="79">
        <f>'Invoice EUR'!B932</f>
        <v>0</v>
      </c>
      <c r="D930" s="84">
        <f t="shared" si="41"/>
        <v>0</v>
      </c>
      <c r="E930" s="84">
        <f t="shared" si="42"/>
        <v>0</v>
      </c>
      <c r="F930" s="85">
        <f>'Invoice EUR'!G932</f>
        <v>0</v>
      </c>
      <c r="G930" s="86">
        <f t="shared" si="43"/>
        <v>0</v>
      </c>
    </row>
    <row r="931" spans="1:7" s="83" customFormat="1" hidden="1">
      <c r="A931" s="99" t="str">
        <f>'Invoice EUR'!F933</f>
        <v>Exchange rate :</v>
      </c>
      <c r="B931" s="78">
        <f>'Invoice EUR'!C933</f>
        <v>0</v>
      </c>
      <c r="C931" s="79">
        <f>'Invoice EUR'!B933</f>
        <v>0</v>
      </c>
      <c r="D931" s="84">
        <f t="shared" si="41"/>
        <v>0</v>
      </c>
      <c r="E931" s="84">
        <f t="shared" si="42"/>
        <v>0</v>
      </c>
      <c r="F931" s="85">
        <f>'Invoice EUR'!G933</f>
        <v>0</v>
      </c>
      <c r="G931" s="86">
        <f t="shared" si="43"/>
        <v>0</v>
      </c>
    </row>
    <row r="932" spans="1:7" s="83" customFormat="1" hidden="1">
      <c r="A932" s="99" t="str">
        <f>'Invoice EUR'!F934</f>
        <v>Exchange rate :</v>
      </c>
      <c r="B932" s="78">
        <f>'Invoice EUR'!C934</f>
        <v>0</v>
      </c>
      <c r="C932" s="79">
        <f>'Invoice EUR'!B934</f>
        <v>0</v>
      </c>
      <c r="D932" s="84">
        <f t="shared" si="41"/>
        <v>0</v>
      </c>
      <c r="E932" s="84">
        <f t="shared" si="42"/>
        <v>0</v>
      </c>
      <c r="F932" s="85">
        <f>'Invoice EUR'!G934</f>
        <v>0</v>
      </c>
      <c r="G932" s="86">
        <f t="shared" si="43"/>
        <v>0</v>
      </c>
    </row>
    <row r="933" spans="1:7" s="83" customFormat="1" hidden="1">
      <c r="A933" s="99" t="str">
        <f>'Invoice EUR'!F935</f>
        <v>Exchange rate :</v>
      </c>
      <c r="B933" s="78">
        <f>'Invoice EUR'!C935</f>
        <v>0</v>
      </c>
      <c r="C933" s="79">
        <f>'Invoice EUR'!B935</f>
        <v>0</v>
      </c>
      <c r="D933" s="84">
        <f t="shared" si="41"/>
        <v>0</v>
      </c>
      <c r="E933" s="84">
        <f t="shared" si="42"/>
        <v>0</v>
      </c>
      <c r="F933" s="85">
        <f>'Invoice EUR'!G935</f>
        <v>0</v>
      </c>
      <c r="G933" s="86">
        <f t="shared" si="43"/>
        <v>0</v>
      </c>
    </row>
    <row r="934" spans="1:7" s="83" customFormat="1" hidden="1">
      <c r="A934" s="99" t="str">
        <f>'Invoice EUR'!F936</f>
        <v>Exchange rate :</v>
      </c>
      <c r="B934" s="78">
        <f>'Invoice EUR'!C936</f>
        <v>0</v>
      </c>
      <c r="C934" s="79">
        <f>'Invoice EUR'!B936</f>
        <v>0</v>
      </c>
      <c r="D934" s="84">
        <f t="shared" si="41"/>
        <v>0</v>
      </c>
      <c r="E934" s="84">
        <f t="shared" si="42"/>
        <v>0</v>
      </c>
      <c r="F934" s="85">
        <f>'Invoice EUR'!G936</f>
        <v>0</v>
      </c>
      <c r="G934" s="86">
        <f t="shared" si="43"/>
        <v>0</v>
      </c>
    </row>
    <row r="935" spans="1:7" s="83" customFormat="1" hidden="1">
      <c r="A935" s="99" t="str">
        <f>'Invoice EUR'!F937</f>
        <v>Exchange rate :</v>
      </c>
      <c r="B935" s="78">
        <f>'Invoice EUR'!C937</f>
        <v>0</v>
      </c>
      <c r="C935" s="79">
        <f>'Invoice EUR'!B937</f>
        <v>0</v>
      </c>
      <c r="D935" s="84">
        <f t="shared" si="41"/>
        <v>0</v>
      </c>
      <c r="E935" s="84">
        <f t="shared" si="42"/>
        <v>0</v>
      </c>
      <c r="F935" s="85">
        <f>'Invoice EUR'!G937</f>
        <v>0</v>
      </c>
      <c r="G935" s="86">
        <f t="shared" si="43"/>
        <v>0</v>
      </c>
    </row>
    <row r="936" spans="1:7" s="83" customFormat="1" hidden="1">
      <c r="A936" s="99" t="str">
        <f>'Invoice EUR'!F938</f>
        <v>Exchange rate :</v>
      </c>
      <c r="B936" s="78">
        <f>'Invoice EUR'!C938</f>
        <v>0</v>
      </c>
      <c r="C936" s="79">
        <f>'Invoice EUR'!B938</f>
        <v>0</v>
      </c>
      <c r="D936" s="84">
        <f t="shared" si="41"/>
        <v>0</v>
      </c>
      <c r="E936" s="84">
        <f t="shared" si="42"/>
        <v>0</v>
      </c>
      <c r="F936" s="85">
        <f>'Invoice EUR'!G938</f>
        <v>0</v>
      </c>
      <c r="G936" s="86">
        <f t="shared" si="43"/>
        <v>0</v>
      </c>
    </row>
    <row r="937" spans="1:7" s="83" customFormat="1" hidden="1">
      <c r="A937" s="99" t="str">
        <f>'Invoice EUR'!F939</f>
        <v>Exchange rate :</v>
      </c>
      <c r="B937" s="78">
        <f>'Invoice EUR'!C939</f>
        <v>0</v>
      </c>
      <c r="C937" s="79">
        <f>'Invoice EUR'!B939</f>
        <v>0</v>
      </c>
      <c r="D937" s="84">
        <f t="shared" si="41"/>
        <v>0</v>
      </c>
      <c r="E937" s="84">
        <f t="shared" si="42"/>
        <v>0</v>
      </c>
      <c r="F937" s="85">
        <f>'Invoice EUR'!G939</f>
        <v>0</v>
      </c>
      <c r="G937" s="86">
        <f t="shared" si="43"/>
        <v>0</v>
      </c>
    </row>
    <row r="938" spans="1:7" s="83" customFormat="1" hidden="1">
      <c r="A938" s="99" t="str">
        <f>'Invoice EUR'!F940</f>
        <v>Exchange rate :</v>
      </c>
      <c r="B938" s="78">
        <f>'Invoice EUR'!C940</f>
        <v>0</v>
      </c>
      <c r="C938" s="79">
        <f>'Invoice EUR'!B940</f>
        <v>0</v>
      </c>
      <c r="D938" s="84">
        <f t="shared" si="41"/>
        <v>0</v>
      </c>
      <c r="E938" s="84">
        <f t="shared" si="42"/>
        <v>0</v>
      </c>
      <c r="F938" s="85">
        <f>'Invoice EUR'!G940</f>
        <v>0</v>
      </c>
      <c r="G938" s="86">
        <f t="shared" si="43"/>
        <v>0</v>
      </c>
    </row>
    <row r="939" spans="1:7" s="83" customFormat="1" hidden="1">
      <c r="A939" s="99" t="str">
        <f>'Invoice EUR'!F941</f>
        <v>Exchange rate :</v>
      </c>
      <c r="B939" s="78">
        <f>'Invoice EUR'!C941</f>
        <v>0</v>
      </c>
      <c r="C939" s="79">
        <f>'Invoice EUR'!B941</f>
        <v>0</v>
      </c>
      <c r="D939" s="84">
        <f t="shared" si="41"/>
        <v>0</v>
      </c>
      <c r="E939" s="84">
        <f t="shared" si="42"/>
        <v>0</v>
      </c>
      <c r="F939" s="85">
        <f>'Invoice EUR'!G941</f>
        <v>0</v>
      </c>
      <c r="G939" s="86">
        <f t="shared" si="43"/>
        <v>0</v>
      </c>
    </row>
    <row r="940" spans="1:7" s="83" customFormat="1" hidden="1">
      <c r="A940" s="99" t="str">
        <f>'Invoice EUR'!F942</f>
        <v>Exchange rate :</v>
      </c>
      <c r="B940" s="78">
        <f>'Invoice EUR'!C942</f>
        <v>0</v>
      </c>
      <c r="C940" s="79">
        <f>'Invoice EUR'!B942</f>
        <v>0</v>
      </c>
      <c r="D940" s="84">
        <f t="shared" si="41"/>
        <v>0</v>
      </c>
      <c r="E940" s="84">
        <f t="shared" si="42"/>
        <v>0</v>
      </c>
      <c r="F940" s="85">
        <f>'Invoice EUR'!G942</f>
        <v>0</v>
      </c>
      <c r="G940" s="86">
        <f t="shared" si="43"/>
        <v>0</v>
      </c>
    </row>
    <row r="941" spans="1:7" s="83" customFormat="1" hidden="1">
      <c r="A941" s="99" t="str">
        <f>'Invoice EUR'!F943</f>
        <v>Exchange rate :</v>
      </c>
      <c r="B941" s="78">
        <f>'Invoice EUR'!C943</f>
        <v>0</v>
      </c>
      <c r="C941" s="79">
        <f>'Invoice EUR'!B943</f>
        <v>0</v>
      </c>
      <c r="D941" s="84">
        <f t="shared" si="41"/>
        <v>0</v>
      </c>
      <c r="E941" s="84">
        <f t="shared" si="42"/>
        <v>0</v>
      </c>
      <c r="F941" s="85">
        <f>'Invoice EUR'!G943</f>
        <v>0</v>
      </c>
      <c r="G941" s="86">
        <f t="shared" si="43"/>
        <v>0</v>
      </c>
    </row>
    <row r="942" spans="1:7" s="83" customFormat="1" hidden="1">
      <c r="A942" s="99" t="str">
        <f>'Invoice EUR'!F944</f>
        <v>Exchange rate :</v>
      </c>
      <c r="B942" s="78">
        <f>'Invoice EUR'!C944</f>
        <v>0</v>
      </c>
      <c r="C942" s="79">
        <f>'Invoice EUR'!B944</f>
        <v>0</v>
      </c>
      <c r="D942" s="84">
        <f t="shared" si="41"/>
        <v>0</v>
      </c>
      <c r="E942" s="84">
        <f t="shared" si="42"/>
        <v>0</v>
      </c>
      <c r="F942" s="85">
        <f>'Invoice EUR'!G944</f>
        <v>0</v>
      </c>
      <c r="G942" s="86">
        <f t="shared" si="43"/>
        <v>0</v>
      </c>
    </row>
    <row r="943" spans="1:7" s="83" customFormat="1" hidden="1">
      <c r="A943" s="99" t="str">
        <f>'Invoice EUR'!F945</f>
        <v>Exchange rate :</v>
      </c>
      <c r="B943" s="78">
        <f>'Invoice EUR'!C945</f>
        <v>0</v>
      </c>
      <c r="C943" s="79">
        <f>'Invoice EUR'!B945</f>
        <v>0</v>
      </c>
      <c r="D943" s="84">
        <f t="shared" si="41"/>
        <v>0</v>
      </c>
      <c r="E943" s="84">
        <f t="shared" si="42"/>
        <v>0</v>
      </c>
      <c r="F943" s="85">
        <f>'Invoice EUR'!G945</f>
        <v>0</v>
      </c>
      <c r="G943" s="86">
        <f t="shared" si="43"/>
        <v>0</v>
      </c>
    </row>
    <row r="944" spans="1:7" s="83" customFormat="1" hidden="1">
      <c r="A944" s="99" t="str">
        <f>'Invoice EUR'!F946</f>
        <v>Exchange rate :</v>
      </c>
      <c r="B944" s="78">
        <f>'Invoice EUR'!C946</f>
        <v>0</v>
      </c>
      <c r="C944" s="79">
        <f>'Invoice EUR'!B946</f>
        <v>0</v>
      </c>
      <c r="D944" s="84">
        <f t="shared" si="41"/>
        <v>0</v>
      </c>
      <c r="E944" s="84">
        <f t="shared" si="42"/>
        <v>0</v>
      </c>
      <c r="F944" s="85">
        <f>'Invoice EUR'!G946</f>
        <v>0</v>
      </c>
      <c r="G944" s="86">
        <f t="shared" si="43"/>
        <v>0</v>
      </c>
    </row>
    <row r="945" spans="1:7" s="83" customFormat="1" hidden="1">
      <c r="A945" s="99" t="str">
        <f>'Invoice EUR'!F947</f>
        <v>Exchange rate :</v>
      </c>
      <c r="B945" s="78">
        <f>'Invoice EUR'!C947</f>
        <v>0</v>
      </c>
      <c r="C945" s="79">
        <f>'Invoice EUR'!B947</f>
        <v>0</v>
      </c>
      <c r="D945" s="84">
        <f t="shared" si="41"/>
        <v>0</v>
      </c>
      <c r="E945" s="84">
        <f t="shared" si="42"/>
        <v>0</v>
      </c>
      <c r="F945" s="85">
        <f>'Invoice EUR'!G947</f>
        <v>0</v>
      </c>
      <c r="G945" s="86">
        <f t="shared" si="43"/>
        <v>0</v>
      </c>
    </row>
    <row r="946" spans="1:7" s="83" customFormat="1" hidden="1">
      <c r="A946" s="99" t="str">
        <f>'Invoice EUR'!F948</f>
        <v>Exchange rate :</v>
      </c>
      <c r="B946" s="78">
        <f>'Invoice EUR'!C948</f>
        <v>0</v>
      </c>
      <c r="C946" s="79">
        <f>'Invoice EUR'!B948</f>
        <v>0</v>
      </c>
      <c r="D946" s="84">
        <f t="shared" si="41"/>
        <v>0</v>
      </c>
      <c r="E946" s="84">
        <f t="shared" si="42"/>
        <v>0</v>
      </c>
      <c r="F946" s="85">
        <f>'Invoice EUR'!G948</f>
        <v>0</v>
      </c>
      <c r="G946" s="86">
        <f t="shared" si="43"/>
        <v>0</v>
      </c>
    </row>
    <row r="947" spans="1:7" s="83" customFormat="1" hidden="1">
      <c r="A947" s="99" t="str">
        <f>'Invoice EUR'!F949</f>
        <v>Exchange rate :</v>
      </c>
      <c r="B947" s="78">
        <f>'Invoice EUR'!C949</f>
        <v>0</v>
      </c>
      <c r="C947" s="79">
        <f>'Invoice EUR'!B949</f>
        <v>0</v>
      </c>
      <c r="D947" s="84">
        <f t="shared" si="41"/>
        <v>0</v>
      </c>
      <c r="E947" s="84">
        <f t="shared" si="42"/>
        <v>0</v>
      </c>
      <c r="F947" s="85">
        <f>'Invoice EUR'!G949</f>
        <v>0</v>
      </c>
      <c r="G947" s="86">
        <f t="shared" si="43"/>
        <v>0</v>
      </c>
    </row>
    <row r="948" spans="1:7" s="83" customFormat="1" hidden="1">
      <c r="A948" s="99" t="str">
        <f>'Invoice EUR'!F950</f>
        <v>Exchange rate :</v>
      </c>
      <c r="B948" s="78">
        <f>'Invoice EUR'!C950</f>
        <v>0</v>
      </c>
      <c r="C948" s="79">
        <f>'Invoice EUR'!B950</f>
        <v>0</v>
      </c>
      <c r="D948" s="84">
        <f t="shared" si="41"/>
        <v>0</v>
      </c>
      <c r="E948" s="84">
        <f t="shared" si="42"/>
        <v>0</v>
      </c>
      <c r="F948" s="85">
        <f>'Invoice EUR'!G950</f>
        <v>0</v>
      </c>
      <c r="G948" s="86">
        <f t="shared" si="43"/>
        <v>0</v>
      </c>
    </row>
    <row r="949" spans="1:7" s="83" customFormat="1" hidden="1">
      <c r="A949" s="99" t="str">
        <f>'Invoice EUR'!F951</f>
        <v>Exchange rate :</v>
      </c>
      <c r="B949" s="78">
        <f>'Invoice EUR'!C951</f>
        <v>0</v>
      </c>
      <c r="C949" s="79">
        <f>'Invoice EUR'!B951</f>
        <v>0</v>
      </c>
      <c r="D949" s="84">
        <f t="shared" si="41"/>
        <v>0</v>
      </c>
      <c r="E949" s="84">
        <f t="shared" si="42"/>
        <v>0</v>
      </c>
      <c r="F949" s="85">
        <f>'Invoice EUR'!G951</f>
        <v>0</v>
      </c>
      <c r="G949" s="86">
        <f t="shared" si="43"/>
        <v>0</v>
      </c>
    </row>
    <row r="950" spans="1:7" s="83" customFormat="1" hidden="1">
      <c r="A950" s="99" t="str">
        <f>'Invoice EUR'!F952</f>
        <v>Exchange rate :</v>
      </c>
      <c r="B950" s="78">
        <f>'Invoice EUR'!C952</f>
        <v>0</v>
      </c>
      <c r="C950" s="79">
        <f>'Invoice EUR'!B952</f>
        <v>0</v>
      </c>
      <c r="D950" s="84">
        <f t="shared" si="41"/>
        <v>0</v>
      </c>
      <c r="E950" s="84">
        <f t="shared" si="42"/>
        <v>0</v>
      </c>
      <c r="F950" s="85">
        <f>'Invoice EUR'!G952</f>
        <v>0</v>
      </c>
      <c r="G950" s="86">
        <f t="shared" si="43"/>
        <v>0</v>
      </c>
    </row>
    <row r="951" spans="1:7" s="83" customFormat="1" hidden="1">
      <c r="A951" s="99" t="str">
        <f>'Invoice EUR'!F953</f>
        <v>Exchange rate :</v>
      </c>
      <c r="B951" s="78">
        <f>'Invoice EUR'!C953</f>
        <v>0</v>
      </c>
      <c r="C951" s="79">
        <f>'Invoice EUR'!B953</f>
        <v>0</v>
      </c>
      <c r="D951" s="84">
        <f t="shared" si="41"/>
        <v>0</v>
      </c>
      <c r="E951" s="84">
        <f t="shared" si="42"/>
        <v>0</v>
      </c>
      <c r="F951" s="85">
        <f>'Invoice EUR'!G953</f>
        <v>0</v>
      </c>
      <c r="G951" s="86">
        <f t="shared" si="43"/>
        <v>0</v>
      </c>
    </row>
    <row r="952" spans="1:7" s="83" customFormat="1" hidden="1">
      <c r="A952" s="99" t="str">
        <f>'Invoice EUR'!F954</f>
        <v>Exchange rate :</v>
      </c>
      <c r="B952" s="78">
        <f>'Invoice EUR'!C954</f>
        <v>0</v>
      </c>
      <c r="C952" s="79">
        <f>'Invoice EUR'!B954</f>
        <v>0</v>
      </c>
      <c r="D952" s="84">
        <f t="shared" si="41"/>
        <v>0</v>
      </c>
      <c r="E952" s="84">
        <f t="shared" si="42"/>
        <v>0</v>
      </c>
      <c r="F952" s="85">
        <f>'Invoice EUR'!G954</f>
        <v>0</v>
      </c>
      <c r="G952" s="86">
        <f t="shared" si="43"/>
        <v>0</v>
      </c>
    </row>
    <row r="953" spans="1:7" s="83" customFormat="1" hidden="1">
      <c r="A953" s="99" t="str">
        <f>'Invoice EUR'!F955</f>
        <v>Exchange rate :</v>
      </c>
      <c r="B953" s="78">
        <f>'Invoice EUR'!C955</f>
        <v>0</v>
      </c>
      <c r="C953" s="79">
        <f>'Invoice EUR'!B955</f>
        <v>0</v>
      </c>
      <c r="D953" s="84">
        <f t="shared" si="41"/>
        <v>0</v>
      </c>
      <c r="E953" s="84">
        <f t="shared" si="42"/>
        <v>0</v>
      </c>
      <c r="F953" s="85">
        <f>'Invoice EUR'!G955</f>
        <v>0</v>
      </c>
      <c r="G953" s="86">
        <f t="shared" si="43"/>
        <v>0</v>
      </c>
    </row>
    <row r="954" spans="1:7" s="83" customFormat="1" hidden="1">
      <c r="A954" s="99" t="str">
        <f>'Invoice EUR'!F956</f>
        <v>Exchange rate :</v>
      </c>
      <c r="B954" s="78">
        <f>'Invoice EUR'!C956</f>
        <v>0</v>
      </c>
      <c r="C954" s="79">
        <f>'Invoice EUR'!B956</f>
        <v>0</v>
      </c>
      <c r="D954" s="84">
        <f t="shared" si="41"/>
        <v>0</v>
      </c>
      <c r="E954" s="84">
        <f t="shared" si="42"/>
        <v>0</v>
      </c>
      <c r="F954" s="85">
        <f>'Invoice EUR'!G956</f>
        <v>0</v>
      </c>
      <c r="G954" s="86">
        <f t="shared" si="43"/>
        <v>0</v>
      </c>
    </row>
    <row r="955" spans="1:7" s="83" customFormat="1" hidden="1">
      <c r="A955" s="99" t="str">
        <f>'Invoice EUR'!F957</f>
        <v>Exchange rate :</v>
      </c>
      <c r="B955" s="78">
        <f>'Invoice EUR'!C957</f>
        <v>0</v>
      </c>
      <c r="C955" s="79">
        <f>'Invoice EUR'!B957</f>
        <v>0</v>
      </c>
      <c r="D955" s="84">
        <f t="shared" si="41"/>
        <v>0</v>
      </c>
      <c r="E955" s="84">
        <f t="shared" si="42"/>
        <v>0</v>
      </c>
      <c r="F955" s="85">
        <f>'Invoice EUR'!G957</f>
        <v>0</v>
      </c>
      <c r="G955" s="86">
        <f t="shared" si="43"/>
        <v>0</v>
      </c>
    </row>
    <row r="956" spans="1:7" s="83" customFormat="1" hidden="1">
      <c r="A956" s="99" t="str">
        <f>'Invoice EUR'!F958</f>
        <v>Exchange rate :</v>
      </c>
      <c r="B956" s="78">
        <f>'Invoice EUR'!C958</f>
        <v>0</v>
      </c>
      <c r="C956" s="79">
        <f>'Invoice EUR'!B958</f>
        <v>0</v>
      </c>
      <c r="D956" s="84">
        <f t="shared" si="41"/>
        <v>0</v>
      </c>
      <c r="E956" s="84">
        <f t="shared" si="42"/>
        <v>0</v>
      </c>
      <c r="F956" s="85">
        <f>'Invoice EUR'!G958</f>
        <v>0</v>
      </c>
      <c r="G956" s="86">
        <f t="shared" si="43"/>
        <v>0</v>
      </c>
    </row>
    <row r="957" spans="1:7" s="83" customFormat="1" hidden="1">
      <c r="A957" s="99" t="str">
        <f>'Invoice EUR'!F959</f>
        <v>Exchange rate :</v>
      </c>
      <c r="B957" s="78">
        <f>'Invoice EUR'!C959</f>
        <v>0</v>
      </c>
      <c r="C957" s="79">
        <f>'Invoice EUR'!B959</f>
        <v>0</v>
      </c>
      <c r="D957" s="84">
        <f t="shared" si="41"/>
        <v>0</v>
      </c>
      <c r="E957" s="84">
        <f t="shared" si="42"/>
        <v>0</v>
      </c>
      <c r="F957" s="85">
        <f>'Invoice EUR'!G959</f>
        <v>0</v>
      </c>
      <c r="G957" s="86">
        <f t="shared" si="43"/>
        <v>0</v>
      </c>
    </row>
    <row r="958" spans="1:7" s="83" customFormat="1" hidden="1">
      <c r="A958" s="99" t="str">
        <f>'Invoice EUR'!F960</f>
        <v>Exchange rate :</v>
      </c>
      <c r="B958" s="78">
        <f>'Invoice EUR'!C960</f>
        <v>0</v>
      </c>
      <c r="C958" s="79">
        <f>'Invoice EUR'!B960</f>
        <v>0</v>
      </c>
      <c r="D958" s="84">
        <f t="shared" si="41"/>
        <v>0</v>
      </c>
      <c r="E958" s="84">
        <f t="shared" si="42"/>
        <v>0</v>
      </c>
      <c r="F958" s="85">
        <f>'Invoice EUR'!G960</f>
        <v>0</v>
      </c>
      <c r="G958" s="86">
        <f t="shared" si="43"/>
        <v>0</v>
      </c>
    </row>
    <row r="959" spans="1:7" s="83" customFormat="1" hidden="1">
      <c r="A959" s="99" t="str">
        <f>'Invoice EUR'!F961</f>
        <v>Exchange rate :</v>
      </c>
      <c r="B959" s="78">
        <f>'Invoice EUR'!C961</f>
        <v>0</v>
      </c>
      <c r="C959" s="79">
        <f>'Invoice EUR'!B961</f>
        <v>0</v>
      </c>
      <c r="D959" s="84">
        <f t="shared" si="41"/>
        <v>0</v>
      </c>
      <c r="E959" s="84">
        <f t="shared" si="42"/>
        <v>0</v>
      </c>
      <c r="F959" s="85">
        <f>'Invoice EUR'!G961</f>
        <v>0</v>
      </c>
      <c r="G959" s="86">
        <f t="shared" si="43"/>
        <v>0</v>
      </c>
    </row>
    <row r="960" spans="1:7" s="83" customFormat="1" hidden="1">
      <c r="A960" s="99" t="str">
        <f>'Invoice EUR'!F962</f>
        <v>Exchange rate :</v>
      </c>
      <c r="B960" s="78">
        <f>'Invoice EUR'!C962</f>
        <v>0</v>
      </c>
      <c r="C960" s="79">
        <f>'Invoice EUR'!B962</f>
        <v>0</v>
      </c>
      <c r="D960" s="84">
        <f t="shared" si="41"/>
        <v>0</v>
      </c>
      <c r="E960" s="84">
        <f t="shared" si="42"/>
        <v>0</v>
      </c>
      <c r="F960" s="85">
        <f>'Invoice EUR'!G962</f>
        <v>0</v>
      </c>
      <c r="G960" s="86">
        <f t="shared" si="43"/>
        <v>0</v>
      </c>
    </row>
    <row r="961" spans="1:7" s="83" customFormat="1" hidden="1">
      <c r="A961" s="99" t="str">
        <f>'Invoice EUR'!F963</f>
        <v>Exchange rate :</v>
      </c>
      <c r="B961" s="78">
        <f>'Invoice EUR'!C963</f>
        <v>0</v>
      </c>
      <c r="C961" s="79">
        <f>'Invoice EUR'!B963</f>
        <v>0</v>
      </c>
      <c r="D961" s="84">
        <f t="shared" ref="D961:D998" si="44">F961/$D$14</f>
        <v>0</v>
      </c>
      <c r="E961" s="84">
        <f t="shared" ref="E961:E998" si="45">G961/$D$14</f>
        <v>0</v>
      </c>
      <c r="F961" s="85">
        <f>'Invoice EUR'!G963</f>
        <v>0</v>
      </c>
      <c r="G961" s="86">
        <f t="shared" ref="G961:G998" si="46">C961*F961</f>
        <v>0</v>
      </c>
    </row>
    <row r="962" spans="1:7" s="83" customFormat="1" hidden="1">
      <c r="A962" s="99" t="str">
        <f>'Invoice EUR'!F964</f>
        <v>Exchange rate :</v>
      </c>
      <c r="B962" s="78">
        <f>'Invoice EUR'!C964</f>
        <v>0</v>
      </c>
      <c r="C962" s="79">
        <f>'Invoice EUR'!B964</f>
        <v>0</v>
      </c>
      <c r="D962" s="84">
        <f t="shared" si="44"/>
        <v>0</v>
      </c>
      <c r="E962" s="84">
        <f t="shared" si="45"/>
        <v>0</v>
      </c>
      <c r="F962" s="85">
        <f>'Invoice EUR'!G964</f>
        <v>0</v>
      </c>
      <c r="G962" s="86">
        <f t="shared" si="46"/>
        <v>0</v>
      </c>
    </row>
    <row r="963" spans="1:7" s="83" customFormat="1" hidden="1">
      <c r="A963" s="99" t="str">
        <f>'Invoice EUR'!F965</f>
        <v>Exchange rate :</v>
      </c>
      <c r="B963" s="78">
        <f>'Invoice EUR'!C965</f>
        <v>0</v>
      </c>
      <c r="C963" s="79">
        <f>'Invoice EUR'!B965</f>
        <v>0</v>
      </c>
      <c r="D963" s="84">
        <f t="shared" si="44"/>
        <v>0</v>
      </c>
      <c r="E963" s="84">
        <f t="shared" si="45"/>
        <v>0</v>
      </c>
      <c r="F963" s="85">
        <f>'Invoice EUR'!G965</f>
        <v>0</v>
      </c>
      <c r="G963" s="86">
        <f t="shared" si="46"/>
        <v>0</v>
      </c>
    </row>
    <row r="964" spans="1:7" s="83" customFormat="1" hidden="1">
      <c r="A964" s="99" t="str">
        <f>'Invoice EUR'!F966</f>
        <v>Exchange rate :</v>
      </c>
      <c r="B964" s="78">
        <f>'Invoice EUR'!C966</f>
        <v>0</v>
      </c>
      <c r="C964" s="79">
        <f>'Invoice EUR'!B966</f>
        <v>0</v>
      </c>
      <c r="D964" s="84">
        <f t="shared" si="44"/>
        <v>0</v>
      </c>
      <c r="E964" s="84">
        <f t="shared" si="45"/>
        <v>0</v>
      </c>
      <c r="F964" s="85">
        <f>'Invoice EUR'!G966</f>
        <v>0</v>
      </c>
      <c r="G964" s="86">
        <f t="shared" si="46"/>
        <v>0</v>
      </c>
    </row>
    <row r="965" spans="1:7" s="83" customFormat="1" hidden="1">
      <c r="A965" s="99" t="str">
        <f>'Invoice EUR'!F967</f>
        <v>Exchange rate :</v>
      </c>
      <c r="B965" s="78">
        <f>'Invoice EUR'!C967</f>
        <v>0</v>
      </c>
      <c r="C965" s="79">
        <f>'Invoice EUR'!B967</f>
        <v>0</v>
      </c>
      <c r="D965" s="84">
        <f t="shared" si="44"/>
        <v>0</v>
      </c>
      <c r="E965" s="84">
        <f t="shared" si="45"/>
        <v>0</v>
      </c>
      <c r="F965" s="85">
        <f>'Invoice EUR'!G967</f>
        <v>0</v>
      </c>
      <c r="G965" s="86">
        <f t="shared" si="46"/>
        <v>0</v>
      </c>
    </row>
    <row r="966" spans="1:7" s="83" customFormat="1" hidden="1">
      <c r="A966" s="99" t="str">
        <f>'Invoice EUR'!F968</f>
        <v>Exchange rate :</v>
      </c>
      <c r="B966" s="78">
        <f>'Invoice EUR'!C968</f>
        <v>0</v>
      </c>
      <c r="C966" s="79">
        <f>'Invoice EUR'!B968</f>
        <v>0</v>
      </c>
      <c r="D966" s="84">
        <f t="shared" si="44"/>
        <v>0</v>
      </c>
      <c r="E966" s="84">
        <f t="shared" si="45"/>
        <v>0</v>
      </c>
      <c r="F966" s="85">
        <f>'Invoice EUR'!G968</f>
        <v>0</v>
      </c>
      <c r="G966" s="86">
        <f t="shared" si="46"/>
        <v>0</v>
      </c>
    </row>
    <row r="967" spans="1:7" s="83" customFormat="1" hidden="1">
      <c r="A967" s="99" t="str">
        <f>'Invoice EUR'!F969</f>
        <v>Exchange rate :</v>
      </c>
      <c r="B967" s="78">
        <f>'Invoice EUR'!C969</f>
        <v>0</v>
      </c>
      <c r="C967" s="79">
        <f>'Invoice EUR'!B969</f>
        <v>0</v>
      </c>
      <c r="D967" s="84">
        <f t="shared" si="44"/>
        <v>0</v>
      </c>
      <c r="E967" s="84">
        <f t="shared" si="45"/>
        <v>0</v>
      </c>
      <c r="F967" s="85">
        <f>'Invoice EUR'!G969</f>
        <v>0</v>
      </c>
      <c r="G967" s="86">
        <f t="shared" si="46"/>
        <v>0</v>
      </c>
    </row>
    <row r="968" spans="1:7" s="83" customFormat="1" hidden="1">
      <c r="A968" s="99" t="str">
        <f>'Invoice EUR'!F970</f>
        <v>Exchange rate :</v>
      </c>
      <c r="B968" s="78">
        <f>'Invoice EUR'!C970</f>
        <v>0</v>
      </c>
      <c r="C968" s="79">
        <f>'Invoice EUR'!B970</f>
        <v>0</v>
      </c>
      <c r="D968" s="84">
        <f t="shared" si="44"/>
        <v>0</v>
      </c>
      <c r="E968" s="84">
        <f t="shared" si="45"/>
        <v>0</v>
      </c>
      <c r="F968" s="85">
        <f>'Invoice EUR'!G970</f>
        <v>0</v>
      </c>
      <c r="G968" s="86">
        <f t="shared" si="46"/>
        <v>0</v>
      </c>
    </row>
    <row r="969" spans="1:7" s="83" customFormat="1" hidden="1">
      <c r="A969" s="99" t="str">
        <f>'Invoice EUR'!F971</f>
        <v>Exchange rate :</v>
      </c>
      <c r="B969" s="78">
        <f>'Invoice EUR'!C971</f>
        <v>0</v>
      </c>
      <c r="C969" s="79">
        <f>'Invoice EUR'!B971</f>
        <v>0</v>
      </c>
      <c r="D969" s="84">
        <f t="shared" si="44"/>
        <v>0</v>
      </c>
      <c r="E969" s="84">
        <f t="shared" si="45"/>
        <v>0</v>
      </c>
      <c r="F969" s="85">
        <f>'Invoice EUR'!G971</f>
        <v>0</v>
      </c>
      <c r="G969" s="86">
        <f t="shared" si="46"/>
        <v>0</v>
      </c>
    </row>
    <row r="970" spans="1:7" s="83" customFormat="1" hidden="1">
      <c r="A970" s="99" t="str">
        <f>'Invoice EUR'!F972</f>
        <v>Exchange rate :</v>
      </c>
      <c r="B970" s="78">
        <f>'Invoice EUR'!C972</f>
        <v>0</v>
      </c>
      <c r="C970" s="79">
        <f>'Invoice EUR'!B972</f>
        <v>0</v>
      </c>
      <c r="D970" s="84">
        <f t="shared" si="44"/>
        <v>0</v>
      </c>
      <c r="E970" s="84">
        <f t="shared" si="45"/>
        <v>0</v>
      </c>
      <c r="F970" s="85">
        <f>'Invoice EUR'!G972</f>
        <v>0</v>
      </c>
      <c r="G970" s="86">
        <f t="shared" si="46"/>
        <v>0</v>
      </c>
    </row>
    <row r="971" spans="1:7" s="83" customFormat="1" hidden="1">
      <c r="A971" s="99" t="str">
        <f>'Invoice EUR'!F973</f>
        <v>Exchange rate :</v>
      </c>
      <c r="B971" s="78">
        <f>'Invoice EUR'!C973</f>
        <v>0</v>
      </c>
      <c r="C971" s="79">
        <f>'Invoice EUR'!B973</f>
        <v>0</v>
      </c>
      <c r="D971" s="84">
        <f t="shared" si="44"/>
        <v>0</v>
      </c>
      <c r="E971" s="84">
        <f t="shared" si="45"/>
        <v>0</v>
      </c>
      <c r="F971" s="85">
        <f>'Invoice EUR'!G973</f>
        <v>0</v>
      </c>
      <c r="G971" s="86">
        <f t="shared" si="46"/>
        <v>0</v>
      </c>
    </row>
    <row r="972" spans="1:7" s="83" customFormat="1" hidden="1">
      <c r="A972" s="99" t="str">
        <f>'Invoice EUR'!F974</f>
        <v>Exchange rate :</v>
      </c>
      <c r="B972" s="78">
        <f>'Invoice EUR'!C974</f>
        <v>0</v>
      </c>
      <c r="C972" s="79">
        <f>'Invoice EUR'!B974</f>
        <v>0</v>
      </c>
      <c r="D972" s="84">
        <f t="shared" si="44"/>
        <v>0</v>
      </c>
      <c r="E972" s="84">
        <f t="shared" si="45"/>
        <v>0</v>
      </c>
      <c r="F972" s="85">
        <f>'Invoice EUR'!G974</f>
        <v>0</v>
      </c>
      <c r="G972" s="86">
        <f t="shared" si="46"/>
        <v>0</v>
      </c>
    </row>
    <row r="973" spans="1:7" s="83" customFormat="1" hidden="1">
      <c r="A973" s="99" t="str">
        <f>'Invoice EUR'!F975</f>
        <v>Exchange rate :</v>
      </c>
      <c r="B973" s="78">
        <f>'Invoice EUR'!C975</f>
        <v>0</v>
      </c>
      <c r="C973" s="79">
        <f>'Invoice EUR'!B975</f>
        <v>0</v>
      </c>
      <c r="D973" s="84">
        <f t="shared" si="44"/>
        <v>0</v>
      </c>
      <c r="E973" s="84">
        <f t="shared" si="45"/>
        <v>0</v>
      </c>
      <c r="F973" s="85">
        <f>'Invoice EUR'!G975</f>
        <v>0</v>
      </c>
      <c r="G973" s="86">
        <f t="shared" si="46"/>
        <v>0</v>
      </c>
    </row>
    <row r="974" spans="1:7" s="83" customFormat="1" hidden="1">
      <c r="A974" s="99" t="str">
        <f>'Invoice EUR'!F976</f>
        <v>Exchange rate :</v>
      </c>
      <c r="B974" s="78">
        <f>'Invoice EUR'!C976</f>
        <v>0</v>
      </c>
      <c r="C974" s="79">
        <f>'Invoice EUR'!B976</f>
        <v>0</v>
      </c>
      <c r="D974" s="84">
        <f t="shared" si="44"/>
        <v>0</v>
      </c>
      <c r="E974" s="84">
        <f t="shared" si="45"/>
        <v>0</v>
      </c>
      <c r="F974" s="85">
        <f>'Invoice EUR'!G976</f>
        <v>0</v>
      </c>
      <c r="G974" s="86">
        <f t="shared" si="46"/>
        <v>0</v>
      </c>
    </row>
    <row r="975" spans="1:7" s="83" customFormat="1" hidden="1">
      <c r="A975" s="99" t="str">
        <f>'Invoice EUR'!F977</f>
        <v>Exchange rate :</v>
      </c>
      <c r="B975" s="78">
        <f>'Invoice EUR'!C977</f>
        <v>0</v>
      </c>
      <c r="C975" s="79">
        <f>'Invoice EUR'!B977</f>
        <v>0</v>
      </c>
      <c r="D975" s="84">
        <f t="shared" si="44"/>
        <v>0</v>
      </c>
      <c r="E975" s="84">
        <f t="shared" si="45"/>
        <v>0</v>
      </c>
      <c r="F975" s="85">
        <f>'Invoice EUR'!G977</f>
        <v>0</v>
      </c>
      <c r="G975" s="86">
        <f t="shared" si="46"/>
        <v>0</v>
      </c>
    </row>
    <row r="976" spans="1:7" s="83" customFormat="1" hidden="1">
      <c r="A976" s="99" t="str">
        <f>'Invoice EUR'!F978</f>
        <v>Exchange rate :</v>
      </c>
      <c r="B976" s="78">
        <f>'Invoice EUR'!C978</f>
        <v>0</v>
      </c>
      <c r="C976" s="79">
        <f>'Invoice EUR'!B978</f>
        <v>0</v>
      </c>
      <c r="D976" s="84">
        <f t="shared" si="44"/>
        <v>0</v>
      </c>
      <c r="E976" s="84">
        <f t="shared" si="45"/>
        <v>0</v>
      </c>
      <c r="F976" s="85">
        <f>'Invoice EUR'!G978</f>
        <v>0</v>
      </c>
      <c r="G976" s="86">
        <f t="shared" si="46"/>
        <v>0</v>
      </c>
    </row>
    <row r="977" spans="1:7" s="83" customFormat="1" hidden="1">
      <c r="A977" s="99" t="str">
        <f>'Invoice EUR'!F979</f>
        <v>Exchange rate :</v>
      </c>
      <c r="B977" s="78">
        <f>'Invoice EUR'!C979</f>
        <v>0</v>
      </c>
      <c r="C977" s="79">
        <f>'Invoice EUR'!B979</f>
        <v>0</v>
      </c>
      <c r="D977" s="84">
        <f t="shared" si="44"/>
        <v>0</v>
      </c>
      <c r="E977" s="84">
        <f t="shared" si="45"/>
        <v>0</v>
      </c>
      <c r="F977" s="85">
        <f>'Invoice EUR'!G979</f>
        <v>0</v>
      </c>
      <c r="G977" s="86">
        <f t="shared" si="46"/>
        <v>0</v>
      </c>
    </row>
    <row r="978" spans="1:7" s="83" customFormat="1" hidden="1">
      <c r="A978" s="99" t="str">
        <f>'Invoice EUR'!F980</f>
        <v>Exchange rate :</v>
      </c>
      <c r="B978" s="78">
        <f>'Invoice EUR'!C980</f>
        <v>0</v>
      </c>
      <c r="C978" s="79">
        <f>'Invoice EUR'!B980</f>
        <v>0</v>
      </c>
      <c r="D978" s="84">
        <f t="shared" si="44"/>
        <v>0</v>
      </c>
      <c r="E978" s="84">
        <f t="shared" si="45"/>
        <v>0</v>
      </c>
      <c r="F978" s="85">
        <f>'Invoice EUR'!G980</f>
        <v>0</v>
      </c>
      <c r="G978" s="86">
        <f t="shared" si="46"/>
        <v>0</v>
      </c>
    </row>
    <row r="979" spans="1:7" s="83" customFormat="1" hidden="1">
      <c r="A979" s="99" t="str">
        <f>'Invoice EUR'!F981</f>
        <v>Exchange rate :</v>
      </c>
      <c r="B979" s="78">
        <f>'Invoice EUR'!C981</f>
        <v>0</v>
      </c>
      <c r="C979" s="79">
        <f>'Invoice EUR'!B981</f>
        <v>0</v>
      </c>
      <c r="D979" s="84">
        <f t="shared" si="44"/>
        <v>0</v>
      </c>
      <c r="E979" s="84">
        <f t="shared" si="45"/>
        <v>0</v>
      </c>
      <c r="F979" s="85">
        <f>'Invoice EUR'!G981</f>
        <v>0</v>
      </c>
      <c r="G979" s="86">
        <f t="shared" si="46"/>
        <v>0</v>
      </c>
    </row>
    <row r="980" spans="1:7" s="83" customFormat="1" hidden="1">
      <c r="A980" s="99" t="str">
        <f>'Invoice EUR'!F982</f>
        <v>Exchange rate :</v>
      </c>
      <c r="B980" s="78">
        <f>'Invoice EUR'!C982</f>
        <v>0</v>
      </c>
      <c r="C980" s="79">
        <f>'Invoice EUR'!B982</f>
        <v>0</v>
      </c>
      <c r="D980" s="84">
        <f t="shared" si="44"/>
        <v>0</v>
      </c>
      <c r="E980" s="84">
        <f t="shared" si="45"/>
        <v>0</v>
      </c>
      <c r="F980" s="85">
        <f>'Invoice EUR'!G982</f>
        <v>0</v>
      </c>
      <c r="G980" s="86">
        <f t="shared" si="46"/>
        <v>0</v>
      </c>
    </row>
    <row r="981" spans="1:7" s="83" customFormat="1" hidden="1">
      <c r="A981" s="99" t="str">
        <f>'Invoice EUR'!F983</f>
        <v>Exchange rate :</v>
      </c>
      <c r="B981" s="78">
        <f>'Invoice EUR'!C983</f>
        <v>0</v>
      </c>
      <c r="C981" s="79">
        <f>'Invoice EUR'!B983</f>
        <v>0</v>
      </c>
      <c r="D981" s="84">
        <f t="shared" si="44"/>
        <v>0</v>
      </c>
      <c r="E981" s="84">
        <f t="shared" si="45"/>
        <v>0</v>
      </c>
      <c r="F981" s="85">
        <f>'Invoice EUR'!G983</f>
        <v>0</v>
      </c>
      <c r="G981" s="86">
        <f t="shared" si="46"/>
        <v>0</v>
      </c>
    </row>
    <row r="982" spans="1:7" s="83" customFormat="1" hidden="1">
      <c r="A982" s="99" t="str">
        <f>'Invoice EUR'!F984</f>
        <v>Exchange rate :</v>
      </c>
      <c r="B982" s="78">
        <f>'Invoice EUR'!C984</f>
        <v>0</v>
      </c>
      <c r="C982" s="79">
        <f>'Invoice EUR'!B984</f>
        <v>0</v>
      </c>
      <c r="D982" s="84">
        <f t="shared" si="44"/>
        <v>0</v>
      </c>
      <c r="E982" s="84">
        <f t="shared" si="45"/>
        <v>0</v>
      </c>
      <c r="F982" s="85">
        <f>'Invoice EUR'!G984</f>
        <v>0</v>
      </c>
      <c r="G982" s="86">
        <f t="shared" si="46"/>
        <v>0</v>
      </c>
    </row>
    <row r="983" spans="1:7" s="83" customFormat="1" hidden="1">
      <c r="A983" s="99" t="str">
        <f>'Invoice EUR'!F985</f>
        <v>Exchange rate :</v>
      </c>
      <c r="B983" s="78">
        <f>'Invoice EUR'!C985</f>
        <v>0</v>
      </c>
      <c r="C983" s="79">
        <f>'Invoice EUR'!B985</f>
        <v>0</v>
      </c>
      <c r="D983" s="84">
        <f t="shared" si="44"/>
        <v>0</v>
      </c>
      <c r="E983" s="84">
        <f t="shared" si="45"/>
        <v>0</v>
      </c>
      <c r="F983" s="85">
        <f>'Invoice EUR'!G985</f>
        <v>0</v>
      </c>
      <c r="G983" s="86">
        <f t="shared" si="46"/>
        <v>0</v>
      </c>
    </row>
    <row r="984" spans="1:7" s="83" customFormat="1" hidden="1">
      <c r="A984" s="99" t="str">
        <f>'Invoice EUR'!F986</f>
        <v>Exchange rate :</v>
      </c>
      <c r="B984" s="78">
        <f>'Invoice EUR'!C986</f>
        <v>0</v>
      </c>
      <c r="C984" s="79">
        <f>'Invoice EUR'!B986</f>
        <v>0</v>
      </c>
      <c r="D984" s="84">
        <f t="shared" si="44"/>
        <v>0</v>
      </c>
      <c r="E984" s="84">
        <f t="shared" si="45"/>
        <v>0</v>
      </c>
      <c r="F984" s="85">
        <f>'Invoice EUR'!G986</f>
        <v>0</v>
      </c>
      <c r="G984" s="86">
        <f t="shared" si="46"/>
        <v>0</v>
      </c>
    </row>
    <row r="985" spans="1:7" s="83" customFormat="1" hidden="1">
      <c r="A985" s="99" t="str">
        <f>'Invoice EUR'!F987</f>
        <v>Exchange rate :</v>
      </c>
      <c r="B985" s="78">
        <f>'Invoice EUR'!C987</f>
        <v>0</v>
      </c>
      <c r="C985" s="79">
        <f>'Invoice EUR'!B987</f>
        <v>0</v>
      </c>
      <c r="D985" s="84">
        <f t="shared" si="44"/>
        <v>0</v>
      </c>
      <c r="E985" s="84">
        <f t="shared" si="45"/>
        <v>0</v>
      </c>
      <c r="F985" s="85">
        <f>'Invoice EUR'!G987</f>
        <v>0</v>
      </c>
      <c r="G985" s="86">
        <f t="shared" si="46"/>
        <v>0</v>
      </c>
    </row>
    <row r="986" spans="1:7" s="83" customFormat="1" hidden="1">
      <c r="A986" s="99" t="str">
        <f>'Invoice EUR'!F988</f>
        <v>Exchange rate :</v>
      </c>
      <c r="B986" s="78">
        <f>'Invoice EUR'!C988</f>
        <v>0</v>
      </c>
      <c r="C986" s="79">
        <f>'Invoice EUR'!B988</f>
        <v>0</v>
      </c>
      <c r="D986" s="84">
        <f t="shared" si="44"/>
        <v>0</v>
      </c>
      <c r="E986" s="84">
        <f t="shared" si="45"/>
        <v>0</v>
      </c>
      <c r="F986" s="85">
        <f>'Invoice EUR'!G988</f>
        <v>0</v>
      </c>
      <c r="G986" s="86">
        <f t="shared" si="46"/>
        <v>0</v>
      </c>
    </row>
    <row r="987" spans="1:7" s="83" customFormat="1" hidden="1">
      <c r="A987" s="99" t="str">
        <f>'Invoice EUR'!F989</f>
        <v>Exchange rate :</v>
      </c>
      <c r="B987" s="78">
        <f>'Invoice EUR'!C989</f>
        <v>0</v>
      </c>
      <c r="C987" s="79">
        <f>'Invoice EUR'!B989</f>
        <v>0</v>
      </c>
      <c r="D987" s="84">
        <f t="shared" si="44"/>
        <v>0</v>
      </c>
      <c r="E987" s="84">
        <f t="shared" si="45"/>
        <v>0</v>
      </c>
      <c r="F987" s="85">
        <f>'Invoice EUR'!G989</f>
        <v>0</v>
      </c>
      <c r="G987" s="86">
        <f t="shared" si="46"/>
        <v>0</v>
      </c>
    </row>
    <row r="988" spans="1:7" s="83" customFormat="1" hidden="1">
      <c r="A988" s="99" t="str">
        <f>'Invoice EUR'!F990</f>
        <v>Exchange rate :</v>
      </c>
      <c r="B988" s="78">
        <f>'Invoice EUR'!C990</f>
        <v>0</v>
      </c>
      <c r="C988" s="79">
        <f>'Invoice EUR'!B990</f>
        <v>0</v>
      </c>
      <c r="D988" s="84">
        <f t="shared" si="44"/>
        <v>0</v>
      </c>
      <c r="E988" s="84">
        <f t="shared" si="45"/>
        <v>0</v>
      </c>
      <c r="F988" s="85">
        <f>'Invoice EUR'!G990</f>
        <v>0</v>
      </c>
      <c r="G988" s="86">
        <f t="shared" si="46"/>
        <v>0</v>
      </c>
    </row>
    <row r="989" spans="1:7" s="83" customFormat="1" hidden="1">
      <c r="A989" s="99" t="str">
        <f>'Invoice EUR'!F991</f>
        <v>Exchange rate :</v>
      </c>
      <c r="B989" s="78">
        <f>'Invoice EUR'!C991</f>
        <v>0</v>
      </c>
      <c r="C989" s="79">
        <f>'Invoice EUR'!B991</f>
        <v>0</v>
      </c>
      <c r="D989" s="84">
        <f t="shared" si="44"/>
        <v>0</v>
      </c>
      <c r="E989" s="84">
        <f t="shared" si="45"/>
        <v>0</v>
      </c>
      <c r="F989" s="85">
        <f>'Invoice EUR'!G991</f>
        <v>0</v>
      </c>
      <c r="G989" s="86">
        <f t="shared" si="46"/>
        <v>0</v>
      </c>
    </row>
    <row r="990" spans="1:7" s="83" customFormat="1" hidden="1">
      <c r="A990" s="99" t="str">
        <f>'Invoice EUR'!F992</f>
        <v>Exchange rate :</v>
      </c>
      <c r="B990" s="78">
        <f>'Invoice EUR'!C992</f>
        <v>0</v>
      </c>
      <c r="C990" s="79">
        <f>'Invoice EUR'!B992</f>
        <v>0</v>
      </c>
      <c r="D990" s="84">
        <f t="shared" si="44"/>
        <v>0</v>
      </c>
      <c r="E990" s="84">
        <f t="shared" si="45"/>
        <v>0</v>
      </c>
      <c r="F990" s="85">
        <f>'Invoice EUR'!G992</f>
        <v>0</v>
      </c>
      <c r="G990" s="86">
        <f t="shared" si="46"/>
        <v>0</v>
      </c>
    </row>
    <row r="991" spans="1:7" s="83" customFormat="1" hidden="1">
      <c r="A991" s="99" t="str">
        <f>'Invoice EUR'!F993</f>
        <v>Exchange rate :</v>
      </c>
      <c r="B991" s="78">
        <f>'Invoice EUR'!C993</f>
        <v>0</v>
      </c>
      <c r="C991" s="79">
        <f>'Invoice EUR'!B993</f>
        <v>0</v>
      </c>
      <c r="D991" s="84">
        <f t="shared" si="44"/>
        <v>0</v>
      </c>
      <c r="E991" s="84">
        <f t="shared" si="45"/>
        <v>0</v>
      </c>
      <c r="F991" s="85">
        <f>'Invoice EUR'!G993</f>
        <v>0</v>
      </c>
      <c r="G991" s="86">
        <f t="shared" si="46"/>
        <v>0</v>
      </c>
    </row>
    <row r="992" spans="1:7" s="83" customFormat="1" hidden="1">
      <c r="A992" s="99" t="str">
        <f>'Invoice EUR'!F994</f>
        <v>Exchange rate :</v>
      </c>
      <c r="B992" s="78">
        <f>'Invoice EUR'!C994</f>
        <v>0</v>
      </c>
      <c r="C992" s="79">
        <f>'Invoice EUR'!B994</f>
        <v>0</v>
      </c>
      <c r="D992" s="84">
        <f t="shared" si="44"/>
        <v>0</v>
      </c>
      <c r="E992" s="84">
        <f t="shared" si="45"/>
        <v>0</v>
      </c>
      <c r="F992" s="85">
        <f>'Invoice EUR'!G994</f>
        <v>0</v>
      </c>
      <c r="G992" s="86">
        <f t="shared" si="46"/>
        <v>0</v>
      </c>
    </row>
    <row r="993" spans="1:9" s="83" customFormat="1" hidden="1">
      <c r="A993" s="99" t="str">
        <f>'Invoice EUR'!F995</f>
        <v>Exchange rate :</v>
      </c>
      <c r="B993" s="78">
        <f>'Invoice EUR'!C995</f>
        <v>0</v>
      </c>
      <c r="C993" s="79">
        <f>'Invoice EUR'!B995</f>
        <v>0</v>
      </c>
      <c r="D993" s="84">
        <f t="shared" si="44"/>
        <v>0</v>
      </c>
      <c r="E993" s="84">
        <f t="shared" si="45"/>
        <v>0</v>
      </c>
      <c r="F993" s="85">
        <f>'Invoice EUR'!G995</f>
        <v>0</v>
      </c>
      <c r="G993" s="86">
        <f t="shared" si="46"/>
        <v>0</v>
      </c>
    </row>
    <row r="994" spans="1:9" s="83" customFormat="1" hidden="1">
      <c r="A994" s="99" t="str">
        <f>'Invoice EUR'!F996</f>
        <v>Exchange rate :</v>
      </c>
      <c r="B994" s="78">
        <f>'Invoice EUR'!C996</f>
        <v>0</v>
      </c>
      <c r="C994" s="79">
        <f>'Invoice EUR'!B996</f>
        <v>0</v>
      </c>
      <c r="D994" s="84">
        <f t="shared" si="44"/>
        <v>0</v>
      </c>
      <c r="E994" s="84">
        <f t="shared" si="45"/>
        <v>0</v>
      </c>
      <c r="F994" s="85">
        <f>'Invoice EUR'!G996</f>
        <v>0</v>
      </c>
      <c r="G994" s="86">
        <f t="shared" si="46"/>
        <v>0</v>
      </c>
    </row>
    <row r="995" spans="1:9" s="83" customFormat="1" hidden="1">
      <c r="A995" s="99" t="str">
        <f>'Invoice EUR'!F997</f>
        <v>Exchange rate :</v>
      </c>
      <c r="B995" s="78">
        <f>'Invoice EUR'!C997</f>
        <v>0</v>
      </c>
      <c r="C995" s="79">
        <f>'Invoice EUR'!B997</f>
        <v>0</v>
      </c>
      <c r="D995" s="84">
        <f t="shared" si="44"/>
        <v>0</v>
      </c>
      <c r="E995" s="84">
        <f t="shared" si="45"/>
        <v>0</v>
      </c>
      <c r="F995" s="85">
        <f>'Invoice EUR'!G997</f>
        <v>0</v>
      </c>
      <c r="G995" s="86">
        <f t="shared" si="46"/>
        <v>0</v>
      </c>
    </row>
    <row r="996" spans="1:9" s="83" customFormat="1" hidden="1">
      <c r="A996" s="99" t="str">
        <f>'Invoice EUR'!F998</f>
        <v>Exchange rate :</v>
      </c>
      <c r="B996" s="78">
        <f>'Invoice EUR'!C998</f>
        <v>0</v>
      </c>
      <c r="C996" s="79">
        <f>'Invoice EUR'!B998</f>
        <v>0</v>
      </c>
      <c r="D996" s="84">
        <f t="shared" si="44"/>
        <v>0</v>
      </c>
      <c r="E996" s="84">
        <f t="shared" si="45"/>
        <v>0</v>
      </c>
      <c r="F996" s="85">
        <f>'Invoice EUR'!G998</f>
        <v>0</v>
      </c>
      <c r="G996" s="86">
        <f t="shared" si="46"/>
        <v>0</v>
      </c>
    </row>
    <row r="997" spans="1:9" s="83" customFormat="1" hidden="1">
      <c r="A997" s="99" t="str">
        <f>'Invoice EUR'!F999</f>
        <v>Exchange rate :</v>
      </c>
      <c r="B997" s="78">
        <f>'Invoice EUR'!C999</f>
        <v>0</v>
      </c>
      <c r="C997" s="79">
        <f>'Invoice EUR'!B999</f>
        <v>0</v>
      </c>
      <c r="D997" s="84">
        <f t="shared" si="44"/>
        <v>0</v>
      </c>
      <c r="E997" s="84">
        <f t="shared" si="45"/>
        <v>0</v>
      </c>
      <c r="F997" s="85">
        <f>'Invoice EUR'!G999</f>
        <v>0</v>
      </c>
      <c r="G997" s="86">
        <f t="shared" si="46"/>
        <v>0</v>
      </c>
    </row>
    <row r="998" spans="1:9" s="83" customFormat="1" hidden="1">
      <c r="A998" s="99" t="str">
        <f>'Invoice EUR'!F1000</f>
        <v>Exchange rate :</v>
      </c>
      <c r="B998" s="78">
        <f>'Invoice EUR'!C1000</f>
        <v>0</v>
      </c>
      <c r="C998" s="79">
        <f>'Invoice EUR'!B1000</f>
        <v>0</v>
      </c>
      <c r="D998" s="84">
        <f t="shared" si="44"/>
        <v>0</v>
      </c>
      <c r="E998" s="84">
        <f t="shared" si="45"/>
        <v>0</v>
      </c>
      <c r="F998" s="85">
        <f>'Invoice EUR'!G1000</f>
        <v>0</v>
      </c>
      <c r="G998" s="86">
        <f t="shared" si="46"/>
        <v>0</v>
      </c>
    </row>
    <row r="999" spans="1:9" s="83" customFormat="1" hidden="1">
      <c r="A999" s="99"/>
      <c r="B999" s="78"/>
      <c r="C999" s="79"/>
      <c r="D999" s="84"/>
      <c r="E999" s="84"/>
      <c r="F999" s="85"/>
      <c r="G999" s="86"/>
    </row>
    <row r="1000" spans="1:9" s="83" customFormat="1">
      <c r="A1000" s="99" t="s">
        <v>96</v>
      </c>
      <c r="B1000" s="78"/>
      <c r="C1000" s="79"/>
      <c r="D1000" s="84">
        <f>F1000/$D$14</f>
        <v>-674.50892857142856</v>
      </c>
      <c r="E1000" s="84">
        <f>G1000/$D$14</f>
        <v>-674.50892857142856</v>
      </c>
      <c r="F1000" s="85">
        <f>'Invoice EUR'!G1002</f>
        <v>-22663.5</v>
      </c>
      <c r="G1000" s="86">
        <f>F1000</f>
        <v>-22663.5</v>
      </c>
    </row>
    <row r="1001" spans="1:9" s="83" customFormat="1">
      <c r="A1001" s="99" t="str">
        <f>'Invoice EUR'!G1006</f>
        <v>Deposit</v>
      </c>
      <c r="B1001" s="78"/>
      <c r="C1001" s="79"/>
      <c r="D1001" s="84">
        <f>F1001/$D$14</f>
        <v>-148.8095238095238</v>
      </c>
      <c r="E1001" s="84">
        <f>D1001</f>
        <v>-148.8095238095238</v>
      </c>
      <c r="F1001" s="85">
        <v>-5000</v>
      </c>
      <c r="G1001" s="86">
        <f>F1001</f>
        <v>-5000</v>
      </c>
    </row>
    <row r="1002" spans="1:9" s="83" customFormat="1" hidden="1">
      <c r="A1002" s="99"/>
      <c r="B1002" s="190"/>
      <c r="C1002" s="191"/>
      <c r="D1002" s="84"/>
      <c r="E1002" s="84"/>
      <c r="F1002" s="85"/>
      <c r="G1002" s="86">
        <f>F1002</f>
        <v>0</v>
      </c>
    </row>
    <row r="1003" spans="1:9" s="83" customFormat="1" ht="13.5" thickBot="1">
      <c r="A1003" s="87"/>
      <c r="B1003" s="88"/>
      <c r="C1003" s="89"/>
      <c r="D1003" s="90"/>
      <c r="E1003" s="90"/>
      <c r="F1003" s="91"/>
      <c r="G1003" s="92"/>
    </row>
    <row r="1004" spans="1:9" s="50" customFormat="1">
      <c r="D1004" s="50" t="s">
        <v>34</v>
      </c>
      <c r="G1004" s="93">
        <f>SUM(G18:G999)</f>
        <v>151090</v>
      </c>
    </row>
    <row r="1005" spans="1:9" s="50" customFormat="1">
      <c r="A1005" s="51"/>
      <c r="D1005" s="50" t="s">
        <v>35</v>
      </c>
      <c r="G1005" s="94">
        <f>G1004+G1000+G1001+G1002</f>
        <v>123426.5</v>
      </c>
    </row>
    <row r="1006" spans="1:9" s="50" customFormat="1">
      <c r="D1006" s="50" t="s">
        <v>36</v>
      </c>
      <c r="G1006" s="95">
        <f>G1005-G1007</f>
        <v>115351.8691588785</v>
      </c>
    </row>
    <row r="1007" spans="1:9" s="50" customFormat="1">
      <c r="D1007" s="50" t="s">
        <v>37</v>
      </c>
      <c r="G1007" s="95">
        <f>(G1005*7)/107</f>
        <v>8074.630841121495</v>
      </c>
      <c r="I1007" s="189"/>
    </row>
    <row r="1008" spans="1:9" s="50" customFormat="1">
      <c r="D1008" s="51" t="s">
        <v>38</v>
      </c>
      <c r="G1008" s="96">
        <f>SUM(G1006:G1007)</f>
        <v>123426.5</v>
      </c>
    </row>
    <row r="1009" spans="1:1" s="50" customFormat="1"/>
    <row r="1010" spans="1:1" s="50" customFormat="1" ht="8.25" customHeight="1"/>
    <row r="1011" spans="1:1" s="50" customFormat="1" ht="11.25" customHeight="1"/>
    <row r="1012" spans="1:1" s="50" customFormat="1" ht="8.25" customHeight="1"/>
    <row r="1013" spans="1:1" s="50" customFormat="1"/>
    <row r="1014" spans="1:1" s="50" customFormat="1" ht="10.5" customHeight="1">
      <c r="A1014" s="51"/>
    </row>
    <row r="1015" spans="1:1" s="50" customFormat="1" ht="9" customHeight="1"/>
    <row r="1016" spans="1:1" s="50" customFormat="1" ht="13.5" customHeight="1">
      <c r="A1016" s="51"/>
    </row>
    <row r="1017" spans="1:1" s="50" customFormat="1" ht="9.75" customHeight="1">
      <c r="A1017" s="98"/>
    </row>
    <row r="1018" spans="1:1" s="50" customFormat="1"/>
    <row r="1019" spans="1:1" s="50" customFormat="1"/>
    <row r="1020" spans="1:1" s="50" customFormat="1"/>
    <row r="1021" spans="1:1" s="50" customFormat="1"/>
    <row r="1022" spans="1:1" s="50" customFormat="1"/>
    <row r="1023" spans="1:1" s="50" customFormat="1"/>
    <row r="1024" spans="1:1" s="50" customFormat="1"/>
    <row r="1025" s="50" customFormat="1"/>
    <row r="1026" s="50" customFormat="1"/>
    <row r="1027" s="50" customFormat="1"/>
    <row r="1028" s="50" customFormat="1"/>
    <row r="1029" s="50" customFormat="1"/>
    <row r="1030" s="50" customFormat="1"/>
    <row r="1031" s="50" customFormat="1"/>
    <row r="1032" s="50" customFormat="1"/>
    <row r="1033" s="50" customFormat="1"/>
    <row r="1034" s="50" customFormat="1"/>
    <row r="1035" s="50" customFormat="1"/>
    <row r="1036" s="50" customFormat="1"/>
    <row r="1037" s="50" customFormat="1"/>
    <row r="1038" s="50" customFormat="1"/>
    <row r="1039" s="50" customFormat="1"/>
    <row r="1040" s="50" customFormat="1"/>
    <row r="1041" s="50" customFormat="1"/>
    <row r="1042" s="50" customFormat="1"/>
    <row r="1043" s="50" customFormat="1"/>
    <row r="1044" s="50" customFormat="1"/>
    <row r="1045" s="50" customFormat="1"/>
    <row r="1046" s="50" customFormat="1"/>
    <row r="1047" s="50" customFormat="1"/>
    <row r="1048" s="50" customFormat="1"/>
    <row r="1049" s="50" customFormat="1"/>
    <row r="1050" s="50" customFormat="1"/>
    <row r="1051" s="50" customFormat="1"/>
    <row r="1052" s="50" customFormat="1"/>
    <row r="1053" s="50" customFormat="1"/>
    <row r="1054" s="50" customFormat="1"/>
    <row r="1055" s="50" customFormat="1"/>
    <row r="1056" s="50" customFormat="1"/>
    <row r="1057" s="50" customFormat="1"/>
    <row r="1058" s="50" customFormat="1"/>
    <row r="1059" s="50" customFormat="1"/>
    <row r="1060" s="50" customFormat="1"/>
    <row r="1061" s="50" customFormat="1"/>
    <row r="1062" s="50" customFormat="1"/>
    <row r="1063" s="50" customFormat="1"/>
    <row r="1064" s="50" customFormat="1"/>
    <row r="1065" s="50" customFormat="1"/>
    <row r="1066" s="50" customFormat="1"/>
    <row r="1067" s="50" customFormat="1"/>
    <row r="1068" s="50" customFormat="1"/>
    <row r="1069" s="50" customFormat="1"/>
    <row r="1070" s="50" customFormat="1"/>
    <row r="1071" s="50" customFormat="1"/>
    <row r="1072" s="50" customFormat="1"/>
    <row r="1073" s="50" customFormat="1"/>
    <row r="1074" s="50" customFormat="1"/>
    <row r="1075" s="50" customFormat="1"/>
    <row r="1076" s="50" customFormat="1"/>
    <row r="1077" s="50" customFormat="1"/>
    <row r="1078" s="50" customFormat="1"/>
    <row r="1079" s="50" customFormat="1"/>
    <row r="1080" s="50" customFormat="1"/>
    <row r="1081" s="50" customFormat="1"/>
    <row r="1082" s="50" customFormat="1"/>
    <row r="1083" s="50" customFormat="1"/>
    <row r="1084" s="50" customFormat="1"/>
    <row r="1085" s="50" customFormat="1"/>
    <row r="1086" s="50" customFormat="1"/>
    <row r="1087" s="50" customFormat="1"/>
    <row r="1088" s="50" customFormat="1"/>
    <row r="1089" s="50" customFormat="1"/>
    <row r="1090" s="50" customFormat="1"/>
    <row r="1091" s="50" customFormat="1"/>
    <row r="1092" s="50" customFormat="1"/>
    <row r="1093" s="50" customFormat="1"/>
    <row r="1094" s="50" customFormat="1"/>
    <row r="1095" s="50" customFormat="1"/>
    <row r="1096" s="50" customFormat="1"/>
    <row r="1097" s="50" customFormat="1"/>
    <row r="1098" s="50" customFormat="1"/>
    <row r="1099" s="50" customFormat="1"/>
    <row r="1100" s="50" customFormat="1"/>
    <row r="1101" s="50" customFormat="1"/>
    <row r="1102" s="50" customFormat="1"/>
    <row r="1103" s="50" customFormat="1"/>
    <row r="1104" s="50" customFormat="1"/>
    <row r="1105" s="50" customFormat="1"/>
    <row r="1106" s="50" customFormat="1"/>
    <row r="1107" s="50" customFormat="1"/>
    <row r="1108" s="50" customFormat="1"/>
    <row r="1109" s="50" customFormat="1"/>
    <row r="1110" s="50" customFormat="1"/>
    <row r="1111" s="50" customFormat="1"/>
    <row r="1112" s="50" customFormat="1"/>
    <row r="1113" s="50" customFormat="1"/>
    <row r="1114" s="50" customFormat="1"/>
    <row r="1115" s="50" customFormat="1"/>
    <row r="1116" s="50" customFormat="1"/>
    <row r="1117" s="50" customFormat="1"/>
    <row r="1118" s="50" customFormat="1"/>
    <row r="1119" s="50" customFormat="1"/>
    <row r="1120" s="50" customFormat="1"/>
    <row r="1121" s="50" customFormat="1"/>
    <row r="1122" s="50" customFormat="1"/>
    <row r="1123" s="50" customFormat="1"/>
    <row r="1124" s="50" customFormat="1"/>
    <row r="1125" s="50" customFormat="1"/>
    <row r="1126" s="50" customFormat="1"/>
    <row r="1127" s="50" customFormat="1"/>
    <row r="1128" s="50" customFormat="1"/>
    <row r="1129" s="50" customFormat="1"/>
    <row r="1130" s="50" customFormat="1"/>
    <row r="1131" s="50" customFormat="1"/>
    <row r="1132" s="50" customFormat="1"/>
    <row r="1133" s="50" customFormat="1"/>
    <row r="1134" s="50" customFormat="1"/>
    <row r="1135" s="50" customFormat="1"/>
    <row r="1136" s="50" customFormat="1"/>
    <row r="1137" s="50" customFormat="1"/>
    <row r="1138" s="50" customFormat="1"/>
    <row r="1139" s="50" customFormat="1"/>
    <row r="1140" s="50" customFormat="1"/>
    <row r="1141" s="50" customFormat="1"/>
    <row r="1142" s="50" customFormat="1"/>
    <row r="1143" s="50" customFormat="1"/>
    <row r="1144" s="50" customFormat="1"/>
    <row r="1145" s="50" customFormat="1"/>
    <row r="1146" s="50" customFormat="1"/>
    <row r="1147" s="50" customFormat="1"/>
    <row r="1148" s="50" customFormat="1"/>
    <row r="1149" s="50" customFormat="1"/>
    <row r="1150" s="50" customFormat="1"/>
    <row r="1151" s="50" customFormat="1"/>
    <row r="1152" s="50" customFormat="1"/>
    <row r="1153" s="50" customFormat="1"/>
    <row r="1154" s="50" customFormat="1"/>
    <row r="1155" s="50" customFormat="1"/>
    <row r="1156" s="50" customFormat="1"/>
    <row r="1157" s="50" customFormat="1"/>
    <row r="1158" s="50" customFormat="1"/>
    <row r="1159" s="50" customFormat="1"/>
    <row r="1160" s="50" customFormat="1"/>
    <row r="1161" s="50" customFormat="1"/>
    <row r="1162" s="50" customFormat="1"/>
    <row r="1163" s="50" customFormat="1"/>
    <row r="1164" s="50" customFormat="1"/>
    <row r="1165" s="50" customFormat="1"/>
    <row r="1166" s="50" customFormat="1"/>
    <row r="1167" s="50" customFormat="1"/>
    <row r="1168" s="50" customFormat="1"/>
    <row r="1169" s="50" customFormat="1"/>
    <row r="1170" s="50" customFormat="1"/>
    <row r="1171" s="50" customFormat="1"/>
    <row r="1172" s="50" customFormat="1"/>
    <row r="1173" s="50" customFormat="1"/>
    <row r="1174" s="50" customFormat="1"/>
    <row r="1175" s="50" customFormat="1"/>
    <row r="1176" s="50" customFormat="1"/>
    <row r="1177" s="50" customFormat="1"/>
    <row r="1178" s="50" customFormat="1"/>
    <row r="1179" s="50" customFormat="1"/>
    <row r="1180" s="50" customFormat="1"/>
    <row r="1181" s="50" customFormat="1"/>
    <row r="1182" s="50" customFormat="1"/>
    <row r="1183" s="50" customFormat="1"/>
    <row r="1184" s="50" customFormat="1"/>
    <row r="1185" s="50" customFormat="1"/>
    <row r="1186" s="50" customFormat="1"/>
    <row r="1187" s="50" customFormat="1"/>
    <row r="1188" s="50" customFormat="1"/>
    <row r="1189" s="50" customFormat="1"/>
    <row r="1190" s="50" customFormat="1"/>
    <row r="1191" s="50" customFormat="1"/>
    <row r="1192" s="50" customFormat="1"/>
    <row r="1193" s="50" customFormat="1"/>
    <row r="1194" s="50" customFormat="1"/>
    <row r="1195" s="50" customFormat="1"/>
    <row r="1196" s="50" customFormat="1"/>
    <row r="1197" s="50" customFormat="1"/>
    <row r="1198" s="50" customFormat="1"/>
    <row r="1199" s="50" customFormat="1"/>
    <row r="1200" s="50" customFormat="1"/>
    <row r="1201" s="50" customFormat="1"/>
    <row r="1202" s="50" customFormat="1"/>
    <row r="1203" s="50" customFormat="1"/>
    <row r="1204" s="50" customFormat="1"/>
    <row r="1205" s="50" customFormat="1"/>
    <row r="1206" s="50" customFormat="1"/>
    <row r="1207" s="50" customFormat="1"/>
    <row r="1208" s="50" customFormat="1"/>
    <row r="1209" s="50" customFormat="1"/>
    <row r="1210" s="50" customFormat="1"/>
    <row r="1211" s="50" customFormat="1"/>
    <row r="1212" s="50" customFormat="1"/>
    <row r="1213" s="50" customFormat="1"/>
    <row r="1214" s="50" customFormat="1"/>
    <row r="1215" s="50" customFormat="1"/>
    <row r="1216" s="50" customFormat="1"/>
    <row r="1217" s="50" customFormat="1"/>
    <row r="1218" s="50" customFormat="1"/>
    <row r="1219" s="50" customFormat="1"/>
    <row r="1220" s="50" customFormat="1"/>
    <row r="1221" s="50" customFormat="1"/>
    <row r="1222" s="50" customFormat="1"/>
    <row r="1223" s="50" customFormat="1"/>
    <row r="1224" s="50" customFormat="1"/>
    <row r="1225" s="50" customFormat="1"/>
    <row r="1226" s="50" customFormat="1"/>
    <row r="1227" s="50" customFormat="1"/>
    <row r="1228" s="50" customFormat="1"/>
    <row r="1229" s="50" customFormat="1"/>
    <row r="1230" s="50" customFormat="1"/>
    <row r="1231" s="50" customFormat="1"/>
    <row r="1232" s="50" customFormat="1"/>
    <row r="1233" s="50" customFormat="1"/>
    <row r="1234" s="50" customFormat="1"/>
    <row r="1235" s="50" customFormat="1"/>
    <row r="1236" s="50" customFormat="1"/>
    <row r="1237" s="50" customFormat="1"/>
    <row r="1238" s="50" customFormat="1"/>
    <row r="1239" s="50" customFormat="1"/>
    <row r="1240" s="50" customFormat="1"/>
    <row r="1241" s="50" customFormat="1"/>
    <row r="1242" s="50" customFormat="1"/>
    <row r="1243" s="50" customFormat="1"/>
    <row r="1244" s="50" customFormat="1"/>
    <row r="1245" s="50" customFormat="1"/>
    <row r="1246" s="50" customFormat="1"/>
    <row r="1247" s="50" customFormat="1"/>
    <row r="1248" s="50" customFormat="1"/>
    <row r="1249" s="50" customFormat="1"/>
    <row r="1250" s="50" customFormat="1"/>
    <row r="1251" s="50" customFormat="1"/>
    <row r="1252" s="50" customFormat="1"/>
    <row r="1253" s="50" customFormat="1"/>
    <row r="1254" s="50" customFormat="1"/>
    <row r="1255" s="50" customFormat="1"/>
    <row r="1256" s="50" customFormat="1"/>
    <row r="1257" s="50" customFormat="1"/>
    <row r="1258" s="50" customFormat="1"/>
    <row r="1259" s="50" customFormat="1"/>
    <row r="1260" s="50" customFormat="1"/>
    <row r="1261" s="50" customFormat="1"/>
    <row r="1262" s="50" customFormat="1"/>
    <row r="1263" s="50" customFormat="1"/>
    <row r="1264" s="50" customFormat="1"/>
    <row r="1265" spans="1:7" s="50" customFormat="1"/>
    <row r="1266" spans="1:7" s="50" customFormat="1">
      <c r="A1266" s="97"/>
      <c r="B1266" s="97"/>
      <c r="C1266" s="97"/>
      <c r="D1266" s="97"/>
      <c r="E1266" s="97"/>
      <c r="F1266" s="97"/>
      <c r="G1266" s="97"/>
    </row>
    <row r="1267" spans="1:7" s="50" customFormat="1">
      <c r="A1267" s="97"/>
      <c r="B1267" s="97"/>
      <c r="C1267" s="97"/>
      <c r="D1267" s="97"/>
      <c r="E1267" s="97"/>
      <c r="F1267" s="97"/>
      <c r="G1267" s="97"/>
    </row>
    <row r="1268" spans="1:7" s="50" customFormat="1">
      <c r="A1268" s="97"/>
      <c r="B1268" s="97"/>
      <c r="C1268" s="97"/>
      <c r="D1268" s="97"/>
      <c r="E1268" s="97"/>
      <c r="F1268" s="97"/>
      <c r="G1268" s="97"/>
    </row>
    <row r="1269" spans="1:7" s="50" customFormat="1">
      <c r="A1269" s="97"/>
      <c r="B1269" s="97"/>
      <c r="C1269" s="97"/>
      <c r="D1269" s="97"/>
      <c r="E1269" s="97"/>
      <c r="F1269" s="97"/>
      <c r="G1269" s="97"/>
    </row>
    <row r="1270" spans="1:7" s="50" customFormat="1">
      <c r="A1270" s="97"/>
      <c r="B1270" s="97"/>
      <c r="C1270" s="97"/>
      <c r="D1270" s="97"/>
      <c r="E1270" s="97"/>
      <c r="F1270" s="97"/>
      <c r="G1270" s="97"/>
    </row>
    <row r="1271" spans="1:7" s="50" customFormat="1">
      <c r="A1271" s="97"/>
      <c r="B1271" s="97"/>
      <c r="C1271" s="97"/>
      <c r="D1271" s="97"/>
      <c r="E1271" s="97"/>
      <c r="F1271" s="97"/>
      <c r="G1271" s="97"/>
    </row>
    <row r="1272" spans="1:7" s="50" customFormat="1">
      <c r="A1272" s="97"/>
      <c r="B1272" s="97"/>
      <c r="C1272" s="97"/>
      <c r="D1272" s="97"/>
      <c r="E1272" s="97"/>
      <c r="F1272" s="97"/>
      <c r="G1272" s="97"/>
    </row>
    <row r="1273" spans="1:7" s="50" customFormat="1">
      <c r="A1273" s="97"/>
      <c r="B1273" s="97"/>
      <c r="C1273" s="97"/>
      <c r="D1273" s="97"/>
      <c r="E1273" s="97"/>
      <c r="F1273" s="97"/>
      <c r="G1273" s="97"/>
    </row>
    <row r="1274" spans="1:7" s="50" customFormat="1">
      <c r="A1274" s="97"/>
      <c r="B1274" s="97"/>
      <c r="C1274" s="97"/>
      <c r="D1274" s="97"/>
      <c r="E1274" s="97"/>
      <c r="F1274" s="97"/>
      <c r="G1274" s="97"/>
    </row>
    <row r="1275" spans="1:7" s="50" customFormat="1">
      <c r="A1275" s="97"/>
      <c r="B1275" s="97"/>
      <c r="C1275" s="97"/>
      <c r="D1275" s="97"/>
      <c r="E1275" s="97"/>
      <c r="F1275" s="97"/>
      <c r="G1275" s="97"/>
    </row>
    <row r="1276" spans="1:7" s="50" customFormat="1">
      <c r="A1276" s="97"/>
      <c r="B1276" s="97"/>
      <c r="C1276" s="97"/>
      <c r="D1276" s="97"/>
      <c r="E1276" s="97"/>
      <c r="F1276" s="97"/>
      <c r="G1276" s="97"/>
    </row>
    <row r="1277" spans="1:7" s="50" customFormat="1">
      <c r="A1277" s="97"/>
      <c r="B1277" s="97"/>
      <c r="C1277" s="97"/>
      <c r="D1277" s="97"/>
      <c r="E1277" s="97"/>
      <c r="F1277" s="97"/>
      <c r="G1277" s="97"/>
    </row>
    <row r="1278" spans="1:7" s="50" customFormat="1">
      <c r="A1278" s="97"/>
      <c r="B1278" s="97"/>
      <c r="C1278" s="97"/>
      <c r="D1278" s="97"/>
      <c r="E1278" s="97"/>
      <c r="F1278" s="97"/>
      <c r="G1278" s="97"/>
    </row>
    <row r="1279" spans="1:7" s="50" customFormat="1">
      <c r="A1279" s="97"/>
      <c r="B1279" s="97"/>
      <c r="C1279" s="97"/>
      <c r="D1279" s="97"/>
      <c r="E1279" s="97"/>
      <c r="F1279" s="97"/>
      <c r="G1279" s="97"/>
    </row>
    <row r="1280" spans="1:7" s="50" customFormat="1">
      <c r="A1280" s="97"/>
      <c r="B1280" s="97"/>
      <c r="C1280" s="97"/>
      <c r="D1280" s="97"/>
      <c r="E1280" s="97"/>
      <c r="F1280" s="97"/>
      <c r="G1280" s="97"/>
    </row>
    <row r="1281" spans="1:7" s="50" customFormat="1">
      <c r="A1281" s="97"/>
      <c r="B1281" s="97"/>
      <c r="C1281" s="97"/>
      <c r="D1281" s="97"/>
      <c r="E1281" s="97"/>
      <c r="F1281" s="97"/>
      <c r="G1281" s="97"/>
    </row>
    <row r="1282" spans="1:7" s="50" customFormat="1">
      <c r="A1282" s="97"/>
      <c r="B1282" s="97"/>
      <c r="C1282" s="97"/>
      <c r="D1282" s="97"/>
      <c r="E1282" s="97"/>
      <c r="F1282" s="97"/>
      <c r="G1282" s="97"/>
    </row>
    <row r="1283" spans="1:7" s="50" customFormat="1">
      <c r="A1283" s="97"/>
      <c r="B1283" s="97"/>
      <c r="C1283" s="97"/>
      <c r="D1283" s="97"/>
      <c r="E1283" s="97"/>
      <c r="F1283" s="97"/>
      <c r="G1283" s="97"/>
    </row>
    <row r="1284" spans="1:7" s="50" customFormat="1">
      <c r="A1284" s="97"/>
      <c r="B1284" s="97"/>
      <c r="C1284" s="97"/>
      <c r="D1284" s="97"/>
      <c r="E1284" s="97"/>
      <c r="F1284" s="97"/>
      <c r="G1284" s="97"/>
    </row>
    <row r="1285" spans="1:7" s="50" customFormat="1">
      <c r="A1285" s="97"/>
      <c r="B1285" s="97"/>
      <c r="C1285" s="97"/>
      <c r="D1285" s="97"/>
      <c r="E1285" s="97"/>
      <c r="F1285" s="97"/>
      <c r="G1285" s="97"/>
    </row>
    <row r="1286" spans="1:7" s="50" customFormat="1">
      <c r="A1286" s="97"/>
      <c r="B1286" s="97"/>
      <c r="C1286" s="97"/>
      <c r="D1286" s="97"/>
      <c r="E1286" s="97"/>
      <c r="F1286" s="97"/>
      <c r="G1286" s="97"/>
    </row>
    <row r="1287" spans="1:7" s="50" customFormat="1">
      <c r="A1287" s="97"/>
      <c r="B1287" s="97"/>
      <c r="C1287" s="97"/>
      <c r="D1287" s="97"/>
      <c r="E1287" s="97"/>
      <c r="F1287" s="97"/>
      <c r="G1287" s="97"/>
    </row>
    <row r="1288" spans="1:7" s="50" customFormat="1">
      <c r="A1288" s="97"/>
      <c r="B1288" s="97"/>
      <c r="C1288" s="97"/>
      <c r="D1288" s="97"/>
      <c r="E1288" s="97"/>
      <c r="F1288" s="97"/>
      <c r="G1288" s="97"/>
    </row>
    <row r="1289" spans="1:7" s="50" customFormat="1">
      <c r="A1289" s="97"/>
      <c r="B1289" s="97"/>
      <c r="C1289" s="97"/>
      <c r="D1289" s="97"/>
      <c r="E1289" s="97"/>
      <c r="F1289" s="97"/>
      <c r="G1289" s="97"/>
    </row>
    <row r="1290" spans="1:7" s="50" customFormat="1">
      <c r="A1290" s="97"/>
      <c r="B1290" s="97"/>
      <c r="C1290" s="97"/>
      <c r="D1290" s="97"/>
      <c r="E1290" s="97"/>
      <c r="F1290" s="97"/>
      <c r="G1290" s="97"/>
    </row>
    <row r="1291" spans="1:7" s="50" customFormat="1">
      <c r="A1291" s="97"/>
      <c r="B1291" s="97"/>
      <c r="C1291" s="97"/>
      <c r="D1291" s="97"/>
      <c r="E1291" s="97"/>
      <c r="F1291" s="97"/>
      <c r="G1291" s="97"/>
    </row>
    <row r="1292" spans="1:7" s="50" customFormat="1">
      <c r="A1292" s="97"/>
      <c r="B1292" s="97"/>
      <c r="C1292" s="97"/>
      <c r="D1292" s="97"/>
      <c r="E1292" s="97"/>
      <c r="F1292" s="97"/>
      <c r="G1292" s="97"/>
    </row>
    <row r="1293" spans="1:7" s="50" customFormat="1">
      <c r="A1293" s="97"/>
      <c r="B1293" s="97"/>
      <c r="C1293" s="97"/>
      <c r="D1293" s="97"/>
      <c r="E1293" s="97"/>
      <c r="F1293" s="97"/>
      <c r="G1293" s="97"/>
    </row>
    <row r="1294" spans="1:7" s="50" customFormat="1">
      <c r="A1294" s="97"/>
      <c r="B1294" s="97"/>
      <c r="C1294" s="97"/>
      <c r="D1294" s="97"/>
      <c r="E1294" s="97"/>
      <c r="F1294" s="97"/>
      <c r="G1294" s="97"/>
    </row>
    <row r="1295" spans="1:7" s="50" customFormat="1">
      <c r="A1295" s="97"/>
      <c r="B1295" s="97"/>
      <c r="C1295" s="97"/>
      <c r="D1295" s="97"/>
      <c r="E1295" s="97"/>
      <c r="F1295" s="97"/>
      <c r="G1295" s="97"/>
    </row>
    <row r="1296" spans="1:7" s="50" customFormat="1">
      <c r="A1296" s="97"/>
      <c r="B1296" s="97"/>
      <c r="C1296" s="97"/>
      <c r="D1296" s="97"/>
      <c r="E1296" s="97"/>
      <c r="F1296" s="97"/>
      <c r="G1296" s="97"/>
    </row>
    <row r="1297" spans="1:7" s="50" customFormat="1">
      <c r="A1297" s="97"/>
      <c r="B1297" s="97"/>
      <c r="C1297" s="97"/>
      <c r="D1297" s="97"/>
      <c r="E1297" s="97"/>
      <c r="F1297" s="97"/>
      <c r="G1297" s="97"/>
    </row>
    <row r="1298" spans="1:7" s="50" customFormat="1">
      <c r="A1298" s="97"/>
      <c r="B1298" s="97"/>
      <c r="C1298" s="97"/>
      <c r="D1298" s="97"/>
      <c r="E1298" s="97"/>
      <c r="F1298" s="97"/>
      <c r="G1298" s="97"/>
    </row>
    <row r="1299" spans="1:7" s="50" customFormat="1">
      <c r="A1299" s="97"/>
      <c r="B1299" s="97"/>
      <c r="C1299" s="97"/>
      <c r="D1299" s="97"/>
      <c r="E1299" s="97"/>
      <c r="F1299" s="97"/>
      <c r="G1299" s="97"/>
    </row>
    <row r="1300" spans="1:7" s="50" customFormat="1">
      <c r="A1300" s="97"/>
      <c r="B1300" s="97"/>
      <c r="C1300" s="97"/>
      <c r="D1300" s="97"/>
      <c r="E1300" s="97"/>
      <c r="F1300" s="97"/>
      <c r="G1300" s="97"/>
    </row>
    <row r="1301" spans="1:7" s="50" customFormat="1">
      <c r="A1301" s="97"/>
      <c r="B1301" s="97"/>
      <c r="C1301" s="97"/>
      <c r="D1301" s="97"/>
      <c r="E1301" s="97"/>
      <c r="F1301" s="97"/>
      <c r="G1301" s="97"/>
    </row>
    <row r="1302" spans="1:7" s="50" customFormat="1">
      <c r="A1302" s="97"/>
      <c r="B1302" s="97"/>
      <c r="C1302" s="97"/>
      <c r="D1302" s="97"/>
      <c r="E1302" s="97"/>
      <c r="F1302" s="97"/>
      <c r="G1302" s="97"/>
    </row>
    <row r="1303" spans="1:7" s="50" customFormat="1">
      <c r="A1303" s="97"/>
      <c r="B1303" s="97"/>
      <c r="C1303" s="97"/>
      <c r="D1303" s="97"/>
      <c r="E1303" s="97"/>
      <c r="F1303" s="97"/>
      <c r="G1303" s="97"/>
    </row>
    <row r="1304" spans="1:7" s="50" customFormat="1">
      <c r="A1304" s="97"/>
      <c r="B1304" s="97"/>
      <c r="C1304" s="97"/>
      <c r="D1304" s="97"/>
      <c r="E1304" s="97"/>
      <c r="F1304" s="97"/>
      <c r="G1304" s="97"/>
    </row>
    <row r="1305" spans="1:7" s="50" customFormat="1">
      <c r="A1305" s="97"/>
      <c r="B1305" s="97"/>
      <c r="C1305" s="97"/>
      <c r="D1305" s="97"/>
      <c r="E1305" s="97"/>
      <c r="F1305" s="97"/>
      <c r="G1305" s="97"/>
    </row>
    <row r="1306" spans="1:7" s="50" customFormat="1">
      <c r="A1306" s="97"/>
      <c r="B1306" s="97"/>
      <c r="C1306" s="97"/>
      <c r="D1306" s="97"/>
      <c r="E1306" s="97"/>
      <c r="F1306" s="97"/>
      <c r="G1306" s="97"/>
    </row>
    <row r="1307" spans="1:7" s="50" customFormat="1">
      <c r="A1307" s="97"/>
      <c r="B1307" s="97"/>
      <c r="C1307" s="97"/>
      <c r="D1307" s="97"/>
      <c r="E1307" s="97"/>
      <c r="F1307" s="97"/>
      <c r="G1307" s="97"/>
    </row>
    <row r="1308" spans="1:7" s="50" customFormat="1">
      <c r="A1308" s="97"/>
      <c r="B1308" s="97"/>
      <c r="C1308" s="97"/>
      <c r="D1308" s="97"/>
      <c r="E1308" s="97"/>
      <c r="F1308" s="97"/>
      <c r="G1308" s="97"/>
    </row>
    <row r="1309" spans="1:7" s="50" customFormat="1">
      <c r="A1309" s="97"/>
      <c r="B1309" s="97"/>
      <c r="C1309" s="97"/>
      <c r="D1309" s="97"/>
      <c r="E1309" s="97"/>
      <c r="F1309" s="97"/>
      <c r="G1309" s="97"/>
    </row>
    <row r="1310" spans="1:7" s="50" customFormat="1">
      <c r="A1310" s="97"/>
      <c r="B1310" s="97"/>
      <c r="C1310" s="97"/>
      <c r="D1310" s="97"/>
      <c r="E1310" s="97"/>
      <c r="F1310" s="97"/>
      <c r="G1310" s="97"/>
    </row>
    <row r="1311" spans="1:7" s="50" customFormat="1">
      <c r="A1311" s="97"/>
      <c r="B1311" s="97"/>
      <c r="C1311" s="97"/>
      <c r="D1311" s="97"/>
      <c r="E1311" s="97"/>
      <c r="F1311" s="97"/>
      <c r="G1311" s="97"/>
    </row>
    <row r="1312" spans="1:7" s="50" customFormat="1">
      <c r="A1312" s="97"/>
      <c r="B1312" s="97"/>
      <c r="C1312" s="97"/>
      <c r="D1312" s="97"/>
      <c r="E1312" s="97"/>
      <c r="F1312" s="97"/>
      <c r="G1312" s="97"/>
    </row>
    <row r="1313" spans="1:7" s="50" customFormat="1">
      <c r="A1313" s="97"/>
      <c r="B1313" s="97"/>
      <c r="C1313" s="97"/>
      <c r="D1313" s="97"/>
      <c r="E1313" s="97"/>
      <c r="F1313" s="97"/>
      <c r="G1313" s="97"/>
    </row>
    <row r="1314" spans="1:7" s="50" customFormat="1">
      <c r="A1314" s="97"/>
      <c r="B1314" s="97"/>
      <c r="C1314" s="97"/>
      <c r="D1314" s="97"/>
      <c r="E1314" s="97"/>
      <c r="F1314" s="97"/>
      <c r="G1314" s="97"/>
    </row>
    <row r="1315" spans="1:7" s="50" customFormat="1">
      <c r="A1315" s="97"/>
      <c r="B1315" s="97"/>
      <c r="C1315" s="97"/>
      <c r="D1315" s="97"/>
      <c r="E1315" s="97"/>
      <c r="F1315" s="97"/>
      <c r="G1315" s="97"/>
    </row>
    <row r="1316" spans="1:7" s="50" customFormat="1">
      <c r="A1316" s="97"/>
      <c r="B1316" s="97"/>
      <c r="C1316" s="97"/>
      <c r="D1316" s="97"/>
      <c r="E1316" s="97"/>
      <c r="F1316" s="97"/>
      <c r="G1316" s="97"/>
    </row>
    <row r="1317" spans="1:7" s="50" customFormat="1">
      <c r="A1317" s="97"/>
      <c r="B1317" s="97"/>
      <c r="C1317" s="97"/>
      <c r="D1317" s="97"/>
      <c r="E1317" s="97"/>
      <c r="F1317" s="97"/>
      <c r="G1317" s="97"/>
    </row>
    <row r="1318" spans="1:7" s="50" customFormat="1">
      <c r="A1318" s="97"/>
      <c r="B1318" s="97"/>
      <c r="C1318" s="97"/>
      <c r="D1318" s="97"/>
      <c r="E1318" s="97"/>
      <c r="F1318" s="97"/>
      <c r="G1318" s="97"/>
    </row>
    <row r="1319" spans="1:7" s="50" customFormat="1">
      <c r="A1319" s="97"/>
      <c r="B1319" s="97"/>
      <c r="C1319" s="97"/>
      <c r="D1319" s="97"/>
      <c r="E1319" s="97"/>
      <c r="F1319" s="97"/>
      <c r="G1319" s="97"/>
    </row>
    <row r="1320" spans="1:7" s="50" customFormat="1">
      <c r="A1320" s="97"/>
      <c r="B1320" s="97"/>
      <c r="C1320" s="97"/>
      <c r="D1320" s="97"/>
      <c r="E1320" s="97"/>
      <c r="F1320" s="97"/>
      <c r="G1320" s="97"/>
    </row>
    <row r="1321" spans="1:7" s="50" customFormat="1">
      <c r="A1321" s="97"/>
      <c r="B1321" s="97"/>
      <c r="C1321" s="97"/>
      <c r="D1321" s="97"/>
      <c r="E1321" s="97"/>
      <c r="F1321" s="97"/>
      <c r="G1321" s="97"/>
    </row>
    <row r="1322" spans="1:7" s="50" customFormat="1">
      <c r="A1322" s="97"/>
      <c r="B1322" s="97"/>
      <c r="C1322" s="97"/>
      <c r="D1322" s="97"/>
      <c r="E1322" s="97"/>
      <c r="F1322" s="97"/>
      <c r="G1322" s="97"/>
    </row>
    <row r="1323" spans="1:7" s="50" customFormat="1">
      <c r="A1323" s="97"/>
      <c r="B1323" s="97"/>
      <c r="C1323" s="97"/>
      <c r="D1323" s="97"/>
      <c r="E1323" s="97"/>
      <c r="F1323" s="97"/>
      <c r="G1323" s="97"/>
    </row>
    <row r="1324" spans="1:7" s="50" customFormat="1">
      <c r="A1324" s="97"/>
      <c r="B1324" s="97"/>
      <c r="C1324" s="97"/>
      <c r="D1324" s="97"/>
      <c r="E1324" s="97"/>
      <c r="F1324" s="97"/>
      <c r="G1324" s="97"/>
    </row>
    <row r="1325" spans="1:7" s="50" customFormat="1">
      <c r="A1325" s="97"/>
      <c r="B1325" s="97"/>
      <c r="C1325" s="97"/>
      <c r="D1325" s="97"/>
      <c r="E1325" s="97"/>
      <c r="F1325" s="97"/>
      <c r="G1325" s="97"/>
    </row>
    <row r="1326" spans="1:7" s="50" customFormat="1">
      <c r="A1326" s="97"/>
      <c r="B1326" s="97"/>
      <c r="C1326" s="97"/>
      <c r="D1326" s="97"/>
      <c r="E1326" s="97"/>
      <c r="F1326" s="97"/>
      <c r="G1326" s="97"/>
    </row>
    <row r="1327" spans="1:7" s="50" customFormat="1">
      <c r="A1327" s="97"/>
      <c r="B1327" s="97"/>
      <c r="C1327" s="97"/>
      <c r="D1327" s="97"/>
      <c r="E1327" s="97"/>
      <c r="F1327" s="97"/>
      <c r="G1327" s="97"/>
    </row>
    <row r="1328" spans="1:7" s="50" customFormat="1">
      <c r="A1328" s="97"/>
      <c r="B1328" s="97"/>
      <c r="C1328" s="97"/>
      <c r="D1328" s="97"/>
      <c r="E1328" s="97"/>
      <c r="F1328" s="97"/>
      <c r="G1328" s="97"/>
    </row>
    <row r="1329" spans="1:7" s="50" customFormat="1">
      <c r="A1329" s="97"/>
      <c r="B1329" s="97"/>
      <c r="C1329" s="97"/>
      <c r="D1329" s="97"/>
      <c r="E1329" s="97"/>
      <c r="F1329" s="97"/>
      <c r="G1329" s="97"/>
    </row>
    <row r="1330" spans="1:7" s="50" customFormat="1">
      <c r="A1330" s="97"/>
      <c r="B1330" s="97"/>
      <c r="C1330" s="97"/>
      <c r="D1330" s="97"/>
      <c r="E1330" s="97"/>
      <c r="F1330" s="97"/>
      <c r="G1330" s="97"/>
    </row>
    <row r="1331" spans="1:7" s="50" customFormat="1">
      <c r="A1331" s="97"/>
      <c r="B1331" s="97"/>
      <c r="C1331" s="97"/>
      <c r="D1331" s="97"/>
      <c r="E1331" s="97"/>
      <c r="F1331" s="97"/>
      <c r="G1331" s="97"/>
    </row>
    <row r="1332" spans="1:7" s="50" customFormat="1">
      <c r="A1332" s="97"/>
      <c r="B1332" s="97"/>
      <c r="C1332" s="97"/>
      <c r="D1332" s="97"/>
      <c r="E1332" s="97"/>
      <c r="F1332" s="97"/>
      <c r="G1332" s="97"/>
    </row>
    <row r="1333" spans="1:7" s="50" customFormat="1">
      <c r="A1333" s="97"/>
      <c r="B1333" s="97"/>
      <c r="C1333" s="97"/>
      <c r="D1333" s="97"/>
      <c r="E1333" s="97"/>
      <c r="F1333" s="97"/>
      <c r="G1333" s="97"/>
    </row>
    <row r="1334" spans="1:7" s="50" customFormat="1">
      <c r="A1334" s="97"/>
      <c r="B1334" s="97"/>
      <c r="C1334" s="97"/>
      <c r="D1334" s="97"/>
      <c r="E1334" s="97"/>
      <c r="F1334" s="97"/>
      <c r="G1334" s="97"/>
    </row>
    <row r="1335" spans="1:7" s="50" customFormat="1">
      <c r="A1335" s="97"/>
      <c r="B1335" s="97"/>
      <c r="C1335" s="97"/>
      <c r="D1335" s="97"/>
      <c r="E1335" s="97"/>
      <c r="F1335" s="97"/>
      <c r="G1335" s="97"/>
    </row>
    <row r="1336" spans="1:7" s="50" customFormat="1">
      <c r="A1336" s="97"/>
      <c r="B1336" s="97"/>
      <c r="C1336" s="97"/>
      <c r="D1336" s="97"/>
      <c r="E1336" s="97"/>
      <c r="F1336" s="97"/>
      <c r="G1336" s="97"/>
    </row>
    <row r="1337" spans="1:7" s="50" customFormat="1">
      <c r="A1337" s="97"/>
      <c r="B1337" s="97"/>
      <c r="C1337" s="97"/>
      <c r="D1337" s="97"/>
      <c r="E1337" s="97"/>
      <c r="F1337" s="97"/>
      <c r="G1337" s="97"/>
    </row>
    <row r="1338" spans="1:7" s="50" customFormat="1">
      <c r="A1338" s="97"/>
      <c r="B1338" s="97"/>
      <c r="C1338" s="97"/>
      <c r="D1338" s="97"/>
      <c r="E1338" s="97"/>
      <c r="F1338" s="97"/>
      <c r="G1338" s="97"/>
    </row>
    <row r="1339" spans="1:7" s="50" customFormat="1">
      <c r="A1339" s="97"/>
      <c r="B1339" s="97"/>
      <c r="C1339" s="97"/>
      <c r="D1339" s="97"/>
      <c r="E1339" s="97"/>
      <c r="F1339" s="97"/>
      <c r="G1339" s="97"/>
    </row>
    <row r="1340" spans="1:7" s="50" customFormat="1">
      <c r="A1340" s="97"/>
      <c r="B1340" s="97"/>
      <c r="C1340" s="97"/>
      <c r="D1340" s="97"/>
      <c r="E1340" s="97"/>
      <c r="F1340" s="97"/>
      <c r="G1340" s="97"/>
    </row>
    <row r="1341" spans="1:7" s="50" customFormat="1">
      <c r="A1341" s="97"/>
      <c r="B1341" s="97"/>
      <c r="C1341" s="97"/>
      <c r="D1341" s="97"/>
      <c r="E1341" s="97"/>
      <c r="F1341" s="97"/>
      <c r="G1341" s="97"/>
    </row>
    <row r="1342" spans="1:7" s="50" customFormat="1">
      <c r="A1342" s="97"/>
      <c r="B1342" s="97"/>
      <c r="C1342" s="97"/>
      <c r="D1342" s="97"/>
      <c r="E1342" s="97"/>
      <c r="F1342" s="97"/>
      <c r="G1342" s="97"/>
    </row>
    <row r="1343" spans="1:7" s="50" customFormat="1">
      <c r="A1343" s="97"/>
      <c r="B1343" s="97"/>
      <c r="C1343" s="97"/>
      <c r="D1343" s="97"/>
      <c r="E1343" s="97"/>
      <c r="F1343" s="97"/>
      <c r="G1343" s="97"/>
    </row>
    <row r="1344" spans="1:7" s="50" customFormat="1">
      <c r="A1344" s="97"/>
      <c r="B1344" s="97"/>
      <c r="C1344" s="97"/>
      <c r="D1344" s="97"/>
      <c r="E1344" s="97"/>
      <c r="F1344" s="97"/>
      <c r="G1344" s="97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2">
    <cfRule type="cellIs" dxfId="2" priority="2" stopIfTrue="1" operator="equal">
      <formula>0</formula>
    </cfRule>
  </conditionalFormatting>
  <conditionalFormatting sqref="C18:C1003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 EUR</vt:lpstr>
      <vt:lpstr>Shipping Invoice</vt:lpstr>
      <vt:lpstr>Tax Invoice</vt:lpstr>
      <vt:lpstr>'Invoice EUR'!Print_Area</vt:lpstr>
      <vt:lpstr>'Shipping Invoice'!Print_Area</vt:lpstr>
      <vt:lpstr>'Tax Invoice'!Print_Area</vt:lpstr>
      <vt:lpstr>'Invoice EUR'!Print_Titles</vt:lpstr>
      <vt:lpstr>'Shipping Invoice'!Print_Titles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2023-05-10T07:31:58Z</cp:lastPrinted>
  <dcterms:created xsi:type="dcterms:W3CDTF">2006-01-06T19:59:33Z</dcterms:created>
  <dcterms:modified xsi:type="dcterms:W3CDTF">2023-09-17T06:05:58Z</dcterms:modified>
</cp:coreProperties>
</file>