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FB17F4E-CC82-4281-A0B6-7AC2BB7E144E}"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Invoice!$A$1:$K$59</definedName>
    <definedName name="_xlnm.Print_Area" localSheetId="2">'Shipping Invoice'!$A$1:$L$55</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3" i="7" l="1"/>
  <c r="K52" i="7"/>
  <c r="K14" i="7"/>
  <c r="K17" i="7"/>
  <c r="K10" i="7"/>
  <c r="I47" i="7"/>
  <c r="I46" i="7"/>
  <c r="I45" i="7"/>
  <c r="I44" i="7"/>
  <c r="I43" i="7"/>
  <c r="I42" i="7"/>
  <c r="I41" i="7"/>
  <c r="I40" i="7"/>
  <c r="B34" i="7"/>
  <c r="B33" i="7"/>
  <c r="I33" i="7"/>
  <c r="I32" i="7"/>
  <c r="I31" i="7"/>
  <c r="I30" i="7"/>
  <c r="I29" i="7"/>
  <c r="I26" i="7"/>
  <c r="N1" i="7"/>
  <c r="I39" i="7" s="1"/>
  <c r="N1" i="6"/>
  <c r="E37" i="6" s="1"/>
  <c r="F1002" i="6"/>
  <c r="F1001" i="6"/>
  <c r="D46" i="6"/>
  <c r="B50" i="7" s="1"/>
  <c r="D45" i="6"/>
  <c r="B49" i="7" s="1"/>
  <c r="D44" i="6"/>
  <c r="B48" i="7" s="1"/>
  <c r="D43" i="6"/>
  <c r="B47" i="7" s="1"/>
  <c r="D42" i="6"/>
  <c r="B46" i="7" s="1"/>
  <c r="K46" i="7" s="1"/>
  <c r="D41" i="6"/>
  <c r="B45" i="7" s="1"/>
  <c r="D40" i="6"/>
  <c r="B44" i="7" s="1"/>
  <c r="D39" i="6"/>
  <c r="B43" i="7" s="1"/>
  <c r="D38" i="6"/>
  <c r="B42" i="7" s="1"/>
  <c r="D37" i="6"/>
  <c r="B41" i="7" s="1"/>
  <c r="D36" i="6"/>
  <c r="B40" i="7" s="1"/>
  <c r="D35" i="6"/>
  <c r="B39" i="7" s="1"/>
  <c r="D34" i="6"/>
  <c r="B38" i="7" s="1"/>
  <c r="D33" i="6"/>
  <c r="B37" i="7" s="1"/>
  <c r="D32" i="6"/>
  <c r="B36" i="7" s="1"/>
  <c r="D31" i="6"/>
  <c r="B35" i="7" s="1"/>
  <c r="D30" i="6"/>
  <c r="D29" i="6"/>
  <c r="D28" i="6"/>
  <c r="B32" i="7" s="1"/>
  <c r="D27" i="6"/>
  <c r="B31" i="7" s="1"/>
  <c r="D26" i="6"/>
  <c r="B30" i="7" s="1"/>
  <c r="D25" i="6"/>
  <c r="B29" i="7" s="1"/>
  <c r="D24" i="6"/>
  <c r="B28" i="7" s="1"/>
  <c r="D23" i="6"/>
  <c r="B27" i="7" s="1"/>
  <c r="D22" i="6"/>
  <c r="B26" i="7" s="1"/>
  <c r="D21" i="6"/>
  <c r="B25" i="7" s="1"/>
  <c r="D20" i="6"/>
  <c r="B24" i="7" s="1"/>
  <c r="D19" i="6"/>
  <c r="B23" i="7" s="1"/>
  <c r="D18" i="6"/>
  <c r="B22" i="7" s="1"/>
  <c r="G3" i="6"/>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51" i="2" l="1"/>
  <c r="J54" i="2" s="1"/>
  <c r="K32" i="7"/>
  <c r="K48" i="7"/>
  <c r="K31" i="7"/>
  <c r="K33" i="7"/>
  <c r="K47" i="7"/>
  <c r="K39" i="7"/>
  <c r="I22" i="7"/>
  <c r="K22" i="7" s="1"/>
  <c r="I34" i="7"/>
  <c r="I48" i="7"/>
  <c r="K24" i="7"/>
  <c r="K40" i="7"/>
  <c r="I23" i="7"/>
  <c r="K23" i="7" s="1"/>
  <c r="K34" i="7"/>
  <c r="I49" i="7"/>
  <c r="K41" i="7"/>
  <c r="I24" i="7"/>
  <c r="I35" i="7"/>
  <c r="K35" i="7" s="1"/>
  <c r="K49" i="7"/>
  <c r="K26" i="7"/>
  <c r="K42" i="7"/>
  <c r="I25" i="7"/>
  <c r="K25" i="7" s="1"/>
  <c r="I36" i="7"/>
  <c r="K36" i="7" s="1"/>
  <c r="I50" i="7"/>
  <c r="K30" i="7"/>
  <c r="K50" i="7"/>
  <c r="K27" i="7"/>
  <c r="K43" i="7"/>
  <c r="I37" i="7"/>
  <c r="K37" i="7" s="1"/>
  <c r="K44" i="7"/>
  <c r="I27" i="7"/>
  <c r="I38" i="7"/>
  <c r="K38" i="7" s="1"/>
  <c r="K29" i="7"/>
  <c r="K45" i="7"/>
  <c r="I28" i="7"/>
  <c r="K28" i="7" s="1"/>
  <c r="E23" i="6"/>
  <c r="E39" i="6"/>
  <c r="E31" i="6"/>
  <c r="E21" i="6"/>
  <c r="E38" i="6"/>
  <c r="E24" i="6"/>
  <c r="E22" i="6"/>
  <c r="E25" i="6"/>
  <c r="E41" i="6"/>
  <c r="E26" i="6"/>
  <c r="E42" i="6"/>
  <c r="E40" i="6"/>
  <c r="E27" i="6"/>
  <c r="E43" i="6"/>
  <c r="E28" i="6"/>
  <c r="E44" i="6"/>
  <c r="E29" i="6"/>
  <c r="E45" i="6"/>
  <c r="E30" i="6"/>
  <c r="E46" i="6"/>
  <c r="E32" i="6"/>
  <c r="E33" i="6"/>
  <c r="E18" i="6"/>
  <c r="E34" i="6"/>
  <c r="E19" i="6"/>
  <c r="E35" i="6"/>
  <c r="E20" i="6"/>
  <c r="E36" i="6"/>
  <c r="B51" i="7"/>
  <c r="M11" i="6"/>
  <c r="I57" i="2" s="1"/>
  <c r="K51" i="7" l="1"/>
  <c r="K54" i="7" s="1"/>
  <c r="I58" i="2"/>
  <c r="I59"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<sst xmlns="http://schemas.openxmlformats.org/spreadsheetml/2006/main" count="2308" uniqueCount="770">
  <si>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</si>
  <si>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</si>
  <si>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</si>
  <si>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</si>
  <si>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</si>
  <si>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</si>
  <si>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</si>
  <si>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</si>
  <si>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</si>
  <si>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</si>
  <si>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</si>
  <si>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</si>
  <si>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</si>
  <si>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</si>
  <si>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</si>
  <si>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</si>
  <si>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</si>
  <si>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</si>
  <si>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</si>
  <si>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</si>
  <si>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</si>
  <si>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</si>
  <si>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</si>
  <si>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</si>
  <si>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</si>
  <si>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</si>
  <si>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</si>
  <si>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</si>
  <si>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</si>
  <si>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</si>
  <si>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</si>
  <si>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</si>
  <si>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</si>
  <si>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</si>
  <si>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</si>
  <si>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</si>
  <si>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</si>
  <si>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</si>
  <si>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</si>
  <si>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</si>
  <si>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</si>
  <si>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</si>
  <si>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</si>
  <si>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</si>
  <si>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</si>
  <si>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</si>
  <si>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</si>
  <si>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</si>
  <si>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</si>
  <si>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</si>
  <si>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</si>
  <si>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</si>
  <si>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</si>
  <si>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</si>
  <si>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</si>
  <si>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</si>
  <si>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</si>
  <si>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</si>
  <si>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</si>
  <si>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</si>
  <si>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</si>
  <si>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</si>
  <si>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</si>
  <si>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</si>
  <si>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</si>
  <si>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</si>
  <si>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</si>
  <si>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</si>
  <si>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</si>
  <si>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</si>
  <si>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</si>
  <si>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</si>
  <si>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</si>
  <si>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</si>
  <si>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</si>
  <si>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</si>
  <si>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</si>
  <si>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</si>
  <si>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</si>
  <si>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</si>
  <si>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</si>
  <si>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</si>
  <si>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</si>
  <si>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</si>
  <si>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</si>
  <si>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</si>
  <si>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</si>
  <si>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</si>
  <si>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</si>
  <si>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</si>
  <si>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</si>
  <si>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</si>
  <si>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</si>
  <si>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</si>
  <si>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</si>
  <si>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</si>
  <si>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</si>
  <si>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</si>
  <si>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</si>
  <si>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</si>
  <si>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</si>
  <si>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</si>
  <si>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</si>
  <si>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</si>
  <si>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</si>
  <si>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</si>
  <si>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</si>
  <si>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</si>
  <si>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</si>
  <si>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</si>
  <si>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</si>
  <si>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</si>
  <si>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</si>
  <si>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</si>
  <si>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</si>
  <si>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</si>
  <si>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</si>
  <si>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</si>
  <si>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</si>
  <si>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</si>
  <si>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</si>
  <si>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</si>
  <si>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</si>
  <si>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</si>
  <si>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</si>
  <si>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</si>
  <si>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</si>
  <si>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</si>
  <si>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</si>
  <si>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</si>
  <si>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</si>
  <si>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</si>
  <si>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</si>
  <si>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</si>
  <si>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</si>
  <si>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</si>
  <si>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</si>
  <si>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</si>
  <si>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</si>
  <si>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</si>
  <si>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</si>
  <si>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</si>
  <si>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</si>
  <si>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</si>
  <si>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</si>
  <si>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</si>
  <si>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</si>
  <si>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</si>
  <si>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</si>
  <si>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</si>
  <si>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</si>
  <si>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</si>
  <si>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</si>
  <si>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</si>
  <si>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</si>
  <si>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</si>
  <si>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</si>
  <si>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</si>
  <si>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</si>
  <si>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</si>
  <si>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</si>
  <si>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</si>
  <si>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</si>
  <si>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</si>
  <si>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</si>
  <si>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</si>
  <si>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</si>
  <si>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</si>
  <si>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</si>
  <si>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</si>
  <si>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</si>
  <si>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</si>
  <si>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</si>
  <si>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</si>
  <si>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</si>
  <si>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</si>
  <si>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</si>
  <si>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</si>
  <si>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</si>
  <si>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</si>
  <si>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</si>
  <si>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</si>
  <si>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</si>
  <si>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</si>
  <si>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</si>
  <si>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</si>
  <si>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</si>
  <si>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</si>
  <si>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</si>
  <si>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</si>
  <si>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</si>
  <si>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</si>
  <si>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</si>
  <si>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</si>
  <si>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</si>
  <si>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</si>
  <si>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</si>
  <si>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</si>
  <si>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</si>
  <si>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</si>
  <si>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</si>
  <si>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</si>
  <si>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</si>
  <si>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</si>
  <si>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</si>
  <si>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</si>
  <si>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</si>
  <si>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</si>
  <si>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</si>
  <si>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</si>
  <si>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</si>
  <si>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</si>
  <si>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</si>
  <si>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</si>
  <si>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</si>
  <si>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</si>
  <si>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</si>
  <si>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</si>
  <si>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</si>
  <si>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</si>
  <si>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</si>
  <si>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</si>
  <si>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</si>
  <si>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</si>
  <si>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</si>
  <si>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</si>
  <si>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</si>
  <si>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</si>
  <si>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</si>
  <si>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</si>
  <si>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</si>
  <si>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</si>
  <si>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</si>
  <si>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</si>
  <si>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</si>
  <si>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</si>
  <si>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</si>
  <si>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</si>
  <si>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</si>
  <si>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</si>
  <si>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</si>
  <si>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</si>
  <si>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</si>
  <si>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</si>
  <si>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</si>
  <si>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</si>
  <si>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</si>
  <si>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</si>
  <si>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</si>
  <si>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</si>
  <si>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</si>
  <si>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</si>
  <si>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</si>
  <si>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</si>
  <si>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</si>
  <si>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</si>
  <si>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</si>
  <si>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</si>
  <si>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</si>
  <si>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</si>
  <si>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</si>
  <si>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</si>
  <si>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</si>
  <si>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</si>
  <si>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</si>
  <si>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</si>
  <si>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</si>
  <si>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</si>
  <si>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</si>
  <si>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</si>
  <si>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</si>
  <si>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</si>
  <si>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</si>
  <si>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</si>
  <si>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</si>
  <si>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</si>
  <si>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</si>
  <si>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</si>
  <si>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</si>
  <si>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</si>
  <si>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</si>
  <si>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</si>
  <si>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</si>
  <si>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</si>
  <si>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</si>
  <si>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</si>
  <si>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</si>
  <si>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</si>
  <si>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</si>
  <si>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</si>
  <si>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</si>
  <si>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</si>
  <si>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</si>
  <si>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</si>
  <si>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</si>
  <si>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</si>
  <si>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</si>
  <si>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</si>
  <si>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</si>
  <si>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</si>
  <si>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</si>
  <si>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</si>
  <si>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</si>
  <si>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</si>
  <si>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</si>
  <si>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</si>
  <si>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</si>
  <si>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</si>
  <si>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</si>
  <si>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</si>
  <si>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</si>
  <si>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</si>
  <si>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</si>
  <si>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</si>
  <si>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</si>
  <si>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</si>
  <si>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</si>
  <si>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</si>
  <si>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</si>
  <si>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</si>
  <si>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</si>
  <si>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</si>
  <si>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</si>
  <si>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</si>
  <si>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</si>
  <si>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</si>
  <si>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</si>
  <si>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</si>
  <si>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</si>
  <si>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</si>
  <si>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</si>
  <si>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</si>
  <si>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</si>
  <si>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</si>
  <si>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</si>
  <si>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</si>
  <si>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</si>
  <si>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</si>
  <si>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</si>
  <si>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</si>
  <si>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</si>
  <si>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</si>
  <si>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</si>
  <si>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</si>
  <si>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</si>
  <si>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</si>
  <si>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</si>
  <si>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</si>
  <si>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</si>
  <si>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</si>
  <si>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</si>
  <si>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</si>
  <si>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</si>
  <si>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</si>
  <si>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</si>
  <si>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</si>
  <si>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</si>
  <si>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</si>
  <si>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</si>
  <si>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</si>
  <si>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</si>
  <si>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</si>
  <si>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</si>
  <si>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</si>
  <si>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</si>
  <si>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</si>
  <si>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</si>
  <si>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</si>
  <si>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</si>
  <si>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</si>
  <si>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</si>
  <si>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</si>
  <si>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</si>
  <si>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</si>
  <si>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</si>
  <si>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</si>
  <si>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</si>
  <si>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</si>
  <si>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</si>
  <si>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</si>
  <si>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</si>
  <si>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</si>
  <si>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</si>
  <si>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</si>
  <si>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</si>
  <si>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</si>
  <si>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</si>
  <si>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</si>
  <si>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</si>
  <si>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</si>
  <si>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</si>
  <si>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</si>
  <si>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</si>
  <si>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</si>
  <si>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</si>
  <si>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</si>
  <si>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</si>
  <si>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</si>
  <si>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</si>
  <si>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</si>
  <si>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</si>
  <si>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</si>
  <si>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</si>
  <si>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</si>
  <si>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</si>
  <si>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</si>
  <si>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</si>
  <si>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</si>
  <si>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</si>
  <si>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</si>
  <si>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</si>
  <si>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</si>
  <si>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</si>
  <si>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</si>
  <si>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</si>
  <si>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</si>
  <si>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</si>
  <si>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</si>
  <si>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</si>
  <si>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</si>
  <si>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</si>
  <si>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</si>
  <si>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</si>
  <si>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</si>
  <si>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</si>
  <si>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</si>
  <si>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</si>
  <si>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</si>
  <si>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</si>
  <si>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</si>
  <si>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</si>
  <si>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</si>
  <si>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</si>
  <si>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</si>
  <si>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</si>
  <si>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</si>
  <si>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</si>
  <si>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</si>
  <si>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</si>
  <si>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</si>
  <si>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</si>
  <si>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</si>
  <si>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</si>
  <si>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</si>
  <si>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</si>
  <si>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</si>
  <si>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</si>
  <si>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</si>
  <si>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</si>
  <si>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</si>
  <si>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</si>
  <si>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</si>
  <si>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</si>
  <si>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</si>
  <si>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</si>
  <si>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</si>
  <si>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</si>
  <si>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</si>
  <si>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</si>
  <si>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</si>
  <si>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</si>
  <si>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</si>
  <si>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</si>
  <si>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</si>
  <si>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</si>
  <si>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</si>
  <si>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</si>
  <si>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</si>
  <si>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</si>
  <si>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</si>
  <si>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</si>
  <si>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</si>
  <si>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</si>
  <si>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</si>
  <si>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</si>
  <si>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</si>
  <si>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</si>
  <si>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</si>
  <si>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</si>
  <si>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</si>
  <si>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</si>
  <si>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</si>
  <si>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</si>
  <si>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</si>
  <si>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</si>
  <si>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</si>
  <si>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</si>
  <si>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</si>
  <si>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</si>
  <si>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</si>
  <si>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</si>
  <si>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</si>
  <si>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</si>
  <si>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</si>
  <si>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</si>
  <si>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</si>
  <si>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</si>
  <si>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</si>
  <si>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</si>
  <si>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</si>
  <si>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</si>
  <si>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</si>
  <si>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</si>
  <si>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</si>
  <si>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</si>
  <si>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</si>
  <si>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</si>
  <si>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</si>
  <si>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</si>
  <si>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</si>
  <si>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</si>
  <si>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</si>
  <si>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</si>
  <si>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</si>
  <si>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</si>
  <si>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</si>
  <si>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</si>
  <si>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</si>
  <si>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</si>
  <si>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</si>
  <si>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</si>
  <si>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</si>
  <si>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</si>
  <si>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</si>
  <si>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</si>
  <si>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</si>
  <si>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</si>
  <si>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</si>
  <si>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</si>
  <si>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</si>
  <si>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</si>
  <si>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</si>
  <si>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</si>
  <si>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</si>
  <si>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</si>
  <si>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</si>
  <si>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</si>
  <si>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</si>
  <si>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</si>
  <si>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</si>
  <si>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</si>
  <si>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</si>
  <si>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</si>
  <si>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</si>
  <si>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</si>
  <si>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</si>
  <si>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</si>
  <si>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</si>
  <si>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</si>
  <si>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</si>
  <si>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</si>
  <si>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</si>
  <si>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</si>
  <si>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</si>
  <si>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</si>
  <si>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</si>
  <si>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</si>
  <si>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</si>
  <si>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</si>
  <si>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</si>
  <si>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</si>
  <si>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</si>
  <si>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</si>
  <si>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</si>
  <si>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</si>
  <si>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</si>
  <si>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</si>
  <si>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</si>
  <si>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</si>
  <si>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</si>
  <si>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</si>
  <si>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</si>
  <si>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</si>
  <si>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</si>
  <si>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</si>
  <si>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</si>
  <si>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</si>
  <si>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</si>
  <si>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</si>
  <si>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</si>
  <si>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</si>
  <si>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</si>
  <si>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</si>
  <si>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</si>
  <si>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</si>
  <si>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</si>
  <si>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</si>
  <si>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</si>
  <si>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</si>
  <si>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</si>
  <si>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</si>
  <si>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</si>
  <si>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</si>
  <si>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</si>
  <si>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</si>
  <si>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</si>
  <si>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</si>
  <si>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</si>
  <si>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</si>
  <si>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</si>
  <si>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</si>
  <si>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</si>
  <si>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</si>
  <si>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</si>
  <si>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</si>
  <si>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</si>
  <si>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</si>
  <si>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</si>
  <si>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</si>
  <si>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</si>
  <si>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</si>
  <si>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</si>
  <si>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</si>
  <si>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</si>
  <si>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</si>
  <si>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</si>
  <si>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</si>
  <si>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</si>
  <si>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</si>
  <si>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</si>
  <si>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</si>
  <si>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</si>
  <si>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</si>
  <si>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</si>
  <si>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</si>
  <si>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</si>
  <si>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</si>
  <si>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</si>
  <si>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</si>
  <si>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</si>
  <si>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</si>
  <si>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</si>
  <si>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</si>
  <si>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</si>
  <si>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</si>
  <si>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</si>
  <si>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</si>
  <si>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</si>
  <si>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</si>
  <si>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</si>
  <si>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</si>
  <si>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</si>
  <si>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</si>
  <si>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</si>
  <si>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</si>
  <si>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</si>
  <si>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</si>
  <si>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</si>
  <si>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</si>
  <si>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</si>
  <si>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</si>
  <si>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</si>
  <si>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</si>
  <si>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</si>
  <si>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</si>
  <si>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</si>
  <si>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</si>
  <si>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</si>
  <si>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</si>
  <si>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</si>
  <si>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</si>
  <si>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</si>
  <si>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</si>
  <si>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</si>
  <si>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</si>
  <si>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</si>
  <si>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</si>
  <si>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</si>
  <si>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</si>
  <si>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</si>
  <si>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</si>
  <si>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</si>
  <si>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</si>
  <si>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</si>
  <si>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</si>
  <si>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</si>
  <si>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</si>
  <si>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</si>
  <si>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</si>
  <si>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</si>
  <si>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</si>
  <si>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</si>
  <si>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</si>
  <si>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</si>
  <si>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</si>
  <si>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</si>
  <si>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</si>
  <si>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</si>
  <si>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</si>
  <si>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</si>
  <si>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</si>
  <si>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</si>
  <si>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</si>
  <si>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</si>
  <si>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</si>
  <si>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</si>
  <si>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</si>
  <si>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</si>
  <si>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</si>
  <si>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</si>
  <si>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</si>
  <si>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</si>
  <si>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</si>
  <si>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</si>
  <si>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</si>
  <si>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</si>
  <si>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</si>
  <si>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</si>
  <si>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Height: 2.5mm</t>
  </si>
  <si>
    <t>Black Lotus Tattoo Studio</t>
  </si>
  <si>
    <t>Marcos Montes</t>
  </si>
  <si>
    <t>218 North Texas Blvd</t>
  </si>
  <si>
    <t>78596 Weslaco</t>
  </si>
  <si>
    <t>United States</t>
  </si>
  <si>
    <t>Tel: 9564721269</t>
  </si>
  <si>
    <t>Email: marcosmontes1986@gmail.com</t>
  </si>
  <si>
    <t>BLK468</t>
  </si>
  <si>
    <t>Piercing supplies: Assortment of 12 to 250 pcs. of EO gas sterilized piercing: surgical steel eyebrow bananas, 16g (1.2mm) with two 3mm balls</t>
  </si>
  <si>
    <t>Length: Assorted 10mm &amp; 12mm</t>
  </si>
  <si>
    <t>BLK483</t>
  </si>
  <si>
    <t>BLK484</t>
  </si>
  <si>
    <t>Quantity In Bulk: Size 10mm Quantity 12 pcs</t>
  </si>
  <si>
    <t>Piercing supplies: Assortment of 12 to 250 pcs. of EO gas sterilized piercing: surgical steel belly bananas, 14g (1.6mm) with a 5 &amp; 8mm jewel ball</t>
  </si>
  <si>
    <t>BLK675</t>
  </si>
  <si>
    <t>EO gas sterilized, hand polished 316L steel hinged segment ring, 1.2mm (16g) / 12 to 250 pcs per bulk</t>
  </si>
  <si>
    <t>UBLK490</t>
  </si>
  <si>
    <t>Piercing supplies: Assortment of 12 to 250 pcs. of EO gas sterilized piercing: Titanium G23 nose screw, 18g (1mm) with 2.5mm bezel set round crystal top</t>
  </si>
  <si>
    <t>ZCBETB</t>
  </si>
  <si>
    <t>EO gas sterilized PVD plated 316L steel circular barbell, 1.2mm (16g) with two 3mm balls</t>
  </si>
  <si>
    <t>ZERZ</t>
  </si>
  <si>
    <t>One pair of EO gas sterilized stainless steel ear studs, 0.8mm (20g) with 2mm to 6mm prong set clear round Cubic Zirconia (CZ) stone</t>
  </si>
  <si>
    <t>Size: 4mm</t>
  </si>
  <si>
    <t>ZLBCZIN</t>
  </si>
  <si>
    <t>Length: 8mm with upper 2mm CZ</t>
  </si>
  <si>
    <t>EO gas sterilized 316L steel internally threaded labret, 1.2mm (16g) with prong set 2mm to 5mm clear Cubic Zirconia (CZ) stone</t>
  </si>
  <si>
    <t>Length: 8mm with upper 2.5mm CZ</t>
  </si>
  <si>
    <t>Length: 8mm with upper 3mm CZ</t>
  </si>
  <si>
    <t>Length: 8mm with upper 4mm CZ</t>
  </si>
  <si>
    <t>ZNSCB</t>
  </si>
  <si>
    <t>EO gas sterilized 316L steel nose screw, 1mm (18g) with 2mm round color crystal in flat head bezel set</t>
  </si>
  <si>
    <t>ZSEL</t>
  </si>
  <si>
    <t>Gauge: 0.8mm</t>
  </si>
  <si>
    <t>EO gas sterilized 316L steel seamless nose ring, 1.2mm (16g) to 0.6mm (22g)</t>
  </si>
  <si>
    <t>ZSGSH10</t>
  </si>
  <si>
    <t>EO gas sterilized 316L steel hinged segment ring, 1.2mm (16g) with outward facing CNC set Cubic Zirconia (CZ) stones, inner diameter from 6mm to 12mm</t>
  </si>
  <si>
    <t>ZSGSH20</t>
  </si>
  <si>
    <t>EO gas sterilized 316L steel hinged segment ring, 1.2mm (16g) with twisted wire design and inner diameter from 8mm to 12mm</t>
  </si>
  <si>
    <t>ZTSA2</t>
  </si>
  <si>
    <t>EO gas sterilized high polished titanium G23 1.6mm (14g) base part for dermal anchor surface piercing with three holes in the base plate, 1.2mm (16g) internal threaded connector (only fits our dermal anchor top parts)</t>
  </si>
  <si>
    <t>BLK468E</t>
  </si>
  <si>
    <t>BLK483D</t>
  </si>
  <si>
    <t>BLK484D</t>
  </si>
  <si>
    <t>BLK675D</t>
  </si>
  <si>
    <t>UBLK490E</t>
  </si>
  <si>
    <t>ZERZ2</t>
  </si>
  <si>
    <t>ZERZ3</t>
  </si>
  <si>
    <t>ZERZ4</t>
  </si>
  <si>
    <t>ZLBCZIN2</t>
  </si>
  <si>
    <t>ZLBCZIN25</t>
  </si>
  <si>
    <t>ZLBCZIN3</t>
  </si>
  <si>
    <t>ZLBCZIN4</t>
  </si>
  <si>
    <t>ZSEL20</t>
  </si>
  <si>
    <t>ZSGSH10D</t>
  </si>
  <si>
    <t>ZSGSH10A</t>
  </si>
  <si>
    <t>Three Hundred Seventy Five and 04 cents USD</t>
  </si>
  <si>
    <t>Mina</t>
  </si>
  <si>
    <t>78596 Weslaco, Texas</t>
  </si>
  <si>
    <t>Shipping Cost via DHL to USA:</t>
  </si>
  <si>
    <t>GSP Eligible</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</si>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</sst>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cellStyleXfs>
  <cellXfs count="16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 fillId="2" borderId="0" xfId="0" applyNumberFormat="1" applyFont="1" applyFill="1" applyAlignment="1">
      <alignment horizontal="center"/>
    </xf>
    <xf numFmtId="0" fontId="19" fillId="2" borderId="0" xfId="0" applyFont="1" applyFill="1" applyAlignment="1">
      <alignment horizontal="center" vertical="center"/>
    </xf>
    <xf numFmtId="0" fontId="18" fillId="2" borderId="14" xfId="0" applyFont="1" applyFill="1" applyBorder="1" applyAlignment="1">
      <alignment horizontal="center" vertical="center"/>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39">
    <cellStyle name="Comma 2" xfId="7" xr:uid="{73BE818F-0252-4C52-92CF-709522800B7E}"/>
    <cellStyle name="Comma 2 2" xfId="4401" xr:uid="{91115159-45CD-4A11-AB69-8C37B5014509}"/>
    <cellStyle name="Comma 2 2 2" xfId="4761" xr:uid="{B5E5DE11-4A2E-4E8E-8527-08B35088E4FB}"/>
    <cellStyle name="Comma 2 2 2 2" xfId="5332" xr:uid="{F28B8B52-C400-400F-97AC-B0E8D423BAE5}"/>
    <cellStyle name="Comma 2 2 3" xfId="4598" xr:uid="{0462A3FE-C0CA-468D-86CB-807CA4012652}"/>
    <cellStyle name="Comma 3" xfId="4289" xr:uid="{83BA2F1F-ED79-493D-93C6-33AF76D3C328}"/>
    <cellStyle name="Comma 3 2" xfId="4403" xr:uid="{C09BF40C-E6D8-4BEE-BA5C-67ECCB686B5C}"/>
    <cellStyle name="Comma 3 2 2" xfId="4762" xr:uid="{BAAD6299-6C20-4C21-AC7D-AC4FB3EEE2B4}"/>
    <cellStyle name="Comma 3 2 2 2" xfId="5333" xr:uid="{C67A3295-0BB1-4C8A-A01E-FE64D2A72BF6}"/>
    <cellStyle name="Comma 3 2 3" xfId="5331" xr:uid="{97201B22-0441-4B1C-9D5F-820A68622980}"/>
    <cellStyle name="Currency 10" xfId="8" xr:uid="{F1710EE6-E1B1-4B69-81DB-00CA2F7F389A}"/>
    <cellStyle name="Currency 10 2" xfId="9" xr:uid="{8E4C8E68-0FEB-40E9-932A-307D5C87F454}"/>
    <cellStyle name="Currency 10 2 2" xfId="3666" xr:uid="{369868C5-8219-423F-A578-5AEC1C742CB8}"/>
    <cellStyle name="Currency 10 2 2 2" xfId="4623" xr:uid="{CF3094DD-00E6-4808-8290-EC832B8DCA71}"/>
    <cellStyle name="Currency 10 2 3" xfId="4518" xr:uid="{09A9CD69-4545-42A0-AAF2-FCB67B3D4C99}"/>
    <cellStyle name="Currency 10 3" xfId="10" xr:uid="{DA6355EE-2E6A-4A71-B4FC-CC27665AD6DF}"/>
    <cellStyle name="Currency 10 3 2" xfId="3667" xr:uid="{B47ACD74-D5C4-469C-B7FA-56FEA0F724FB}"/>
    <cellStyle name="Currency 10 3 2 2" xfId="4624" xr:uid="{770DB3D8-629E-4782-8B5A-E68A66E65727}"/>
    <cellStyle name="Currency 10 3 3" xfId="4519" xr:uid="{BB62B453-6B9F-426F-828D-F7CFCD6B50E5}"/>
    <cellStyle name="Currency 10 4" xfId="3668" xr:uid="{3CA33657-35AC-45C4-BC23-86A66422FF26}"/>
    <cellStyle name="Currency 10 4 2" xfId="4625" xr:uid="{02403697-43A1-4AF6-9436-1D3D87E72005}"/>
    <cellStyle name="Currency 10 5" xfId="4444" xr:uid="{516D1410-A325-4B66-BD3A-95C328321693}"/>
    <cellStyle name="Currency 10 6" xfId="4517" xr:uid="{B214179C-D3B8-4343-863C-AB81C6B4F90E}"/>
    <cellStyle name="Currency 11" xfId="11" xr:uid="{606D8FB2-A826-44BE-A13D-13BA6E4F2808}"/>
    <cellStyle name="Currency 11 2" xfId="12" xr:uid="{0447EB5E-17FA-4038-860B-4C0A87BD5B4A}"/>
    <cellStyle name="Currency 11 2 2" xfId="3669" xr:uid="{68F67402-E6FC-441C-81F1-C63D015FFE75}"/>
    <cellStyle name="Currency 11 2 2 2" xfId="4626" xr:uid="{D7EB11B4-E04F-4B3C-B413-6494B30D7701}"/>
    <cellStyle name="Currency 11 2 3" xfId="4521" xr:uid="{46671E13-A118-4D1D-9ABC-62B46BB7420A}"/>
    <cellStyle name="Currency 11 3" xfId="13" xr:uid="{DF4C1BAD-14F4-4F49-A049-61C58BE83091}"/>
    <cellStyle name="Currency 11 3 2" xfId="3670" xr:uid="{D5587BD5-2081-4DBB-814A-EAFE54E4E26B}"/>
    <cellStyle name="Currency 11 3 2 2" xfId="4627" xr:uid="{87DD9842-F379-4E4C-9276-7D36643CAB0E}"/>
    <cellStyle name="Currency 11 3 3" xfId="4522" xr:uid="{FF4F97F1-A14F-46F7-AFE3-5F4812019BAF}"/>
    <cellStyle name="Currency 11 4" xfId="3671" xr:uid="{8E7FF6AC-D516-45F2-B521-F011AC26C6C9}"/>
    <cellStyle name="Currency 11 4 2" xfId="4628" xr:uid="{7A22DB48-7F7F-4F64-BDB7-90DF691802CD}"/>
    <cellStyle name="Currency 11 5" xfId="4290" xr:uid="{E584097E-CC4C-4915-9C88-B3B304E108F1}"/>
    <cellStyle name="Currency 11 5 2" xfId="4445" xr:uid="{9B5C0FCF-DD4F-4821-B8DA-865550F8B0B2}"/>
    <cellStyle name="Currency 11 5 3" xfId="4726" xr:uid="{563BAD77-AFE0-4A49-9BFC-0D59DB8B62C9}"/>
    <cellStyle name="Currency 11 5 3 2" xfId="5321" xr:uid="{672B96F9-C151-4291-95B7-A1AC144E2809}"/>
    <cellStyle name="Currency 11 5 3 3" xfId="4763" xr:uid="{35458B84-36C9-4FEF-A9FF-ADEE371E62CB}"/>
    <cellStyle name="Currency 11 5 4" xfId="4703" xr:uid="{F5D9901F-718F-4A27-A6E1-9EDF794A6DF7}"/>
    <cellStyle name="Currency 11 6" xfId="4520" xr:uid="{93529D4A-DBD2-4A02-B4BA-9B5F74D287CF}"/>
    <cellStyle name="Currency 12" xfId="14" xr:uid="{2B3569B8-0DB8-41FE-AFC6-1A9061F46B4E}"/>
    <cellStyle name="Currency 12 2" xfId="15" xr:uid="{5A5B6D57-2A5A-4BBA-80E9-820BF17CF32D}"/>
    <cellStyle name="Currency 12 2 2" xfId="3672" xr:uid="{B79F5DCE-0578-40E7-BA0A-098441667F3F}"/>
    <cellStyle name="Currency 12 2 2 2" xfId="4629" xr:uid="{CDDA68B5-9E53-49F9-A034-F3E907999B6C}"/>
    <cellStyle name="Currency 12 2 3" xfId="4524" xr:uid="{D91146CF-5D06-4FD1-A07F-F92C941A243A}"/>
    <cellStyle name="Currency 12 3" xfId="3673" xr:uid="{EE44EEA1-75EC-48BF-BDD9-3938E374AE24}"/>
    <cellStyle name="Currency 12 3 2" xfId="4630" xr:uid="{1A3EF940-A029-4ECE-8285-3846DA22C774}"/>
    <cellStyle name="Currency 12 4" xfId="4523" xr:uid="{BD374431-61D0-42F6-A6B2-98EA5DF51B58}"/>
    <cellStyle name="Currency 13" xfId="16" xr:uid="{F9F8213C-3F4C-4E9E-AAEC-B79F0F66F6E8}"/>
    <cellStyle name="Currency 13 2" xfId="4292" xr:uid="{8677396F-2247-4EA5-8CC1-737E3F69F169}"/>
    <cellStyle name="Currency 13 3" xfId="4293" xr:uid="{E3A184C2-2ED7-4F63-AD2F-D9D1A8F5B83C}"/>
    <cellStyle name="Currency 13 3 2" xfId="4765" xr:uid="{F5DAADE4-5BC4-40C4-A1DC-AFB2F76109E7}"/>
    <cellStyle name="Currency 13 4" xfId="4291" xr:uid="{2BFC58F6-ADAC-494C-89AA-4AAA17F30297}"/>
    <cellStyle name="Currency 13 5" xfId="4764" xr:uid="{00B4B7D0-7A3D-4807-8117-6D07DE1D025C}"/>
    <cellStyle name="Currency 14" xfId="17" xr:uid="{7E3E3949-CA22-43C2-A05C-468DFE853B1C}"/>
    <cellStyle name="Currency 14 2" xfId="3674" xr:uid="{F101A90F-4385-4A56-BAEE-B82EA61F30B6}"/>
    <cellStyle name="Currency 14 2 2" xfId="4631" xr:uid="{0B927747-DD9C-4C6F-BC4A-AF8353CD9BB0}"/>
    <cellStyle name="Currency 14 3" xfId="4525" xr:uid="{8597D9DC-101E-4793-BF2F-FA9D7B6824D5}"/>
    <cellStyle name="Currency 15" xfId="4385" xr:uid="{C3F5FFB7-CF6C-4038-A775-DA8A68347EFA}"/>
    <cellStyle name="Currency 17" xfId="4294" xr:uid="{00C5436D-39DA-464B-9AE5-D81888DBB368}"/>
    <cellStyle name="Currency 2" xfId="18" xr:uid="{A5F99C1F-0CB9-4E87-8677-FED03E8C9C96}"/>
    <cellStyle name="Currency 2 2" xfId="19" xr:uid="{4CC1189E-A991-4875-B1E7-EC9A70F8AFC6}"/>
    <cellStyle name="Currency 2 2 2" xfId="20" xr:uid="{B3E125C0-6A61-4448-9F02-38896586C63D}"/>
    <cellStyle name="Currency 2 2 2 2" xfId="21" xr:uid="{FC59EAF9-A6B2-4792-A050-02FC0F27F474}"/>
    <cellStyle name="Currency 2 2 2 2 2" xfId="4766" xr:uid="{B17EC28A-E2BF-4215-8CD6-5624CE10AF4D}"/>
    <cellStyle name="Currency 2 2 2 3" xfId="22" xr:uid="{15EF9DD0-9FBE-43F2-B577-94F7E6BF293A}"/>
    <cellStyle name="Currency 2 2 2 3 2" xfId="3675" xr:uid="{83C59672-5E04-49DC-8A34-7DCB9180511D}"/>
    <cellStyle name="Currency 2 2 2 3 2 2" xfId="4632" xr:uid="{D6299B7E-14FF-4E77-B5A7-28E72B6A18C1}"/>
    <cellStyle name="Currency 2 2 2 3 3" xfId="4528" xr:uid="{F5F93A12-43CD-4B7F-BDFF-8852BE6027D7}"/>
    <cellStyle name="Currency 2 2 2 4" xfId="3676" xr:uid="{F68218C9-B3DC-4BE8-9B24-82BE0F6EBAFC}"/>
    <cellStyle name="Currency 2 2 2 4 2" xfId="4633" xr:uid="{8371B062-430F-445C-AC7C-5576B2FDE928}"/>
    <cellStyle name="Currency 2 2 2 5" xfId="4527" xr:uid="{636DB5C5-6B46-4FA8-BE05-1C2981EC9130}"/>
    <cellStyle name="Currency 2 2 3" xfId="3677" xr:uid="{15B3F48D-5E47-4E63-AD0C-5F8321447D99}"/>
    <cellStyle name="Currency 2 2 3 2" xfId="4634" xr:uid="{E5219775-2A7E-4135-923B-EF9706DC1CC0}"/>
    <cellStyle name="Currency 2 2 4" xfId="4526" xr:uid="{2336A81E-1F5C-4B84-BFF8-B679F113BF70}"/>
    <cellStyle name="Currency 2 3" xfId="23" xr:uid="{EA554B7E-6ECE-467A-ACEB-A900A7DB393B}"/>
    <cellStyle name="Currency 2 3 2" xfId="3678" xr:uid="{2C680390-8FAF-4F99-8F0E-EE82A6A5EC17}"/>
    <cellStyle name="Currency 2 3 2 2" xfId="4635" xr:uid="{B54CD8F7-94E3-4258-9BDB-2EEF0C0D974A}"/>
    <cellStyle name="Currency 2 3 3" xfId="4529" xr:uid="{41C2FD79-8F07-4032-89A4-7E8B806DD177}"/>
    <cellStyle name="Currency 2 4" xfId="3679" xr:uid="{1D709448-1531-49A8-B1DF-7156FE51D8A8}"/>
    <cellStyle name="Currency 2 4 2" xfId="4424" xr:uid="{74A77D94-3733-4708-80DC-6EE03727ECDE}"/>
    <cellStyle name="Currency 2 5" xfId="4425" xr:uid="{85BBB99E-E72D-47CB-8336-B92C6E9EE018}"/>
    <cellStyle name="Currency 2 5 2" xfId="4426" xr:uid="{883A1578-922A-477F-95CA-FB08594FA1F2}"/>
    <cellStyle name="Currency 2 6" xfId="4427" xr:uid="{8AF67DD3-B182-4931-A262-7CA0560239D3}"/>
    <cellStyle name="Currency 3" xfId="24" xr:uid="{B1692A21-9E78-400E-BB23-623B0FF59BFC}"/>
    <cellStyle name="Currency 3 2" xfId="25" xr:uid="{EDD8504D-5B8C-423F-80D4-4CE6DD589901}"/>
    <cellStyle name="Currency 3 2 2" xfId="3680" xr:uid="{9598B8A5-94EC-49AD-AC35-74B30E09A687}"/>
    <cellStyle name="Currency 3 2 2 2" xfId="4636" xr:uid="{82193DA1-45F7-4EB1-A42E-3AD3D67A515F}"/>
    <cellStyle name="Currency 3 2 3" xfId="4531" xr:uid="{4D6D34D3-8378-41CD-BF30-95884DE27152}"/>
    <cellStyle name="Currency 3 3" xfId="26" xr:uid="{7BBD4A69-3BB6-41CE-86EA-683835175159}"/>
    <cellStyle name="Currency 3 3 2" xfId="3681" xr:uid="{3BE4EBEE-5747-48D7-982A-0EDEE2A6FC92}"/>
    <cellStyle name="Currency 3 3 2 2" xfId="4637" xr:uid="{FBA9B3BE-6D0E-4E20-A386-F4B4298165D5}"/>
    <cellStyle name="Currency 3 3 3" xfId="4532" xr:uid="{FEF4388D-720E-4257-9E1C-FDB74775084B}"/>
    <cellStyle name="Currency 3 4" xfId="27" xr:uid="{48E03F37-9B2F-48E5-9739-B0746583D8FB}"/>
    <cellStyle name="Currency 3 4 2" xfId="3682" xr:uid="{CCD7C666-FB0E-47A9-93EE-EF93D84C19A0}"/>
    <cellStyle name="Currency 3 4 2 2" xfId="4638" xr:uid="{02C3EF27-F7A6-448C-A11B-69F9EC6B9A75}"/>
    <cellStyle name="Currency 3 4 3" xfId="4533" xr:uid="{44D6378F-7441-4BF1-93DB-47D31C0EF82E}"/>
    <cellStyle name="Currency 3 5" xfId="3683" xr:uid="{0D2C3604-1B84-424B-B42D-C857D326A6E1}"/>
    <cellStyle name="Currency 3 5 2" xfId="4639" xr:uid="{E039587C-881F-4022-BE93-EA26AC36E5FC}"/>
    <cellStyle name="Currency 3 6" xfId="4530" xr:uid="{F4E55282-98E6-4F90-BEC9-D982DF1C22FC}"/>
    <cellStyle name="Currency 4" xfId="28" xr:uid="{BA506360-7437-4497-B724-7F3D9BF4B334}"/>
    <cellStyle name="Currency 4 2" xfId="29" xr:uid="{47F07113-4B71-43B0-9AD9-3B534F1CAD12}"/>
    <cellStyle name="Currency 4 2 2" xfId="3684" xr:uid="{A1391364-D872-4DED-9DF0-CDD469C67BC5}"/>
    <cellStyle name="Currency 4 2 2 2" xfId="4640" xr:uid="{A20F64AF-AE4D-490F-B5D4-F875BEAB14F0}"/>
    <cellStyle name="Currency 4 2 3" xfId="4535" xr:uid="{12E3A661-C84F-4DAA-9346-F867111EE579}"/>
    <cellStyle name="Currency 4 3" xfId="30" xr:uid="{4F342DBC-37B4-43BB-AA85-9CC98A9FEBD1}"/>
    <cellStyle name="Currency 4 3 2" xfId="3685" xr:uid="{659972EC-5DE5-4636-9829-FB33EB50B147}"/>
    <cellStyle name="Currency 4 3 2 2" xfId="4641" xr:uid="{A74A88BA-7301-4792-9E5F-57A7F91DE580}"/>
    <cellStyle name="Currency 4 3 3" xfId="4536" xr:uid="{1A56DD69-E9FF-4F79-83F6-CA33433AB4F4}"/>
    <cellStyle name="Currency 4 4" xfId="3686" xr:uid="{EF2FBB85-1527-4B46-81F6-B484231657BB}"/>
    <cellStyle name="Currency 4 4 2" xfId="4642" xr:uid="{3681A8EC-347A-48A2-A97D-0679A1FBAF81}"/>
    <cellStyle name="Currency 4 5" xfId="4295" xr:uid="{0C92DA41-892C-4AB8-B497-EB7FA1F8335B}"/>
    <cellStyle name="Currency 4 5 2" xfId="4446" xr:uid="{933033A6-0E17-4509-BC50-90ABC7F3034D}"/>
    <cellStyle name="Currency 4 5 3" xfId="4727" xr:uid="{4A01AF05-B653-4BE7-BD30-9531D024CB24}"/>
    <cellStyle name="Currency 4 5 3 2" xfId="5322" xr:uid="{DDFFD1A0-7273-41DE-BB5F-4689DB70FF5D}"/>
    <cellStyle name="Currency 4 5 3 3" xfId="4767" xr:uid="{352615C6-B0CE-43DB-BA5E-DD8EB5074267}"/>
    <cellStyle name="Currency 4 5 4" xfId="4704" xr:uid="{4BC68EC7-8453-4017-94C5-BA8D8D942138}"/>
    <cellStyle name="Currency 4 6" xfId="4534" xr:uid="{D466E5FB-531B-4E39-9F6E-47F30EB8AAF3}"/>
    <cellStyle name="Currency 5" xfId="31" xr:uid="{2B38BE83-D0DF-452D-973C-EC3E85ADDC7C}"/>
    <cellStyle name="Currency 5 2" xfId="32" xr:uid="{22C21E25-3CE7-42F7-B5E7-6D96D3333EEB}"/>
    <cellStyle name="Currency 5 2 2" xfId="3687" xr:uid="{EF9DC1FE-B14E-4C81-9842-63B1E85B1415}"/>
    <cellStyle name="Currency 5 2 2 2" xfId="4643" xr:uid="{4E65AF12-D717-42B3-B892-E6B6B4681E59}"/>
    <cellStyle name="Currency 5 2 3" xfId="4537" xr:uid="{CED0D96B-8F04-42EC-91B0-736FACF67782}"/>
    <cellStyle name="Currency 5 3" xfId="4296" xr:uid="{0929BF16-E1B5-4C7E-884B-CBCAA8581C01}"/>
    <cellStyle name="Currency 5 3 2" xfId="4447" xr:uid="{4B2267A7-E60C-4C14-8D55-C7FAE691EF0E}"/>
    <cellStyle name="Currency 5 3 2 2" xfId="5312" xr:uid="{AD729082-5B4F-4A3A-AD8C-54B1DE16D487}"/>
    <cellStyle name="Currency 5 3 2 3" xfId="4769" xr:uid="{B93B7181-66D8-4174-9E26-A0DCE1098BFD}"/>
    <cellStyle name="Currency 5 4" xfId="4768" xr:uid="{3D05951D-E8BB-43D1-8ED7-C56598AEC888}"/>
    <cellStyle name="Currency 6" xfId="33" xr:uid="{B1DEF809-D602-498D-AA55-CB48D129B4E9}"/>
    <cellStyle name="Currency 6 2" xfId="3688" xr:uid="{AC585ABC-0339-4708-9263-DBA3D8886BC4}"/>
    <cellStyle name="Currency 6 2 2" xfId="4644" xr:uid="{011619ED-8485-4F9D-B086-65624A8DBC76}"/>
    <cellStyle name="Currency 6 3" xfId="4297" xr:uid="{45E8780F-CE11-4E73-A86C-2845AD3D3AD2}"/>
    <cellStyle name="Currency 6 3 2" xfId="4448" xr:uid="{DD65CCA3-B370-4B8F-8645-271FFA4354BB}"/>
    <cellStyle name="Currency 6 3 3" xfId="4728" xr:uid="{B335498F-D281-45B1-BFAD-5DC0D682226C}"/>
    <cellStyle name="Currency 6 3 3 2" xfId="5323" xr:uid="{6F4EDC9C-FC4F-4AA2-B964-AE7D3CCA7355}"/>
    <cellStyle name="Currency 6 3 3 3" xfId="4770" xr:uid="{3C5B3EA4-1C06-42C2-8215-701752D68C56}"/>
    <cellStyle name="Currency 6 3 4" xfId="4705" xr:uid="{C653F311-B6B6-4483-B70D-5C6AD364A576}"/>
    <cellStyle name="Currency 6 4" xfId="4538" xr:uid="{7264D314-D0C6-481E-89AE-21BD45207AF2}"/>
    <cellStyle name="Currency 7" xfId="34" xr:uid="{6088DC0F-769E-4374-8D60-E75D1F78ED11}"/>
    <cellStyle name="Currency 7 2" xfId="35" xr:uid="{E41F8436-9A31-4662-AD11-A543F52F7779}"/>
    <cellStyle name="Currency 7 2 2" xfId="3689" xr:uid="{776142C5-9C27-4C30-87FF-4AD13456EFEA}"/>
    <cellStyle name="Currency 7 2 2 2" xfId="4645" xr:uid="{67C2E817-9010-42A6-8F71-C7E4E2D2FFA5}"/>
    <cellStyle name="Currency 7 2 3" xfId="4540" xr:uid="{7F259AD2-E79D-45B2-89BA-5A8343073A18}"/>
    <cellStyle name="Currency 7 3" xfId="3690" xr:uid="{B6C46363-4F4A-4868-BCD8-B8625673A58E}"/>
    <cellStyle name="Currency 7 3 2" xfId="4646" xr:uid="{8414020E-E7E2-41E5-9F97-5D535C21D6EF}"/>
    <cellStyle name="Currency 7 4" xfId="4449" xr:uid="{8FA90C67-51F3-4D14-974C-9BBCEF2E7561}"/>
    <cellStyle name="Currency 7 5" xfId="4539" xr:uid="{3224FE10-3D32-4EE4-8F72-DE0A665F9352}"/>
    <cellStyle name="Currency 8" xfId="36" xr:uid="{F11199C7-D8C0-4A79-ADE9-F92C22B2316F}"/>
    <cellStyle name="Currency 8 2" xfId="37" xr:uid="{3237A8DB-8B20-4BB2-AD1F-FEDB86A0D308}"/>
    <cellStyle name="Currency 8 2 2" xfId="3691" xr:uid="{E4EF6689-E1DB-4461-A366-204B73495F1A}"/>
    <cellStyle name="Currency 8 2 2 2" xfId="4647" xr:uid="{769BCADE-0AB4-4F83-BE80-41F30D74A538}"/>
    <cellStyle name="Currency 8 2 3" xfId="4542" xr:uid="{C7670072-B76E-4DF4-9B7A-6CD578CE12AE}"/>
    <cellStyle name="Currency 8 3" xfId="38" xr:uid="{88398FFB-28E9-4466-8019-68607CA906E2}"/>
    <cellStyle name="Currency 8 3 2" xfId="3692" xr:uid="{4260E7A1-B068-468B-AE36-0CF911B648DC}"/>
    <cellStyle name="Currency 8 3 2 2" xfId="4648" xr:uid="{38330F06-7301-476D-95D0-E09A2263A821}"/>
    <cellStyle name="Currency 8 3 3" xfId="4543" xr:uid="{AD16A015-3686-49A9-8588-5D77D338B55D}"/>
    <cellStyle name="Currency 8 4" xfId="39" xr:uid="{2B191E0E-90C2-4288-9CF0-85559A56C3CF}"/>
    <cellStyle name="Currency 8 4 2" xfId="3693" xr:uid="{CBB0DE0A-0D30-4DCA-A8D7-3680691FE943}"/>
    <cellStyle name="Currency 8 4 2 2" xfId="4649" xr:uid="{8F1F79D1-9FF5-40FB-9EF2-A968E30EFAFA}"/>
    <cellStyle name="Currency 8 4 3" xfId="4544" xr:uid="{24D03E4C-9961-487C-9F00-999CDB4B21F8}"/>
    <cellStyle name="Currency 8 5" xfId="3694" xr:uid="{70D9FDE7-723D-402E-8E1A-A664B85230A8}"/>
    <cellStyle name="Currency 8 5 2" xfId="4650" xr:uid="{4D83E2DC-E6AD-480F-8261-9A7F9A70DED2}"/>
    <cellStyle name="Currency 8 6" xfId="4450" xr:uid="{12913229-2537-42C2-8CAF-F938A3473E08}"/>
    <cellStyle name="Currency 8 7" xfId="4541" xr:uid="{60B1ACC8-B987-4CDB-B7A7-BC0AFEAC4F40}"/>
    <cellStyle name="Currency 9" xfId="40" xr:uid="{088EC0AE-DC5C-4AB2-A00F-1B20B3326DB6}"/>
    <cellStyle name="Currency 9 2" xfId="41" xr:uid="{C1FCD9E1-FD71-4043-AF2F-2E121C34CDBE}"/>
    <cellStyle name="Currency 9 2 2" xfId="3695" xr:uid="{96C33D64-2EAD-40E8-A85D-377FA915B6BB}"/>
    <cellStyle name="Currency 9 2 2 2" xfId="4651" xr:uid="{B8CCE062-8F0B-49A1-A89A-58186E405ECE}"/>
    <cellStyle name="Currency 9 2 3" xfId="4546" xr:uid="{D8077847-595A-432A-81AD-E7382A323603}"/>
    <cellStyle name="Currency 9 3" xfId="42" xr:uid="{EE646C76-C851-48A8-BBCA-E7298146C18A}"/>
    <cellStyle name="Currency 9 3 2" xfId="3696" xr:uid="{7696743C-7C92-48CF-BD92-7F0DBBDA189F}"/>
    <cellStyle name="Currency 9 3 2 2" xfId="4652" xr:uid="{FD3984F8-BAD3-4CB9-867B-7D9F21707DCF}"/>
    <cellStyle name="Currency 9 3 3" xfId="4547" xr:uid="{0D118186-761F-4CC0-86E6-1694B50A5989}"/>
    <cellStyle name="Currency 9 4" xfId="3697" xr:uid="{9BEC0C22-086D-4F9D-9A81-7E28CCAD842E}"/>
    <cellStyle name="Currency 9 4 2" xfId="4653" xr:uid="{F73CAB64-9B5F-493D-BFE4-BB904E13B9C2}"/>
    <cellStyle name="Currency 9 5" xfId="4298" xr:uid="{D97572E3-C1AD-440D-91D2-8755BDE37828}"/>
    <cellStyle name="Currency 9 5 2" xfId="4451" xr:uid="{8A0B2C6A-C258-4DCB-81E6-96126C09B809}"/>
    <cellStyle name="Currency 9 5 3" xfId="4729" xr:uid="{DD71519B-DF0A-4442-AF57-EC1461439AED}"/>
    <cellStyle name="Currency 9 5 4" xfId="4706" xr:uid="{D5253196-6039-453B-9E45-1BE835FABA70}"/>
    <cellStyle name="Currency 9 6" xfId="4545" xr:uid="{70C73E67-AC13-4F34-ABD5-286908A04DC0}"/>
    <cellStyle name="Hyperlink 2" xfId="6" xr:uid="{6CFFD761-E1C4-4FFC-9C82-FDD569F38491}"/>
    <cellStyle name="Hyperlink 3" xfId="184" xr:uid="{1B782C26-8194-4D4E-9746-E347A7CD289B}"/>
    <cellStyle name="Hyperlink 3 2" xfId="4386" xr:uid="{13FF0094-51D3-444B-B9E0-736FBA846846}"/>
    <cellStyle name="Hyperlink 3 3" xfId="4299" xr:uid="{B1EAFD4C-1564-496C-A9CC-367F3A31024C}"/>
    <cellStyle name="Hyperlink 4" xfId="4300" xr:uid="{E7FD3179-FE5F-4369-899E-1B7A80D8F35B}"/>
    <cellStyle name="Normal" xfId="0" builtinId="0"/>
    <cellStyle name="Normal 10" xfId="43" xr:uid="{7D061719-FFEF-4057-A030-6974891F48FF}"/>
    <cellStyle name="Normal 10 10" xfId="191" xr:uid="{E05F91C4-4ABB-45B5-9077-6B4E1924CBDA}"/>
    <cellStyle name="Normal 10 10 2" xfId="192" xr:uid="{4D9552C3-5F01-48DF-8F91-2055761302C3}"/>
    <cellStyle name="Normal 10 10 2 2" xfId="4302" xr:uid="{79D48341-DFB5-4D77-9E70-0257D2EA21C4}"/>
    <cellStyle name="Normal 10 10 2 3" xfId="4682" xr:uid="{0E1EFEE5-CC32-4D11-8615-F80AC21D30F9}"/>
    <cellStyle name="Normal 10 10 3" xfId="193" xr:uid="{A7DCDFAF-229A-4D21-BE87-33F48105B646}"/>
    <cellStyle name="Normal 10 10 4" xfId="194" xr:uid="{C5F5F269-2BFC-42F0-895F-7864722DC939}"/>
    <cellStyle name="Normal 10 11" xfId="195" xr:uid="{CC63737D-DF7D-406C-98BA-F5BC03B5FDF7}"/>
    <cellStyle name="Normal 10 11 2" xfId="196" xr:uid="{5F114CC8-6CC1-4DC4-B96B-6A6F710F5583}"/>
    <cellStyle name="Normal 10 11 3" xfId="197" xr:uid="{99A16733-4877-4721-B0C4-2136D334FD3C}"/>
    <cellStyle name="Normal 10 11 4" xfId="198" xr:uid="{A80065E4-7351-4902-9ADA-4784EE818C39}"/>
    <cellStyle name="Normal 10 12" xfId="199" xr:uid="{567F51E9-F6ED-49AA-AF88-EC837A96A65B}"/>
    <cellStyle name="Normal 10 12 2" xfId="200" xr:uid="{AB2857E5-3653-432E-A89B-161779747B90}"/>
    <cellStyle name="Normal 10 13" xfId="201" xr:uid="{39FB1439-8FCE-4487-A3CA-3E49FEB0429A}"/>
    <cellStyle name="Normal 10 14" xfId="202" xr:uid="{CDA98C77-70C1-46ED-B736-9E17474F9C85}"/>
    <cellStyle name="Normal 10 15" xfId="203" xr:uid="{B0F3290C-36BE-440D-8C4D-7C04B1A1D8A0}"/>
    <cellStyle name="Normal 10 2" xfId="44" xr:uid="{6A54887B-8D99-4ED9-BE23-36C7ED03A007}"/>
    <cellStyle name="Normal 10 2 10" xfId="204" xr:uid="{B79D3C2F-42BB-4E32-9B45-A7D47BDEF9A1}"/>
    <cellStyle name="Normal 10 2 11" xfId="205" xr:uid="{C426DC2E-C701-4656-AC99-D171E2AD9AE8}"/>
    <cellStyle name="Normal 10 2 2" xfId="45" xr:uid="{52A8B23B-3343-415E-B66B-A66AA7674287}"/>
    <cellStyle name="Normal 10 2 2 2" xfId="46" xr:uid="{C30A6187-B330-44A7-A725-CED7D537EF0F}"/>
    <cellStyle name="Normal 10 2 2 2 2" xfId="206" xr:uid="{92C4095F-9ADC-4236-8FA1-AB2333B8042F}"/>
    <cellStyle name="Normal 10 2 2 2 2 2" xfId="207" xr:uid="{A3C0EA99-CBC6-40E7-8C81-86C6020A4C77}"/>
    <cellStyle name="Normal 10 2 2 2 2 2 2" xfId="208" xr:uid="{9B1A06AC-051D-4209-A7FC-733234C6F905}"/>
    <cellStyle name="Normal 10 2 2 2 2 2 2 2" xfId="3738" xr:uid="{13ACCF0C-4781-4245-9111-BDE11A99EB7B}"/>
    <cellStyle name="Normal 10 2 2 2 2 2 2 2 2" xfId="3739" xr:uid="{86672D3C-B87C-4AF1-B0DD-5B4962058700}"/>
    <cellStyle name="Normal 10 2 2 2 2 2 2 3" xfId="3740" xr:uid="{5576D413-C68B-4385-93B1-27DD311E9E4C}"/>
    <cellStyle name="Normal 10 2 2 2 2 2 3" xfId="209" xr:uid="{CFF1D040-5B5E-422D-B6A5-042EB63A5CF6}"/>
    <cellStyle name="Normal 10 2 2 2 2 2 3 2" xfId="3741" xr:uid="{7CADF892-CD92-4E42-9F80-91366F253322}"/>
    <cellStyle name="Normal 10 2 2 2 2 2 4" xfId="210" xr:uid="{DCD7577D-31C9-4447-97C7-B352B82C6DA6}"/>
    <cellStyle name="Normal 10 2 2 2 2 3" xfId="211" xr:uid="{4DA4415E-C74C-40D1-81FF-A3FC50F71876}"/>
    <cellStyle name="Normal 10 2 2 2 2 3 2" xfId="212" xr:uid="{AFCC0CDE-622F-4904-A657-DF6CA59243DA}"/>
    <cellStyle name="Normal 10 2 2 2 2 3 2 2" xfId="3742" xr:uid="{36E80D54-B9D2-43D4-A0FA-DA7FACB37CF1}"/>
    <cellStyle name="Normal 10 2 2 2 2 3 3" xfId="213" xr:uid="{A5585E0B-E1DD-4725-B201-A914E05F0193}"/>
    <cellStyle name="Normal 10 2 2 2 2 3 4" xfId="214" xr:uid="{14AB9DA2-A3CA-4FFD-A4BE-921513CCC610}"/>
    <cellStyle name="Normal 10 2 2 2 2 4" xfId="215" xr:uid="{BC38CF8A-81EA-418C-9C76-618427D568E6}"/>
    <cellStyle name="Normal 10 2 2 2 2 4 2" xfId="3743" xr:uid="{BB340FD3-544C-4378-B8C1-630DF3FC6FE7}"/>
    <cellStyle name="Normal 10 2 2 2 2 5" xfId="216" xr:uid="{3827D35F-13C5-4D58-861C-FA78E6D5A9F7}"/>
    <cellStyle name="Normal 10 2 2 2 2 6" xfId="217" xr:uid="{7453145B-8C08-4592-B6B4-CD621EA6C669}"/>
    <cellStyle name="Normal 10 2 2 2 3" xfId="218" xr:uid="{6AF11A59-01D0-4659-9788-5FA32364E263}"/>
    <cellStyle name="Normal 10 2 2 2 3 2" xfId="219" xr:uid="{245F0CCD-7371-4C77-A822-8BCC26DC9591}"/>
    <cellStyle name="Normal 10 2 2 2 3 2 2" xfId="220" xr:uid="{8698B121-C28E-43C6-9990-4D9182D1E4ED}"/>
    <cellStyle name="Normal 10 2 2 2 3 2 2 2" xfId="3744" xr:uid="{05972758-15BF-459C-9F7C-D814ADCA26AE}"/>
    <cellStyle name="Normal 10 2 2 2 3 2 2 2 2" xfId="3745" xr:uid="{A88CD0EB-43FC-463C-8FF6-4D7C6C9AD360}"/>
    <cellStyle name="Normal 10 2 2 2 3 2 2 3" xfId="3746" xr:uid="{0030F3E4-FC5B-4611-8937-8F262343F07E}"/>
    <cellStyle name="Normal 10 2 2 2 3 2 3" xfId="221" xr:uid="{6C3F266C-9F48-4224-9F93-11C61AE33BEF}"/>
    <cellStyle name="Normal 10 2 2 2 3 2 3 2" xfId="3747" xr:uid="{3125E442-E426-415E-9D8D-C5C57FDB011B}"/>
    <cellStyle name="Normal 10 2 2 2 3 2 4" xfId="222" xr:uid="{CDACEDF3-9B2F-4749-843D-478CEDDCC790}"/>
    <cellStyle name="Normal 10 2 2 2 3 3" xfId="223" xr:uid="{67836855-CE1B-44C1-93E0-E1A806234184}"/>
    <cellStyle name="Normal 10 2 2 2 3 3 2" xfId="3748" xr:uid="{514975F9-7923-48C3-8DD4-ADCD4C9A9484}"/>
    <cellStyle name="Normal 10 2 2 2 3 3 2 2" xfId="3749" xr:uid="{387523E6-AF5A-42EA-9076-EF0CCD8EA6A4}"/>
    <cellStyle name="Normal 10 2 2 2 3 3 3" xfId="3750" xr:uid="{6AE79731-4717-4AB6-929A-C47E6995C13B}"/>
    <cellStyle name="Normal 10 2 2 2 3 4" xfId="224" xr:uid="{1FC6ECD8-ED5A-4049-A45D-B8AA434959E4}"/>
    <cellStyle name="Normal 10 2 2 2 3 4 2" xfId="3751" xr:uid="{AE66A1E7-62C4-4A56-A6D4-96D0E50B8212}"/>
    <cellStyle name="Normal 10 2 2 2 3 5" xfId="225" xr:uid="{D27F0930-C150-4A51-B348-D06BF2AA6893}"/>
    <cellStyle name="Normal 10 2 2 2 4" xfId="226" xr:uid="{221B9E92-0788-402E-8901-B2B1F3C1171F}"/>
    <cellStyle name="Normal 10 2 2 2 4 2" xfId="227" xr:uid="{08490694-269A-4389-B0C7-7E139DB6AD9D}"/>
    <cellStyle name="Normal 10 2 2 2 4 2 2" xfId="3752" xr:uid="{02E139D4-38F4-40C1-9BC5-A6AC618B8528}"/>
    <cellStyle name="Normal 10 2 2 2 4 2 2 2" xfId="3753" xr:uid="{063E446B-89AF-4E23-9C16-29EAAC08E85A}"/>
    <cellStyle name="Normal 10 2 2 2 4 2 3" xfId="3754" xr:uid="{24C32B8D-468D-43DB-8498-BD0DD6BDC6C7}"/>
    <cellStyle name="Normal 10 2 2 2 4 3" xfId="228" xr:uid="{87716A8F-730E-48B3-8726-A9B8B6438B6C}"/>
    <cellStyle name="Normal 10 2 2 2 4 3 2" xfId="3755" xr:uid="{88E736C5-DA34-47CE-B22D-6EC22872CF1B}"/>
    <cellStyle name="Normal 10 2 2 2 4 4" xfId="229" xr:uid="{4A687645-5809-4D5B-B914-C05288004C47}"/>
    <cellStyle name="Normal 10 2 2 2 5" xfId="230" xr:uid="{89164372-0692-4F5C-BA7D-DF2A3A4C334D}"/>
    <cellStyle name="Normal 10 2 2 2 5 2" xfId="231" xr:uid="{00D79784-599A-4B3C-B404-2321702EA736}"/>
    <cellStyle name="Normal 10 2 2 2 5 2 2" xfId="3756" xr:uid="{F1E45037-DC2B-4D07-B46A-D9EA05249BB8}"/>
    <cellStyle name="Normal 10 2 2 2 5 3" xfId="232" xr:uid="{EFB8EC72-4B37-4882-9DA4-6139229A099D}"/>
    <cellStyle name="Normal 10 2 2 2 5 4" xfId="233" xr:uid="{A6C2A17E-296B-420C-B1E5-5F5CEBDF896A}"/>
    <cellStyle name="Normal 10 2 2 2 6" xfId="234" xr:uid="{730B68AC-903F-4725-9C7D-3058F58F36E6}"/>
    <cellStyle name="Normal 10 2 2 2 6 2" xfId="3757" xr:uid="{88E988A5-B6C0-4782-B05F-7BC3D0DFA6B1}"/>
    <cellStyle name="Normal 10 2 2 2 7" xfId="235" xr:uid="{D9D2CC44-C387-430E-9B06-C612C1AA951C}"/>
    <cellStyle name="Normal 10 2 2 2 8" xfId="236" xr:uid="{379FA0F2-FE0E-4566-B5C5-62EA6E7DA618}"/>
    <cellStyle name="Normal 10 2 2 3" xfId="237" xr:uid="{3B8C5866-99AA-4B63-8102-CE3E2D240E05}"/>
    <cellStyle name="Normal 10 2 2 3 2" xfId="238" xr:uid="{AA543CE6-3AA4-4368-A693-63CCD7C5B577}"/>
    <cellStyle name="Normal 10 2 2 3 2 2" xfId="239" xr:uid="{4BE667FE-4CE7-4F77-A685-41408A7178CC}"/>
    <cellStyle name="Normal 10 2 2 3 2 2 2" xfId="3758" xr:uid="{962E63B9-326D-4315-B7B7-796D67A7DD8A}"/>
    <cellStyle name="Normal 10 2 2 3 2 2 2 2" xfId="3759" xr:uid="{276EF733-7313-4C64-B85B-9981112BA3D3}"/>
    <cellStyle name="Normal 10 2 2 3 2 2 3" xfId="3760" xr:uid="{4C5A0679-AC7A-4154-AE47-B7808F9AC7FB}"/>
    <cellStyle name="Normal 10 2 2 3 2 3" xfId="240" xr:uid="{729B444E-E5C9-4638-8CF5-5EC97E2A4BA8}"/>
    <cellStyle name="Normal 10 2 2 3 2 3 2" xfId="3761" xr:uid="{548571EA-2334-46D8-9352-6690C22CA8BE}"/>
    <cellStyle name="Normal 10 2 2 3 2 4" xfId="241" xr:uid="{4BCCFC2D-ACAB-4B79-AF0D-EB97CC0EAA1F}"/>
    <cellStyle name="Normal 10 2 2 3 3" xfId="242" xr:uid="{D56EC7FE-CE38-4E81-A438-2E4BE2D5D89F}"/>
    <cellStyle name="Normal 10 2 2 3 3 2" xfId="243" xr:uid="{FDD5C757-2737-476D-A773-6D26841FB3F5}"/>
    <cellStyle name="Normal 10 2 2 3 3 2 2" xfId="3762" xr:uid="{73098098-8FDD-43AA-9DFE-F44336A637CB}"/>
    <cellStyle name="Normal 10 2 2 3 3 3" xfId="244" xr:uid="{95BE7CDB-9365-45F4-B5C2-6204AA84A96E}"/>
    <cellStyle name="Normal 10 2 2 3 3 4" xfId="245" xr:uid="{5F08EE3B-A3BF-45E9-A53B-E5EA2A63C0C8}"/>
    <cellStyle name="Normal 10 2 2 3 4" xfId="246" xr:uid="{CA438218-2A7C-407A-84A7-49F9AEFFEC23}"/>
    <cellStyle name="Normal 10 2 2 3 4 2" xfId="3763" xr:uid="{1FCA2BA8-2628-425D-9D69-53716CECD107}"/>
    <cellStyle name="Normal 10 2 2 3 5" xfId="247" xr:uid="{476E53F8-E8CC-46FA-A92C-A4638DE328CC}"/>
    <cellStyle name="Normal 10 2 2 3 6" xfId="248" xr:uid="{971B89CF-49C4-40A7-980D-3E1DA3AA9245}"/>
    <cellStyle name="Normal 10 2 2 4" xfId="249" xr:uid="{0B9E2D08-15BA-41FB-B0FA-DE2CE1ABF78C}"/>
    <cellStyle name="Normal 10 2 2 4 2" xfId="250" xr:uid="{5D729284-D31D-4F7D-921D-A06287B4661F}"/>
    <cellStyle name="Normal 10 2 2 4 2 2" xfId="251" xr:uid="{FD2B2BB0-CFE3-442A-9B8F-5AA45173CE89}"/>
    <cellStyle name="Normal 10 2 2 4 2 2 2" xfId="3764" xr:uid="{26AC674C-06C4-4ECC-8E65-77197D753226}"/>
    <cellStyle name="Normal 10 2 2 4 2 2 2 2" xfId="3765" xr:uid="{AA188532-241E-42F9-94CC-C0386395A323}"/>
    <cellStyle name="Normal 10 2 2 4 2 2 3" xfId="3766" xr:uid="{83D61EA8-9AF4-4259-B849-1B7E2C42CB9C}"/>
    <cellStyle name="Normal 10 2 2 4 2 3" xfId="252" xr:uid="{6A0D8F7F-C753-4C4E-B361-49BCCAD335FA}"/>
    <cellStyle name="Normal 10 2 2 4 2 3 2" xfId="3767" xr:uid="{74699B19-FDE0-4939-9806-5468B1243AF5}"/>
    <cellStyle name="Normal 10 2 2 4 2 4" xfId="253" xr:uid="{B739EB57-A1AF-41F9-A73C-C96F2B7CCE77}"/>
    <cellStyle name="Normal 10 2 2 4 3" xfId="254" xr:uid="{9B44275C-F919-4D97-8FDF-60822CD6913A}"/>
    <cellStyle name="Normal 10 2 2 4 3 2" xfId="3768" xr:uid="{473497AC-8A2E-49F2-B842-2A2FE4119D3C}"/>
    <cellStyle name="Normal 10 2 2 4 3 2 2" xfId="3769" xr:uid="{9DF92410-518F-4D40-8BDD-A0F4F54F0D0C}"/>
    <cellStyle name="Normal 10 2 2 4 3 3" xfId="3770" xr:uid="{91165D38-85A1-4859-BE5E-CF4650726E61}"/>
    <cellStyle name="Normal 10 2 2 4 4" xfId="255" xr:uid="{CD1EBC15-0D1E-4B45-9F71-8B6BC528FFF0}"/>
    <cellStyle name="Normal 10 2 2 4 4 2" xfId="3771" xr:uid="{ED0C400D-8510-47CF-BBA7-5CDB214ECDE4}"/>
    <cellStyle name="Normal 10 2 2 4 5" xfId="256" xr:uid="{507C7217-456F-4CBE-BD83-93091272A677}"/>
    <cellStyle name="Normal 10 2 2 5" xfId="257" xr:uid="{F5E651F3-D6A4-4494-B840-91CF9E7CB275}"/>
    <cellStyle name="Normal 10 2 2 5 2" xfId="258" xr:uid="{B81C0C42-BB30-4F65-966C-024E7781B3A5}"/>
    <cellStyle name="Normal 10 2 2 5 2 2" xfId="3772" xr:uid="{DB2DC3DE-95B2-4411-BC40-817DE2875886}"/>
    <cellStyle name="Normal 10 2 2 5 2 2 2" xfId="3773" xr:uid="{6F65C013-0095-4925-A228-86843AAD3FBA}"/>
    <cellStyle name="Normal 10 2 2 5 2 3" xfId="3774" xr:uid="{461284E3-3F36-4FEF-8485-88F889090C89}"/>
    <cellStyle name="Normal 10 2 2 5 3" xfId="259" xr:uid="{2FA4C736-EEA7-4B19-A451-957493146FA5}"/>
    <cellStyle name="Normal 10 2 2 5 3 2" xfId="3775" xr:uid="{28B2330C-4B36-4C55-95B2-97DCE6C5CD7A}"/>
    <cellStyle name="Normal 10 2 2 5 4" xfId="260" xr:uid="{C4E44972-BE10-445A-AAAC-1A0C9FB0D5A8}"/>
    <cellStyle name="Normal 10 2 2 6" xfId="261" xr:uid="{81E2E017-F248-446B-81A6-49C4E2B085B7}"/>
    <cellStyle name="Normal 10 2 2 6 2" xfId="262" xr:uid="{B5ED24A2-9BDD-4A48-B293-6838538ED363}"/>
    <cellStyle name="Normal 10 2 2 6 2 2" xfId="3776" xr:uid="{80D5C9A1-EBE8-4CD3-A821-C4229F2AAE52}"/>
    <cellStyle name="Normal 10 2 2 6 2 3" xfId="4304" xr:uid="{587A24EC-1507-4937-AE32-20E0574C2B37}"/>
    <cellStyle name="Normal 10 2 2 6 3" xfId="263" xr:uid="{236EB56F-F7A3-4919-B5B9-0C23EA871CE4}"/>
    <cellStyle name="Normal 10 2 2 6 4" xfId="264" xr:uid="{180DA428-2DB5-4C83-8D80-B291A5B014CF}"/>
    <cellStyle name="Normal 10 2 2 6 4 2" xfId="4571" xr:uid="{B455A525-F124-465B-948D-412187A96F4B}"/>
    <cellStyle name="Normal 10 2 2 6 4 3" xfId="4683" xr:uid="{D3CB7F3D-30F7-4EA9-8111-A9ECF4BD722B}"/>
    <cellStyle name="Normal 10 2 2 6 4 4" xfId="4609" xr:uid="{5A9107ED-9B96-4D8B-82F6-C8D43227E8F1}"/>
    <cellStyle name="Normal 10 2 2 7" xfId="265" xr:uid="{BAC0F3E8-C7D4-4525-9553-CAA28A67028E}"/>
    <cellStyle name="Normal 10 2 2 7 2" xfId="3777" xr:uid="{ECEBA58A-BFCC-4244-8B10-76218C59CEC7}"/>
    <cellStyle name="Normal 10 2 2 8" xfId="266" xr:uid="{F73CFCC2-68ED-4DD8-A11B-8E6DEF301DD2}"/>
    <cellStyle name="Normal 10 2 2 9" xfId="267" xr:uid="{3A0E22F1-4711-418F-A67B-70339D8D40B4}"/>
    <cellStyle name="Normal 10 2 3" xfId="47" xr:uid="{CD255AB2-1B6D-4C39-8324-0BC58898BB5D}"/>
    <cellStyle name="Normal 10 2 3 2" xfId="48" xr:uid="{D941B587-82A8-4A75-BD50-BB27914401A6}"/>
    <cellStyle name="Normal 10 2 3 2 2" xfId="268" xr:uid="{656AB230-A430-46E7-9A5B-CCA8678F21C6}"/>
    <cellStyle name="Normal 10 2 3 2 2 2" xfId="269" xr:uid="{DF8ECD93-9A3E-4820-99C1-80E94997D35A}"/>
    <cellStyle name="Normal 10 2 3 2 2 2 2" xfId="3778" xr:uid="{9E226C1C-4FE0-4EC7-908D-0A19412A612D}"/>
    <cellStyle name="Normal 10 2 3 2 2 2 2 2" xfId="3779" xr:uid="{37BDF70F-938A-4222-BA42-359930C50992}"/>
    <cellStyle name="Normal 10 2 3 2 2 2 3" xfId="3780" xr:uid="{B886F976-59C6-4801-9DC4-F596CA12828D}"/>
    <cellStyle name="Normal 10 2 3 2 2 3" xfId="270" xr:uid="{8AAE18AD-4F90-4A45-83A8-585CF8D317D8}"/>
    <cellStyle name="Normal 10 2 3 2 2 3 2" xfId="3781" xr:uid="{9DE71FBF-E6FF-4E1D-A261-DD3039AC9968}"/>
    <cellStyle name="Normal 10 2 3 2 2 4" xfId="271" xr:uid="{86A02F4E-0943-4C63-8131-54DFF8E0E843}"/>
    <cellStyle name="Normal 10 2 3 2 3" xfId="272" xr:uid="{8BFA0CBE-B188-465D-B249-F1B5EB047C89}"/>
    <cellStyle name="Normal 10 2 3 2 3 2" xfId="273" xr:uid="{C7654663-76EF-4194-9FDE-3CE0D7A69274}"/>
    <cellStyle name="Normal 10 2 3 2 3 2 2" xfId="3782" xr:uid="{F206FF86-8A78-43EF-A440-D39D899358E8}"/>
    <cellStyle name="Normal 10 2 3 2 3 3" xfId="274" xr:uid="{CFE85E98-850C-4537-AEF4-B012059CC4E2}"/>
    <cellStyle name="Normal 10 2 3 2 3 4" xfId="275" xr:uid="{082F3358-B97F-4C24-B7E3-4D18748F8CE5}"/>
    <cellStyle name="Normal 10 2 3 2 4" xfId="276" xr:uid="{EED4FB7C-12D2-417E-BFE2-9659714C5B0C}"/>
    <cellStyle name="Normal 10 2 3 2 4 2" xfId="3783" xr:uid="{0089C743-9855-4B1C-A001-2ED7E307F985}"/>
    <cellStyle name="Normal 10 2 3 2 5" xfId="277" xr:uid="{97CBE318-8267-43ED-8032-2D42AB0F7B1B}"/>
    <cellStyle name="Normal 10 2 3 2 6" xfId="278" xr:uid="{3647F876-0B53-4B18-82CF-CFA2C84B3C06}"/>
    <cellStyle name="Normal 10 2 3 3" xfId="279" xr:uid="{DF3EC181-584F-42C0-A9F5-0DFB1E4D2C15}"/>
    <cellStyle name="Normal 10 2 3 3 2" xfId="280" xr:uid="{F02B677E-1600-45A8-B0FB-06F8517FB495}"/>
    <cellStyle name="Normal 10 2 3 3 2 2" xfId="281" xr:uid="{5EFCFCA2-9C2B-43FB-9FE3-10AFA209EEAB}"/>
    <cellStyle name="Normal 10 2 3 3 2 2 2" xfId="3784" xr:uid="{C07C2F3F-82F5-415B-A2B3-1873C9F13A18}"/>
    <cellStyle name="Normal 10 2 3 3 2 2 2 2" xfId="3785" xr:uid="{AC6B9AC4-24ED-45B3-943E-AE12A3F855D0}"/>
    <cellStyle name="Normal 10 2 3 3 2 2 3" xfId="3786" xr:uid="{C6193EF1-66D0-43B4-81F3-C0DF00CB299B}"/>
    <cellStyle name="Normal 10 2 3 3 2 3" xfId="282" xr:uid="{54F03452-1D49-4AA0-98FB-42C42AC54B45}"/>
    <cellStyle name="Normal 10 2 3 3 2 3 2" xfId="3787" xr:uid="{55CDE0C5-FE0F-4F28-8CF9-6F46B1AC4499}"/>
    <cellStyle name="Normal 10 2 3 3 2 4" xfId="283" xr:uid="{04FD285A-419D-4355-A912-2B75B817A181}"/>
    <cellStyle name="Normal 10 2 3 3 3" xfId="284" xr:uid="{D78D5CAF-8E7B-48E0-B5CE-B50A42FE37E5}"/>
    <cellStyle name="Normal 10 2 3 3 3 2" xfId="3788" xr:uid="{5158F84E-27C8-4A1A-8535-C77FB42C3530}"/>
    <cellStyle name="Normal 10 2 3 3 3 2 2" xfId="3789" xr:uid="{B06490E2-1438-4950-973E-979D1D572497}"/>
    <cellStyle name="Normal 10 2 3 3 3 3" xfId="3790" xr:uid="{C9474314-8A01-4664-8CC4-FFD894ABF2A0}"/>
    <cellStyle name="Normal 10 2 3 3 4" xfId="285" xr:uid="{ABF66BEE-6D86-441E-A101-5F2536D381EB}"/>
    <cellStyle name="Normal 10 2 3 3 4 2" xfId="3791" xr:uid="{F41A1755-779A-45DD-AEB6-DE95B29B8BAD}"/>
    <cellStyle name="Normal 10 2 3 3 5" xfId="286" xr:uid="{014517ED-7F85-4860-89FF-31660E9313B7}"/>
    <cellStyle name="Normal 10 2 3 4" xfId="287" xr:uid="{A82A72C5-BFC5-482E-8CFD-CC46242BD718}"/>
    <cellStyle name="Normal 10 2 3 4 2" xfId="288" xr:uid="{A8C6EE35-D365-43CB-A2E2-85334747ACE7}"/>
    <cellStyle name="Normal 10 2 3 4 2 2" xfId="3792" xr:uid="{14E1E25E-A4B6-4B16-9625-3AF022910E49}"/>
    <cellStyle name="Normal 10 2 3 4 2 2 2" xfId="3793" xr:uid="{3F699857-F630-4089-9D32-D8BC5BCBCF73}"/>
    <cellStyle name="Normal 10 2 3 4 2 3" xfId="3794" xr:uid="{502F0B22-D04D-41F7-910E-98B49A017C4E}"/>
    <cellStyle name="Normal 10 2 3 4 3" xfId="289" xr:uid="{E38E97D0-9658-4DAA-8178-0E15DC5AB150}"/>
    <cellStyle name="Normal 10 2 3 4 3 2" xfId="3795" xr:uid="{738BC754-EC42-4DCA-A141-F4F128AE4100}"/>
    <cellStyle name="Normal 10 2 3 4 4" xfId="290" xr:uid="{380954C2-7C58-4E73-8CA9-D1E71913A185}"/>
    <cellStyle name="Normal 10 2 3 5" xfId="291" xr:uid="{2561C9FB-3D19-472D-A654-454951D7DA65}"/>
    <cellStyle name="Normal 10 2 3 5 2" xfId="292" xr:uid="{180188FA-FC3A-4632-9982-4D5ED3D4388F}"/>
    <cellStyle name="Normal 10 2 3 5 2 2" xfId="3796" xr:uid="{BBDAE6C4-CF2B-4FE5-960B-36ADAC43C20A}"/>
    <cellStyle name="Normal 10 2 3 5 2 3" xfId="4305" xr:uid="{9ED8D750-2BC0-4757-BF0A-974B0A99B956}"/>
    <cellStyle name="Normal 10 2 3 5 3" xfId="293" xr:uid="{4E67A65C-D064-4301-A17B-ED54F7B69EB1}"/>
    <cellStyle name="Normal 10 2 3 5 4" xfId="294" xr:uid="{80230F7A-6DFC-4627-ACF6-6DEF7CB1963B}"/>
    <cellStyle name="Normal 10 2 3 5 4 2" xfId="4572" xr:uid="{7DA25724-5439-4E04-A6F2-195C68240011}"/>
    <cellStyle name="Normal 10 2 3 5 4 3" xfId="4684" xr:uid="{F81E5DBC-EC28-4F12-9D42-C9C7342E2A32}"/>
    <cellStyle name="Normal 10 2 3 5 4 4" xfId="4610" xr:uid="{F7F61BAC-D797-41D7-8033-770DD1C52F7E}"/>
    <cellStyle name="Normal 10 2 3 6" xfId="295" xr:uid="{99138704-C8EB-46F0-AEE4-E95036AE1E51}"/>
    <cellStyle name="Normal 10 2 3 6 2" xfId="3797" xr:uid="{FC6E4333-8836-493F-970A-D25F4E2070CD}"/>
    <cellStyle name="Normal 10 2 3 7" xfId="296" xr:uid="{7D0CC580-0BBE-472F-B3F6-07E1DE799830}"/>
    <cellStyle name="Normal 10 2 3 8" xfId="297" xr:uid="{DF7AAD80-1BB9-4333-9074-962A007F8806}"/>
    <cellStyle name="Normal 10 2 4" xfId="49" xr:uid="{D577A287-2B85-4E2B-9E8F-EFEDAC7EA00E}"/>
    <cellStyle name="Normal 10 2 4 2" xfId="298" xr:uid="{0820DA35-28F1-4979-A820-17B8C447BDC4}"/>
    <cellStyle name="Normal 10 2 4 2 2" xfId="299" xr:uid="{594534BC-04D3-43FF-B21F-F59476E02E73}"/>
    <cellStyle name="Normal 10 2 4 2 2 2" xfId="300" xr:uid="{4F861078-1A2A-4CB6-9832-37745D3EB9D5}"/>
    <cellStyle name="Normal 10 2 4 2 2 2 2" xfId="3798" xr:uid="{CA0A73EA-2E07-4723-94F4-9B74C8CA600A}"/>
    <cellStyle name="Normal 10 2 4 2 2 3" xfId="301" xr:uid="{6969F918-728B-4BCA-A52E-947DC817760A}"/>
    <cellStyle name="Normal 10 2 4 2 2 4" xfId="302" xr:uid="{543B89E7-B97E-4897-A984-24B7F86E0757}"/>
    <cellStyle name="Normal 10 2 4 2 3" xfId="303" xr:uid="{F2855E94-213A-4CA7-A932-60C5DCB97152}"/>
    <cellStyle name="Normal 10 2 4 2 3 2" xfId="3799" xr:uid="{7DD83338-7B4A-47E2-B728-2DBD9EB1067B}"/>
    <cellStyle name="Normal 10 2 4 2 4" xfId="304" xr:uid="{B360C40B-2415-4BE3-95E2-D4C634855142}"/>
    <cellStyle name="Normal 10 2 4 2 5" xfId="305" xr:uid="{7FEB6B66-9D31-4DB3-BB64-8C093DB70A38}"/>
    <cellStyle name="Normal 10 2 4 3" xfId="306" xr:uid="{77FB9576-132C-4EDC-9BED-04EA48E303DD}"/>
    <cellStyle name="Normal 10 2 4 3 2" xfId="307" xr:uid="{753CFDC4-CBD2-49E3-A86B-9CEB291CB4AD}"/>
    <cellStyle name="Normal 10 2 4 3 2 2" xfId="3800" xr:uid="{23815A02-3533-4495-8249-6D3B91E02863}"/>
    <cellStyle name="Normal 10 2 4 3 3" xfId="308" xr:uid="{7EB105EC-72B6-41CC-ADE4-1A5E0A717906}"/>
    <cellStyle name="Normal 10 2 4 3 4" xfId="309" xr:uid="{047D4582-915C-4AE1-8658-DE53251FDBFD}"/>
    <cellStyle name="Normal 10 2 4 4" xfId="310" xr:uid="{9500E80B-CB42-4975-84DE-E01F39B78D1D}"/>
    <cellStyle name="Normal 10 2 4 4 2" xfId="311" xr:uid="{3908756D-91FF-43CB-BC1F-6F7B5DFEB401}"/>
    <cellStyle name="Normal 10 2 4 4 3" xfId="312" xr:uid="{E45DD375-B903-4512-AFEB-49B4A3F38197}"/>
    <cellStyle name="Normal 10 2 4 4 4" xfId="313" xr:uid="{AEADA9D3-A5EF-4354-B7FD-0AD6C8960734}"/>
    <cellStyle name="Normal 10 2 4 5" xfId="314" xr:uid="{8F279E70-31E6-4B58-8137-D1B230B22C4A}"/>
    <cellStyle name="Normal 10 2 4 6" xfId="315" xr:uid="{CF754501-3221-4ABF-96CA-3CFEA66DFC68}"/>
    <cellStyle name="Normal 10 2 4 7" xfId="316" xr:uid="{DB1F552F-E03A-4E33-91DE-C4220B99408F}"/>
    <cellStyle name="Normal 10 2 5" xfId="317" xr:uid="{0D3B48FC-174F-43E9-BCD2-1567D80E8290}"/>
    <cellStyle name="Normal 10 2 5 2" xfId="318" xr:uid="{D65EBDFD-A3EE-4444-BF17-D51A22AB15A3}"/>
    <cellStyle name="Normal 10 2 5 2 2" xfId="319" xr:uid="{8D8B51E4-F78F-4251-B037-B1E50BA03CE6}"/>
    <cellStyle name="Normal 10 2 5 2 2 2" xfId="3801" xr:uid="{3712C1E8-C278-415B-81DD-BBC97F650292}"/>
    <cellStyle name="Normal 10 2 5 2 2 2 2" xfId="3802" xr:uid="{441B706B-E902-4097-BC5C-262C62B437D0}"/>
    <cellStyle name="Normal 10 2 5 2 2 3" xfId="3803" xr:uid="{96CB69DB-D0F3-4914-8506-7D6EB01FC644}"/>
    <cellStyle name="Normal 10 2 5 2 3" xfId="320" xr:uid="{BA929658-CF5E-49A9-BED3-29AC7C7E65C9}"/>
    <cellStyle name="Normal 10 2 5 2 3 2" xfId="3804" xr:uid="{6F19CF8B-9EC0-44AD-A8DA-FAC2E19EA0D9}"/>
    <cellStyle name="Normal 10 2 5 2 4" xfId="321" xr:uid="{3C5F83A9-945A-4459-93D4-9779B2C51054}"/>
    <cellStyle name="Normal 10 2 5 3" xfId="322" xr:uid="{70DEEF43-B1DE-4F88-AE96-5B84F73BA8EE}"/>
    <cellStyle name="Normal 10 2 5 3 2" xfId="323" xr:uid="{04CD0584-F75A-40D6-AD4D-B7680BB75853}"/>
    <cellStyle name="Normal 10 2 5 3 2 2" xfId="3805" xr:uid="{7CCCD604-AB96-4A2C-A032-0761018B7B29}"/>
    <cellStyle name="Normal 10 2 5 3 3" xfId="324" xr:uid="{63E853EA-FD55-46B2-81E4-16FDB8AFF83B}"/>
    <cellStyle name="Normal 10 2 5 3 4" xfId="325" xr:uid="{F000FA15-438B-4F14-8487-EC0ABCE61B7B}"/>
    <cellStyle name="Normal 10 2 5 4" xfId="326" xr:uid="{0E3BFCA3-701A-467C-8204-98C5627D960A}"/>
    <cellStyle name="Normal 10 2 5 4 2" xfId="3806" xr:uid="{2A6F89F5-B01B-4653-9DCE-81F2C1BD8618}"/>
    <cellStyle name="Normal 10 2 5 5" xfId="327" xr:uid="{21E4327C-9777-404B-81F3-0F55F03057D7}"/>
    <cellStyle name="Normal 10 2 5 6" xfId="328" xr:uid="{9F2238CF-13B4-432C-B841-50AF4BCC903E}"/>
    <cellStyle name="Normal 10 2 6" xfId="329" xr:uid="{8508C6B6-582C-49B4-923E-A0330A793177}"/>
    <cellStyle name="Normal 10 2 6 2" xfId="330" xr:uid="{F6C1E39A-3850-465D-B06C-8BEE36D66BD8}"/>
    <cellStyle name="Normal 10 2 6 2 2" xfId="331" xr:uid="{91A95F00-58EF-4B29-9CA3-D24C2BE1A1E1}"/>
    <cellStyle name="Normal 10 2 6 2 2 2" xfId="3807" xr:uid="{4BF94119-9729-443F-9105-F2E06BEDEA45}"/>
    <cellStyle name="Normal 10 2 6 2 3" xfId="332" xr:uid="{0396F1F0-A987-48C5-9D05-B17183AA3A08}"/>
    <cellStyle name="Normal 10 2 6 2 4" xfId="333" xr:uid="{804BAE92-9E47-4C18-9DA3-B3E9CF8B3A31}"/>
    <cellStyle name="Normal 10 2 6 3" xfId="334" xr:uid="{3B4D79C2-F5B4-4A8B-89FC-01C06426798C}"/>
    <cellStyle name="Normal 10 2 6 3 2" xfId="3808" xr:uid="{5AA3F61A-46BA-4D17-9E61-1D3FECF21007}"/>
    <cellStyle name="Normal 10 2 6 4" xfId="335" xr:uid="{65D5BEF8-4854-48BF-89C3-EE4F738D4A2C}"/>
    <cellStyle name="Normal 10 2 6 5" xfId="336" xr:uid="{7BB33A55-D1F9-4A4C-B544-40C89BB71E1E}"/>
    <cellStyle name="Normal 10 2 7" xfId="337" xr:uid="{91B052D1-ABAF-4049-8FAD-B3D67B0C1DF1}"/>
    <cellStyle name="Normal 10 2 7 2" xfId="338" xr:uid="{232E345D-A2D4-429B-ABDB-5204D998576D}"/>
    <cellStyle name="Normal 10 2 7 2 2" xfId="3809" xr:uid="{FDB20A60-650F-4E00-BCBD-DA9CBAA82AFE}"/>
    <cellStyle name="Normal 10 2 7 2 3" xfId="4303" xr:uid="{38450FF6-B19A-4C4B-AD31-083FED6ACF85}"/>
    <cellStyle name="Normal 10 2 7 3" xfId="339" xr:uid="{E9BE014C-6BFA-4F0C-B2FC-59C80C86F328}"/>
    <cellStyle name="Normal 10 2 7 4" xfId="340" xr:uid="{572D73A0-2C46-46BF-90D3-6A663814BECA}"/>
    <cellStyle name="Normal 10 2 7 4 2" xfId="4570" xr:uid="{2FD575DF-8DD4-483D-A7B0-1DD8D4BBEEBA}"/>
    <cellStyle name="Normal 10 2 7 4 3" xfId="4685" xr:uid="{6DDAD3C7-A910-4D6A-BEA2-18ECBB9472A1}"/>
    <cellStyle name="Normal 10 2 7 4 4" xfId="4608" xr:uid="{90EBFA73-884D-4B62-A6DD-223B09111580}"/>
    <cellStyle name="Normal 10 2 8" xfId="341" xr:uid="{5566E919-55B5-421A-86B2-A9A690C7EB07}"/>
    <cellStyle name="Normal 10 2 8 2" xfId="342" xr:uid="{71243D15-7D10-49B5-BC47-9B627F5E0721}"/>
    <cellStyle name="Normal 10 2 8 3" xfId="343" xr:uid="{3726D434-EC11-4BA6-B452-5C0DDADFB11E}"/>
    <cellStyle name="Normal 10 2 8 4" xfId="344" xr:uid="{1E90E16B-FA25-42B1-968A-D3253B761E0C}"/>
    <cellStyle name="Normal 10 2 9" xfId="345" xr:uid="{439EBFBD-6020-41A8-96FA-861E67A79565}"/>
    <cellStyle name="Normal 10 3" xfId="50" xr:uid="{9BC8BC8E-EA74-4F5D-86A3-7C2D7FE5CE84}"/>
    <cellStyle name="Normal 10 3 10" xfId="346" xr:uid="{2F2DACCC-B91D-4B2D-A6EF-37A4F3C4B650}"/>
    <cellStyle name="Normal 10 3 11" xfId="347" xr:uid="{EA79CC69-4597-4E58-9426-9D29EB1ADB48}"/>
    <cellStyle name="Normal 10 3 2" xfId="51" xr:uid="{CC850664-823F-42E3-98E0-1C9265702DC5}"/>
    <cellStyle name="Normal 10 3 2 2" xfId="52" xr:uid="{CFF5B457-D291-4CDA-BBE0-BAE1BC203C7F}"/>
    <cellStyle name="Normal 10 3 2 2 2" xfId="348" xr:uid="{CC29F803-4C45-405A-A6A4-5A01864719AE}"/>
    <cellStyle name="Normal 10 3 2 2 2 2" xfId="349" xr:uid="{6883AE25-5752-4E7D-BC28-4CE69108E11B}"/>
    <cellStyle name="Normal 10 3 2 2 2 2 2" xfId="350" xr:uid="{5DE75C8A-9CAD-4DAE-8C65-2A35E0948692}"/>
    <cellStyle name="Normal 10 3 2 2 2 2 2 2" xfId="3810" xr:uid="{0900EF0D-BEAE-4209-A684-14A9F562B0A4}"/>
    <cellStyle name="Normal 10 3 2 2 2 2 3" xfId="351" xr:uid="{8354AF62-19FF-455A-BE12-FDD4658290DA}"/>
    <cellStyle name="Normal 10 3 2 2 2 2 4" xfId="352" xr:uid="{4B7018E9-EC9A-4B24-BE7E-B5ECBE4C3B18}"/>
    <cellStyle name="Normal 10 3 2 2 2 3" xfId="353" xr:uid="{8B88D9FB-A669-425C-A1D5-57BAE8B7CEA5}"/>
    <cellStyle name="Normal 10 3 2 2 2 3 2" xfId="354" xr:uid="{8CF6F1E9-E29D-473C-9D0E-786AC51AFA38}"/>
    <cellStyle name="Normal 10 3 2 2 2 3 3" xfId="355" xr:uid="{71ED5254-0D43-4F16-B746-1F0A8382DC90}"/>
    <cellStyle name="Normal 10 3 2 2 2 3 4" xfId="356" xr:uid="{EF7F97A1-F072-4B53-9BE4-61717879CE0A}"/>
    <cellStyle name="Normal 10 3 2 2 2 4" xfId="357" xr:uid="{9F5D90B5-43ED-4C1C-8116-13B6AF4C5C3C}"/>
    <cellStyle name="Normal 10 3 2 2 2 5" xfId="358" xr:uid="{76F0D4DA-34B7-4DBC-818C-23893D0D1CE1}"/>
    <cellStyle name="Normal 10 3 2 2 2 6" xfId="359" xr:uid="{8C685E7C-1838-41E4-9304-2CD4C3BB5CF2}"/>
    <cellStyle name="Normal 10 3 2 2 3" xfId="360" xr:uid="{F6D5A49F-15EB-4D4E-9645-BEDBE7DF0C2E}"/>
    <cellStyle name="Normal 10 3 2 2 3 2" xfId="361" xr:uid="{9995EDCB-F715-46B4-B881-B433CF293E2F}"/>
    <cellStyle name="Normal 10 3 2 2 3 2 2" xfId="362" xr:uid="{B3E55F61-3138-4B3C-B816-829812F2E02E}"/>
    <cellStyle name="Normal 10 3 2 2 3 2 3" xfId="363" xr:uid="{8F562A9A-6DF8-47E6-9730-D96046AE702C}"/>
    <cellStyle name="Normal 10 3 2 2 3 2 4" xfId="364" xr:uid="{EE6B7CBE-57F2-442E-A3ED-6B1C666AD8EA}"/>
    <cellStyle name="Normal 10 3 2 2 3 3" xfId="365" xr:uid="{F2A806D6-4E98-4F43-BF78-2E6DAD341E84}"/>
    <cellStyle name="Normal 10 3 2 2 3 4" xfId="366" xr:uid="{8ADD493D-13DC-4560-A198-233E8C1AD96E}"/>
    <cellStyle name="Normal 10 3 2 2 3 5" xfId="367" xr:uid="{1A68ADF5-BAAA-414B-9CD8-384E0C1C400D}"/>
    <cellStyle name="Normal 10 3 2 2 4" xfId="368" xr:uid="{48B154CE-FDA8-4309-B66C-B08987808CB3}"/>
    <cellStyle name="Normal 10 3 2 2 4 2" xfId="369" xr:uid="{A76128A0-26DC-43AB-A09F-0023B9F17187}"/>
    <cellStyle name="Normal 10 3 2 2 4 3" xfId="370" xr:uid="{9798126F-0507-4797-B90A-B73C35FFE9CA}"/>
    <cellStyle name="Normal 10 3 2 2 4 4" xfId="371" xr:uid="{88328407-C053-4046-88D3-956A330EA5B4}"/>
    <cellStyle name="Normal 10 3 2 2 5" xfId="372" xr:uid="{04BE9440-5AA3-442D-B811-97294ADA07C0}"/>
    <cellStyle name="Normal 10 3 2 2 5 2" xfId="373" xr:uid="{CB870AFA-4706-48B1-9C48-355255C1310C}"/>
    <cellStyle name="Normal 10 3 2 2 5 3" xfId="374" xr:uid="{288F574D-12BB-4BEC-A985-539EC3F2A56D}"/>
    <cellStyle name="Normal 10 3 2 2 5 4" xfId="375" xr:uid="{12230F62-F381-4664-8960-5EE2757791C4}"/>
    <cellStyle name="Normal 10 3 2 2 6" xfId="376" xr:uid="{B80E89FA-1CDC-4FC9-9BA2-58BAD75BEEAC}"/>
    <cellStyle name="Normal 10 3 2 2 7" xfId="377" xr:uid="{1250C13C-FD84-42E2-9D32-A8FB81C160B7}"/>
    <cellStyle name="Normal 10 3 2 2 8" xfId="378" xr:uid="{B273F21D-E259-4A98-A57F-31103B4637C4}"/>
    <cellStyle name="Normal 10 3 2 3" xfId="379" xr:uid="{E06838B9-8A23-4CE0-AC72-A68D44754D6B}"/>
    <cellStyle name="Normal 10 3 2 3 2" xfId="380" xr:uid="{18216520-E629-4D1C-898A-669EAB630628}"/>
    <cellStyle name="Normal 10 3 2 3 2 2" xfId="381" xr:uid="{497BF98B-2971-4B38-9683-9B5D59F7715E}"/>
    <cellStyle name="Normal 10 3 2 3 2 2 2" xfId="3811" xr:uid="{1099D48C-423E-4420-B476-6198D3A18322}"/>
    <cellStyle name="Normal 10 3 2 3 2 2 2 2" xfId="3812" xr:uid="{BDB0B7B1-BE44-461F-8E52-B7414AA1AC3C}"/>
    <cellStyle name="Normal 10 3 2 3 2 2 3" xfId="3813" xr:uid="{C5F8BDB8-DAAB-4928-AA12-DCDDC7B99901}"/>
    <cellStyle name="Normal 10 3 2 3 2 3" xfId="382" xr:uid="{D4945461-B899-4F83-9D3B-2DE7723C4453}"/>
    <cellStyle name="Normal 10 3 2 3 2 3 2" xfId="3814" xr:uid="{EB637A90-F8A6-4131-9DFA-223B1AF67A98}"/>
    <cellStyle name="Normal 10 3 2 3 2 4" xfId="383" xr:uid="{C01E045D-EDAB-45FB-99FF-6B47F314315D}"/>
    <cellStyle name="Normal 10 3 2 3 3" xfId="384" xr:uid="{A2AA9BD8-62CA-4ED3-834A-89B9D5CDF351}"/>
    <cellStyle name="Normal 10 3 2 3 3 2" xfId="385" xr:uid="{AB770986-776B-4B22-BB10-1A167209722B}"/>
    <cellStyle name="Normal 10 3 2 3 3 2 2" xfId="3815" xr:uid="{80675300-8199-488B-BFF7-08EB7F5F7229}"/>
    <cellStyle name="Normal 10 3 2 3 3 3" xfId="386" xr:uid="{44A42B91-B9C8-4CB5-945B-4718AA03F8A3}"/>
    <cellStyle name="Normal 10 3 2 3 3 4" xfId="387" xr:uid="{C08949F7-C573-4418-A550-CB7E4FDECB29}"/>
    <cellStyle name="Normal 10 3 2 3 4" xfId="388" xr:uid="{676883D7-A688-4C2F-A84B-47E9BCA76EF1}"/>
    <cellStyle name="Normal 10 3 2 3 4 2" xfId="3816" xr:uid="{2AD2743C-81B9-4225-B7E4-DD38B3998D65}"/>
    <cellStyle name="Normal 10 3 2 3 5" xfId="389" xr:uid="{73102B71-CFE7-4D96-9D12-1E9FF3C10779}"/>
    <cellStyle name="Normal 10 3 2 3 6" xfId="390" xr:uid="{32599AC9-7068-42C6-8FCC-A788EB4FEB65}"/>
    <cellStyle name="Normal 10 3 2 4" xfId="391" xr:uid="{B2799C14-1B0E-4BC1-9A34-9532A388F9C9}"/>
    <cellStyle name="Normal 10 3 2 4 2" xfId="392" xr:uid="{5747E4D9-1C63-4F81-BE5D-250CAE3AB3C6}"/>
    <cellStyle name="Normal 10 3 2 4 2 2" xfId="393" xr:uid="{76B56A53-7162-464E-B174-DB1016921EBC}"/>
    <cellStyle name="Normal 10 3 2 4 2 2 2" xfId="3817" xr:uid="{9C8AD263-E1C9-4D1B-BFA3-40B37692C935}"/>
    <cellStyle name="Normal 10 3 2 4 2 3" xfId="394" xr:uid="{0CC090AB-9B37-480D-BA81-16A97741099D}"/>
    <cellStyle name="Normal 10 3 2 4 2 4" xfId="395" xr:uid="{E6A9FB24-D4FA-4BF1-A571-4D73C477D69A}"/>
    <cellStyle name="Normal 10 3 2 4 3" xfId="396" xr:uid="{FBF1837C-9BBC-4349-89CC-46842124F23E}"/>
    <cellStyle name="Normal 10 3 2 4 3 2" xfId="3818" xr:uid="{53B542DF-858A-4850-84EC-CFC93DD27669}"/>
    <cellStyle name="Normal 10 3 2 4 4" xfId="397" xr:uid="{9FCEB228-DC6E-4D82-A35E-D6451D8F4B46}"/>
    <cellStyle name="Normal 10 3 2 4 5" xfId="398" xr:uid="{4C977B01-36EE-4174-902B-723F21E46241}"/>
    <cellStyle name="Normal 10 3 2 5" xfId="399" xr:uid="{3B851162-B109-4E3F-A5F1-C0B28B8808E3}"/>
    <cellStyle name="Normal 10 3 2 5 2" xfId="400" xr:uid="{4AB00C89-AC52-41D2-807C-EFDE8D9DA721}"/>
    <cellStyle name="Normal 10 3 2 5 2 2" xfId="3819" xr:uid="{CD9672C6-D1C3-43D6-BC14-3B26C4808249}"/>
    <cellStyle name="Normal 10 3 2 5 3" xfId="401" xr:uid="{EFEC5728-80C3-48CA-971B-62A3E2019E93}"/>
    <cellStyle name="Normal 10 3 2 5 4" xfId="402" xr:uid="{9F7EE05F-6BF5-4B87-AEB4-D21F8CC55F47}"/>
    <cellStyle name="Normal 10 3 2 6" xfId="403" xr:uid="{D117BC2E-3A8C-4F71-ABD3-C5D56791A016}"/>
    <cellStyle name="Normal 10 3 2 6 2" xfId="404" xr:uid="{2D1848A1-AC94-47EA-BDFA-4BAEE212C836}"/>
    <cellStyle name="Normal 10 3 2 6 3" xfId="405" xr:uid="{19B04114-EA82-4FF1-A7C6-2F944426F567}"/>
    <cellStyle name="Normal 10 3 2 6 4" xfId="406" xr:uid="{F5B0611A-F95F-420D-98E6-CCC40C5409F7}"/>
    <cellStyle name="Normal 10 3 2 7" xfId="407" xr:uid="{A0939293-7660-4A2F-8A56-E1720451A32E}"/>
    <cellStyle name="Normal 10 3 2 8" xfId="408" xr:uid="{45C94AD8-8D70-4F00-84B5-64BD42DAC543}"/>
    <cellStyle name="Normal 10 3 2 9" xfId="409" xr:uid="{DD4658D3-91D0-496B-A97A-FC209DC258E9}"/>
    <cellStyle name="Normal 10 3 3" xfId="53" xr:uid="{CC19232D-4672-4124-9E73-B82F7BFF5508}"/>
    <cellStyle name="Normal 10 3 3 2" xfId="54" xr:uid="{1C23FFC6-C7B6-46D7-AFC9-2BC4FE0EA9C4}"/>
    <cellStyle name="Normal 10 3 3 2 2" xfId="410" xr:uid="{B153C91E-09B6-48DF-893E-808BE0E91CB0}"/>
    <cellStyle name="Normal 10 3 3 2 2 2" xfId="411" xr:uid="{7AC587BE-07C0-4B4D-BEEC-E48A2927D32F}"/>
    <cellStyle name="Normal 10 3 3 2 2 2 2" xfId="3820" xr:uid="{57296BAA-E776-4C48-B49B-61431F0E6B27}"/>
    <cellStyle name="Normal 10 3 3 2 2 2 2 2" xfId="4452" xr:uid="{37F509BE-5DE6-4205-B1DE-3954FCB6468C}"/>
    <cellStyle name="Normal 10 3 3 2 2 2 3" xfId="4453" xr:uid="{8DEC451A-A66D-47CF-B6B0-8D50F0DA2C2C}"/>
    <cellStyle name="Normal 10 3 3 2 2 3" xfId="412" xr:uid="{0E386146-3B28-4758-9701-0F091A82E9C6}"/>
    <cellStyle name="Normal 10 3 3 2 2 3 2" xfId="4454" xr:uid="{A18C06AD-0A35-4F9E-B20D-74CF24B656AA}"/>
    <cellStyle name="Normal 10 3 3 2 2 4" xfId="413" xr:uid="{771AC64E-E14F-47C6-9AB3-66962839BAC3}"/>
    <cellStyle name="Normal 10 3 3 2 3" xfId="414" xr:uid="{F68D2E9D-B079-48DC-8CDA-B31D614CB653}"/>
    <cellStyle name="Normal 10 3 3 2 3 2" xfId="415" xr:uid="{2D6F4D30-B2BA-493B-8AAA-8B86E37F6E27}"/>
    <cellStyle name="Normal 10 3 3 2 3 2 2" xfId="4455" xr:uid="{B65CD736-1934-4F40-A257-3D209706A26B}"/>
    <cellStyle name="Normal 10 3 3 2 3 3" xfId="416" xr:uid="{07DD392E-7921-4026-BE20-6F3350CCB972}"/>
    <cellStyle name="Normal 10 3 3 2 3 4" xfId="417" xr:uid="{8BA50E5F-B7C7-42EC-92FB-E8162CE3CE19}"/>
    <cellStyle name="Normal 10 3 3 2 4" xfId="418" xr:uid="{137765D1-834F-45DA-9085-CEE048C34FAC}"/>
    <cellStyle name="Normal 10 3 3 2 4 2" xfId="4456" xr:uid="{F578EF8C-62C8-4B5A-A5A4-9C6234EBEE99}"/>
    <cellStyle name="Normal 10 3 3 2 5" xfId="419" xr:uid="{5B93480B-FFD4-46A8-8236-A4484D373DD4}"/>
    <cellStyle name="Normal 10 3 3 2 6" xfId="420" xr:uid="{AEAC2086-1A72-4A93-9784-F3B37E49C719}"/>
    <cellStyle name="Normal 10 3 3 3" xfId="421" xr:uid="{C650A5AD-D8A6-4840-86C8-0C96EB79D2B3}"/>
    <cellStyle name="Normal 10 3 3 3 2" xfId="422" xr:uid="{417C41A6-D3A9-4CED-A7FB-C2984A326CB2}"/>
    <cellStyle name="Normal 10 3 3 3 2 2" xfId="423" xr:uid="{6957C9A1-1CFC-4D64-B1BA-A5042A8107A0}"/>
    <cellStyle name="Normal 10 3 3 3 2 2 2" xfId="4457" xr:uid="{A47F4545-1676-49CD-AD11-EF5E19471CBE}"/>
    <cellStyle name="Normal 10 3 3 3 2 3" xfId="424" xr:uid="{97A040C2-4DEB-4B84-9670-74937B40CB28}"/>
    <cellStyle name="Normal 10 3 3 3 2 4" xfId="425" xr:uid="{022503DD-1977-4C82-8B9B-0A771E264756}"/>
    <cellStyle name="Normal 10 3 3 3 3" xfId="426" xr:uid="{AB3EB1AE-003F-4AB1-B548-161D1BC9C7E1}"/>
    <cellStyle name="Normal 10 3 3 3 3 2" xfId="4458" xr:uid="{B54AD6BA-3345-4373-830D-371D4E4C1086}"/>
    <cellStyle name="Normal 10 3 3 3 4" xfId="427" xr:uid="{AA392BF9-3A80-47C8-B9CD-BF1CAE938079}"/>
    <cellStyle name="Normal 10 3 3 3 5" xfId="428" xr:uid="{FE87F174-6288-492E-804C-0A220FFAA5E0}"/>
    <cellStyle name="Normal 10 3 3 4" xfId="429" xr:uid="{EDB03EB7-B71C-4033-B839-AED2449F2712}"/>
    <cellStyle name="Normal 10 3 3 4 2" xfId="430" xr:uid="{ADD78721-5C64-4758-BDB2-0F441917843A}"/>
    <cellStyle name="Normal 10 3 3 4 2 2" xfId="4459" xr:uid="{6DF83AF3-596D-41D4-9982-C7911D39C35B}"/>
    <cellStyle name="Normal 10 3 3 4 3" xfId="431" xr:uid="{7D59E507-039C-4A99-8977-D4EA9231A528}"/>
    <cellStyle name="Normal 10 3 3 4 4" xfId="432" xr:uid="{E635E309-336F-4902-9F54-29ECBEF2F175}"/>
    <cellStyle name="Normal 10 3 3 5" xfId="433" xr:uid="{59D8759D-301A-4E60-A48C-22A1F5AC1929}"/>
    <cellStyle name="Normal 10 3 3 5 2" xfId="434" xr:uid="{000BE261-6186-49CB-89F9-AC3566703480}"/>
    <cellStyle name="Normal 10 3 3 5 3" xfId="435" xr:uid="{75130851-9F52-4871-8235-CB55F443BEB2}"/>
    <cellStyle name="Normal 10 3 3 5 4" xfId="436" xr:uid="{9D2CEC22-757E-43A8-9326-E1E47DB40A76}"/>
    <cellStyle name="Normal 10 3 3 6" xfId="437" xr:uid="{529C1B32-AD30-4771-9B0D-87736330B4E3}"/>
    <cellStyle name="Normal 10 3 3 7" xfId="438" xr:uid="{2668E964-ED8D-499A-90B4-B9CC87E19A53}"/>
    <cellStyle name="Normal 10 3 3 8" xfId="439" xr:uid="{FCE479A2-2A31-40F8-9D3C-4B74A01F39E0}"/>
    <cellStyle name="Normal 10 3 4" xfId="55" xr:uid="{4EDD71BB-0B67-4A7D-B1A2-ACF7F47CB92E}"/>
    <cellStyle name="Normal 10 3 4 2" xfId="440" xr:uid="{E70A9C9E-E81E-49CF-8B7B-1530BBBFD230}"/>
    <cellStyle name="Normal 10 3 4 2 2" xfId="441" xr:uid="{8745370F-8016-4332-8978-A2E657DC73C8}"/>
    <cellStyle name="Normal 10 3 4 2 2 2" xfId="442" xr:uid="{E4BE0659-B541-46C1-92F7-E3110DCE7FCF}"/>
    <cellStyle name="Normal 10 3 4 2 2 2 2" xfId="3821" xr:uid="{71E1A575-9F5F-46C9-9F80-FCF2F88D2C03}"/>
    <cellStyle name="Normal 10 3 4 2 2 3" xfId="443" xr:uid="{1DE91741-33D6-404D-8BDC-88839FE61A5C}"/>
    <cellStyle name="Normal 10 3 4 2 2 4" xfId="444" xr:uid="{6FD34AF0-DF15-4298-9BF7-1C38D1D52437}"/>
    <cellStyle name="Normal 10 3 4 2 3" xfId="445" xr:uid="{1B45FE65-F90B-41EC-AA3A-B8D18F32D9B3}"/>
    <cellStyle name="Normal 10 3 4 2 3 2" xfId="3822" xr:uid="{055F6CC2-11DA-41AE-A3BD-FADF05E12AE2}"/>
    <cellStyle name="Normal 10 3 4 2 4" xfId="446" xr:uid="{ABCD394A-D565-4D8D-AE6F-B092670A68F9}"/>
    <cellStyle name="Normal 10 3 4 2 5" xfId="447" xr:uid="{81D74BEF-8671-4A67-B025-3FD61F03541B}"/>
    <cellStyle name="Normal 10 3 4 3" xfId="448" xr:uid="{742C136F-71A0-43FE-9AFF-0B7D4A976CF0}"/>
    <cellStyle name="Normal 10 3 4 3 2" xfId="449" xr:uid="{2D06B190-C889-45A8-B263-A66CA6FF9E50}"/>
    <cellStyle name="Normal 10 3 4 3 2 2" xfId="3823" xr:uid="{A8B20E2C-0667-4FA8-AF08-52EC3BE18960}"/>
    <cellStyle name="Normal 10 3 4 3 3" xfId="450" xr:uid="{D5750C01-4883-47A7-9978-4E42584C6AB1}"/>
    <cellStyle name="Normal 10 3 4 3 4" xfId="451" xr:uid="{9C0EEEF6-5D5C-44DF-9E20-2D1CDB1CB51E}"/>
    <cellStyle name="Normal 10 3 4 4" xfId="452" xr:uid="{88A3E65C-E419-494A-BE02-453379A68D75}"/>
    <cellStyle name="Normal 10 3 4 4 2" xfId="453" xr:uid="{50937FB5-4D0F-45F7-8D63-B4687867B446}"/>
    <cellStyle name="Normal 10 3 4 4 3" xfId="454" xr:uid="{C1D57EB2-B09C-4ABC-9D18-9747D39B1F63}"/>
    <cellStyle name="Normal 10 3 4 4 4" xfId="455" xr:uid="{DF7AB3C5-F480-4B84-8713-4C5D16FC33D5}"/>
    <cellStyle name="Normal 10 3 4 5" xfId="456" xr:uid="{10B5348C-16A4-4FC8-B1DC-3E5BF5F20BF8}"/>
    <cellStyle name="Normal 10 3 4 6" xfId="457" xr:uid="{28EF67BB-14E0-496D-B229-E983554F1975}"/>
    <cellStyle name="Normal 10 3 4 7" xfId="458" xr:uid="{F0AC1012-D051-44DE-90E0-7C90895FB277}"/>
    <cellStyle name="Normal 10 3 5" xfId="459" xr:uid="{939F9291-20F6-4E7E-AE00-89C2C23AD618}"/>
    <cellStyle name="Normal 10 3 5 2" xfId="460" xr:uid="{E40A7A07-05C2-4003-9422-C5EE7D1513C6}"/>
    <cellStyle name="Normal 10 3 5 2 2" xfId="461" xr:uid="{CC77D257-6768-4511-886C-0AA5B530A366}"/>
    <cellStyle name="Normal 10 3 5 2 2 2" xfId="3824" xr:uid="{01BEFE0D-FD1A-4EE8-9214-98F35B28379D}"/>
    <cellStyle name="Normal 10 3 5 2 3" xfId="462" xr:uid="{287AFDC7-B305-43CC-BBDA-26519E50D32A}"/>
    <cellStyle name="Normal 10 3 5 2 4" xfId="463" xr:uid="{D3BC36DF-7338-48F8-9CBB-56EE04B3363C}"/>
    <cellStyle name="Normal 10 3 5 3" xfId="464" xr:uid="{A9D97745-D059-4355-8FEB-00B62116E702}"/>
    <cellStyle name="Normal 10 3 5 3 2" xfId="465" xr:uid="{F5C0BE80-D73C-421B-A9B8-273F6411C5A9}"/>
    <cellStyle name="Normal 10 3 5 3 3" xfId="466" xr:uid="{50367696-73B6-4224-AAAA-2D4B958FABE0}"/>
    <cellStyle name="Normal 10 3 5 3 4" xfId="467" xr:uid="{AA4DFC10-DD83-47AA-9B7B-509F94DCD54E}"/>
    <cellStyle name="Normal 10 3 5 4" xfId="468" xr:uid="{2B9B5C9B-30A1-4B13-BE7A-8BC95E7006A5}"/>
    <cellStyle name="Normal 10 3 5 5" xfId="469" xr:uid="{50597585-C0D6-4A6A-905B-C172D32E8D14}"/>
    <cellStyle name="Normal 10 3 5 6" xfId="470" xr:uid="{5513D948-777E-4F0F-91CC-2071F382B3F0}"/>
    <cellStyle name="Normal 10 3 6" xfId="471" xr:uid="{88AF64A3-D855-462B-9E76-A8FFB9FB28A3}"/>
    <cellStyle name="Normal 10 3 6 2" xfId="472" xr:uid="{13F25593-3D9E-4320-9C2E-8B800B9F12D2}"/>
    <cellStyle name="Normal 10 3 6 2 2" xfId="473" xr:uid="{8543AA92-8D02-4114-B4BC-8FA115092E4D}"/>
    <cellStyle name="Normal 10 3 6 2 3" xfId="474" xr:uid="{BC840C83-A744-48E5-9B23-6F226BD95D0E}"/>
    <cellStyle name="Normal 10 3 6 2 4" xfId="475" xr:uid="{69BEFFCE-051D-4658-93F1-5FD54EAF1215}"/>
    <cellStyle name="Normal 10 3 6 3" xfId="476" xr:uid="{B9CA9946-2AE0-4FC8-A9DA-FC56A3E9F3FC}"/>
    <cellStyle name="Normal 10 3 6 4" xfId="477" xr:uid="{C90A4903-96B6-43E3-A666-9721F044FE1D}"/>
    <cellStyle name="Normal 10 3 6 5" xfId="478" xr:uid="{976D7C0E-7376-4FAE-BE13-EB32755F1ABD}"/>
    <cellStyle name="Normal 10 3 7" xfId="479" xr:uid="{20D0C601-5976-4644-92FA-7C1102BBF735}"/>
    <cellStyle name="Normal 10 3 7 2" xfId="480" xr:uid="{6E931E1C-D6DB-42D4-831E-5CE54E094B81}"/>
    <cellStyle name="Normal 10 3 7 3" xfId="481" xr:uid="{BD9A7065-CAE4-48DE-BB2F-A33102D3BDBA}"/>
    <cellStyle name="Normal 10 3 7 4" xfId="482" xr:uid="{A793719A-9C88-45C8-8DCD-BB5E28C03FDF}"/>
    <cellStyle name="Normal 10 3 8" xfId="483" xr:uid="{2F21D9F7-C3D5-4995-9A03-52B262F159C9}"/>
    <cellStyle name="Normal 10 3 8 2" xfId="484" xr:uid="{B4B6BA12-E46D-4179-B4E2-64DEE4D8F93B}"/>
    <cellStyle name="Normal 10 3 8 3" xfId="485" xr:uid="{F4DE6BD8-D93D-4DF3-8A25-54BE3573CFE3}"/>
    <cellStyle name="Normal 10 3 8 4" xfId="486" xr:uid="{1FA1417D-8630-4C0A-BF03-7EADE0E5F62C}"/>
    <cellStyle name="Normal 10 3 9" xfId="487" xr:uid="{7ADD06B6-7406-4FF9-84E9-E2068EAFDBC4}"/>
    <cellStyle name="Normal 10 4" xfId="56" xr:uid="{5C1AF27F-C0AE-4B50-B2A0-C7232E670C35}"/>
    <cellStyle name="Normal 10 4 10" xfId="488" xr:uid="{2C679AF4-4554-4508-9783-BADB29BECC81}"/>
    <cellStyle name="Normal 10 4 11" xfId="489" xr:uid="{3A60AC3D-0390-4D26-9A2E-EA446F493AE0}"/>
    <cellStyle name="Normal 10 4 2" xfId="57" xr:uid="{A6FA2165-2D28-4A87-8458-5333813FEEB7}"/>
    <cellStyle name="Normal 10 4 2 2" xfId="490" xr:uid="{091450A2-0041-4BA2-BBD2-782B099A4EE1}"/>
    <cellStyle name="Normal 10 4 2 2 2" xfId="491" xr:uid="{A1CA4094-C8AC-49B6-9A10-6963A16971D9}"/>
    <cellStyle name="Normal 10 4 2 2 2 2" xfId="492" xr:uid="{78B609C0-F717-4BE4-845A-09991D90AB88}"/>
    <cellStyle name="Normal 10 4 2 2 2 2 2" xfId="493" xr:uid="{5D7ADC25-99DC-4D95-8D4B-6D89F966CA28}"/>
    <cellStyle name="Normal 10 4 2 2 2 2 3" xfId="494" xr:uid="{8D4BB5FB-96D4-42D0-A586-042006E57358}"/>
    <cellStyle name="Normal 10 4 2 2 2 2 4" xfId="495" xr:uid="{F13A85C6-A9DE-4187-8DA1-29AEECD55AB2}"/>
    <cellStyle name="Normal 10 4 2 2 2 3" xfId="496" xr:uid="{44324BF5-9201-4577-A620-F199B01CDC9A}"/>
    <cellStyle name="Normal 10 4 2 2 2 3 2" xfId="497" xr:uid="{844FC5AA-0AD2-402D-83E0-DBA9886FF7BD}"/>
    <cellStyle name="Normal 10 4 2 2 2 3 3" xfId="498" xr:uid="{6B07177C-B86C-4E14-BE69-F481E5C28CB5}"/>
    <cellStyle name="Normal 10 4 2 2 2 3 4" xfId="499" xr:uid="{03FBF8F6-FA1E-461F-AB9B-6031E4BEDF98}"/>
    <cellStyle name="Normal 10 4 2 2 2 4" xfId="500" xr:uid="{9AC406E6-F0A4-47E5-8E27-9F596D042099}"/>
    <cellStyle name="Normal 10 4 2 2 2 5" xfId="501" xr:uid="{C258F497-8E84-4F71-9AE2-E19760D76424}"/>
    <cellStyle name="Normal 10 4 2 2 2 6" xfId="502" xr:uid="{8D29042B-1C54-49F1-A69F-0DA7D1A5638B}"/>
    <cellStyle name="Normal 10 4 2 2 3" xfId="503" xr:uid="{3FF36412-50A6-4C88-847D-2E1C0C81CCCE}"/>
    <cellStyle name="Normal 10 4 2 2 3 2" xfId="504" xr:uid="{0D854717-B9A3-4779-A803-FE456B35BE46}"/>
    <cellStyle name="Normal 10 4 2 2 3 2 2" xfId="505" xr:uid="{1FA315D1-C6C9-4732-A090-BC2E3ED10E01}"/>
    <cellStyle name="Normal 10 4 2 2 3 2 3" xfId="506" xr:uid="{0431E57B-F64B-49BE-BE59-CEC312504C2E}"/>
    <cellStyle name="Normal 10 4 2 2 3 2 4" xfId="507" xr:uid="{6FC782C6-9439-402B-922C-036EA52D5776}"/>
    <cellStyle name="Normal 10 4 2 2 3 3" xfId="508" xr:uid="{DDE985AA-5C2A-42A7-BECC-959E08C9F0BD}"/>
    <cellStyle name="Normal 10 4 2 2 3 4" xfId="509" xr:uid="{2F25047B-FA54-4C77-8E5E-EFB463FC59B6}"/>
    <cellStyle name="Normal 10 4 2 2 3 5" xfId="510" xr:uid="{A146E51F-EC7F-49ED-BBB4-55C27F8E99AB}"/>
    <cellStyle name="Normal 10 4 2 2 4" xfId="511" xr:uid="{42D6385B-006A-4B91-AC05-12FB74694C3D}"/>
    <cellStyle name="Normal 10 4 2 2 4 2" xfId="512" xr:uid="{065E66BF-092A-4205-AC22-77C25DCA0AE6}"/>
    <cellStyle name="Normal 10 4 2 2 4 3" xfId="513" xr:uid="{D4BE9726-3FBD-439B-AE68-1B5BB0BEA35E}"/>
    <cellStyle name="Normal 10 4 2 2 4 4" xfId="514" xr:uid="{AC2871CD-22E5-4742-AD9C-5315F8CAB9EB}"/>
    <cellStyle name="Normal 10 4 2 2 5" xfId="515" xr:uid="{DBA5A757-AA75-4B34-A8B9-63262977FB59}"/>
    <cellStyle name="Normal 10 4 2 2 5 2" xfId="516" xr:uid="{7E6CE991-F59E-4120-BCBD-94AD8A72213D}"/>
    <cellStyle name="Normal 10 4 2 2 5 3" xfId="517" xr:uid="{55B073CA-5F05-44EB-B059-087D54497752}"/>
    <cellStyle name="Normal 10 4 2 2 5 4" xfId="518" xr:uid="{27E83BFD-41FC-4B66-B73E-415E2B121EA7}"/>
    <cellStyle name="Normal 10 4 2 2 6" xfId="519" xr:uid="{A8F47D47-8109-4F68-AF0A-3BD6FBFE5FFC}"/>
    <cellStyle name="Normal 10 4 2 2 7" xfId="520" xr:uid="{AA151EEB-3FD7-4B4D-B2D1-8775DC3DBFE0}"/>
    <cellStyle name="Normal 10 4 2 2 8" xfId="521" xr:uid="{80BCC28C-222C-425D-9F3A-2D67176BA9E0}"/>
    <cellStyle name="Normal 10 4 2 3" xfId="522" xr:uid="{2E4C544F-FE09-49D3-808B-4F8A6B100C27}"/>
    <cellStyle name="Normal 10 4 2 3 2" xfId="523" xr:uid="{D40ECB7B-194D-4693-93CF-20A9B30DFEC7}"/>
    <cellStyle name="Normal 10 4 2 3 2 2" xfId="524" xr:uid="{2BA1E48C-3248-4573-B91B-8A429185B431}"/>
    <cellStyle name="Normal 10 4 2 3 2 3" xfId="525" xr:uid="{5CEC1515-2A09-476D-B648-8819BB6EC313}"/>
    <cellStyle name="Normal 10 4 2 3 2 4" xfId="526" xr:uid="{1C0062BD-F194-4DD6-9784-459FFFC9165F}"/>
    <cellStyle name="Normal 10 4 2 3 3" xfId="527" xr:uid="{6812B411-3D55-458F-8893-D3811CA5E5BF}"/>
    <cellStyle name="Normal 10 4 2 3 3 2" xfId="528" xr:uid="{7131C058-9FD2-4BD5-AD29-0C706A631735}"/>
    <cellStyle name="Normal 10 4 2 3 3 3" xfId="529" xr:uid="{733B9AC9-8647-4752-BE2D-A74BC333BF00}"/>
    <cellStyle name="Normal 10 4 2 3 3 4" xfId="530" xr:uid="{F248BA02-C922-4EF7-AFA7-052A142A9B85}"/>
    <cellStyle name="Normal 10 4 2 3 4" xfId="531" xr:uid="{6BC5AD9C-30AB-4313-8B49-2DD891F6AD6B}"/>
    <cellStyle name="Normal 10 4 2 3 5" xfId="532" xr:uid="{7577B5E9-C1C5-4E65-BCE8-BCA84455EE4F}"/>
    <cellStyle name="Normal 10 4 2 3 6" xfId="533" xr:uid="{F0D6826F-19FD-43CC-B020-37DBD30D7C19}"/>
    <cellStyle name="Normal 10 4 2 4" xfId="534" xr:uid="{F478EAF6-57EB-45CB-AF2B-EFC94A73F242}"/>
    <cellStyle name="Normal 10 4 2 4 2" xfId="535" xr:uid="{2DF3BA52-5498-4067-9064-751EA521F222}"/>
    <cellStyle name="Normal 10 4 2 4 2 2" xfId="536" xr:uid="{2FE177A9-57B7-458A-A1D3-560E116E0B60}"/>
    <cellStyle name="Normal 10 4 2 4 2 3" xfId="537" xr:uid="{2D1D0225-AD20-4994-9F98-88AC66E6B7BE}"/>
    <cellStyle name="Normal 10 4 2 4 2 4" xfId="538" xr:uid="{1399DC2A-135D-4681-8579-0581BA38666A}"/>
    <cellStyle name="Normal 10 4 2 4 3" xfId="539" xr:uid="{F973C0E0-6CC8-485F-9B40-E3224532824E}"/>
    <cellStyle name="Normal 10 4 2 4 4" xfId="540" xr:uid="{5F8698E6-9C47-4AB4-A436-DAD19066B21F}"/>
    <cellStyle name="Normal 10 4 2 4 5" xfId="541" xr:uid="{29787FAA-23F6-4E8A-92B9-A9F1EE69F6FD}"/>
    <cellStyle name="Normal 10 4 2 5" xfId="542" xr:uid="{6EA584AF-45D3-40CE-9D23-6ABEE4154795}"/>
    <cellStyle name="Normal 10 4 2 5 2" xfId="543" xr:uid="{F1A8E356-6975-4BA6-9072-E997535E63EE}"/>
    <cellStyle name="Normal 10 4 2 5 3" xfId="544" xr:uid="{F03A0EBC-8662-4F4F-AEE1-26B51E04DE23}"/>
    <cellStyle name="Normal 10 4 2 5 4" xfId="545" xr:uid="{A4F88E2A-A1C5-4AE1-96A0-858A391DE5CB}"/>
    <cellStyle name="Normal 10 4 2 6" xfId="546" xr:uid="{C99F94D6-A391-4D01-AAAB-8E280AC3C9B1}"/>
    <cellStyle name="Normal 10 4 2 6 2" xfId="547" xr:uid="{BF3F7243-6B20-4B14-806B-3F22E1ABEBCA}"/>
    <cellStyle name="Normal 10 4 2 6 3" xfId="548" xr:uid="{E7973206-6F43-4CFC-876E-EF9D86C139C9}"/>
    <cellStyle name="Normal 10 4 2 6 4" xfId="549" xr:uid="{3C7510D2-95AB-4650-961B-F0BFF72104E2}"/>
    <cellStyle name="Normal 10 4 2 7" xfId="550" xr:uid="{B9ECDCED-65E9-4343-B513-95DDAC20A28D}"/>
    <cellStyle name="Normal 10 4 2 8" xfId="551" xr:uid="{D1FF6C98-4285-49AF-98D4-F2ECF0D7C18B}"/>
    <cellStyle name="Normal 10 4 2 9" xfId="552" xr:uid="{6973BFD4-ED47-4508-B1A5-585AAA68B0A1}"/>
    <cellStyle name="Normal 10 4 3" xfId="553" xr:uid="{2ED714E6-E214-4E55-B997-2ED46C3244A3}"/>
    <cellStyle name="Normal 10 4 3 2" xfId="554" xr:uid="{56112F9C-BE2F-4E53-B9EE-C0F1252E2754}"/>
    <cellStyle name="Normal 10 4 3 2 2" xfId="555" xr:uid="{414A6BDC-D441-4741-98B6-FAD75A3FAA36}"/>
    <cellStyle name="Normal 10 4 3 2 2 2" xfId="556" xr:uid="{27B38293-F716-4FA5-9A14-2F86CD6F3D9F}"/>
    <cellStyle name="Normal 10 4 3 2 2 2 2" xfId="3825" xr:uid="{F778D53D-D568-4436-B497-F09BC4445207}"/>
    <cellStyle name="Normal 10 4 3 2 2 3" xfId="557" xr:uid="{CC98833C-C054-47D5-8C54-3557BEA117A0}"/>
    <cellStyle name="Normal 10 4 3 2 2 4" xfId="558" xr:uid="{964D2664-B3B7-440B-B4E9-2C14602EFA31}"/>
    <cellStyle name="Normal 10 4 3 2 3" xfId="559" xr:uid="{148C8355-2689-4FB7-882C-BC53942AB149}"/>
    <cellStyle name="Normal 10 4 3 2 3 2" xfId="560" xr:uid="{B93F8D46-BF55-4F23-AB31-33DE7ED94351}"/>
    <cellStyle name="Normal 10 4 3 2 3 3" xfId="561" xr:uid="{B9D24534-0BDA-42AF-A536-C9DE10E1B134}"/>
    <cellStyle name="Normal 10 4 3 2 3 4" xfId="562" xr:uid="{1CF26696-EAEA-412A-9D7A-20B1AD71D020}"/>
    <cellStyle name="Normal 10 4 3 2 4" xfId="563" xr:uid="{AFD434D4-BE85-4195-8AA8-F4C6C74753FF}"/>
    <cellStyle name="Normal 10 4 3 2 5" xfId="564" xr:uid="{2BE1D623-6719-48BD-8E4F-611B3BF909B5}"/>
    <cellStyle name="Normal 10 4 3 2 6" xfId="565" xr:uid="{1FFA8AD8-8C9E-4D21-9D52-F06B836D5101}"/>
    <cellStyle name="Normal 10 4 3 3" xfId="566" xr:uid="{A1455998-C478-412C-89EF-96AA3E8049DF}"/>
    <cellStyle name="Normal 10 4 3 3 2" xfId="567" xr:uid="{39A4EDD6-B4BB-4E22-97C1-DAC1A12E9AF6}"/>
    <cellStyle name="Normal 10 4 3 3 2 2" xfId="568" xr:uid="{A79387BA-4373-453B-9593-A747D676DA5C}"/>
    <cellStyle name="Normal 10 4 3 3 2 3" xfId="569" xr:uid="{0BD43B7E-C840-4D0E-B304-95EF949D954A}"/>
    <cellStyle name="Normal 10 4 3 3 2 4" xfId="570" xr:uid="{DB35BB0E-1F69-4E02-AA6A-97DCA9C50DF0}"/>
    <cellStyle name="Normal 10 4 3 3 3" xfId="571" xr:uid="{0BC8EB66-6EB1-4E28-8D83-82A9ECB1100B}"/>
    <cellStyle name="Normal 10 4 3 3 4" xfId="572" xr:uid="{F67A8E17-C9A5-4D5E-BAAC-2A1FB8920C7A}"/>
    <cellStyle name="Normal 10 4 3 3 5" xfId="573" xr:uid="{407ED2D5-4FBC-4345-AF48-30AA447AE335}"/>
    <cellStyle name="Normal 10 4 3 4" xfId="574" xr:uid="{92F9BB4A-7A57-43F6-9FFF-8BC604DB494A}"/>
    <cellStyle name="Normal 10 4 3 4 2" xfId="575" xr:uid="{FC0A64F8-F0E5-47CE-89FF-DAD0D7CD1A42}"/>
    <cellStyle name="Normal 10 4 3 4 3" xfId="576" xr:uid="{70A2FA73-119E-4D19-AE6A-F87AE4BF90A7}"/>
    <cellStyle name="Normal 10 4 3 4 4" xfId="577" xr:uid="{F49EC9D6-5B0B-48E6-91E4-5D31F215E057}"/>
    <cellStyle name="Normal 10 4 3 5" xfId="578" xr:uid="{EF572A0B-1ECB-4E9B-B8B8-A1C3374C6F2A}"/>
    <cellStyle name="Normal 10 4 3 5 2" xfId="579" xr:uid="{1C1722AF-B7B9-4BFD-98ED-E1F2A3273777}"/>
    <cellStyle name="Normal 10 4 3 5 3" xfId="580" xr:uid="{46392652-A02A-47F9-B679-B6912C89F7C2}"/>
    <cellStyle name="Normal 10 4 3 5 4" xfId="581" xr:uid="{95FC618B-5BC9-418B-99C1-4403AB3C5A2A}"/>
    <cellStyle name="Normal 10 4 3 6" xfId="582" xr:uid="{38EE88AE-D155-47A2-8A42-B97AAEDE8016}"/>
    <cellStyle name="Normal 10 4 3 7" xfId="583" xr:uid="{98BC48B0-11F4-4E74-A6E1-CB038DD5368E}"/>
    <cellStyle name="Normal 10 4 3 8" xfId="584" xr:uid="{E3E70296-2748-4F54-A1B1-2BEC5B8C3DAF}"/>
    <cellStyle name="Normal 10 4 4" xfId="585" xr:uid="{EC2F6E45-2BA8-4862-B28D-3F0BFB1D26A4}"/>
    <cellStyle name="Normal 10 4 4 2" xfId="586" xr:uid="{32AA1CC0-3E3B-47CF-B4AB-4B6094652FC7}"/>
    <cellStyle name="Normal 10 4 4 2 2" xfId="587" xr:uid="{BCCF4629-E158-46A9-81B9-24496776E923}"/>
    <cellStyle name="Normal 10 4 4 2 2 2" xfId="588" xr:uid="{A21E5672-7216-4ED2-862D-AB1959D359F0}"/>
    <cellStyle name="Normal 10 4 4 2 2 3" xfId="589" xr:uid="{B56009D8-AB5F-4BFB-B5E9-03E3ACA35D03}"/>
    <cellStyle name="Normal 10 4 4 2 2 4" xfId="590" xr:uid="{F7E19A7B-F42A-4435-918A-6C18BFCB72B4}"/>
    <cellStyle name="Normal 10 4 4 2 3" xfId="591" xr:uid="{7C88298E-47EC-4BAB-9218-EA53EEACD1E0}"/>
    <cellStyle name="Normal 10 4 4 2 4" xfId="592" xr:uid="{B016C335-23BA-4503-9891-3DEE6BB5BAFF}"/>
    <cellStyle name="Normal 10 4 4 2 5" xfId="593" xr:uid="{1AE1DE53-6C76-463E-BDF7-ED9A0B52B5E0}"/>
    <cellStyle name="Normal 10 4 4 3" xfId="594" xr:uid="{569BC798-4698-43C6-8454-9990D5EE96D5}"/>
    <cellStyle name="Normal 10 4 4 3 2" xfId="595" xr:uid="{F61DC7C4-D74A-496A-ABEB-284DFC50BF6A}"/>
    <cellStyle name="Normal 10 4 4 3 3" xfId="596" xr:uid="{A1D483AD-FB4C-47E3-B433-B9CB227D58EF}"/>
    <cellStyle name="Normal 10 4 4 3 4" xfId="597" xr:uid="{1807B313-22CF-4E40-A225-6130D82EB25F}"/>
    <cellStyle name="Normal 10 4 4 4" xfId="598" xr:uid="{5EBCCE6F-0E29-4E96-AAE9-C8B9FE38A1D7}"/>
    <cellStyle name="Normal 10 4 4 4 2" xfId="599" xr:uid="{E666E403-01E5-4108-9025-738BB28277D7}"/>
    <cellStyle name="Normal 10 4 4 4 3" xfId="600" xr:uid="{82F552EB-0350-4985-9C31-9FCD7BDF80E7}"/>
    <cellStyle name="Normal 10 4 4 4 4" xfId="601" xr:uid="{36E6A11F-1F3A-4BC7-9836-CA38E648E0F9}"/>
    <cellStyle name="Normal 10 4 4 5" xfId="602" xr:uid="{7184A801-FFF2-4F72-B728-1AF3BB06004E}"/>
    <cellStyle name="Normal 10 4 4 6" xfId="603" xr:uid="{B5D816B8-89C1-49C8-90DC-23C2A956CE73}"/>
    <cellStyle name="Normal 10 4 4 7" xfId="604" xr:uid="{568ADC46-BADC-4403-824A-6FACDAD4331F}"/>
    <cellStyle name="Normal 10 4 5" xfId="605" xr:uid="{0DA8EE59-970F-48C2-90C7-68FC6F553EDD}"/>
    <cellStyle name="Normal 10 4 5 2" xfId="606" xr:uid="{4CBECA9B-83A7-44F7-909B-F9BFDF3EB7B7}"/>
    <cellStyle name="Normal 10 4 5 2 2" xfId="607" xr:uid="{E9393BAA-A117-4E05-8C8F-358F2B3AF0BD}"/>
    <cellStyle name="Normal 10 4 5 2 3" xfId="608" xr:uid="{DFFE32CC-DE80-44AF-AB64-CE4673D6C9B1}"/>
    <cellStyle name="Normal 10 4 5 2 4" xfId="609" xr:uid="{4D8D468F-B0BE-4111-98CB-3FA13BC005DD}"/>
    <cellStyle name="Normal 10 4 5 3" xfId="610" xr:uid="{AF92CAFF-95F5-4CE0-B67C-93C454C503EE}"/>
    <cellStyle name="Normal 10 4 5 3 2" xfId="611" xr:uid="{93C5FF9C-0661-45C4-BF16-B0DC3C5801ED}"/>
    <cellStyle name="Normal 10 4 5 3 3" xfId="612" xr:uid="{207B7E1F-7EA0-4471-BC09-5227416F6668}"/>
    <cellStyle name="Normal 10 4 5 3 4" xfId="613" xr:uid="{F4181471-0F50-4233-8B42-AD233F885148}"/>
    <cellStyle name="Normal 10 4 5 4" xfId="614" xr:uid="{C0BFB28B-3D74-4998-B2FA-0D3B53E8769F}"/>
    <cellStyle name="Normal 10 4 5 5" xfId="615" xr:uid="{9201BF1E-385F-4AB1-BF8D-E48B3842BC39}"/>
    <cellStyle name="Normal 10 4 5 6" xfId="616" xr:uid="{8AE6BCE0-A19E-4C48-91DB-DA6894D73320}"/>
    <cellStyle name="Normal 10 4 6" xfId="617" xr:uid="{8937043D-4323-44B9-80D1-A086C4EAEF1B}"/>
    <cellStyle name="Normal 10 4 6 2" xfId="618" xr:uid="{4D7175D6-9BC3-4180-A5E6-D393011FA10F}"/>
    <cellStyle name="Normal 10 4 6 2 2" xfId="619" xr:uid="{3D6806EB-4CF1-4B01-BCA9-88CD690B8404}"/>
    <cellStyle name="Normal 10 4 6 2 3" xfId="620" xr:uid="{C3329E0C-CA8D-44A3-ADAB-E834D8F82583}"/>
    <cellStyle name="Normal 10 4 6 2 4" xfId="621" xr:uid="{FE6EDAE6-AFC2-4CE6-B2B8-8E7809F27F5B}"/>
    <cellStyle name="Normal 10 4 6 3" xfId="622" xr:uid="{49CCBAA1-49D3-447C-B4E7-2156BADAE039}"/>
    <cellStyle name="Normal 10 4 6 4" xfId="623" xr:uid="{1CDC1866-2FC2-4FE9-9E51-029EAC82024A}"/>
    <cellStyle name="Normal 10 4 6 5" xfId="624" xr:uid="{FBD4B2F7-5400-4E42-8979-5BEBDA8EEFD4}"/>
    <cellStyle name="Normal 10 4 7" xfId="625" xr:uid="{1EB09019-00FD-4485-8AA4-99670D236F12}"/>
    <cellStyle name="Normal 10 4 7 2" xfId="626" xr:uid="{6A84A9CF-F015-466D-8960-7800CCD83A7F}"/>
    <cellStyle name="Normal 10 4 7 3" xfId="627" xr:uid="{F71E6031-1B00-447B-A239-922874624885}"/>
    <cellStyle name="Normal 10 4 7 4" xfId="628" xr:uid="{08337EEE-16C6-410F-97A7-8467D69D5BC7}"/>
    <cellStyle name="Normal 10 4 8" xfId="629" xr:uid="{5EF0939F-9C32-4D0C-8421-04B49F70C800}"/>
    <cellStyle name="Normal 10 4 8 2" xfId="630" xr:uid="{D365036F-35B0-451D-8130-01F4236964FB}"/>
    <cellStyle name="Normal 10 4 8 3" xfId="631" xr:uid="{063708EC-040B-43C9-B77F-6F76F60704A4}"/>
    <cellStyle name="Normal 10 4 8 4" xfId="632" xr:uid="{56B4ECDC-44C5-4B68-83B9-7EFE1CABBFAE}"/>
    <cellStyle name="Normal 10 4 9" xfId="633" xr:uid="{4E941A6F-A08A-4201-B7D8-73F519666797}"/>
    <cellStyle name="Normal 10 5" xfId="58" xr:uid="{A14C6938-BC92-4FD9-96B7-4FFEDB82AE27}"/>
    <cellStyle name="Normal 10 5 2" xfId="59" xr:uid="{0041C657-E714-4C7C-9478-78F1EBC87210}"/>
    <cellStyle name="Normal 10 5 2 2" xfId="634" xr:uid="{551949B2-AD79-4FCA-BB98-BB369267FB1C}"/>
    <cellStyle name="Normal 10 5 2 2 2" xfId="635" xr:uid="{808096D5-AED1-4616-8480-0CE09A22F983}"/>
    <cellStyle name="Normal 10 5 2 2 2 2" xfId="636" xr:uid="{33A96F92-0ECD-4710-BF55-C3D658DCFF02}"/>
    <cellStyle name="Normal 10 5 2 2 2 3" xfId="637" xr:uid="{529B7F82-AFE0-4888-9126-6A27D6775D21}"/>
    <cellStyle name="Normal 10 5 2 2 2 4" xfId="638" xr:uid="{DA96C90C-82B6-492B-990D-7E2D31DD1BE7}"/>
    <cellStyle name="Normal 10 5 2 2 3" xfId="639" xr:uid="{2B1202E1-1027-4024-9BE2-B5C0027DE302}"/>
    <cellStyle name="Normal 10 5 2 2 3 2" xfId="640" xr:uid="{20837937-24A2-4ECF-A75A-E9126BFD7463}"/>
    <cellStyle name="Normal 10 5 2 2 3 3" xfId="641" xr:uid="{8ECF2AE0-863F-4E2E-A091-341D4577E871}"/>
    <cellStyle name="Normal 10 5 2 2 3 4" xfId="642" xr:uid="{C502CE30-F078-4AE7-87CA-79EE675D16AF}"/>
    <cellStyle name="Normal 10 5 2 2 4" xfId="643" xr:uid="{8143C6F2-A659-4044-868B-6464D87B3FE6}"/>
    <cellStyle name="Normal 10 5 2 2 5" xfId="644" xr:uid="{5ECB19AA-260F-4BFB-9F5B-F096C21604C0}"/>
    <cellStyle name="Normal 10 5 2 2 6" xfId="645" xr:uid="{AFE2CE51-9846-4234-AF9C-76715BB476B9}"/>
    <cellStyle name="Normal 10 5 2 3" xfId="646" xr:uid="{68C92E1B-DD13-496F-9B04-6E897CEC8C44}"/>
    <cellStyle name="Normal 10 5 2 3 2" xfId="647" xr:uid="{6AAE2062-7EC7-4B3F-97E2-EE8FA57F7AEB}"/>
    <cellStyle name="Normal 10 5 2 3 2 2" xfId="648" xr:uid="{CC089839-30C9-4033-B941-474A88197444}"/>
    <cellStyle name="Normal 10 5 2 3 2 3" xfId="649" xr:uid="{689D79DE-4E39-41D7-A867-BCADEB464C40}"/>
    <cellStyle name="Normal 10 5 2 3 2 4" xfId="650" xr:uid="{979E5384-8767-4F5E-9739-C470711E05C1}"/>
    <cellStyle name="Normal 10 5 2 3 3" xfId="651" xr:uid="{27448038-9F5B-4F0A-99FF-38AE9BAA118B}"/>
    <cellStyle name="Normal 10 5 2 3 4" xfId="652" xr:uid="{0FE67096-00E0-49D4-AF76-8480CCBB0D54}"/>
    <cellStyle name="Normal 10 5 2 3 5" xfId="653" xr:uid="{60AE673E-6E88-446F-9062-66E1F7DA2A41}"/>
    <cellStyle name="Normal 10 5 2 4" xfId="654" xr:uid="{4950D178-87B5-4AE7-8726-5C266584A8FA}"/>
    <cellStyle name="Normal 10 5 2 4 2" xfId="655" xr:uid="{A5DD20A2-7207-41F2-AC6E-0A1458198610}"/>
    <cellStyle name="Normal 10 5 2 4 3" xfId="656" xr:uid="{13846288-F6F1-40E4-B8CE-B50B687C5EFB}"/>
    <cellStyle name="Normal 10 5 2 4 4" xfId="657" xr:uid="{AC7F88F3-2108-4C66-A907-AF663E72D686}"/>
    <cellStyle name="Normal 10 5 2 5" xfId="658" xr:uid="{663F4558-BB78-4066-A453-A94A704F02DE}"/>
    <cellStyle name="Normal 10 5 2 5 2" xfId="659" xr:uid="{D1F2A938-4EB6-40C3-94CA-2CD08CD9C498}"/>
    <cellStyle name="Normal 10 5 2 5 3" xfId="660" xr:uid="{5EC5FBE9-D6FA-463B-8BBB-F7A0C462E4EC}"/>
    <cellStyle name="Normal 10 5 2 5 4" xfId="661" xr:uid="{D8956338-58A9-4D7F-BA06-70898619CAF0}"/>
    <cellStyle name="Normal 10 5 2 6" xfId="662" xr:uid="{0D7553BA-050A-4E37-A347-0BCE3EE0AE70}"/>
    <cellStyle name="Normal 10 5 2 7" xfId="663" xr:uid="{3B4D3483-6CC5-4CC8-AABE-68E2C0741CC8}"/>
    <cellStyle name="Normal 10 5 2 8" xfId="664" xr:uid="{72D2766B-D31A-464C-8253-A6330763194B}"/>
    <cellStyle name="Normal 10 5 3" xfId="665" xr:uid="{E4B51290-7A23-49ED-A60B-FFC884C50BF0}"/>
    <cellStyle name="Normal 10 5 3 2" xfId="666" xr:uid="{421FD85D-EE3D-4900-9DDD-528B66E94F58}"/>
    <cellStyle name="Normal 10 5 3 2 2" xfId="667" xr:uid="{56C1CA61-3FB7-4BA1-BD3A-F7007C58D9CE}"/>
    <cellStyle name="Normal 10 5 3 2 3" xfId="668" xr:uid="{5DC7C79D-F347-4AC4-AA9B-F8E5E296F832}"/>
    <cellStyle name="Normal 10 5 3 2 4" xfId="669" xr:uid="{C8C83F34-A3F6-4E66-892A-5F0A115BB1A4}"/>
    <cellStyle name="Normal 10 5 3 3" xfId="670" xr:uid="{D591741D-3DB0-4B6C-9ABB-D8DBEEDCCD3B}"/>
    <cellStyle name="Normal 10 5 3 3 2" xfId="671" xr:uid="{551D8FAD-9631-4CBD-AFF4-254E641A3F23}"/>
    <cellStyle name="Normal 10 5 3 3 3" xfId="672" xr:uid="{8A08A462-51AA-4411-A5D3-3F5223CF0BBB}"/>
    <cellStyle name="Normal 10 5 3 3 4" xfId="673" xr:uid="{3F019F10-0065-4CB1-80B4-57291B2B5466}"/>
    <cellStyle name="Normal 10 5 3 4" xfId="674" xr:uid="{BED81269-C796-4F44-A7E1-D37235B8EEF6}"/>
    <cellStyle name="Normal 10 5 3 5" xfId="675" xr:uid="{19314200-5AE0-496E-90CC-A6773F3C345F}"/>
    <cellStyle name="Normal 10 5 3 6" xfId="676" xr:uid="{45E93A1C-A2BB-4486-BB44-51A536CDF181}"/>
    <cellStyle name="Normal 10 5 4" xfId="677" xr:uid="{BD5A6E2D-39F7-4784-BBF5-C017079D2920}"/>
    <cellStyle name="Normal 10 5 4 2" xfId="678" xr:uid="{5EB91A14-E83B-41F6-BE4B-48BED973D3CB}"/>
    <cellStyle name="Normal 10 5 4 2 2" xfId="679" xr:uid="{9406C2AB-16E1-49F8-8620-8881DC3905E3}"/>
    <cellStyle name="Normal 10 5 4 2 3" xfId="680" xr:uid="{21A27C25-2923-4583-8FBD-C5E54B0CD096}"/>
    <cellStyle name="Normal 10 5 4 2 4" xfId="681" xr:uid="{B21CD93D-70DB-438A-ABE5-4484050412A1}"/>
    <cellStyle name="Normal 10 5 4 3" xfId="682" xr:uid="{DCC82D06-8958-47CE-BBDC-C12AE23555CE}"/>
    <cellStyle name="Normal 10 5 4 4" xfId="683" xr:uid="{2AD88F26-E6BE-4680-B8B7-1435F001F0B2}"/>
    <cellStyle name="Normal 10 5 4 5" xfId="684" xr:uid="{F4BB9D91-09E6-4B3D-8D1F-243739362496}"/>
    <cellStyle name="Normal 10 5 5" xfId="685" xr:uid="{6DC61DDB-1950-498C-B9A1-358CED6C45C9}"/>
    <cellStyle name="Normal 10 5 5 2" xfId="686" xr:uid="{39432979-A193-411A-AF86-386C01B59997}"/>
    <cellStyle name="Normal 10 5 5 3" xfId="687" xr:uid="{38E75683-0592-49EB-B636-8353CA4EC021}"/>
    <cellStyle name="Normal 10 5 5 4" xfId="688" xr:uid="{1BD0111F-2E1D-4254-85C6-D1DD176C0CCA}"/>
    <cellStyle name="Normal 10 5 6" xfId="689" xr:uid="{9AA4D825-130C-41E2-ADB5-5769D3860C65}"/>
    <cellStyle name="Normal 10 5 6 2" xfId="690" xr:uid="{DADD8A35-5356-4B7A-A1A8-D37AA99001E0}"/>
    <cellStyle name="Normal 10 5 6 3" xfId="691" xr:uid="{D1940989-0953-4A42-AFD9-BA70DD4433C7}"/>
    <cellStyle name="Normal 10 5 6 4" xfId="692" xr:uid="{9B851071-544B-4D78-8BCB-CD952EDE7A69}"/>
    <cellStyle name="Normal 10 5 7" xfId="693" xr:uid="{FECCA8BF-B48A-4AF4-BA52-F2928D06E1F1}"/>
    <cellStyle name="Normal 10 5 8" xfId="694" xr:uid="{F7556847-59BD-4EB1-B11C-5EDC923D9C75}"/>
    <cellStyle name="Normal 10 5 9" xfId="695" xr:uid="{AC40F94F-2B8D-4A2A-B7AB-9BFF3EA3343A}"/>
    <cellStyle name="Normal 10 6" xfId="60" xr:uid="{985A6EE3-9B2F-48C2-93DF-B2A773933C2D}"/>
    <cellStyle name="Normal 10 6 2" xfId="696" xr:uid="{08C45EDD-CE93-43DB-83B1-3CA4BCB1003E}"/>
    <cellStyle name="Normal 10 6 2 2" xfId="697" xr:uid="{D40D65C6-909E-4A2F-AE8C-376567AF9E0C}"/>
    <cellStyle name="Normal 10 6 2 2 2" xfId="698" xr:uid="{27C74B0E-FAC7-419C-A753-711372248D98}"/>
    <cellStyle name="Normal 10 6 2 2 2 2" xfId="3826" xr:uid="{801242AB-F9B2-4717-B158-D4F029ED1258}"/>
    <cellStyle name="Normal 10 6 2 2 3" xfId="699" xr:uid="{CDA87D04-847E-4565-8DE3-8C524ED1E2BE}"/>
    <cellStyle name="Normal 10 6 2 2 4" xfId="700" xr:uid="{656F5653-FA89-4DAB-BD91-AFCD5EC6A829}"/>
    <cellStyle name="Normal 10 6 2 3" xfId="701" xr:uid="{C7CFB910-2FAE-465A-9790-BC92BACE73B6}"/>
    <cellStyle name="Normal 10 6 2 3 2" xfId="702" xr:uid="{76CFC093-3FDF-4158-BDFC-8AB8DDD9DD88}"/>
    <cellStyle name="Normal 10 6 2 3 3" xfId="703" xr:uid="{639F9773-D54B-4D9A-B49C-0BF56608A80B}"/>
    <cellStyle name="Normal 10 6 2 3 4" xfId="704" xr:uid="{AD2065B6-CD23-4E0C-8132-0FD2E0E5E5BD}"/>
    <cellStyle name="Normal 10 6 2 4" xfId="705" xr:uid="{62F17287-6505-4FB9-8798-C983E46A5618}"/>
    <cellStyle name="Normal 10 6 2 5" xfId="706" xr:uid="{60AA7D51-3295-4440-BC31-F0F07D650365}"/>
    <cellStyle name="Normal 10 6 2 6" xfId="707" xr:uid="{08867502-D96E-4A55-A463-FEFBF716C128}"/>
    <cellStyle name="Normal 10 6 3" xfId="708" xr:uid="{291C3DB9-51FE-496D-A9F3-1467192353F7}"/>
    <cellStyle name="Normal 10 6 3 2" xfId="709" xr:uid="{A3F89FC3-4006-48BC-82BD-4C67F9335041}"/>
    <cellStyle name="Normal 10 6 3 2 2" xfId="710" xr:uid="{8E131842-1ACA-48DC-8A81-28DA5CE64234}"/>
    <cellStyle name="Normal 10 6 3 2 3" xfId="711" xr:uid="{8DC0B481-CBF0-41CC-B9AD-C0AB9EB41C3A}"/>
    <cellStyle name="Normal 10 6 3 2 4" xfId="712" xr:uid="{0EDA53F4-E99C-4868-A8A2-FBACE27DAFAA}"/>
    <cellStyle name="Normal 10 6 3 3" xfId="713" xr:uid="{FD3068CB-093B-4679-9397-831B81E9D5CA}"/>
    <cellStyle name="Normal 10 6 3 4" xfId="714" xr:uid="{A19FB0B6-AE22-4635-B141-71AEA04E65C2}"/>
    <cellStyle name="Normal 10 6 3 5" xfId="715" xr:uid="{88609D57-E0AF-44BF-A232-EB4F59073CF5}"/>
    <cellStyle name="Normal 10 6 4" xfId="716" xr:uid="{F1D44543-EC10-4120-A32E-07B0DDD9DA1D}"/>
    <cellStyle name="Normal 10 6 4 2" xfId="717" xr:uid="{730B0244-5B09-4AF6-B99B-5226E3625378}"/>
    <cellStyle name="Normal 10 6 4 3" xfId="718" xr:uid="{936B7024-E8CD-424C-840D-7721347F07B9}"/>
    <cellStyle name="Normal 10 6 4 4" xfId="719" xr:uid="{FC54F998-33BC-4161-A8B7-E165955EC4A6}"/>
    <cellStyle name="Normal 10 6 5" xfId="720" xr:uid="{50A5AA6C-854A-4E66-9C10-162740891480}"/>
    <cellStyle name="Normal 10 6 5 2" xfId="721" xr:uid="{65075D78-1C37-4AF9-B4DE-2E373C1948D7}"/>
    <cellStyle name="Normal 10 6 5 3" xfId="722" xr:uid="{E4C7B7E2-B943-4840-ADD2-D61888C30EA1}"/>
    <cellStyle name="Normal 10 6 5 4" xfId="723" xr:uid="{22BBE0E1-E4EC-49F9-901A-F37B5A288281}"/>
    <cellStyle name="Normal 10 6 6" xfId="724" xr:uid="{748F16F1-5967-4B45-B9EF-888E011E38F1}"/>
    <cellStyle name="Normal 10 6 7" xfId="725" xr:uid="{C55A3536-681B-46ED-B220-5A3A567BD01B}"/>
    <cellStyle name="Normal 10 6 8" xfId="726" xr:uid="{4618523B-1BC5-4D96-B042-E02C7F904154}"/>
    <cellStyle name="Normal 10 7" xfId="727" xr:uid="{76108458-33AB-42D0-9F8D-80DC7E67E704}"/>
    <cellStyle name="Normal 10 7 2" xfId="728" xr:uid="{A28565DE-20BC-4550-842B-72339989A092}"/>
    <cellStyle name="Normal 10 7 2 2" xfId="729" xr:uid="{8CCB8810-47E6-4FB3-A1D3-73D4F4285DA7}"/>
    <cellStyle name="Normal 10 7 2 2 2" xfId="730" xr:uid="{79F96C46-2A2A-481D-99DE-FA48F069CA93}"/>
    <cellStyle name="Normal 10 7 2 2 3" xfId="731" xr:uid="{0BA9DEF1-9B95-4F9A-9999-EDFF5B8996ED}"/>
    <cellStyle name="Normal 10 7 2 2 4" xfId="732" xr:uid="{5376DB78-0636-430B-889B-B01925D22478}"/>
    <cellStyle name="Normal 10 7 2 3" xfId="733" xr:uid="{E3FB9790-0D5D-49C7-9AD2-04D8F365665B}"/>
    <cellStyle name="Normal 10 7 2 4" xfId="734" xr:uid="{26FA7E7C-4BA6-423B-A51A-09A1B7A1FBCE}"/>
    <cellStyle name="Normal 10 7 2 5" xfId="735" xr:uid="{5EDD07CD-C969-433F-ACEC-83ADBE58448B}"/>
    <cellStyle name="Normal 10 7 3" xfId="736" xr:uid="{A7C0FF69-E699-42D9-B264-BE2B6B945F86}"/>
    <cellStyle name="Normal 10 7 3 2" xfId="737" xr:uid="{91B496FC-0586-451E-A5C6-BF7190BB5D06}"/>
    <cellStyle name="Normal 10 7 3 3" xfId="738" xr:uid="{1F64915C-F3F1-4D60-A2D3-8DE7BC475BF8}"/>
    <cellStyle name="Normal 10 7 3 4" xfId="739" xr:uid="{E39F49AF-72B2-4511-B4B8-DA11D85F3AEA}"/>
    <cellStyle name="Normal 10 7 4" xfId="740" xr:uid="{9AA26EB3-0DC8-459F-9062-1D8435F4C472}"/>
    <cellStyle name="Normal 10 7 4 2" xfId="741" xr:uid="{E32AEA6C-9377-42D1-BC9B-2D6FC705986C}"/>
    <cellStyle name="Normal 10 7 4 3" xfId="742" xr:uid="{DC4CF25D-11E0-4BF8-B0D9-23BF7C1BF1E3}"/>
    <cellStyle name="Normal 10 7 4 4" xfId="743" xr:uid="{46A2D412-682E-41D5-97B7-89CCF99309C2}"/>
    <cellStyle name="Normal 10 7 5" xfId="744" xr:uid="{5227D5FC-9BDF-4836-9D06-5250FFB72B18}"/>
    <cellStyle name="Normal 10 7 6" xfId="745" xr:uid="{D342BF0F-45D0-43C3-B562-6BE05AC80B7C}"/>
    <cellStyle name="Normal 10 7 7" xfId="746" xr:uid="{617BE419-3D28-4F4C-96BF-BD47D32DE500}"/>
    <cellStyle name="Normal 10 8" xfId="747" xr:uid="{33A40728-788B-48B1-BB75-97DF4A99CCE4}"/>
    <cellStyle name="Normal 10 8 2" xfId="748" xr:uid="{0D62E128-0073-40D8-9492-D8F6E7207B0C}"/>
    <cellStyle name="Normal 10 8 2 2" xfId="749" xr:uid="{27760F0D-34B9-400A-9CA7-31C6F734F543}"/>
    <cellStyle name="Normal 10 8 2 3" xfId="750" xr:uid="{86FD1E48-7E29-4C01-A1FF-746E24D403C7}"/>
    <cellStyle name="Normal 10 8 2 4" xfId="751" xr:uid="{4AC9D2D9-D0F8-4682-8E11-10ED4DC28A90}"/>
    <cellStyle name="Normal 10 8 3" xfId="752" xr:uid="{D8A4FACA-9DBD-4ECF-B90A-E86EB9211869}"/>
    <cellStyle name="Normal 10 8 3 2" xfId="753" xr:uid="{B0ABC000-D8E8-4F89-9AF5-6CEDFBEAE6E6}"/>
    <cellStyle name="Normal 10 8 3 3" xfId="754" xr:uid="{BB1D32DA-D812-43C6-BD50-AF3D10F17CDB}"/>
    <cellStyle name="Normal 10 8 3 4" xfId="755" xr:uid="{03779927-C9AC-475C-B66F-672B91A98AB8}"/>
    <cellStyle name="Normal 10 8 4" xfId="756" xr:uid="{445B89FB-B682-4A91-A0E5-8E2A24F070DB}"/>
    <cellStyle name="Normal 10 8 5" xfId="757" xr:uid="{EFB6C5A9-FB14-4E76-81F9-B80BAF52D9F6}"/>
    <cellStyle name="Normal 10 8 6" xfId="758" xr:uid="{F20FFC1F-B183-4527-9E5A-4FB1CD4C95DA}"/>
    <cellStyle name="Normal 10 9" xfId="759" xr:uid="{3FD945C5-8787-4D4E-B95A-EF26702F8FAD}"/>
    <cellStyle name="Normal 10 9 2" xfId="760" xr:uid="{99B6AD9E-E079-412D-A080-F0451DD35466}"/>
    <cellStyle name="Normal 10 9 2 2" xfId="761" xr:uid="{1E4F738F-4DB7-4A10-86D0-CCCDEE74A2B2}"/>
    <cellStyle name="Normal 10 9 2 2 2" xfId="4301" xr:uid="{044C0682-BED1-447B-8369-82F495D374EA}"/>
    <cellStyle name="Normal 10 9 2 2 3" xfId="4686" xr:uid="{E6881E9C-7ED7-4508-AC7F-8AA826F0265E}"/>
    <cellStyle name="Normal 10 9 2 3" xfId="762" xr:uid="{72AA80F2-3C82-422C-A83D-238C59EF3FAC}"/>
    <cellStyle name="Normal 10 9 2 4" xfId="763" xr:uid="{2B7FD770-90FE-4DFF-824B-670B11FA4402}"/>
    <cellStyle name="Normal 10 9 3" xfId="764" xr:uid="{362EDD39-5132-4E85-9CEC-64D98C4F3D20}"/>
    <cellStyle name="Normal 10 9 4" xfId="765" xr:uid="{3A5DE15F-45F5-4204-B785-D8241DB5E73A}"/>
    <cellStyle name="Normal 10 9 4 2" xfId="4569" xr:uid="{9E1D729E-8D51-49EA-A60A-BB4A34424B46}"/>
    <cellStyle name="Normal 10 9 4 3" xfId="4687" xr:uid="{0C01A728-4C16-4233-A359-D4283FA08F0E}"/>
    <cellStyle name="Normal 10 9 4 4" xfId="4607" xr:uid="{DDA752CA-215C-42E0-BE3F-CA098E2E3328}"/>
    <cellStyle name="Normal 10 9 5" xfId="766" xr:uid="{D87F8630-1741-4C2E-A80C-3B84470C51E5}"/>
    <cellStyle name="Normal 11" xfId="61" xr:uid="{166BF28D-DC25-4D2D-9C8C-690879385388}"/>
    <cellStyle name="Normal 11 2" xfId="3698" xr:uid="{741B6A9E-EDA7-4979-8D88-C80E5C2CD71A}"/>
    <cellStyle name="Normal 11 2 2" xfId="4654" xr:uid="{DEC73400-08F9-4BA9-B18F-79479BF90F60}"/>
    <cellStyle name="Normal 11 3" xfId="4306" xr:uid="{F9A67CA7-DD3E-4387-B6F9-0A0644BDDCF1}"/>
    <cellStyle name="Normal 11 3 2" xfId="4548" xr:uid="{15E8B638-992D-434C-8242-012AFCCA81F8}"/>
    <cellStyle name="Normal 11 3 3" xfId="4730" xr:uid="{7359F456-9E97-4243-888C-DE84F2985C15}"/>
    <cellStyle name="Normal 11 3 4" xfId="4707" xr:uid="{D81C0E42-D531-4B24-B7D0-5BD8B1D853A5}"/>
    <cellStyle name="Normal 12" xfId="62" xr:uid="{132D2A02-D4A4-46BD-978C-D85296FB06C8}"/>
    <cellStyle name="Normal 12 2" xfId="3699" xr:uid="{A4BF3B41-EC0B-4476-8044-8CBCA3F3AE7C}"/>
    <cellStyle name="Normal 12 2 2" xfId="4655" xr:uid="{01B4302D-D9E8-403A-9BCF-559CCF677882}"/>
    <cellStyle name="Normal 12 3" xfId="4549" xr:uid="{8C69518B-EB71-478E-BC40-C5A1BE4462CC}"/>
    <cellStyle name="Normal 13" xfId="63" xr:uid="{42C8EAF2-F61B-45BD-B9C0-BE364CF67A91}"/>
    <cellStyle name="Normal 13 2" xfId="64" xr:uid="{4CDE6D4B-E13C-447E-A165-0685E24CD67F}"/>
    <cellStyle name="Normal 13 2 2" xfId="3700" xr:uid="{1B9D1153-A957-48DB-8816-793D0A3733B0}"/>
    <cellStyle name="Normal 13 2 2 2" xfId="4656" xr:uid="{E489EAC0-0D09-4A9E-BE63-F018EA4EA084}"/>
    <cellStyle name="Normal 13 2 3" xfId="4308" xr:uid="{4E161A37-4224-47C9-A109-A611FE02B09C}"/>
    <cellStyle name="Normal 13 2 3 2" xfId="4550" xr:uid="{72562B53-0EBE-457E-9DF1-BC575EF4ADF8}"/>
    <cellStyle name="Normal 13 2 3 3" xfId="4731" xr:uid="{ADF7AA9F-DBAC-4B62-B292-3B03E9081940}"/>
    <cellStyle name="Normal 13 2 3 4" xfId="4708" xr:uid="{A36CB0FA-7CAC-42A1-B98E-EBBDA03F86C4}"/>
    <cellStyle name="Normal 13 3" xfId="3701" xr:uid="{91E42105-9775-4C50-9D12-42D770A91910}"/>
    <cellStyle name="Normal 13 3 2" xfId="4392" xr:uid="{0CE98D60-FA99-42C9-8553-9BCF810FA973}"/>
    <cellStyle name="Normal 13 3 3" xfId="4309" xr:uid="{854063F3-815C-46AD-AA47-C5B59F7CD683}"/>
    <cellStyle name="Normal 13 3 4" xfId="4573" xr:uid="{BA9933CE-D806-4EBE-AB63-C71C1BC6F6DF}"/>
    <cellStyle name="Normal 13 3 5" xfId="4732" xr:uid="{F19B83E6-0A4D-453A-972B-9D915D613AA5}"/>
    <cellStyle name="Normal 13 4" xfId="4310" xr:uid="{80C7E3CF-E28D-44F3-AA6C-1314367C3189}"/>
    <cellStyle name="Normal 13 5" xfId="4307" xr:uid="{8C1750B9-1347-4DFB-9FE5-CB452EA2D17E}"/>
    <cellStyle name="Normal 14" xfId="65" xr:uid="{EFDC909B-66C5-4381-9938-86BE0BAEBB37}"/>
    <cellStyle name="Normal 14 18" xfId="4312" xr:uid="{395D7907-CA3F-44CB-B722-C04FDBC33575}"/>
    <cellStyle name="Normal 14 2" xfId="185" xr:uid="{B180A2FA-BEB1-4960-A7A5-D5C878B8F82F}"/>
    <cellStyle name="Normal 14 2 2" xfId="186" xr:uid="{A0CE5029-24E0-4DBC-B62A-97A0C4081506}"/>
    <cellStyle name="Normal 14 2 2 2" xfId="3702" xr:uid="{DBF2040C-D792-47D9-8D41-85E76D970101}"/>
    <cellStyle name="Normal 14 2 3" xfId="3703" xr:uid="{07072FC0-BCA3-4C10-8C70-D7CF4C978991}"/>
    <cellStyle name="Normal 14 3" xfId="3704" xr:uid="{9D75D62F-C410-48BE-AF79-81876B4BC645}"/>
    <cellStyle name="Normal 14 3 2" xfId="4657" xr:uid="{32259D58-99CF-4457-B1F6-856488F3BCA1}"/>
    <cellStyle name="Normal 14 4" xfId="4311" xr:uid="{38883B1E-2C04-4B0D-908C-B2329B170BD0}"/>
    <cellStyle name="Normal 14 4 2" xfId="4551" xr:uid="{A40A39BD-74D5-40F5-95AF-5A9EA5D83A98}"/>
    <cellStyle name="Normal 14 4 3" xfId="4733" xr:uid="{BFEF8346-9B9F-45C8-96F6-2F88C17AF99E}"/>
    <cellStyle name="Normal 14 4 4" xfId="4709" xr:uid="{2135FB01-3706-4A27-83E1-B13D8AFCE38E}"/>
    <cellStyle name="Normal 15" xfId="66" xr:uid="{5353DAB7-E558-4E84-BDE1-BF8735E27C3F}"/>
    <cellStyle name="Normal 15 2" xfId="67" xr:uid="{183AE20D-C7C8-4419-95FA-4A020AD7AB34}"/>
    <cellStyle name="Normal 15 2 2" xfId="3705" xr:uid="{6E8A1285-39AE-4E0F-BA86-A742CFD5A729}"/>
    <cellStyle name="Normal 15 2 2 2" xfId="4460" xr:uid="{77CBC49D-13A5-4A6C-A035-B1524FB1CD5B}"/>
    <cellStyle name="Normal 15 2 3" xfId="4553" xr:uid="{862D5696-C93F-446E-91F7-31C0135917D9}"/>
    <cellStyle name="Normal 15 3" xfId="3706" xr:uid="{E4E28CA1-CBCE-4A18-9500-6B0AC76B267A}"/>
    <cellStyle name="Normal 15 3 2" xfId="4393" xr:uid="{7779D4FF-D292-4771-AD5D-2E9F92A221F8}"/>
    <cellStyle name="Normal 15 3 3" xfId="4314" xr:uid="{716FCF59-0D45-423C-BA95-78825B969776}"/>
    <cellStyle name="Normal 15 3 4" xfId="4574" xr:uid="{66FEB525-60A5-4D9F-BBEF-59B0F232EA40}"/>
    <cellStyle name="Normal 15 3 5" xfId="4735" xr:uid="{E192A91A-3F16-4FDC-959F-7FD8A591C7DB}"/>
    <cellStyle name="Normal 15 4" xfId="4313" xr:uid="{BD74D21F-302D-48BE-A94C-EFE9AEE2BF86}"/>
    <cellStyle name="Normal 15 4 2" xfId="4552" xr:uid="{19C643CB-7AEC-4DE8-BC16-635E38BB2BE5}"/>
    <cellStyle name="Normal 15 4 3" xfId="4734" xr:uid="{E377C07B-B915-4BEE-91B4-104E73ED99D3}"/>
    <cellStyle name="Normal 15 4 4" xfId="4710" xr:uid="{6839264B-1820-4C9B-8BF7-6826DE07D5BC}"/>
    <cellStyle name="Normal 16" xfId="68" xr:uid="{CF7D4880-38C6-4595-A109-26994AB304D7}"/>
    <cellStyle name="Normal 16 2" xfId="3707" xr:uid="{DD6BBB92-8A07-48F2-AA67-53D3ED6CB479}"/>
    <cellStyle name="Normal 16 2 2" xfId="4394" xr:uid="{DFD58C58-0A6C-437E-B744-8A0BC746AEBD}"/>
    <cellStyle name="Normal 16 2 3" xfId="4315" xr:uid="{CBD44E1C-70FA-42F1-AE9B-DC14E90D8A03}"/>
    <cellStyle name="Normal 16 2 4" xfId="4575" xr:uid="{4C1D0833-ED2E-41E1-8948-EFAF1E26CE86}"/>
    <cellStyle name="Normal 16 2 5" xfId="4736" xr:uid="{B7A11AE0-29CE-4F17-AB13-7EE240C02424}"/>
    <cellStyle name="Normal 16 3" xfId="4428" xr:uid="{46A8CA2C-9653-4D3D-9D47-92755829196F}"/>
    <cellStyle name="Normal 17" xfId="69" xr:uid="{E87D019D-E2C9-4D17-B39A-524251E42B7E}"/>
    <cellStyle name="Normal 17 2" xfId="3708" xr:uid="{6596DB7C-9197-407A-BFBC-70BE603F3F50}"/>
    <cellStyle name="Normal 17 2 2" xfId="4395" xr:uid="{5729004F-B155-4166-BE84-EABE245465F8}"/>
    <cellStyle name="Normal 17 2 3" xfId="4317" xr:uid="{2A78CD0D-BA47-4EB5-88D1-9368F23BE9A7}"/>
    <cellStyle name="Normal 17 2 4" xfId="4576" xr:uid="{1357C331-EB24-464B-93A0-4C6C40A4920B}"/>
    <cellStyle name="Normal 17 2 5" xfId="4737" xr:uid="{65DAEE74-825D-4D6F-9A1B-7A7D80DF62AA}"/>
    <cellStyle name="Normal 17 3" xfId="4318" xr:uid="{51A6AC03-C8BF-4521-968F-E88A02069D43}"/>
    <cellStyle name="Normal 17 4" xfId="4316" xr:uid="{E2FAF453-1045-4150-BBB4-8E05CA242344}"/>
    <cellStyle name="Normal 18" xfId="70" xr:uid="{B0CB83DB-7603-4962-8ED4-9E0F83CC842E}"/>
    <cellStyle name="Normal 18 2" xfId="3709" xr:uid="{48A32252-F629-439C-A987-73D32FE235F9}"/>
    <cellStyle name="Normal 18 2 2" xfId="4461" xr:uid="{C57AD576-1FC0-493D-B533-21FAC28F2C6D}"/>
    <cellStyle name="Normal 18 3" xfId="4319" xr:uid="{42653CA6-8C55-4D88-985D-C379E66C5DE4}"/>
    <cellStyle name="Normal 18 3 2" xfId="4554" xr:uid="{9337BE07-176D-4F7F-88F7-FD1CD6A95355}"/>
    <cellStyle name="Normal 18 3 3" xfId="4738" xr:uid="{8EA04E54-CD37-4E4D-8F44-3EA1BEB9DC7B}"/>
    <cellStyle name="Normal 18 3 4" xfId="4711" xr:uid="{D1F11B54-82BC-4253-A4A5-4D5BD6203D76}"/>
    <cellStyle name="Normal 19" xfId="71" xr:uid="{D73094E0-E857-48C2-ACBF-8E424B9C6DA0}"/>
    <cellStyle name="Normal 19 2" xfId="72" xr:uid="{3658D68C-6C4B-44CB-8A92-715B7DF0C393}"/>
    <cellStyle name="Normal 19 2 2" xfId="3710" xr:uid="{A84719BE-77E0-4614-9E76-585A785CF7C3}"/>
    <cellStyle name="Normal 19 2 2 2" xfId="4658" xr:uid="{E0BE40FD-4F85-4D97-BF61-CBB5E588F917}"/>
    <cellStyle name="Normal 19 2 3" xfId="4556" xr:uid="{0D8265AE-DD3B-4E43-8CB6-2DF6312274CA}"/>
    <cellStyle name="Normal 19 3" xfId="3711" xr:uid="{0B091C44-9777-43D3-A91F-413CC5A5FE58}"/>
    <cellStyle name="Normal 19 3 2" xfId="4659" xr:uid="{9CD14DE7-694A-40A7-AEB9-14F532553510}"/>
    <cellStyle name="Normal 19 4" xfId="4555" xr:uid="{89DA4CE4-B045-41A7-8BB9-3BB8F5082B45}"/>
    <cellStyle name="Normal 2" xfId="3" xr:uid="{0035700C-F3A5-4A6F-B63A-5CE25669DEE2}"/>
    <cellStyle name="Normal 2 2" xfId="73" xr:uid="{D113A9A1-3420-471F-9E5E-01790E919B3B}"/>
    <cellStyle name="Normal 2 2 2" xfId="74" xr:uid="{1EBA7CA2-86A8-4890-8EA0-52DD6D6ACA3B}"/>
    <cellStyle name="Normal 2 2 2 2" xfId="3712" xr:uid="{2561C82C-ED97-48AD-BA3A-967214730C31}"/>
    <cellStyle name="Normal 2 2 2 2 2" xfId="4662" xr:uid="{79AECE1B-C1CD-4A3B-BE91-C68B7AA93CFC}"/>
    <cellStyle name="Normal 2 2 2 3" xfId="4558" xr:uid="{3E691993-B4F9-45AF-8E14-D52200A06FC7}"/>
    <cellStyle name="Normal 2 2 3" xfId="3713" xr:uid="{65211D75-0703-462E-A7E2-13B753343535}"/>
    <cellStyle name="Normal 2 2 3 2" xfId="4462" xr:uid="{C0EE5DF1-6013-495B-918B-8C31A1089DCB}"/>
    <cellStyle name="Normal 2 2 3 2 2" xfId="4592" xr:uid="{4A3EE179-3499-4561-B944-31D8B0A9D269}"/>
    <cellStyle name="Normal 2 2 3 2 2 2" xfId="4663" xr:uid="{50877E15-6733-4F4C-A711-28795890C4AC}"/>
    <cellStyle name="Normal 2 2 3 2 3" xfId="4756" xr:uid="{15ECEA82-2899-469E-8DC8-34401D8ACBF6}"/>
    <cellStyle name="Normal 2 2 3 2 4" xfId="5311" xr:uid="{26C6B831-F885-4F9F-96F6-DFF5F8F3A88A}"/>
    <cellStyle name="Normal 2 2 3 3" xfId="4442" xr:uid="{DA4FB046-8BF1-424A-A861-466798F8DCF8}"/>
    <cellStyle name="Normal 2 2 3 4" xfId="4712" xr:uid="{4D4703B6-68E4-48DC-9FD7-2A9AA5FC22D1}"/>
    <cellStyle name="Normal 2 2 3 5" xfId="4701" xr:uid="{576F0320-D3A3-4A05-BE7F-54443683C606}"/>
    <cellStyle name="Normal 2 2 4" xfId="4320" xr:uid="{76FF782A-935A-4C0C-A537-C12A2494842C}"/>
    <cellStyle name="Normal 2 2 4 2" xfId="4557" xr:uid="{EC47261F-55EF-4154-9ABD-9635D87BCE0C}"/>
    <cellStyle name="Normal 2 2 4 3" xfId="4739" xr:uid="{9A26BCB2-4AC6-48FD-A04B-A7770D27A00E}"/>
    <cellStyle name="Normal 2 2 4 4" xfId="4713" xr:uid="{3236873E-035E-4BED-93F8-05256792DF01}"/>
    <cellStyle name="Normal 2 2 5" xfId="4661" xr:uid="{7D389BBA-A3F1-4622-989C-2C985FD35ED8}"/>
    <cellStyle name="Normal 2 2 6" xfId="4759" xr:uid="{FC46D414-5094-4F39-A087-388FFF5045C5}"/>
    <cellStyle name="Normal 2 3" xfId="75" xr:uid="{CE301EF6-2587-4563-A992-6A7D2CD5448D}"/>
    <cellStyle name="Normal 2 3 2" xfId="76" xr:uid="{442EBF86-621D-459E-A3E8-45AD2479FD99}"/>
    <cellStyle name="Normal 2 3 2 2" xfId="3714" xr:uid="{FC3DB8EE-68D5-46E0-A40A-4896277CCD8D}"/>
    <cellStyle name="Normal 2 3 2 2 2" xfId="4664" xr:uid="{42CB9B8F-7D58-45D1-9221-4EB89DC184A0}"/>
    <cellStyle name="Normal 2 3 2 3" xfId="4322" xr:uid="{F109D47F-1158-4852-B842-454C077F4955}"/>
    <cellStyle name="Normal 2 3 2 3 2" xfId="4560" xr:uid="{8D02E5EB-1CD2-4EE1-BFDE-5FA065472F49}"/>
    <cellStyle name="Normal 2 3 2 3 3" xfId="4741" xr:uid="{2EB95381-530E-481F-B50D-6B755FD309CE}"/>
    <cellStyle name="Normal 2 3 2 3 4" xfId="4714" xr:uid="{F6BC0250-700F-43A8-8258-23922A2D8882}"/>
    <cellStyle name="Normal 2 3 3" xfId="77" xr:uid="{47D500CF-2385-4FD9-8CE7-01EB8E762278}"/>
    <cellStyle name="Normal 2 3 4" xfId="78" xr:uid="{99B81820-4BFF-4ECA-95F1-65C312A4B374}"/>
    <cellStyle name="Normal 2 3 5" xfId="3715" xr:uid="{758F3AB9-6546-4ED5-98DC-54AEF9AC7D39}"/>
    <cellStyle name="Normal 2 3 5 2" xfId="4665" xr:uid="{AFCCEB1E-DA7B-43B1-A389-2869E0947109}"/>
    <cellStyle name="Normal 2 3 6" xfId="4321" xr:uid="{0ACDECD0-4FD6-4F94-A578-F51B6321A1F4}"/>
    <cellStyle name="Normal 2 3 6 2" xfId="4559" xr:uid="{CC76F812-1CB6-4943-AEFC-BC3EB498F57D}"/>
    <cellStyle name="Normal 2 3 6 3" xfId="4740" xr:uid="{669A08EB-0EB1-44F0-A812-6134FEE7D771}"/>
    <cellStyle name="Normal 2 3 6 4" xfId="4715" xr:uid="{FA1BB8B0-CFB4-474B-B649-C83E615F9041}"/>
    <cellStyle name="Normal 2 3 7" xfId="5324" xr:uid="{9178D876-65AB-4A67-A37B-67FC4F4F95B8}"/>
    <cellStyle name="Normal 2 4" xfId="79" xr:uid="{5106EB90-36AE-470D-B55E-34C585556060}"/>
    <cellStyle name="Normal 2 4 2" xfId="80" xr:uid="{1EF9F371-B688-4765-BB85-3A078AA3BA76}"/>
    <cellStyle name="Normal 2 4 3" xfId="3716" xr:uid="{20DB9A48-43AD-4F5C-BE75-87F7B36B82A8}"/>
    <cellStyle name="Normal 2 4 3 2" xfId="4666" xr:uid="{F130A38F-2BB0-4CCB-A238-D1349C682D2B}"/>
    <cellStyle name="Normal 2 4 3 3" xfId="4680" xr:uid="{6C815BBB-942E-48A8-BA9F-1E47A30E11C4}"/>
    <cellStyle name="Normal 2 4 4" xfId="4561" xr:uid="{B53CBD90-DB3C-4F98-BC15-AED1C83DB48E}"/>
    <cellStyle name="Normal 2 4 5" xfId="4760" xr:uid="{77074D53-E996-4E8E-8767-7D00C9D6BC89}"/>
    <cellStyle name="Normal 2 4 6" xfId="4758" xr:uid="{AAAFDCE6-A2D5-479D-B8D9-D76E75A2E000}"/>
    <cellStyle name="Normal 2 5" xfId="3717" xr:uid="{C1375091-572E-4422-BCDB-F06813CF23C1}"/>
    <cellStyle name="Normal 2 5 2" xfId="3732" xr:uid="{C976257A-8D3E-4231-85ED-A42313BC12A3}"/>
    <cellStyle name="Normal 2 5 2 2" xfId="4435" xr:uid="{CCBD4A12-3DBD-44EA-8AEC-9F651F8A18B2}"/>
    <cellStyle name="Normal 2 5 3" xfId="4429" xr:uid="{72DA341E-E5A7-4333-9E92-120CE511AA2A}"/>
    <cellStyle name="Normal 2 5 3 2" xfId="4593" xr:uid="{9AF6FFDD-2D15-4025-AFFB-1B2BA3588AFD}"/>
    <cellStyle name="Normal 2 5 3 3" xfId="4752" xr:uid="{A3122FF7-2825-4965-A73F-AB43C4678759}"/>
    <cellStyle name="Normal 2 5 3 4" xfId="5308" xr:uid="{9B654FD2-C44C-405F-A8DD-A13D51B902D7}"/>
    <cellStyle name="Normal 2 5 4" xfId="4667" xr:uid="{C5159943-AAB3-4F04-B77F-E206699323F1}"/>
    <cellStyle name="Normal 2 5 5" xfId="4622" xr:uid="{C7B31407-61A3-40C5-BA4F-07D599B78EEF}"/>
    <cellStyle name="Normal 2 5 6" xfId="4621" xr:uid="{A63E6CEB-4DE4-4DFD-90DF-B85F10D85F65}"/>
    <cellStyle name="Normal 2 5 7" xfId="4755" xr:uid="{5F5720D7-88FC-42DC-819A-E6843C8FD062}"/>
    <cellStyle name="Normal 2 5 8" xfId="4725" xr:uid="{63984BFC-4205-417F-B625-08FCBBA7E4CD}"/>
    <cellStyle name="Normal 2 6" xfId="3733" xr:uid="{E2D23EBE-3C15-4382-B372-DD1D312AC16A}"/>
    <cellStyle name="Normal 2 6 2" xfId="4431" xr:uid="{23B7905A-CEE1-4CE4-B44B-77C6AEB284A4}"/>
    <cellStyle name="Normal 2 6 3" xfId="4434" xr:uid="{611F5E3D-6258-482A-A595-F48FD4A16B96}"/>
    <cellStyle name="Normal 2 6 4" xfId="4668" xr:uid="{BAD3A985-D2BC-44B6-A81A-2ABAA050F8CE}"/>
    <cellStyle name="Normal 2 6 5" xfId="4619" xr:uid="{C2E0C62F-234D-4809-BD5F-7547E4FA0F8A}"/>
    <cellStyle name="Normal 2 6 5 2" xfId="4716" xr:uid="{883E93DD-89EF-411D-A99E-9A2762CD1A5B}"/>
    <cellStyle name="Normal 2 6 6" xfId="4605" xr:uid="{A03C8F38-06EA-49B9-826A-B3EAEB69BAE7}"/>
    <cellStyle name="Normal 2 6 7" xfId="5328" xr:uid="{F7A5B16A-2F70-4C14-B8E6-98583CA909EF}"/>
    <cellStyle name="Normal 2 6 8" xfId="5337" xr:uid="{3B11347E-0485-453E-B776-D6F2B964755D}"/>
    <cellStyle name="Normal 2 6 9" xfId="4430" xr:uid="{B4C5AD14-ACEC-4746-8231-D263CC9DF461}"/>
    <cellStyle name="Normal 2 7" xfId="4432" xr:uid="{E4165A56-2D6F-486A-80DB-B247EBC97B40}"/>
    <cellStyle name="Normal 2 7 2" xfId="4463" xr:uid="{16B4ADDE-B28B-46C9-B9BB-300E5C2C1ADE}"/>
    <cellStyle name="Normal 2 7 3" xfId="4669" xr:uid="{1B800F9D-7D34-4524-94B6-EF0C3C0ADE9D}"/>
    <cellStyle name="Normal 2 7 4" xfId="5309" xr:uid="{DCD38AA6-A97E-4932-B588-E1BD09918556}"/>
    <cellStyle name="Normal 2 8" xfId="4515" xr:uid="{B7540271-F320-4CA8-8695-5A8FFF70E6EC}"/>
    <cellStyle name="Normal 2 9" xfId="4660" xr:uid="{9B5BDD97-50E5-4F6A-8E72-02959A012A91}"/>
    <cellStyle name="Normal 20" xfId="187" xr:uid="{74AB3DCA-58E5-44A9-A450-93B6BCBDEAFD}"/>
    <cellStyle name="Normal 20 2" xfId="3718" xr:uid="{E71EFE9C-20FA-45D3-B81C-AFE2A551588A}"/>
    <cellStyle name="Normal 20 2 2" xfId="3719" xr:uid="{0BA2C35B-6289-481E-BB53-8241D8DD56E9}"/>
    <cellStyle name="Normal 20 2 2 2" xfId="4396" xr:uid="{5D35B6F8-A3FC-4474-86C1-5B51D8885B02}"/>
    <cellStyle name="Normal 20 2 2 3" xfId="4388" xr:uid="{B4BC2F45-B809-4B7D-B676-96CADA7A67FE}"/>
    <cellStyle name="Normal 20 2 2 4" xfId="4589" xr:uid="{966D97EF-0F90-41BC-8FD9-F85462C0B3D6}"/>
    <cellStyle name="Normal 20 2 2 5" xfId="4750" xr:uid="{B3419DC4-A3CE-4796-AFB9-4F2B0C36E633}"/>
    <cellStyle name="Normal 20 2 3" xfId="4391" xr:uid="{7E4965D0-FDDA-492C-BD74-E3923EC3EF66}"/>
    <cellStyle name="Normal 20 2 4" xfId="4387" xr:uid="{B07380B5-3C65-4890-BAF5-690A2BEE1D07}"/>
    <cellStyle name="Normal 20 2 5" xfId="4588" xr:uid="{78014365-3F32-47B3-B61D-F1E24C0F1D48}"/>
    <cellStyle name="Normal 20 2 6" xfId="4749" xr:uid="{6A965BA7-FEF0-4D91-A7DD-43406ECF4587}"/>
    <cellStyle name="Normal 20 3" xfId="3827" xr:uid="{EB677911-9870-4E75-9F18-9A08C6A7AAE0}"/>
    <cellStyle name="Normal 20 3 2" xfId="4464" xr:uid="{82A6BF39-1338-4F3A-A8A3-C64AA9CF37A2}"/>
    <cellStyle name="Normal 20 4" xfId="4323" xr:uid="{FC7C86C9-81B8-483A-B76C-5F1B2259F99E}"/>
    <cellStyle name="Normal 20 4 2" xfId="4562" xr:uid="{11C47F2A-6D25-4B86-B8BC-434CF4272A1F}"/>
    <cellStyle name="Normal 20 4 3" xfId="4742" xr:uid="{7FFE71B9-4771-47B9-BE16-474A9632C7C5}"/>
    <cellStyle name="Normal 20 4 4" xfId="4717" xr:uid="{9B0FA7A8-8C76-4DFF-96C8-8CE22FFEDFDB}"/>
    <cellStyle name="Normal 20 5" xfId="4404" xr:uid="{6CF6DB81-874C-4B5F-AF35-E187B6A6F2F4}"/>
    <cellStyle name="Normal 20 5 2" xfId="5334" xr:uid="{95A24B62-5ADC-4B6D-80BC-54994B41C323}"/>
    <cellStyle name="Normal 20 6" xfId="4594" xr:uid="{3294F9D3-107D-4FB0-B594-E63ECEFE25E4}"/>
    <cellStyle name="Normal 20 7" xfId="4702" xr:uid="{14E982AD-C273-4048-9E56-6ADBB21A72CB}"/>
    <cellStyle name="Normal 20 8" xfId="4723" xr:uid="{7CD18D3E-4A93-4CF6-A697-448AC8BE56D3}"/>
    <cellStyle name="Normal 20 9" xfId="4722" xr:uid="{87CE4696-8EE5-4780-88D1-1536E1FC0BDC}"/>
    <cellStyle name="Normal 21" xfId="188" xr:uid="{908CA0DE-0CF5-4761-AD46-05374034D34B}"/>
    <cellStyle name="Normal 21 2" xfId="3720" xr:uid="{68C4304A-675B-4626-813D-CB0CCE5543DE}"/>
    <cellStyle name="Normal 21 2 2" xfId="3721" xr:uid="{8883DC52-5461-44C4-9F5E-D7373C047320}"/>
    <cellStyle name="Normal 21 3" xfId="4324" xr:uid="{0B99FE59-6021-4A09-9AD5-F34ED75A0B0C}"/>
    <cellStyle name="Normal 21 3 2" xfId="4466" xr:uid="{CB81C665-4413-4617-82EF-F09A4E6F5080}"/>
    <cellStyle name="Normal 21 3 3" xfId="4465" xr:uid="{698BC992-DD49-4D6C-9EE6-49D4E85455C2}"/>
    <cellStyle name="Normal 21 4" xfId="4577" xr:uid="{52FAE905-80E5-46BE-A3F7-87BB654D2A6E}"/>
    <cellStyle name="Normal 21 5" xfId="4743" xr:uid="{0317DB64-322F-4694-9A22-C603F2406036}"/>
    <cellStyle name="Normal 22" xfId="767" xr:uid="{766CAC38-4502-48AF-AEE9-D8EB136290FA}"/>
    <cellStyle name="Normal 22 2" xfId="3662" xr:uid="{2AC2031B-C72D-4124-84DA-83DB7B618D3E}"/>
    <cellStyle name="Normal 22 3" xfId="3661" xr:uid="{A4714CC2-3E58-4BAF-9E9A-078C7F0AFEC3}"/>
    <cellStyle name="Normal 22 3 2" xfId="4325" xr:uid="{54787B1A-5896-4585-8F24-F023EFB8A813}"/>
    <cellStyle name="Normal 22 3 2 2" xfId="4468" xr:uid="{98596844-44F8-43D7-A84A-FDBDB4151D72}"/>
    <cellStyle name="Normal 22 3 3" xfId="4467" xr:uid="{5C922F46-0325-42D6-B071-C44D8F397690}"/>
    <cellStyle name="Normal 22 3 4" xfId="4698" xr:uid="{C56FF4F2-0A66-4631-B97C-C17C55DBDF69}"/>
    <cellStyle name="Normal 22 4" xfId="3665" xr:uid="{3AC4B43A-2E65-4812-B2FB-562849F41F20}"/>
    <cellStyle name="Normal 22 4 2" xfId="4402" xr:uid="{B83EB62F-FC54-4D39-89D7-21C0CF31F2D1}"/>
    <cellStyle name="Normal 22 4 3" xfId="4406" xr:uid="{C43A8E9C-65F4-483E-BCB2-73711848DBF0}"/>
    <cellStyle name="Normal 22 4 3 2" xfId="4597" xr:uid="{71EA0A25-091E-4B5D-8FE8-9E9BC332E83A}"/>
    <cellStyle name="Normal 22 4 3 3" xfId="4754" xr:uid="{E195F207-4116-4809-BE02-A272FC58C086}"/>
    <cellStyle name="Normal 22 4 3 4" xfId="4578" xr:uid="{6317A112-EE7E-494E-9497-F85FDE773617}"/>
    <cellStyle name="Normal 22 4 4" xfId="4405" xr:uid="{7175B675-303A-4B98-AA35-1A2616919B94}"/>
    <cellStyle name="Normal 22 4 5" xfId="4611" xr:uid="{A319AECD-D014-414A-BD0E-1C5AAC090E77}"/>
    <cellStyle name="Normal 22 4 6" xfId="4602" xr:uid="{9E3D7ECB-FF8D-4006-B37D-50F75733D097}"/>
    <cellStyle name="Normal 22 4 7" xfId="4601" xr:uid="{D4933972-733F-4375-803A-F1010CC97465}"/>
    <cellStyle name="Normal 22 4 8" xfId="4600" xr:uid="{A7CFCBB6-D018-48FD-9B30-98D5BE800652}"/>
    <cellStyle name="Normal 22 4 9" xfId="4599" xr:uid="{B428E2F5-7517-4CA9-BD52-6E57E87BF2F7}"/>
    <cellStyle name="Normal 22 5" xfId="4744" xr:uid="{B2A2A9EA-BDF2-4858-A2D6-DAA5280358AE}"/>
    <cellStyle name="Normal 23" xfId="3722" xr:uid="{1E7FC38C-9C57-4BD0-ABE3-ACA524C76970}"/>
    <cellStyle name="Normal 23 2" xfId="4282" xr:uid="{452996EC-819A-4C66-89AA-5727EA6DA137}"/>
    <cellStyle name="Normal 23 2 2" xfId="4327" xr:uid="{E887881B-8D92-4007-B0F7-CB87A1E575F6}"/>
    <cellStyle name="Normal 23 2 2 2" xfId="4757" xr:uid="{734B0532-6F4D-4887-A7D6-5EC9B38569AA}"/>
    <cellStyle name="Normal 23 2 2 3" xfId="4699" xr:uid="{91B7E487-A54B-4B14-9495-F04A54E384BC}"/>
    <cellStyle name="Normal 23 2 2 4" xfId="4670" xr:uid="{787D1659-7E82-4BB3-B5D1-D48E575EF07E}"/>
    <cellStyle name="Normal 23 2 3" xfId="4612" xr:uid="{99F1471A-A900-45F4-8F0A-4B9C1D5C2414}"/>
    <cellStyle name="Normal 23 2 4" xfId="4718" xr:uid="{98C6FD53-FCCD-427D-9816-94476BC4A197}"/>
    <cellStyle name="Normal 23 3" xfId="4397" xr:uid="{BC41A99A-7432-41EB-AECE-2FE34121DC0F}"/>
    <cellStyle name="Normal 23 4" xfId="4326" xr:uid="{F33A2481-5999-4FC4-8E61-AAE817B56941}"/>
    <cellStyle name="Normal 23 5" xfId="4579" xr:uid="{5DE8C206-9919-4EFE-80C6-AC8BE2EDB2B7}"/>
    <cellStyle name="Normal 23 6" xfId="4745" xr:uid="{965B2035-1E82-48F9-AD71-5ECF9997BFF7}"/>
    <cellStyle name="Normal 24" xfId="3723" xr:uid="{73EDE9E0-8BA8-4F44-ACFF-90885F4A3CB9}"/>
    <cellStyle name="Normal 24 2" xfId="3724" xr:uid="{C1A8B3FB-28E4-4CBC-AA78-864487F9C4C9}"/>
    <cellStyle name="Normal 24 2 2" xfId="4399" xr:uid="{F676AE4E-2A21-4537-B164-5DE9C4B30B13}"/>
    <cellStyle name="Normal 24 2 3" xfId="4329" xr:uid="{F39B96AB-F28A-4A84-92E0-AC9AEA54A772}"/>
    <cellStyle name="Normal 24 2 4" xfId="4581" xr:uid="{478E2C1D-F46C-44CF-BFBF-122669F1158D}"/>
    <cellStyle name="Normal 24 2 5" xfId="4747" xr:uid="{96463C3A-D4D9-43D0-AA64-4A95C3CB5B4F}"/>
    <cellStyle name="Normal 24 3" xfId="4398" xr:uid="{C723CE67-43EA-4599-95CD-E42665397650}"/>
    <cellStyle name="Normal 24 4" xfId="4328" xr:uid="{CEB267DF-92DC-4102-B2D0-45303678E9CC}"/>
    <cellStyle name="Normal 24 5" xfId="4580" xr:uid="{A03AAAE2-E5D3-48F4-B133-5EA8574AB08F}"/>
    <cellStyle name="Normal 24 6" xfId="4746" xr:uid="{4D168790-4D70-49E1-8CE3-B7DAA8C25B24}"/>
    <cellStyle name="Normal 25" xfId="3731" xr:uid="{25C35404-F435-4994-AAE1-5A2D76CA96E1}"/>
    <cellStyle name="Normal 25 2" xfId="4331" xr:uid="{C3DAB972-8030-4EDE-862B-E088551AF7D7}"/>
    <cellStyle name="Normal 25 2 2" xfId="4407" xr:uid="{648784BD-B00C-4C51-ACF9-7294370F8DCA}"/>
    <cellStyle name="Normal 25 3" xfId="4400" xr:uid="{856937F4-DD00-4A76-864E-4B15E694A789}"/>
    <cellStyle name="Normal 25 4" xfId="4330" xr:uid="{05F611F8-DD5D-43B3-8995-720ADFDF302E}"/>
    <cellStyle name="Normal 25 5" xfId="4582" xr:uid="{499F6593-2FD5-4AE9-AE02-142B96E5931A}"/>
    <cellStyle name="Normal 26" xfId="4280" xr:uid="{721DFDF9-1507-4C20-90F8-FC2E46EE8F79}"/>
    <cellStyle name="Normal 26 2" xfId="4281" xr:uid="{EE4A3F2C-DE46-4FC2-BE99-50DE412C446F}"/>
    <cellStyle name="Normal 26 2 2" xfId="4333" xr:uid="{A48AFB9B-A510-43D3-BA01-A5FF7DA4F23F}"/>
    <cellStyle name="Normal 26 3" xfId="4332" xr:uid="{D7B1E646-B803-4DB3-9D37-7C9F1997A089}"/>
    <cellStyle name="Normal 26 3 2" xfId="4443" xr:uid="{83D9679D-FDF4-4F29-8DA5-5AE801FD7F4F}"/>
    <cellStyle name="Normal 27" xfId="4334" xr:uid="{6C01F43B-EAB6-4431-8487-1E9AEE4111D2}"/>
    <cellStyle name="Normal 27 2" xfId="4335" xr:uid="{457682CF-8DCB-4BFA-91E0-C5D249CF5B6C}"/>
    <cellStyle name="Normal 27 3" xfId="4439" xr:uid="{9AB9268B-676C-4D16-86EC-64E078E854A9}"/>
    <cellStyle name="Normal 27 4" xfId="4606" xr:uid="{433826C9-6E3A-4BC1-ACC3-D79AAD5C61D8}"/>
    <cellStyle name="Normal 27 5" xfId="5326" xr:uid="{EC0B31F7-4DE7-45E0-A55A-39C146E8A169}"/>
    <cellStyle name="Normal 27 6" xfId="4596" xr:uid="{C1C57750-51D1-4996-9D7D-A3A14FB723F9}"/>
    <cellStyle name="Normal 27 7" xfId="5338" xr:uid="{8FDE5529-88B8-41E1-8158-C12908467BAA}"/>
    <cellStyle name="Normal 27 8" xfId="4437" xr:uid="{F10C35CC-24F6-4678-95F1-B94ACDA7A9CC}"/>
    <cellStyle name="Normal 28" xfId="4336" xr:uid="{BFF770B7-FA9D-405C-8B1F-7B7550421230}"/>
    <cellStyle name="Normal 28 2" xfId="4337" xr:uid="{DDB7C42D-3481-4FDA-AB68-24516FF8E718}"/>
    <cellStyle name="Normal 28 3" xfId="4338" xr:uid="{7C0EE14F-7985-43FB-ABF1-966A2F6352DD}"/>
    <cellStyle name="Normal 29" xfId="4339" xr:uid="{0DA27327-168A-447D-984E-5CA2546E7D26}"/>
    <cellStyle name="Normal 29 2" xfId="4340" xr:uid="{6113FB68-1ED7-4A2D-92F2-65507A185CB8}"/>
    <cellStyle name="Normal 3" xfId="2" xr:uid="{665067A7-73F8-4B7E-BFD2-7BB3B9468366}"/>
    <cellStyle name="Normal 3 2" xfId="81" xr:uid="{C847F0A7-6CEE-4976-A786-3D6ACBFD988C}"/>
    <cellStyle name="Normal 3 2 2" xfId="82" xr:uid="{B309DDFA-6A58-437C-847F-0E18B24CBEE7}"/>
    <cellStyle name="Normal 3 2 2 2" xfId="3725" xr:uid="{22FCA58B-7A9C-4F8A-BC9C-8107AE70AD92}"/>
    <cellStyle name="Normal 3 2 2 2 2" xfId="4672" xr:uid="{F8C72A21-ECB2-461F-B1F4-A5B77F4705F1}"/>
    <cellStyle name="Normal 3 2 2 3" xfId="4563" xr:uid="{F525A554-E560-4B74-9606-CCF90861277A}"/>
    <cellStyle name="Normal 3 2 3" xfId="83" xr:uid="{10A99C6E-62B4-4ECB-8E3E-EE877C3642FC}"/>
    <cellStyle name="Normal 3 2 4" xfId="3726" xr:uid="{8D8DADFB-A359-468E-9241-709165AB563D}"/>
    <cellStyle name="Normal 3 2 4 2" xfId="4673" xr:uid="{453AF2C5-F3A6-4EF1-AE8C-DBA3EF39F1BA}"/>
    <cellStyle name="Normal 3 2 5" xfId="4436" xr:uid="{90640C17-D2A5-43BE-BD53-B4AF49F6D24D}"/>
    <cellStyle name="Normal 3 2 5 2" xfId="4516" xr:uid="{3D24CDF0-0F87-4511-A84A-FD15172FE740}"/>
    <cellStyle name="Normal 3 2 5 3" xfId="5310" xr:uid="{6E02F544-A708-421D-AD2A-8453E0FEBC08}"/>
    <cellStyle name="Normal 3 3" xfId="84" xr:uid="{FD928FFD-15B7-4F87-AB1F-8A2653EC4CD6}"/>
    <cellStyle name="Normal 3 3 2" xfId="3727" xr:uid="{EBB64A6F-64A6-4F80-A260-7EE4C96A4B0B}"/>
    <cellStyle name="Normal 3 3 2 2" xfId="4674" xr:uid="{A68B51F7-CD58-4B76-BEEB-7474707E5090}"/>
    <cellStyle name="Normal 3 3 3" xfId="4564" xr:uid="{906F2F8C-D0F1-45F3-835F-011218EFECCC}"/>
    <cellStyle name="Normal 3 4" xfId="85" xr:uid="{460E13A7-4F81-485C-AD83-2EDD502705CB}"/>
    <cellStyle name="Normal 3 4 2" xfId="4284" xr:uid="{76FD6428-638B-4D06-B30B-3280428E2B2D}"/>
    <cellStyle name="Normal 3 4 2 2" xfId="4675" xr:uid="{289D3EDC-E9FF-46E2-BA44-EDA82866E723}"/>
    <cellStyle name="Normal 3 5" xfId="4283" xr:uid="{9CFFB853-98D5-4A25-A990-C349DAE587D3}"/>
    <cellStyle name="Normal 3 5 2" xfId="4676" xr:uid="{AB0E6CF0-6E5E-44E7-8614-0B59EA7CF203}"/>
    <cellStyle name="Normal 3 5 3" xfId="4751" xr:uid="{18D7A441-7D81-4DF0-8C2D-986464F9CBF3}"/>
    <cellStyle name="Normal 3 5 4" xfId="4719" xr:uid="{8241BE03-BC56-4E35-9C74-1DFF55691220}"/>
    <cellStyle name="Normal 3 6" xfId="4671" xr:uid="{1D4A42F4-5EA0-467A-911E-3264D80B302A}"/>
    <cellStyle name="Normal 30" xfId="4341" xr:uid="{1ED88BD5-6905-4017-8672-B65B435DBC9E}"/>
    <cellStyle name="Normal 30 2" xfId="4342" xr:uid="{BE3A3619-173D-4558-B25E-D855DFE7DD19}"/>
    <cellStyle name="Normal 31" xfId="4343" xr:uid="{6DC56B26-1640-410F-8738-6A93A57AD12B}"/>
    <cellStyle name="Normal 31 2" xfId="4344" xr:uid="{81E299A6-2AF0-44FC-8B76-A9B96AB60E1F}"/>
    <cellStyle name="Normal 32" xfId="4345" xr:uid="{418E4D99-0197-4C97-A9AD-9E1DFB3CE4BF}"/>
    <cellStyle name="Normal 33" xfId="4346" xr:uid="{07D98A1B-87FF-41B6-B3B2-0DE514721388}"/>
    <cellStyle name="Normal 33 2" xfId="4347" xr:uid="{9AA4D7FE-64A8-46EF-8659-D5B2556D4F69}"/>
    <cellStyle name="Normal 34" xfId="4348" xr:uid="{98172627-E7E5-4A1D-A319-B187EC6A1C63}"/>
    <cellStyle name="Normal 34 2" xfId="4349" xr:uid="{96EA69AE-F76C-4485-8083-2A71AF3A6957}"/>
    <cellStyle name="Normal 35" xfId="4350" xr:uid="{B097E67D-1919-4516-913E-27E962884192}"/>
    <cellStyle name="Normal 35 2" xfId="4351" xr:uid="{246082B5-9F5A-4D35-9A10-8FA7805E8383}"/>
    <cellStyle name="Normal 36" xfId="4352" xr:uid="{CCDD2FA8-FC75-45B5-9454-B6BFB7A14449}"/>
    <cellStyle name="Normal 36 2" xfId="4353" xr:uid="{7849C208-94DD-466D-9BF6-E254E5C04E20}"/>
    <cellStyle name="Normal 37" xfId="4354" xr:uid="{DF574903-7915-4487-AADD-870D8CEF2BE8}"/>
    <cellStyle name="Normal 37 2" xfId="4355" xr:uid="{AA14E046-25A4-4DD5-BABA-753308A924EC}"/>
    <cellStyle name="Normal 38" xfId="4356" xr:uid="{3015E97E-3946-4AF9-A31C-258C7DC70F67}"/>
    <cellStyle name="Normal 38 2" xfId="4357" xr:uid="{F6F67B89-657A-4509-994E-6898E7C60262}"/>
    <cellStyle name="Normal 39" xfId="4358" xr:uid="{E18C673C-153B-458C-9B90-0EA3C7A7DEB0}"/>
    <cellStyle name="Normal 39 2" xfId="4359" xr:uid="{22FEF506-A8AA-4352-B4BD-979A95E0B709}"/>
    <cellStyle name="Normal 39 2 2" xfId="4360" xr:uid="{017519CD-C181-495F-9BCC-AA4CA8DFF791}"/>
    <cellStyle name="Normal 39 3" xfId="4361" xr:uid="{B326A191-6FF0-4F4F-91A9-A584B89053D5}"/>
    <cellStyle name="Normal 4" xfId="86" xr:uid="{90225529-3062-4B28-AEF6-4390E83368F2}"/>
    <cellStyle name="Normal 4 2" xfId="87" xr:uid="{189237A1-7FA5-4B51-B5FE-1FCAE8850998}"/>
    <cellStyle name="Normal 4 2 2" xfId="88" xr:uid="{0D8847A8-CAD3-4049-8BB0-76EB390F5795}"/>
    <cellStyle name="Normal 4 2 2 2" xfId="768" xr:uid="{833C6A54-DF64-4C5C-A9F7-1A18C8122EB9}"/>
    <cellStyle name="Normal 4 2 2 3" xfId="769" xr:uid="{5FFE7693-7E70-492B-BE19-9F9642553329}"/>
    <cellStyle name="Normal 4 2 2 4" xfId="770" xr:uid="{E0491658-66CF-427D-9B1E-D4632AE24B0B}"/>
    <cellStyle name="Normal 4 2 2 4 2" xfId="771" xr:uid="{10735D9A-6E59-4C67-8601-2B2D1256CF3E}"/>
    <cellStyle name="Normal 4 2 2 4 3" xfId="772" xr:uid="{490BC9E1-0EF9-4477-B067-90E3D0AB3550}"/>
    <cellStyle name="Normal 4 2 2 4 3 2" xfId="773" xr:uid="{5A992F9C-56D3-4920-A8A4-0A7835F971C7}"/>
    <cellStyle name="Normal 4 2 2 4 3 3" xfId="3664" xr:uid="{3EEA0383-2E3B-463A-A986-D8C68E9BB096}"/>
    <cellStyle name="Normal 4 2 3" xfId="4275" xr:uid="{9B9E5342-8286-4812-9442-01F03BD74BEF}"/>
    <cellStyle name="Normal 4 2 3 2" xfId="4286" xr:uid="{C683A354-C2CD-4E81-8FA0-85691FEBFF91}"/>
    <cellStyle name="Normal 4 2 3 2 2" xfId="4469" xr:uid="{3D97C29C-6CEC-42C0-BE59-E5ABCA9F0E61}"/>
    <cellStyle name="Normal 4 2 3 3" xfId="4470" xr:uid="{861F40B6-DA28-46A3-924A-6344F9CA63A3}"/>
    <cellStyle name="Normal 4 2 3 3 2" xfId="4471" xr:uid="{7DE5C39F-68D8-4CEF-BD8B-D6B9BD72105E}"/>
    <cellStyle name="Normal 4 2 3 4" xfId="4472" xr:uid="{C6BCD96F-33B1-4EDB-B9F8-08F767917271}"/>
    <cellStyle name="Normal 4 2 3 5" xfId="4473" xr:uid="{D339034D-BFEC-4CEE-B4CD-E808F148F9B5}"/>
    <cellStyle name="Normal 4 2 4" xfId="4276" xr:uid="{4E483C97-0E69-42DE-A07A-638D43CAB542}"/>
    <cellStyle name="Normal 4 2 4 2" xfId="4363" xr:uid="{3464FDD6-3423-47D5-BFEA-EA547C65C8B0}"/>
    <cellStyle name="Normal 4 2 4 2 2" xfId="4474" xr:uid="{E252E66D-71F0-4059-A4E7-D3098849BEC5}"/>
    <cellStyle name="Normal 4 2 4 2 3" xfId="4700" xr:uid="{20F216B4-6CCD-458A-8BAF-E94E85123E90}"/>
    <cellStyle name="Normal 4 2 4 2 4" xfId="4620" xr:uid="{9B99DFCF-679C-42EF-ADDB-8E9CD5FBF655}"/>
    <cellStyle name="Normal 4 2 4 3" xfId="4583" xr:uid="{CC15181F-891C-4914-8AEC-BE05CFF719B1}"/>
    <cellStyle name="Normal 4 2 4 4" xfId="4720" xr:uid="{DFC7781B-0FD7-47C3-B793-96D2FD8EBFB8}"/>
    <cellStyle name="Normal 4 2 5" xfId="3828" xr:uid="{7E1C0B8F-2414-48DE-8AD1-60D6A9F3401F}"/>
    <cellStyle name="Normal 4 2 6" xfId="4565" xr:uid="{A904001A-E74E-4212-B736-6F48981E3FA0}"/>
    <cellStyle name="Normal 4 3" xfId="189" xr:uid="{D8062F9D-13EC-4EB1-B3CD-9F42B1A0B02F}"/>
    <cellStyle name="Normal 4 3 2" xfId="190" xr:uid="{E625D32F-B7E4-4E76-8711-3EA8D497628D}"/>
    <cellStyle name="Normal 4 3 2 2" xfId="774" xr:uid="{B1599BA8-9CB3-449F-B173-4A823A4100C5}"/>
    <cellStyle name="Normal 4 3 2 3" xfId="3829" xr:uid="{609890E2-D31C-4C35-9DFE-B4BB6700F21E}"/>
    <cellStyle name="Normal 4 3 3" xfId="775" xr:uid="{56A723A6-411E-46D0-A974-BD6766C64DDE}"/>
    <cellStyle name="Normal 4 3 3 2" xfId="4441" xr:uid="{0959A496-D897-4230-9A08-D2A5BC48C51E}"/>
    <cellStyle name="Normal 4 3 4" xfId="776" xr:uid="{CED478BD-284E-48BA-9E64-5F53D7FF86EC}"/>
    <cellStyle name="Normal 4 3 5" xfId="777" xr:uid="{BE3AF22D-FBB6-4FCC-9C8D-43EE40821BD6}"/>
    <cellStyle name="Normal 4 3 5 2" xfId="778" xr:uid="{FAA4E095-48EF-4952-A014-950336A3B72E}"/>
    <cellStyle name="Normal 4 3 5 3" xfId="779" xr:uid="{56E8B49B-F7C7-43B7-964C-79CB821BD3F4}"/>
    <cellStyle name="Normal 4 3 5 3 2" xfId="780" xr:uid="{8929BE6B-CE58-4F67-8FD3-FDF6416DD536}"/>
    <cellStyle name="Normal 4 3 5 3 3" xfId="3663" xr:uid="{8675C920-6EC5-4959-A3C2-874C8972E2E0}"/>
    <cellStyle name="Normal 4 3 6" xfId="3735" xr:uid="{43DF0B77-8E58-4D26-9C77-65E897F41AC9}"/>
    <cellStyle name="Normal 4 4" xfId="3734" xr:uid="{40B25415-2BAF-4D1F-A555-841E761EEC30}"/>
    <cellStyle name="Normal 4 4 2" xfId="4277" xr:uid="{394D70FB-B8F9-4BD2-AE42-A4276A03D2D7}"/>
    <cellStyle name="Normal 4 4 3" xfId="4285" xr:uid="{01F373E0-226E-4826-ADAF-027A72DF0F95}"/>
    <cellStyle name="Normal 4 4 3 2" xfId="4288" xr:uid="{53C2CA78-E5A9-484E-8A67-219424537E15}"/>
    <cellStyle name="Normal 4 4 3 3" xfId="4287" xr:uid="{84E9D183-427C-4545-835C-42330293CEDB}"/>
    <cellStyle name="Normal 4 4 4" xfId="4753" xr:uid="{9084D164-BAED-48A1-A1AA-4DDBC8CD481D}"/>
    <cellStyle name="Normal 4 5" xfId="4278" xr:uid="{2501ACDC-22FE-416A-9F46-400870E51E73}"/>
    <cellStyle name="Normal 4 5 2" xfId="4362" xr:uid="{50A53805-46C6-47D5-9BCD-7F259C69F167}"/>
    <cellStyle name="Normal 4 6" xfId="4279" xr:uid="{96297636-4412-4622-8F7E-D18523020EED}"/>
    <cellStyle name="Normal 4 7" xfId="3737" xr:uid="{9A69630C-D264-4446-A647-C7E1D3FDA0CF}"/>
    <cellStyle name="Normal 40" xfId="4364" xr:uid="{6E8D3982-B52A-4138-B192-B217BBF02FF7}"/>
    <cellStyle name="Normal 40 2" xfId="4365" xr:uid="{394C37A4-D30E-46A1-94B4-F017D291ECB6}"/>
    <cellStyle name="Normal 40 2 2" xfId="4366" xr:uid="{E26B964C-1FA6-4C8C-AC69-B6AF9D058389}"/>
    <cellStyle name="Normal 40 3" xfId="4367" xr:uid="{97462F05-D067-4DAD-B587-3CDC217A3272}"/>
    <cellStyle name="Normal 41" xfId="4368" xr:uid="{09F48E38-C73C-4F4B-842A-1195502D9C36}"/>
    <cellStyle name="Normal 41 2" xfId="4369" xr:uid="{B6B8C691-2E38-4B45-A0AF-79FD0E692458}"/>
    <cellStyle name="Normal 42" xfId="4370" xr:uid="{5ADE585C-3F78-4FFC-9392-420B364E9426}"/>
    <cellStyle name="Normal 42 2" xfId="4371" xr:uid="{8F63A723-A6C9-47D7-ADD5-1B359A499588}"/>
    <cellStyle name="Normal 43" xfId="4372" xr:uid="{D9DAA6C5-FDE7-46B1-84EF-449551A1F916}"/>
    <cellStyle name="Normal 43 2" xfId="4373" xr:uid="{33F4E340-07F7-4BA4-9AA2-691E9CA6A151}"/>
    <cellStyle name="Normal 44" xfId="4383" xr:uid="{164B8D15-E7D8-4C59-B20B-3C87BBD106D1}"/>
    <cellStyle name="Normal 44 2" xfId="4384" xr:uid="{B8BA0EAB-6ADC-4684-A146-8B1C3A04DEA7}"/>
    <cellStyle name="Normal 45" xfId="4681" xr:uid="{4F36E5EB-7C88-4C28-8D34-BDCA681357C1}"/>
    <cellStyle name="Normal 45 2" xfId="5330" xr:uid="{0BD9722E-7822-4D37-B0A6-D30D0A51B098}"/>
    <cellStyle name="Normal 45 3" xfId="5329" xr:uid="{304431FF-2D4B-426A-8F33-23593506B9E1}"/>
    <cellStyle name="Normal 5" xfId="89" xr:uid="{D8076744-8D54-492B-BA5B-98357BCC57D7}"/>
    <cellStyle name="Normal 5 10" xfId="781" xr:uid="{93DADEE5-6B11-4313-A6C1-D73D5F2CD291}"/>
    <cellStyle name="Normal 5 10 2" xfId="782" xr:uid="{FA239A1C-395A-48E8-961B-43CB99DEA5D9}"/>
    <cellStyle name="Normal 5 10 2 2" xfId="783" xr:uid="{C3A52D03-30D7-4DB5-BC47-366380267ADB}"/>
    <cellStyle name="Normal 5 10 2 3" xfId="784" xr:uid="{59C80133-A738-437E-B488-161A3D0E14D2}"/>
    <cellStyle name="Normal 5 10 2 4" xfId="785" xr:uid="{56E42027-8E21-4A62-A765-7A9433ABD330}"/>
    <cellStyle name="Normal 5 10 3" xfId="786" xr:uid="{5B0A941B-5286-4C3B-9769-AF22FC4A4C50}"/>
    <cellStyle name="Normal 5 10 3 2" xfId="787" xr:uid="{7209B07E-E07A-4AAA-9CBC-9FEA39EF0198}"/>
    <cellStyle name="Normal 5 10 3 3" xfId="788" xr:uid="{16D81938-67FD-4A9B-81A8-7740B76A1CBA}"/>
    <cellStyle name="Normal 5 10 3 4" xfId="789" xr:uid="{D21C10A5-D67B-4FDE-8DB8-50F0BCC60EC9}"/>
    <cellStyle name="Normal 5 10 4" xfId="790" xr:uid="{E71A7E3C-B9B7-4796-B530-832FA47B48A3}"/>
    <cellStyle name="Normal 5 10 5" xfId="791" xr:uid="{EB3C15BF-B56A-496C-8658-9E0BF53E765B}"/>
    <cellStyle name="Normal 5 10 6" xfId="792" xr:uid="{EBEE5239-7414-44F6-AF10-065D95F99BF8}"/>
    <cellStyle name="Normal 5 11" xfId="793" xr:uid="{4362C602-7746-463F-8F61-A827AA52FA8D}"/>
    <cellStyle name="Normal 5 11 2" xfId="794" xr:uid="{4CFB8D30-254C-41A4-9F44-A0E9EDBA9262}"/>
    <cellStyle name="Normal 5 11 2 2" xfId="795" xr:uid="{20191CF7-65AB-4038-8CD0-F09300BF2981}"/>
    <cellStyle name="Normal 5 11 2 2 2" xfId="4374" xr:uid="{58A7409C-FFA3-4E1F-A23C-5BD6D8761F04}"/>
    <cellStyle name="Normal 5 11 2 2 3" xfId="4688" xr:uid="{E0DAFD5B-A586-4F43-99BC-DF3201643287}"/>
    <cellStyle name="Normal 5 11 2 3" xfId="796" xr:uid="{BF793E65-7E31-460D-99E7-A6EB1310ED20}"/>
    <cellStyle name="Normal 5 11 2 4" xfId="797" xr:uid="{C8DF13D8-F612-4B32-A48D-64421DE6C256}"/>
    <cellStyle name="Normal 5 11 3" xfId="798" xr:uid="{B8648018-0FE7-4703-8470-7A98415917EB}"/>
    <cellStyle name="Normal 5 11 4" xfId="799" xr:uid="{553A2DBC-3B71-4740-A3BF-48E923E1D976}"/>
    <cellStyle name="Normal 5 11 4 2" xfId="4584" xr:uid="{9C6255C3-EA58-47EC-8735-9942CA6FBCE9}"/>
    <cellStyle name="Normal 5 11 4 3" xfId="4689" xr:uid="{546D9F56-50AE-416C-9E1B-E68AFEB7B6ED}"/>
    <cellStyle name="Normal 5 11 4 4" xfId="4613" xr:uid="{0AEE7AC2-BE8C-443A-92B0-A277E3B60229}"/>
    <cellStyle name="Normal 5 11 5" xfId="800" xr:uid="{6BB5C5A9-53B9-4CD5-A9A7-37F78CB720E1}"/>
    <cellStyle name="Normal 5 12" xfId="801" xr:uid="{BF04115E-0635-44CB-AD1A-BD934161B25E}"/>
    <cellStyle name="Normal 5 12 2" xfId="802" xr:uid="{307FB386-49A6-45AE-A37D-1418C6117F1C}"/>
    <cellStyle name="Normal 5 12 3" xfId="803" xr:uid="{DE2D56B4-4AEF-47EC-90CC-C7E63631070C}"/>
    <cellStyle name="Normal 5 12 4" xfId="804" xr:uid="{D9F5FF89-8E05-4133-BF52-95F448041540}"/>
    <cellStyle name="Normal 5 13" xfId="805" xr:uid="{4BA7968B-BA3E-4B88-AEBE-E785B7395038}"/>
    <cellStyle name="Normal 5 13 2" xfId="806" xr:uid="{92434CE5-A2FE-46DD-A9B7-D6C1AF2195F4}"/>
    <cellStyle name="Normal 5 13 3" xfId="807" xr:uid="{33BFF3CC-2C49-481E-BFD5-E48EB6A73658}"/>
    <cellStyle name="Normal 5 13 4" xfId="808" xr:uid="{D94078A0-FFF3-45F1-B4FD-8607931DB9A2}"/>
    <cellStyle name="Normal 5 14" xfId="809" xr:uid="{BDA3C02D-A253-49E2-8729-456FFC886813}"/>
    <cellStyle name="Normal 5 14 2" xfId="810" xr:uid="{CC64C6C4-9123-4070-A0E7-53D0FCFCAB9A}"/>
    <cellStyle name="Normal 5 15" xfId="811" xr:uid="{EBFB5369-77C0-41FA-816D-CAEA63707D9A}"/>
    <cellStyle name="Normal 5 16" xfId="812" xr:uid="{0DDD46FE-423C-4429-A2DE-5134EA8BF0A4}"/>
    <cellStyle name="Normal 5 17" xfId="813" xr:uid="{A32EA6AE-E91A-453A-8BD3-1CA49EF4751E}"/>
    <cellStyle name="Normal 5 2" xfId="90" xr:uid="{FCBE4480-E8D9-444A-833C-A385BF537F62}"/>
    <cellStyle name="Normal 5 2 2" xfId="3728" xr:uid="{E73EB04D-7EB8-4049-914C-571FD393A2F7}"/>
    <cellStyle name="Normal 5 2 2 2" xfId="4410" xr:uid="{62DB0791-2994-4D0C-BE59-5831B4D79E07}"/>
    <cellStyle name="Normal 5 2 2 2 2" xfId="4411" xr:uid="{6C545444-7762-45C6-B225-8798B753E8F3}"/>
    <cellStyle name="Normal 5 2 2 2 2 2" xfId="4412" xr:uid="{856EF051-6EB4-4F64-BF77-5D576C633D74}"/>
    <cellStyle name="Normal 5 2 2 2 3" xfId="4413" xr:uid="{2F37A2CE-59FF-4A8A-B72D-8C6C69AC0168}"/>
    <cellStyle name="Normal 5 2 2 2 4" xfId="4677" xr:uid="{8373EED3-FD14-42BA-8AE9-B91BA7156608}"/>
    <cellStyle name="Normal 5 2 2 2 5" xfId="5306" xr:uid="{8B8F37A0-EF62-4DD3-8492-AF492B497012}"/>
    <cellStyle name="Normal 5 2 2 3" xfId="4414" xr:uid="{E164E8A5-2614-41CE-A543-302D5A685EFC}"/>
    <cellStyle name="Normal 5 2 2 3 2" xfId="4415" xr:uid="{A4BD849C-4802-4AC9-AA6A-1142DCAB325C}"/>
    <cellStyle name="Normal 5 2 2 4" xfId="4416" xr:uid="{FBBCABD5-64F8-4211-9569-26A5BEAFD791}"/>
    <cellStyle name="Normal 5 2 2 5" xfId="4433" xr:uid="{77042331-90C6-4A59-835E-8FAA2F081FEA}"/>
    <cellStyle name="Normal 5 2 2 6" xfId="4603" xr:uid="{BF0DD4B6-B489-4A50-9F23-554C00DD84A4}"/>
    <cellStyle name="Normal 5 2 2 7" xfId="5335" xr:uid="{45C8D367-2509-4901-B7C6-4C7A648B674A}"/>
    <cellStyle name="Normal 5 2 2 8" xfId="4409" xr:uid="{6E8ADAC9-64A6-431E-8880-D354D83525F2}"/>
    <cellStyle name="Normal 5 2 3" xfId="4375" xr:uid="{246291C9-5DDC-465C-BD8E-77C7BCD0D2C5}"/>
    <cellStyle name="Normal 5 2 3 2" xfId="4418" xr:uid="{E029D9A1-89B8-4E03-BB5F-87F8A9D364EC}"/>
    <cellStyle name="Normal 5 2 3 2 2" xfId="4419" xr:uid="{C918543D-D614-44E0-B10F-2996611790E9}"/>
    <cellStyle name="Normal 5 2 3 2 3" xfId="4566" xr:uid="{08B557F7-0E59-4B6F-B868-2C53FC4CC3D0}"/>
    <cellStyle name="Normal 5 2 3 2 4" xfId="5307" xr:uid="{E4477471-DDEC-43C8-AE11-7E4CD8E00BA0}"/>
    <cellStyle name="Normal 5 2 3 3" xfId="4420" xr:uid="{44C87FAF-508A-48A2-8799-FAB2E832F089}"/>
    <cellStyle name="Normal 5 2 3 3 2" xfId="4748" xr:uid="{8AC02D25-78B4-4090-B6BA-E9F5998CD45E}"/>
    <cellStyle name="Normal 5 2 3 4" xfId="4440" xr:uid="{2CC62469-27EB-483B-8E45-909B21F45FE2}"/>
    <cellStyle name="Normal 5 2 3 4 2" xfId="4721" xr:uid="{57579773-43C8-466F-BDC2-B558045A1AF7}"/>
    <cellStyle name="Normal 5 2 3 5" xfId="4604" xr:uid="{12BC5B75-EAB6-42B9-AC0E-4EA4E6289862}"/>
    <cellStyle name="Normal 5 2 3 6" xfId="5327" xr:uid="{07DA934F-43E1-4023-9AB1-5F14C7504E0A}"/>
    <cellStyle name="Normal 5 2 3 7" xfId="5336" xr:uid="{0E5B528E-CE0F-4981-908B-D20DFA7BAB77}"/>
    <cellStyle name="Normal 5 2 3 8" xfId="4417" xr:uid="{7B5639B2-D0CD-43D0-9FB4-4FC9E5560AFD}"/>
    <cellStyle name="Normal 5 2 4" xfId="4421" xr:uid="{69AABF1E-1B49-4018-9ECF-EA879BE3566C}"/>
    <cellStyle name="Normal 5 2 4 2" xfId="4422" xr:uid="{131D8410-CF4E-4C29-BC94-E053FADD7B38}"/>
    <cellStyle name="Normal 5 2 5" xfId="4423" xr:uid="{4DBC14BB-DB26-4548-A8C6-D42A9627DD19}"/>
    <cellStyle name="Normal 5 2 6" xfId="4408" xr:uid="{9B3A390D-AB6F-44F0-BC2A-6460D467358A}"/>
    <cellStyle name="Normal 5 3" xfId="91" xr:uid="{BE47D990-F8C1-4429-8849-F6FE167402E4}"/>
    <cellStyle name="Normal 5 3 2" xfId="4377" xr:uid="{6D3E6C7D-218E-4D16-B9B1-BA07A9570614}"/>
    <cellStyle name="Normal 5 3 3" xfId="4376" xr:uid="{1532B4E4-2B7D-4B47-9727-9631AF630C37}"/>
    <cellStyle name="Normal 5 4" xfId="92" xr:uid="{94EC5DBC-27EA-4415-A0BC-0464CE5AF9DB}"/>
    <cellStyle name="Normal 5 4 10" xfId="814" xr:uid="{DEA321EB-7264-495B-A5CB-A4324757DE47}"/>
    <cellStyle name="Normal 5 4 11" xfId="815" xr:uid="{B6D6E25C-CC83-466A-8224-7F2A8BA15E85}"/>
    <cellStyle name="Normal 5 4 2" xfId="93" xr:uid="{F4E20BE6-00F7-48DA-8EA7-D2DC29E7D580}"/>
    <cellStyle name="Normal 5 4 2 2" xfId="94" xr:uid="{6277B100-0037-49D2-96EF-56D35D88A4CA}"/>
    <cellStyle name="Normal 5 4 2 2 2" xfId="816" xr:uid="{E2874A98-917E-4583-BB5E-70505217DBBC}"/>
    <cellStyle name="Normal 5 4 2 2 2 2" xfId="817" xr:uid="{C99A64B4-8D8C-4ED9-98AA-A2FD0AA1DE8B}"/>
    <cellStyle name="Normal 5 4 2 2 2 2 2" xfId="818" xr:uid="{1ADA8CC6-6AF6-490C-B694-900023F7EFFD}"/>
    <cellStyle name="Normal 5 4 2 2 2 2 2 2" xfId="3830" xr:uid="{8624B481-3DCD-4825-ACD3-A0AB535D30B0}"/>
    <cellStyle name="Normal 5 4 2 2 2 2 2 2 2" xfId="3831" xr:uid="{447062D3-D429-4DD2-9605-887EE7E0BA37}"/>
    <cellStyle name="Normal 5 4 2 2 2 2 2 3" xfId="3832" xr:uid="{B7ADAD3F-9946-42DA-91C0-A2DF62B31E5C}"/>
    <cellStyle name="Normal 5 4 2 2 2 2 3" xfId="819" xr:uid="{99E800CA-C892-48FE-B371-105A5442FDB1}"/>
    <cellStyle name="Normal 5 4 2 2 2 2 3 2" xfId="3833" xr:uid="{EC29E44C-0BD8-4138-BD74-7288016FC8D2}"/>
    <cellStyle name="Normal 5 4 2 2 2 2 4" xfId="820" xr:uid="{F7B5D14E-FE84-46F9-8F0B-281025A98D51}"/>
    <cellStyle name="Normal 5 4 2 2 2 3" xfId="821" xr:uid="{EA57CD78-77DF-42A2-9271-C0E4F2C31179}"/>
    <cellStyle name="Normal 5 4 2 2 2 3 2" xfId="822" xr:uid="{2071FF61-3BE4-4467-99C4-C060F9E3B462}"/>
    <cellStyle name="Normal 5 4 2 2 2 3 2 2" xfId="3834" xr:uid="{88C281C8-C04F-4D35-ABA4-368A01E0F8EA}"/>
    <cellStyle name="Normal 5 4 2 2 2 3 3" xfId="823" xr:uid="{22405A1E-E351-43F4-98D5-5352BBC281CF}"/>
    <cellStyle name="Normal 5 4 2 2 2 3 4" xfId="824" xr:uid="{9D624064-8114-4163-A76C-BCE5E0816D48}"/>
    <cellStyle name="Normal 5 4 2 2 2 4" xfId="825" xr:uid="{C62931E7-1C14-42A3-9F7A-C82EFA865C18}"/>
    <cellStyle name="Normal 5 4 2 2 2 4 2" xfId="3835" xr:uid="{73242181-B609-46A0-A871-DC9DA9E3B2D8}"/>
    <cellStyle name="Normal 5 4 2 2 2 5" xfId="826" xr:uid="{BA4B6202-29CC-49E3-A28D-D2F068EEBAF7}"/>
    <cellStyle name="Normal 5 4 2 2 2 6" xfId="827" xr:uid="{B2A5AA94-3A37-44AF-B4E7-1B2D58515EEE}"/>
    <cellStyle name="Normal 5 4 2 2 3" xfId="828" xr:uid="{DFF3515E-98ED-4242-9224-1E1A32377865}"/>
    <cellStyle name="Normal 5 4 2 2 3 2" xfId="829" xr:uid="{A1D51A27-9B2A-4167-9805-6AA910EA6617}"/>
    <cellStyle name="Normal 5 4 2 2 3 2 2" xfId="830" xr:uid="{D95ABB99-77A1-40C6-8D3A-77B3DBE7018E}"/>
    <cellStyle name="Normal 5 4 2 2 3 2 2 2" xfId="3836" xr:uid="{E42E30CB-EA33-4C02-B7DB-2D5FB48C10CC}"/>
    <cellStyle name="Normal 5 4 2 2 3 2 2 2 2" xfId="3837" xr:uid="{05FABAAC-26BD-4063-A8F9-A93F69783424}"/>
    <cellStyle name="Normal 5 4 2 2 3 2 2 3" xfId="3838" xr:uid="{E874845C-B3A4-4DE9-BD0A-45043EC2C65B}"/>
    <cellStyle name="Normal 5 4 2 2 3 2 3" xfId="831" xr:uid="{103AB2BB-E86D-488A-822E-F1102B4FE7E1}"/>
    <cellStyle name="Normal 5 4 2 2 3 2 3 2" xfId="3839" xr:uid="{FFC822D5-2592-4425-81D9-66C193734352}"/>
    <cellStyle name="Normal 5 4 2 2 3 2 4" xfId="832" xr:uid="{6A66703D-8329-4097-B7B4-C8FC1282C151}"/>
    <cellStyle name="Normal 5 4 2 2 3 3" xfId="833" xr:uid="{5791BA9D-A15B-472D-8213-3A82C9898533}"/>
    <cellStyle name="Normal 5 4 2 2 3 3 2" xfId="3840" xr:uid="{369C7113-1388-4EF7-A791-1B6D13BC0048}"/>
    <cellStyle name="Normal 5 4 2 2 3 3 2 2" xfId="3841" xr:uid="{B09634CB-22C4-4E0D-BCFA-F7ABBC22593C}"/>
    <cellStyle name="Normal 5 4 2 2 3 3 3" xfId="3842" xr:uid="{B1150F6E-B0B3-44E0-A656-ED1A6CB0D0C6}"/>
    <cellStyle name="Normal 5 4 2 2 3 4" xfId="834" xr:uid="{BBDD0FD0-706A-4412-8F1A-E2C56E2966E9}"/>
    <cellStyle name="Normal 5 4 2 2 3 4 2" xfId="3843" xr:uid="{DEAC5FB0-5657-4571-8D9E-446BB435B182}"/>
    <cellStyle name="Normal 5 4 2 2 3 5" xfId="835" xr:uid="{6423EEA6-D16F-4330-92DC-9D0002C584B8}"/>
    <cellStyle name="Normal 5 4 2 2 4" xfId="836" xr:uid="{40166176-0056-4461-923F-E6DC560625D6}"/>
    <cellStyle name="Normal 5 4 2 2 4 2" xfId="837" xr:uid="{EB37DD19-C980-436C-8420-41426CC61DDE}"/>
    <cellStyle name="Normal 5 4 2 2 4 2 2" xfId="3844" xr:uid="{40249239-AE58-4111-A02E-F5C5474ED8AE}"/>
    <cellStyle name="Normal 5 4 2 2 4 2 2 2" xfId="3845" xr:uid="{428FD83D-DD09-4D74-8D7D-47DFC2D6EE6E}"/>
    <cellStyle name="Normal 5 4 2 2 4 2 3" xfId="3846" xr:uid="{717F4539-DCDE-4BAA-86D7-F949040CDCD1}"/>
    <cellStyle name="Normal 5 4 2 2 4 3" xfId="838" xr:uid="{9712E8CD-BD60-4B65-B6C4-6BABCC32CC51}"/>
    <cellStyle name="Normal 5 4 2 2 4 3 2" xfId="3847" xr:uid="{20C4B929-BA77-4C97-A848-BABFAEB477C8}"/>
    <cellStyle name="Normal 5 4 2 2 4 4" xfId="839" xr:uid="{1F9CA052-6D55-4258-A73A-537FB73B3E16}"/>
    <cellStyle name="Normal 5 4 2 2 5" xfId="840" xr:uid="{DBF73B9E-826E-4048-B79C-EAB82F1C0D6A}"/>
    <cellStyle name="Normal 5 4 2 2 5 2" xfId="841" xr:uid="{557F9927-4425-4D16-A414-2256E706E2B7}"/>
    <cellStyle name="Normal 5 4 2 2 5 2 2" xfId="3848" xr:uid="{72813AB1-2D78-47B1-A367-ABEAED01FA41}"/>
    <cellStyle name="Normal 5 4 2 2 5 3" xfId="842" xr:uid="{4984E144-1CF5-4201-BB95-6D9BF6F843BE}"/>
    <cellStyle name="Normal 5 4 2 2 5 4" xfId="843" xr:uid="{40673313-76FC-400C-81DD-9E3DA674FC4D}"/>
    <cellStyle name="Normal 5 4 2 2 6" xfId="844" xr:uid="{2F43B1A4-F786-4AC5-B451-A3B54D07E700}"/>
    <cellStyle name="Normal 5 4 2 2 6 2" xfId="3849" xr:uid="{AB0E4D3F-73C3-4DFE-BB81-9289D5A70BA7}"/>
    <cellStyle name="Normal 5 4 2 2 7" xfId="845" xr:uid="{33101C74-AAB5-4719-BBA5-5D30CA1E41E3}"/>
    <cellStyle name="Normal 5 4 2 2 8" xfId="846" xr:uid="{EDB3F0A8-F546-431F-A303-A7D6E4651532}"/>
    <cellStyle name="Normal 5 4 2 3" xfId="847" xr:uid="{431022AF-AFB6-42E9-AA3C-0450746BE168}"/>
    <cellStyle name="Normal 5 4 2 3 2" xfId="848" xr:uid="{CA2B6E5A-067D-4AEC-AAD4-BEA7562401B5}"/>
    <cellStyle name="Normal 5 4 2 3 2 2" xfId="849" xr:uid="{0969D82E-F2AB-457B-8A56-9EF872F98753}"/>
    <cellStyle name="Normal 5 4 2 3 2 2 2" xfId="3850" xr:uid="{23E700F2-E675-4721-A865-451B2C043727}"/>
    <cellStyle name="Normal 5 4 2 3 2 2 2 2" xfId="3851" xr:uid="{223857A1-03FD-4FEE-AD95-5A357B3B968E}"/>
    <cellStyle name="Normal 5 4 2 3 2 2 3" xfId="3852" xr:uid="{80D4A6D6-B715-4E2F-B5F9-CB490F668ABB}"/>
    <cellStyle name="Normal 5 4 2 3 2 3" xfId="850" xr:uid="{B38A8B2E-AF7C-4E8E-A45C-950570EBCE37}"/>
    <cellStyle name="Normal 5 4 2 3 2 3 2" xfId="3853" xr:uid="{8AAD719E-F1EC-4329-9B64-F40615E7F997}"/>
    <cellStyle name="Normal 5 4 2 3 2 4" xfId="851" xr:uid="{27B59116-BE53-4E9B-94AD-C831B0DE68A6}"/>
    <cellStyle name="Normal 5 4 2 3 3" xfId="852" xr:uid="{18E0A93E-9A5D-41B9-A0F3-881B381C5EB7}"/>
    <cellStyle name="Normal 5 4 2 3 3 2" xfId="853" xr:uid="{EAEA02FA-F9A9-4B7E-828D-64000A7D7DBD}"/>
    <cellStyle name="Normal 5 4 2 3 3 2 2" xfId="3854" xr:uid="{A39D901F-FFE9-4348-8EA6-9C599A819FB1}"/>
    <cellStyle name="Normal 5 4 2 3 3 3" xfId="854" xr:uid="{CBF9A263-7772-493C-AD8E-31E727FD1A5D}"/>
    <cellStyle name="Normal 5 4 2 3 3 4" xfId="855" xr:uid="{88910B5D-4867-4471-BF4F-F00EEE6F110D}"/>
    <cellStyle name="Normal 5 4 2 3 4" xfId="856" xr:uid="{D576061A-84D7-4F96-B030-D32DCF969B12}"/>
    <cellStyle name="Normal 5 4 2 3 4 2" xfId="3855" xr:uid="{99EC8A1A-C568-44F6-8BFE-0108E94799B4}"/>
    <cellStyle name="Normal 5 4 2 3 5" xfId="857" xr:uid="{EA268418-FC65-451D-8D14-D932966E3661}"/>
    <cellStyle name="Normal 5 4 2 3 6" xfId="858" xr:uid="{F78CE6A5-A35B-41D4-BBFE-4517FA631019}"/>
    <cellStyle name="Normal 5 4 2 4" xfId="859" xr:uid="{F7592AF2-FE76-4C96-A322-2B656798A972}"/>
    <cellStyle name="Normal 5 4 2 4 2" xfId="860" xr:uid="{A04DE0E1-543A-4D11-88E2-22CD66B4FBB3}"/>
    <cellStyle name="Normal 5 4 2 4 2 2" xfId="861" xr:uid="{03AFDEEC-4D65-438F-B852-1A2710681CFA}"/>
    <cellStyle name="Normal 5 4 2 4 2 2 2" xfId="3856" xr:uid="{05A37FE4-909A-4047-8C8D-46ABDC54A1F3}"/>
    <cellStyle name="Normal 5 4 2 4 2 2 2 2" xfId="3857" xr:uid="{1AE91690-3022-4903-9B93-E253B1B1F256}"/>
    <cellStyle name="Normal 5 4 2 4 2 2 3" xfId="3858" xr:uid="{99A5B6E4-F9ED-453A-AE4B-EC5E3B688591}"/>
    <cellStyle name="Normal 5 4 2 4 2 3" xfId="862" xr:uid="{55152631-FD7A-4D21-89B8-A9D12D160303}"/>
    <cellStyle name="Normal 5 4 2 4 2 3 2" xfId="3859" xr:uid="{7A9880CB-8E93-422E-A3E3-942AD452F4CD}"/>
    <cellStyle name="Normal 5 4 2 4 2 4" xfId="863" xr:uid="{6334FB9A-E7A2-46DB-8A6B-047DCCB1AC66}"/>
    <cellStyle name="Normal 5 4 2 4 3" xfId="864" xr:uid="{DFC3FE09-8DA5-48FD-8F2A-D5FFE9B948F0}"/>
    <cellStyle name="Normal 5 4 2 4 3 2" xfId="3860" xr:uid="{C1A97F67-5DB4-4033-8AE8-18772D651A76}"/>
    <cellStyle name="Normal 5 4 2 4 3 2 2" xfId="3861" xr:uid="{03ECEC9E-013C-432D-AFEF-291ED0EFC7A7}"/>
    <cellStyle name="Normal 5 4 2 4 3 3" xfId="3862" xr:uid="{9E2BA125-E25F-45DB-AAAD-22895B94A7FE}"/>
    <cellStyle name="Normal 5 4 2 4 4" xfId="865" xr:uid="{2305C2FD-E9BA-4B34-A9BC-191A30516BE5}"/>
    <cellStyle name="Normal 5 4 2 4 4 2" xfId="3863" xr:uid="{B1DC46FF-F8C7-48E7-870F-516AD3935004}"/>
    <cellStyle name="Normal 5 4 2 4 5" xfId="866" xr:uid="{073E0CAE-A285-4674-8B7E-9FD7F6D4A0A2}"/>
    <cellStyle name="Normal 5 4 2 5" xfId="867" xr:uid="{A3F0028A-E325-4941-B3E9-BCB00021111F}"/>
    <cellStyle name="Normal 5 4 2 5 2" xfId="868" xr:uid="{B2501553-BD10-4517-9912-869949EBEF51}"/>
    <cellStyle name="Normal 5 4 2 5 2 2" xfId="3864" xr:uid="{640E7BCE-27DA-47EC-8ECD-93BACFB1402A}"/>
    <cellStyle name="Normal 5 4 2 5 2 2 2" xfId="3865" xr:uid="{18D68D0B-B4ED-43BC-8B79-44EA0B1DCE88}"/>
    <cellStyle name="Normal 5 4 2 5 2 3" xfId="3866" xr:uid="{DF9BF29E-A61E-4AED-B1D1-91EA72DAA056}"/>
    <cellStyle name="Normal 5 4 2 5 3" xfId="869" xr:uid="{1315C17B-40FC-4088-85BE-C9A8A4F0045E}"/>
    <cellStyle name="Normal 5 4 2 5 3 2" xfId="3867" xr:uid="{EA4C0A91-EC1F-4102-B6A2-CB692BE73088}"/>
    <cellStyle name="Normal 5 4 2 5 4" xfId="870" xr:uid="{3F779371-ADF6-459C-ACF0-A290CBA4E776}"/>
    <cellStyle name="Normal 5 4 2 6" xfId="871" xr:uid="{9D30F88B-D778-4F02-AE97-39843A4B72C3}"/>
    <cellStyle name="Normal 5 4 2 6 2" xfId="872" xr:uid="{0EE588AB-CA3A-4187-89B9-50254CAB3EB8}"/>
    <cellStyle name="Normal 5 4 2 6 2 2" xfId="3868" xr:uid="{7AE23110-2A1D-43D5-A120-FCC1E90240F3}"/>
    <cellStyle name="Normal 5 4 2 6 2 3" xfId="4390" xr:uid="{87FD4096-702E-4BAA-9D1F-131B93E5F048}"/>
    <cellStyle name="Normal 5 4 2 6 3" xfId="873" xr:uid="{991DD51F-72F7-46BA-AC92-57EE0CE3FEDD}"/>
    <cellStyle name="Normal 5 4 2 6 4" xfId="874" xr:uid="{C1B03C70-15D3-4F9D-8865-125601391373}"/>
    <cellStyle name="Normal 5 4 2 6 4 2" xfId="4591" xr:uid="{7190CCFA-B22A-423B-ADA2-C578513C2499}"/>
    <cellStyle name="Normal 5 4 2 6 4 3" xfId="4690" xr:uid="{64AF4B34-017B-40EC-9A01-832679AEF839}"/>
    <cellStyle name="Normal 5 4 2 6 4 4" xfId="4618" xr:uid="{04314B40-3DC2-4F8C-85DE-D293CDCA038B}"/>
    <cellStyle name="Normal 5 4 2 7" xfId="875" xr:uid="{47A01D16-F3F2-4A1C-9B3C-72C9819EDF6E}"/>
    <cellStyle name="Normal 5 4 2 7 2" xfId="3869" xr:uid="{DF02758C-0973-4273-9EDD-3F7B6EE02B07}"/>
    <cellStyle name="Normal 5 4 2 8" xfId="876" xr:uid="{3F87C2A9-73FD-4866-95DE-07D8BC8A2588}"/>
    <cellStyle name="Normal 5 4 2 9" xfId="877" xr:uid="{5EA99EA5-1A27-4A78-9931-01125FE61914}"/>
    <cellStyle name="Normal 5 4 3" xfId="95" xr:uid="{67C8041D-8BB8-4547-B86A-DBB241C87B7C}"/>
    <cellStyle name="Normal 5 4 3 2" xfId="96" xr:uid="{ECF9E5E7-4FA4-4B84-989D-4FA8962E34EF}"/>
    <cellStyle name="Normal 5 4 3 2 2" xfId="878" xr:uid="{868ACB8A-8F08-468D-9A51-774E47E671D9}"/>
    <cellStyle name="Normal 5 4 3 2 2 2" xfId="879" xr:uid="{AE4AE099-01A8-40A9-825D-6C059EF77E25}"/>
    <cellStyle name="Normal 5 4 3 2 2 2 2" xfId="3870" xr:uid="{2E004FB2-DEB0-46B9-82D3-DC2E0D80BF60}"/>
    <cellStyle name="Normal 5 4 3 2 2 2 2 2" xfId="3871" xr:uid="{1BBA92A3-735C-4DA7-B3CE-FCF4ECB6D431}"/>
    <cellStyle name="Normal 5 4 3 2 2 2 3" xfId="3872" xr:uid="{D562E15A-D0E4-42EB-8D1E-7B3FA2897C5D}"/>
    <cellStyle name="Normal 5 4 3 2 2 3" xfId="880" xr:uid="{1CE520CF-9FC9-472E-B92C-AD539C41BEC4}"/>
    <cellStyle name="Normal 5 4 3 2 2 3 2" xfId="3873" xr:uid="{2C8DEFB4-5B8F-4D30-AEDF-2FF5DF5407E0}"/>
    <cellStyle name="Normal 5 4 3 2 2 4" xfId="881" xr:uid="{48E3F016-E92C-4B3C-BC33-E4842CDF4352}"/>
    <cellStyle name="Normal 5 4 3 2 3" xfId="882" xr:uid="{655DF48A-3437-46CE-B299-FB55134EF8FE}"/>
    <cellStyle name="Normal 5 4 3 2 3 2" xfId="883" xr:uid="{7C6E11E8-F9BB-4D4F-AC3E-E39E110B0FFF}"/>
    <cellStyle name="Normal 5 4 3 2 3 2 2" xfId="3874" xr:uid="{2FF511DD-E25B-4374-99BA-558D33784D03}"/>
    <cellStyle name="Normal 5 4 3 2 3 3" xfId="884" xr:uid="{51A0640F-827A-45EC-9267-55E766499E43}"/>
    <cellStyle name="Normal 5 4 3 2 3 4" xfId="885" xr:uid="{218F2729-15F2-41B1-9AFD-73B91F399A3A}"/>
    <cellStyle name="Normal 5 4 3 2 4" xfId="886" xr:uid="{E738F888-4C46-4E1E-913D-F988FEDE1EB0}"/>
    <cellStyle name="Normal 5 4 3 2 4 2" xfId="3875" xr:uid="{8A8BB3A9-20C1-4BB1-A60A-78A10F0AB984}"/>
    <cellStyle name="Normal 5 4 3 2 5" xfId="887" xr:uid="{A7B1816E-D1E6-4CED-9364-83827169BC00}"/>
    <cellStyle name="Normal 5 4 3 2 6" xfId="888" xr:uid="{C1A37DC6-3274-46F3-8A19-35BEDD4B99CD}"/>
    <cellStyle name="Normal 5 4 3 3" xfId="889" xr:uid="{E5D3685D-E34D-4FCA-B013-44B38AE0CC84}"/>
    <cellStyle name="Normal 5 4 3 3 2" xfId="890" xr:uid="{F5B3864B-123F-48FC-97C4-18402D874A1D}"/>
    <cellStyle name="Normal 5 4 3 3 2 2" xfId="891" xr:uid="{0CF45C5A-2591-456F-A636-9A769F6E2215}"/>
    <cellStyle name="Normal 5 4 3 3 2 2 2" xfId="3876" xr:uid="{47881BAD-B605-4DFE-8465-0F85596ADBD2}"/>
    <cellStyle name="Normal 5 4 3 3 2 2 2 2" xfId="3877" xr:uid="{B5D1FDF9-8171-4F79-8997-683AAF2A6937}"/>
    <cellStyle name="Normal 5 4 3 3 2 2 3" xfId="3878" xr:uid="{D02796BF-5222-48BD-A665-4938B158C567}"/>
    <cellStyle name="Normal 5 4 3 3 2 3" xfId="892" xr:uid="{B6ABAD08-72CE-4428-98EF-7D6FE162485A}"/>
    <cellStyle name="Normal 5 4 3 3 2 3 2" xfId="3879" xr:uid="{81B82B68-AFCF-4A07-ACFB-3249F228A6AE}"/>
    <cellStyle name="Normal 5 4 3 3 2 4" xfId="893" xr:uid="{9EEEB054-F5A2-475D-BD6B-FE6F96893D63}"/>
    <cellStyle name="Normal 5 4 3 3 3" xfId="894" xr:uid="{5163C627-7B7A-48D8-9E3E-6F61D9360C27}"/>
    <cellStyle name="Normal 5 4 3 3 3 2" xfId="3880" xr:uid="{BEBF3089-43E7-4F43-82EE-0274851808F4}"/>
    <cellStyle name="Normal 5 4 3 3 3 2 2" xfId="3881" xr:uid="{61FDBF8B-ED7B-474D-8DEA-EF8DE95A0100}"/>
    <cellStyle name="Normal 5 4 3 3 3 3" xfId="3882" xr:uid="{3AEC7F26-87B7-4F02-B832-CAA916B16BF9}"/>
    <cellStyle name="Normal 5 4 3 3 4" xfId="895" xr:uid="{9B98D12B-A485-4737-9A32-BDA1F13CFA60}"/>
    <cellStyle name="Normal 5 4 3 3 4 2" xfId="3883" xr:uid="{1A7243DA-6239-4645-BE42-A85CF8D910E0}"/>
    <cellStyle name="Normal 5 4 3 3 5" xfId="896" xr:uid="{9DDC95B9-FA19-437A-B136-C2C8AEE8EAEB}"/>
    <cellStyle name="Normal 5 4 3 4" xfId="897" xr:uid="{4CCE9164-4759-4EF2-B88E-62250F05B389}"/>
    <cellStyle name="Normal 5 4 3 4 2" xfId="898" xr:uid="{AEFF774A-56B3-4B9C-914B-F61BD482F0EF}"/>
    <cellStyle name="Normal 5 4 3 4 2 2" xfId="3884" xr:uid="{3C369BCF-5DD1-403B-B4B7-F7957A020E46}"/>
    <cellStyle name="Normal 5 4 3 4 2 2 2" xfId="3885" xr:uid="{51FC7BA1-353D-4C2E-B468-0CE0E46F3E57}"/>
    <cellStyle name="Normal 5 4 3 4 2 3" xfId="3886" xr:uid="{A2B5CA43-5270-41CA-BD05-93B565B05E03}"/>
    <cellStyle name="Normal 5 4 3 4 3" xfId="899" xr:uid="{2ABD29C4-7CF4-4E41-B8D7-3880D6A06F0D}"/>
    <cellStyle name="Normal 5 4 3 4 3 2" xfId="3887" xr:uid="{15E45E3F-4E37-4A76-9CC6-347233124876}"/>
    <cellStyle name="Normal 5 4 3 4 4" xfId="900" xr:uid="{0E4A8E0C-3595-40A9-859E-25C21A112A81}"/>
    <cellStyle name="Normal 5 4 3 5" xfId="901" xr:uid="{CA6B82DA-EF90-4A5F-BA44-237466CF10CC}"/>
    <cellStyle name="Normal 5 4 3 5 2" xfId="902" xr:uid="{5BC27809-46B1-4E67-AE12-4A9DDAC2EA81}"/>
    <cellStyle name="Normal 5 4 3 5 2 2" xfId="3888" xr:uid="{5E5CE58E-5036-48CA-A5F9-F7116A1FD089}"/>
    <cellStyle name="Normal 5 4 3 5 3" xfId="903" xr:uid="{AF386EB4-C60D-4B2B-BEB3-5F993F637BE4}"/>
    <cellStyle name="Normal 5 4 3 5 4" xfId="904" xr:uid="{8CECA399-A97C-479E-9FD5-50CDE8463FB9}"/>
    <cellStyle name="Normal 5 4 3 6" xfId="905" xr:uid="{73000C34-9049-4410-84B2-BA53DE047408}"/>
    <cellStyle name="Normal 5 4 3 6 2" xfId="3889" xr:uid="{0B101794-8473-43A8-853D-B0006672A697}"/>
    <cellStyle name="Normal 5 4 3 7" xfId="906" xr:uid="{A78BEE50-50B2-4202-A102-FED8E8A91FE6}"/>
    <cellStyle name="Normal 5 4 3 8" xfId="907" xr:uid="{5ED8F2B7-B469-4E0A-90CF-BB8378214595}"/>
    <cellStyle name="Normal 5 4 4" xfId="97" xr:uid="{BE452D93-BE0C-4556-A2F7-FC8A7DEF692A}"/>
    <cellStyle name="Normal 5 4 4 2" xfId="908" xr:uid="{3356C83E-1B6B-4152-9B37-960E9D454E24}"/>
    <cellStyle name="Normal 5 4 4 2 2" xfId="909" xr:uid="{B2A3AAF7-EFBB-4196-AB85-40F065B05B5A}"/>
    <cellStyle name="Normal 5 4 4 2 2 2" xfId="910" xr:uid="{AD69414B-366F-4EAA-B875-1DF5427BF5F1}"/>
    <cellStyle name="Normal 5 4 4 2 2 2 2" xfId="3890" xr:uid="{3B9DE3D1-89E9-4A8F-9962-20BBB98325AE}"/>
    <cellStyle name="Normal 5 4 4 2 2 3" xfId="911" xr:uid="{40F84517-3906-489A-8595-158AE743280E}"/>
    <cellStyle name="Normal 5 4 4 2 2 4" xfId="912" xr:uid="{7D0096D6-5A46-4228-BADF-F394121D48F8}"/>
    <cellStyle name="Normal 5 4 4 2 3" xfId="913" xr:uid="{21606CF2-966F-471B-B025-471CE45228A8}"/>
    <cellStyle name="Normal 5 4 4 2 3 2" xfId="3891" xr:uid="{F62FAB1C-4654-44C2-808B-CAEC044CA394}"/>
    <cellStyle name="Normal 5 4 4 2 4" xfId="914" xr:uid="{BE8A9955-0487-42F0-9B87-218022F4CAE4}"/>
    <cellStyle name="Normal 5 4 4 2 5" xfId="915" xr:uid="{EE956FC9-5210-4D5F-AA13-E5695F0CAE22}"/>
    <cellStyle name="Normal 5 4 4 3" xfId="916" xr:uid="{9AE97F55-22EF-434F-9C51-10D89E9CDB9A}"/>
    <cellStyle name="Normal 5 4 4 3 2" xfId="917" xr:uid="{9A925F7E-218A-42DD-B58B-B10479D55639}"/>
    <cellStyle name="Normal 5 4 4 3 2 2" xfId="3892" xr:uid="{70C6BB66-7768-4450-9608-CE7FDC75E6C5}"/>
    <cellStyle name="Normal 5 4 4 3 3" xfId="918" xr:uid="{07BB849B-5180-4521-81E0-2A8EAEDC0139}"/>
    <cellStyle name="Normal 5 4 4 3 4" xfId="919" xr:uid="{A53B5262-A59D-4FEB-9C32-0BD55955F721}"/>
    <cellStyle name="Normal 5 4 4 4" xfId="920" xr:uid="{F21DBB41-82DF-45A8-A1AD-75107711257C}"/>
    <cellStyle name="Normal 5 4 4 4 2" xfId="921" xr:uid="{9951A12B-74C9-4F39-A7B7-A30864AD84A5}"/>
    <cellStyle name="Normal 5 4 4 4 3" xfId="922" xr:uid="{E266DB5F-6E04-4E1D-ACB4-4FEE668F4C00}"/>
    <cellStyle name="Normal 5 4 4 4 4" xfId="923" xr:uid="{05686D43-BEF7-44BC-A533-D1069A091F71}"/>
    <cellStyle name="Normal 5 4 4 5" xfId="924" xr:uid="{4EEA021F-3645-424B-BABE-CAFDB51930D5}"/>
    <cellStyle name="Normal 5 4 4 6" xfId="925" xr:uid="{D9F46ECA-4FF9-46DE-BD7A-605E196CB082}"/>
    <cellStyle name="Normal 5 4 4 7" xfId="926" xr:uid="{62C4ECE0-AA02-4BA0-A4FC-C148FD2CB41E}"/>
    <cellStyle name="Normal 5 4 5" xfId="927" xr:uid="{2CDCB9CF-70C4-4BCE-9A88-5546559F8989}"/>
    <cellStyle name="Normal 5 4 5 2" xfId="928" xr:uid="{6F78080E-3ACC-46B1-8A77-2968018E01CD}"/>
    <cellStyle name="Normal 5 4 5 2 2" xfId="929" xr:uid="{E357E72D-6B37-4EF4-A0D2-0BA4A103BB7E}"/>
    <cellStyle name="Normal 5 4 5 2 2 2" xfId="3893" xr:uid="{FC420B5A-021B-4233-996A-053BF4CFDA46}"/>
    <cellStyle name="Normal 5 4 5 2 2 2 2" xfId="3894" xr:uid="{42C5E71F-95DE-4415-A3E0-189D7EB5E59C}"/>
    <cellStyle name="Normal 5 4 5 2 2 3" xfId="3895" xr:uid="{7E71676D-37AA-4ED5-A719-C7D35CEA2C6E}"/>
    <cellStyle name="Normal 5 4 5 2 3" xfId="930" xr:uid="{95FD806F-ED82-4EE6-95B9-D8D4793113C1}"/>
    <cellStyle name="Normal 5 4 5 2 3 2" xfId="3896" xr:uid="{AF7A6EC0-989F-46F9-B3A5-933430356388}"/>
    <cellStyle name="Normal 5 4 5 2 4" xfId="931" xr:uid="{3C0236DA-F68A-4293-BBA2-D3D9D138304E}"/>
    <cellStyle name="Normal 5 4 5 3" xfId="932" xr:uid="{8CCE8A12-51B2-47F1-9CF2-1694FC6E1525}"/>
    <cellStyle name="Normal 5 4 5 3 2" xfId="933" xr:uid="{FD0E8DF3-E964-44FA-91E1-4E0BBBB9BF4B}"/>
    <cellStyle name="Normal 5 4 5 3 2 2" xfId="3897" xr:uid="{A2F0EF45-583C-4D22-BE22-C073D5CE498B}"/>
    <cellStyle name="Normal 5 4 5 3 3" xfId="934" xr:uid="{F4755426-6BC3-4117-A5DD-0EE44E0A287C}"/>
    <cellStyle name="Normal 5 4 5 3 4" xfId="935" xr:uid="{024C62C3-0122-4863-89E4-98F5B3C89442}"/>
    <cellStyle name="Normal 5 4 5 4" xfId="936" xr:uid="{B842314F-EFE8-4989-8F0C-14583325118D}"/>
    <cellStyle name="Normal 5 4 5 4 2" xfId="3898" xr:uid="{D90FDAE8-4A14-48E7-A4D4-9984D64E89F0}"/>
    <cellStyle name="Normal 5 4 5 5" xfId="937" xr:uid="{60568FCC-A1D6-4656-A1DD-7BA7215F3443}"/>
    <cellStyle name="Normal 5 4 5 6" xfId="938" xr:uid="{8B3777E0-238C-424B-A840-E890E192D2F6}"/>
    <cellStyle name="Normal 5 4 6" xfId="939" xr:uid="{C98A8A7B-DEB2-4928-9E12-868D762B1D1A}"/>
    <cellStyle name="Normal 5 4 6 2" xfId="940" xr:uid="{BD84E98C-6FDE-469C-A38A-8466AF96FFA2}"/>
    <cellStyle name="Normal 5 4 6 2 2" xfId="941" xr:uid="{6FFF9E14-6524-4743-B5AC-1262FB1F1F83}"/>
    <cellStyle name="Normal 5 4 6 2 2 2" xfId="3899" xr:uid="{6862F8C0-401A-463D-B362-AAA9F60C02AB}"/>
    <cellStyle name="Normal 5 4 6 2 3" xfId="942" xr:uid="{75DC625E-4ED3-47F9-87EC-2E7534885757}"/>
    <cellStyle name="Normal 5 4 6 2 4" xfId="943" xr:uid="{C9481ADF-42D2-4281-8262-B3F665B0D0A7}"/>
    <cellStyle name="Normal 5 4 6 3" xfId="944" xr:uid="{B558385B-979B-466D-8A93-99C798660360}"/>
    <cellStyle name="Normal 5 4 6 3 2" xfId="3900" xr:uid="{A06D25C5-CA60-4834-95B4-D8BD8C6F4C74}"/>
    <cellStyle name="Normal 5 4 6 4" xfId="945" xr:uid="{85F5FF1E-214E-45FE-AD61-04A0EF1A3D35}"/>
    <cellStyle name="Normal 5 4 6 5" xfId="946" xr:uid="{E9121F85-8F3F-4E5E-B8FA-629348A88706}"/>
    <cellStyle name="Normal 5 4 7" xfId="947" xr:uid="{9500A8FE-10BB-4B3E-AB2C-4C43ACA24370}"/>
    <cellStyle name="Normal 5 4 7 2" xfId="948" xr:uid="{9A824C8B-23FD-4556-83C4-611770478A85}"/>
    <cellStyle name="Normal 5 4 7 2 2" xfId="3901" xr:uid="{8EEFD41A-B30C-427E-A9E6-A0B1040E21A0}"/>
    <cellStyle name="Normal 5 4 7 2 3" xfId="4389" xr:uid="{67B17C8F-77D3-4EF0-9E0C-76E6607DAB15}"/>
    <cellStyle name="Normal 5 4 7 3" xfId="949" xr:uid="{A29C8750-4121-4454-AAF2-86BB80FCA426}"/>
    <cellStyle name="Normal 5 4 7 4" xfId="950" xr:uid="{F9A9884D-2AB1-466E-B0F5-C7196A44E824}"/>
    <cellStyle name="Normal 5 4 7 4 2" xfId="4590" xr:uid="{3BD313C2-A161-493F-913A-60C5390EDE3A}"/>
    <cellStyle name="Normal 5 4 7 4 3" xfId="4691" xr:uid="{FC1C66D5-3C0C-4C07-B1AC-DBF515C70001}"/>
    <cellStyle name="Normal 5 4 7 4 4" xfId="4617" xr:uid="{2AAFF586-D97B-4616-8B4B-7303011517B6}"/>
    <cellStyle name="Normal 5 4 8" xfId="951" xr:uid="{00A72A0B-D580-4B41-8C44-7032C32134E7}"/>
    <cellStyle name="Normal 5 4 8 2" xfId="952" xr:uid="{FD08158F-A57D-440C-B31D-37B3B2ADB583}"/>
    <cellStyle name="Normal 5 4 8 3" xfId="953" xr:uid="{6431C71C-781C-4EE1-A4D8-0641BFB5946C}"/>
    <cellStyle name="Normal 5 4 8 4" xfId="954" xr:uid="{05AA3857-A035-4992-907B-2984AD860250}"/>
    <cellStyle name="Normal 5 4 9" xfId="955" xr:uid="{7819434C-A30B-4A11-BBB4-098CF1F6523D}"/>
    <cellStyle name="Normal 5 5" xfId="98" xr:uid="{889C66AD-DBFE-4D9B-ABD0-685590EC140E}"/>
    <cellStyle name="Normal 5 5 10" xfId="956" xr:uid="{B7146ACC-9B0B-4D8E-A260-843C3DF182BE}"/>
    <cellStyle name="Normal 5 5 11" xfId="957" xr:uid="{A1DD1AF5-90CA-462A-9441-0C26C10BB3F6}"/>
    <cellStyle name="Normal 5 5 2" xfId="99" xr:uid="{8E8E2E87-9D80-4520-B64B-2B24D93EBC7F}"/>
    <cellStyle name="Normal 5 5 2 2" xfId="100" xr:uid="{AFC5ECD3-B9B7-4C93-8533-E701EFAF1D0C}"/>
    <cellStyle name="Normal 5 5 2 2 2" xfId="958" xr:uid="{383A8413-0B49-426D-9B22-B0915D6706A9}"/>
    <cellStyle name="Normal 5 5 2 2 2 2" xfId="959" xr:uid="{8BA0637D-8AC2-4481-AEBA-61CDA2235DE6}"/>
    <cellStyle name="Normal 5 5 2 2 2 2 2" xfId="960" xr:uid="{553BA976-D6FA-40CA-97DC-706CDDB9533A}"/>
    <cellStyle name="Normal 5 5 2 2 2 2 2 2" xfId="3902" xr:uid="{7041EB62-5B02-454F-8DA5-C2140565CB5E}"/>
    <cellStyle name="Normal 5 5 2 2 2 2 3" xfId="961" xr:uid="{330A78D9-195C-4021-96E4-CD68BBEC58E1}"/>
    <cellStyle name="Normal 5 5 2 2 2 2 4" xfId="962" xr:uid="{776073BD-766A-4F86-810C-DBAAA36972D5}"/>
    <cellStyle name="Normal 5 5 2 2 2 3" xfId="963" xr:uid="{333D3286-1AD4-4300-B4A3-08B93874A852}"/>
    <cellStyle name="Normal 5 5 2 2 2 3 2" xfId="964" xr:uid="{3B7DF60E-FCAB-4227-9504-6BFE5CAAE9C4}"/>
    <cellStyle name="Normal 5 5 2 2 2 3 3" xfId="965" xr:uid="{947BEDCE-A0BC-43D7-9A01-C808941CB4C3}"/>
    <cellStyle name="Normal 5 5 2 2 2 3 4" xfId="966" xr:uid="{B54F9B45-1DD8-4343-8767-693D5224766D}"/>
    <cellStyle name="Normal 5 5 2 2 2 4" xfId="967" xr:uid="{F1F1632B-B276-4A8E-A3E0-130423717ED0}"/>
    <cellStyle name="Normal 5 5 2 2 2 5" xfId="968" xr:uid="{7ED38F8D-75A3-4184-A98E-CE07F4A9905D}"/>
    <cellStyle name="Normal 5 5 2 2 2 6" xfId="969" xr:uid="{59002966-4705-4076-AB13-90AC4F8BD37A}"/>
    <cellStyle name="Normal 5 5 2 2 3" xfId="970" xr:uid="{A352E233-D507-42D1-80A3-22D4653CC711}"/>
    <cellStyle name="Normal 5 5 2 2 3 2" xfId="971" xr:uid="{806DFBA9-3942-4B87-B721-DAB8C3843872}"/>
    <cellStyle name="Normal 5 5 2 2 3 2 2" xfId="972" xr:uid="{3EEFE98E-31F3-4AFA-BDA9-928FC2B9CBCF}"/>
    <cellStyle name="Normal 5 5 2 2 3 2 3" xfId="973" xr:uid="{B06DFADF-D231-4CC0-BD2F-82F2E81EB68D}"/>
    <cellStyle name="Normal 5 5 2 2 3 2 4" xfId="974" xr:uid="{04EE8657-A8FC-4CFF-8B27-2680A930B10D}"/>
    <cellStyle name="Normal 5 5 2 2 3 3" xfId="975" xr:uid="{67FAC05F-71FE-4B88-95D8-5AA963F30665}"/>
    <cellStyle name="Normal 5 5 2 2 3 4" xfId="976" xr:uid="{22FE67A0-2A9E-4AEA-80CA-05D6B1B0E441}"/>
    <cellStyle name="Normal 5 5 2 2 3 5" xfId="977" xr:uid="{7622474D-CD63-429C-B7FD-81CD6F8D5914}"/>
    <cellStyle name="Normal 5 5 2 2 4" xfId="978" xr:uid="{9BB86D4A-AF99-4B11-B617-6D921D40BDAD}"/>
    <cellStyle name="Normal 5 5 2 2 4 2" xfId="979" xr:uid="{5B066EB7-0D28-4CFE-8C25-E2B5DD835C60}"/>
    <cellStyle name="Normal 5 5 2 2 4 3" xfId="980" xr:uid="{5B821A9A-C8AC-4ECF-AC51-CF1A6FF53B5F}"/>
    <cellStyle name="Normal 5 5 2 2 4 4" xfId="981" xr:uid="{1491FFAA-F6E3-447F-9A8B-2EB94775D4FD}"/>
    <cellStyle name="Normal 5 5 2 2 5" xfId="982" xr:uid="{A3038FEF-22A5-4B8E-A05E-A016EAA4144F}"/>
    <cellStyle name="Normal 5 5 2 2 5 2" xfId="983" xr:uid="{ACAD1442-82D3-456E-A639-5389823790F2}"/>
    <cellStyle name="Normal 5 5 2 2 5 3" xfId="984" xr:uid="{67CECB80-6EA3-4C4E-B117-B822738E11C7}"/>
    <cellStyle name="Normal 5 5 2 2 5 4" xfId="985" xr:uid="{70A17943-1DB5-4BDA-9448-704CECAC6D0F}"/>
    <cellStyle name="Normal 5 5 2 2 6" xfId="986" xr:uid="{54B2628C-86DC-4180-B64F-92F4EA866C3A}"/>
    <cellStyle name="Normal 5 5 2 2 7" xfId="987" xr:uid="{89E92493-BA7C-4932-9F8A-7918A4F2E4A2}"/>
    <cellStyle name="Normal 5 5 2 2 8" xfId="988" xr:uid="{E67A1936-722E-4DB9-B2A2-6FA0FAF91F1F}"/>
    <cellStyle name="Normal 5 5 2 3" xfId="989" xr:uid="{B22A5CB1-D755-4F56-A532-1D498EAF87B0}"/>
    <cellStyle name="Normal 5 5 2 3 2" xfId="990" xr:uid="{3B0111C0-28A9-4080-B817-4B64097ACBE1}"/>
    <cellStyle name="Normal 5 5 2 3 2 2" xfId="991" xr:uid="{8A879EAB-17BA-4202-B360-CAB75ADDEF7F}"/>
    <cellStyle name="Normal 5 5 2 3 2 2 2" xfId="3903" xr:uid="{01C73BF0-B150-4AD6-B341-46428503D212}"/>
    <cellStyle name="Normal 5 5 2 3 2 2 2 2" xfId="3904" xr:uid="{CA615662-98A2-4D48-AA79-F95BE79DE943}"/>
    <cellStyle name="Normal 5 5 2 3 2 2 3" xfId="3905" xr:uid="{8B340BA7-F8A7-49E3-8218-D82F805FFA8C}"/>
    <cellStyle name="Normal 5 5 2 3 2 3" xfId="992" xr:uid="{72C58F7E-2A26-46CB-ABAF-5C4606E278A7}"/>
    <cellStyle name="Normal 5 5 2 3 2 3 2" xfId="3906" xr:uid="{12052B61-75D5-4AA6-B1A8-196AAC4C10DE}"/>
    <cellStyle name="Normal 5 5 2 3 2 4" xfId="993" xr:uid="{5A133E5D-4149-4DA5-BEBA-4D83F27CB910}"/>
    <cellStyle name="Normal 5 5 2 3 3" xfId="994" xr:uid="{F6821047-458D-4C92-86E4-293D555FB507}"/>
    <cellStyle name="Normal 5 5 2 3 3 2" xfId="995" xr:uid="{FD716C7A-60D2-4976-8C36-69E3CB9C39E9}"/>
    <cellStyle name="Normal 5 5 2 3 3 2 2" xfId="3907" xr:uid="{CB728D28-F1B7-44A0-957B-08881A8CBA85}"/>
    <cellStyle name="Normal 5 5 2 3 3 3" xfId="996" xr:uid="{4E6B3B38-5A53-4B42-9D44-C9C6B51E9AAD}"/>
    <cellStyle name="Normal 5 5 2 3 3 4" xfId="997" xr:uid="{AA590C7C-53ED-4B8B-9680-9B495CEE6579}"/>
    <cellStyle name="Normal 5 5 2 3 4" xfId="998" xr:uid="{EE125E64-7804-4968-8B53-052D2E5902D0}"/>
    <cellStyle name="Normal 5 5 2 3 4 2" xfId="3908" xr:uid="{F465563F-52AA-473A-ABB1-5F8F93207D00}"/>
    <cellStyle name="Normal 5 5 2 3 5" xfId="999" xr:uid="{8790E588-CCD2-4C3E-987F-15FA4C936CDA}"/>
    <cellStyle name="Normal 5 5 2 3 6" xfId="1000" xr:uid="{028C88C0-FD55-488C-8195-D89F7B9E8E7A}"/>
    <cellStyle name="Normal 5 5 2 4" xfId="1001" xr:uid="{A7622D72-58BF-4B56-BEAC-2C2EB1C754E4}"/>
    <cellStyle name="Normal 5 5 2 4 2" xfId="1002" xr:uid="{5B610AA1-CCEB-4F85-BEF9-586A491E2563}"/>
    <cellStyle name="Normal 5 5 2 4 2 2" xfId="1003" xr:uid="{2B7137F8-4FF8-4934-BA9D-B48EA756E1F0}"/>
    <cellStyle name="Normal 5 5 2 4 2 2 2" xfId="3909" xr:uid="{583FC1ED-32F8-402C-84F8-5D3EC3007905}"/>
    <cellStyle name="Normal 5 5 2 4 2 3" xfId="1004" xr:uid="{2768CB04-6890-4526-92A3-2A47BD9EA25B}"/>
    <cellStyle name="Normal 5 5 2 4 2 4" xfId="1005" xr:uid="{60B53E53-7015-42FB-A121-F0E52D1C38C9}"/>
    <cellStyle name="Normal 5 5 2 4 3" xfId="1006" xr:uid="{5F3ED1D6-EC8A-4153-B0B4-BD1461237A54}"/>
    <cellStyle name="Normal 5 5 2 4 3 2" xfId="3910" xr:uid="{6A20E577-FC92-45CB-8A76-0D9F2D32BD39}"/>
    <cellStyle name="Normal 5 5 2 4 4" xfId="1007" xr:uid="{35CA567C-173E-41A1-A466-264ED72A1557}"/>
    <cellStyle name="Normal 5 5 2 4 5" xfId="1008" xr:uid="{36E1A9C9-DC35-4477-9B81-4B2435A8E2A9}"/>
    <cellStyle name="Normal 5 5 2 5" xfId="1009" xr:uid="{AA9C87FC-765F-4046-8977-A19CE6DDF420}"/>
    <cellStyle name="Normal 5 5 2 5 2" xfId="1010" xr:uid="{73383F4A-3E86-477C-97DD-6ACE8EA2E459}"/>
    <cellStyle name="Normal 5 5 2 5 2 2" xfId="3911" xr:uid="{225CA1DE-8D17-4096-9FB0-FCC0A3E91B9A}"/>
    <cellStyle name="Normal 5 5 2 5 3" xfId="1011" xr:uid="{4A5BE7D6-A8BF-4DEB-AFF4-18852056F53F}"/>
    <cellStyle name="Normal 5 5 2 5 4" xfId="1012" xr:uid="{3B338FC7-F357-433F-A2B6-24C3E26584E8}"/>
    <cellStyle name="Normal 5 5 2 6" xfId="1013" xr:uid="{0F4A2982-6445-46B1-94E3-03814B3F34D0}"/>
    <cellStyle name="Normal 5 5 2 6 2" xfId="1014" xr:uid="{0D37E274-B200-41FE-8D42-F1ACAF40B789}"/>
    <cellStyle name="Normal 5 5 2 6 3" xfId="1015" xr:uid="{9E9491E8-D271-419B-9393-441F59E427E6}"/>
    <cellStyle name="Normal 5 5 2 6 4" xfId="1016" xr:uid="{46728432-EBFC-4C05-9F92-AAFB1309D49B}"/>
    <cellStyle name="Normal 5 5 2 7" xfId="1017" xr:uid="{583BD158-CCCD-4A56-8843-0E62F12838CE}"/>
    <cellStyle name="Normal 5 5 2 8" xfId="1018" xr:uid="{0BD4623F-FF65-4E56-9B65-004F8C4C290A}"/>
    <cellStyle name="Normal 5 5 2 9" xfId="1019" xr:uid="{A21ECE7A-F6E1-4435-9A56-0B42036FA0FA}"/>
    <cellStyle name="Normal 5 5 3" xfId="101" xr:uid="{0390262B-B0F2-4A66-82BD-F540C9A131A8}"/>
    <cellStyle name="Normal 5 5 3 2" xfId="102" xr:uid="{942BD2CE-94D2-4E9C-8D93-1CE5BCAD9F55}"/>
    <cellStyle name="Normal 5 5 3 2 2" xfId="1020" xr:uid="{18772346-F987-4E67-B09A-02F54F89D624}"/>
    <cellStyle name="Normal 5 5 3 2 2 2" xfId="1021" xr:uid="{7B54FD33-0C8A-46FE-BC60-67DB116FEFFF}"/>
    <cellStyle name="Normal 5 5 3 2 2 2 2" xfId="3912" xr:uid="{130AB16A-37F9-41C9-BABF-3C030D9AEEA5}"/>
    <cellStyle name="Normal 5 5 3 2 2 2 2 2" xfId="4475" xr:uid="{2976D7D9-D0E3-410C-8BBA-46B0D971A55E}"/>
    <cellStyle name="Normal 5 5 3 2 2 2 3" xfId="4476" xr:uid="{3F815B8A-6024-40D2-A697-53CC7B1C4A6B}"/>
    <cellStyle name="Normal 5 5 3 2 2 3" xfId="1022" xr:uid="{E642E6C5-21E7-40C1-975A-9FDD4F04E442}"/>
    <cellStyle name="Normal 5 5 3 2 2 3 2" xfId="4477" xr:uid="{9D62E55B-65B8-42CF-841D-6F7985B253E6}"/>
    <cellStyle name="Normal 5 5 3 2 2 4" xfId="1023" xr:uid="{E4CD4922-FBAD-4F0B-B239-29DF6EA8307F}"/>
    <cellStyle name="Normal 5 5 3 2 3" xfId="1024" xr:uid="{7266252C-7DA8-48A5-8A11-D0C26EFFEE28}"/>
    <cellStyle name="Normal 5 5 3 2 3 2" xfId="1025" xr:uid="{469AC4A4-7674-4C21-A780-FBAC10873DD1}"/>
    <cellStyle name="Normal 5 5 3 2 3 2 2" xfId="4478" xr:uid="{7567F0C2-D7BB-4402-93C9-888C3A9B982C}"/>
    <cellStyle name="Normal 5 5 3 2 3 3" xfId="1026" xr:uid="{CED99DDD-039A-4F70-9A36-F049847A1701}"/>
    <cellStyle name="Normal 5 5 3 2 3 4" xfId="1027" xr:uid="{C34E2A12-938B-4943-97B9-AC5824B4C189}"/>
    <cellStyle name="Normal 5 5 3 2 4" xfId="1028" xr:uid="{7D373868-6F76-44E8-B89D-C9AA3C60261C}"/>
    <cellStyle name="Normal 5 5 3 2 4 2" xfId="4479" xr:uid="{7CA9EB11-F18A-4DAB-947D-C424E805768A}"/>
    <cellStyle name="Normal 5 5 3 2 5" xfId="1029" xr:uid="{2B1655BE-81D8-4FDE-94DA-416BE488AFC8}"/>
    <cellStyle name="Normal 5 5 3 2 6" xfId="1030" xr:uid="{8405E075-FA11-4A82-953D-406A0FD816F0}"/>
    <cellStyle name="Normal 5 5 3 3" xfId="1031" xr:uid="{7FD19F6D-0F16-4F38-ADE3-21C718E85BA0}"/>
    <cellStyle name="Normal 5 5 3 3 2" xfId="1032" xr:uid="{9BF07307-92EB-4594-93F1-646E2C51A559}"/>
    <cellStyle name="Normal 5 5 3 3 2 2" xfId="1033" xr:uid="{2309D90F-DB5C-46B1-B91C-563A59903CAA}"/>
    <cellStyle name="Normal 5 5 3 3 2 2 2" xfId="4480" xr:uid="{9A34468A-07D8-485D-B5EC-63E653FCD1ED}"/>
    <cellStyle name="Normal 5 5 3 3 2 3" xfId="1034" xr:uid="{6F295E16-D787-4C6C-BB01-6A385D2715EB}"/>
    <cellStyle name="Normal 5 5 3 3 2 4" xfId="1035" xr:uid="{54834BEF-FA1E-4520-8166-2BD9F6B09DFD}"/>
    <cellStyle name="Normal 5 5 3 3 3" xfId="1036" xr:uid="{018FDB6D-4111-469B-96A9-B056BD89C459}"/>
    <cellStyle name="Normal 5 5 3 3 3 2" xfId="4481" xr:uid="{C12EBA06-2151-430E-810A-AD2CCE852A27}"/>
    <cellStyle name="Normal 5 5 3 3 4" xfId="1037" xr:uid="{E29229A4-F656-4BD7-AD23-B7798BCCC16E}"/>
    <cellStyle name="Normal 5 5 3 3 5" xfId="1038" xr:uid="{EBDDD9DD-E151-4F46-9CF6-AE865C9C5D97}"/>
    <cellStyle name="Normal 5 5 3 4" xfId="1039" xr:uid="{7B62ADC8-AF4D-48FB-A9B4-F87E99109E30}"/>
    <cellStyle name="Normal 5 5 3 4 2" xfId="1040" xr:uid="{F72D4265-74C1-4802-BA8E-91E4002E7F6F}"/>
    <cellStyle name="Normal 5 5 3 4 2 2" xfId="4482" xr:uid="{D077DDAF-2AB7-4143-ACBD-3401E0DB163D}"/>
    <cellStyle name="Normal 5 5 3 4 3" xfId="1041" xr:uid="{62E6AC70-34FD-4BDC-B347-B82B6FB869A2}"/>
    <cellStyle name="Normal 5 5 3 4 4" xfId="1042" xr:uid="{E82FE0ED-66E5-4D45-BBE0-49D886E7DA10}"/>
    <cellStyle name="Normal 5 5 3 5" xfId="1043" xr:uid="{9799198A-EE85-432F-AECF-F3857DFACCA0}"/>
    <cellStyle name="Normal 5 5 3 5 2" xfId="1044" xr:uid="{2E77192C-72C8-4953-96B2-3070ACEC23A3}"/>
    <cellStyle name="Normal 5 5 3 5 3" xfId="1045" xr:uid="{119E081B-BD22-4920-81BF-8854E0A04712}"/>
    <cellStyle name="Normal 5 5 3 5 4" xfId="1046" xr:uid="{F787B599-812B-452C-A36F-610F97350B41}"/>
    <cellStyle name="Normal 5 5 3 6" xfId="1047" xr:uid="{DE38FEBA-0808-441B-9AD0-FBB0F1F8EFF9}"/>
    <cellStyle name="Normal 5 5 3 7" xfId="1048" xr:uid="{938C1EA0-35D4-4D6F-B9DA-0C2A069F275B}"/>
    <cellStyle name="Normal 5 5 3 8" xfId="1049" xr:uid="{20D351B7-5345-4FE0-BD5E-94BE26270535}"/>
    <cellStyle name="Normal 5 5 4" xfId="103" xr:uid="{C6A1EC98-4C8E-4535-B5DA-E4B17F4EEE77}"/>
    <cellStyle name="Normal 5 5 4 2" xfId="1050" xr:uid="{810D4CFE-02BA-4AAC-B940-87637F19BC26}"/>
    <cellStyle name="Normal 5 5 4 2 2" xfId="1051" xr:uid="{05551232-3A28-4049-9C7B-2BCB0AA6F004}"/>
    <cellStyle name="Normal 5 5 4 2 2 2" xfId="1052" xr:uid="{B8752CCE-5783-49DD-9577-26B64CEB01A1}"/>
    <cellStyle name="Normal 5 5 4 2 2 2 2" xfId="3913" xr:uid="{FE37E3E8-9B35-42D5-A1A7-B4463FA69071}"/>
    <cellStyle name="Normal 5 5 4 2 2 3" xfId="1053" xr:uid="{8FAA5F62-5FE8-44B8-8ED6-B0D2031E7587}"/>
    <cellStyle name="Normal 5 5 4 2 2 4" xfId="1054" xr:uid="{4A116653-8DC6-4D27-97B9-7EA3279F7700}"/>
    <cellStyle name="Normal 5 5 4 2 3" xfId="1055" xr:uid="{85EF8CBB-339E-44EF-BCAF-DF0AF332A531}"/>
    <cellStyle name="Normal 5 5 4 2 3 2" xfId="3914" xr:uid="{945FC2C1-221B-4400-91AC-314460ACEE9D}"/>
    <cellStyle name="Normal 5 5 4 2 4" xfId="1056" xr:uid="{658FCCF8-E011-41CB-9E34-36DF2A0D5775}"/>
    <cellStyle name="Normal 5 5 4 2 5" xfId="1057" xr:uid="{AEA4C8ED-D3BA-4A20-BCD0-C01151B59E80}"/>
    <cellStyle name="Normal 5 5 4 3" xfId="1058" xr:uid="{424C1406-AB9D-430D-8C6C-6F45CC2759DB}"/>
    <cellStyle name="Normal 5 5 4 3 2" xfId="1059" xr:uid="{84143782-7068-42DB-8B05-291B0C62115E}"/>
    <cellStyle name="Normal 5 5 4 3 2 2" xfId="3915" xr:uid="{A25933F7-C165-4AB6-97B4-6FDED91B00A7}"/>
    <cellStyle name="Normal 5 5 4 3 3" xfId="1060" xr:uid="{38E4AF8C-9914-4C25-8425-D659081B183D}"/>
    <cellStyle name="Normal 5 5 4 3 4" xfId="1061" xr:uid="{49424AB9-916A-46EB-83A0-06E02002BD7E}"/>
    <cellStyle name="Normal 5 5 4 4" xfId="1062" xr:uid="{48598D06-6016-4672-92E8-DAA09C490CBF}"/>
    <cellStyle name="Normal 5 5 4 4 2" xfId="1063" xr:uid="{1FDBA4DF-6D92-4BFE-8D0E-12B63DF7C149}"/>
    <cellStyle name="Normal 5 5 4 4 3" xfId="1064" xr:uid="{CFA66CD5-F9E7-425B-8C85-7C35C06C2B7D}"/>
    <cellStyle name="Normal 5 5 4 4 4" xfId="1065" xr:uid="{EF9FABF6-0C77-460B-941A-D49E4EBA0D1F}"/>
    <cellStyle name="Normal 5 5 4 5" xfId="1066" xr:uid="{521247EA-C423-4DD7-9B7A-94DAD5AF102C}"/>
    <cellStyle name="Normal 5 5 4 6" xfId="1067" xr:uid="{37E3D42C-E336-4058-A4F8-FD263647CAC7}"/>
    <cellStyle name="Normal 5 5 4 7" xfId="1068" xr:uid="{53995DFA-E547-4D32-8EF8-EB7145911BA3}"/>
    <cellStyle name="Normal 5 5 5" xfId="1069" xr:uid="{A3E914F6-7CF3-4375-87AE-8295C2768373}"/>
    <cellStyle name="Normal 5 5 5 2" xfId="1070" xr:uid="{5900F719-C818-4B93-89C8-DFF1A6E996E9}"/>
    <cellStyle name="Normal 5 5 5 2 2" xfId="1071" xr:uid="{8143E583-7ADC-45C3-B451-5D13C48EB653}"/>
    <cellStyle name="Normal 5 5 5 2 2 2" xfId="3916" xr:uid="{7FBA2CFB-F3A1-4CCD-AE39-F6B8D7239CE7}"/>
    <cellStyle name="Normal 5 5 5 2 3" xfId="1072" xr:uid="{01B9A21F-D552-44CE-BA29-A0C9F0117F23}"/>
    <cellStyle name="Normal 5 5 5 2 4" xfId="1073" xr:uid="{7A00A05F-4BC7-417B-B812-B5DE105DF9B9}"/>
    <cellStyle name="Normal 5 5 5 3" xfId="1074" xr:uid="{D7F4AB4B-154C-464A-A47B-EEBF5479A053}"/>
    <cellStyle name="Normal 5 5 5 3 2" xfId="1075" xr:uid="{507F0782-9B93-41A8-BB8F-8BF87A12A4EA}"/>
    <cellStyle name="Normal 5 5 5 3 3" xfId="1076" xr:uid="{AE09DD35-389E-4819-BD44-D1B813907CD9}"/>
    <cellStyle name="Normal 5 5 5 3 4" xfId="1077" xr:uid="{6E7D7226-2EA1-4B28-BB54-384FC4925A5D}"/>
    <cellStyle name="Normal 5 5 5 4" xfId="1078" xr:uid="{2E6BD327-A8B4-4A3C-98CE-E380A22B9215}"/>
    <cellStyle name="Normal 5 5 5 5" xfId="1079" xr:uid="{D082BB7E-5D5C-46F0-B340-6C9022ECA425}"/>
    <cellStyle name="Normal 5 5 5 6" xfId="1080" xr:uid="{93497945-0214-45FE-849B-726B38DC7D62}"/>
    <cellStyle name="Normal 5 5 6" xfId="1081" xr:uid="{68D913B4-522D-4D96-B498-878B6D5FC48B}"/>
    <cellStyle name="Normal 5 5 6 2" xfId="1082" xr:uid="{2F1A043B-21D1-4DEF-8D43-F5B03BB124E8}"/>
    <cellStyle name="Normal 5 5 6 2 2" xfId="1083" xr:uid="{99696E61-4A7E-48B7-A58D-169EDF3834D9}"/>
    <cellStyle name="Normal 5 5 6 2 3" xfId="1084" xr:uid="{C8872C7F-D7BA-4CCC-9A63-CDD11263434F}"/>
    <cellStyle name="Normal 5 5 6 2 4" xfId="1085" xr:uid="{2E145495-6150-4369-92EA-EC83709F7850}"/>
    <cellStyle name="Normal 5 5 6 3" xfId="1086" xr:uid="{40932559-3F82-4235-91F8-0CDEAD068979}"/>
    <cellStyle name="Normal 5 5 6 4" xfId="1087" xr:uid="{33F393C4-5BF1-4B4E-A2CC-6BC5F7780A68}"/>
    <cellStyle name="Normal 5 5 6 5" xfId="1088" xr:uid="{6EFF61C6-9E4B-485F-9636-ED446A92B82B}"/>
    <cellStyle name="Normal 5 5 7" xfId="1089" xr:uid="{90173100-ACEB-4D01-A16E-B73200C085ED}"/>
    <cellStyle name="Normal 5 5 7 2" xfId="1090" xr:uid="{624CD373-A7B1-4780-8DBD-8E69BC62B92B}"/>
    <cellStyle name="Normal 5 5 7 3" xfId="1091" xr:uid="{33D34B61-74DB-4AB1-B541-8D563A26E743}"/>
    <cellStyle name="Normal 5 5 7 4" xfId="1092" xr:uid="{90900B37-740E-4A0A-BC92-F4E9948BB1EC}"/>
    <cellStyle name="Normal 5 5 8" xfId="1093" xr:uid="{B9FDA73A-0FF6-4B38-AD63-D8BAE6787962}"/>
    <cellStyle name="Normal 5 5 8 2" xfId="1094" xr:uid="{C30FA087-2A01-4F39-B698-285CDAF47E13}"/>
    <cellStyle name="Normal 5 5 8 3" xfId="1095" xr:uid="{ECD36E8E-432E-4724-BA86-6ACF0EB66471}"/>
    <cellStyle name="Normal 5 5 8 4" xfId="1096" xr:uid="{DA6D6CC5-7053-4C20-B3EE-6A35C579AC60}"/>
    <cellStyle name="Normal 5 5 9" xfId="1097" xr:uid="{51A2D931-8109-4004-B46A-A51192AC9F7A}"/>
    <cellStyle name="Normal 5 6" xfId="104" xr:uid="{D49294D8-43D7-4B61-815F-270509E592A5}"/>
    <cellStyle name="Normal 5 6 10" xfId="1098" xr:uid="{C25F817C-D011-4F72-8604-1C8BA0AD94FB}"/>
    <cellStyle name="Normal 5 6 11" xfId="1099" xr:uid="{8E5E056A-E157-4864-94D3-42E2DC43A1E6}"/>
    <cellStyle name="Normal 5 6 2" xfId="105" xr:uid="{89E0F590-F46D-4524-8CA3-CF993C4F8CF5}"/>
    <cellStyle name="Normal 5 6 2 2" xfId="1100" xr:uid="{A6ED3319-C7FA-4AD0-AB63-53F7F363B681}"/>
    <cellStyle name="Normal 5 6 2 2 2" xfId="1101" xr:uid="{3C7D1DC1-4D15-4789-BB7C-9565B2055F53}"/>
    <cellStyle name="Normal 5 6 2 2 2 2" xfId="1102" xr:uid="{4A373C90-CFC0-4F30-B313-9C99C4D0D554}"/>
    <cellStyle name="Normal 5 6 2 2 2 2 2" xfId="1103" xr:uid="{EA26CB40-7B45-4034-BC15-50BFB7977C84}"/>
    <cellStyle name="Normal 5 6 2 2 2 2 3" xfId="1104" xr:uid="{CBDC6491-6AF2-4638-9E6B-E542FD901C78}"/>
    <cellStyle name="Normal 5 6 2 2 2 2 4" xfId="1105" xr:uid="{4D5CAC1C-133C-4D6C-AF9C-654E1930F29C}"/>
    <cellStyle name="Normal 5 6 2 2 2 3" xfId="1106" xr:uid="{8C6EF2DF-2353-4FB0-874C-976C1DB7679C}"/>
    <cellStyle name="Normal 5 6 2 2 2 3 2" xfId="1107" xr:uid="{20F894BD-2C59-446B-A8C2-06D237B98A21}"/>
    <cellStyle name="Normal 5 6 2 2 2 3 3" xfId="1108" xr:uid="{B3BA49DF-F121-4F37-B80A-6008953E64A6}"/>
    <cellStyle name="Normal 5 6 2 2 2 3 4" xfId="1109" xr:uid="{66AD3D86-E1CF-4A51-9044-C0D2601067E7}"/>
    <cellStyle name="Normal 5 6 2 2 2 4" xfId="1110" xr:uid="{BD1A12C3-4655-4FC9-A166-67972590E4C2}"/>
    <cellStyle name="Normal 5 6 2 2 2 5" xfId="1111" xr:uid="{2F91DD11-EB23-4503-B752-D4296004A6A2}"/>
    <cellStyle name="Normal 5 6 2 2 2 6" xfId="1112" xr:uid="{B56EB007-DBB1-4EE3-A71B-69F52D3E8BEC}"/>
    <cellStyle name="Normal 5 6 2 2 3" xfId="1113" xr:uid="{F54987BD-0993-4215-BEC0-F52DE3E1EF0C}"/>
    <cellStyle name="Normal 5 6 2 2 3 2" xfId="1114" xr:uid="{D26197B6-43A2-4122-A41B-20D785006575}"/>
    <cellStyle name="Normal 5 6 2 2 3 2 2" xfId="1115" xr:uid="{FC7C07A7-BF24-4908-A70A-BBA25BB9DF8D}"/>
    <cellStyle name="Normal 5 6 2 2 3 2 3" xfId="1116" xr:uid="{BCB69680-ACD6-4E1D-9FB7-56C6FBD6A999}"/>
    <cellStyle name="Normal 5 6 2 2 3 2 4" xfId="1117" xr:uid="{756225BA-C4DD-49D5-A48E-7C024D17F7AE}"/>
    <cellStyle name="Normal 5 6 2 2 3 3" xfId="1118" xr:uid="{2093A2E8-1209-446C-A6BA-8EEB43DC7BC4}"/>
    <cellStyle name="Normal 5 6 2 2 3 4" xfId="1119" xr:uid="{152CF57C-835D-4404-AC4D-7BEAD6BEE883}"/>
    <cellStyle name="Normal 5 6 2 2 3 5" xfId="1120" xr:uid="{21BAAEAA-0535-4F02-8029-A6055EEAF901}"/>
    <cellStyle name="Normal 5 6 2 2 4" xfId="1121" xr:uid="{BEC75AEE-E5B6-4101-A724-A76A5619DE76}"/>
    <cellStyle name="Normal 5 6 2 2 4 2" xfId="1122" xr:uid="{520203AA-0F8D-48C7-97A7-94143C792961}"/>
    <cellStyle name="Normal 5 6 2 2 4 3" xfId="1123" xr:uid="{DE78A982-C8A9-46C7-BA0F-CEF275362D04}"/>
    <cellStyle name="Normal 5 6 2 2 4 4" xfId="1124" xr:uid="{20D8CEB3-3122-47EE-886E-80176F5642FC}"/>
    <cellStyle name="Normal 5 6 2 2 5" xfId="1125" xr:uid="{98729271-8753-4497-897C-8629DD46306E}"/>
    <cellStyle name="Normal 5 6 2 2 5 2" xfId="1126" xr:uid="{529D8B24-1379-4692-B24F-AC4F39305C50}"/>
    <cellStyle name="Normal 5 6 2 2 5 3" xfId="1127" xr:uid="{33946720-3607-42AA-A7C8-197E3F2DD095}"/>
    <cellStyle name="Normal 5 6 2 2 5 4" xfId="1128" xr:uid="{5820D95B-4154-42AB-A198-75677067BCA6}"/>
    <cellStyle name="Normal 5 6 2 2 6" xfId="1129" xr:uid="{E84D5595-BAD8-4622-9FD9-0F5BF1C1FEDF}"/>
    <cellStyle name="Normal 5 6 2 2 7" xfId="1130" xr:uid="{BBF856A1-8B32-4857-BF1E-8CFB31DF4EBA}"/>
    <cellStyle name="Normal 5 6 2 2 8" xfId="1131" xr:uid="{FF0E2C52-B542-453F-9EF8-6F0E0F28F4B6}"/>
    <cellStyle name="Normal 5 6 2 3" xfId="1132" xr:uid="{A37BA188-530C-4600-83D2-58F4A296BFD5}"/>
    <cellStyle name="Normal 5 6 2 3 2" xfId="1133" xr:uid="{B96CE8C7-B07A-43EC-9B26-80C8C5F3B384}"/>
    <cellStyle name="Normal 5 6 2 3 2 2" xfId="1134" xr:uid="{74505FD3-A913-4964-B509-7D655A96257D}"/>
    <cellStyle name="Normal 5 6 2 3 2 3" xfId="1135" xr:uid="{1C57D298-953E-4079-B996-7B86CAD9FE2C}"/>
    <cellStyle name="Normal 5 6 2 3 2 4" xfId="1136" xr:uid="{B1EDAAE2-E500-4AF0-84A2-05FCF7B1C0E1}"/>
    <cellStyle name="Normal 5 6 2 3 3" xfId="1137" xr:uid="{1785D619-E3D5-4E06-8CEB-254DC6520DA0}"/>
    <cellStyle name="Normal 5 6 2 3 3 2" xfId="1138" xr:uid="{E07AE06B-BE92-4B67-9B6E-6B0234932058}"/>
    <cellStyle name="Normal 5 6 2 3 3 3" xfId="1139" xr:uid="{9A12397F-420B-4149-8EC1-798F154A8C91}"/>
    <cellStyle name="Normal 5 6 2 3 3 4" xfId="1140" xr:uid="{843336D0-1364-4E76-A883-061B082160F0}"/>
    <cellStyle name="Normal 5 6 2 3 4" xfId="1141" xr:uid="{58E3D8A3-449B-42B6-BF2D-0224BA8A3660}"/>
    <cellStyle name="Normal 5 6 2 3 5" xfId="1142" xr:uid="{43CEA39A-271B-4A29-BCE8-FE4492B25762}"/>
    <cellStyle name="Normal 5 6 2 3 6" xfId="1143" xr:uid="{E1D4B65A-8F41-4ED5-9BCC-F5795C875B27}"/>
    <cellStyle name="Normal 5 6 2 4" xfId="1144" xr:uid="{BB71DC65-E8DD-4996-9C38-1DA4341B4DBB}"/>
    <cellStyle name="Normal 5 6 2 4 2" xfId="1145" xr:uid="{70D1AFF8-81A7-4D35-9E4A-D6A2D64F661D}"/>
    <cellStyle name="Normal 5 6 2 4 2 2" xfId="1146" xr:uid="{74A49A55-5B19-45F9-972C-FAADF9BD63B1}"/>
    <cellStyle name="Normal 5 6 2 4 2 3" xfId="1147" xr:uid="{94CF3F06-E58F-4742-B7DC-50080EE333B5}"/>
    <cellStyle name="Normal 5 6 2 4 2 4" xfId="1148" xr:uid="{C081EA12-B134-4C2E-B6E8-663FD8D065CA}"/>
    <cellStyle name="Normal 5 6 2 4 3" xfId="1149" xr:uid="{053BC47D-88E8-453F-98B7-DBE4DE4A0898}"/>
    <cellStyle name="Normal 5 6 2 4 4" xfId="1150" xr:uid="{806D6E9D-588D-43C5-972A-C97013A46AAD}"/>
    <cellStyle name="Normal 5 6 2 4 5" xfId="1151" xr:uid="{28265FAD-4865-4232-9A68-7E022A7411E1}"/>
    <cellStyle name="Normal 5 6 2 5" xfId="1152" xr:uid="{8E9A89EE-DAE7-4AC5-BE81-C7C83A6B5946}"/>
    <cellStyle name="Normal 5 6 2 5 2" xfId="1153" xr:uid="{D4FADA6F-F1B1-40E7-9D95-B8F1B29DCCE0}"/>
    <cellStyle name="Normal 5 6 2 5 3" xfId="1154" xr:uid="{090DCCDB-9AD3-45AB-AD11-8799D2200E3F}"/>
    <cellStyle name="Normal 5 6 2 5 4" xfId="1155" xr:uid="{572E7F99-5EF7-4886-8A5B-0998A97285F2}"/>
    <cellStyle name="Normal 5 6 2 6" xfId="1156" xr:uid="{C0D5CFAB-9E2D-45AE-93F5-C3866724BBE8}"/>
    <cellStyle name="Normal 5 6 2 6 2" xfId="1157" xr:uid="{09C7D9A2-0659-4348-A5E1-3829DCDD08D7}"/>
    <cellStyle name="Normal 5 6 2 6 3" xfId="1158" xr:uid="{E415102F-3DA1-4102-85BB-7795D2132E21}"/>
    <cellStyle name="Normal 5 6 2 6 4" xfId="1159" xr:uid="{653623ED-9439-478D-9011-608684187423}"/>
    <cellStyle name="Normal 5 6 2 7" xfId="1160" xr:uid="{526BFF91-47B3-47EC-9E3E-F93399ABA43E}"/>
    <cellStyle name="Normal 5 6 2 8" xfId="1161" xr:uid="{C573DE8B-0F0C-4D8F-899C-0304361D68BD}"/>
    <cellStyle name="Normal 5 6 2 9" xfId="1162" xr:uid="{5B34B932-095B-4B64-A52C-787D63D1D3EA}"/>
    <cellStyle name="Normal 5 6 3" xfId="1163" xr:uid="{8A59FA69-8512-432E-AFE0-EE9F4E58A545}"/>
    <cellStyle name="Normal 5 6 3 2" xfId="1164" xr:uid="{2113F835-971A-4376-BE41-9AC0FF88D8B0}"/>
    <cellStyle name="Normal 5 6 3 2 2" xfId="1165" xr:uid="{76CAC1EE-2864-4838-B5F2-F98F7A6ECD3A}"/>
    <cellStyle name="Normal 5 6 3 2 2 2" xfId="1166" xr:uid="{4945AAC0-00AA-4AAD-BEFD-73FD32CBCB9F}"/>
    <cellStyle name="Normal 5 6 3 2 2 2 2" xfId="3917" xr:uid="{27FBE61D-D482-418C-BBB5-FAA07A7F133C}"/>
    <cellStyle name="Normal 5 6 3 2 2 3" xfId="1167" xr:uid="{C0311707-D749-47E3-AC07-5F160EE51B99}"/>
    <cellStyle name="Normal 5 6 3 2 2 4" xfId="1168" xr:uid="{B9096550-C62B-4097-A3C0-973090C1FC10}"/>
    <cellStyle name="Normal 5 6 3 2 3" xfId="1169" xr:uid="{74612D09-55E6-4608-8555-B66FFFA0BDBB}"/>
    <cellStyle name="Normal 5 6 3 2 3 2" xfId="1170" xr:uid="{9C3B5703-3D32-4D55-A364-68DAE44AEADE}"/>
    <cellStyle name="Normal 5 6 3 2 3 3" xfId="1171" xr:uid="{1AEC4DA8-269D-49D9-8394-E7BB54FD9E6A}"/>
    <cellStyle name="Normal 5 6 3 2 3 4" xfId="1172" xr:uid="{801B26E2-BE3D-4738-ACCD-6E18648F22B5}"/>
    <cellStyle name="Normal 5 6 3 2 4" xfId="1173" xr:uid="{BC2B6F92-6705-4E16-8DD3-3EB87680E99C}"/>
    <cellStyle name="Normal 5 6 3 2 5" xfId="1174" xr:uid="{6175CA04-9D9C-46B4-8761-E1759031D9EC}"/>
    <cellStyle name="Normal 5 6 3 2 6" xfId="1175" xr:uid="{F70BA417-F36B-4DD5-BD70-58D7BE86FB99}"/>
    <cellStyle name="Normal 5 6 3 3" xfId="1176" xr:uid="{24B1E347-FF79-45A8-9A56-649A6BFA9BD5}"/>
    <cellStyle name="Normal 5 6 3 3 2" xfId="1177" xr:uid="{52B96A2D-BA43-48E4-BBB8-16466E6EC3A7}"/>
    <cellStyle name="Normal 5 6 3 3 2 2" xfId="1178" xr:uid="{B1AD9C3F-A9EE-455E-92C6-CD1FD05959F3}"/>
    <cellStyle name="Normal 5 6 3 3 2 3" xfId="1179" xr:uid="{642E21C3-7B6F-4726-A5E4-5F0168D8D738}"/>
    <cellStyle name="Normal 5 6 3 3 2 4" xfId="1180" xr:uid="{01A609E7-3FDA-4FC3-81E6-1E5035F46E85}"/>
    <cellStyle name="Normal 5 6 3 3 3" xfId="1181" xr:uid="{A0D5530D-BEBF-44FF-B440-A1CC57FE5092}"/>
    <cellStyle name="Normal 5 6 3 3 4" xfId="1182" xr:uid="{C28F6119-EFCD-456A-858D-E1560B561336}"/>
    <cellStyle name="Normal 5 6 3 3 5" xfId="1183" xr:uid="{25F4671F-7298-4440-935F-9AC186940617}"/>
    <cellStyle name="Normal 5 6 3 4" xfId="1184" xr:uid="{D5E76BEA-A3A3-48B5-8852-92844988EACD}"/>
    <cellStyle name="Normal 5 6 3 4 2" xfId="1185" xr:uid="{60DA7029-8D16-486D-ADDB-BB5D5A2D96A4}"/>
    <cellStyle name="Normal 5 6 3 4 3" xfId="1186" xr:uid="{B63CA90C-7120-4F6A-889C-4DF61D5AF000}"/>
    <cellStyle name="Normal 5 6 3 4 4" xfId="1187" xr:uid="{8DD37DBD-6A8D-46B3-ABB6-13CB681D0593}"/>
    <cellStyle name="Normal 5 6 3 5" xfId="1188" xr:uid="{6A36FEFB-4B8B-46C4-93CA-E231A86737BA}"/>
    <cellStyle name="Normal 5 6 3 5 2" xfId="1189" xr:uid="{E08DAFA6-5897-40A8-AD36-5BE47E6E4605}"/>
    <cellStyle name="Normal 5 6 3 5 3" xfId="1190" xr:uid="{ADC44621-48E3-43E8-8496-A84DD7A0DC77}"/>
    <cellStyle name="Normal 5 6 3 5 4" xfId="1191" xr:uid="{CFE960D8-02D4-4DD8-AA8B-24E006A0019F}"/>
    <cellStyle name="Normal 5 6 3 6" xfId="1192" xr:uid="{A18CAB5D-BAED-4C40-92A4-9C76ACBC1CCE}"/>
    <cellStyle name="Normal 5 6 3 7" xfId="1193" xr:uid="{5A964AF0-3045-4668-80EE-1C74F024C0BC}"/>
    <cellStyle name="Normal 5 6 3 8" xfId="1194" xr:uid="{EDC2A6C8-6CD0-4CC6-923B-CB4F6B337829}"/>
    <cellStyle name="Normal 5 6 4" xfId="1195" xr:uid="{35B6E6FB-8B9E-40C9-9CFE-D718928F2674}"/>
    <cellStyle name="Normal 5 6 4 2" xfId="1196" xr:uid="{38F20AD8-C9D9-4EB3-A9A0-C7805BAB49DE}"/>
    <cellStyle name="Normal 5 6 4 2 2" xfId="1197" xr:uid="{269BD1BF-FD74-4E75-B7AE-74E62E60CCD9}"/>
    <cellStyle name="Normal 5 6 4 2 2 2" xfId="1198" xr:uid="{DED51AAE-3ABF-4CBB-AB04-E1C415431D86}"/>
    <cellStyle name="Normal 5 6 4 2 2 3" xfId="1199" xr:uid="{5A9CAAD9-C26A-4FAC-9A98-81CCE0271D73}"/>
    <cellStyle name="Normal 5 6 4 2 2 4" xfId="1200" xr:uid="{DA9AEE8D-73E2-4258-A9EB-C51371E4EB7D}"/>
    <cellStyle name="Normal 5 6 4 2 3" xfId="1201" xr:uid="{4359AE3E-C164-4C29-B204-F148A66FA929}"/>
    <cellStyle name="Normal 5 6 4 2 4" xfId="1202" xr:uid="{CFD7EC2F-A269-4F84-9D17-F833FC25DDD8}"/>
    <cellStyle name="Normal 5 6 4 2 5" xfId="1203" xr:uid="{3CDD343A-B5AE-4F3B-A8DE-8DF36F1602CA}"/>
    <cellStyle name="Normal 5 6 4 3" xfId="1204" xr:uid="{83E8860A-596E-4F41-A7D2-7CFE14B52B46}"/>
    <cellStyle name="Normal 5 6 4 3 2" xfId="1205" xr:uid="{6AE529DD-6E7B-4792-8793-214F810B0C9A}"/>
    <cellStyle name="Normal 5 6 4 3 3" xfId="1206" xr:uid="{4E551462-34AB-40C3-9C77-F49468B79991}"/>
    <cellStyle name="Normal 5 6 4 3 4" xfId="1207" xr:uid="{9496328A-C909-41A2-9AD6-C29397A8B2B7}"/>
    <cellStyle name="Normal 5 6 4 4" xfId="1208" xr:uid="{9B860F26-6414-4473-9D54-520F650B38EC}"/>
    <cellStyle name="Normal 5 6 4 4 2" xfId="1209" xr:uid="{591902D5-2CE6-4027-BE9F-84130A5E67FA}"/>
    <cellStyle name="Normal 5 6 4 4 3" xfId="1210" xr:uid="{D2A32B43-05FA-4ED9-9AA5-3085350C03BE}"/>
    <cellStyle name="Normal 5 6 4 4 4" xfId="1211" xr:uid="{267C3FEB-7CC8-4F77-963E-3E29F3584D75}"/>
    <cellStyle name="Normal 5 6 4 5" xfId="1212" xr:uid="{102675E2-7EBD-47A1-967C-98D9088F8E42}"/>
    <cellStyle name="Normal 5 6 4 6" xfId="1213" xr:uid="{EA1B5C1D-601A-48EA-801F-FBB778988393}"/>
    <cellStyle name="Normal 5 6 4 7" xfId="1214" xr:uid="{3EB171F4-1C56-45AA-80F9-1CD7E7000164}"/>
    <cellStyle name="Normal 5 6 5" xfId="1215" xr:uid="{B5A30F4C-987B-40E3-9B10-0F2BD748B775}"/>
    <cellStyle name="Normal 5 6 5 2" xfId="1216" xr:uid="{4BF885C9-EBA9-43FD-A738-41299491F643}"/>
    <cellStyle name="Normal 5 6 5 2 2" xfId="1217" xr:uid="{C897B375-FC9D-48F3-B653-3BE48586B152}"/>
    <cellStyle name="Normal 5 6 5 2 3" xfId="1218" xr:uid="{1DA4FDD3-C30B-4834-8904-82EBDAF8A0B6}"/>
    <cellStyle name="Normal 5 6 5 2 4" xfId="1219" xr:uid="{FB9D3386-FF4F-4CFF-B14C-EF79E4560DF0}"/>
    <cellStyle name="Normal 5 6 5 3" xfId="1220" xr:uid="{4FE5AEBC-4399-4DA2-852A-781690F85890}"/>
    <cellStyle name="Normal 5 6 5 3 2" xfId="1221" xr:uid="{6E480487-9EEB-43BE-BB56-498DE1BCFE56}"/>
    <cellStyle name="Normal 5 6 5 3 3" xfId="1222" xr:uid="{BC5EE7A6-A7D0-43C0-9E15-AC92C0E35942}"/>
    <cellStyle name="Normal 5 6 5 3 4" xfId="1223" xr:uid="{C1752D60-186E-4F10-B3A8-8F3346D88B18}"/>
    <cellStyle name="Normal 5 6 5 4" xfId="1224" xr:uid="{8E0AD089-4870-48DF-860F-8638620567E1}"/>
    <cellStyle name="Normal 5 6 5 5" xfId="1225" xr:uid="{3AF8BE26-0CC4-4DFB-8257-F1AF9A9F870E}"/>
    <cellStyle name="Normal 5 6 5 6" xfId="1226" xr:uid="{0DA0CBBF-A77A-413B-95FD-4DF90A39126E}"/>
    <cellStyle name="Normal 5 6 6" xfId="1227" xr:uid="{9F6393D6-CB7C-4F11-9397-BCE31B3C166F}"/>
    <cellStyle name="Normal 5 6 6 2" xfId="1228" xr:uid="{654A829B-C64B-4AB7-A243-843846D7B9D9}"/>
    <cellStyle name="Normal 5 6 6 2 2" xfId="1229" xr:uid="{8C811091-CA70-4BB1-B53A-EA95B711730F}"/>
    <cellStyle name="Normal 5 6 6 2 3" xfId="1230" xr:uid="{E39F603C-9324-4931-9B75-CD514EA8388A}"/>
    <cellStyle name="Normal 5 6 6 2 4" xfId="1231" xr:uid="{375EB433-83AD-4B34-B3DF-5427AF3E91CE}"/>
    <cellStyle name="Normal 5 6 6 3" xfId="1232" xr:uid="{9F197214-873E-40FC-956B-B2BBB3534EE0}"/>
    <cellStyle name="Normal 5 6 6 4" xfId="1233" xr:uid="{DC7B7667-AF7E-4923-9E1D-37B54A798F06}"/>
    <cellStyle name="Normal 5 6 6 5" xfId="1234" xr:uid="{81751F31-35AE-45CF-BD05-EDE741CDB840}"/>
    <cellStyle name="Normal 5 6 7" xfId="1235" xr:uid="{074E8377-2D4E-4A6E-BB2E-6D906788F5A2}"/>
    <cellStyle name="Normal 5 6 7 2" xfId="1236" xr:uid="{4AA63BC3-2A5E-43D1-B2D6-1F010A38B3B0}"/>
    <cellStyle name="Normal 5 6 7 3" xfId="1237" xr:uid="{0FFB8A48-17A0-4B84-8941-BD9F76B55ACB}"/>
    <cellStyle name="Normal 5 6 7 4" xfId="1238" xr:uid="{201AE023-FCBC-4817-9025-449EC74A0A4B}"/>
    <cellStyle name="Normal 5 6 8" xfId="1239" xr:uid="{99D59461-D2B3-4D5B-8C96-46BEF5CAB325}"/>
    <cellStyle name="Normal 5 6 8 2" xfId="1240" xr:uid="{48AE0F5D-CDD2-4FFD-B3F7-6B86557A5960}"/>
    <cellStyle name="Normal 5 6 8 3" xfId="1241" xr:uid="{786B25EA-09BF-483D-8FD8-C62ACDAC0B44}"/>
    <cellStyle name="Normal 5 6 8 4" xfId="1242" xr:uid="{EC6D01E2-B41A-4698-A09C-F9DA7E64A621}"/>
    <cellStyle name="Normal 5 6 9" xfId="1243" xr:uid="{8827A042-498A-48C3-9615-C2F0378D8543}"/>
    <cellStyle name="Normal 5 7" xfId="106" xr:uid="{DA910914-DBCF-44B3-8238-76BBBF621FCE}"/>
    <cellStyle name="Normal 5 7 2" xfId="107" xr:uid="{AF14D005-10B4-4335-AE95-527D639F2DBC}"/>
    <cellStyle name="Normal 5 7 2 2" xfId="1244" xr:uid="{7690D5B0-DDDF-48BD-BD48-CF1DE830347F}"/>
    <cellStyle name="Normal 5 7 2 2 2" xfId="1245" xr:uid="{BBB34E23-6B6A-4A76-8ED8-46063A368387}"/>
    <cellStyle name="Normal 5 7 2 2 2 2" xfId="1246" xr:uid="{3323B4F7-1CF5-4DC3-88C7-6AD79E529B32}"/>
    <cellStyle name="Normal 5 7 2 2 2 3" xfId="1247" xr:uid="{5997527D-1B0A-415B-B29C-E883CBCAB4D2}"/>
    <cellStyle name="Normal 5 7 2 2 2 4" xfId="1248" xr:uid="{468D5E15-25B7-43EB-B8F7-36893C2130CE}"/>
    <cellStyle name="Normal 5 7 2 2 3" xfId="1249" xr:uid="{9E6FFA01-BCD4-43BF-85FE-6FA35D964B35}"/>
    <cellStyle name="Normal 5 7 2 2 3 2" xfId="1250" xr:uid="{DCB9A698-E903-4CE0-93A3-75D3A5AAF0E0}"/>
    <cellStyle name="Normal 5 7 2 2 3 3" xfId="1251" xr:uid="{02F2707B-6EB7-4D87-B272-AC8A51C3105C}"/>
    <cellStyle name="Normal 5 7 2 2 3 4" xfId="1252" xr:uid="{B2B54A86-8905-4BCA-A102-126923E23B66}"/>
    <cellStyle name="Normal 5 7 2 2 4" xfId="1253" xr:uid="{40AED7E7-65B8-417F-9A1A-AFE6ED915CD0}"/>
    <cellStyle name="Normal 5 7 2 2 5" xfId="1254" xr:uid="{C9AFE81A-506F-4E1B-948B-3612969EADD7}"/>
    <cellStyle name="Normal 5 7 2 2 6" xfId="1255" xr:uid="{08558004-BD97-426E-BDFE-57021005E0B7}"/>
    <cellStyle name="Normal 5 7 2 3" xfId="1256" xr:uid="{524D80E9-4A4E-48A2-8B96-24E7D011EA4F}"/>
    <cellStyle name="Normal 5 7 2 3 2" xfId="1257" xr:uid="{8E9A1BFA-3B96-4F05-A6A0-B590EBB2AA71}"/>
    <cellStyle name="Normal 5 7 2 3 2 2" xfId="1258" xr:uid="{4D2CED14-571D-41FC-A64C-24469C4F4617}"/>
    <cellStyle name="Normal 5 7 2 3 2 3" xfId="1259" xr:uid="{4F57B23E-EB1C-4AA1-943F-1E2F722B1F04}"/>
    <cellStyle name="Normal 5 7 2 3 2 4" xfId="1260" xr:uid="{11BE8634-8D02-418F-AD61-476EC6D9E5C5}"/>
    <cellStyle name="Normal 5 7 2 3 3" xfId="1261" xr:uid="{9B7A3969-441A-4800-BD4D-BCBC182BA154}"/>
    <cellStyle name="Normal 5 7 2 3 4" xfId="1262" xr:uid="{B841FDB3-F129-48DE-BDA5-720DAB4564A1}"/>
    <cellStyle name="Normal 5 7 2 3 5" xfId="1263" xr:uid="{07A4378B-7DAB-4815-A23C-2CA029757D5A}"/>
    <cellStyle name="Normal 5 7 2 4" xfId="1264" xr:uid="{50EA9774-286D-4BA0-9975-BBFF025A7DE0}"/>
    <cellStyle name="Normal 5 7 2 4 2" xfId="1265" xr:uid="{4C2A8F0E-146B-4D42-B6B0-8B42BC1171B0}"/>
    <cellStyle name="Normal 5 7 2 4 3" xfId="1266" xr:uid="{E225A7A0-4C82-4FB5-B2F3-C3970A5E61E7}"/>
    <cellStyle name="Normal 5 7 2 4 4" xfId="1267" xr:uid="{4A413E40-3AA3-4B96-B247-CB3D15524832}"/>
    <cellStyle name="Normal 5 7 2 5" xfId="1268" xr:uid="{66C19644-8856-49FF-88B6-C6DFE3834637}"/>
    <cellStyle name="Normal 5 7 2 5 2" xfId="1269" xr:uid="{ADEB556A-BDC5-42D9-8908-80D63E9BE27C}"/>
    <cellStyle name="Normal 5 7 2 5 3" xfId="1270" xr:uid="{A52EBE25-6289-45CD-A477-5437560CD90D}"/>
    <cellStyle name="Normal 5 7 2 5 4" xfId="1271" xr:uid="{5C2C4B04-8FEA-4CC3-9DEA-ECE6A60CDE11}"/>
    <cellStyle name="Normal 5 7 2 6" xfId="1272" xr:uid="{9C33572D-D0B7-4122-94B7-9ABBF0CAF99C}"/>
    <cellStyle name="Normal 5 7 2 7" xfId="1273" xr:uid="{68A90D9B-1235-464A-887E-E4D1BE9FEBD4}"/>
    <cellStyle name="Normal 5 7 2 8" xfId="1274" xr:uid="{AACC94DF-9801-4000-9886-F7FF5A049C69}"/>
    <cellStyle name="Normal 5 7 3" xfId="1275" xr:uid="{5992CBD4-0150-4206-8876-1541772585F9}"/>
    <cellStyle name="Normal 5 7 3 2" xfId="1276" xr:uid="{A3855A8A-200D-4978-86B1-8E03F49DF401}"/>
    <cellStyle name="Normal 5 7 3 2 2" xfId="1277" xr:uid="{1B2106D7-C03B-444D-8F84-B26FC1072EAF}"/>
    <cellStyle name="Normal 5 7 3 2 3" xfId="1278" xr:uid="{67DC94CD-3FD1-4DCD-AC73-C6C9E9325793}"/>
    <cellStyle name="Normal 5 7 3 2 4" xfId="1279" xr:uid="{D4F76C7A-6BF1-4C71-A648-D88D724906D2}"/>
    <cellStyle name="Normal 5 7 3 3" xfId="1280" xr:uid="{72A72F60-50C7-46AF-8B8A-458F8DFFDF5D}"/>
    <cellStyle name="Normal 5 7 3 3 2" xfId="1281" xr:uid="{A28218FB-D9E5-4FF8-BFC9-BBBC0A53584F}"/>
    <cellStyle name="Normal 5 7 3 3 3" xfId="1282" xr:uid="{2EC9E8ED-6E8A-4D22-A44C-DD0A1BB18F90}"/>
    <cellStyle name="Normal 5 7 3 3 4" xfId="1283" xr:uid="{AFBF7F99-7073-4DFC-8600-90887CB1C3A2}"/>
    <cellStyle name="Normal 5 7 3 4" xfId="1284" xr:uid="{7EB90DCA-796A-478B-B387-7588623B6170}"/>
    <cellStyle name="Normal 5 7 3 5" xfId="1285" xr:uid="{24FCE271-A7C1-4A50-A15A-CEE96117C3EC}"/>
    <cellStyle name="Normal 5 7 3 6" xfId="1286" xr:uid="{4B4C93F3-2723-4AD2-841B-30A3F01AAD96}"/>
    <cellStyle name="Normal 5 7 4" xfId="1287" xr:uid="{7535BBAC-93DD-4F58-9DCD-40B1E31E3D6C}"/>
    <cellStyle name="Normal 5 7 4 2" xfId="1288" xr:uid="{F810FFEF-BD24-4001-9DF1-73B36641280C}"/>
    <cellStyle name="Normal 5 7 4 2 2" xfId="1289" xr:uid="{79E42B4F-A6AA-41A9-950D-B9B7B1D51EBC}"/>
    <cellStyle name="Normal 5 7 4 2 3" xfId="1290" xr:uid="{D087330A-6CCD-4858-A373-C35E7ADFAB4E}"/>
    <cellStyle name="Normal 5 7 4 2 4" xfId="1291" xr:uid="{87AF5BE9-1B93-4501-8AA9-77CD2891B2C3}"/>
    <cellStyle name="Normal 5 7 4 3" xfId="1292" xr:uid="{53EBA708-A5BE-4B81-9D33-6E0A1A38ECEA}"/>
    <cellStyle name="Normal 5 7 4 4" xfId="1293" xr:uid="{F97F8091-9C76-4F28-9028-035C80FD53EA}"/>
    <cellStyle name="Normal 5 7 4 5" xfId="1294" xr:uid="{5AA79349-BF9F-4DD5-B17E-F018E773F5AF}"/>
    <cellStyle name="Normal 5 7 5" xfId="1295" xr:uid="{8A632CE9-C3B7-4046-93F6-344707F70AF4}"/>
    <cellStyle name="Normal 5 7 5 2" xfId="1296" xr:uid="{20419685-0B87-430C-AD10-B161D1D48A69}"/>
    <cellStyle name="Normal 5 7 5 3" xfId="1297" xr:uid="{C13BD00B-45C8-475B-A559-3A805E690C6A}"/>
    <cellStyle name="Normal 5 7 5 4" xfId="1298" xr:uid="{3672B4A5-0A35-4F12-B790-9569181E9ABD}"/>
    <cellStyle name="Normal 5 7 6" xfId="1299" xr:uid="{D7E84CE4-EFFD-4576-8A5F-B27372DD9623}"/>
    <cellStyle name="Normal 5 7 6 2" xfId="1300" xr:uid="{8558CE27-24B0-4BD7-BFFA-16E046CA7A55}"/>
    <cellStyle name="Normal 5 7 6 3" xfId="1301" xr:uid="{6B2C9FBA-0442-4A4F-BEEF-B21FC9766339}"/>
    <cellStyle name="Normal 5 7 6 4" xfId="1302" xr:uid="{24824A1E-0BCE-41F2-BF62-98BB36B01345}"/>
    <cellStyle name="Normal 5 7 7" xfId="1303" xr:uid="{227F4264-B786-436D-A170-A53041F60BAE}"/>
    <cellStyle name="Normal 5 7 8" xfId="1304" xr:uid="{70970C25-4E81-4B3F-968F-439038F5F6D4}"/>
    <cellStyle name="Normal 5 7 9" xfId="1305" xr:uid="{27666994-9557-406E-9258-6420A99972EE}"/>
    <cellStyle name="Normal 5 8" xfId="108" xr:uid="{F627683C-7606-4F8A-9345-E63AEAE81A0A}"/>
    <cellStyle name="Normal 5 8 2" xfId="1306" xr:uid="{26E81193-2D72-48FB-A98C-4BC5CFEA56CE}"/>
    <cellStyle name="Normal 5 8 2 2" xfId="1307" xr:uid="{57D66C18-DF15-4B4C-914B-71D4435B6F3C}"/>
    <cellStyle name="Normal 5 8 2 2 2" xfId="1308" xr:uid="{A43DF127-9436-408A-B6C7-9F3C2B5801ED}"/>
    <cellStyle name="Normal 5 8 2 2 2 2" xfId="3918" xr:uid="{E64CCBCC-CC24-4E48-8741-E1BF179CB967}"/>
    <cellStyle name="Normal 5 8 2 2 3" xfId="1309" xr:uid="{95392509-49A1-412F-9C62-9D7931816C69}"/>
    <cellStyle name="Normal 5 8 2 2 4" xfId="1310" xr:uid="{06DFD521-687E-46E4-BDAE-960E7465A668}"/>
    <cellStyle name="Normal 5 8 2 3" xfId="1311" xr:uid="{1BD4558B-5690-407D-B302-C12A6C44A4E1}"/>
    <cellStyle name="Normal 5 8 2 3 2" xfId="1312" xr:uid="{DEEAD330-A17E-406A-85C2-4F972A6A43CF}"/>
    <cellStyle name="Normal 5 8 2 3 3" xfId="1313" xr:uid="{0EC95BA4-44AA-4BB4-9702-B575EE94C08F}"/>
    <cellStyle name="Normal 5 8 2 3 4" xfId="1314" xr:uid="{3680C075-2807-454D-885F-F9342A08A2CC}"/>
    <cellStyle name="Normal 5 8 2 4" xfId="1315" xr:uid="{8208613B-4C51-487F-9BAA-D140E18276DD}"/>
    <cellStyle name="Normal 5 8 2 5" xfId="1316" xr:uid="{8B7D2116-2A77-4D3D-829F-D95E1901EB90}"/>
    <cellStyle name="Normal 5 8 2 6" xfId="1317" xr:uid="{B54071DB-BCCD-4117-AC6A-5463F2D90F20}"/>
    <cellStyle name="Normal 5 8 3" xfId="1318" xr:uid="{B1F97F9A-2AC4-4603-96A4-51CA355566AB}"/>
    <cellStyle name="Normal 5 8 3 2" xfId="1319" xr:uid="{4B55904F-A182-4815-B18E-92704351A549}"/>
    <cellStyle name="Normal 5 8 3 2 2" xfId="1320" xr:uid="{49A6768C-1CE6-4984-A3C1-E3B9F2ED714A}"/>
    <cellStyle name="Normal 5 8 3 2 3" xfId="1321" xr:uid="{B9044FEA-8A1C-4376-A43D-D92D0B1A644D}"/>
    <cellStyle name="Normal 5 8 3 2 4" xfId="1322" xr:uid="{3919960C-3CCD-4462-9C79-F8A9E88E84F8}"/>
    <cellStyle name="Normal 5 8 3 3" xfId="1323" xr:uid="{1A20A651-B120-43FB-BDEA-C0893614BB6B}"/>
    <cellStyle name="Normal 5 8 3 4" xfId="1324" xr:uid="{1210E81B-75D1-4A8A-89E4-91345C0C1C29}"/>
    <cellStyle name="Normal 5 8 3 5" xfId="1325" xr:uid="{B6656F68-2CF5-4ED7-A089-868318D2D0A7}"/>
    <cellStyle name="Normal 5 8 4" xfId="1326" xr:uid="{2DA8A8A0-B694-48D3-BE96-F6A06F16AF6A}"/>
    <cellStyle name="Normal 5 8 4 2" xfId="1327" xr:uid="{D734E061-4BCD-4B48-8B24-762F9384990A}"/>
    <cellStyle name="Normal 5 8 4 3" xfId="1328" xr:uid="{AB8F8881-AEA4-489D-BC3E-EB68FABEC627}"/>
    <cellStyle name="Normal 5 8 4 4" xfId="1329" xr:uid="{C8732D39-DB0B-42E6-BAEE-C5DD464F7ACF}"/>
    <cellStyle name="Normal 5 8 5" xfId="1330" xr:uid="{7E4A8D0D-E1CA-4115-9D99-F57ABCD3F0E7}"/>
    <cellStyle name="Normal 5 8 5 2" xfId="1331" xr:uid="{60C5540E-E776-492C-A53A-FD6076A42863}"/>
    <cellStyle name="Normal 5 8 5 3" xfId="1332" xr:uid="{EB871680-1BC9-4208-B677-08AC998ED1FF}"/>
    <cellStyle name="Normal 5 8 5 4" xfId="1333" xr:uid="{09D25834-8DA1-4C93-B947-7366B0272075}"/>
    <cellStyle name="Normal 5 8 6" xfId="1334" xr:uid="{84D41428-51B8-4C25-8B01-E4ACC2946F9D}"/>
    <cellStyle name="Normal 5 8 7" xfId="1335" xr:uid="{EBDE67FF-ED29-4074-AAE1-048D4C35EB21}"/>
    <cellStyle name="Normal 5 8 8" xfId="1336" xr:uid="{295F3EF5-281A-409C-B8CC-921E3AC26875}"/>
    <cellStyle name="Normal 5 9" xfId="1337" xr:uid="{EC94DDCF-4905-4C18-B9CE-98ED9CA912B6}"/>
    <cellStyle name="Normal 5 9 2" xfId="1338" xr:uid="{1575AA09-6728-41D6-9DD8-34058F1E6406}"/>
    <cellStyle name="Normal 5 9 2 2" xfId="1339" xr:uid="{7D0A0D54-BB1A-44FB-9745-153D9BB6F070}"/>
    <cellStyle name="Normal 5 9 2 2 2" xfId="1340" xr:uid="{822B05C3-4372-4474-B3AA-37FCFDC8D53F}"/>
    <cellStyle name="Normal 5 9 2 2 3" xfId="1341" xr:uid="{4686D468-10A5-455E-B16B-E913029F4C27}"/>
    <cellStyle name="Normal 5 9 2 2 4" xfId="1342" xr:uid="{B9DD45FC-B9FA-4EC2-8C39-E11DCF92A91D}"/>
    <cellStyle name="Normal 5 9 2 3" xfId="1343" xr:uid="{47287815-1208-46B3-B5FA-14A0D6654C3F}"/>
    <cellStyle name="Normal 5 9 2 4" xfId="1344" xr:uid="{BA169642-3F4B-4788-BCE9-C96B6681711F}"/>
    <cellStyle name="Normal 5 9 2 5" xfId="1345" xr:uid="{283F7CEE-41AC-42FA-8A83-9230C788C8C5}"/>
    <cellStyle name="Normal 5 9 3" xfId="1346" xr:uid="{CEEC0726-EAA4-4B92-B593-A472754E63DB}"/>
    <cellStyle name="Normal 5 9 3 2" xfId="1347" xr:uid="{7960F87A-0F90-4F8F-8A32-CF230E47152A}"/>
    <cellStyle name="Normal 5 9 3 3" xfId="1348" xr:uid="{7829DC17-EA96-4946-9445-16FC0D54B894}"/>
    <cellStyle name="Normal 5 9 3 4" xfId="1349" xr:uid="{270A7B4A-008E-44F1-A731-49A58385C9DC}"/>
    <cellStyle name="Normal 5 9 4" xfId="1350" xr:uid="{7F7D80AA-49CA-41F7-A8AD-5388A00AA535}"/>
    <cellStyle name="Normal 5 9 4 2" xfId="1351" xr:uid="{83B5C7DC-17C9-4641-89A6-2543C4637F2C}"/>
    <cellStyle name="Normal 5 9 4 3" xfId="1352" xr:uid="{6D957376-86DD-43D9-B21B-0D35906CF5EE}"/>
    <cellStyle name="Normal 5 9 4 4" xfId="1353" xr:uid="{73A8D664-8426-474A-88E7-83C08EA5DE05}"/>
    <cellStyle name="Normal 5 9 5" xfId="1354" xr:uid="{41E8B06C-954D-4647-8389-872A653EC666}"/>
    <cellStyle name="Normal 5 9 6" xfId="1355" xr:uid="{92B9FD8C-1885-4147-86AC-943C2FF690BC}"/>
    <cellStyle name="Normal 5 9 7" xfId="1356" xr:uid="{08EB5206-0D60-4C49-9C2D-6BD4146240E9}"/>
    <cellStyle name="Normal 6" xfId="109" xr:uid="{307F9B82-E550-4E0E-9A27-69EAFA7EBE65}"/>
    <cellStyle name="Normal 6 10" xfId="1357" xr:uid="{13D0BAF6-9D3C-4E4D-A865-A8B00D22191A}"/>
    <cellStyle name="Normal 6 10 2" xfId="1358" xr:uid="{C029DA93-640B-4793-9597-2F0EECBE0240}"/>
    <cellStyle name="Normal 6 10 2 2" xfId="1359" xr:uid="{674BD7C0-7DBB-486A-9421-2EE543766288}"/>
    <cellStyle name="Normal 6 10 2 2 2" xfId="4595" xr:uid="{1A9243B5-E021-4B2F-AAD4-993DDFB8D0CF}"/>
    <cellStyle name="Normal 6 10 2 3" xfId="1360" xr:uid="{791CAEB6-D69E-4BC4-854B-8E0BCF1ABDB5}"/>
    <cellStyle name="Normal 6 10 2 4" xfId="1361" xr:uid="{C55165B4-8A6D-41D1-9F54-969CBB7847E8}"/>
    <cellStyle name="Normal 6 10 3" xfId="1362" xr:uid="{68EE0825-D31F-40C3-A2A3-1FF9A921AF02}"/>
    <cellStyle name="Normal 6 10 4" xfId="1363" xr:uid="{C0701406-76C0-4FB4-8971-59C6E217DF13}"/>
    <cellStyle name="Normal 6 10 5" xfId="1364" xr:uid="{612F71BC-52FC-42B3-B14D-EAA0A059ACEC}"/>
    <cellStyle name="Normal 6 11" xfId="1365" xr:uid="{2627EF9B-CC14-48E1-BD9C-EE2BC44A5BC2}"/>
    <cellStyle name="Normal 6 11 2" xfId="1366" xr:uid="{B8D38238-B889-4B0A-B01B-72C971C87FA9}"/>
    <cellStyle name="Normal 6 11 3" xfId="1367" xr:uid="{1A8A0AB2-DE34-42E5-9812-00B9BE10FB67}"/>
    <cellStyle name="Normal 6 11 4" xfId="1368" xr:uid="{603CD7C6-EB8E-4C7B-A4CB-BD5424F30518}"/>
    <cellStyle name="Normal 6 12" xfId="1369" xr:uid="{B039C88F-433B-4666-9152-EBA6A7DA305E}"/>
    <cellStyle name="Normal 6 12 2" xfId="1370" xr:uid="{7F6344DC-E3C5-49F6-A619-F3FF5EACC4B8}"/>
    <cellStyle name="Normal 6 12 3" xfId="1371" xr:uid="{202A450A-717C-4943-90C6-87A07D55B6A1}"/>
    <cellStyle name="Normal 6 12 4" xfId="1372" xr:uid="{8EEAB9A7-B39C-4FA4-A240-18A95CF6BEDF}"/>
    <cellStyle name="Normal 6 13" xfId="1373" xr:uid="{5ED37736-39EF-4177-ADCC-66820C1087C5}"/>
    <cellStyle name="Normal 6 13 2" xfId="1374" xr:uid="{C1295008-1429-4139-80AD-970A34160060}"/>
    <cellStyle name="Normal 6 13 3" xfId="3736" xr:uid="{CFEBE921-5960-4BFC-B3F6-1C65B276D547}"/>
    <cellStyle name="Normal 6 13 4" xfId="4438" xr:uid="{82FC9071-4EC6-4EC1-A49E-882CE375731E}"/>
    <cellStyle name="Normal 6 13 5" xfId="5325" xr:uid="{02FA324C-182F-47A3-B0FF-AEEDB1785A7C}"/>
    <cellStyle name="Normal 6 14" xfId="1375" xr:uid="{17D686F2-3FCD-4230-95C6-27E53C991CA7}"/>
    <cellStyle name="Normal 6 15" xfId="1376" xr:uid="{57D2BF7F-27FD-4268-9DB0-E8E9887DD66F}"/>
    <cellStyle name="Normal 6 16" xfId="1377" xr:uid="{CD038B5A-8BDF-416C-A3B5-C52288177DFC}"/>
    <cellStyle name="Normal 6 2" xfId="110" xr:uid="{753F841C-F581-4045-BA96-9B455E19E6BF}"/>
    <cellStyle name="Normal 6 2 2" xfId="3729" xr:uid="{E5446564-9BC8-4BE3-83D3-39C120B3A0D6}"/>
    <cellStyle name="Normal 6 2 2 2" xfId="4678" xr:uid="{A4E0D800-6F2F-44A9-9AFB-8FEC952CE0F7}"/>
    <cellStyle name="Normal 6 2 3" xfId="4567" xr:uid="{664FEEFC-0F4E-483E-887B-09CD4F9748FC}"/>
    <cellStyle name="Normal 6 3" xfId="111" xr:uid="{60B74D4C-684D-4ECB-ADA3-2295DC0AC7D0}"/>
    <cellStyle name="Normal 6 3 10" xfId="1378" xr:uid="{EF9DFB74-0984-458C-B8AC-D322F0B61FA4}"/>
    <cellStyle name="Normal 6 3 11" xfId="1379" xr:uid="{520171D9-E06A-4B03-833A-109F87806E24}"/>
    <cellStyle name="Normal 6 3 2" xfId="112" xr:uid="{A86CDBE3-D7FE-446B-8628-03609E95C70F}"/>
    <cellStyle name="Normal 6 3 2 2" xfId="113" xr:uid="{8C658354-DAE0-4F61-9945-7AFE53D799F8}"/>
    <cellStyle name="Normal 6 3 2 2 2" xfId="1380" xr:uid="{0E1E1C42-EF5C-41E3-B077-A9C0B67A916F}"/>
    <cellStyle name="Normal 6 3 2 2 2 2" xfId="1381" xr:uid="{13B117C9-A332-42D3-B6D6-98C57448101A}"/>
    <cellStyle name="Normal 6 3 2 2 2 2 2" xfId="1382" xr:uid="{23A4FC08-6315-4440-BEB9-4F762A13E9F2}"/>
    <cellStyle name="Normal 6 3 2 2 2 2 2 2" xfId="3919" xr:uid="{ECCB1CE3-980E-4FDE-8919-7F5F7112E71A}"/>
    <cellStyle name="Normal 6 3 2 2 2 2 2 2 2" xfId="3920" xr:uid="{D1D2BEBF-3582-4BAE-98D7-775E8AE66598}"/>
    <cellStyle name="Normal 6 3 2 2 2 2 2 3" xfId="3921" xr:uid="{D6BDAAE3-AE08-45BA-A616-8B98B6A3EBB1}"/>
    <cellStyle name="Normal 6 3 2 2 2 2 3" xfId="1383" xr:uid="{5D491675-CC10-4B16-B9D1-71C422637EAC}"/>
    <cellStyle name="Normal 6 3 2 2 2 2 3 2" xfId="3922" xr:uid="{82DEA4A0-0F64-408E-AF78-E55CB61D10C8}"/>
    <cellStyle name="Normal 6 3 2 2 2 2 4" xfId="1384" xr:uid="{BA6D7A56-F8F3-4BE6-AD05-6F3C7BFC2F9A}"/>
    <cellStyle name="Normal 6 3 2 2 2 3" xfId="1385" xr:uid="{DF278C9B-5905-4914-B215-606EE5255C52}"/>
    <cellStyle name="Normal 6 3 2 2 2 3 2" xfId="1386" xr:uid="{B1BA6D67-4528-4848-B374-281E8E84B87B}"/>
    <cellStyle name="Normal 6 3 2 2 2 3 2 2" xfId="3923" xr:uid="{E213E1E9-52E7-4263-A04B-60B83DA1F5F2}"/>
    <cellStyle name="Normal 6 3 2 2 2 3 3" xfId="1387" xr:uid="{B36C6810-8915-4A12-90DC-BD26E2CAC76C}"/>
    <cellStyle name="Normal 6 3 2 2 2 3 4" xfId="1388" xr:uid="{F9939C02-5F64-4775-BAF6-94FEC6B43965}"/>
    <cellStyle name="Normal 6 3 2 2 2 4" xfId="1389" xr:uid="{F36400B4-90F0-4710-8669-60A7139D1610}"/>
    <cellStyle name="Normal 6 3 2 2 2 4 2" xfId="3924" xr:uid="{558FE635-23A6-49B1-AE72-80A405F91BF2}"/>
    <cellStyle name="Normal 6 3 2 2 2 5" xfId="1390" xr:uid="{DF1B482B-EB3D-4E36-A6F6-A5C45F0BE7BF}"/>
    <cellStyle name="Normal 6 3 2 2 2 6" xfId="1391" xr:uid="{2713A358-51FC-44E4-BF44-D257926BDFB9}"/>
    <cellStyle name="Normal 6 3 2 2 3" xfId="1392" xr:uid="{A45D14C4-0272-4461-8698-29A8F01B4BE5}"/>
    <cellStyle name="Normal 6 3 2 2 3 2" xfId="1393" xr:uid="{305E6B4C-E319-4BE3-BE10-BFB7AA9AFFE5}"/>
    <cellStyle name="Normal 6 3 2 2 3 2 2" xfId="1394" xr:uid="{544E9EBB-AEF2-4F3C-A029-0C3612E621CB}"/>
    <cellStyle name="Normal 6 3 2 2 3 2 2 2" xfId="3925" xr:uid="{5BD49450-4F9F-461D-8715-D93CD6132FB2}"/>
    <cellStyle name="Normal 6 3 2 2 3 2 2 2 2" xfId="3926" xr:uid="{4A6D9090-F69F-41E7-9E36-DA85E4354E15}"/>
    <cellStyle name="Normal 6 3 2 2 3 2 2 3" xfId="3927" xr:uid="{0F520BC1-79E4-44A7-A819-432AFFC4E0CB}"/>
    <cellStyle name="Normal 6 3 2 2 3 2 3" xfId="1395" xr:uid="{8081D26B-84DC-4E18-B79A-7134052111D3}"/>
    <cellStyle name="Normal 6 3 2 2 3 2 3 2" xfId="3928" xr:uid="{AAFB2F63-B417-4B6E-BDCA-FC715014E78A}"/>
    <cellStyle name="Normal 6 3 2 2 3 2 4" xfId="1396" xr:uid="{D61A2196-BD59-4E41-B340-FA17B752BAF5}"/>
    <cellStyle name="Normal 6 3 2 2 3 3" xfId="1397" xr:uid="{B62F5DD1-A184-4481-8C7C-35DD9E811AAC}"/>
    <cellStyle name="Normal 6 3 2 2 3 3 2" xfId="3929" xr:uid="{A099A7E7-4F80-4040-B588-CCCCE1F5BC48}"/>
    <cellStyle name="Normal 6 3 2 2 3 3 2 2" xfId="3930" xr:uid="{C711216F-0B97-4071-8BE6-2F905BD86C77}"/>
    <cellStyle name="Normal 6 3 2 2 3 3 3" xfId="3931" xr:uid="{9B62E21A-9BB7-4C9F-A99E-D06610401913}"/>
    <cellStyle name="Normal 6 3 2 2 3 4" xfId="1398" xr:uid="{473A15F2-7C0E-4141-B0C7-7A520BA04A83}"/>
    <cellStyle name="Normal 6 3 2 2 3 4 2" xfId="3932" xr:uid="{81385C3F-4A77-4BEF-9430-7483A774AB22}"/>
    <cellStyle name="Normal 6 3 2 2 3 5" xfId="1399" xr:uid="{E09ACD27-BDF7-4032-AECF-FCA7A150D2EA}"/>
    <cellStyle name="Normal 6 3 2 2 4" xfId="1400" xr:uid="{35FA26AE-F353-4D21-B26F-06897AE363A3}"/>
    <cellStyle name="Normal 6 3 2 2 4 2" xfId="1401" xr:uid="{99776FEB-8468-4D6B-AD21-B1DD9EF70EB2}"/>
    <cellStyle name="Normal 6 3 2 2 4 2 2" xfId="3933" xr:uid="{31BDF569-1CB2-4458-880B-EE909CCF438E}"/>
    <cellStyle name="Normal 6 3 2 2 4 2 2 2" xfId="3934" xr:uid="{C8A5A6FC-23BF-4D4E-A0FC-9D286E849C8A}"/>
    <cellStyle name="Normal 6 3 2 2 4 2 3" xfId="3935" xr:uid="{0813C590-F865-4DE9-A8C9-579AD95DE439}"/>
    <cellStyle name="Normal 6 3 2 2 4 3" xfId="1402" xr:uid="{02CE5AB1-7583-4ADD-9459-2CB70206182A}"/>
    <cellStyle name="Normal 6 3 2 2 4 3 2" xfId="3936" xr:uid="{EF732FD5-5D3D-4D2D-AFD5-7AF40043CA31}"/>
    <cellStyle name="Normal 6 3 2 2 4 4" xfId="1403" xr:uid="{C22B8378-B21F-41B6-8206-0DEA27B656F6}"/>
    <cellStyle name="Normal 6 3 2 2 5" xfId="1404" xr:uid="{B1295DFB-1534-4059-BFCA-6F985A10A5E4}"/>
    <cellStyle name="Normal 6 3 2 2 5 2" xfId="1405" xr:uid="{6D57B883-068C-4D61-862B-78124F7AD4C9}"/>
    <cellStyle name="Normal 6 3 2 2 5 2 2" xfId="3937" xr:uid="{F0058DA4-F80C-49FE-AEF4-DBA67C1193DA}"/>
    <cellStyle name="Normal 6 3 2 2 5 3" xfId="1406" xr:uid="{D360BD52-F66D-47AF-9046-E0440FD23F8D}"/>
    <cellStyle name="Normal 6 3 2 2 5 4" xfId="1407" xr:uid="{ADFF6D3C-13FD-430F-990B-83754AE3323A}"/>
    <cellStyle name="Normal 6 3 2 2 6" xfId="1408" xr:uid="{611C9ECD-74CF-443C-9839-29CAEDD5C84E}"/>
    <cellStyle name="Normal 6 3 2 2 6 2" xfId="3938" xr:uid="{E6855395-48FE-4B72-9689-EE2A8506821A}"/>
    <cellStyle name="Normal 6 3 2 2 7" xfId="1409" xr:uid="{0BD3D7A5-2F1F-4BBD-BA47-794FBC32325E}"/>
    <cellStyle name="Normal 6 3 2 2 8" xfId="1410" xr:uid="{1C326DE8-BA55-495E-A90F-DC2365FDC021}"/>
    <cellStyle name="Normal 6 3 2 3" xfId="1411" xr:uid="{32407888-F9DD-4151-B595-0F4A674DE019}"/>
    <cellStyle name="Normal 6 3 2 3 2" xfId="1412" xr:uid="{3B152518-551B-4B7D-9529-42859B0A7AC4}"/>
    <cellStyle name="Normal 6 3 2 3 2 2" xfId="1413" xr:uid="{B37BBF44-E003-4CCA-B38E-AA1F8A2D67B2}"/>
    <cellStyle name="Normal 6 3 2 3 2 2 2" xfId="3939" xr:uid="{A36105BC-B52A-4BBA-9AEF-FC99256040A6}"/>
    <cellStyle name="Normal 6 3 2 3 2 2 2 2" xfId="3940" xr:uid="{4D10879C-61A3-456E-81BC-B9B288E125BE}"/>
    <cellStyle name="Normal 6 3 2 3 2 2 3" xfId="3941" xr:uid="{98F0667C-5870-4B03-BED0-3C7C6C74DC95}"/>
    <cellStyle name="Normal 6 3 2 3 2 3" xfId="1414" xr:uid="{72F569D1-22C7-44CC-9AE9-6788BDE47B0E}"/>
    <cellStyle name="Normal 6 3 2 3 2 3 2" xfId="3942" xr:uid="{F5D5F5D2-43C3-4C99-8A9D-C3BBC6BC2BF6}"/>
    <cellStyle name="Normal 6 3 2 3 2 4" xfId="1415" xr:uid="{B33ADAB5-98A6-4A99-951C-304BCAA185DC}"/>
    <cellStyle name="Normal 6 3 2 3 3" xfId="1416" xr:uid="{1395EA66-91E9-47F5-8DFA-66C09FAEE5E1}"/>
    <cellStyle name="Normal 6 3 2 3 3 2" xfId="1417" xr:uid="{D47C95DD-3C72-4CE0-8447-EAB95DD7A2C5}"/>
    <cellStyle name="Normal 6 3 2 3 3 2 2" xfId="3943" xr:uid="{5CDED9B8-9DCB-43BB-9D12-AEBDBAC533BB}"/>
    <cellStyle name="Normal 6 3 2 3 3 3" xfId="1418" xr:uid="{60A81A00-F638-46B0-B850-447D19364331}"/>
    <cellStyle name="Normal 6 3 2 3 3 4" xfId="1419" xr:uid="{36CBF1D5-E846-4E3A-9FA1-B2EEADBF9301}"/>
    <cellStyle name="Normal 6 3 2 3 4" xfId="1420" xr:uid="{EA88E59C-065A-4398-8357-56174A6BA648}"/>
    <cellStyle name="Normal 6 3 2 3 4 2" xfId="3944" xr:uid="{A1F48E03-1A99-4E61-80B1-3F5EA66F5609}"/>
    <cellStyle name="Normal 6 3 2 3 5" xfId="1421" xr:uid="{DBD91EEE-F23E-49E0-A2AC-B591734655F0}"/>
    <cellStyle name="Normal 6 3 2 3 6" xfId="1422" xr:uid="{A9A33E5A-4457-4C70-9877-FD2AA50B7667}"/>
    <cellStyle name="Normal 6 3 2 4" xfId="1423" xr:uid="{1E3D4CBB-E8D1-4312-BACF-A5EA41D4625F}"/>
    <cellStyle name="Normal 6 3 2 4 2" xfId="1424" xr:uid="{B79F4021-6586-4885-B62B-94F93CB017ED}"/>
    <cellStyle name="Normal 6 3 2 4 2 2" xfId="1425" xr:uid="{EA9EF0CB-2B92-457B-899B-1BD339BFE57A}"/>
    <cellStyle name="Normal 6 3 2 4 2 2 2" xfId="3945" xr:uid="{93CC316D-F10C-432D-BD4A-97DC0AB8205A}"/>
    <cellStyle name="Normal 6 3 2 4 2 2 2 2" xfId="3946" xr:uid="{3145DBF9-3E45-4577-B3C9-6EF89B1DAEC3}"/>
    <cellStyle name="Normal 6 3 2 4 2 2 3" xfId="3947" xr:uid="{F76F4A13-2C41-4DCA-B550-33C40B930E8C}"/>
    <cellStyle name="Normal 6 3 2 4 2 3" xfId="1426" xr:uid="{18BCD32B-1F0D-4420-9851-E06993437C53}"/>
    <cellStyle name="Normal 6 3 2 4 2 3 2" xfId="3948" xr:uid="{600C8E8B-07D5-4C8A-816B-68CC94D7EDFA}"/>
    <cellStyle name="Normal 6 3 2 4 2 4" xfId="1427" xr:uid="{BED08E17-11A5-4A61-B8D4-6D7E60814134}"/>
    <cellStyle name="Normal 6 3 2 4 3" xfId="1428" xr:uid="{C4C380BD-BC08-4E88-9616-FAFAF22BE3A4}"/>
    <cellStyle name="Normal 6 3 2 4 3 2" xfId="3949" xr:uid="{6A5680A5-E4A4-4287-AD29-F2AD78A0A1F8}"/>
    <cellStyle name="Normal 6 3 2 4 3 2 2" xfId="3950" xr:uid="{73864A64-3CE2-448A-9E6D-59ADDE8C7766}"/>
    <cellStyle name="Normal 6 3 2 4 3 3" xfId="3951" xr:uid="{DAFE8E38-EABF-4F5E-83E2-954600B18E78}"/>
    <cellStyle name="Normal 6 3 2 4 4" xfId="1429" xr:uid="{12D83259-07F4-4CE0-9A3C-C9405932BC65}"/>
    <cellStyle name="Normal 6 3 2 4 4 2" xfId="3952" xr:uid="{67313430-615E-4A47-94EB-93821BEE1037}"/>
    <cellStyle name="Normal 6 3 2 4 5" xfId="1430" xr:uid="{E6E67CF8-ED11-4CEF-88B4-71ADA372CB2B}"/>
    <cellStyle name="Normal 6 3 2 5" xfId="1431" xr:uid="{177759FE-DAF8-4592-B33D-62D1147C8EF9}"/>
    <cellStyle name="Normal 6 3 2 5 2" xfId="1432" xr:uid="{F84CC8CC-3DC4-4A91-A7C0-0ABF8266F166}"/>
    <cellStyle name="Normal 6 3 2 5 2 2" xfId="3953" xr:uid="{A6D6EA56-BF24-41BC-85BB-F7F145D3EB88}"/>
    <cellStyle name="Normal 6 3 2 5 2 2 2" xfId="3954" xr:uid="{5160014C-BAE0-4D57-A4CC-4333BAA8A56F}"/>
    <cellStyle name="Normal 6 3 2 5 2 3" xfId="3955" xr:uid="{4DB2FB0D-34E1-4142-9959-744235D8555D}"/>
    <cellStyle name="Normal 6 3 2 5 3" xfId="1433" xr:uid="{00215B4F-20AB-473F-AFF4-179D7173FD4F}"/>
    <cellStyle name="Normal 6 3 2 5 3 2" xfId="3956" xr:uid="{87EAEE00-18D7-44D0-B010-B39D36C63D4D}"/>
    <cellStyle name="Normal 6 3 2 5 4" xfId="1434" xr:uid="{7BE42147-7FEB-427F-AC59-E171940D1E7D}"/>
    <cellStyle name="Normal 6 3 2 6" xfId="1435" xr:uid="{B679E127-E638-4B46-A176-50E1E700D616}"/>
    <cellStyle name="Normal 6 3 2 6 2" xfId="1436" xr:uid="{5E53DC5D-2D14-499A-AD85-DEB60F04F7F0}"/>
    <cellStyle name="Normal 6 3 2 6 2 2" xfId="3957" xr:uid="{8F04C6DE-C3BB-4E8D-B636-EEF9F5E1A24B}"/>
    <cellStyle name="Normal 6 3 2 6 3" xfId="1437" xr:uid="{16001BE3-074A-4BEF-9AD7-2206B81ED63A}"/>
    <cellStyle name="Normal 6 3 2 6 4" xfId="1438" xr:uid="{E546DC6D-6E47-4BA9-8024-60D813737733}"/>
    <cellStyle name="Normal 6 3 2 7" xfId="1439" xr:uid="{DCF3C516-6329-4609-A372-F503028C8556}"/>
    <cellStyle name="Normal 6 3 2 7 2" xfId="3958" xr:uid="{8F40B8A7-F320-4DF7-9AD0-AE4A545D289D}"/>
    <cellStyle name="Normal 6 3 2 8" xfId="1440" xr:uid="{1558A674-CB54-487B-96EE-F235D7C28D61}"/>
    <cellStyle name="Normal 6 3 2 9" xfId="1441" xr:uid="{7A08A1D0-1A0C-4315-85C1-CEFB856B6873}"/>
    <cellStyle name="Normal 6 3 3" xfId="114" xr:uid="{3C2BF128-EECF-474D-8D6D-5F1BEF43CFD1}"/>
    <cellStyle name="Normal 6 3 3 2" xfId="115" xr:uid="{ADE97C73-4518-4DF9-99DD-44BF51C00695}"/>
    <cellStyle name="Normal 6 3 3 2 2" xfId="1442" xr:uid="{5CF03A97-8C2A-4CE0-B675-3D0A791772D8}"/>
    <cellStyle name="Normal 6 3 3 2 2 2" xfId="1443" xr:uid="{A6A2076C-F11C-46BE-809F-95DD2F5D9738}"/>
    <cellStyle name="Normal 6 3 3 2 2 2 2" xfId="3959" xr:uid="{900CC98A-21D5-4731-BE39-A308CA98EBF9}"/>
    <cellStyle name="Normal 6 3 3 2 2 2 2 2" xfId="3960" xr:uid="{1DA03E1A-FC98-45EE-891F-05EE482728A1}"/>
    <cellStyle name="Normal 6 3 3 2 2 2 3" xfId="3961" xr:uid="{7491EDB3-DB13-4EB6-94D1-400E68658113}"/>
    <cellStyle name="Normal 6 3 3 2 2 3" xfId="1444" xr:uid="{AA90E816-CDF0-43E3-AA55-BA42C25FBC37}"/>
    <cellStyle name="Normal 6 3 3 2 2 3 2" xfId="3962" xr:uid="{0EE0B35B-0DB0-4648-88CA-91C96042A958}"/>
    <cellStyle name="Normal 6 3 3 2 2 4" xfId="1445" xr:uid="{64ED09A3-DB43-4898-85D7-DB5F373578EB}"/>
    <cellStyle name="Normal 6 3 3 2 3" xfId="1446" xr:uid="{4D2B5B82-CD96-4F3C-8C20-D7C23321CE17}"/>
    <cellStyle name="Normal 6 3 3 2 3 2" xfId="1447" xr:uid="{6F546661-F45D-49F3-A354-A8CE19E4CC0A}"/>
    <cellStyle name="Normal 6 3 3 2 3 2 2" xfId="3963" xr:uid="{289009B4-7ECF-495E-9C58-19C08C356CFF}"/>
    <cellStyle name="Normal 6 3 3 2 3 3" xfId="1448" xr:uid="{C534B19F-5740-4B54-9D35-02E5D5F405F4}"/>
    <cellStyle name="Normal 6 3 3 2 3 4" xfId="1449" xr:uid="{5704A22E-78B4-449A-A9E7-46D5D33FC110}"/>
    <cellStyle name="Normal 6 3 3 2 4" xfId="1450" xr:uid="{6CD6C51F-90A9-4E64-8BDF-5BEED300C19E}"/>
    <cellStyle name="Normal 6 3 3 2 4 2" xfId="3964" xr:uid="{4B5DE360-DDA1-451A-9737-CCB2789D00D1}"/>
    <cellStyle name="Normal 6 3 3 2 5" xfId="1451" xr:uid="{32B0316D-8F35-4952-B355-B462B1F50A02}"/>
    <cellStyle name="Normal 6 3 3 2 6" xfId="1452" xr:uid="{235AD72C-A121-482D-829B-6A52CAA2FA67}"/>
    <cellStyle name="Normal 6 3 3 3" xfId="1453" xr:uid="{5E938BD1-D967-461B-9678-01F3BBCD9FDB}"/>
    <cellStyle name="Normal 6 3 3 3 2" xfId="1454" xr:uid="{74464F59-3882-48CE-8FB7-2BED928062E0}"/>
    <cellStyle name="Normal 6 3 3 3 2 2" xfId="1455" xr:uid="{60FBA1D3-D065-493F-8D44-6AAB1E5A6EF9}"/>
    <cellStyle name="Normal 6 3 3 3 2 2 2" xfId="3965" xr:uid="{731B1169-4C52-4E5F-B956-5C553C8F646C}"/>
    <cellStyle name="Normal 6 3 3 3 2 2 2 2" xfId="3966" xr:uid="{59A3A205-D759-495D-B72D-B414438F6DA6}"/>
    <cellStyle name="Normal 6 3 3 3 2 2 3" xfId="3967" xr:uid="{AD70C9D1-30AA-47A6-99B9-9E92FD9E023F}"/>
    <cellStyle name="Normal 6 3 3 3 2 3" xfId="1456" xr:uid="{1392C567-7923-44D7-AFF2-B7E8DB0BB2FE}"/>
    <cellStyle name="Normal 6 3 3 3 2 3 2" xfId="3968" xr:uid="{37E77510-3F17-474D-A6B4-3ABE87FB8FB7}"/>
    <cellStyle name="Normal 6 3 3 3 2 4" xfId="1457" xr:uid="{300159F5-5EA3-4C06-9CBD-B6BD52C2B3C7}"/>
    <cellStyle name="Normal 6 3 3 3 3" xfId="1458" xr:uid="{055BF2F2-A264-47C2-82FB-219E0DEF319E}"/>
    <cellStyle name="Normal 6 3 3 3 3 2" xfId="3969" xr:uid="{FD2461D9-84F8-406B-9E59-5D191516AD66}"/>
    <cellStyle name="Normal 6 3 3 3 3 2 2" xfId="3970" xr:uid="{3BEF0631-762A-45D3-B82A-AB468BCE42D4}"/>
    <cellStyle name="Normal 6 3 3 3 3 3" xfId="3971" xr:uid="{113B8245-96EC-4A88-B0F3-0607C1854CDF}"/>
    <cellStyle name="Normal 6 3 3 3 4" xfId="1459" xr:uid="{FA602DF7-5FF1-4467-9FBF-B3FE3A5D277A}"/>
    <cellStyle name="Normal 6 3 3 3 4 2" xfId="3972" xr:uid="{86CF2773-D732-4443-9BF9-B59F931389D0}"/>
    <cellStyle name="Normal 6 3 3 3 5" xfId="1460" xr:uid="{F4F98DA1-DC4E-4DFA-8F4D-01363A1E5252}"/>
    <cellStyle name="Normal 6 3 3 4" xfId="1461" xr:uid="{591061AF-E389-473C-A9E2-3F6B90FB1CD9}"/>
    <cellStyle name="Normal 6 3 3 4 2" xfId="1462" xr:uid="{E28FB864-5C48-43EA-9C3B-95D74965ABB9}"/>
    <cellStyle name="Normal 6 3 3 4 2 2" xfId="3973" xr:uid="{A5305B87-7112-41D1-A322-367BD2BBC27B}"/>
    <cellStyle name="Normal 6 3 3 4 2 2 2" xfId="3974" xr:uid="{326B6C42-F780-43DB-9C55-5FB64EF30E35}"/>
    <cellStyle name="Normal 6 3 3 4 2 3" xfId="3975" xr:uid="{016A2844-1335-48DA-8DB1-CA57567EE948}"/>
    <cellStyle name="Normal 6 3 3 4 3" xfId="1463" xr:uid="{6127E667-A5CA-49A1-9090-BAEF69333C7D}"/>
    <cellStyle name="Normal 6 3 3 4 3 2" xfId="3976" xr:uid="{29EE397D-7E73-492C-9E18-338D9AB39F55}"/>
    <cellStyle name="Normal 6 3 3 4 4" xfId="1464" xr:uid="{A423F6F0-8D51-4F36-91A0-6C92D47C37DC}"/>
    <cellStyle name="Normal 6 3 3 5" xfId="1465" xr:uid="{8C0B8FCE-A63F-46B4-8C78-F73C34CF09C7}"/>
    <cellStyle name="Normal 6 3 3 5 2" xfId="1466" xr:uid="{1F2F1CD5-430C-4DFF-A1E9-5018F03D0A15}"/>
    <cellStyle name="Normal 6 3 3 5 2 2" xfId="3977" xr:uid="{A8431A29-E358-4A4C-AD3C-778071728812}"/>
    <cellStyle name="Normal 6 3 3 5 3" xfId="1467" xr:uid="{14A64A02-A291-4A31-A680-BB4F288CE8DB}"/>
    <cellStyle name="Normal 6 3 3 5 4" xfId="1468" xr:uid="{FF65DE62-303D-41A7-99C4-35833562D90C}"/>
    <cellStyle name="Normal 6 3 3 6" xfId="1469" xr:uid="{825D048C-B5A6-406E-96A5-E69D1ADA6C80}"/>
    <cellStyle name="Normal 6 3 3 6 2" xfId="3978" xr:uid="{D028D2C2-C7C9-4CA3-88D4-993153DF3211}"/>
    <cellStyle name="Normal 6 3 3 7" xfId="1470" xr:uid="{3E263E94-71E4-4B42-95EA-5C32F30F6532}"/>
    <cellStyle name="Normal 6 3 3 8" xfId="1471" xr:uid="{1359B79E-911A-4DFB-954C-142531DEF3DE}"/>
    <cellStyle name="Normal 6 3 4" xfId="116" xr:uid="{F5C8BF97-A487-41F2-AF72-B814486C3083}"/>
    <cellStyle name="Normal 6 3 4 2" xfId="1472" xr:uid="{04971192-3407-46F3-BD80-215CCF628156}"/>
    <cellStyle name="Normal 6 3 4 2 2" xfId="1473" xr:uid="{57AAC41D-2D8C-41E3-959D-6DCC5933BD24}"/>
    <cellStyle name="Normal 6 3 4 2 2 2" xfId="1474" xr:uid="{3B781B66-E5CF-4BD3-AE55-F4C76B671A69}"/>
    <cellStyle name="Normal 6 3 4 2 2 2 2" xfId="3979" xr:uid="{BAB62233-1070-41F7-9355-E9B24C405094}"/>
    <cellStyle name="Normal 6 3 4 2 2 3" xfId="1475" xr:uid="{39E77135-87E2-4226-946C-E06B3F24B155}"/>
    <cellStyle name="Normal 6 3 4 2 2 4" xfId="1476" xr:uid="{A3F88DD7-46ED-4E8E-854A-4ADA8B5DBE8D}"/>
    <cellStyle name="Normal 6 3 4 2 3" xfId="1477" xr:uid="{B1F3BAAF-E640-4958-8311-1BE10ED3D5D0}"/>
    <cellStyle name="Normal 6 3 4 2 3 2" xfId="3980" xr:uid="{DAB5F3A4-CF06-4C3B-B3EE-EA803A9454BD}"/>
    <cellStyle name="Normal 6 3 4 2 4" xfId="1478" xr:uid="{62637E5F-E3C4-4A14-8E70-76D38062CDA8}"/>
    <cellStyle name="Normal 6 3 4 2 5" xfId="1479" xr:uid="{8379C7E6-53D2-4DDA-AB3A-7180CDE7F45B}"/>
    <cellStyle name="Normal 6 3 4 3" xfId="1480" xr:uid="{767E6D53-AD7B-4AA4-A0B2-B119A593237C}"/>
    <cellStyle name="Normal 6 3 4 3 2" xfId="1481" xr:uid="{13FC191C-0601-413A-9AB3-A1C60B7158AA}"/>
    <cellStyle name="Normal 6 3 4 3 2 2" xfId="3981" xr:uid="{95C5D86F-7ABC-485C-B7DD-50861D7523E6}"/>
    <cellStyle name="Normal 6 3 4 3 3" xfId="1482" xr:uid="{6D510E86-85F5-4CC8-AA87-C9BEEBCC6C15}"/>
    <cellStyle name="Normal 6 3 4 3 4" xfId="1483" xr:uid="{E4250065-5DB2-47EF-B7BD-CD4DAD90A166}"/>
    <cellStyle name="Normal 6 3 4 4" xfId="1484" xr:uid="{9F7D6810-A452-43D3-8DD2-2C229D3E28D2}"/>
    <cellStyle name="Normal 6 3 4 4 2" xfId="1485" xr:uid="{36F3D3B6-5BD7-407F-BCF2-4177882863CF}"/>
    <cellStyle name="Normal 6 3 4 4 3" xfId="1486" xr:uid="{E93B8B5D-249E-4143-9FAC-149548E083A2}"/>
    <cellStyle name="Normal 6 3 4 4 4" xfId="1487" xr:uid="{3FC95154-F13B-47BF-80E0-61F5E3B0E4DC}"/>
    <cellStyle name="Normal 6 3 4 5" xfId="1488" xr:uid="{0D323880-D913-4551-ACD9-21E140166483}"/>
    <cellStyle name="Normal 6 3 4 6" xfId="1489" xr:uid="{453EF95A-0EF9-4AC6-82DE-AA6DE22ACA4D}"/>
    <cellStyle name="Normal 6 3 4 7" xfId="1490" xr:uid="{7EDECFBA-339D-4B4F-BC46-FE43200AD819}"/>
    <cellStyle name="Normal 6 3 5" xfId="1491" xr:uid="{9E2EA642-037A-45D0-9E88-4CFD034E7F2A}"/>
    <cellStyle name="Normal 6 3 5 2" xfId="1492" xr:uid="{294D6111-5785-46E0-B679-6053F470BD6A}"/>
    <cellStyle name="Normal 6 3 5 2 2" xfId="1493" xr:uid="{DCE21F4F-DF4D-4FDB-95F7-EAAC89131718}"/>
    <cellStyle name="Normal 6 3 5 2 2 2" xfId="3982" xr:uid="{8C38CB19-BF4B-471C-88C0-D7BFBD21F844}"/>
    <cellStyle name="Normal 6 3 5 2 2 2 2" xfId="3983" xr:uid="{53CDC98D-8475-4584-A66C-EBB3B3EE7B77}"/>
    <cellStyle name="Normal 6 3 5 2 2 3" xfId="3984" xr:uid="{59A4228B-D980-4785-8BE5-1AE6F0A2D60F}"/>
    <cellStyle name="Normal 6 3 5 2 3" xfId="1494" xr:uid="{607F3086-E317-49E5-A9D5-17500532B83B}"/>
    <cellStyle name="Normal 6 3 5 2 3 2" xfId="3985" xr:uid="{2B82AABD-9D6B-4FC4-9A9C-9373ABD46DF7}"/>
    <cellStyle name="Normal 6 3 5 2 4" xfId="1495" xr:uid="{22659947-3300-4DDB-A919-C7EFC0F0B3D0}"/>
    <cellStyle name="Normal 6 3 5 3" xfId="1496" xr:uid="{6F8710EE-C7FD-43DC-BA97-775B3EDF7D0D}"/>
    <cellStyle name="Normal 6 3 5 3 2" xfId="1497" xr:uid="{E529AA86-2CE5-4BAC-AD46-BB2AE43A3188}"/>
    <cellStyle name="Normal 6 3 5 3 2 2" xfId="3986" xr:uid="{13253A13-237E-4F95-A4A8-08161CAA09EC}"/>
    <cellStyle name="Normal 6 3 5 3 3" xfId="1498" xr:uid="{4BCF939A-9292-47C2-BF60-BDFB356A0499}"/>
    <cellStyle name="Normal 6 3 5 3 4" xfId="1499" xr:uid="{DEC9C0A0-34A5-461E-9CF6-C9EE903E84FD}"/>
    <cellStyle name="Normal 6 3 5 4" xfId="1500" xr:uid="{A27313F4-54E2-468A-B248-958A1203D863}"/>
    <cellStyle name="Normal 6 3 5 4 2" xfId="3987" xr:uid="{A1629388-E45D-42FA-A1D0-4C4210452CE3}"/>
    <cellStyle name="Normal 6 3 5 5" xfId="1501" xr:uid="{5629D7AF-90BA-456C-9411-FACEFE1A2D4B}"/>
    <cellStyle name="Normal 6 3 5 6" xfId="1502" xr:uid="{BD091FF5-611F-44A3-A05E-A7BAA4ECB828}"/>
    <cellStyle name="Normal 6 3 6" xfId="1503" xr:uid="{A6F8162C-B395-45DF-BBFB-53EAA2B2DE35}"/>
    <cellStyle name="Normal 6 3 6 2" xfId="1504" xr:uid="{7A72F7F2-F998-4B73-9FF2-512DCE6A06E5}"/>
    <cellStyle name="Normal 6 3 6 2 2" xfId="1505" xr:uid="{08CA65EC-1849-461A-AF7F-33660C5EB1B1}"/>
    <cellStyle name="Normal 6 3 6 2 2 2" xfId="3988" xr:uid="{99FD5AD8-F1D2-406C-9EBA-D6D070ECC6A2}"/>
    <cellStyle name="Normal 6 3 6 2 3" xfId="1506" xr:uid="{4A23D031-64F5-4C68-9B40-2CC4541FBCE3}"/>
    <cellStyle name="Normal 6 3 6 2 4" xfId="1507" xr:uid="{0B45DFE4-3A5C-40D7-AF29-3E40F291B2C4}"/>
    <cellStyle name="Normal 6 3 6 3" xfId="1508" xr:uid="{DAA5ED3A-9567-41B7-AC40-6E8AF5766E14}"/>
    <cellStyle name="Normal 6 3 6 3 2" xfId="3989" xr:uid="{B11684C5-5ED4-45D8-9581-37E98ABAACB2}"/>
    <cellStyle name="Normal 6 3 6 4" xfId="1509" xr:uid="{AB11652B-1A71-4B1D-9619-C8FB59E65C7D}"/>
    <cellStyle name="Normal 6 3 6 5" xfId="1510" xr:uid="{BABFB2FC-AD73-4904-8A96-14414958DB5B}"/>
    <cellStyle name="Normal 6 3 7" xfId="1511" xr:uid="{9C1617DD-E25B-40CC-8BDB-1186B2A11ED0}"/>
    <cellStyle name="Normal 6 3 7 2" xfId="1512" xr:uid="{90967D36-6B5D-4112-83E5-9949544D311D}"/>
    <cellStyle name="Normal 6 3 7 2 2" xfId="3990" xr:uid="{C4DCC7C9-D902-4E22-830C-F68BE8D0E748}"/>
    <cellStyle name="Normal 6 3 7 3" xfId="1513" xr:uid="{74344116-E25A-4BE4-A133-94DDDD061847}"/>
    <cellStyle name="Normal 6 3 7 4" xfId="1514" xr:uid="{CCEE43D5-226C-4DF8-92C8-0583C672EDE5}"/>
    <cellStyle name="Normal 6 3 8" xfId="1515" xr:uid="{6821AEC5-06C7-435C-94D2-FE10DFF8A3CD}"/>
    <cellStyle name="Normal 6 3 8 2" xfId="1516" xr:uid="{AADE5BBD-0849-46DD-8230-35849B50F71C}"/>
    <cellStyle name="Normal 6 3 8 3" xfId="1517" xr:uid="{DF8974F7-EAB7-4586-A7C0-15EB1F9E4BB8}"/>
    <cellStyle name="Normal 6 3 8 4" xfId="1518" xr:uid="{9AB466ED-11AE-47B9-BF5C-B9DFF5B5A1A7}"/>
    <cellStyle name="Normal 6 3 9" xfId="1519" xr:uid="{FFFE82DA-48B1-41CA-998B-655A43B74E68}"/>
    <cellStyle name="Normal 6 3 9 2" xfId="4724" xr:uid="{BC671CE3-7729-4C60-BC10-B6BF10E3E93B}"/>
    <cellStyle name="Normal 6 4" xfId="117" xr:uid="{6EC30228-0A6F-46E3-A860-20A4E8D45B6C}"/>
    <cellStyle name="Normal 6 4 10" xfId="1520" xr:uid="{8B3A9BF7-CE06-400C-9DFB-1B94BBA41172}"/>
    <cellStyle name="Normal 6 4 11" xfId="1521" xr:uid="{DBC0A9EE-4BE2-4910-B88E-5C5B09F9CDCE}"/>
    <cellStyle name="Normal 6 4 2" xfId="118" xr:uid="{0F97800E-AD2B-452E-9E22-3D358767E170}"/>
    <cellStyle name="Normal 6 4 2 2" xfId="119" xr:uid="{9E0C8F32-CE57-4B1C-9802-0EB64B35DFD8}"/>
    <cellStyle name="Normal 6 4 2 2 2" xfId="1522" xr:uid="{45F98B18-6F1E-452D-A7C9-048027A35DE2}"/>
    <cellStyle name="Normal 6 4 2 2 2 2" xfId="1523" xr:uid="{F8DC6540-B63A-4748-BB03-209DDA4C8E3F}"/>
    <cellStyle name="Normal 6 4 2 2 2 2 2" xfId="1524" xr:uid="{87660133-F746-45EB-B9D6-E60D97F360CA}"/>
    <cellStyle name="Normal 6 4 2 2 2 2 2 2" xfId="3991" xr:uid="{34D6AE2C-9929-467D-9458-50C4A14465F8}"/>
    <cellStyle name="Normal 6 4 2 2 2 2 3" xfId="1525" xr:uid="{610680A8-7490-4C88-9876-96C2B0327ED9}"/>
    <cellStyle name="Normal 6 4 2 2 2 2 4" xfId="1526" xr:uid="{4059FF17-7E5D-4DF2-AA78-3312D13A88A8}"/>
    <cellStyle name="Normal 6 4 2 2 2 3" xfId="1527" xr:uid="{630DEE3B-A797-4DA7-B0B9-A8DE3F935001}"/>
    <cellStyle name="Normal 6 4 2 2 2 3 2" xfId="1528" xr:uid="{8DABB721-D608-4216-B7A5-503FFCF8BECC}"/>
    <cellStyle name="Normal 6 4 2 2 2 3 3" xfId="1529" xr:uid="{81545637-5370-4CD8-B4B4-292AC20C42CE}"/>
    <cellStyle name="Normal 6 4 2 2 2 3 4" xfId="1530" xr:uid="{AF7C689F-35D0-4759-821D-A147E09BBBE7}"/>
    <cellStyle name="Normal 6 4 2 2 2 4" xfId="1531" xr:uid="{B65D3D93-BF2A-442C-9127-76079B4583E0}"/>
    <cellStyle name="Normal 6 4 2 2 2 5" xfId="1532" xr:uid="{31D61EA4-B21F-4EB6-95F3-1B3B252F4351}"/>
    <cellStyle name="Normal 6 4 2 2 2 6" xfId="1533" xr:uid="{4D664ACE-32C4-46F6-9BD4-77A394770F49}"/>
    <cellStyle name="Normal 6 4 2 2 3" xfId="1534" xr:uid="{51838EEA-23D0-4A05-9993-C6B0121060FD}"/>
    <cellStyle name="Normal 6 4 2 2 3 2" xfId="1535" xr:uid="{429A0936-F099-4ED8-B015-ABCA6B968F5B}"/>
    <cellStyle name="Normal 6 4 2 2 3 2 2" xfId="1536" xr:uid="{9CE73C96-5E49-4D9F-84CC-FE46FBC3E627}"/>
    <cellStyle name="Normal 6 4 2 2 3 2 3" xfId="1537" xr:uid="{DFA8014F-9B4E-45A9-982C-FFF953EB0514}"/>
    <cellStyle name="Normal 6 4 2 2 3 2 4" xfId="1538" xr:uid="{A7759EAA-AC7D-4CA6-859B-8ACCEBCB9523}"/>
    <cellStyle name="Normal 6 4 2 2 3 3" xfId="1539" xr:uid="{9787871E-C623-4092-A9DB-51A4717DCC9D}"/>
    <cellStyle name="Normal 6 4 2 2 3 4" xfId="1540" xr:uid="{1D347B13-C160-4B2A-9419-BEAADD45618B}"/>
    <cellStyle name="Normal 6 4 2 2 3 5" xfId="1541" xr:uid="{C73A4629-C982-4A84-A7DB-F28D38BFB727}"/>
    <cellStyle name="Normal 6 4 2 2 4" xfId="1542" xr:uid="{E4B7D6DE-EB16-4B01-9C94-129E1987FA4F}"/>
    <cellStyle name="Normal 6 4 2 2 4 2" xfId="1543" xr:uid="{79FB932D-6F0B-4A0B-A509-8631528FFB9F}"/>
    <cellStyle name="Normal 6 4 2 2 4 3" xfId="1544" xr:uid="{BDC35018-89AE-428F-84E8-ED43FB49D460}"/>
    <cellStyle name="Normal 6 4 2 2 4 4" xfId="1545" xr:uid="{D7D797FC-4F50-41B6-BAB1-419883B540F0}"/>
    <cellStyle name="Normal 6 4 2 2 5" xfId="1546" xr:uid="{5A7C3B88-2C9D-401E-A4E1-C19C37DCD51B}"/>
    <cellStyle name="Normal 6 4 2 2 5 2" xfId="1547" xr:uid="{ACC5CA4E-F182-4283-B6D7-C6B0AAFA21F2}"/>
    <cellStyle name="Normal 6 4 2 2 5 3" xfId="1548" xr:uid="{2A2150E9-9860-495A-AAEC-76EE518558E0}"/>
    <cellStyle name="Normal 6 4 2 2 5 4" xfId="1549" xr:uid="{B6AD4EDE-BFD9-4790-A5CE-821B399F1F09}"/>
    <cellStyle name="Normal 6 4 2 2 6" xfId="1550" xr:uid="{84C5D863-EF99-4F1B-8B92-DE68A2BE40BC}"/>
    <cellStyle name="Normal 6 4 2 2 7" xfId="1551" xr:uid="{42E6BD52-47A3-4477-9542-F20A40EB7EE8}"/>
    <cellStyle name="Normal 6 4 2 2 8" xfId="1552" xr:uid="{5B3CA172-0A5B-4F3D-98DA-298B17DD3C39}"/>
    <cellStyle name="Normal 6 4 2 3" xfId="1553" xr:uid="{807072F2-7900-446B-908C-702FDA7705C5}"/>
    <cellStyle name="Normal 6 4 2 3 2" xfId="1554" xr:uid="{483F0999-4718-4B06-89DA-90FE42E0CB4E}"/>
    <cellStyle name="Normal 6 4 2 3 2 2" xfId="1555" xr:uid="{97191B41-8FDF-4C5E-B183-C68407DDB35E}"/>
    <cellStyle name="Normal 6 4 2 3 2 2 2" xfId="3992" xr:uid="{D419B6E1-0276-4ABA-9F60-C01A0E7630A7}"/>
    <cellStyle name="Normal 6 4 2 3 2 2 2 2" xfId="3993" xr:uid="{E1D75D2F-560E-4650-A77F-8E6977CFE8DF}"/>
    <cellStyle name="Normal 6 4 2 3 2 2 3" xfId="3994" xr:uid="{B769BF14-B0BD-4F6A-AAE7-71A92449666D}"/>
    <cellStyle name="Normal 6 4 2 3 2 3" xfId="1556" xr:uid="{8ADF9D1D-BF0C-4B57-ABC3-7280046512D7}"/>
    <cellStyle name="Normal 6 4 2 3 2 3 2" xfId="3995" xr:uid="{9FAE2EAE-AA21-424A-B90C-80D71A29A79B}"/>
    <cellStyle name="Normal 6 4 2 3 2 4" xfId="1557" xr:uid="{31F89D68-343C-4DD2-959A-F309DB61BE21}"/>
    <cellStyle name="Normal 6 4 2 3 3" xfId="1558" xr:uid="{083A2A75-7356-4A4D-9AF8-02389ABF1548}"/>
    <cellStyle name="Normal 6 4 2 3 3 2" xfId="1559" xr:uid="{D2853141-9BC1-4245-9C5D-EFDBAD056DC4}"/>
    <cellStyle name="Normal 6 4 2 3 3 2 2" xfId="3996" xr:uid="{CF82FC7C-31BB-4B40-8905-859ED62712BB}"/>
    <cellStyle name="Normal 6 4 2 3 3 3" xfId="1560" xr:uid="{150ACDC6-7D94-401B-80B0-49B2FF9866B2}"/>
    <cellStyle name="Normal 6 4 2 3 3 4" xfId="1561" xr:uid="{F08A7BF6-53D2-46B3-AF07-B38EB9D37E6D}"/>
    <cellStyle name="Normal 6 4 2 3 4" xfId="1562" xr:uid="{B127B227-78A8-4EE2-8502-9E0CD708F7F6}"/>
    <cellStyle name="Normal 6 4 2 3 4 2" xfId="3997" xr:uid="{BE1F892A-1B84-4FA4-B1D1-54F5134B7A49}"/>
    <cellStyle name="Normal 6 4 2 3 5" xfId="1563" xr:uid="{E42292C9-BBAE-4842-8F42-EB59504C2885}"/>
    <cellStyle name="Normal 6 4 2 3 6" xfId="1564" xr:uid="{8DF295EF-183D-440C-97EC-88953A68FD9E}"/>
    <cellStyle name="Normal 6 4 2 4" xfId="1565" xr:uid="{1F182977-F948-4157-B03E-B8BEBECD6D74}"/>
    <cellStyle name="Normal 6 4 2 4 2" xfId="1566" xr:uid="{053757D9-AAB3-471F-8E4D-F69B6D94450C}"/>
    <cellStyle name="Normal 6 4 2 4 2 2" xfId="1567" xr:uid="{B676FFA4-6795-4765-ADA7-929F1F48318A}"/>
    <cellStyle name="Normal 6 4 2 4 2 2 2" xfId="3998" xr:uid="{BB51F4B1-BA02-42BB-B59B-25B54256B94E}"/>
    <cellStyle name="Normal 6 4 2 4 2 3" xfId="1568" xr:uid="{F7F386B3-5B79-4027-8758-8AB889B454AC}"/>
    <cellStyle name="Normal 6 4 2 4 2 4" xfId="1569" xr:uid="{18C3838B-6245-41D7-9DE1-AE450EE42D9C}"/>
    <cellStyle name="Normal 6 4 2 4 3" xfId="1570" xr:uid="{AF825FF2-F959-4D44-9ABF-DEC23DF93468}"/>
    <cellStyle name="Normal 6 4 2 4 3 2" xfId="3999" xr:uid="{8C9944A7-52DE-4E0B-BA18-4C18A2B7ED82}"/>
    <cellStyle name="Normal 6 4 2 4 4" xfId="1571" xr:uid="{C89CE111-2004-479B-B905-163E8A99EAEA}"/>
    <cellStyle name="Normal 6 4 2 4 5" xfId="1572" xr:uid="{808807E9-3809-4E40-A62D-A5431599F92F}"/>
    <cellStyle name="Normal 6 4 2 5" xfId="1573" xr:uid="{0B3525A5-443D-4CDD-98D7-865849511D51}"/>
    <cellStyle name="Normal 6 4 2 5 2" xfId="1574" xr:uid="{AC079656-EE87-429B-9F1C-834002DC18BF}"/>
    <cellStyle name="Normal 6 4 2 5 2 2" xfId="4000" xr:uid="{86285C5E-E9FC-41F7-AC53-27200E91B452}"/>
    <cellStyle name="Normal 6 4 2 5 3" xfId="1575" xr:uid="{0F2DDF6E-01F8-47F4-A0EF-A72FDB34989B}"/>
    <cellStyle name="Normal 6 4 2 5 4" xfId="1576" xr:uid="{5D4C0CCF-B567-44FB-B4D7-6402C93CD866}"/>
    <cellStyle name="Normal 6 4 2 6" xfId="1577" xr:uid="{A3F2B3C1-4054-473E-B0E8-BF064F2172C4}"/>
    <cellStyle name="Normal 6 4 2 6 2" xfId="1578" xr:uid="{875BE33C-447C-4F29-821B-B3C9A3F5D4B4}"/>
    <cellStyle name="Normal 6 4 2 6 3" xfId="1579" xr:uid="{C8E4B887-E3DC-48B5-A6C7-396BC475A4A5}"/>
    <cellStyle name="Normal 6 4 2 6 4" xfId="1580" xr:uid="{53EDBA22-1B2D-4A43-BFA8-2E651B5CC86C}"/>
    <cellStyle name="Normal 6 4 2 7" xfId="1581" xr:uid="{EAA9D1D0-BD32-475A-9672-15AEA6C9946F}"/>
    <cellStyle name="Normal 6 4 2 8" xfId="1582" xr:uid="{FF82AB84-2078-493B-8DCE-D97321034FD0}"/>
    <cellStyle name="Normal 6 4 2 9" xfId="1583" xr:uid="{AC188314-983C-47D8-A139-7536FB306ABA}"/>
    <cellStyle name="Normal 6 4 3" xfId="120" xr:uid="{8E3F3E0E-5C8A-4F5E-AAC1-C6D09708391C}"/>
    <cellStyle name="Normal 6 4 3 2" xfId="121" xr:uid="{05127E20-807C-4956-AE85-510664C31504}"/>
    <cellStyle name="Normal 6 4 3 2 2" xfId="1584" xr:uid="{1B81A4A1-E85F-46AA-AE27-766F67948648}"/>
    <cellStyle name="Normal 6 4 3 2 2 2" xfId="1585" xr:uid="{B0435AE1-E410-4C46-A377-849E7250CF1A}"/>
    <cellStyle name="Normal 6 4 3 2 2 2 2" xfId="4001" xr:uid="{F1384E3C-28EA-47DA-B99A-E0CFF393CF24}"/>
    <cellStyle name="Normal 6 4 3 2 2 2 2 2" xfId="4483" xr:uid="{A05DFF0D-4558-4C6D-8331-C99D7E2B2C60}"/>
    <cellStyle name="Normal 6 4 3 2 2 2 3" xfId="4484" xr:uid="{13161DAC-04F5-41CE-804F-00D53B4E7A97}"/>
    <cellStyle name="Normal 6 4 3 2 2 3" xfId="1586" xr:uid="{FA29C362-06DF-482F-96D0-DA07F39E79CC}"/>
    <cellStyle name="Normal 6 4 3 2 2 3 2" xfId="4485" xr:uid="{859D0939-59F9-45A1-A65E-E9497D3A384F}"/>
    <cellStyle name="Normal 6 4 3 2 2 4" xfId="1587" xr:uid="{F41B3789-3083-4B93-8036-BA08F68F1993}"/>
    <cellStyle name="Normal 6 4 3 2 3" xfId="1588" xr:uid="{2230990F-B4BB-4C9B-8725-7D9912688C76}"/>
    <cellStyle name="Normal 6 4 3 2 3 2" xfId="1589" xr:uid="{87BD0A87-5AEA-4FA4-B694-3C0BFCB357C6}"/>
    <cellStyle name="Normal 6 4 3 2 3 2 2" xfId="4486" xr:uid="{94CB5B6D-0046-41DF-9CFB-3EF9C9D17C2B}"/>
    <cellStyle name="Normal 6 4 3 2 3 3" xfId="1590" xr:uid="{84CDC928-BA50-413F-8836-DD494C754C5A}"/>
    <cellStyle name="Normal 6 4 3 2 3 4" xfId="1591" xr:uid="{B045DDEC-CBEC-4D8F-B4DE-507425F5F10A}"/>
    <cellStyle name="Normal 6 4 3 2 4" xfId="1592" xr:uid="{527EF5D2-50A2-415C-A7B4-5033165EE839}"/>
    <cellStyle name="Normal 6 4 3 2 4 2" xfId="4487" xr:uid="{8044D2BC-509C-4408-ADFE-C47CFCDE4B35}"/>
    <cellStyle name="Normal 6 4 3 2 5" xfId="1593" xr:uid="{505D3677-9FE0-413E-981B-642E33BC3F6D}"/>
    <cellStyle name="Normal 6 4 3 2 6" xfId="1594" xr:uid="{31ECC3E6-41B8-4AFC-A3DA-66089BC0AF84}"/>
    <cellStyle name="Normal 6 4 3 3" xfId="1595" xr:uid="{A17C59E8-A5A1-482F-9CFE-7F70CB0057B7}"/>
    <cellStyle name="Normal 6 4 3 3 2" xfId="1596" xr:uid="{6B7B2591-2FA6-40E6-8E5C-B46BAAD59308}"/>
    <cellStyle name="Normal 6 4 3 3 2 2" xfId="1597" xr:uid="{6749C7A5-D71D-4734-97B3-A2CC8722D42D}"/>
    <cellStyle name="Normal 6 4 3 3 2 2 2" xfId="4488" xr:uid="{693E502F-7732-4F9D-B449-7D7E3C191D88}"/>
    <cellStyle name="Normal 6 4 3 3 2 3" xfId="1598" xr:uid="{A97EA32F-4293-470A-A21A-8FCE71E25E01}"/>
    <cellStyle name="Normal 6 4 3 3 2 4" xfId="1599" xr:uid="{E9E0997E-5E83-4F7C-A2F8-CD5E2DA62133}"/>
    <cellStyle name="Normal 6 4 3 3 3" xfId="1600" xr:uid="{CC3EC7E1-A63A-4D07-BCE9-138C69DCDC72}"/>
    <cellStyle name="Normal 6 4 3 3 3 2" xfId="4489" xr:uid="{24E3BC43-5BC3-4CCB-B5EB-E74A8168530F}"/>
    <cellStyle name="Normal 6 4 3 3 4" xfId="1601" xr:uid="{2CD66EAD-BEDF-4934-84E0-BA7B59C58DED}"/>
    <cellStyle name="Normal 6 4 3 3 5" xfId="1602" xr:uid="{99411F36-C9E3-457C-AA16-7B745960352C}"/>
    <cellStyle name="Normal 6 4 3 4" xfId="1603" xr:uid="{BDB49F07-A032-48C8-889B-E9DBF2C18E75}"/>
    <cellStyle name="Normal 6 4 3 4 2" xfId="1604" xr:uid="{D2675888-C8E8-44C1-9E56-3C07B633655D}"/>
    <cellStyle name="Normal 6 4 3 4 2 2" xfId="4490" xr:uid="{4257AC0A-4EF9-4539-8FBA-6280BD936E37}"/>
    <cellStyle name="Normal 6 4 3 4 3" xfId="1605" xr:uid="{150AC0E7-6AFB-4B1D-AB16-7E383052B898}"/>
    <cellStyle name="Normal 6 4 3 4 4" xfId="1606" xr:uid="{A594A7F8-72D7-4828-993E-28E1BE5E5143}"/>
    <cellStyle name="Normal 6 4 3 5" xfId="1607" xr:uid="{7225AB30-1B02-4EDB-99B5-18751971FA46}"/>
    <cellStyle name="Normal 6 4 3 5 2" xfId="1608" xr:uid="{B94CEE1F-4BEA-4A29-8006-AE22E109CB83}"/>
    <cellStyle name="Normal 6 4 3 5 3" xfId="1609" xr:uid="{F3B72993-588D-469A-B3E7-E52A3D6FB7D4}"/>
    <cellStyle name="Normal 6 4 3 5 4" xfId="1610" xr:uid="{3AC49DB0-2B18-44D0-BBD9-70149D3FA67F}"/>
    <cellStyle name="Normal 6 4 3 6" xfId="1611" xr:uid="{6D004964-E07E-495D-B7D1-84D58393A30B}"/>
    <cellStyle name="Normal 6 4 3 7" xfId="1612" xr:uid="{DCDBE724-87E4-4F14-AFE8-82B0AF254C9D}"/>
    <cellStyle name="Normal 6 4 3 8" xfId="1613" xr:uid="{6A2813E8-7254-40A4-AA04-0F06E3499C64}"/>
    <cellStyle name="Normal 6 4 4" xfId="122" xr:uid="{6CF52DDF-24EB-4390-95B0-194676D49A39}"/>
    <cellStyle name="Normal 6 4 4 2" xfId="1614" xr:uid="{6ADE5C61-E88D-4B77-8AB9-3D5857DA673D}"/>
    <cellStyle name="Normal 6 4 4 2 2" xfId="1615" xr:uid="{C7239C1E-DD62-43E9-B4F1-72A59C067127}"/>
    <cellStyle name="Normal 6 4 4 2 2 2" xfId="1616" xr:uid="{CE84D61C-207F-454C-B1CA-23A1F86E7FC4}"/>
    <cellStyle name="Normal 6 4 4 2 2 2 2" xfId="4002" xr:uid="{EC7877C1-D163-409F-AE2D-0D0B1DA6EA06}"/>
    <cellStyle name="Normal 6 4 4 2 2 3" xfId="1617" xr:uid="{EC143748-EC98-46B6-849A-8DC980AD867D}"/>
    <cellStyle name="Normal 6 4 4 2 2 4" xfId="1618" xr:uid="{0E50B3E3-1519-4B06-8268-ACC0F94C3BAC}"/>
    <cellStyle name="Normal 6 4 4 2 3" xfId="1619" xr:uid="{20A1F181-2ABF-4B0D-ADAA-07DECE6ED73A}"/>
    <cellStyle name="Normal 6 4 4 2 3 2" xfId="4003" xr:uid="{0CB796FE-327B-4480-AE5C-37FF189D8416}"/>
    <cellStyle name="Normal 6 4 4 2 4" xfId="1620" xr:uid="{F68EF86D-7CC4-4D43-BC5E-87723D9916F0}"/>
    <cellStyle name="Normal 6 4 4 2 5" xfId="1621" xr:uid="{8F9D8255-6EBF-47D2-B150-71708C6A1E8C}"/>
    <cellStyle name="Normal 6 4 4 3" xfId="1622" xr:uid="{615FD93C-7E5D-41BA-A61E-77F86505CF00}"/>
    <cellStyle name="Normal 6 4 4 3 2" xfId="1623" xr:uid="{73D9E740-E28B-4BF1-AA0A-0EDCB291A1C5}"/>
    <cellStyle name="Normal 6 4 4 3 2 2" xfId="4004" xr:uid="{E815C56C-9E13-4C40-ABE0-5E6E2B535274}"/>
    <cellStyle name="Normal 6 4 4 3 3" xfId="1624" xr:uid="{B61B5523-E2A0-4209-BCB8-7E127ABE047F}"/>
    <cellStyle name="Normal 6 4 4 3 4" xfId="1625" xr:uid="{255582F8-BD1D-4749-B48F-490C8CA8F78B}"/>
    <cellStyle name="Normal 6 4 4 4" xfId="1626" xr:uid="{7217B84D-B75D-43FC-A05F-BF64129E2EE8}"/>
    <cellStyle name="Normal 6 4 4 4 2" xfId="1627" xr:uid="{5AEE3BE9-C25A-497D-A097-F8B31517887B}"/>
    <cellStyle name="Normal 6 4 4 4 3" xfId="1628" xr:uid="{B4122431-572C-4936-80EC-1C07D24E2596}"/>
    <cellStyle name="Normal 6 4 4 4 4" xfId="1629" xr:uid="{74CEB7D7-A6EE-4B76-9797-865D294B2042}"/>
    <cellStyle name="Normal 6 4 4 5" xfId="1630" xr:uid="{115E0C99-2590-4937-A683-1F65E3D79CC9}"/>
    <cellStyle name="Normal 6 4 4 6" xfId="1631" xr:uid="{2E3FE5AE-BF7C-4A25-A1E7-623EC0692C31}"/>
    <cellStyle name="Normal 6 4 4 7" xfId="1632" xr:uid="{8EC62B9E-DEE2-4689-9648-2ED3AD2EF246}"/>
    <cellStyle name="Normal 6 4 5" xfId="1633" xr:uid="{4DDF66AF-A9C6-40DF-97F9-BAFC515705A3}"/>
    <cellStyle name="Normal 6 4 5 2" xfId="1634" xr:uid="{BCE2EFE4-C320-43AD-A0D9-198222987509}"/>
    <cellStyle name="Normal 6 4 5 2 2" xfId="1635" xr:uid="{1C678E0C-620F-46AB-AD2C-6E97D4A610E4}"/>
    <cellStyle name="Normal 6 4 5 2 2 2" xfId="4005" xr:uid="{EFCB8E03-FF7C-406D-AAB4-4F15BA3C28AA}"/>
    <cellStyle name="Normal 6 4 5 2 3" xfId="1636" xr:uid="{8D5A22BE-47C0-4E4C-B292-3B998CBB5925}"/>
    <cellStyle name="Normal 6 4 5 2 4" xfId="1637" xr:uid="{81CDAF77-73B3-4F85-843C-05EB12B09B91}"/>
    <cellStyle name="Normal 6 4 5 3" xfId="1638" xr:uid="{63FEF692-CED9-4768-84E3-3AB7124942BB}"/>
    <cellStyle name="Normal 6 4 5 3 2" xfId="1639" xr:uid="{1122EDFB-BD92-4C55-A2DD-7A1CA95551E0}"/>
    <cellStyle name="Normal 6 4 5 3 3" xfId="1640" xr:uid="{2F3B754D-13BB-4793-A6DE-AD71C0CDE685}"/>
    <cellStyle name="Normal 6 4 5 3 4" xfId="1641" xr:uid="{616F5337-A1FE-42F8-BB46-C8A129A73CC6}"/>
    <cellStyle name="Normal 6 4 5 4" xfId="1642" xr:uid="{C9F2343A-3669-4432-9CE6-1933DE4AAAAE}"/>
    <cellStyle name="Normal 6 4 5 5" xfId="1643" xr:uid="{D4DA67B9-BCAF-4B5F-8934-66700D3275C9}"/>
    <cellStyle name="Normal 6 4 5 6" xfId="1644" xr:uid="{0917E712-14FD-4BE6-B739-028C3D7CAF2B}"/>
    <cellStyle name="Normal 6 4 6" xfId="1645" xr:uid="{C3650CEC-E61C-478E-8309-6490A7E45AEE}"/>
    <cellStyle name="Normal 6 4 6 2" xfId="1646" xr:uid="{73A7CDD8-BA0D-4FD6-9274-7963383812B5}"/>
    <cellStyle name="Normal 6 4 6 2 2" xfId="1647" xr:uid="{E30A072D-C522-4594-BDE4-D967F9500CC3}"/>
    <cellStyle name="Normal 6 4 6 2 3" xfId="1648" xr:uid="{52F2C7EF-7BE6-42F8-B549-7ADDB64A13DF}"/>
    <cellStyle name="Normal 6 4 6 2 4" xfId="1649" xr:uid="{E8A0CCFA-EF6C-4ED7-AC11-7FA53E32B098}"/>
    <cellStyle name="Normal 6 4 6 3" xfId="1650" xr:uid="{EAF24A75-E7D0-4E21-B095-8A67BC156054}"/>
    <cellStyle name="Normal 6 4 6 4" xfId="1651" xr:uid="{884BB645-D02A-41A4-AED6-A7A0E4E5BFC3}"/>
    <cellStyle name="Normal 6 4 6 5" xfId="1652" xr:uid="{20A4FF0E-038D-4A86-992F-F9081D9A7F3E}"/>
    <cellStyle name="Normal 6 4 7" xfId="1653" xr:uid="{A24DC6EC-F6BE-4E43-BA37-955002790079}"/>
    <cellStyle name="Normal 6 4 7 2" xfId="1654" xr:uid="{72EE6697-5D1E-4343-ADCB-E3C676CDB847}"/>
    <cellStyle name="Normal 6 4 7 3" xfId="1655" xr:uid="{039054C9-983B-4729-A176-202306E8EE76}"/>
    <cellStyle name="Normal 6 4 7 3 2" xfId="4378" xr:uid="{8949D431-A914-4AE2-A84A-4E94831A395F}"/>
    <cellStyle name="Normal 6 4 7 3 3" xfId="4692" xr:uid="{92D8D073-2389-4DDD-A373-64FE00A0A167}"/>
    <cellStyle name="Normal 6 4 7 4" xfId="1656" xr:uid="{CB0157D6-496B-4ED3-9A5B-B10E265A21FD}"/>
    <cellStyle name="Normal 6 4 8" xfId="1657" xr:uid="{771F075B-49DF-4FAB-9EF7-50AC23071349}"/>
    <cellStyle name="Normal 6 4 8 2" xfId="1658" xr:uid="{A3F5EF6A-D3CC-405E-B308-BDDAD6C5EAA7}"/>
    <cellStyle name="Normal 6 4 8 3" xfId="1659" xr:uid="{8CC3492D-489B-4F00-BA83-236BBB888877}"/>
    <cellStyle name="Normal 6 4 8 4" xfId="1660" xr:uid="{D01951D0-636B-4577-8130-F0994FF365E1}"/>
    <cellStyle name="Normal 6 4 9" xfId="1661" xr:uid="{020210CE-8BC4-4994-9C8C-732543794B38}"/>
    <cellStyle name="Normal 6 5" xfId="123" xr:uid="{CDD53F66-0779-40CD-B694-CADA7A22B223}"/>
    <cellStyle name="Normal 6 5 10" xfId="1662" xr:uid="{3E76CE29-7E67-4D16-846F-FCD0E2986070}"/>
    <cellStyle name="Normal 6 5 11" xfId="1663" xr:uid="{891FCF71-05FE-4748-8A89-0975BD3EF869}"/>
    <cellStyle name="Normal 6 5 2" xfId="124" xr:uid="{FD49CE7E-2824-4D73-8205-DF08D28205C3}"/>
    <cellStyle name="Normal 6 5 2 2" xfId="1664" xr:uid="{9A8A79D4-A230-4483-B02B-15F8932E5045}"/>
    <cellStyle name="Normal 6 5 2 2 2" xfId="1665" xr:uid="{0B044BE3-0CA3-435C-93B1-BED594D2EB45}"/>
    <cellStyle name="Normal 6 5 2 2 2 2" xfId="1666" xr:uid="{8484914C-B66F-4021-8E0F-B8D6352363D0}"/>
    <cellStyle name="Normal 6 5 2 2 2 2 2" xfId="1667" xr:uid="{01CA511C-AFF9-467B-8970-482E568811EA}"/>
    <cellStyle name="Normal 6 5 2 2 2 2 3" xfId="1668" xr:uid="{0AC2170F-CF5B-462C-9116-F281B9C966A1}"/>
    <cellStyle name="Normal 6 5 2 2 2 2 4" xfId="1669" xr:uid="{027613A6-0976-4ED0-874E-7B4488678E22}"/>
    <cellStyle name="Normal 6 5 2 2 2 3" xfId="1670" xr:uid="{DE626AE3-CE3A-43B2-AD91-E90A1BA9057A}"/>
    <cellStyle name="Normal 6 5 2 2 2 3 2" xfId="1671" xr:uid="{07BCA158-5F91-438D-961C-E2E1EBD2C716}"/>
    <cellStyle name="Normal 6 5 2 2 2 3 3" xfId="1672" xr:uid="{373E3458-412A-434D-A641-292DE4C47D42}"/>
    <cellStyle name="Normal 6 5 2 2 2 3 4" xfId="1673" xr:uid="{072437DA-B1FC-4FF1-8ABC-929E34BD3C6B}"/>
    <cellStyle name="Normal 6 5 2 2 2 4" xfId="1674" xr:uid="{B3B489FB-FAB9-42DA-9C03-F377C5B0B198}"/>
    <cellStyle name="Normal 6 5 2 2 2 5" xfId="1675" xr:uid="{50C37F27-20DD-4C1A-B968-23D565A822F3}"/>
    <cellStyle name="Normal 6 5 2 2 2 6" xfId="1676" xr:uid="{27A8193D-0E60-4A6A-86F5-4490962471BB}"/>
    <cellStyle name="Normal 6 5 2 2 3" xfId="1677" xr:uid="{C370D595-E4AA-4E25-8B81-ADC1F69EB19E}"/>
    <cellStyle name="Normal 6 5 2 2 3 2" xfId="1678" xr:uid="{E4EE5F23-3A97-4E58-8365-0AC1A8226F73}"/>
    <cellStyle name="Normal 6 5 2 2 3 2 2" xfId="1679" xr:uid="{0D526334-8FC5-4E4E-ABF2-DC3E7D028E79}"/>
    <cellStyle name="Normal 6 5 2 2 3 2 3" xfId="1680" xr:uid="{98586892-5D3D-48D1-9AF7-4DF24BC459FB}"/>
    <cellStyle name="Normal 6 5 2 2 3 2 4" xfId="1681" xr:uid="{884C9F7A-61D9-4D04-97CE-E39B62488EF0}"/>
    <cellStyle name="Normal 6 5 2 2 3 3" xfId="1682" xr:uid="{67929110-C0B5-40D4-838C-2123FF7FBEDC}"/>
    <cellStyle name="Normal 6 5 2 2 3 4" xfId="1683" xr:uid="{6EDB46E5-47FD-4A4F-AF69-487F9A6AB307}"/>
    <cellStyle name="Normal 6 5 2 2 3 5" xfId="1684" xr:uid="{38433A88-922E-4336-86EE-424C24D223AB}"/>
    <cellStyle name="Normal 6 5 2 2 4" xfId="1685" xr:uid="{3F13B6FB-AEEA-4E6F-B776-A7D0F60C3EE7}"/>
    <cellStyle name="Normal 6 5 2 2 4 2" xfId="1686" xr:uid="{25469477-18F5-4755-A3CF-B6BC72239503}"/>
    <cellStyle name="Normal 6 5 2 2 4 3" xfId="1687" xr:uid="{534DB5C9-47A7-439B-8A24-866BDCE33D5A}"/>
    <cellStyle name="Normal 6 5 2 2 4 4" xfId="1688" xr:uid="{4103A7E9-6F22-4AA6-8391-906E3789682D}"/>
    <cellStyle name="Normal 6 5 2 2 5" xfId="1689" xr:uid="{08AE0B9F-6C92-4636-A77D-807BA37D8AFA}"/>
    <cellStyle name="Normal 6 5 2 2 5 2" xfId="1690" xr:uid="{C249186E-BCA3-44DC-9B60-4F826924CCF5}"/>
    <cellStyle name="Normal 6 5 2 2 5 3" xfId="1691" xr:uid="{1FB47582-BDE0-4761-9364-AF845A05BE63}"/>
    <cellStyle name="Normal 6 5 2 2 5 4" xfId="1692" xr:uid="{DA3CE51B-6F13-4BCF-BC8B-85112B7235B5}"/>
    <cellStyle name="Normal 6 5 2 2 6" xfId="1693" xr:uid="{588C33C4-175F-4F54-8606-B6E9AC6CBCF1}"/>
    <cellStyle name="Normal 6 5 2 2 7" xfId="1694" xr:uid="{B18AF02D-D23F-4914-8646-6FF42D5A9874}"/>
    <cellStyle name="Normal 6 5 2 2 8" xfId="1695" xr:uid="{1E4C79EA-EB71-45C7-A655-99951AF1DB56}"/>
    <cellStyle name="Normal 6 5 2 3" xfId="1696" xr:uid="{86E19112-FE58-438D-A4C7-E5316A245BCC}"/>
    <cellStyle name="Normal 6 5 2 3 2" xfId="1697" xr:uid="{132378BF-74EA-4082-A4D7-2F9D7DB1BCAE}"/>
    <cellStyle name="Normal 6 5 2 3 2 2" xfId="1698" xr:uid="{C52B88B0-F73B-42AC-B150-471A010D4332}"/>
    <cellStyle name="Normal 6 5 2 3 2 3" xfId="1699" xr:uid="{1CF8E6FA-675C-4100-925A-9972772D96B6}"/>
    <cellStyle name="Normal 6 5 2 3 2 4" xfId="1700" xr:uid="{74577315-5185-40C9-9BB8-CD1F36EED8A2}"/>
    <cellStyle name="Normal 6 5 2 3 3" xfId="1701" xr:uid="{48C14591-9765-4F44-B6D1-9ABE235AC336}"/>
    <cellStyle name="Normal 6 5 2 3 3 2" xfId="1702" xr:uid="{580E7599-A3F6-4902-8C39-8D9FEDDA00FF}"/>
    <cellStyle name="Normal 6 5 2 3 3 3" xfId="1703" xr:uid="{01DF30E5-7909-44C1-8AD7-D537390BC7DE}"/>
    <cellStyle name="Normal 6 5 2 3 3 4" xfId="1704" xr:uid="{0F354397-5905-43D8-8511-B234623A62DF}"/>
    <cellStyle name="Normal 6 5 2 3 4" xfId="1705" xr:uid="{C7FB8909-4097-4B01-8C26-B1D58A31E10F}"/>
    <cellStyle name="Normal 6 5 2 3 5" xfId="1706" xr:uid="{5235B9B1-C64D-4627-AE12-616860A90FA2}"/>
    <cellStyle name="Normal 6 5 2 3 6" xfId="1707" xr:uid="{B2F4DD57-A96A-40A0-8090-C90D6C843CBD}"/>
    <cellStyle name="Normal 6 5 2 4" xfId="1708" xr:uid="{5B9E72CC-69C1-4EDE-8D96-C39CBDC3E0C4}"/>
    <cellStyle name="Normal 6 5 2 4 2" xfId="1709" xr:uid="{3A2745C7-33CB-415C-8FBC-72BB8C68BB78}"/>
    <cellStyle name="Normal 6 5 2 4 2 2" xfId="1710" xr:uid="{AD274D32-B125-4A64-9E94-B17B95660DE8}"/>
    <cellStyle name="Normal 6 5 2 4 2 3" xfId="1711" xr:uid="{9D7BFCF1-B524-41B1-A233-F364019D3030}"/>
    <cellStyle name="Normal 6 5 2 4 2 4" xfId="1712" xr:uid="{C5D240C3-BF89-4C1F-93F6-A92A29C212A9}"/>
    <cellStyle name="Normal 6 5 2 4 3" xfId="1713" xr:uid="{EB7B2677-0499-4C77-9702-F5CD835AABA1}"/>
    <cellStyle name="Normal 6 5 2 4 4" xfId="1714" xr:uid="{3A505E98-23DE-4F39-9E04-2F51F2A960EF}"/>
    <cellStyle name="Normal 6 5 2 4 5" xfId="1715" xr:uid="{74E017D0-E598-440D-9017-1368A53F0D17}"/>
    <cellStyle name="Normal 6 5 2 5" xfId="1716" xr:uid="{B9551430-2BC9-4188-83F5-EEC77FBC2545}"/>
    <cellStyle name="Normal 6 5 2 5 2" xfId="1717" xr:uid="{764F60E9-8CCD-43E6-AA73-24B582D131A9}"/>
    <cellStyle name="Normal 6 5 2 5 3" xfId="1718" xr:uid="{5C0DEC82-2491-4EC5-A688-2BF414375958}"/>
    <cellStyle name="Normal 6 5 2 5 4" xfId="1719" xr:uid="{E8781E14-44D7-44B0-B5FE-76F7D1C5D820}"/>
    <cellStyle name="Normal 6 5 2 6" xfId="1720" xr:uid="{E4C46678-789A-45FC-9144-2EA240079E8F}"/>
    <cellStyle name="Normal 6 5 2 6 2" xfId="1721" xr:uid="{B28777B6-A03D-4AA7-9206-6FF17108BB65}"/>
    <cellStyle name="Normal 6 5 2 6 3" xfId="1722" xr:uid="{6E2F0707-87EC-473C-A455-1E263F72F35B}"/>
    <cellStyle name="Normal 6 5 2 6 4" xfId="1723" xr:uid="{5DA70A15-7E84-4E8B-A24F-C6D314FDA79A}"/>
    <cellStyle name="Normal 6 5 2 7" xfId="1724" xr:uid="{E4F70CAF-C9A9-474C-8925-0C39FEC1A618}"/>
    <cellStyle name="Normal 6 5 2 8" xfId="1725" xr:uid="{18CD3750-FA4B-424A-94F8-8A1D3AAAEF77}"/>
    <cellStyle name="Normal 6 5 2 9" xfId="1726" xr:uid="{ABDB5437-2BDF-4B2F-848C-6DC281101656}"/>
    <cellStyle name="Normal 6 5 3" xfId="1727" xr:uid="{67F97E18-39BE-4A1B-98D6-D118CB765B1F}"/>
    <cellStyle name="Normal 6 5 3 2" xfId="1728" xr:uid="{E69FC991-02B4-42A4-B6EF-20A75BAE141E}"/>
    <cellStyle name="Normal 6 5 3 2 2" xfId="1729" xr:uid="{26E891B0-B23F-477A-8DD7-C9A246F92126}"/>
    <cellStyle name="Normal 6 5 3 2 2 2" xfId="1730" xr:uid="{BF817C3C-B475-4337-AE59-BEF34C1CBAAA}"/>
    <cellStyle name="Normal 6 5 3 2 2 2 2" xfId="4006" xr:uid="{0097D879-447A-4557-B3ED-EA8FE2A95EDB}"/>
    <cellStyle name="Normal 6 5 3 2 2 3" xfId="1731" xr:uid="{CF4F8EC2-2C0B-46EE-BF44-49D0FBABA723}"/>
    <cellStyle name="Normal 6 5 3 2 2 4" xfId="1732" xr:uid="{4CA6C8DA-B49F-409A-8177-B8CAD9096BB4}"/>
    <cellStyle name="Normal 6 5 3 2 3" xfId="1733" xr:uid="{5B01BAD0-C611-4A37-9312-630FEA5A91E3}"/>
    <cellStyle name="Normal 6 5 3 2 3 2" xfId="1734" xr:uid="{468DC97B-0332-420C-8C94-3341BE2A0DAF}"/>
    <cellStyle name="Normal 6 5 3 2 3 3" xfId="1735" xr:uid="{7DFDCCC1-867F-42C8-8B52-3E6F057D43E2}"/>
    <cellStyle name="Normal 6 5 3 2 3 4" xfId="1736" xr:uid="{06B1B562-4F78-4F4F-B0F8-43640F38781C}"/>
    <cellStyle name="Normal 6 5 3 2 4" xfId="1737" xr:uid="{13A41DF3-8964-4DFF-9943-5803C260C3F5}"/>
    <cellStyle name="Normal 6 5 3 2 5" xfId="1738" xr:uid="{65B09E3A-BA78-4008-B8C3-3FBEE6EA3362}"/>
    <cellStyle name="Normal 6 5 3 2 6" xfId="1739" xr:uid="{CAB1A326-946E-4631-8736-BD497BA10A1F}"/>
    <cellStyle name="Normal 6 5 3 3" xfId="1740" xr:uid="{5F04514A-757D-42CA-884A-F60B30E58BB4}"/>
    <cellStyle name="Normal 6 5 3 3 2" xfId="1741" xr:uid="{691CB0B8-167C-4347-A580-07CEF535E495}"/>
    <cellStyle name="Normal 6 5 3 3 2 2" xfId="1742" xr:uid="{273B885B-55D3-4D40-8690-9841C47010F3}"/>
    <cellStyle name="Normal 6 5 3 3 2 3" xfId="1743" xr:uid="{5CB30EFB-6026-4BCE-B4A6-61204260D15C}"/>
    <cellStyle name="Normal 6 5 3 3 2 4" xfId="1744" xr:uid="{B64523BB-F3FB-4AA0-919E-7809C29F85C0}"/>
    <cellStyle name="Normal 6 5 3 3 3" xfId="1745" xr:uid="{9BE1DCF8-956E-4E0D-BDFC-0BC426308BA1}"/>
    <cellStyle name="Normal 6 5 3 3 4" xfId="1746" xr:uid="{AEB26DD9-CF6D-477A-82BF-BA6A3A06E65F}"/>
    <cellStyle name="Normal 6 5 3 3 5" xfId="1747" xr:uid="{7FD868DF-B076-421E-96F7-A330892FD7ED}"/>
    <cellStyle name="Normal 6 5 3 4" xfId="1748" xr:uid="{3C266E21-13F3-4E52-899A-1D1840E988DB}"/>
    <cellStyle name="Normal 6 5 3 4 2" xfId="1749" xr:uid="{E5E6B225-D22D-4ADB-B9B3-9F8EE5E07BF0}"/>
    <cellStyle name="Normal 6 5 3 4 3" xfId="1750" xr:uid="{B715FCB5-8BB4-420E-A78F-D0A2124C12D2}"/>
    <cellStyle name="Normal 6 5 3 4 4" xfId="1751" xr:uid="{B5D3419D-B84E-4E94-8D71-56DC22EC27B3}"/>
    <cellStyle name="Normal 6 5 3 5" xfId="1752" xr:uid="{209CCF86-CBAD-4B43-9CCB-FB32DAB287A0}"/>
    <cellStyle name="Normal 6 5 3 5 2" xfId="1753" xr:uid="{BFEC6490-9DAB-43DF-A436-4406E11768A7}"/>
    <cellStyle name="Normal 6 5 3 5 3" xfId="1754" xr:uid="{2980AFC9-7C11-4504-83AA-BE1D33597EF1}"/>
    <cellStyle name="Normal 6 5 3 5 4" xfId="1755" xr:uid="{BDD10433-C7CD-4B99-B387-2500D87C5DC8}"/>
    <cellStyle name="Normal 6 5 3 6" xfId="1756" xr:uid="{6D20809A-6690-4985-B8F2-CDB9B690838D}"/>
    <cellStyle name="Normal 6 5 3 7" xfId="1757" xr:uid="{01145E7D-A7E5-4EFF-9457-3F22E215B766}"/>
    <cellStyle name="Normal 6 5 3 8" xfId="1758" xr:uid="{D3B3071C-4B7E-42BC-A086-6991A70BE548}"/>
    <cellStyle name="Normal 6 5 4" xfId="1759" xr:uid="{CCD9C9B2-27D3-4BDC-A2ED-7F2E289468FD}"/>
    <cellStyle name="Normal 6 5 4 2" xfId="1760" xr:uid="{77681FC7-8153-4E99-B2EF-4EF4C6B4F1B4}"/>
    <cellStyle name="Normal 6 5 4 2 2" xfId="1761" xr:uid="{A59208F1-C5C8-45E5-B079-002B52B05AC4}"/>
    <cellStyle name="Normal 6 5 4 2 2 2" xfId="1762" xr:uid="{B12D525A-7BA1-470D-93BF-0CE9FF9C9FA1}"/>
    <cellStyle name="Normal 6 5 4 2 2 3" xfId="1763" xr:uid="{E6A8F8F2-847F-4C56-9885-48C588328161}"/>
    <cellStyle name="Normal 6 5 4 2 2 4" xfId="1764" xr:uid="{A7BEC91E-A710-4B4E-B163-1C3AA5FA9E95}"/>
    <cellStyle name="Normal 6 5 4 2 3" xfId="1765" xr:uid="{713D77C4-8740-41D3-9E5B-2A498DD46F22}"/>
    <cellStyle name="Normal 6 5 4 2 4" xfId="1766" xr:uid="{38A0AC4F-AADF-49BE-9FA8-DB5A9108DE89}"/>
    <cellStyle name="Normal 6 5 4 2 5" xfId="1767" xr:uid="{660D72F9-9E8B-4333-B34B-4096F1105BC6}"/>
    <cellStyle name="Normal 6 5 4 3" xfId="1768" xr:uid="{15699D5C-41F1-474B-A4A9-0388FA7A3737}"/>
    <cellStyle name="Normal 6 5 4 3 2" xfId="1769" xr:uid="{6DE6104A-88CA-425E-B6A5-ED1D0A7504B0}"/>
    <cellStyle name="Normal 6 5 4 3 3" xfId="1770" xr:uid="{29FA2512-2E7A-48C6-AF5F-F8409285BFCF}"/>
    <cellStyle name="Normal 6 5 4 3 4" xfId="1771" xr:uid="{C0ACF715-DD9A-455A-A95F-43555057B417}"/>
    <cellStyle name="Normal 6 5 4 4" xfId="1772" xr:uid="{10D46F7F-BC74-41A5-B912-F744F8404FB9}"/>
    <cellStyle name="Normal 6 5 4 4 2" xfId="1773" xr:uid="{1A2A2EF9-277C-468B-9D9C-044C060FAF29}"/>
    <cellStyle name="Normal 6 5 4 4 3" xfId="1774" xr:uid="{E8E3079F-79CA-4469-9E7C-7D44EAFB4DFF}"/>
    <cellStyle name="Normal 6 5 4 4 4" xfId="1775" xr:uid="{E45497D8-1601-4FD2-BC9D-9619A277C358}"/>
    <cellStyle name="Normal 6 5 4 5" xfId="1776" xr:uid="{3E517140-A334-4ACB-8732-683FD5A6A8CE}"/>
    <cellStyle name="Normal 6 5 4 6" xfId="1777" xr:uid="{8BE4634C-507E-488D-916F-003FD5720F77}"/>
    <cellStyle name="Normal 6 5 4 7" xfId="1778" xr:uid="{F331B5AC-0CD3-48CB-82D2-DA3CB234003E}"/>
    <cellStyle name="Normal 6 5 5" xfId="1779" xr:uid="{C2D72C30-1DD5-4BEA-B5B8-81EC518673E4}"/>
    <cellStyle name="Normal 6 5 5 2" xfId="1780" xr:uid="{F70BA705-7AAB-4803-9AB7-352B26B62E04}"/>
    <cellStyle name="Normal 6 5 5 2 2" xfId="1781" xr:uid="{2FBCEB08-59F1-4CC6-8619-517522C78143}"/>
    <cellStyle name="Normal 6 5 5 2 3" xfId="1782" xr:uid="{423207EF-BD32-46C1-B1A7-113161375890}"/>
    <cellStyle name="Normal 6 5 5 2 4" xfId="1783" xr:uid="{67BD2B36-10C3-4004-B291-FEA50693333F}"/>
    <cellStyle name="Normal 6 5 5 3" xfId="1784" xr:uid="{8F1610E6-CDCE-4119-BDC2-463084D5217A}"/>
    <cellStyle name="Normal 6 5 5 3 2" xfId="1785" xr:uid="{3D3CE73E-7402-444B-8FB0-94C25265B842}"/>
    <cellStyle name="Normal 6 5 5 3 3" xfId="1786" xr:uid="{4EB55131-3ED5-43E2-A8DA-245C2CE1E2E0}"/>
    <cellStyle name="Normal 6 5 5 3 4" xfId="1787" xr:uid="{A2D78699-9D99-4AFF-BB1B-0B67D1EE6ACE}"/>
    <cellStyle name="Normal 6 5 5 4" xfId="1788" xr:uid="{EBE9E854-EBE3-4F7A-BABB-BE3256E317E8}"/>
    <cellStyle name="Normal 6 5 5 5" xfId="1789" xr:uid="{0684E81B-B7DC-444D-A1CF-4222B38768A8}"/>
    <cellStyle name="Normal 6 5 5 6" xfId="1790" xr:uid="{F55C07B0-C0AE-4185-8341-527DCA169A7A}"/>
    <cellStyle name="Normal 6 5 6" xfId="1791" xr:uid="{F5EBA8B5-5EC2-45A8-81E9-AA9F70ED695C}"/>
    <cellStyle name="Normal 6 5 6 2" xfId="1792" xr:uid="{AB669961-729C-43DE-B365-14F46447F76A}"/>
    <cellStyle name="Normal 6 5 6 2 2" xfId="1793" xr:uid="{2C67C25F-8A99-43B4-9917-7E9EC49F2FE2}"/>
    <cellStyle name="Normal 6 5 6 2 3" xfId="1794" xr:uid="{5ADD702F-9550-4D2F-A80B-DB0B01908C20}"/>
    <cellStyle name="Normal 6 5 6 2 4" xfId="1795" xr:uid="{DD9BB7A7-B8AA-4DB8-B9DB-0D0B5CF12512}"/>
    <cellStyle name="Normal 6 5 6 3" xfId="1796" xr:uid="{493E4F72-F9C1-403F-A56F-95555C22289F}"/>
    <cellStyle name="Normal 6 5 6 4" xfId="1797" xr:uid="{B24FBC28-004F-4F08-AAF1-6F16D4C3C89B}"/>
    <cellStyle name="Normal 6 5 6 5" xfId="1798" xr:uid="{339E29CA-D490-450E-AFE0-EA676E065285}"/>
    <cellStyle name="Normal 6 5 7" xfId="1799" xr:uid="{2FF9AF1D-9502-4FD6-AF2A-026081CDF1F1}"/>
    <cellStyle name="Normal 6 5 7 2" xfId="1800" xr:uid="{4A2CE3B4-B3EE-4D2B-835B-EA59C163E2D3}"/>
    <cellStyle name="Normal 6 5 7 3" xfId="1801" xr:uid="{5C471D99-D3DC-4390-82F8-6AE7FB35E7C4}"/>
    <cellStyle name="Normal 6 5 7 4" xfId="1802" xr:uid="{CBBD00BF-5950-4E17-AE97-A9AECE931EF6}"/>
    <cellStyle name="Normal 6 5 8" xfId="1803" xr:uid="{1AEE667E-9CC8-4E2E-B71E-EB7F68771313}"/>
    <cellStyle name="Normal 6 5 8 2" xfId="1804" xr:uid="{32DD8F53-35AE-4290-A92A-593A67A70953}"/>
    <cellStyle name="Normal 6 5 8 3" xfId="1805" xr:uid="{32E93DA9-FE22-4A88-9F30-F871D5C37D5C}"/>
    <cellStyle name="Normal 6 5 8 4" xfId="1806" xr:uid="{DB258972-BE82-4202-AA0C-9C02385549F3}"/>
    <cellStyle name="Normal 6 5 9" xfId="1807" xr:uid="{3339807A-099D-4F82-B7AF-E46065CE8A24}"/>
    <cellStyle name="Normal 6 6" xfId="125" xr:uid="{117DB7AE-9454-4F9E-998F-FB4345EDD5C0}"/>
    <cellStyle name="Normal 6 6 2" xfId="126" xr:uid="{3AF4F73B-D725-4622-BDCE-414F16106473}"/>
    <cellStyle name="Normal 6 6 2 2" xfId="1808" xr:uid="{AD99B531-256A-4DE8-AC0C-1B0675FE411D}"/>
    <cellStyle name="Normal 6 6 2 2 2" xfId="1809" xr:uid="{E9F894EF-2506-40F4-86AC-C20A0E0380FE}"/>
    <cellStyle name="Normal 6 6 2 2 2 2" xfId="1810" xr:uid="{83A37459-EB7C-444A-A111-E631E2A32677}"/>
    <cellStyle name="Normal 6 6 2 2 2 3" xfId="1811" xr:uid="{2557566C-8CB5-4373-8996-C07EBCFF40E7}"/>
    <cellStyle name="Normal 6 6 2 2 2 4" xfId="1812" xr:uid="{9D8D1009-F7B9-424C-85D3-12C8FFC70174}"/>
    <cellStyle name="Normal 6 6 2 2 3" xfId="1813" xr:uid="{0883D387-D598-4B0D-A3A7-F70A10282B62}"/>
    <cellStyle name="Normal 6 6 2 2 3 2" xfId="1814" xr:uid="{54428948-3D5C-49A5-B6BE-3A8B15F4E0B4}"/>
    <cellStyle name="Normal 6 6 2 2 3 3" xfId="1815" xr:uid="{88B6EC22-5075-4FA8-A4F5-EE966A7C9676}"/>
    <cellStyle name="Normal 6 6 2 2 3 4" xfId="1816" xr:uid="{FDFA85EA-E1B0-4E23-9AC3-0EEBBC216D17}"/>
    <cellStyle name="Normal 6 6 2 2 4" xfId="1817" xr:uid="{AD9AF899-9894-4FD9-9F10-56E513F4F157}"/>
    <cellStyle name="Normal 6 6 2 2 5" xfId="1818" xr:uid="{84CF9CE3-7BE6-47CF-9EF2-3545F5F6675C}"/>
    <cellStyle name="Normal 6 6 2 2 6" xfId="1819" xr:uid="{76106123-5E29-4829-AEFF-7648D1FA8B8F}"/>
    <cellStyle name="Normal 6 6 2 3" xfId="1820" xr:uid="{D5AD4789-1BF7-4CCB-B973-99A87F702A30}"/>
    <cellStyle name="Normal 6 6 2 3 2" xfId="1821" xr:uid="{38CFC1A1-82D7-4A56-930F-5DC75EE708BE}"/>
    <cellStyle name="Normal 6 6 2 3 2 2" xfId="1822" xr:uid="{57E09DFF-5EE3-427C-9D26-2BB59CAE7E4F}"/>
    <cellStyle name="Normal 6 6 2 3 2 3" xfId="1823" xr:uid="{00854C0F-5E8C-4321-820E-4DE06B46DFA7}"/>
    <cellStyle name="Normal 6 6 2 3 2 4" xfId="1824" xr:uid="{561309A3-AD24-42A8-84D0-157CE91E1993}"/>
    <cellStyle name="Normal 6 6 2 3 3" xfId="1825" xr:uid="{97E39D46-1B42-4E28-8F56-04F71C0D2310}"/>
    <cellStyle name="Normal 6 6 2 3 4" xfId="1826" xr:uid="{2DF65F34-DEC0-4F27-9BB3-12513248CAFA}"/>
    <cellStyle name="Normal 6 6 2 3 5" xfId="1827" xr:uid="{A5CDB95D-BBF0-433E-B960-A545978C4138}"/>
    <cellStyle name="Normal 6 6 2 4" xfId="1828" xr:uid="{AB00C2A1-ECD4-4CAD-8618-532ED8DAAB56}"/>
    <cellStyle name="Normal 6 6 2 4 2" xfId="1829" xr:uid="{6E40701F-0200-435F-A822-CC2ED23C30C5}"/>
    <cellStyle name="Normal 6 6 2 4 3" xfId="1830" xr:uid="{7DF7A6A9-37FE-4CF2-BA6B-E0F234A98D12}"/>
    <cellStyle name="Normal 6 6 2 4 4" xfId="1831" xr:uid="{8C7535E0-F78F-49DB-A314-E196127B6E6B}"/>
    <cellStyle name="Normal 6 6 2 5" xfId="1832" xr:uid="{423AC3B8-71FA-488D-8616-62A01E82A0A0}"/>
    <cellStyle name="Normal 6 6 2 5 2" xfId="1833" xr:uid="{FCD12167-6716-493F-9A15-B5AD1B726596}"/>
    <cellStyle name="Normal 6 6 2 5 3" xfId="1834" xr:uid="{0B3CD30B-9870-4D3B-91FF-52E008E7A56C}"/>
    <cellStyle name="Normal 6 6 2 5 4" xfId="1835" xr:uid="{B393C414-D24C-4CD7-AA81-2E0EAE708E9C}"/>
    <cellStyle name="Normal 6 6 2 6" xfId="1836" xr:uid="{9E6B98CE-329B-4318-9B21-259572A9C4B6}"/>
    <cellStyle name="Normal 6 6 2 7" xfId="1837" xr:uid="{CE56322D-7848-4688-9C02-4EB05E180180}"/>
    <cellStyle name="Normal 6 6 2 8" xfId="1838" xr:uid="{E4A813C3-41F2-48B1-AA14-C894F401932D}"/>
    <cellStyle name="Normal 6 6 3" xfId="1839" xr:uid="{AC77A7B7-A3AD-4574-90CC-B5E6A6A06EA1}"/>
    <cellStyle name="Normal 6 6 3 2" xfId="1840" xr:uid="{3FBF473E-C4D7-4126-90F0-4224A257B45C}"/>
    <cellStyle name="Normal 6 6 3 2 2" xfId="1841" xr:uid="{F3AEBAC7-A99C-4AFD-BDFB-3463A128F9DE}"/>
    <cellStyle name="Normal 6 6 3 2 3" xfId="1842" xr:uid="{B55342F9-8770-4437-916C-4E2CB1C2B275}"/>
    <cellStyle name="Normal 6 6 3 2 4" xfId="1843" xr:uid="{0EBDD9EA-B37B-410C-8597-C00A49997944}"/>
    <cellStyle name="Normal 6 6 3 3" xfId="1844" xr:uid="{BB326533-9EE4-4DBB-9968-39C6F7CBDB97}"/>
    <cellStyle name="Normal 6 6 3 3 2" xfId="1845" xr:uid="{1B5EB1A0-0E39-45AF-96A5-3CEF057AC525}"/>
    <cellStyle name="Normal 6 6 3 3 3" xfId="1846" xr:uid="{F5BFE671-1F3C-4DA2-8DD1-CD42EFAEA8C4}"/>
    <cellStyle name="Normal 6 6 3 3 4" xfId="1847" xr:uid="{60725AE4-FD3D-4CD1-B4EA-F805B6066BFC}"/>
    <cellStyle name="Normal 6 6 3 4" xfId="1848" xr:uid="{872A4857-9591-43DD-9839-32DEC0276543}"/>
    <cellStyle name="Normal 6 6 3 5" xfId="1849" xr:uid="{CC5A598B-0C60-4314-BCCA-818F184DB334}"/>
    <cellStyle name="Normal 6 6 3 6" xfId="1850" xr:uid="{2FCBEED7-99C7-4673-9070-5A61618D546C}"/>
    <cellStyle name="Normal 6 6 4" xfId="1851" xr:uid="{51840A28-06EC-48E1-B6A9-9B2CC776A5C4}"/>
    <cellStyle name="Normal 6 6 4 2" xfId="1852" xr:uid="{EF8477B8-4C7A-4C78-BB7E-95D9EA9B0765}"/>
    <cellStyle name="Normal 6 6 4 2 2" xfId="1853" xr:uid="{90DCD1E7-EB65-4C96-A8D2-14BC23BB5208}"/>
    <cellStyle name="Normal 6 6 4 2 3" xfId="1854" xr:uid="{DD78221F-BD7C-4368-A11F-E8E469F37B0D}"/>
    <cellStyle name="Normal 6 6 4 2 4" xfId="1855" xr:uid="{6FE705F7-1475-407D-8C6B-2A14A4BCE0D0}"/>
    <cellStyle name="Normal 6 6 4 3" xfId="1856" xr:uid="{8E87FCDA-7BEE-4917-B287-EE6C8BDC1465}"/>
    <cellStyle name="Normal 6 6 4 4" xfId="1857" xr:uid="{13C81545-245C-41A1-B58E-BFC5392648B3}"/>
    <cellStyle name="Normal 6 6 4 5" xfId="1858" xr:uid="{A7BD79EE-B94E-47C5-8924-8CFA917B3319}"/>
    <cellStyle name="Normal 6 6 5" xfId="1859" xr:uid="{A77FD290-001D-45CD-AC81-61A251186DC1}"/>
    <cellStyle name="Normal 6 6 5 2" xfId="1860" xr:uid="{0BA1D29E-B016-40E3-BA70-A82E4A33C663}"/>
    <cellStyle name="Normal 6 6 5 3" xfId="1861" xr:uid="{BAC3AB31-1D2B-4F5F-85F0-2E4BBDC91459}"/>
    <cellStyle name="Normal 6 6 5 4" xfId="1862" xr:uid="{CE94A509-9EAF-4CB2-BD98-75C5A6CC2E26}"/>
    <cellStyle name="Normal 6 6 6" xfId="1863" xr:uid="{EE47E17F-2D47-423D-8537-F78082C14666}"/>
    <cellStyle name="Normal 6 6 6 2" xfId="1864" xr:uid="{6BD84B5E-D309-4A92-8349-171BE76F98E1}"/>
    <cellStyle name="Normal 6 6 6 3" xfId="1865" xr:uid="{9AEB3D53-A4CF-4555-9A00-5A957DD6E2B7}"/>
    <cellStyle name="Normal 6 6 6 4" xfId="1866" xr:uid="{6EFF3FF0-F451-4F88-A572-979FAF6F093F}"/>
    <cellStyle name="Normal 6 6 7" xfId="1867" xr:uid="{7301D951-0892-4EB6-A3D3-E529B1862D38}"/>
    <cellStyle name="Normal 6 6 8" xfId="1868" xr:uid="{3B5C1956-C52A-4FB5-96D0-24D904D57856}"/>
    <cellStyle name="Normal 6 6 9" xfId="1869" xr:uid="{1B7CBDB1-F1AE-4D84-A4E5-6F6C67BBC32C}"/>
    <cellStyle name="Normal 6 7" xfId="127" xr:uid="{64935821-C4AC-4B46-BF22-46184CB9322E}"/>
    <cellStyle name="Normal 6 7 2" xfId="1870" xr:uid="{EF4E32E9-C4A4-4E4B-B578-3EC0A65886E3}"/>
    <cellStyle name="Normal 6 7 2 2" xfId="1871" xr:uid="{4C05D8D6-4A9E-4765-8ECD-2239CA5EBC48}"/>
    <cellStyle name="Normal 6 7 2 2 2" xfId="1872" xr:uid="{68950A91-75CC-4EBD-B838-B19273EDCD25}"/>
    <cellStyle name="Normal 6 7 2 2 2 2" xfId="4007" xr:uid="{19D97139-80F6-48EC-B347-9A36D439C51B}"/>
    <cellStyle name="Normal 6 7 2 2 3" xfId="1873" xr:uid="{B0218285-FF8B-4E22-B418-162C60BF8136}"/>
    <cellStyle name="Normal 6 7 2 2 4" xfId="1874" xr:uid="{81F8F89A-9D96-4CA6-94A2-67283A7BA7CB}"/>
    <cellStyle name="Normal 6 7 2 3" xfId="1875" xr:uid="{9E4D954A-B3B3-4AA7-8F45-FF3C864C12A6}"/>
    <cellStyle name="Normal 6 7 2 3 2" xfId="1876" xr:uid="{4BAB6710-A472-4C81-B44A-57A81638B6DD}"/>
    <cellStyle name="Normal 6 7 2 3 3" xfId="1877" xr:uid="{9584ADCE-1EFC-4FD4-A0DC-7B3805D32986}"/>
    <cellStyle name="Normal 6 7 2 3 4" xfId="1878" xr:uid="{5CC136D6-6F4B-406C-ABA2-B65C69DD03F4}"/>
    <cellStyle name="Normal 6 7 2 4" xfId="1879" xr:uid="{B64EFD53-42E2-4927-9BC9-4734933BB34B}"/>
    <cellStyle name="Normal 6 7 2 5" xfId="1880" xr:uid="{260BD13C-0402-4D06-A985-2F2E58E10930}"/>
    <cellStyle name="Normal 6 7 2 6" xfId="1881" xr:uid="{1802F203-3795-425A-92FA-E0A98100417E}"/>
    <cellStyle name="Normal 6 7 3" xfId="1882" xr:uid="{C3AD5207-9A82-4A1B-9816-455FBDB3DB83}"/>
    <cellStyle name="Normal 6 7 3 2" xfId="1883" xr:uid="{24ABF968-B431-4625-A7E6-242E6AB649D2}"/>
    <cellStyle name="Normal 6 7 3 2 2" xfId="1884" xr:uid="{E0A9ED4F-DF1D-448A-9748-CC68A066FC32}"/>
    <cellStyle name="Normal 6 7 3 2 3" xfId="1885" xr:uid="{0C97D9FF-A364-49A0-A789-C63BA1890C89}"/>
    <cellStyle name="Normal 6 7 3 2 4" xfId="1886" xr:uid="{FB798C71-A709-4BA5-B8E3-9FA4F5CE3A30}"/>
    <cellStyle name="Normal 6 7 3 3" xfId="1887" xr:uid="{FE13CB10-0139-4A95-B260-FEDA0E010BAE}"/>
    <cellStyle name="Normal 6 7 3 4" xfId="1888" xr:uid="{09C88CE5-5249-4DCD-BD41-C1F6170FF21E}"/>
    <cellStyle name="Normal 6 7 3 5" xfId="1889" xr:uid="{8C309449-97F4-42E1-89CA-C4E1A3ED8BCA}"/>
    <cellStyle name="Normal 6 7 4" xfId="1890" xr:uid="{81C720B2-6CAC-4400-ADDE-A9015EE9126E}"/>
    <cellStyle name="Normal 6 7 4 2" xfId="1891" xr:uid="{BEC8EF7C-89D7-4E71-9591-48BCF5EFDDB5}"/>
    <cellStyle name="Normal 6 7 4 3" xfId="1892" xr:uid="{1AFE1FE0-02B0-41A3-A469-FE8A4F9BD910}"/>
    <cellStyle name="Normal 6 7 4 4" xfId="1893" xr:uid="{D5EDFBFF-80C8-46F5-85AD-30BE38EE0F28}"/>
    <cellStyle name="Normal 6 7 5" xfId="1894" xr:uid="{F9309C38-A34A-442A-97DC-A263C625DE40}"/>
    <cellStyle name="Normal 6 7 5 2" xfId="1895" xr:uid="{7E994BB8-207F-46C5-BBAB-0544804F3C49}"/>
    <cellStyle name="Normal 6 7 5 3" xfId="1896" xr:uid="{6EA070E6-B2D3-47D4-8F16-16A4847F2DA9}"/>
    <cellStyle name="Normal 6 7 5 4" xfId="1897" xr:uid="{6C67118C-FE6B-461A-B73C-BA7E663F9A89}"/>
    <cellStyle name="Normal 6 7 6" xfId="1898" xr:uid="{47F95ED9-EAA9-470E-8791-74CE608616E5}"/>
    <cellStyle name="Normal 6 7 7" xfId="1899" xr:uid="{4922C457-3F9E-4E52-9466-2681CD14B2AD}"/>
    <cellStyle name="Normal 6 7 8" xfId="1900" xr:uid="{BD646DC3-8D08-4C76-8B73-1F533DF65499}"/>
    <cellStyle name="Normal 6 8" xfId="1901" xr:uid="{A17CAF81-AC5E-4808-81C5-34CA87FD2C53}"/>
    <cellStyle name="Normal 6 8 2" xfId="1902" xr:uid="{1CC7E446-1DB2-4A36-8DC1-EB713F760CB4}"/>
    <cellStyle name="Normal 6 8 2 2" xfId="1903" xr:uid="{BA24713E-2C5F-4A24-8312-69CAC18DEEF0}"/>
    <cellStyle name="Normal 6 8 2 2 2" xfId="1904" xr:uid="{884A5351-21B0-42AA-93E9-E846DFDA109F}"/>
    <cellStyle name="Normal 6 8 2 2 3" xfId="1905" xr:uid="{FBF661E1-F9B4-4ED0-A0ED-7FF24581B4FE}"/>
    <cellStyle name="Normal 6 8 2 2 4" xfId="1906" xr:uid="{4516296F-79AF-4F93-AB88-F94748EFDD81}"/>
    <cellStyle name="Normal 6 8 2 3" xfId="1907" xr:uid="{A709C97A-611A-4AE9-8FEC-0944A193D2D4}"/>
    <cellStyle name="Normal 6 8 2 4" xfId="1908" xr:uid="{CC6A9682-BAB5-43FD-B6A5-6AFE20924A29}"/>
    <cellStyle name="Normal 6 8 2 5" xfId="1909" xr:uid="{2E84D815-183E-4170-BC73-3D726064ECD6}"/>
    <cellStyle name="Normal 6 8 3" xfId="1910" xr:uid="{98251945-12F4-4F92-8DA3-71CD65FF2C71}"/>
    <cellStyle name="Normal 6 8 3 2" xfId="1911" xr:uid="{FB9AC9AC-5C77-45C9-B272-E42A3020D1E8}"/>
    <cellStyle name="Normal 6 8 3 3" xfId="1912" xr:uid="{B3C7FA97-D108-4EEA-B434-1EA8CDE0508F}"/>
    <cellStyle name="Normal 6 8 3 4" xfId="1913" xr:uid="{E503C154-FB10-4F45-8E67-464D2B6E226D}"/>
    <cellStyle name="Normal 6 8 4" xfId="1914" xr:uid="{9CFBF4FA-D16F-4585-943E-B29FAE4E0C30}"/>
    <cellStyle name="Normal 6 8 4 2" xfId="1915" xr:uid="{81685290-63D0-45E1-8A5E-79C7379A320D}"/>
    <cellStyle name="Normal 6 8 4 3" xfId="1916" xr:uid="{F6A88AE5-3130-4286-BC33-3DF1CCB8E6B9}"/>
    <cellStyle name="Normal 6 8 4 4" xfId="1917" xr:uid="{11810ADF-405A-4B44-8D49-A0EB65BD6DFC}"/>
    <cellStyle name="Normal 6 8 5" xfId="1918" xr:uid="{589F2847-89A9-4164-8975-583B94BEBA2C}"/>
    <cellStyle name="Normal 6 8 6" xfId="1919" xr:uid="{656A153C-BD41-4625-9DC1-74EC8E146D45}"/>
    <cellStyle name="Normal 6 8 7" xfId="1920" xr:uid="{2696F81F-C599-4491-BB65-81B394AC3294}"/>
    <cellStyle name="Normal 6 9" xfId="1921" xr:uid="{578CCC06-8955-4CA6-AA4B-09F20B6FFC76}"/>
    <cellStyle name="Normal 6 9 2" xfId="1922" xr:uid="{0748CA9B-639D-4A6B-97EC-91B2488824FA}"/>
    <cellStyle name="Normal 6 9 2 2" xfId="1923" xr:uid="{9F52D41B-7719-4571-9615-676A3459F150}"/>
    <cellStyle name="Normal 6 9 2 3" xfId="1924" xr:uid="{C99678F7-630C-4DE0-9755-F0F2C1792CF0}"/>
    <cellStyle name="Normal 6 9 2 4" xfId="1925" xr:uid="{AABB7F5B-033B-4C0A-B706-2EDC3F205D04}"/>
    <cellStyle name="Normal 6 9 3" xfId="1926" xr:uid="{B8866FDD-2D39-4890-AC3B-E5532A381444}"/>
    <cellStyle name="Normal 6 9 3 2" xfId="1927" xr:uid="{7E546A62-953F-4B4E-930D-360AE1949629}"/>
    <cellStyle name="Normal 6 9 3 3" xfId="1928" xr:uid="{951CF8D7-96D0-4706-83AB-F036C2ED8A74}"/>
    <cellStyle name="Normal 6 9 3 4" xfId="1929" xr:uid="{43122764-9DAA-486A-950B-710A847D0D02}"/>
    <cellStyle name="Normal 6 9 4" xfId="1930" xr:uid="{2A2E0BA8-9D7D-46E5-AB2E-659AD1A22ADA}"/>
    <cellStyle name="Normal 6 9 5" xfId="1931" xr:uid="{CD0D8234-E7E8-458C-8F0C-5AE7A7467B04}"/>
    <cellStyle name="Normal 6 9 6" xfId="1932" xr:uid="{D635EEFC-B798-4B6E-84FF-3E4D8A449AAF}"/>
    <cellStyle name="Normal 7" xfId="128" xr:uid="{1DF19160-1BA8-4EF2-8936-71EB1681788D}"/>
    <cellStyle name="Normal 7 10" xfId="1933" xr:uid="{087BEC81-75BD-4C49-9A74-D9C04D987BF3}"/>
    <cellStyle name="Normal 7 10 2" xfId="1934" xr:uid="{319777FA-8EEA-423E-A098-417B62F475C8}"/>
    <cellStyle name="Normal 7 10 3" xfId="1935" xr:uid="{080BA1E2-41A9-4CD7-A98C-57BEA04FF02B}"/>
    <cellStyle name="Normal 7 10 4" xfId="1936" xr:uid="{4EEEB6C8-1285-470F-B334-57BAA7261B2E}"/>
    <cellStyle name="Normal 7 11" xfId="1937" xr:uid="{07EB557D-BDFF-45C8-BCF6-52231D971629}"/>
    <cellStyle name="Normal 7 11 2" xfId="1938" xr:uid="{A2B40536-FF15-412E-A345-A301596DA71C}"/>
    <cellStyle name="Normal 7 11 3" xfId="1939" xr:uid="{25213CBE-74DF-494F-96D4-ACDBF049BA7A}"/>
    <cellStyle name="Normal 7 11 4" xfId="1940" xr:uid="{90585930-D265-43BD-A78E-D43B4D11E071}"/>
    <cellStyle name="Normal 7 12" xfId="1941" xr:uid="{11DD65C6-4808-4701-A883-D7FB1DC368F4}"/>
    <cellStyle name="Normal 7 12 2" xfId="1942" xr:uid="{1495281B-CB9E-40DB-8234-DE2070EF7FD7}"/>
    <cellStyle name="Normal 7 13" xfId="1943" xr:uid="{88B5C909-4DC0-46AB-8F09-258C963877C5}"/>
    <cellStyle name="Normal 7 14" xfId="1944" xr:uid="{DFA69506-B297-4EB8-ADE6-260B9DB8CC00}"/>
    <cellStyle name="Normal 7 15" xfId="1945" xr:uid="{312E6DC2-98B7-4A71-8B10-6D7F5D5BF3B7}"/>
    <cellStyle name="Normal 7 2" xfId="129" xr:uid="{D7182B92-4DE5-42E6-9D26-DDF8817F0050}"/>
    <cellStyle name="Normal 7 2 10" xfId="1946" xr:uid="{94B341C7-D787-4F10-A830-1908D0949CBA}"/>
    <cellStyle name="Normal 7 2 11" xfId="1947" xr:uid="{E28B6FA6-6E9B-440E-BB87-0F66CE4DFCD4}"/>
    <cellStyle name="Normal 7 2 2" xfId="130" xr:uid="{2C4E4164-2FDF-4656-B8F5-3EC9E2E0CA60}"/>
    <cellStyle name="Normal 7 2 2 2" xfId="131" xr:uid="{F94499BD-90C7-41C3-911F-50DD08CE93BE}"/>
    <cellStyle name="Normal 7 2 2 2 2" xfId="1948" xr:uid="{4BAC1F0E-E2D1-43A7-9C9A-12D2A90A3026}"/>
    <cellStyle name="Normal 7 2 2 2 2 2" xfId="1949" xr:uid="{6C0D7F43-79EC-4D14-9957-08AD0716895A}"/>
    <cellStyle name="Normal 7 2 2 2 2 2 2" xfId="1950" xr:uid="{1152D104-8AE6-4042-84C6-08CF0A34D095}"/>
    <cellStyle name="Normal 7 2 2 2 2 2 2 2" xfId="4008" xr:uid="{366ED369-9634-4849-A4B1-29253F08828B}"/>
    <cellStyle name="Normal 7 2 2 2 2 2 2 2 2" xfId="4009" xr:uid="{B2F5DC41-BB6E-41FE-A238-521E02D4710B}"/>
    <cellStyle name="Normal 7 2 2 2 2 2 2 3" xfId="4010" xr:uid="{AE694CB8-8205-4EE3-AACF-BBC9ABC1631D}"/>
    <cellStyle name="Normal 7 2 2 2 2 2 3" xfId="1951" xr:uid="{FAABB4D4-99E1-4D1A-A4A3-DA94E8F0C8DC}"/>
    <cellStyle name="Normal 7 2 2 2 2 2 3 2" xfId="4011" xr:uid="{37D6BDDA-EF83-4B0B-B7AC-AE2DC16C8C40}"/>
    <cellStyle name="Normal 7 2 2 2 2 2 4" xfId="1952" xr:uid="{FE9DFF81-DB42-4A51-A133-1A6CEAE085F9}"/>
    <cellStyle name="Normal 7 2 2 2 2 3" xfId="1953" xr:uid="{9B346B1E-9745-480D-AD72-84B867F6C408}"/>
    <cellStyle name="Normal 7 2 2 2 2 3 2" xfId="1954" xr:uid="{B3266F80-7B1A-4214-9787-9E64D4BC308C}"/>
    <cellStyle name="Normal 7 2 2 2 2 3 2 2" xfId="4012" xr:uid="{A30F2789-5A45-414A-9AAF-118685B3FB37}"/>
    <cellStyle name="Normal 7 2 2 2 2 3 3" xfId="1955" xr:uid="{7A1402DB-13A8-4725-AC03-16F50B3C5D7D}"/>
    <cellStyle name="Normal 7 2 2 2 2 3 4" xfId="1956" xr:uid="{9FB7AF7E-C463-4E82-97E1-7213B72D07AC}"/>
    <cellStyle name="Normal 7 2 2 2 2 4" xfId="1957" xr:uid="{745A789E-D364-4241-8A0B-F369D872762A}"/>
    <cellStyle name="Normal 7 2 2 2 2 4 2" xfId="4013" xr:uid="{11A85287-FDD2-4628-880D-94445C673C46}"/>
    <cellStyle name="Normal 7 2 2 2 2 5" xfId="1958" xr:uid="{602D6A7A-67FC-4F0F-8FCB-CC1E655E55FB}"/>
    <cellStyle name="Normal 7 2 2 2 2 6" xfId="1959" xr:uid="{BF89736B-B4E7-4788-9F1B-0DF57863AA84}"/>
    <cellStyle name="Normal 7 2 2 2 3" xfId="1960" xr:uid="{A37084D7-43D0-4B3E-8828-D8A308283C9C}"/>
    <cellStyle name="Normal 7 2 2 2 3 2" xfId="1961" xr:uid="{1E052345-3ECF-4037-B109-BF4CC9E600A9}"/>
    <cellStyle name="Normal 7 2 2 2 3 2 2" xfId="1962" xr:uid="{0DFDB3CD-4448-4030-8CD3-D9B334EDE403}"/>
    <cellStyle name="Normal 7 2 2 2 3 2 2 2" xfId="4014" xr:uid="{2FC279DD-2AF9-4CB8-9313-5554F67AEE98}"/>
    <cellStyle name="Normal 7 2 2 2 3 2 2 2 2" xfId="4015" xr:uid="{48D6C362-28F6-4239-812D-527A144BEEF0}"/>
    <cellStyle name="Normal 7 2 2 2 3 2 2 3" xfId="4016" xr:uid="{EC06B301-E233-48E2-806A-ADC17192670A}"/>
    <cellStyle name="Normal 7 2 2 2 3 2 3" xfId="1963" xr:uid="{45199221-15E6-4D35-AF95-51ABC6CAE540}"/>
    <cellStyle name="Normal 7 2 2 2 3 2 3 2" xfId="4017" xr:uid="{E7BC0D9D-1125-43E0-B190-0C29C982944A}"/>
    <cellStyle name="Normal 7 2 2 2 3 2 4" xfId="1964" xr:uid="{90EA14FD-7C32-43D2-9FE5-5213D703E452}"/>
    <cellStyle name="Normal 7 2 2 2 3 3" xfId="1965" xr:uid="{28C84F84-E1D2-495B-BD3E-18E944C868A5}"/>
    <cellStyle name="Normal 7 2 2 2 3 3 2" xfId="4018" xr:uid="{37348264-6B9E-4EA0-A3B8-BD99D179E85D}"/>
    <cellStyle name="Normal 7 2 2 2 3 3 2 2" xfId="4019" xr:uid="{4ACF7402-2449-4DEF-95D1-E466443FEAB8}"/>
    <cellStyle name="Normal 7 2 2 2 3 3 3" xfId="4020" xr:uid="{11A8A8BF-89B5-464D-8BF7-76594D331DCB}"/>
    <cellStyle name="Normal 7 2 2 2 3 4" xfId="1966" xr:uid="{C95A6823-918E-487D-8331-0B05A705A65C}"/>
    <cellStyle name="Normal 7 2 2 2 3 4 2" xfId="4021" xr:uid="{0E75999D-1F6F-457C-ADEC-490B22CECA84}"/>
    <cellStyle name="Normal 7 2 2 2 3 5" xfId="1967" xr:uid="{FA4C5DEA-4DD8-4C59-923B-813F7F2E7E27}"/>
    <cellStyle name="Normal 7 2 2 2 4" xfId="1968" xr:uid="{EDFB7AC4-084C-4681-B8DB-EBCC15566C52}"/>
    <cellStyle name="Normal 7 2 2 2 4 2" xfId="1969" xr:uid="{543AFCFF-A417-49BC-9AFF-301227FB5A6B}"/>
    <cellStyle name="Normal 7 2 2 2 4 2 2" xfId="4022" xr:uid="{68C588B0-E17D-4528-B94F-C31CFDC3ED23}"/>
    <cellStyle name="Normal 7 2 2 2 4 2 2 2" xfId="4023" xr:uid="{229D6070-CDA6-44A6-A7E3-E8D120DACA1F}"/>
    <cellStyle name="Normal 7 2 2 2 4 2 3" xfId="4024" xr:uid="{05A3A5D2-C4E5-42E1-8BA1-277EC8CB47D7}"/>
    <cellStyle name="Normal 7 2 2 2 4 3" xfId="1970" xr:uid="{5D7860C6-7975-4237-BD59-D566A991B7FC}"/>
    <cellStyle name="Normal 7 2 2 2 4 3 2" xfId="4025" xr:uid="{D41974AC-BE49-4DB0-893B-78749B8E2553}"/>
    <cellStyle name="Normal 7 2 2 2 4 4" xfId="1971" xr:uid="{1BE498E5-B595-4F4D-B072-3461EE26F8C8}"/>
    <cellStyle name="Normal 7 2 2 2 5" xfId="1972" xr:uid="{B14D6821-5AF5-4916-B7D2-6C58EAD3CD74}"/>
    <cellStyle name="Normal 7 2 2 2 5 2" xfId="1973" xr:uid="{46BE6FE7-4EC3-42FF-AD74-5A3C6094C596}"/>
    <cellStyle name="Normal 7 2 2 2 5 2 2" xfId="4026" xr:uid="{255402EA-8CD0-4B66-B8CF-CFFA60FA752A}"/>
    <cellStyle name="Normal 7 2 2 2 5 3" xfId="1974" xr:uid="{DBDAAB1C-FD82-4EB2-A2E7-0B304E24AE5F}"/>
    <cellStyle name="Normal 7 2 2 2 5 4" xfId="1975" xr:uid="{0D7E118F-20AA-44BC-91BF-A9F62FF30A3A}"/>
    <cellStyle name="Normal 7 2 2 2 6" xfId="1976" xr:uid="{060B022F-B6AD-4C33-AAE9-A180AD506FBC}"/>
    <cellStyle name="Normal 7 2 2 2 6 2" xfId="4027" xr:uid="{4E4BDA58-FE33-43D3-B0FE-C85A0A039CB0}"/>
    <cellStyle name="Normal 7 2 2 2 7" xfId="1977" xr:uid="{16B72F5C-0474-41C9-BBF4-D8E22B909F98}"/>
    <cellStyle name="Normal 7 2 2 2 8" xfId="1978" xr:uid="{22D7F3A3-E725-4172-B73B-B530D218FFFD}"/>
    <cellStyle name="Normal 7 2 2 3" xfId="1979" xr:uid="{878BB75F-5E6C-46A9-A9B0-0E7C2665EB67}"/>
    <cellStyle name="Normal 7 2 2 3 2" xfId="1980" xr:uid="{63021A4B-E3C2-4FEA-9D71-A4E99D1F1CB2}"/>
    <cellStyle name="Normal 7 2 2 3 2 2" xfId="1981" xr:uid="{EA53DC70-8207-4FF9-811B-52FF045E3239}"/>
    <cellStyle name="Normal 7 2 2 3 2 2 2" xfId="4028" xr:uid="{6AC88BE8-5E2E-4389-9CA6-BFB1254A1229}"/>
    <cellStyle name="Normal 7 2 2 3 2 2 2 2" xfId="4029" xr:uid="{03141566-37B9-4752-8B5E-AD1E5F06AF53}"/>
    <cellStyle name="Normal 7 2 2 3 2 2 3" xfId="4030" xr:uid="{5C444E09-9EAC-47D4-A048-2C57641C0646}"/>
    <cellStyle name="Normal 7 2 2 3 2 3" xfId="1982" xr:uid="{C2D0D500-C152-4BBC-B3D7-24305EC4F8FF}"/>
    <cellStyle name="Normal 7 2 2 3 2 3 2" xfId="4031" xr:uid="{1AFBEFFA-887C-4E35-8CFB-EE5C618896CB}"/>
    <cellStyle name="Normal 7 2 2 3 2 4" xfId="1983" xr:uid="{45738B28-6235-401F-B550-57F1705E5C39}"/>
    <cellStyle name="Normal 7 2 2 3 3" xfId="1984" xr:uid="{3EE27315-135A-42E2-AB40-0DA29D60BD81}"/>
    <cellStyle name="Normal 7 2 2 3 3 2" xfId="1985" xr:uid="{6E686D2A-2E60-4858-9053-CD45BC19AB5D}"/>
    <cellStyle name="Normal 7 2 2 3 3 2 2" xfId="4032" xr:uid="{4739C711-4CBC-496E-B843-A4DD989BDFFA}"/>
    <cellStyle name="Normal 7 2 2 3 3 3" xfId="1986" xr:uid="{CCCCC9F1-657F-4C8E-B959-7F1F290F468B}"/>
    <cellStyle name="Normal 7 2 2 3 3 4" xfId="1987" xr:uid="{EEEDE40F-CA36-4CCC-858A-22519391D1EE}"/>
    <cellStyle name="Normal 7 2 2 3 4" xfId="1988" xr:uid="{7DE0B3DB-DE95-423C-B4C7-5321E5E5EB11}"/>
    <cellStyle name="Normal 7 2 2 3 4 2" xfId="4033" xr:uid="{0E9182D6-C565-4DA8-966E-04788A972DC3}"/>
    <cellStyle name="Normal 7 2 2 3 5" xfId="1989" xr:uid="{3BC41ABB-DB10-4527-84F2-F2309DD9A763}"/>
    <cellStyle name="Normal 7 2 2 3 6" xfId="1990" xr:uid="{638C94AA-8E60-49A4-AE5F-D40035857E1D}"/>
    <cellStyle name="Normal 7 2 2 4" xfId="1991" xr:uid="{E93AED21-0725-4103-9E2C-018FF06BD8DD}"/>
    <cellStyle name="Normal 7 2 2 4 2" xfId="1992" xr:uid="{95BD1101-2C4C-484E-A802-FA5C3F647727}"/>
    <cellStyle name="Normal 7 2 2 4 2 2" xfId="1993" xr:uid="{9CD68B52-0302-4203-B870-44A30E691DB0}"/>
    <cellStyle name="Normal 7 2 2 4 2 2 2" xfId="4034" xr:uid="{C568BFF3-5E3B-4F58-A31A-E45DE81D12E0}"/>
    <cellStyle name="Normal 7 2 2 4 2 2 2 2" xfId="4035" xr:uid="{87873207-C4A1-44F0-A7D6-57113B22CE28}"/>
    <cellStyle name="Normal 7 2 2 4 2 2 3" xfId="4036" xr:uid="{AEF28323-56C3-4D26-AD21-44DAA14A50FF}"/>
    <cellStyle name="Normal 7 2 2 4 2 3" xfId="1994" xr:uid="{E85D7EE9-D999-46CF-9D49-0FAB0776FB7C}"/>
    <cellStyle name="Normal 7 2 2 4 2 3 2" xfId="4037" xr:uid="{22F389B9-E87E-4ECC-BF1A-687AE57D55DC}"/>
    <cellStyle name="Normal 7 2 2 4 2 4" xfId="1995" xr:uid="{63103487-5928-4554-BA9E-F1DF2F2E220A}"/>
    <cellStyle name="Normal 7 2 2 4 3" xfId="1996" xr:uid="{E942F1DB-3A84-4A28-80DE-71B810FFAB57}"/>
    <cellStyle name="Normal 7 2 2 4 3 2" xfId="4038" xr:uid="{52C32799-88F3-4A6B-8678-C8101A2E0B4E}"/>
    <cellStyle name="Normal 7 2 2 4 3 2 2" xfId="4039" xr:uid="{2D8ABD0F-9A72-42E9-8842-7997E25D2C8E}"/>
    <cellStyle name="Normal 7 2 2 4 3 3" xfId="4040" xr:uid="{9F91EFDE-CBA4-43D1-B6A9-E10C35E042DC}"/>
    <cellStyle name="Normal 7 2 2 4 4" xfId="1997" xr:uid="{7E0E7F82-22EB-454A-B6CF-33530B105C90}"/>
    <cellStyle name="Normal 7 2 2 4 4 2" xfId="4041" xr:uid="{CAA1F52F-46FD-4743-AC57-F08DDA26D5AB}"/>
    <cellStyle name="Normal 7 2 2 4 5" xfId="1998" xr:uid="{02D02800-9850-4F08-8751-FD2AF964B08A}"/>
    <cellStyle name="Normal 7 2 2 5" xfId="1999" xr:uid="{D3BFA360-A163-4AD8-90A2-BC85C2F76998}"/>
    <cellStyle name="Normal 7 2 2 5 2" xfId="2000" xr:uid="{619E9487-0950-4E0F-873B-1D031F38E8EC}"/>
    <cellStyle name="Normal 7 2 2 5 2 2" xfId="4042" xr:uid="{B2DB1970-E7ED-4A0F-831C-6A1AB5FD045E}"/>
    <cellStyle name="Normal 7 2 2 5 2 2 2" xfId="4043" xr:uid="{F4C6DA9C-F912-44D2-9AA1-8D8529D05B3B}"/>
    <cellStyle name="Normal 7 2 2 5 2 3" xfId="4044" xr:uid="{1D72E57E-FC0D-42D3-B6C7-8EC00EFECF27}"/>
    <cellStyle name="Normal 7 2 2 5 3" xfId="2001" xr:uid="{F92A5774-AD2D-4107-965B-B6640922CBF7}"/>
    <cellStyle name="Normal 7 2 2 5 3 2" xfId="4045" xr:uid="{1592DE42-C6B4-4EB8-93BD-BFD019B1CE69}"/>
    <cellStyle name="Normal 7 2 2 5 4" xfId="2002" xr:uid="{1893F31C-2308-474F-93F4-52A3264BF1E3}"/>
    <cellStyle name="Normal 7 2 2 6" xfId="2003" xr:uid="{C37F4460-D2DB-4068-AE99-AE3B206DCA3F}"/>
    <cellStyle name="Normal 7 2 2 6 2" xfId="2004" xr:uid="{1AE016E9-A43C-4357-B82D-A2647FB13EBA}"/>
    <cellStyle name="Normal 7 2 2 6 2 2" xfId="4046" xr:uid="{575E2757-E6B1-4AA0-8C8A-B04E598F9B54}"/>
    <cellStyle name="Normal 7 2 2 6 3" xfId="2005" xr:uid="{F1E13E4B-12D4-4593-B9B7-49043EA4D3D8}"/>
    <cellStyle name="Normal 7 2 2 6 4" xfId="2006" xr:uid="{F9937CB7-EA95-43A4-93DA-DD04DF0E4E09}"/>
    <cellStyle name="Normal 7 2 2 7" xfId="2007" xr:uid="{155CCDD2-A5D6-40CF-B849-4F0406BABC23}"/>
    <cellStyle name="Normal 7 2 2 7 2" xfId="4047" xr:uid="{99FF9F44-AA98-4FF7-B9E7-6AD11433D40C}"/>
    <cellStyle name="Normal 7 2 2 8" xfId="2008" xr:uid="{04229A1B-3225-4A74-ACEA-7307EA88F845}"/>
    <cellStyle name="Normal 7 2 2 9" xfId="2009" xr:uid="{38066C34-78F3-407D-AE12-E1DCD8740C11}"/>
    <cellStyle name="Normal 7 2 3" xfId="132" xr:uid="{C9FA287C-9C77-4D33-BDB4-1BC73FB43E0A}"/>
    <cellStyle name="Normal 7 2 3 2" xfId="133" xr:uid="{F8E4C4E5-57A2-4C65-9B64-23586DD96822}"/>
    <cellStyle name="Normal 7 2 3 2 2" xfId="2010" xr:uid="{775D9CB0-A8AB-4961-B073-A9D2630C09E9}"/>
    <cellStyle name="Normal 7 2 3 2 2 2" xfId="2011" xr:uid="{13EA079E-59ED-4CDF-BB18-903A6FB85F3B}"/>
    <cellStyle name="Normal 7 2 3 2 2 2 2" xfId="4048" xr:uid="{704265DA-1BCB-4633-8330-BD361D778F91}"/>
    <cellStyle name="Normal 7 2 3 2 2 2 2 2" xfId="4049" xr:uid="{701AE7CB-04E9-4C27-90C7-972F072BB87E}"/>
    <cellStyle name="Normal 7 2 3 2 2 2 3" xfId="4050" xr:uid="{77E8057F-91B9-42B4-B348-2873D633E92A}"/>
    <cellStyle name="Normal 7 2 3 2 2 3" xfId="2012" xr:uid="{882BBDA4-F480-4CA2-8042-09ED045BE2CF}"/>
    <cellStyle name="Normal 7 2 3 2 2 3 2" xfId="4051" xr:uid="{635A7BE8-016D-4F0F-8393-01281DA4F251}"/>
    <cellStyle name="Normal 7 2 3 2 2 4" xfId="2013" xr:uid="{912ED7E3-E892-4573-AA1E-352C59657353}"/>
    <cellStyle name="Normal 7 2 3 2 3" xfId="2014" xr:uid="{C5012B59-BE78-48D8-A26D-59CA82B19D19}"/>
    <cellStyle name="Normal 7 2 3 2 3 2" xfId="2015" xr:uid="{8F42A877-967F-4D22-BFC3-65F6E1AD077A}"/>
    <cellStyle name="Normal 7 2 3 2 3 2 2" xfId="4052" xr:uid="{204C9B58-53D9-4D4F-B96C-E01EDAF32147}"/>
    <cellStyle name="Normal 7 2 3 2 3 3" xfId="2016" xr:uid="{DED22933-3B8A-4464-8E7C-F92872B82A55}"/>
    <cellStyle name="Normal 7 2 3 2 3 4" xfId="2017" xr:uid="{7DFDF24F-7438-45D8-9FB1-36CCA0A5696B}"/>
    <cellStyle name="Normal 7 2 3 2 4" xfId="2018" xr:uid="{E8839167-F045-4A54-AA24-AD79BB4B6B2E}"/>
    <cellStyle name="Normal 7 2 3 2 4 2" xfId="4053" xr:uid="{64758EE4-D12D-4797-89B1-ABAFA129D91C}"/>
    <cellStyle name="Normal 7 2 3 2 5" xfId="2019" xr:uid="{DC1E439F-930A-4F02-B8A7-998C2644395A}"/>
    <cellStyle name="Normal 7 2 3 2 6" xfId="2020" xr:uid="{D2C3C4B9-8165-4E1C-BEDD-4A23BC9F3748}"/>
    <cellStyle name="Normal 7 2 3 3" xfId="2021" xr:uid="{F2A8406A-78E6-4EDE-8365-2CF8ADAE1B32}"/>
    <cellStyle name="Normal 7 2 3 3 2" xfId="2022" xr:uid="{BBDCB3D6-31CD-4B83-BD6D-5CC7DA52E2FB}"/>
    <cellStyle name="Normal 7 2 3 3 2 2" xfId="2023" xr:uid="{316C016F-C25A-49A8-A792-EC17EADC770C}"/>
    <cellStyle name="Normal 7 2 3 3 2 2 2" xfId="4054" xr:uid="{A13ED05C-56FF-437B-9E14-12BC4BE32F16}"/>
    <cellStyle name="Normal 7 2 3 3 2 2 2 2" xfId="4055" xr:uid="{EFA583B2-4279-4AA7-A3B2-00AF2BB6D00F}"/>
    <cellStyle name="Normal 7 2 3 3 2 2 3" xfId="4056" xr:uid="{4528D924-6673-4F87-97CF-03178E736870}"/>
    <cellStyle name="Normal 7 2 3 3 2 3" xfId="2024" xr:uid="{B3932AA5-1757-4668-96E0-BCF3E377A583}"/>
    <cellStyle name="Normal 7 2 3 3 2 3 2" xfId="4057" xr:uid="{4A059D73-4C3D-4C7B-ADE9-DAD4ADA70633}"/>
    <cellStyle name="Normal 7 2 3 3 2 4" xfId="2025" xr:uid="{F9DFDE10-5EB9-4AE0-9645-3EDE9BF3586E}"/>
    <cellStyle name="Normal 7 2 3 3 3" xfId="2026" xr:uid="{1DEEBDF4-4307-42F8-BBDE-FF485B005D7A}"/>
    <cellStyle name="Normal 7 2 3 3 3 2" xfId="4058" xr:uid="{227333CE-89BA-45EA-9E24-02A9AED95A06}"/>
    <cellStyle name="Normal 7 2 3 3 3 2 2" xfId="4059" xr:uid="{6735A1EA-D8BF-461B-BDA5-2B46F05C8C20}"/>
    <cellStyle name="Normal 7 2 3 3 3 3" xfId="4060" xr:uid="{62A76836-C6D1-42DA-8E16-D5C4C9BB0E20}"/>
    <cellStyle name="Normal 7 2 3 3 4" xfId="2027" xr:uid="{BEDD224A-3AE7-4309-9F41-15DC8534D4F5}"/>
    <cellStyle name="Normal 7 2 3 3 4 2" xfId="4061" xr:uid="{763568F7-240F-494E-8B8E-D2A933461B2B}"/>
    <cellStyle name="Normal 7 2 3 3 5" xfId="2028" xr:uid="{400E129C-9AAA-4E44-BB2D-4A29C0D46A2B}"/>
    <cellStyle name="Normal 7 2 3 4" xfId="2029" xr:uid="{D43CB2C5-1B73-475B-8768-58FB8E110709}"/>
    <cellStyle name="Normal 7 2 3 4 2" xfId="2030" xr:uid="{0B8CB898-1461-494B-9475-24D046199FAA}"/>
    <cellStyle name="Normal 7 2 3 4 2 2" xfId="4062" xr:uid="{28CBA93B-9649-4230-B4A7-978855C5FCE3}"/>
    <cellStyle name="Normal 7 2 3 4 2 2 2" xfId="4063" xr:uid="{A1556D9B-5E8E-44C9-8D3E-14DE4E2F2068}"/>
    <cellStyle name="Normal 7 2 3 4 2 3" xfId="4064" xr:uid="{0A8CCDC1-6B9D-4584-94F4-7EFE2BECC1AD}"/>
    <cellStyle name="Normal 7 2 3 4 3" xfId="2031" xr:uid="{A28860D7-6009-45B8-9372-AE6CA871D34B}"/>
    <cellStyle name="Normal 7 2 3 4 3 2" xfId="4065" xr:uid="{36A61E6F-5544-4E04-AEB9-88173451A316}"/>
    <cellStyle name="Normal 7 2 3 4 4" xfId="2032" xr:uid="{9FA24E78-DAF2-4401-B8A1-FC950A2A82B3}"/>
    <cellStyle name="Normal 7 2 3 5" xfId="2033" xr:uid="{C1BB60BE-2D85-4ED3-A541-D4B5CA000692}"/>
    <cellStyle name="Normal 7 2 3 5 2" xfId="2034" xr:uid="{ED373CA9-B2B0-4507-BDD6-1356E0A883B7}"/>
    <cellStyle name="Normal 7 2 3 5 2 2" xfId="4066" xr:uid="{A3D1A980-AF20-4F45-A522-EC2C57222B04}"/>
    <cellStyle name="Normal 7 2 3 5 3" xfId="2035" xr:uid="{35D2770D-94A1-4087-95CC-7104EC035F1D}"/>
    <cellStyle name="Normal 7 2 3 5 4" xfId="2036" xr:uid="{D9DDEFFD-E854-4E22-9AFC-180FDFFDA692}"/>
    <cellStyle name="Normal 7 2 3 6" xfId="2037" xr:uid="{702D7A57-8D32-47E1-A3F5-25E83B41B6CF}"/>
    <cellStyle name="Normal 7 2 3 6 2" xfId="4067" xr:uid="{B44785E8-B16F-4F24-91FC-50087F66CA76}"/>
    <cellStyle name="Normal 7 2 3 7" xfId="2038" xr:uid="{2BBF85D6-E8A2-4A39-81D4-BD146ABA17E0}"/>
    <cellStyle name="Normal 7 2 3 8" xfId="2039" xr:uid="{79200A93-C829-4805-990A-9A2A00FE4490}"/>
    <cellStyle name="Normal 7 2 4" xfId="134" xr:uid="{070EE3BD-4FD9-404C-A0E8-123E11EAC9FF}"/>
    <cellStyle name="Normal 7 2 4 2" xfId="2040" xr:uid="{5B926886-2829-43BD-A0C3-5A554DDAF624}"/>
    <cellStyle name="Normal 7 2 4 2 2" xfId="2041" xr:uid="{D7BEC55F-413D-4BBC-AA56-480E8693CC25}"/>
    <cellStyle name="Normal 7 2 4 2 2 2" xfId="2042" xr:uid="{4D8B3041-C2BB-472A-8ACD-FEDA407F4179}"/>
    <cellStyle name="Normal 7 2 4 2 2 2 2" xfId="4068" xr:uid="{A4BABA64-C52A-460D-8177-D3DF40EA901A}"/>
    <cellStyle name="Normal 7 2 4 2 2 3" xfId="2043" xr:uid="{242EB9EF-E427-4D97-ABE5-A19D7B056A2A}"/>
    <cellStyle name="Normal 7 2 4 2 2 4" xfId="2044" xr:uid="{1E0ED1B1-72F7-442C-AD88-0701CC644B5A}"/>
    <cellStyle name="Normal 7 2 4 2 3" xfId="2045" xr:uid="{A4F8490F-4B29-4D33-B39C-9F9FCD371F5E}"/>
    <cellStyle name="Normal 7 2 4 2 3 2" xfId="4069" xr:uid="{CE5EEE9F-F9DF-46CE-8C07-7B669AC11935}"/>
    <cellStyle name="Normal 7 2 4 2 4" xfId="2046" xr:uid="{E6DC3BE1-2199-49A3-AABE-060E9455CE38}"/>
    <cellStyle name="Normal 7 2 4 2 5" xfId="2047" xr:uid="{C3867BCD-C5BF-475C-9052-2BFE12493998}"/>
    <cellStyle name="Normal 7 2 4 3" xfId="2048" xr:uid="{85F277FE-3230-468D-9B0F-212E22EEB019}"/>
    <cellStyle name="Normal 7 2 4 3 2" xfId="2049" xr:uid="{88A02710-A5BC-4485-A56F-03CC700C125D}"/>
    <cellStyle name="Normal 7 2 4 3 2 2" xfId="4070" xr:uid="{A2ECD4B0-C28A-40DB-ACDB-EFF378729458}"/>
    <cellStyle name="Normal 7 2 4 3 3" xfId="2050" xr:uid="{7613041A-4981-4705-B839-46275DFA94E1}"/>
    <cellStyle name="Normal 7 2 4 3 4" xfId="2051" xr:uid="{77F53B0E-5B06-4BCF-8705-31DBCB7909E0}"/>
    <cellStyle name="Normal 7 2 4 4" xfId="2052" xr:uid="{CFD02E16-E5CD-4DE7-A653-B9B2C23792A6}"/>
    <cellStyle name="Normal 7 2 4 4 2" xfId="2053" xr:uid="{A395A2A4-CF7F-4739-82FA-D7934277EAE5}"/>
    <cellStyle name="Normal 7 2 4 4 3" xfId="2054" xr:uid="{1035314A-C745-4A82-A7CA-C81E368E36AD}"/>
    <cellStyle name="Normal 7 2 4 4 4" xfId="2055" xr:uid="{197DF689-1273-4FFC-9AE0-580D68CEC0DC}"/>
    <cellStyle name="Normal 7 2 4 5" xfId="2056" xr:uid="{F31D18A1-CCA7-42FB-806D-2842B049A530}"/>
    <cellStyle name="Normal 7 2 4 6" xfId="2057" xr:uid="{EECCD9CE-83BE-4D93-8857-AEB2348F3825}"/>
    <cellStyle name="Normal 7 2 4 7" xfId="2058" xr:uid="{35B3469C-F7D4-49F9-A890-BEA383127618}"/>
    <cellStyle name="Normal 7 2 5" xfId="2059" xr:uid="{F6068033-3965-4430-893F-7B597DE2E822}"/>
    <cellStyle name="Normal 7 2 5 2" xfId="2060" xr:uid="{84624AC6-4994-4514-9B9D-39D94A09E7AB}"/>
    <cellStyle name="Normal 7 2 5 2 2" xfId="2061" xr:uid="{A7162CAE-7226-4F2D-B193-B75FB5D34D53}"/>
    <cellStyle name="Normal 7 2 5 2 2 2" xfId="4071" xr:uid="{2951C0F6-27F8-4164-B5BF-EE7D91AE9892}"/>
    <cellStyle name="Normal 7 2 5 2 2 2 2" xfId="4072" xr:uid="{9A837902-5304-4231-B337-2931F5B4CD61}"/>
    <cellStyle name="Normal 7 2 5 2 2 3" xfId="4073" xr:uid="{1CDF47E4-3D0C-4D43-999F-4B465A72F547}"/>
    <cellStyle name="Normal 7 2 5 2 3" xfId="2062" xr:uid="{E2241730-9744-41F7-B546-B3F4044B91D1}"/>
    <cellStyle name="Normal 7 2 5 2 3 2" xfId="4074" xr:uid="{C38761F2-D380-44D3-97D2-F6C5CFA93E1E}"/>
    <cellStyle name="Normal 7 2 5 2 4" xfId="2063" xr:uid="{06B5F8B6-2895-4B03-9735-6991BDA85D74}"/>
    <cellStyle name="Normal 7 2 5 3" xfId="2064" xr:uid="{F019C386-0CB4-4020-9136-8903277DA249}"/>
    <cellStyle name="Normal 7 2 5 3 2" xfId="2065" xr:uid="{EC339022-9D40-43A9-9B8B-ACFCC1EEB738}"/>
    <cellStyle name="Normal 7 2 5 3 2 2" xfId="4075" xr:uid="{669B1433-FD35-4B27-965D-B31902BD2619}"/>
    <cellStyle name="Normal 7 2 5 3 3" xfId="2066" xr:uid="{83498251-5092-48CA-8DEE-F1051536382B}"/>
    <cellStyle name="Normal 7 2 5 3 4" xfId="2067" xr:uid="{20D2EAFC-6965-42F5-9D0C-C9702BC97776}"/>
    <cellStyle name="Normal 7 2 5 4" xfId="2068" xr:uid="{669C137E-6DF7-47A8-B3AD-215C61D5059A}"/>
    <cellStyle name="Normal 7 2 5 4 2" xfId="4076" xr:uid="{30F93EDB-3519-41F3-A21F-46F93B820803}"/>
    <cellStyle name="Normal 7 2 5 5" xfId="2069" xr:uid="{46F6232F-1AB0-4CA0-A904-0E8E447C8170}"/>
    <cellStyle name="Normal 7 2 5 6" xfId="2070" xr:uid="{0C97CC93-889A-43BE-8D51-F362F71EABAF}"/>
    <cellStyle name="Normal 7 2 6" xfId="2071" xr:uid="{AFF2D9B3-1051-47ED-8347-6CD383E33345}"/>
    <cellStyle name="Normal 7 2 6 2" xfId="2072" xr:uid="{C5AD935D-C487-4697-A14F-CC379C253359}"/>
    <cellStyle name="Normal 7 2 6 2 2" xfId="2073" xr:uid="{77E074E6-A7F5-4106-9442-209A06E85E83}"/>
    <cellStyle name="Normal 7 2 6 2 2 2" xfId="4077" xr:uid="{6AAB23CA-AC0E-47AC-B0CA-A75D75B3B725}"/>
    <cellStyle name="Normal 7 2 6 2 3" xfId="2074" xr:uid="{2263A5BF-31C1-4BDD-A4E7-CCE3F586CE7D}"/>
    <cellStyle name="Normal 7 2 6 2 4" xfId="2075" xr:uid="{E0830EE0-AC0E-4F86-AA78-E5C0A20C2017}"/>
    <cellStyle name="Normal 7 2 6 3" xfId="2076" xr:uid="{3BCB4879-6ADA-4AD0-A8A7-60E52255555C}"/>
    <cellStyle name="Normal 7 2 6 3 2" xfId="4078" xr:uid="{397AC9B9-EAAB-403E-9470-B465D97246C9}"/>
    <cellStyle name="Normal 7 2 6 4" xfId="2077" xr:uid="{205F3DE9-0F44-488D-8B52-7E98E10535CE}"/>
    <cellStyle name="Normal 7 2 6 5" xfId="2078" xr:uid="{BFFD03C9-F743-4317-B0C7-A8D741031A20}"/>
    <cellStyle name="Normal 7 2 7" xfId="2079" xr:uid="{03E51DBF-9A09-4333-952F-8620D15DC438}"/>
    <cellStyle name="Normal 7 2 7 2" xfId="2080" xr:uid="{59DF76A3-2EE0-403A-9ED2-0A490FB8D77B}"/>
    <cellStyle name="Normal 7 2 7 2 2" xfId="4079" xr:uid="{5B609DC1-C2E8-4F18-9E8D-5CB52477688B}"/>
    <cellStyle name="Normal 7 2 7 2 3" xfId="4380" xr:uid="{B30ADDA6-E52E-4AD1-9695-EDA6E74E9AA2}"/>
    <cellStyle name="Normal 7 2 7 3" xfId="2081" xr:uid="{C6D35B63-41C5-45FB-936B-B8AD35F2AB95}"/>
    <cellStyle name="Normal 7 2 7 4" xfId="2082" xr:uid="{F89E846A-1D53-4FDB-A118-248FB6BECDFA}"/>
    <cellStyle name="Normal 7 2 7 4 2" xfId="4586" xr:uid="{9A29C925-955D-44C6-96B7-DCA973E9CDB0}"/>
    <cellStyle name="Normal 7 2 7 4 3" xfId="4693" xr:uid="{38C13EEA-B090-4B7A-8BC3-20C73FABFD66}"/>
    <cellStyle name="Normal 7 2 7 4 4" xfId="4615" xr:uid="{790F7F2E-610C-4610-A238-EE06C136BFCA}"/>
    <cellStyle name="Normal 7 2 8" xfId="2083" xr:uid="{982F9B7C-5AF4-4CCE-8E6D-4BEC7BFD79FD}"/>
    <cellStyle name="Normal 7 2 8 2" xfId="2084" xr:uid="{DE4AC4E6-9B12-419F-81E2-104D09CFAEBB}"/>
    <cellStyle name="Normal 7 2 8 3" xfId="2085" xr:uid="{20EADC82-FD43-46E2-82FF-2E77A6DD9671}"/>
    <cellStyle name="Normal 7 2 8 4" xfId="2086" xr:uid="{D9E64992-779D-4E0F-9544-832749A01830}"/>
    <cellStyle name="Normal 7 2 9" xfId="2087" xr:uid="{D80AB348-0148-4B9F-B75B-77162E9588DF}"/>
    <cellStyle name="Normal 7 3" xfId="135" xr:uid="{04743AF2-8DEE-4569-AD25-B8D4D615833F}"/>
    <cellStyle name="Normal 7 3 10" xfId="2088" xr:uid="{E0FD5419-47D3-41A9-8FB8-CB91856E16CD}"/>
    <cellStyle name="Normal 7 3 11" xfId="2089" xr:uid="{704FD903-8FF0-43DE-864A-1E2F78D58421}"/>
    <cellStyle name="Normal 7 3 2" xfId="136" xr:uid="{0ABFA3C1-6CA3-4C0B-B7A6-D7E3BAF9A68A}"/>
    <cellStyle name="Normal 7 3 2 2" xfId="137" xr:uid="{05AFD90F-E2FA-4FDF-B916-947B540BD710}"/>
    <cellStyle name="Normal 7 3 2 2 2" xfId="2090" xr:uid="{898629E5-B8A0-41EC-A1F1-7CED77797B16}"/>
    <cellStyle name="Normal 7 3 2 2 2 2" xfId="2091" xr:uid="{06F12280-191E-4093-9090-C97F372ECF55}"/>
    <cellStyle name="Normal 7 3 2 2 2 2 2" xfId="2092" xr:uid="{FBE81E53-7679-4742-9139-3BACFA1C3CA2}"/>
    <cellStyle name="Normal 7 3 2 2 2 2 2 2" xfId="4080" xr:uid="{81065CA6-35E5-4547-B7B7-19DB6A80A196}"/>
    <cellStyle name="Normal 7 3 2 2 2 2 3" xfId="2093" xr:uid="{6C8455F2-614E-423C-99CA-154DF9D6DD04}"/>
    <cellStyle name="Normal 7 3 2 2 2 2 4" xfId="2094" xr:uid="{6795EDB2-0901-44BB-9A4C-F1F701648B5D}"/>
    <cellStyle name="Normal 7 3 2 2 2 3" xfId="2095" xr:uid="{4679AD35-E349-4FCD-86FE-8DDBEF1BBB15}"/>
    <cellStyle name="Normal 7 3 2 2 2 3 2" xfId="2096" xr:uid="{A26780ED-3DBF-4DB8-909F-5FD336385206}"/>
    <cellStyle name="Normal 7 3 2 2 2 3 3" xfId="2097" xr:uid="{07275548-7499-488A-9222-C603B981E4F3}"/>
    <cellStyle name="Normal 7 3 2 2 2 3 4" xfId="2098" xr:uid="{2F5ADC0E-6B2A-4ECE-BC92-2F01D9484D7F}"/>
    <cellStyle name="Normal 7 3 2 2 2 4" xfId="2099" xr:uid="{93E0462A-53AA-4EB6-80AF-BA94CCB8A9E3}"/>
    <cellStyle name="Normal 7 3 2 2 2 5" xfId="2100" xr:uid="{82E7E8BB-FC67-4F24-9C90-7F0974D203D7}"/>
    <cellStyle name="Normal 7 3 2 2 2 6" xfId="2101" xr:uid="{E47EF22D-16F3-4111-A350-8FB5D393364D}"/>
    <cellStyle name="Normal 7 3 2 2 3" xfId="2102" xr:uid="{018AD342-B512-4970-A78C-5A26EBD17C7B}"/>
    <cellStyle name="Normal 7 3 2 2 3 2" xfId="2103" xr:uid="{D72F6F8E-7DE1-4A97-9827-BA9C2AFCBED0}"/>
    <cellStyle name="Normal 7 3 2 2 3 2 2" xfId="2104" xr:uid="{18B0904D-35F9-4EFD-8AAD-CB8204D1D642}"/>
    <cellStyle name="Normal 7 3 2 2 3 2 3" xfId="2105" xr:uid="{A5DE20D1-B8D6-48C8-B67A-ADB280FD9CA3}"/>
    <cellStyle name="Normal 7 3 2 2 3 2 4" xfId="2106" xr:uid="{FD353454-ADE5-46C6-B87B-8E8C4D1641D8}"/>
    <cellStyle name="Normal 7 3 2 2 3 3" xfId="2107" xr:uid="{55F0BCB2-42A3-43F4-BB0C-CACB26758F0E}"/>
    <cellStyle name="Normal 7 3 2 2 3 4" xfId="2108" xr:uid="{5CFD5D7E-1195-4E54-9F99-EA6B8581772F}"/>
    <cellStyle name="Normal 7 3 2 2 3 5" xfId="2109" xr:uid="{000719AD-8446-4DFC-A6AF-C7BCAA454DE7}"/>
    <cellStyle name="Normal 7 3 2 2 4" xfId="2110" xr:uid="{E5CEA413-895E-49BC-8869-7690CE03B5FD}"/>
    <cellStyle name="Normal 7 3 2 2 4 2" xfId="2111" xr:uid="{9BA6AA17-0C71-4D25-BC8D-C86712CD53DC}"/>
    <cellStyle name="Normal 7 3 2 2 4 3" xfId="2112" xr:uid="{F3C18887-5DE5-4ABA-A73F-9D47C77B5E19}"/>
    <cellStyle name="Normal 7 3 2 2 4 4" xfId="2113" xr:uid="{FD6C702A-547F-470E-87A8-8B41F26DA2B3}"/>
    <cellStyle name="Normal 7 3 2 2 5" xfId="2114" xr:uid="{CA73AAB0-E2EB-45E9-AE10-26058206A79A}"/>
    <cellStyle name="Normal 7 3 2 2 5 2" xfId="2115" xr:uid="{C3496D49-11A6-4C90-8688-65AF7327A809}"/>
    <cellStyle name="Normal 7 3 2 2 5 3" xfId="2116" xr:uid="{852804B7-95B3-4CC3-863D-570483E77EB9}"/>
    <cellStyle name="Normal 7 3 2 2 5 4" xfId="2117" xr:uid="{30C37AFE-7A5F-43ED-81F7-23D9B9421772}"/>
    <cellStyle name="Normal 7 3 2 2 6" xfId="2118" xr:uid="{9E3349A5-6C83-429A-A9F6-7F6595905639}"/>
    <cellStyle name="Normal 7 3 2 2 7" xfId="2119" xr:uid="{61502184-4515-4BEB-8CF1-CA8DF1916285}"/>
    <cellStyle name="Normal 7 3 2 2 8" xfId="2120" xr:uid="{72F1F1B0-19F7-4B18-9AD6-250D7E698337}"/>
    <cellStyle name="Normal 7 3 2 3" xfId="2121" xr:uid="{21D1D00F-3DD4-4FF7-AB77-E85057E3156C}"/>
    <cellStyle name="Normal 7 3 2 3 2" xfId="2122" xr:uid="{B987FEE1-5FBC-4D18-9F47-3599A4A107D5}"/>
    <cellStyle name="Normal 7 3 2 3 2 2" xfId="2123" xr:uid="{D7C3068F-A355-4ED2-9387-FFBABA9A3A5F}"/>
    <cellStyle name="Normal 7 3 2 3 2 2 2" xfId="4081" xr:uid="{5179F2B7-A444-4F8B-A028-41732891057E}"/>
    <cellStyle name="Normal 7 3 2 3 2 2 2 2" xfId="4082" xr:uid="{3B781AAA-039D-4386-90FB-A203FFAA7FEB}"/>
    <cellStyle name="Normal 7 3 2 3 2 2 3" xfId="4083" xr:uid="{F002D314-AEA0-4D46-8D61-C08368CE3AF0}"/>
    <cellStyle name="Normal 7 3 2 3 2 3" xfId="2124" xr:uid="{5F263CD2-11B4-42BE-935C-A8E9838FB4DC}"/>
    <cellStyle name="Normal 7 3 2 3 2 3 2" xfId="4084" xr:uid="{5E00D8CE-989C-4C8B-91B7-5596C933A738}"/>
    <cellStyle name="Normal 7 3 2 3 2 4" xfId="2125" xr:uid="{FF7918CF-1815-4F5C-AF2B-26412EEA1713}"/>
    <cellStyle name="Normal 7 3 2 3 3" xfId="2126" xr:uid="{73A14A41-4FAD-40CF-A9EC-257283B4956E}"/>
    <cellStyle name="Normal 7 3 2 3 3 2" xfId="2127" xr:uid="{C4D7CEB4-6C4D-4C20-8A26-0F67BD60085E}"/>
    <cellStyle name="Normal 7 3 2 3 3 2 2" xfId="4085" xr:uid="{63C3BEFF-40BF-4ED5-B605-181B02DD412C}"/>
    <cellStyle name="Normal 7 3 2 3 3 3" xfId="2128" xr:uid="{C83C4374-A898-4B05-8FEC-65E8B6864B43}"/>
    <cellStyle name="Normal 7 3 2 3 3 4" xfId="2129" xr:uid="{AA76BACC-A762-45FE-9B1E-2194CD7AFD48}"/>
    <cellStyle name="Normal 7 3 2 3 4" xfId="2130" xr:uid="{423CE193-54F3-4D23-8BDC-221469BFF6B7}"/>
    <cellStyle name="Normal 7 3 2 3 4 2" xfId="4086" xr:uid="{2E2D5792-C0C7-4F78-8837-C26F523153AC}"/>
    <cellStyle name="Normal 7 3 2 3 5" xfId="2131" xr:uid="{B136ACD7-0377-4B13-9F10-54F4EEE31782}"/>
    <cellStyle name="Normal 7 3 2 3 6" xfId="2132" xr:uid="{B736650E-823E-4EEC-82B1-FFD9436B26FC}"/>
    <cellStyle name="Normal 7 3 2 4" xfId="2133" xr:uid="{E3A3923B-1A8D-4F4D-811D-AED8304F6040}"/>
    <cellStyle name="Normal 7 3 2 4 2" xfId="2134" xr:uid="{E197EDF5-BB1F-4D45-BAB9-56D08AFC60DF}"/>
    <cellStyle name="Normal 7 3 2 4 2 2" xfId="2135" xr:uid="{C7CF0A4D-21B9-47CF-A5C9-D1FDF5D605D0}"/>
    <cellStyle name="Normal 7 3 2 4 2 2 2" xfId="4087" xr:uid="{869902E8-EA6D-43D7-AB68-63E509A1D113}"/>
    <cellStyle name="Normal 7 3 2 4 2 3" xfId="2136" xr:uid="{612EC467-3B91-4EB8-ADC4-A10E65EC0080}"/>
    <cellStyle name="Normal 7 3 2 4 2 4" xfId="2137" xr:uid="{35A8CA6A-3713-41CD-9E24-3DF7BC516013}"/>
    <cellStyle name="Normal 7 3 2 4 3" xfId="2138" xr:uid="{D7362012-6F48-4F3B-9757-A0F9AC7DB7CC}"/>
    <cellStyle name="Normal 7 3 2 4 3 2" xfId="4088" xr:uid="{2EB3473C-BD51-401A-AB4F-D446B016B215}"/>
    <cellStyle name="Normal 7 3 2 4 4" xfId="2139" xr:uid="{49934B48-9ABB-4641-9400-C5F0832A9857}"/>
    <cellStyle name="Normal 7 3 2 4 5" xfId="2140" xr:uid="{568E1B55-5DFE-498C-8A5A-B6E9BD4E9FD4}"/>
    <cellStyle name="Normal 7 3 2 5" xfId="2141" xr:uid="{25110EBC-B275-4D71-92C3-4754E056152C}"/>
    <cellStyle name="Normal 7 3 2 5 2" xfId="2142" xr:uid="{092D76F8-D0DE-418F-8CAD-81A7204A3F17}"/>
    <cellStyle name="Normal 7 3 2 5 2 2" xfId="4089" xr:uid="{A49EF6D8-CEEF-4897-9A61-86650796F04C}"/>
    <cellStyle name="Normal 7 3 2 5 3" xfId="2143" xr:uid="{CA2AB479-3FB8-4EC8-A9B6-FC6431096FE9}"/>
    <cellStyle name="Normal 7 3 2 5 4" xfId="2144" xr:uid="{A8B3A151-2EB8-4772-BF5E-C0F24755B967}"/>
    <cellStyle name="Normal 7 3 2 6" xfId="2145" xr:uid="{ED664CDD-F49B-4205-90A5-BDB6A3B346BC}"/>
    <cellStyle name="Normal 7 3 2 6 2" xfId="2146" xr:uid="{CF80611A-05E9-46A2-A213-05610F2CC7BC}"/>
    <cellStyle name="Normal 7 3 2 6 3" xfId="2147" xr:uid="{815910AF-1EA2-49F7-99DA-6F10C2F98359}"/>
    <cellStyle name="Normal 7 3 2 6 4" xfId="2148" xr:uid="{74F5B991-D667-4CBE-BDF6-8BCAABA2B4FC}"/>
    <cellStyle name="Normal 7 3 2 7" xfId="2149" xr:uid="{C97580AD-EA0F-4810-9A30-58ADEBD8F06C}"/>
    <cellStyle name="Normal 7 3 2 8" xfId="2150" xr:uid="{61BF6126-D97E-46AD-A2CD-E2F3596EB98F}"/>
    <cellStyle name="Normal 7 3 2 9" xfId="2151" xr:uid="{F27565B7-4092-4E9C-87FE-61EE41428A66}"/>
    <cellStyle name="Normal 7 3 3" xfId="138" xr:uid="{8EF2E331-9E4F-47E1-A9E7-93637CE17EDC}"/>
    <cellStyle name="Normal 7 3 3 2" xfId="139" xr:uid="{E487B134-7988-4192-A045-21591AE742A8}"/>
    <cellStyle name="Normal 7 3 3 2 2" xfId="2152" xr:uid="{CA325650-2014-40B9-A1A2-7C8E8C8933BA}"/>
    <cellStyle name="Normal 7 3 3 2 2 2" xfId="2153" xr:uid="{09EE231C-A2AB-4291-9D0B-9CA740725C8A}"/>
    <cellStyle name="Normal 7 3 3 2 2 2 2" xfId="4090" xr:uid="{9224B93C-ECAC-45D2-9FC5-AD1683C83299}"/>
    <cellStyle name="Normal 7 3 3 2 2 2 2 2" xfId="4491" xr:uid="{3D98E711-E20C-402B-B1F7-5D961D56EB6C}"/>
    <cellStyle name="Normal 7 3 3 2 2 2 3" xfId="4492" xr:uid="{FE58B75E-814C-48CC-BC29-6156FFE13301}"/>
    <cellStyle name="Normal 7 3 3 2 2 3" xfId="2154" xr:uid="{49CDF0B9-7EED-4F20-B2E8-B54FBA4A6118}"/>
    <cellStyle name="Normal 7 3 3 2 2 3 2" xfId="4493" xr:uid="{FEDB87B6-3C4F-4346-820C-A7646E1E4F42}"/>
    <cellStyle name="Normal 7 3 3 2 2 4" xfId="2155" xr:uid="{3ADF3A30-FBE9-451D-B320-2CAA9E901623}"/>
    <cellStyle name="Normal 7 3 3 2 3" xfId="2156" xr:uid="{A5928C1B-672C-4026-9ECA-5C0E488D3DEA}"/>
    <cellStyle name="Normal 7 3 3 2 3 2" xfId="2157" xr:uid="{C6C7E1E8-1208-4FF6-80E9-EA7B35516CA2}"/>
    <cellStyle name="Normal 7 3 3 2 3 2 2" xfId="4494" xr:uid="{0332889D-DDD8-4D2B-8013-8AD3C27D9D83}"/>
    <cellStyle name="Normal 7 3 3 2 3 3" xfId="2158" xr:uid="{BC4CFC31-C8BE-48DA-84B8-1675F540743C}"/>
    <cellStyle name="Normal 7 3 3 2 3 4" xfId="2159" xr:uid="{A6DB97E9-F7C1-4DFD-93EC-2816010AFEC1}"/>
    <cellStyle name="Normal 7 3 3 2 4" xfId="2160" xr:uid="{1000B265-6997-466A-B3A1-5309F1F0F847}"/>
    <cellStyle name="Normal 7 3 3 2 4 2" xfId="4495" xr:uid="{EADFD037-61DE-4EB7-879B-32C52A87969B}"/>
    <cellStyle name="Normal 7 3 3 2 5" xfId="2161" xr:uid="{BDEB6C18-606D-4101-A20C-35EF46E0C89C}"/>
    <cellStyle name="Normal 7 3 3 2 6" xfId="2162" xr:uid="{C44894E2-3E85-40D2-BF53-C78071C1D800}"/>
    <cellStyle name="Normal 7 3 3 3" xfId="2163" xr:uid="{5983E682-7C43-43FD-9C4E-1E6391D8562D}"/>
    <cellStyle name="Normal 7 3 3 3 2" xfId="2164" xr:uid="{A2B2F09E-EDB3-4F22-8DF7-C953E696BD23}"/>
    <cellStyle name="Normal 7 3 3 3 2 2" xfId="2165" xr:uid="{7E902648-5F26-4A69-8A6A-DA1CE07AC457}"/>
    <cellStyle name="Normal 7 3 3 3 2 2 2" xfId="4496" xr:uid="{75BF2028-BC7B-47D7-89FB-9961745CAB4D}"/>
    <cellStyle name="Normal 7 3 3 3 2 3" xfId="2166" xr:uid="{6C81F2EA-319D-4342-94E3-76E837D9867E}"/>
    <cellStyle name="Normal 7 3 3 3 2 4" xfId="2167" xr:uid="{76F60D39-A4AC-45C2-9F64-A516D1377A2E}"/>
    <cellStyle name="Normal 7 3 3 3 3" xfId="2168" xr:uid="{277CB708-0D3C-4B92-B3E7-226459A1764F}"/>
    <cellStyle name="Normal 7 3 3 3 3 2" xfId="4497" xr:uid="{B06B930E-2C66-4F90-BA3C-7B61A9A1B69C}"/>
    <cellStyle name="Normal 7 3 3 3 4" xfId="2169" xr:uid="{9F70C8DF-24D1-47D8-94A4-25448699BDE6}"/>
    <cellStyle name="Normal 7 3 3 3 5" xfId="2170" xr:uid="{AE24572B-6EA9-4A91-B2FC-D2CB270E81B2}"/>
    <cellStyle name="Normal 7 3 3 4" xfId="2171" xr:uid="{CDA7E4C7-5974-47B1-A822-FD21E0F6E313}"/>
    <cellStyle name="Normal 7 3 3 4 2" xfId="2172" xr:uid="{4B085F9C-EC65-4E85-A406-914C03D070A0}"/>
    <cellStyle name="Normal 7 3 3 4 2 2" xfId="4498" xr:uid="{E42250E5-F3EE-46CE-A860-C50B897FC2BF}"/>
    <cellStyle name="Normal 7 3 3 4 3" xfId="2173" xr:uid="{7971BA99-FA8E-49C2-A077-8E522CE4983E}"/>
    <cellStyle name="Normal 7 3 3 4 4" xfId="2174" xr:uid="{1C921404-EFE1-4CE3-8568-EBA96A5B8120}"/>
    <cellStyle name="Normal 7 3 3 5" xfId="2175" xr:uid="{1DE68A4E-A76E-45D8-886F-A90A821AF42D}"/>
    <cellStyle name="Normal 7 3 3 5 2" xfId="2176" xr:uid="{EE8DD0F5-8FBE-4E20-8F10-586035F4E568}"/>
    <cellStyle name="Normal 7 3 3 5 3" xfId="2177" xr:uid="{7D2CB896-7F5B-4F51-8B59-901C30C951D9}"/>
    <cellStyle name="Normal 7 3 3 5 4" xfId="2178" xr:uid="{E258C9C2-1C66-4158-9A10-6E16F4B76DDD}"/>
    <cellStyle name="Normal 7 3 3 6" xfId="2179" xr:uid="{C015A717-B74F-46B1-BC34-2257742A39B3}"/>
    <cellStyle name="Normal 7 3 3 7" xfId="2180" xr:uid="{F9A0F7D0-73CA-4FA7-B004-A135ADDCB54A}"/>
    <cellStyle name="Normal 7 3 3 8" xfId="2181" xr:uid="{E3C20727-6D01-413B-A6ED-89F4CECDEB0D}"/>
    <cellStyle name="Normal 7 3 4" xfId="140" xr:uid="{F425229B-2941-4D0C-92F8-F301CFD1E0AC}"/>
    <cellStyle name="Normal 7 3 4 2" xfId="2182" xr:uid="{338A0FE5-DE9E-4F19-A362-BF147513B6C1}"/>
    <cellStyle name="Normal 7 3 4 2 2" xfId="2183" xr:uid="{BA51EDB9-A9A4-4E27-87F7-057A8B9A64B6}"/>
    <cellStyle name="Normal 7 3 4 2 2 2" xfId="2184" xr:uid="{F7D949B0-154C-44E1-9515-8887D7ED549E}"/>
    <cellStyle name="Normal 7 3 4 2 2 2 2" xfId="4091" xr:uid="{7C2FB363-6860-40A3-B25E-0498D79C39C8}"/>
    <cellStyle name="Normal 7 3 4 2 2 3" xfId="2185" xr:uid="{64234544-49AF-435B-9A48-2DC548E89B79}"/>
    <cellStyle name="Normal 7 3 4 2 2 4" xfId="2186" xr:uid="{74C00E88-39B7-4E84-A373-743D77CBDA46}"/>
    <cellStyle name="Normal 7 3 4 2 3" xfId="2187" xr:uid="{B7F5458E-A10A-465E-A639-23BE70E084B9}"/>
    <cellStyle name="Normal 7 3 4 2 3 2" xfId="4092" xr:uid="{523A1AD7-5ECE-4E0B-988C-9AEBCA1D6FDB}"/>
    <cellStyle name="Normal 7 3 4 2 4" xfId="2188" xr:uid="{47ED00C7-30F4-459B-9D44-62743785BC97}"/>
    <cellStyle name="Normal 7 3 4 2 5" xfId="2189" xr:uid="{E7EE9C92-0B0D-413A-91F7-02B62D9EC559}"/>
    <cellStyle name="Normal 7 3 4 3" xfId="2190" xr:uid="{AF8B11DB-2D02-4AAB-8D2A-C1D7F4906B25}"/>
    <cellStyle name="Normal 7 3 4 3 2" xfId="2191" xr:uid="{1FD6148D-C99B-4D8C-A6AD-7B9A3E273917}"/>
    <cellStyle name="Normal 7 3 4 3 2 2" xfId="4093" xr:uid="{B90F0C56-0A28-4EE7-93CC-92A50A459A23}"/>
    <cellStyle name="Normal 7 3 4 3 3" xfId="2192" xr:uid="{E2CD0ED1-D392-4BB5-B4F6-3A0B7A938DD9}"/>
    <cellStyle name="Normal 7 3 4 3 4" xfId="2193" xr:uid="{D542A3A2-0A18-4143-A107-99DDD503DCD7}"/>
    <cellStyle name="Normal 7 3 4 4" xfId="2194" xr:uid="{B7C6FCD3-1F88-439C-8CE2-13DE5DEA8CE8}"/>
    <cellStyle name="Normal 7 3 4 4 2" xfId="2195" xr:uid="{7E06196B-F885-4925-ABB9-9CC40A61A61C}"/>
    <cellStyle name="Normal 7 3 4 4 3" xfId="2196" xr:uid="{3BC243F9-9D06-43CE-9EC1-9E7700487238}"/>
    <cellStyle name="Normal 7 3 4 4 4" xfId="2197" xr:uid="{A4FB0FB1-8C5E-4663-A0DF-BAE7662EB4A4}"/>
    <cellStyle name="Normal 7 3 4 5" xfId="2198" xr:uid="{235421EC-7EB1-48DD-A85F-6A137CC6F635}"/>
    <cellStyle name="Normal 7 3 4 6" xfId="2199" xr:uid="{131B31F9-4D65-4BDD-A19F-07D758E2479A}"/>
    <cellStyle name="Normal 7 3 4 7" xfId="2200" xr:uid="{A975D696-3795-47B7-8F76-49B6A8595F6B}"/>
    <cellStyle name="Normal 7 3 5" xfId="2201" xr:uid="{BE1C8DEF-1B28-480F-9B51-5AE8E37614AE}"/>
    <cellStyle name="Normal 7 3 5 2" xfId="2202" xr:uid="{39779494-D094-4F6B-A5DB-277EE17208EC}"/>
    <cellStyle name="Normal 7 3 5 2 2" xfId="2203" xr:uid="{D1B2BC8C-D461-4C12-9E24-728F7A12FF30}"/>
    <cellStyle name="Normal 7 3 5 2 2 2" xfId="4094" xr:uid="{1D4BDA08-3B00-49EE-A82B-D138E6F6F2F3}"/>
    <cellStyle name="Normal 7 3 5 2 3" xfId="2204" xr:uid="{F023F60B-666A-492E-ABBE-961C9F0346B8}"/>
    <cellStyle name="Normal 7 3 5 2 4" xfId="2205" xr:uid="{8D375575-83ED-4D94-8E24-BC7A8C696AD6}"/>
    <cellStyle name="Normal 7 3 5 3" xfId="2206" xr:uid="{3B1F52FE-A602-46BD-A10C-166B1E95D3E0}"/>
    <cellStyle name="Normal 7 3 5 3 2" xfId="2207" xr:uid="{69501CBA-035B-4B8A-B2E4-895D941FD633}"/>
    <cellStyle name="Normal 7 3 5 3 3" xfId="2208" xr:uid="{D52F6A5C-07FF-44D8-BB05-B52480984849}"/>
    <cellStyle name="Normal 7 3 5 3 4" xfId="2209" xr:uid="{9150C0E6-BCB4-4068-BB1A-344D915D7707}"/>
    <cellStyle name="Normal 7 3 5 4" xfId="2210" xr:uid="{14F2522B-5513-4042-8602-D3D3CADDF326}"/>
    <cellStyle name="Normal 7 3 5 5" xfId="2211" xr:uid="{56C8F3EE-C6ED-4B2A-B2DA-79D56E8B1384}"/>
    <cellStyle name="Normal 7 3 5 6" xfId="2212" xr:uid="{F6A4D428-C1DF-4E9E-A7DD-CF940D0E04A2}"/>
    <cellStyle name="Normal 7 3 6" xfId="2213" xr:uid="{3833F649-1A3C-4B0C-AAEF-41C7BEA08128}"/>
    <cellStyle name="Normal 7 3 6 2" xfId="2214" xr:uid="{194ED52D-3947-402A-9604-EBA500C0FE6F}"/>
    <cellStyle name="Normal 7 3 6 2 2" xfId="2215" xr:uid="{17FB5AB7-ABEE-4850-B547-AB78809199D2}"/>
    <cellStyle name="Normal 7 3 6 2 3" xfId="2216" xr:uid="{DE0772A6-8EFD-4E19-91B6-1B559ABE4D98}"/>
    <cellStyle name="Normal 7 3 6 2 4" xfId="2217" xr:uid="{4F47B9F5-61F1-4C69-91BE-5F99DE2589D6}"/>
    <cellStyle name="Normal 7 3 6 3" xfId="2218" xr:uid="{5E756A78-E6D9-4342-9E78-7396021F8338}"/>
    <cellStyle name="Normal 7 3 6 4" xfId="2219" xr:uid="{5F07B9F5-0961-46CA-B38A-00A566E85398}"/>
    <cellStyle name="Normal 7 3 6 5" xfId="2220" xr:uid="{622DF27C-AC17-4BBD-A526-9270693187E1}"/>
    <cellStyle name="Normal 7 3 7" xfId="2221" xr:uid="{7AFF89A7-A0EF-4770-9F18-EEB6ACFADD40}"/>
    <cellStyle name="Normal 7 3 7 2" xfId="2222" xr:uid="{F6DCA63C-2775-4374-B61A-106F4A652451}"/>
    <cellStyle name="Normal 7 3 7 3" xfId="2223" xr:uid="{5C167AE9-2196-4DD3-BFF6-08C9D2CE3065}"/>
    <cellStyle name="Normal 7 3 7 4" xfId="2224" xr:uid="{AF65C6D1-E010-4EF0-A11D-77724B1290A4}"/>
    <cellStyle name="Normal 7 3 8" xfId="2225" xr:uid="{D3067A69-09CF-49E7-8E7D-1D18557DC8EC}"/>
    <cellStyle name="Normal 7 3 8 2" xfId="2226" xr:uid="{24AE584D-EEEE-44A7-BE16-875D545EC26A}"/>
    <cellStyle name="Normal 7 3 8 3" xfId="2227" xr:uid="{BAA67AA6-BE8A-4DC0-9AA2-B7787DABFA57}"/>
    <cellStyle name="Normal 7 3 8 4" xfId="2228" xr:uid="{C1DAAA8E-A16C-46FA-B33A-2672B74D1FE2}"/>
    <cellStyle name="Normal 7 3 9" xfId="2229" xr:uid="{6F33FC3D-5796-46A0-ABA2-1A2FAB570C81}"/>
    <cellStyle name="Normal 7 4" xfId="141" xr:uid="{69116976-29A1-41B3-A96D-37165B486372}"/>
    <cellStyle name="Normal 7 4 10" xfId="2230" xr:uid="{F26A4AA0-DE89-445B-A69D-4CF60FD708F8}"/>
    <cellStyle name="Normal 7 4 11" xfId="2231" xr:uid="{7D36862C-5867-4770-B1FE-8D3F353690E9}"/>
    <cellStyle name="Normal 7 4 2" xfId="142" xr:uid="{B971232B-F47B-4535-8DFA-1345ED080878}"/>
    <cellStyle name="Normal 7 4 2 2" xfId="2232" xr:uid="{3EAF0B0A-14CF-46DF-8A19-E8071A92CA98}"/>
    <cellStyle name="Normal 7 4 2 2 2" xfId="2233" xr:uid="{BD3A07A7-40CC-4A6F-9D4D-35BEC3726D21}"/>
    <cellStyle name="Normal 7 4 2 2 2 2" xfId="2234" xr:uid="{83BCF088-8E89-4DAC-93A4-68EF5D737FB1}"/>
    <cellStyle name="Normal 7 4 2 2 2 2 2" xfId="2235" xr:uid="{FE812C6F-CFF4-4F1F-9838-F1FC65563057}"/>
    <cellStyle name="Normal 7 4 2 2 2 2 3" xfId="2236" xr:uid="{CC00AB92-A828-4DD3-AA24-83FCB583425E}"/>
    <cellStyle name="Normal 7 4 2 2 2 2 4" xfId="2237" xr:uid="{868B066C-8D69-476B-9D2F-0861342A77C3}"/>
    <cellStyle name="Normal 7 4 2 2 2 3" xfId="2238" xr:uid="{60D49115-8EA6-4184-A424-A10F88FEE7D8}"/>
    <cellStyle name="Normal 7 4 2 2 2 3 2" xfId="2239" xr:uid="{53B151FD-6F6B-4A42-A774-71B277FB5822}"/>
    <cellStyle name="Normal 7 4 2 2 2 3 3" xfId="2240" xr:uid="{08D9D75A-09D0-46C4-A1FA-5FAFEF239A3F}"/>
    <cellStyle name="Normal 7 4 2 2 2 3 4" xfId="2241" xr:uid="{447D1D83-2C4C-4882-8F69-2903761FEC1D}"/>
    <cellStyle name="Normal 7 4 2 2 2 4" xfId="2242" xr:uid="{F5EB308D-4DBB-4EEC-95D9-3DFF7D3806D3}"/>
    <cellStyle name="Normal 7 4 2 2 2 5" xfId="2243" xr:uid="{F882D1CA-693F-41EF-9CDC-920CB30FC08A}"/>
    <cellStyle name="Normal 7 4 2 2 2 6" xfId="2244" xr:uid="{66404EF8-255F-4EF9-B42A-AE4BB0FF1F29}"/>
    <cellStyle name="Normal 7 4 2 2 3" xfId="2245" xr:uid="{1C84A6D3-F9D8-498C-8D9D-3F9EBB539826}"/>
    <cellStyle name="Normal 7 4 2 2 3 2" xfId="2246" xr:uid="{9856C1CC-9AD7-4B0A-B85E-83E781354620}"/>
    <cellStyle name="Normal 7 4 2 2 3 2 2" xfId="2247" xr:uid="{5AF0859D-CE59-42C5-8667-D5BD015F83A7}"/>
    <cellStyle name="Normal 7 4 2 2 3 2 3" xfId="2248" xr:uid="{C7BC909D-C41D-4BF8-B361-0AED0D1088AD}"/>
    <cellStyle name="Normal 7 4 2 2 3 2 4" xfId="2249" xr:uid="{EFE9D280-436E-4A29-A865-E6674E0B7F71}"/>
    <cellStyle name="Normal 7 4 2 2 3 3" xfId="2250" xr:uid="{341007A4-51EA-441D-A6C7-A24E93027A9D}"/>
    <cellStyle name="Normal 7 4 2 2 3 4" xfId="2251" xr:uid="{5F07F043-1710-47F0-8A11-AEBFCF111B29}"/>
    <cellStyle name="Normal 7 4 2 2 3 5" xfId="2252" xr:uid="{62FEB58C-B783-4226-B01D-98919ED92B31}"/>
    <cellStyle name="Normal 7 4 2 2 4" xfId="2253" xr:uid="{B8C15B08-D8FA-497B-A223-DF688C68163F}"/>
    <cellStyle name="Normal 7 4 2 2 4 2" xfId="2254" xr:uid="{FD6FEB65-EEA4-45FF-8487-85F87C64CCFD}"/>
    <cellStyle name="Normal 7 4 2 2 4 3" xfId="2255" xr:uid="{E3543AED-7DDB-4157-81BC-4678E97D662E}"/>
    <cellStyle name="Normal 7 4 2 2 4 4" xfId="2256" xr:uid="{26F43819-321D-4901-8249-698925393A5B}"/>
    <cellStyle name="Normal 7 4 2 2 5" xfId="2257" xr:uid="{BF9757FB-FE04-4102-9C96-7EC7246715A8}"/>
    <cellStyle name="Normal 7 4 2 2 5 2" xfId="2258" xr:uid="{7B5DEFC8-A8AE-4667-945D-7B9DFF27F819}"/>
    <cellStyle name="Normal 7 4 2 2 5 3" xfId="2259" xr:uid="{7E01BA17-8D7C-4621-8B66-84D0EE7D6A26}"/>
    <cellStyle name="Normal 7 4 2 2 5 4" xfId="2260" xr:uid="{65F5A9BD-477C-42EB-85E1-6C6CE386AC00}"/>
    <cellStyle name="Normal 7 4 2 2 6" xfId="2261" xr:uid="{BB0FA152-C936-409E-B843-985DCE49453B}"/>
    <cellStyle name="Normal 7 4 2 2 7" xfId="2262" xr:uid="{06AFB8DF-8C50-4D59-BF6F-EE7164B46985}"/>
    <cellStyle name="Normal 7 4 2 2 8" xfId="2263" xr:uid="{AADC6F11-03B9-4F10-AEE2-690EF9DF5E6E}"/>
    <cellStyle name="Normal 7 4 2 3" xfId="2264" xr:uid="{F6DAE3F3-8E3F-4E30-A76A-0CE4C878271A}"/>
    <cellStyle name="Normal 7 4 2 3 2" xfId="2265" xr:uid="{FBA058DC-04F5-43BC-9D77-D67E0021031D}"/>
    <cellStyle name="Normal 7 4 2 3 2 2" xfId="2266" xr:uid="{18A3A5AC-B545-4F34-92FD-FB6AB6931A8B}"/>
    <cellStyle name="Normal 7 4 2 3 2 3" xfId="2267" xr:uid="{2BA87BB1-5356-4FE5-A6F0-F13BB10FF11F}"/>
    <cellStyle name="Normal 7 4 2 3 2 4" xfId="2268" xr:uid="{262230EC-6628-4801-BB64-7C2DF499D2D9}"/>
    <cellStyle name="Normal 7 4 2 3 3" xfId="2269" xr:uid="{CDF4D3DF-B6CF-48EE-B960-4EFEA0B43B59}"/>
    <cellStyle name="Normal 7 4 2 3 3 2" xfId="2270" xr:uid="{AC0632B9-C0D0-4406-9FE5-0A1988E0DD9A}"/>
    <cellStyle name="Normal 7 4 2 3 3 3" xfId="2271" xr:uid="{65C0FF3E-D222-45D4-AF51-98B4573FDE07}"/>
    <cellStyle name="Normal 7 4 2 3 3 4" xfId="2272" xr:uid="{17BF2B60-CB84-42AA-96FA-DB21DC12BA43}"/>
    <cellStyle name="Normal 7 4 2 3 4" xfId="2273" xr:uid="{9C209A48-17BF-4E13-933F-242150EEEA0B}"/>
    <cellStyle name="Normal 7 4 2 3 5" xfId="2274" xr:uid="{8B2172A0-1747-4D5F-9F2D-B5AF5057FCF3}"/>
    <cellStyle name="Normal 7 4 2 3 6" xfId="2275" xr:uid="{B175A784-0C1C-467E-9FC7-CC9B38A3ABFC}"/>
    <cellStyle name="Normal 7 4 2 4" xfId="2276" xr:uid="{DED7E7F1-647B-4A06-BBD1-D609B186DDAE}"/>
    <cellStyle name="Normal 7 4 2 4 2" xfId="2277" xr:uid="{F7B523E7-F514-4E47-91EF-747250092769}"/>
    <cellStyle name="Normal 7 4 2 4 2 2" xfId="2278" xr:uid="{09D77E0E-F33E-4AA0-BC42-F2842B9E7E87}"/>
    <cellStyle name="Normal 7 4 2 4 2 3" xfId="2279" xr:uid="{AC421A69-37BB-4030-8603-C9922D4F29B1}"/>
    <cellStyle name="Normal 7 4 2 4 2 4" xfId="2280" xr:uid="{5902B211-3C1D-45EC-8B0C-2E6AB32D7D30}"/>
    <cellStyle name="Normal 7 4 2 4 3" xfId="2281" xr:uid="{D8C79092-1367-4C03-A1F7-F29F334D0118}"/>
    <cellStyle name="Normal 7 4 2 4 4" xfId="2282" xr:uid="{DA7A6320-AE12-4A8A-AA50-FB07CAB5DBA2}"/>
    <cellStyle name="Normal 7 4 2 4 5" xfId="2283" xr:uid="{06497EA4-8141-4628-9787-BA5B54BDB97F}"/>
    <cellStyle name="Normal 7 4 2 5" xfId="2284" xr:uid="{47E2E51A-140E-4C8E-8267-222242F2812E}"/>
    <cellStyle name="Normal 7 4 2 5 2" xfId="2285" xr:uid="{14A3990C-EA19-45C5-99A6-E1D10FB79A43}"/>
    <cellStyle name="Normal 7 4 2 5 3" xfId="2286" xr:uid="{6A3BE8FA-6038-4B81-B3BD-01FA480007AD}"/>
    <cellStyle name="Normal 7 4 2 5 4" xfId="2287" xr:uid="{03682DB5-5911-409E-B04C-76EFB1C8D41C}"/>
    <cellStyle name="Normal 7 4 2 6" xfId="2288" xr:uid="{03215C33-A947-4BFA-B711-C3181F143523}"/>
    <cellStyle name="Normal 7 4 2 6 2" xfId="2289" xr:uid="{8E4D0C39-1078-4738-A6C2-789A23443B3C}"/>
    <cellStyle name="Normal 7 4 2 6 3" xfId="2290" xr:uid="{0D1F38DB-F935-4F6E-8733-1152E0FE4833}"/>
    <cellStyle name="Normal 7 4 2 6 4" xfId="2291" xr:uid="{29561247-C9F1-4803-8B1B-79E5DA728E4A}"/>
    <cellStyle name="Normal 7 4 2 7" xfId="2292" xr:uid="{CE13C0CE-62D6-4AFA-AE7B-186E884A8E81}"/>
    <cellStyle name="Normal 7 4 2 8" xfId="2293" xr:uid="{82955533-F1B9-49A8-A02E-87135A5A5D3C}"/>
    <cellStyle name="Normal 7 4 2 9" xfId="2294" xr:uid="{4E128EA3-A441-44C2-AD80-7C2A5296FEB0}"/>
    <cellStyle name="Normal 7 4 3" xfId="2295" xr:uid="{67C0E530-E9E0-4868-821B-888E988C3625}"/>
    <cellStyle name="Normal 7 4 3 2" xfId="2296" xr:uid="{8503308A-AD67-4468-8F27-A9389D868520}"/>
    <cellStyle name="Normal 7 4 3 2 2" xfId="2297" xr:uid="{9485FC3E-F04F-4CAE-88F7-99EBE8F727BC}"/>
    <cellStyle name="Normal 7 4 3 2 2 2" xfId="2298" xr:uid="{46B88400-4584-41BF-B5E1-4F4C14A82A1B}"/>
    <cellStyle name="Normal 7 4 3 2 2 2 2" xfId="4095" xr:uid="{8E606554-C351-4F1B-95A6-B1C0C35162EB}"/>
    <cellStyle name="Normal 7 4 3 2 2 3" xfId="2299" xr:uid="{F07386C9-8779-4E77-8D4D-872DE505F36F}"/>
    <cellStyle name="Normal 7 4 3 2 2 4" xfId="2300" xr:uid="{B2CCC85F-EA2E-48FE-BA1F-9806205CF926}"/>
    <cellStyle name="Normal 7 4 3 2 3" xfId="2301" xr:uid="{EA951395-6AE4-428E-9B6C-D3C472770CB1}"/>
    <cellStyle name="Normal 7 4 3 2 3 2" xfId="2302" xr:uid="{6C649D5D-F0E5-482A-AC5B-B720927C3C64}"/>
    <cellStyle name="Normal 7 4 3 2 3 3" xfId="2303" xr:uid="{14C8E1BC-0131-4998-BD77-CF0E5C6EAA46}"/>
    <cellStyle name="Normal 7 4 3 2 3 4" xfId="2304" xr:uid="{53886515-3C30-4F53-A097-C0F06FE32A31}"/>
    <cellStyle name="Normal 7 4 3 2 4" xfId="2305" xr:uid="{528B0B53-FFD9-4F2D-834E-272ED4A33F0C}"/>
    <cellStyle name="Normal 7 4 3 2 5" xfId="2306" xr:uid="{91F492F6-FDDC-4676-ACF6-D3DA1B1978B9}"/>
    <cellStyle name="Normal 7 4 3 2 6" xfId="2307" xr:uid="{D41FF0DD-2830-42F6-87E4-D0E27DBFAA70}"/>
    <cellStyle name="Normal 7 4 3 3" xfId="2308" xr:uid="{FB5CFC67-F504-4C7B-A05F-084F2E8D6EEF}"/>
    <cellStyle name="Normal 7 4 3 3 2" xfId="2309" xr:uid="{F69A2203-F49C-4C4E-882A-BA4F569F138B}"/>
    <cellStyle name="Normal 7 4 3 3 2 2" xfId="2310" xr:uid="{04741E13-37D4-4C2D-9BDF-2AD31C352FD1}"/>
    <cellStyle name="Normal 7 4 3 3 2 3" xfId="2311" xr:uid="{7D77E672-7E64-4FE9-8983-519258DB2E94}"/>
    <cellStyle name="Normal 7 4 3 3 2 4" xfId="2312" xr:uid="{FD99D76D-6250-4BD4-8D3E-B39E6A71AB0D}"/>
    <cellStyle name="Normal 7 4 3 3 3" xfId="2313" xr:uid="{B6663ECE-3883-4F9D-BAB1-BE7E023D1B22}"/>
    <cellStyle name="Normal 7 4 3 3 4" xfId="2314" xr:uid="{5EA8D910-4205-4790-86BF-6B9639978B71}"/>
    <cellStyle name="Normal 7 4 3 3 5" xfId="2315" xr:uid="{596A4C62-C123-465F-AD03-2D6758E6B683}"/>
    <cellStyle name="Normal 7 4 3 4" xfId="2316" xr:uid="{7487D4DD-D39D-42B1-9C7E-59A137D9FD0D}"/>
    <cellStyle name="Normal 7 4 3 4 2" xfId="2317" xr:uid="{BE24428D-7AC9-48C4-B2A7-3538F19A3770}"/>
    <cellStyle name="Normal 7 4 3 4 3" xfId="2318" xr:uid="{CE85914D-CAC2-45FD-B88C-68D2A84AC682}"/>
    <cellStyle name="Normal 7 4 3 4 4" xfId="2319" xr:uid="{9FDB9EF6-CCF3-4FA0-8BAD-DFB476CC8234}"/>
    <cellStyle name="Normal 7 4 3 5" xfId="2320" xr:uid="{86FDF998-1147-4CC2-BF15-7C7800469E84}"/>
    <cellStyle name="Normal 7 4 3 5 2" xfId="2321" xr:uid="{EF6373A5-9CD6-4FDB-9591-B776F0DCBA1B}"/>
    <cellStyle name="Normal 7 4 3 5 3" xfId="2322" xr:uid="{0DCBA508-3219-4B57-8060-A780D863920A}"/>
    <cellStyle name="Normal 7 4 3 5 4" xfId="2323" xr:uid="{B2FB4B4F-9D9B-483A-ACF1-52EB28677A18}"/>
    <cellStyle name="Normal 7 4 3 6" xfId="2324" xr:uid="{313D0E8C-F212-4C12-9544-F84048CA5687}"/>
    <cellStyle name="Normal 7 4 3 7" xfId="2325" xr:uid="{603D932B-AD3A-4F7B-9C32-810D9ABED832}"/>
    <cellStyle name="Normal 7 4 3 8" xfId="2326" xr:uid="{4227018B-FD85-49B4-9401-48156515F48B}"/>
    <cellStyle name="Normal 7 4 4" xfId="2327" xr:uid="{6B01BAD2-53ED-4B61-950E-E6E431447798}"/>
    <cellStyle name="Normal 7 4 4 2" xfId="2328" xr:uid="{128D62F1-E49C-4A60-8E1A-899E95648694}"/>
    <cellStyle name="Normal 7 4 4 2 2" xfId="2329" xr:uid="{CBB42E45-9160-47EE-8003-CA6D3A1522DD}"/>
    <cellStyle name="Normal 7 4 4 2 2 2" xfId="2330" xr:uid="{145CFBBE-D5C9-4773-805C-46BA97257195}"/>
    <cellStyle name="Normal 7 4 4 2 2 3" xfId="2331" xr:uid="{0A2E87F2-DE7B-49D0-9ADA-FE6FCB68D816}"/>
    <cellStyle name="Normal 7 4 4 2 2 4" xfId="2332" xr:uid="{D7F64915-9CE7-4AE1-92C2-4BA88BCB1D27}"/>
    <cellStyle name="Normal 7 4 4 2 3" xfId="2333" xr:uid="{8C16F49F-5820-4992-8DA3-67C299561570}"/>
    <cellStyle name="Normal 7 4 4 2 4" xfId="2334" xr:uid="{F7388560-67A2-4062-8B5E-1CBA83AFC34D}"/>
    <cellStyle name="Normal 7 4 4 2 5" xfId="2335" xr:uid="{990B9FFA-3523-43F6-AC4A-552BCBD37D79}"/>
    <cellStyle name="Normal 7 4 4 3" xfId="2336" xr:uid="{02F122F8-D2F0-4DF0-A5DE-5D89388260FC}"/>
    <cellStyle name="Normal 7 4 4 3 2" xfId="2337" xr:uid="{75141B28-58C8-4117-8CE7-21AA742C9C92}"/>
    <cellStyle name="Normal 7 4 4 3 3" xfId="2338" xr:uid="{CC8D9541-E6AC-4236-B178-6577753DFB3F}"/>
    <cellStyle name="Normal 7 4 4 3 4" xfId="2339" xr:uid="{0E3EDE7C-103B-4CE6-B717-A997DC93BAF4}"/>
    <cellStyle name="Normal 7 4 4 4" xfId="2340" xr:uid="{6AF3CB46-9130-466E-8467-E1534C09A170}"/>
    <cellStyle name="Normal 7 4 4 4 2" xfId="2341" xr:uid="{D6DE60AE-E527-49D5-8780-7D911A696AD5}"/>
    <cellStyle name="Normal 7 4 4 4 3" xfId="2342" xr:uid="{42B01CD9-CEE8-408E-BA4D-F6153D093F4F}"/>
    <cellStyle name="Normal 7 4 4 4 4" xfId="2343" xr:uid="{EE4C5B2E-5903-4209-8B83-819E8FE4BF08}"/>
    <cellStyle name="Normal 7 4 4 5" xfId="2344" xr:uid="{EBA0F5BD-7B86-4BD6-8E63-95614BD4841E}"/>
    <cellStyle name="Normal 7 4 4 6" xfId="2345" xr:uid="{D009CCA7-20E6-460B-AE7B-38C39FA436FD}"/>
    <cellStyle name="Normal 7 4 4 7" xfId="2346" xr:uid="{421B59E4-A15E-4F03-8F97-41C57C2593B6}"/>
    <cellStyle name="Normal 7 4 5" xfId="2347" xr:uid="{E77BB084-F3FF-44FF-A1BD-F6E50C3890FA}"/>
    <cellStyle name="Normal 7 4 5 2" xfId="2348" xr:uid="{62DBDABF-43FD-4997-A0D6-5B0ED3A7FFA9}"/>
    <cellStyle name="Normal 7 4 5 2 2" xfId="2349" xr:uid="{0B767DFF-9F8C-4F47-A3F7-CBE3D53F9D87}"/>
    <cellStyle name="Normal 7 4 5 2 3" xfId="2350" xr:uid="{958E32B4-A8DB-44B2-8E88-020297DD9EC9}"/>
    <cellStyle name="Normal 7 4 5 2 4" xfId="2351" xr:uid="{8CB9C0E5-357F-4951-840C-F08C91042801}"/>
    <cellStyle name="Normal 7 4 5 3" xfId="2352" xr:uid="{5A397953-4F5A-4748-9C3B-4A17B4B1141A}"/>
    <cellStyle name="Normal 7 4 5 3 2" xfId="2353" xr:uid="{53AE3C9E-89B0-487D-9AD3-DB7CD06CC987}"/>
    <cellStyle name="Normal 7 4 5 3 3" xfId="2354" xr:uid="{46393ABA-189D-4115-B77F-D7A58F70663F}"/>
    <cellStyle name="Normal 7 4 5 3 4" xfId="2355" xr:uid="{3C5CA5D8-80A9-45F2-AF3F-F447D191C3A3}"/>
    <cellStyle name="Normal 7 4 5 4" xfId="2356" xr:uid="{5F4AF947-18CB-499C-9DF4-6E2F5127A011}"/>
    <cellStyle name="Normal 7 4 5 5" xfId="2357" xr:uid="{F6328B6F-59D9-4BA3-B291-8EB0C42200BF}"/>
    <cellStyle name="Normal 7 4 5 6" xfId="2358" xr:uid="{87C1AACB-AB04-403B-9068-857F297D1E07}"/>
    <cellStyle name="Normal 7 4 6" xfId="2359" xr:uid="{B82CF29A-5BC4-4D78-8E84-123901AEA384}"/>
    <cellStyle name="Normal 7 4 6 2" xfId="2360" xr:uid="{155ECBE2-9FCF-46F8-9BE2-8B43A6E6A688}"/>
    <cellStyle name="Normal 7 4 6 2 2" xfId="2361" xr:uid="{4C96F8A3-5BA7-4F01-B29F-C27F6193D3FF}"/>
    <cellStyle name="Normal 7 4 6 2 3" xfId="2362" xr:uid="{E9EB6E2F-40DD-4C22-BA39-1EF9BF94D932}"/>
    <cellStyle name="Normal 7 4 6 2 4" xfId="2363" xr:uid="{D1C08959-CDF8-424F-9057-2D792F6C01C2}"/>
    <cellStyle name="Normal 7 4 6 3" xfId="2364" xr:uid="{3A363DF7-A8C2-4A7A-A446-F5499645C8DE}"/>
    <cellStyle name="Normal 7 4 6 4" xfId="2365" xr:uid="{B15B2EEB-DEE5-4209-BB51-8F190F37FD0C}"/>
    <cellStyle name="Normal 7 4 6 5" xfId="2366" xr:uid="{E15055DD-F5FF-47EF-80B0-ADBFD81A7726}"/>
    <cellStyle name="Normal 7 4 7" xfId="2367" xr:uid="{3A1099BE-3741-436E-86DC-17876F1B035B}"/>
    <cellStyle name="Normal 7 4 7 2" xfId="2368" xr:uid="{347E0614-5A43-4C0F-85E5-65F892D15698}"/>
    <cellStyle name="Normal 7 4 7 3" xfId="2369" xr:uid="{2ECC09F8-8DE3-4001-8397-713F879B1257}"/>
    <cellStyle name="Normal 7 4 7 4" xfId="2370" xr:uid="{AB9BA213-3C63-430D-9D63-4174C58FD0AD}"/>
    <cellStyle name="Normal 7 4 8" xfId="2371" xr:uid="{AC6C9934-2A97-4240-9EF7-91A6B1816D73}"/>
    <cellStyle name="Normal 7 4 8 2" xfId="2372" xr:uid="{941B8D95-5160-476A-99A2-35D38C3BA07E}"/>
    <cellStyle name="Normal 7 4 8 3" xfId="2373" xr:uid="{1B2167E4-C0F9-4DEC-A6F6-56F223C4EB98}"/>
    <cellStyle name="Normal 7 4 8 4" xfId="2374" xr:uid="{265EDBC0-0F7D-4B37-A311-0107FA7A6DB2}"/>
    <cellStyle name="Normal 7 4 9" xfId="2375" xr:uid="{1C43F966-A1A2-449D-AB3C-0767BC0C8D03}"/>
    <cellStyle name="Normal 7 5" xfId="143" xr:uid="{9F474BD5-7540-4861-8AE3-21C7F8E783D8}"/>
    <cellStyle name="Normal 7 5 2" xfId="144" xr:uid="{66AC09AD-2901-46BD-B850-A27253CAAC76}"/>
    <cellStyle name="Normal 7 5 2 2" xfId="2376" xr:uid="{9C43883B-B3A9-4082-8F39-9DEDF449FC31}"/>
    <cellStyle name="Normal 7 5 2 2 2" xfId="2377" xr:uid="{D675682D-9E18-476A-B644-615CEB57E2C5}"/>
    <cellStyle name="Normal 7 5 2 2 2 2" xfId="2378" xr:uid="{92A90A43-D1E9-4337-A513-8C8E3B7D83FA}"/>
    <cellStyle name="Normal 7 5 2 2 2 3" xfId="2379" xr:uid="{DB13E0B1-AA19-4C0D-8505-F7AE1E0271C6}"/>
    <cellStyle name="Normal 7 5 2 2 2 4" xfId="2380" xr:uid="{92A5752D-E883-4404-A1D5-B8B037B94ACB}"/>
    <cellStyle name="Normal 7 5 2 2 3" xfId="2381" xr:uid="{F5E4DDDD-AFF2-491B-BF5A-4E062492A5BB}"/>
    <cellStyle name="Normal 7 5 2 2 3 2" xfId="2382" xr:uid="{C89D523A-7554-40F3-8F18-B211F2B8AF8F}"/>
    <cellStyle name="Normal 7 5 2 2 3 3" xfId="2383" xr:uid="{96697976-5AF3-4459-8D0F-A79BE3E9F66E}"/>
    <cellStyle name="Normal 7 5 2 2 3 4" xfId="2384" xr:uid="{A9CD2477-FD5A-4C76-B097-7BB028DAC317}"/>
    <cellStyle name="Normal 7 5 2 2 4" xfId="2385" xr:uid="{16C57D48-A81F-4880-A41E-6C4308606E03}"/>
    <cellStyle name="Normal 7 5 2 2 5" xfId="2386" xr:uid="{430E09D9-A602-48D5-A043-A979DAC9E8B6}"/>
    <cellStyle name="Normal 7 5 2 2 6" xfId="2387" xr:uid="{B55B47A6-E8C9-4D8A-A699-C04DD440A909}"/>
    <cellStyle name="Normal 7 5 2 3" xfId="2388" xr:uid="{0CE6CD86-6E4D-4667-B9C8-758DD1DDE6D7}"/>
    <cellStyle name="Normal 7 5 2 3 2" xfId="2389" xr:uid="{2233CF21-DEAD-41F1-A100-2374560A0AC7}"/>
    <cellStyle name="Normal 7 5 2 3 2 2" xfId="2390" xr:uid="{61352753-31C6-4A36-9ACF-247D7F754FD9}"/>
    <cellStyle name="Normal 7 5 2 3 2 3" xfId="2391" xr:uid="{D90DCF2E-937E-4BD3-B893-FDC94E905A3D}"/>
    <cellStyle name="Normal 7 5 2 3 2 4" xfId="2392" xr:uid="{5EDFA542-7291-4B4E-8D0B-4D5CC035FE86}"/>
    <cellStyle name="Normal 7 5 2 3 3" xfId="2393" xr:uid="{52162D1A-E2C2-4FA9-98CB-3047324119EF}"/>
    <cellStyle name="Normal 7 5 2 3 4" xfId="2394" xr:uid="{7F61E682-BFCA-4F3B-96C5-9F36B11BB50D}"/>
    <cellStyle name="Normal 7 5 2 3 5" xfId="2395" xr:uid="{C7E80369-DAE6-4E77-9F17-03C86582327A}"/>
    <cellStyle name="Normal 7 5 2 4" xfId="2396" xr:uid="{B393E5B4-1276-4C4F-8044-4BAD5440FD11}"/>
    <cellStyle name="Normal 7 5 2 4 2" xfId="2397" xr:uid="{B8F713BC-C9AA-4182-B2F3-5696C2B34BBB}"/>
    <cellStyle name="Normal 7 5 2 4 3" xfId="2398" xr:uid="{9E0C1126-201C-4707-ADE0-4B7AC8534C9F}"/>
    <cellStyle name="Normal 7 5 2 4 4" xfId="2399" xr:uid="{F2EBF59E-6255-4BB3-AAFE-6974028C8260}"/>
    <cellStyle name="Normal 7 5 2 5" xfId="2400" xr:uid="{354781D2-26E7-47F8-95DA-F4DDFFD96D7A}"/>
    <cellStyle name="Normal 7 5 2 5 2" xfId="2401" xr:uid="{E8564F1B-9C3B-4DB3-8007-6CFD367BD0F3}"/>
    <cellStyle name="Normal 7 5 2 5 3" xfId="2402" xr:uid="{37F8FA5B-2A62-4BDF-B78D-9EE5B1F88DEB}"/>
    <cellStyle name="Normal 7 5 2 5 4" xfId="2403" xr:uid="{25DEA72B-8CBA-4052-BE41-13DA5038E50F}"/>
    <cellStyle name="Normal 7 5 2 6" xfId="2404" xr:uid="{A9D3785B-D0FA-4841-AD90-09DD9A951BD7}"/>
    <cellStyle name="Normal 7 5 2 7" xfId="2405" xr:uid="{776BCD25-5D1C-4375-B3CE-B86C79584D0D}"/>
    <cellStyle name="Normal 7 5 2 8" xfId="2406" xr:uid="{84A10621-769F-4C6B-B9BC-75DD49DBBB15}"/>
    <cellStyle name="Normal 7 5 3" xfId="2407" xr:uid="{0180E507-8B56-4A94-8391-27BF7DA255B8}"/>
    <cellStyle name="Normal 7 5 3 2" xfId="2408" xr:uid="{A94B010C-0430-44D0-9296-67F1F9240D2C}"/>
    <cellStyle name="Normal 7 5 3 2 2" xfId="2409" xr:uid="{26389728-E35A-4B01-8016-3127D1DD29BF}"/>
    <cellStyle name="Normal 7 5 3 2 3" xfId="2410" xr:uid="{50B5A5C5-F96C-43A4-9891-AADD7C51585E}"/>
    <cellStyle name="Normal 7 5 3 2 4" xfId="2411" xr:uid="{34129319-0112-49F8-B368-4CC99683179C}"/>
    <cellStyle name="Normal 7 5 3 3" xfId="2412" xr:uid="{B5A0A317-6CB4-4704-A3B8-031E4F6B0DC3}"/>
    <cellStyle name="Normal 7 5 3 3 2" xfId="2413" xr:uid="{8402A971-AD34-4A00-8E74-C115DFB41577}"/>
    <cellStyle name="Normal 7 5 3 3 3" xfId="2414" xr:uid="{805F2621-9518-4E77-8EFA-606D46F9A181}"/>
    <cellStyle name="Normal 7 5 3 3 4" xfId="2415" xr:uid="{228C2BC7-99E5-47E0-993E-096C0FAEDDF7}"/>
    <cellStyle name="Normal 7 5 3 4" xfId="2416" xr:uid="{779B0621-813D-458F-9939-3C6625340C5A}"/>
    <cellStyle name="Normal 7 5 3 5" xfId="2417" xr:uid="{EC1AE575-17B3-49EF-A9DB-A7EF95F36131}"/>
    <cellStyle name="Normal 7 5 3 6" xfId="2418" xr:uid="{42C4956F-9342-45DB-ACC6-DEA2CF155DD5}"/>
    <cellStyle name="Normal 7 5 4" xfId="2419" xr:uid="{E852E629-7EC1-4F62-ACD1-0B8CF0F768E3}"/>
    <cellStyle name="Normal 7 5 4 2" xfId="2420" xr:uid="{B311000A-AA1B-42C0-BD88-ACE927904076}"/>
    <cellStyle name="Normal 7 5 4 2 2" xfId="2421" xr:uid="{8998016C-0347-4446-817D-9942C2268177}"/>
    <cellStyle name="Normal 7 5 4 2 3" xfId="2422" xr:uid="{68A4F98B-91C1-4BA4-9DD3-094B3BA81F52}"/>
    <cellStyle name="Normal 7 5 4 2 4" xfId="2423" xr:uid="{DB4AF8B9-9651-4FFF-A60D-43D92724897F}"/>
    <cellStyle name="Normal 7 5 4 3" xfId="2424" xr:uid="{F5782AAE-1527-4B32-8F50-9C7031DAD2DE}"/>
    <cellStyle name="Normal 7 5 4 4" xfId="2425" xr:uid="{625EE700-300B-4953-869D-419D6C5DF9A5}"/>
    <cellStyle name="Normal 7 5 4 5" xfId="2426" xr:uid="{4135FD80-F67E-489B-B1F8-39A124E770E6}"/>
    <cellStyle name="Normal 7 5 5" xfId="2427" xr:uid="{5C71B27E-07A2-44EF-8FB3-F1DC33C46CF0}"/>
    <cellStyle name="Normal 7 5 5 2" xfId="2428" xr:uid="{DB6C8005-684C-4887-BDA5-017A78D9A585}"/>
    <cellStyle name="Normal 7 5 5 3" xfId="2429" xr:uid="{F46F0D13-7B24-4EEB-9C9F-7BF429DA8802}"/>
    <cellStyle name="Normal 7 5 5 4" xfId="2430" xr:uid="{49EB843E-19A2-4CCE-BA60-2AB402206694}"/>
    <cellStyle name="Normal 7 5 6" xfId="2431" xr:uid="{97C7F211-B235-4F52-A90F-39D213F5FC50}"/>
    <cellStyle name="Normal 7 5 6 2" xfId="2432" xr:uid="{44A99AD8-F9A8-4643-99CD-357BF5A5D8DE}"/>
    <cellStyle name="Normal 7 5 6 3" xfId="2433" xr:uid="{532DED28-302A-426C-BC9F-C178FC48AD19}"/>
    <cellStyle name="Normal 7 5 6 4" xfId="2434" xr:uid="{0028C4A6-F79B-45BA-A9FD-434CD692BF07}"/>
    <cellStyle name="Normal 7 5 7" xfId="2435" xr:uid="{998168F7-3F92-4BFC-816C-8A545BC72A6F}"/>
    <cellStyle name="Normal 7 5 8" xfId="2436" xr:uid="{54A12D3F-0C44-4FFF-A72F-AD75759F33FF}"/>
    <cellStyle name="Normal 7 5 9" xfId="2437" xr:uid="{429EB8A8-C2A9-4395-97EC-D371B512A89F}"/>
    <cellStyle name="Normal 7 6" xfId="145" xr:uid="{4A5A5365-7775-4ED1-B247-40701484F64A}"/>
    <cellStyle name="Normal 7 6 2" xfId="2438" xr:uid="{A6E5593D-7256-4F45-9CA5-D162F8A4062A}"/>
    <cellStyle name="Normal 7 6 2 2" xfId="2439" xr:uid="{2E7DAA50-0DFA-4CD1-8FB9-31FEB41FD725}"/>
    <cellStyle name="Normal 7 6 2 2 2" xfId="2440" xr:uid="{D22635FD-AC12-47DD-9CBE-9C16E2556B8F}"/>
    <cellStyle name="Normal 7 6 2 2 2 2" xfId="4096" xr:uid="{6E32772B-E62E-48A6-9933-E8BC857BF2EA}"/>
    <cellStyle name="Normal 7 6 2 2 3" xfId="2441" xr:uid="{968887D8-638A-4148-9CBC-9332F0914F06}"/>
    <cellStyle name="Normal 7 6 2 2 4" xfId="2442" xr:uid="{340EF3C5-3BD9-45D4-B7FF-2A8510389EF1}"/>
    <cellStyle name="Normal 7 6 2 3" xfId="2443" xr:uid="{D3E199C5-3CA6-46B3-84E9-0875BD01C95C}"/>
    <cellStyle name="Normal 7 6 2 3 2" xfId="2444" xr:uid="{6D3B709C-D1BC-4C92-94D5-C7BAB20678AC}"/>
    <cellStyle name="Normal 7 6 2 3 3" xfId="2445" xr:uid="{A27260AD-73F1-45C8-A795-A97B8E2F07B8}"/>
    <cellStyle name="Normal 7 6 2 3 4" xfId="2446" xr:uid="{3C0FDB2E-280E-4877-9FC0-25A7FE87CDA7}"/>
    <cellStyle name="Normal 7 6 2 4" xfId="2447" xr:uid="{3899A28F-B6E7-40A0-BDED-7654E686408E}"/>
    <cellStyle name="Normal 7 6 2 5" xfId="2448" xr:uid="{0757D059-8EBD-4545-936F-E4C14FBDB8AF}"/>
    <cellStyle name="Normal 7 6 2 6" xfId="2449" xr:uid="{9CA32401-B6BD-43BB-84A8-E736B5DDA301}"/>
    <cellStyle name="Normal 7 6 3" xfId="2450" xr:uid="{E945AC40-AB81-4E08-80FC-D443466B2880}"/>
    <cellStyle name="Normal 7 6 3 2" xfId="2451" xr:uid="{E4A9BB40-76E0-45B0-94FD-2C8A6E9E8C70}"/>
    <cellStyle name="Normal 7 6 3 2 2" xfId="2452" xr:uid="{54E772FA-68EA-4B46-95A4-F7067A27BA4C}"/>
    <cellStyle name="Normal 7 6 3 2 3" xfId="2453" xr:uid="{31CBC342-AF88-4A27-925F-5DA4EEE14E1A}"/>
    <cellStyle name="Normal 7 6 3 2 4" xfId="2454" xr:uid="{59B57F77-9676-45A4-A987-F24DCF116564}"/>
    <cellStyle name="Normal 7 6 3 3" xfId="2455" xr:uid="{4F4177BD-098A-442D-ABA3-60EBCE509209}"/>
    <cellStyle name="Normal 7 6 3 4" xfId="2456" xr:uid="{8D081335-579C-4450-8AFB-BC3A21EFDD5A}"/>
    <cellStyle name="Normal 7 6 3 5" xfId="2457" xr:uid="{66AADC2B-D6A7-4306-8145-9DBACE3108C4}"/>
    <cellStyle name="Normal 7 6 4" xfId="2458" xr:uid="{5A336A74-ED19-466B-83FC-EA38F64249A3}"/>
    <cellStyle name="Normal 7 6 4 2" xfId="2459" xr:uid="{0A0334CF-6F62-4B1F-9F23-03C365C6F7F9}"/>
    <cellStyle name="Normal 7 6 4 3" xfId="2460" xr:uid="{A01E1CFB-4F08-4A0E-A38D-7DD8176372AE}"/>
    <cellStyle name="Normal 7 6 4 4" xfId="2461" xr:uid="{8035224B-DB17-4F2A-951D-B3B4C2048B60}"/>
    <cellStyle name="Normal 7 6 5" xfId="2462" xr:uid="{EFCB5734-66F0-4ED5-B1E9-7A0B48C43B36}"/>
    <cellStyle name="Normal 7 6 5 2" xfId="2463" xr:uid="{D47903D7-8EDD-4945-88B9-E5A32369E5C0}"/>
    <cellStyle name="Normal 7 6 5 3" xfId="2464" xr:uid="{0071A410-D16D-4E98-B88C-642C14B77B0F}"/>
    <cellStyle name="Normal 7 6 5 4" xfId="2465" xr:uid="{5E238B85-E27E-40DB-BAE5-68D8980A6DD4}"/>
    <cellStyle name="Normal 7 6 6" xfId="2466" xr:uid="{4693DA19-96E2-4AB2-9D73-3D1D6A620595}"/>
    <cellStyle name="Normal 7 6 7" xfId="2467" xr:uid="{46661B08-5735-4760-BB07-BA3E5F3414DB}"/>
    <cellStyle name="Normal 7 6 8" xfId="2468" xr:uid="{40782CE3-FA04-4521-B073-5C86B3EF07C6}"/>
    <cellStyle name="Normal 7 7" xfId="2469" xr:uid="{F64D56DF-9461-4644-8249-AAE86FC9D99E}"/>
    <cellStyle name="Normal 7 7 2" xfId="2470" xr:uid="{A1C39263-33F5-45AA-BED2-C35D89AEE2AA}"/>
    <cellStyle name="Normal 7 7 2 2" xfId="2471" xr:uid="{C0CCCE80-7BC8-464B-B688-DFBD82B3B4BB}"/>
    <cellStyle name="Normal 7 7 2 2 2" xfId="2472" xr:uid="{3BDAAAF1-EB72-46DD-B094-B67B65FF69E6}"/>
    <cellStyle name="Normal 7 7 2 2 3" xfId="2473" xr:uid="{8D082704-3EC3-4E0C-B4DE-D28D59D365AC}"/>
    <cellStyle name="Normal 7 7 2 2 4" xfId="2474" xr:uid="{66021C2C-FA3C-4D26-8F15-51EADC2BCF02}"/>
    <cellStyle name="Normal 7 7 2 3" xfId="2475" xr:uid="{82FF54E4-B9B8-43B4-90BC-B77A8B9B8684}"/>
    <cellStyle name="Normal 7 7 2 4" xfId="2476" xr:uid="{1FFC3761-63E4-4559-AE62-62702689F22F}"/>
    <cellStyle name="Normal 7 7 2 5" xfId="2477" xr:uid="{B689EBD1-D7A4-453B-AAC3-21D66EE64BF9}"/>
    <cellStyle name="Normal 7 7 3" xfId="2478" xr:uid="{39A1943C-D578-4353-81B4-A635F0F12241}"/>
    <cellStyle name="Normal 7 7 3 2" xfId="2479" xr:uid="{57EFE216-8F18-4C01-A131-26237A067975}"/>
    <cellStyle name="Normal 7 7 3 3" xfId="2480" xr:uid="{65B15962-09F0-4197-9510-9E0EFA84F088}"/>
    <cellStyle name="Normal 7 7 3 4" xfId="2481" xr:uid="{613E1088-F323-4953-A55B-34D2F33B3C77}"/>
    <cellStyle name="Normal 7 7 4" xfId="2482" xr:uid="{D2777942-8E4F-426D-9976-9B289D665D50}"/>
    <cellStyle name="Normal 7 7 4 2" xfId="2483" xr:uid="{9F1A033E-2A87-48E3-A7BA-158868924733}"/>
    <cellStyle name="Normal 7 7 4 3" xfId="2484" xr:uid="{C57FFBC2-20A6-4A12-A51B-6CADE20C01C8}"/>
    <cellStyle name="Normal 7 7 4 4" xfId="2485" xr:uid="{D495BCDD-6ABF-4C7F-A233-DADD48A631D1}"/>
    <cellStyle name="Normal 7 7 5" xfId="2486" xr:uid="{827FDA1D-9CDC-4F59-ADD3-E20EC98F2BCD}"/>
    <cellStyle name="Normal 7 7 6" xfId="2487" xr:uid="{07EF31B1-01DB-4D23-B142-41F7B5E05936}"/>
    <cellStyle name="Normal 7 7 7" xfId="2488" xr:uid="{4E4B9362-3C47-44CE-8317-95B0FF4E7CD6}"/>
    <cellStyle name="Normal 7 8" xfId="2489" xr:uid="{425B65CF-65F0-4AB0-A148-49CFA8A5D60C}"/>
    <cellStyle name="Normal 7 8 2" xfId="2490" xr:uid="{09FF2AFE-28BC-45EE-9B26-6B605656014B}"/>
    <cellStyle name="Normal 7 8 2 2" xfId="2491" xr:uid="{B337A484-A7B9-4729-AF18-306C70BBD371}"/>
    <cellStyle name="Normal 7 8 2 3" xfId="2492" xr:uid="{68EC1F0F-569B-447B-B603-5E50966DAD34}"/>
    <cellStyle name="Normal 7 8 2 4" xfId="2493" xr:uid="{25A6963A-3869-481C-8016-3CEF714275B2}"/>
    <cellStyle name="Normal 7 8 3" xfId="2494" xr:uid="{702DEFA0-E3E0-4162-AC2B-4A6C18042B46}"/>
    <cellStyle name="Normal 7 8 3 2" xfId="2495" xr:uid="{C9B9D7DD-8DB4-4690-8CA9-76E7C5138656}"/>
    <cellStyle name="Normal 7 8 3 3" xfId="2496" xr:uid="{D08B3276-8E73-4FF9-8941-922F90CA5F8B}"/>
    <cellStyle name="Normal 7 8 3 4" xfId="2497" xr:uid="{FCCA5D8E-F75E-4CAE-9F7E-D74DA75970F4}"/>
    <cellStyle name="Normal 7 8 4" xfId="2498" xr:uid="{5600A3E6-4769-4BF6-892C-398D593EAB45}"/>
    <cellStyle name="Normal 7 8 5" xfId="2499" xr:uid="{69F03525-B9B8-44CA-84BD-4949FA52A9A2}"/>
    <cellStyle name="Normal 7 8 6" xfId="2500" xr:uid="{2A87D3A9-BCD4-44AD-84DD-AC8995546961}"/>
    <cellStyle name="Normal 7 9" xfId="2501" xr:uid="{AD851270-4D93-42DD-BAED-4A0A3B32DAE8}"/>
    <cellStyle name="Normal 7 9 2" xfId="2502" xr:uid="{8BEB66BF-EFC1-481D-8618-EEE970828ED0}"/>
    <cellStyle name="Normal 7 9 2 2" xfId="2503" xr:uid="{1034E2F9-11AA-4379-8A26-7C695C77A9DD}"/>
    <cellStyle name="Normal 7 9 2 2 2" xfId="4379" xr:uid="{79808198-0786-4E07-ADF4-50D8231BCD4B}"/>
    <cellStyle name="Normal 7 9 2 2 3" xfId="4694" xr:uid="{17CB1916-D4AA-4DA5-B7C9-95C24B4C3019}"/>
    <cellStyle name="Normal 7 9 2 3" xfId="2504" xr:uid="{8E4358FF-5321-4AFD-99B8-B60205AB1438}"/>
    <cellStyle name="Normal 7 9 2 4" xfId="2505" xr:uid="{7FE9DA5A-FC48-4CDC-BD68-7644E467D434}"/>
    <cellStyle name="Normal 7 9 3" xfId="2506" xr:uid="{ACB232CE-D019-4EBF-94BB-5F8E4F73D071}"/>
    <cellStyle name="Normal 7 9 4" xfId="2507" xr:uid="{FE9E0040-E515-4D85-8EDF-70E9CB5F96CF}"/>
    <cellStyle name="Normal 7 9 4 2" xfId="4585" xr:uid="{C1DE4951-BA1F-49C2-B833-6B2D0B74244A}"/>
    <cellStyle name="Normal 7 9 4 3" xfId="4695" xr:uid="{E51661EB-2545-43BA-A778-F64B1AE70099}"/>
    <cellStyle name="Normal 7 9 4 4" xfId="4614" xr:uid="{04ACA226-C7DE-41CB-8904-9E1CE5B993B5}"/>
    <cellStyle name="Normal 7 9 5" xfId="2508" xr:uid="{42E5C999-4E5E-4D13-86B1-D7ED6FE5ED78}"/>
    <cellStyle name="Normal 8" xfId="146" xr:uid="{4EFF8626-F803-4080-9585-19E08C6A8391}"/>
    <cellStyle name="Normal 8 10" xfId="2509" xr:uid="{F0765E6E-798C-4902-B2A7-6F108363DC56}"/>
    <cellStyle name="Normal 8 10 2" xfId="2510" xr:uid="{8325BFD3-86C8-42AA-BC85-DBA72AB66AF5}"/>
    <cellStyle name="Normal 8 10 3" xfId="2511" xr:uid="{C3594468-4346-4A1C-9579-7E9864B44F17}"/>
    <cellStyle name="Normal 8 10 4" xfId="2512" xr:uid="{E7BCEF39-8CAD-4787-84A8-943520AC6EF9}"/>
    <cellStyle name="Normal 8 11" xfId="2513" xr:uid="{957D42F8-5E7C-4B49-BDC3-AB59C875E5FE}"/>
    <cellStyle name="Normal 8 11 2" xfId="2514" xr:uid="{31818B0B-DED5-43D8-88FD-E82591585B5D}"/>
    <cellStyle name="Normal 8 11 3" xfId="2515" xr:uid="{D424B6EA-9A64-4AF3-8FF4-B84D76D9E5FB}"/>
    <cellStyle name="Normal 8 11 4" xfId="2516" xr:uid="{A1396C48-0C93-4366-8969-0D739001BBB4}"/>
    <cellStyle name="Normal 8 12" xfId="2517" xr:uid="{EC982D5F-D15B-43A3-B772-0B84B6876190}"/>
    <cellStyle name="Normal 8 12 2" xfId="2518" xr:uid="{6A404546-3916-410F-89F7-031B6FC17FC0}"/>
    <cellStyle name="Normal 8 13" xfId="2519" xr:uid="{E79F7828-C2F1-47B7-AB32-57BB61495016}"/>
    <cellStyle name="Normal 8 14" xfId="2520" xr:uid="{984BAFCA-570F-45BE-8EE8-C8CFA87F5881}"/>
    <cellStyle name="Normal 8 15" xfId="2521" xr:uid="{BD2A2BD4-0225-4830-B1A1-EC878EA8A6B6}"/>
    <cellStyle name="Normal 8 2" xfId="147" xr:uid="{E5D860F8-97FD-45E4-9FAC-604E932517EE}"/>
    <cellStyle name="Normal 8 2 10" xfId="2522" xr:uid="{5FCFEE78-3E79-4F1D-9023-40484F784CF1}"/>
    <cellStyle name="Normal 8 2 11" xfId="2523" xr:uid="{DA3C45D5-5D14-433D-8E84-373D045A8A9F}"/>
    <cellStyle name="Normal 8 2 2" xfId="148" xr:uid="{808BCF42-89BB-438B-9F6D-B92F7C0CA5C3}"/>
    <cellStyle name="Normal 8 2 2 2" xfId="149" xr:uid="{B85314A3-771D-44D2-8076-F4B332F03E69}"/>
    <cellStyle name="Normal 8 2 2 2 2" xfId="2524" xr:uid="{7E65E765-8B7E-431D-B5DB-55F1EE39E2E9}"/>
    <cellStyle name="Normal 8 2 2 2 2 2" xfId="2525" xr:uid="{B04C8F68-D89B-4A8F-9032-30B18E40E405}"/>
    <cellStyle name="Normal 8 2 2 2 2 2 2" xfId="2526" xr:uid="{BBDD821C-EA93-4452-BF32-506F65FF0159}"/>
    <cellStyle name="Normal 8 2 2 2 2 2 2 2" xfId="4097" xr:uid="{C8AEEA9B-A078-4A04-AC7C-B482D13CAD83}"/>
    <cellStyle name="Normal 8 2 2 2 2 2 2 2 2" xfId="4098" xr:uid="{25258040-FEDE-4C60-ADE6-57A835462500}"/>
    <cellStyle name="Normal 8 2 2 2 2 2 2 3" xfId="4099" xr:uid="{EA2539BF-A65D-46B2-A56C-FA8B2D15594B}"/>
    <cellStyle name="Normal 8 2 2 2 2 2 3" xfId="2527" xr:uid="{A7096414-5BB2-495A-85A8-32A61D020594}"/>
    <cellStyle name="Normal 8 2 2 2 2 2 3 2" xfId="4100" xr:uid="{71CCF0EF-FB63-4B31-B730-0FB0FDE9DD97}"/>
    <cellStyle name="Normal 8 2 2 2 2 2 4" xfId="2528" xr:uid="{91B6EDD5-6F1E-4871-97F4-C3F7C7AC9F79}"/>
    <cellStyle name="Normal 8 2 2 2 2 3" xfId="2529" xr:uid="{411E857F-C52D-4466-B6D5-489C2324D910}"/>
    <cellStyle name="Normal 8 2 2 2 2 3 2" xfId="2530" xr:uid="{C5F52A70-FC3A-4759-9730-A16D082CE7D6}"/>
    <cellStyle name="Normal 8 2 2 2 2 3 2 2" xfId="4101" xr:uid="{CFD03619-2F85-4E1B-9583-F4CE3F83EC89}"/>
    <cellStyle name="Normal 8 2 2 2 2 3 3" xfId="2531" xr:uid="{98F42441-8095-4753-B5F6-41A7558FC4B0}"/>
    <cellStyle name="Normal 8 2 2 2 2 3 4" xfId="2532" xr:uid="{94651CD7-18CD-4FDF-BADA-914E1F2CE1F1}"/>
    <cellStyle name="Normal 8 2 2 2 2 4" xfId="2533" xr:uid="{1929302C-EF88-46EF-84D1-2269615E040D}"/>
    <cellStyle name="Normal 8 2 2 2 2 4 2" xfId="4102" xr:uid="{D631AF29-F168-4AB5-B72A-0496A1763116}"/>
    <cellStyle name="Normal 8 2 2 2 2 5" xfId="2534" xr:uid="{3AE930EF-1658-4921-9DF3-084B4655F208}"/>
    <cellStyle name="Normal 8 2 2 2 2 6" xfId="2535" xr:uid="{D196EF08-F8C4-46FF-870A-E09B3C017866}"/>
    <cellStyle name="Normal 8 2 2 2 3" xfId="2536" xr:uid="{422E1CB4-F73D-4A61-A2BE-3F3AD801FC00}"/>
    <cellStyle name="Normal 8 2 2 2 3 2" xfId="2537" xr:uid="{126BBFF6-9F06-42D5-956D-0AAB004DCB8F}"/>
    <cellStyle name="Normal 8 2 2 2 3 2 2" xfId="2538" xr:uid="{3F6FDE29-4A49-41DA-A785-C033C1B0631B}"/>
    <cellStyle name="Normal 8 2 2 2 3 2 2 2" xfId="4103" xr:uid="{551AA23C-B978-41CE-9DF5-51C1831ACD78}"/>
    <cellStyle name="Normal 8 2 2 2 3 2 2 2 2" xfId="4104" xr:uid="{2B9B1F6F-469F-408C-921D-C46977D42B7C}"/>
    <cellStyle name="Normal 8 2 2 2 3 2 2 3" xfId="4105" xr:uid="{EBD3CDDF-5FBA-4434-BF15-71CA51F8D398}"/>
    <cellStyle name="Normal 8 2 2 2 3 2 3" xfId="2539" xr:uid="{574E65F2-D2CE-4FED-BC9A-CF15D5BFF11D}"/>
    <cellStyle name="Normal 8 2 2 2 3 2 3 2" xfId="4106" xr:uid="{58D6057D-9AC5-4CD5-8013-B5565E9F0199}"/>
    <cellStyle name="Normal 8 2 2 2 3 2 4" xfId="2540" xr:uid="{2C7CB099-9ADE-497F-BCBF-31553CC1AE7E}"/>
    <cellStyle name="Normal 8 2 2 2 3 3" xfId="2541" xr:uid="{D16127FF-1929-469D-A7FA-05DC686FDF57}"/>
    <cellStyle name="Normal 8 2 2 2 3 3 2" xfId="4107" xr:uid="{F77CA053-D524-4576-ACD6-52B6DBC8CFDF}"/>
    <cellStyle name="Normal 8 2 2 2 3 3 2 2" xfId="4108" xr:uid="{634219FD-5085-4D62-A3BC-DFB8D553A92C}"/>
    <cellStyle name="Normal 8 2 2 2 3 3 3" xfId="4109" xr:uid="{3B14DB1D-9711-4F8E-AA31-D040D387B30D}"/>
    <cellStyle name="Normal 8 2 2 2 3 4" xfId="2542" xr:uid="{AF9645A6-84DD-4CAD-B8C5-0D287E86FBA5}"/>
    <cellStyle name="Normal 8 2 2 2 3 4 2" xfId="4110" xr:uid="{7025092B-03D6-4938-86BF-40C31F762CCA}"/>
    <cellStyle name="Normal 8 2 2 2 3 5" xfId="2543" xr:uid="{584C981D-35A8-4621-B92A-87F7E9549047}"/>
    <cellStyle name="Normal 8 2 2 2 4" xfId="2544" xr:uid="{7491C3D7-8CA3-4220-9A53-6651BD81CD65}"/>
    <cellStyle name="Normal 8 2 2 2 4 2" xfId="2545" xr:uid="{D447779F-1C1E-44D1-AEEE-FD511DE0B93C}"/>
    <cellStyle name="Normal 8 2 2 2 4 2 2" xfId="4111" xr:uid="{1F1C6396-58C6-41E6-81A7-6BE81B8DA078}"/>
    <cellStyle name="Normal 8 2 2 2 4 2 2 2" xfId="4112" xr:uid="{7559AC6D-82F6-4B7A-96AF-53A2ACDA5F0E}"/>
    <cellStyle name="Normal 8 2 2 2 4 2 3" xfId="4113" xr:uid="{207A9F2E-2116-4C1D-9342-A00D59685733}"/>
    <cellStyle name="Normal 8 2 2 2 4 3" xfId="2546" xr:uid="{6EAFF8FD-2334-47C4-90A7-EB3AF5F22E04}"/>
    <cellStyle name="Normal 8 2 2 2 4 3 2" xfId="4114" xr:uid="{8DF38B2D-91E0-43F8-9A0C-B7DBC80DF6FA}"/>
    <cellStyle name="Normal 8 2 2 2 4 4" xfId="2547" xr:uid="{DEF7E9DC-FBBB-4AB8-9068-18E21DF0237E}"/>
    <cellStyle name="Normal 8 2 2 2 5" xfId="2548" xr:uid="{83F7DE9E-AE01-4653-9C7C-751EA1EA0DB0}"/>
    <cellStyle name="Normal 8 2 2 2 5 2" xfId="2549" xr:uid="{2CED91CD-EBC9-472F-9A49-DDC1550A749A}"/>
    <cellStyle name="Normal 8 2 2 2 5 2 2" xfId="4115" xr:uid="{5DE9A867-CC95-4C0F-8DEA-6B7E7F7290B7}"/>
    <cellStyle name="Normal 8 2 2 2 5 3" xfId="2550" xr:uid="{DAA3A63C-5F7C-4635-9123-81075513BA5C}"/>
    <cellStyle name="Normal 8 2 2 2 5 4" xfId="2551" xr:uid="{BC0E6607-496C-4254-BD6E-953F927DAE3A}"/>
    <cellStyle name="Normal 8 2 2 2 6" xfId="2552" xr:uid="{38ACFC95-B4F3-479C-A7A2-F18EB070EB53}"/>
    <cellStyle name="Normal 8 2 2 2 6 2" xfId="4116" xr:uid="{3E4371AE-7681-49D9-93C1-BC1C2C418FB6}"/>
    <cellStyle name="Normal 8 2 2 2 7" xfId="2553" xr:uid="{AEF3EC93-6287-4E9A-A3E2-7E06DFC08562}"/>
    <cellStyle name="Normal 8 2 2 2 8" xfId="2554" xr:uid="{699442D3-5B7F-4451-98C4-00CE90C9AB87}"/>
    <cellStyle name="Normal 8 2 2 3" xfId="2555" xr:uid="{41AF09E7-D6DB-4AAE-8A68-349BE0F41B8F}"/>
    <cellStyle name="Normal 8 2 2 3 2" xfId="2556" xr:uid="{AC1D8245-12D1-4C2D-97F9-9AD2E85D1297}"/>
    <cellStyle name="Normal 8 2 2 3 2 2" xfId="2557" xr:uid="{E4C0AB96-9CDB-4ACD-A1F3-F1785F3F0963}"/>
    <cellStyle name="Normal 8 2 2 3 2 2 2" xfId="4117" xr:uid="{164F50C1-4226-4367-AFE2-A401EEA745E3}"/>
    <cellStyle name="Normal 8 2 2 3 2 2 2 2" xfId="4118" xr:uid="{6CA66CAA-B0FC-4B7A-803B-47C57D73F730}"/>
    <cellStyle name="Normal 8 2 2 3 2 2 3" xfId="4119" xr:uid="{A6A12E61-864C-4DCD-82AE-257F18E8F397}"/>
    <cellStyle name="Normal 8 2 2 3 2 3" xfId="2558" xr:uid="{F2478039-0E73-4965-8884-2B84B6C6453F}"/>
    <cellStyle name="Normal 8 2 2 3 2 3 2" xfId="4120" xr:uid="{03C0E7FB-7E98-4DDC-9653-C9DEC7AF65B5}"/>
    <cellStyle name="Normal 8 2 2 3 2 4" xfId="2559" xr:uid="{1840F0E4-5963-474C-A6D9-F67EBB7AD844}"/>
    <cellStyle name="Normal 8 2 2 3 3" xfId="2560" xr:uid="{D56FD104-E96B-4BA0-A73E-EED3E54DBA19}"/>
    <cellStyle name="Normal 8 2 2 3 3 2" xfId="2561" xr:uid="{95C8DF85-A34B-4F77-9DFC-7F521E890315}"/>
    <cellStyle name="Normal 8 2 2 3 3 2 2" xfId="4121" xr:uid="{C98ED7E4-0FFC-4481-9ED1-FD30E81C4055}"/>
    <cellStyle name="Normal 8 2 2 3 3 3" xfId="2562" xr:uid="{877A4A65-416D-472B-B124-1BEB88C9D726}"/>
    <cellStyle name="Normal 8 2 2 3 3 4" xfId="2563" xr:uid="{F5D989DA-3668-4DBE-8FDC-F1BF731261BB}"/>
    <cellStyle name="Normal 8 2 2 3 4" xfId="2564" xr:uid="{FD576447-7771-4D91-9D26-895E1A881219}"/>
    <cellStyle name="Normal 8 2 2 3 4 2" xfId="4122" xr:uid="{ED981490-BFF3-4F44-9B00-F98198F6EDF0}"/>
    <cellStyle name="Normal 8 2 2 3 5" xfId="2565" xr:uid="{4FCB8379-AC67-4D57-84E4-5BFC675CB69F}"/>
    <cellStyle name="Normal 8 2 2 3 6" xfId="2566" xr:uid="{AD9E2818-132D-4425-A626-311256F4F094}"/>
    <cellStyle name="Normal 8 2 2 4" xfId="2567" xr:uid="{A0D59763-1B25-4090-8F2D-32CFBBA23445}"/>
    <cellStyle name="Normal 8 2 2 4 2" xfId="2568" xr:uid="{88A97E7F-8195-4C06-8A37-E5843F102B84}"/>
    <cellStyle name="Normal 8 2 2 4 2 2" xfId="2569" xr:uid="{7BDF02BC-1B8F-4158-804A-A6FF456B68EC}"/>
    <cellStyle name="Normal 8 2 2 4 2 2 2" xfId="4123" xr:uid="{8D98EAE6-277A-4D01-9300-AA9449479D56}"/>
    <cellStyle name="Normal 8 2 2 4 2 2 2 2" xfId="4124" xr:uid="{D3726268-DDD5-41B9-AFB0-3E8EC851A857}"/>
    <cellStyle name="Normal 8 2 2 4 2 2 3" xfId="4125" xr:uid="{2A9FA9DD-7B7B-42DC-A813-F3AD367E07A2}"/>
    <cellStyle name="Normal 8 2 2 4 2 3" xfId="2570" xr:uid="{AFC4550B-0635-45D7-8A3E-EEFC00F7E948}"/>
    <cellStyle name="Normal 8 2 2 4 2 3 2" xfId="4126" xr:uid="{8B9C441D-43DA-4ED1-8A65-9D09905158FD}"/>
    <cellStyle name="Normal 8 2 2 4 2 4" xfId="2571" xr:uid="{7477660A-45EB-47BE-A25F-CD2D3985C997}"/>
    <cellStyle name="Normal 8 2 2 4 3" xfId="2572" xr:uid="{5F39A315-3FFB-4935-A8E0-214E3CF2C4B8}"/>
    <cellStyle name="Normal 8 2 2 4 3 2" xfId="4127" xr:uid="{5604371C-0B51-4D9B-A780-6C627E903AB3}"/>
    <cellStyle name="Normal 8 2 2 4 3 2 2" xfId="4128" xr:uid="{BF58DAA2-1DA1-43EC-BA61-EEC2FFD74733}"/>
    <cellStyle name="Normal 8 2 2 4 3 3" xfId="4129" xr:uid="{63D16DD3-4C3A-40F2-82DB-82746E96F03B}"/>
    <cellStyle name="Normal 8 2 2 4 4" xfId="2573" xr:uid="{8B926373-6CD0-4717-BD8E-30CBC0C34464}"/>
    <cellStyle name="Normal 8 2 2 4 4 2" xfId="4130" xr:uid="{3EC84CD6-763A-4DC3-87E4-7C1485D5F3BA}"/>
    <cellStyle name="Normal 8 2 2 4 5" xfId="2574" xr:uid="{3DF3B95C-5F6E-4BC4-AAA1-628C498115A6}"/>
    <cellStyle name="Normal 8 2 2 5" xfId="2575" xr:uid="{E219D6F3-FADB-48C9-8633-750F469CBA73}"/>
    <cellStyle name="Normal 8 2 2 5 2" xfId="2576" xr:uid="{5737F807-A12A-4A4D-BA5A-3D1B2D3A1C72}"/>
    <cellStyle name="Normal 8 2 2 5 2 2" xfId="4131" xr:uid="{8BF61E7E-595F-40D0-BF14-FE28C22905A8}"/>
    <cellStyle name="Normal 8 2 2 5 2 2 2" xfId="4132" xr:uid="{EDFE08DE-3B1D-4A99-ABE9-DFFB9E5D55B8}"/>
    <cellStyle name="Normal 8 2 2 5 2 3" xfId="4133" xr:uid="{C01B39E4-4B1B-4E52-BDFC-B59737E7EAF7}"/>
    <cellStyle name="Normal 8 2 2 5 3" xfId="2577" xr:uid="{95A27C3D-365A-44EB-BBE8-4E4738450A9F}"/>
    <cellStyle name="Normal 8 2 2 5 3 2" xfId="4134" xr:uid="{BB36373C-D422-4CC1-848D-97A1729039F7}"/>
    <cellStyle name="Normal 8 2 2 5 4" xfId="2578" xr:uid="{F707EFF7-EE69-4092-A2A8-F9F9ABD539CF}"/>
    <cellStyle name="Normal 8 2 2 6" xfId="2579" xr:uid="{0FEFB1E3-605E-4783-8617-3F7ED6BEC13B}"/>
    <cellStyle name="Normal 8 2 2 6 2" xfId="2580" xr:uid="{8EA45180-B3E8-4E81-90FC-9995ACBFFBB7}"/>
    <cellStyle name="Normal 8 2 2 6 2 2" xfId="4135" xr:uid="{7CEB7A08-D284-41FB-995C-8FB63CDB64C8}"/>
    <cellStyle name="Normal 8 2 2 6 3" xfId="2581" xr:uid="{0A655D5B-C215-4240-AC7C-34BAB5E1C357}"/>
    <cellStyle name="Normal 8 2 2 6 4" xfId="2582" xr:uid="{6A578AE2-7460-4551-A3D6-1B46A29129F2}"/>
    <cellStyle name="Normal 8 2 2 7" xfId="2583" xr:uid="{EC25232F-FB90-4350-8027-C7024EFEE094}"/>
    <cellStyle name="Normal 8 2 2 7 2" xfId="4136" xr:uid="{40F3A7FF-880A-4DC8-9BD8-4D76E2059E24}"/>
    <cellStyle name="Normal 8 2 2 8" xfId="2584" xr:uid="{3AD51BB1-52B3-4A06-8B00-9C881EED0AEB}"/>
    <cellStyle name="Normal 8 2 2 9" xfId="2585" xr:uid="{89C533EF-20E9-481A-93CE-77EB97247FBB}"/>
    <cellStyle name="Normal 8 2 3" xfId="150" xr:uid="{F5C13FD5-B5DA-4D49-8908-4880F9B72C1C}"/>
    <cellStyle name="Normal 8 2 3 2" xfId="151" xr:uid="{32083667-5A03-4D65-8D07-143FE75AB0BB}"/>
    <cellStyle name="Normal 8 2 3 2 2" xfId="2586" xr:uid="{B850F28A-67D8-41A7-BDAB-92C21823F3AC}"/>
    <cellStyle name="Normal 8 2 3 2 2 2" xfId="2587" xr:uid="{7DB78391-562C-4FC3-B243-9155AC95F0BB}"/>
    <cellStyle name="Normal 8 2 3 2 2 2 2" xfId="4137" xr:uid="{596364F6-1D2E-461E-9DC9-6DA38376C417}"/>
    <cellStyle name="Normal 8 2 3 2 2 2 2 2" xfId="4138" xr:uid="{C53D0121-850C-4CDA-AB8D-B448CF8D34E3}"/>
    <cellStyle name="Normal 8 2 3 2 2 2 3" xfId="4139" xr:uid="{4C012F12-1B09-44D4-B619-DB61BBB80651}"/>
    <cellStyle name="Normal 8 2 3 2 2 3" xfId="2588" xr:uid="{5606F8E0-D6F7-4C3A-8055-021278E66C4D}"/>
    <cellStyle name="Normal 8 2 3 2 2 3 2" xfId="4140" xr:uid="{59704A6D-02E2-4763-B709-8E2E10021556}"/>
    <cellStyle name="Normal 8 2 3 2 2 4" xfId="2589" xr:uid="{2AE29A91-5735-45CF-9A53-EBD9570F38D0}"/>
    <cellStyle name="Normal 8 2 3 2 3" xfId="2590" xr:uid="{AF74F2DA-BD0E-4E8E-BEC7-787F5D7F06BA}"/>
    <cellStyle name="Normal 8 2 3 2 3 2" xfId="2591" xr:uid="{A4771ABF-AFB8-4BB2-A514-45709F738B4E}"/>
    <cellStyle name="Normal 8 2 3 2 3 2 2" xfId="4141" xr:uid="{B45918A0-8849-4D22-8E58-038340519242}"/>
    <cellStyle name="Normal 8 2 3 2 3 3" xfId="2592" xr:uid="{9D14124A-EAC3-4B32-A051-81E24DB23AB1}"/>
    <cellStyle name="Normal 8 2 3 2 3 4" xfId="2593" xr:uid="{C7CF79BE-D382-4D3F-BF2E-D36C29A4D35C}"/>
    <cellStyle name="Normal 8 2 3 2 4" xfId="2594" xr:uid="{B6BBDD6F-346D-4976-980E-9BDD26ECA38B}"/>
    <cellStyle name="Normal 8 2 3 2 4 2" xfId="4142" xr:uid="{11EB1330-BC13-4BC1-B5EE-E78CBDE72E63}"/>
    <cellStyle name="Normal 8 2 3 2 5" xfId="2595" xr:uid="{293AFB42-F913-49D1-B5A6-965C14E7284A}"/>
    <cellStyle name="Normal 8 2 3 2 6" xfId="2596" xr:uid="{B34357D5-6589-495B-B92A-B7020D36AEC6}"/>
    <cellStyle name="Normal 8 2 3 3" xfId="2597" xr:uid="{21C8CD60-2180-489D-AB19-3A9E7A333081}"/>
    <cellStyle name="Normal 8 2 3 3 2" xfId="2598" xr:uid="{C864CD60-E5B8-45F7-B9C0-291092F23A17}"/>
    <cellStyle name="Normal 8 2 3 3 2 2" xfId="2599" xr:uid="{66D61A20-8148-4273-92D4-B80702E69BA3}"/>
    <cellStyle name="Normal 8 2 3 3 2 2 2" xfId="4143" xr:uid="{E2976B3E-CF73-48E8-A77A-5B19D309A90E}"/>
    <cellStyle name="Normal 8 2 3 3 2 2 2 2" xfId="4144" xr:uid="{1BCECCE8-7145-41BD-B3DA-13D366332D4E}"/>
    <cellStyle name="Normal 8 2 3 3 2 2 3" xfId="4145" xr:uid="{941B31B7-C0FD-47D1-87CE-F93B3D2D67B3}"/>
    <cellStyle name="Normal 8 2 3 3 2 3" xfId="2600" xr:uid="{83ECD61C-CFD7-4A17-BB22-3F1579B5C51B}"/>
    <cellStyle name="Normal 8 2 3 3 2 3 2" xfId="4146" xr:uid="{1BDF8AA9-5964-4E2F-A80E-250F1FA37172}"/>
    <cellStyle name="Normal 8 2 3 3 2 4" xfId="2601" xr:uid="{DDC5989B-9492-48A6-9233-A91E89D95CCA}"/>
    <cellStyle name="Normal 8 2 3 3 3" xfId="2602" xr:uid="{6D68CE60-D32E-4141-B3BB-C9F44831360A}"/>
    <cellStyle name="Normal 8 2 3 3 3 2" xfId="4147" xr:uid="{89F6868D-148D-48DF-91A8-429AD9F8897F}"/>
    <cellStyle name="Normal 8 2 3 3 3 2 2" xfId="4148" xr:uid="{EF2EA2DE-40F3-4377-89F7-1E880288D8DF}"/>
    <cellStyle name="Normal 8 2 3 3 3 3" xfId="4149" xr:uid="{E8C31306-3C7A-4ECD-8A4F-DC12AE80E582}"/>
    <cellStyle name="Normal 8 2 3 3 4" xfId="2603" xr:uid="{41B26003-54C6-4A79-BC88-90BCCF1920C0}"/>
    <cellStyle name="Normal 8 2 3 3 4 2" xfId="4150" xr:uid="{8BB0E980-5D10-4453-B18B-73BC95CB205E}"/>
    <cellStyle name="Normal 8 2 3 3 5" xfId="2604" xr:uid="{7CBE27DF-A849-4C9D-BC7C-DD9E49BCBA1E}"/>
    <cellStyle name="Normal 8 2 3 4" xfId="2605" xr:uid="{636E87FC-BE05-4838-A022-54AD3391ABD3}"/>
    <cellStyle name="Normal 8 2 3 4 2" xfId="2606" xr:uid="{54D6C5AD-11C8-45B0-A632-9B370619FA51}"/>
    <cellStyle name="Normal 8 2 3 4 2 2" xfId="4151" xr:uid="{7D9A5CCA-D33E-4F36-9368-30F958634588}"/>
    <cellStyle name="Normal 8 2 3 4 2 2 2" xfId="4152" xr:uid="{F9A403D3-4BD9-43DA-A00E-371625AB8A92}"/>
    <cellStyle name="Normal 8 2 3 4 2 3" xfId="4153" xr:uid="{06FDA000-1DD3-439F-8764-B0DBF11980CC}"/>
    <cellStyle name="Normal 8 2 3 4 3" xfId="2607" xr:uid="{3AE6524A-D732-403E-8D3E-FE9C06303F2B}"/>
    <cellStyle name="Normal 8 2 3 4 3 2" xfId="4154" xr:uid="{1219F9E1-9057-49E2-9BB7-A35169B0ADA0}"/>
    <cellStyle name="Normal 8 2 3 4 4" xfId="2608" xr:uid="{76E9551C-39EA-4BAD-89FF-069BAC054ADE}"/>
    <cellStyle name="Normal 8 2 3 5" xfId="2609" xr:uid="{9AB77D13-9D38-46B2-B886-C66770D1F32F}"/>
    <cellStyle name="Normal 8 2 3 5 2" xfId="2610" xr:uid="{D1208D5A-3034-4928-8A85-F01613DF781C}"/>
    <cellStyle name="Normal 8 2 3 5 2 2" xfId="4155" xr:uid="{FD5D0621-3385-4B30-BFB5-E131B07565BD}"/>
    <cellStyle name="Normal 8 2 3 5 3" xfId="2611" xr:uid="{D896E05F-91F5-4EDE-911E-61678A6B9B7E}"/>
    <cellStyle name="Normal 8 2 3 5 4" xfId="2612" xr:uid="{46F7805A-2420-4079-BCC3-DAE5D4FA954A}"/>
    <cellStyle name="Normal 8 2 3 6" xfId="2613" xr:uid="{05B6CA5E-3163-4CD3-BF78-00E0E70FBFA6}"/>
    <cellStyle name="Normal 8 2 3 6 2" xfId="4156" xr:uid="{C8F70B84-48DB-43D4-A5A3-9DB836F07D02}"/>
    <cellStyle name="Normal 8 2 3 7" xfId="2614" xr:uid="{AB1F70F1-8FD9-4601-85B2-7BB86C8111E9}"/>
    <cellStyle name="Normal 8 2 3 8" xfId="2615" xr:uid="{7D2D4D43-A45E-4265-810D-3F0107E9B622}"/>
    <cellStyle name="Normal 8 2 4" xfId="152" xr:uid="{739EF4E4-3834-4317-AC02-5BC9115D3233}"/>
    <cellStyle name="Normal 8 2 4 2" xfId="2616" xr:uid="{D6B8C44F-9BC8-4C06-A193-AEB920F88150}"/>
    <cellStyle name="Normal 8 2 4 2 2" xfId="2617" xr:uid="{34A4D861-0FC8-4AB2-9871-DC6FD017386E}"/>
    <cellStyle name="Normal 8 2 4 2 2 2" xfId="2618" xr:uid="{8B00B2EC-89F5-403B-9FD4-6D080D23B4CE}"/>
    <cellStyle name="Normal 8 2 4 2 2 2 2" xfId="4157" xr:uid="{26D35445-4E73-49A4-85E2-FC61B2AB0DAE}"/>
    <cellStyle name="Normal 8 2 4 2 2 3" xfId="2619" xr:uid="{B2BABD63-FD57-4352-ACB9-58D55F8D71B8}"/>
    <cellStyle name="Normal 8 2 4 2 2 4" xfId="2620" xr:uid="{C044D020-76F0-45A8-98EF-B81C67CDDE6B}"/>
    <cellStyle name="Normal 8 2 4 2 3" xfId="2621" xr:uid="{5BD996C6-28AC-40FB-96C2-F01C0485AB95}"/>
    <cellStyle name="Normal 8 2 4 2 3 2" xfId="4158" xr:uid="{ACF52BA8-AE26-4B3E-8EC8-C52F0C1BC5F3}"/>
    <cellStyle name="Normal 8 2 4 2 4" xfId="2622" xr:uid="{910A0C9F-ECFC-4AB3-91E7-697AFEFC1184}"/>
    <cellStyle name="Normal 8 2 4 2 5" xfId="2623" xr:uid="{3DB05F61-5A59-4B24-8B97-6980021529F2}"/>
    <cellStyle name="Normal 8 2 4 3" xfId="2624" xr:uid="{FEDE8765-6421-44D2-844A-C54E95827A64}"/>
    <cellStyle name="Normal 8 2 4 3 2" xfId="2625" xr:uid="{CA578C6A-DC93-4DB2-A5F2-77CA0B93AD25}"/>
    <cellStyle name="Normal 8 2 4 3 2 2" xfId="4159" xr:uid="{D9072F51-EE5C-47FB-8B5C-C3E99867875F}"/>
    <cellStyle name="Normal 8 2 4 3 3" xfId="2626" xr:uid="{8D85A335-428D-4B1C-B8B6-21C1434E341E}"/>
    <cellStyle name="Normal 8 2 4 3 4" xfId="2627" xr:uid="{3FBBD071-E863-47F5-9A82-249AD3C98802}"/>
    <cellStyle name="Normal 8 2 4 4" xfId="2628" xr:uid="{59986BFA-3729-43D1-AC9E-2B0776B20EB9}"/>
    <cellStyle name="Normal 8 2 4 4 2" xfId="2629" xr:uid="{32D47588-BAE6-472B-9262-B192D531C26B}"/>
    <cellStyle name="Normal 8 2 4 4 3" xfId="2630" xr:uid="{029E525D-D6AC-4982-A5D1-5F2A2715EFD9}"/>
    <cellStyle name="Normal 8 2 4 4 4" xfId="2631" xr:uid="{2582B52E-FB66-4008-B4F1-285C1A588F5F}"/>
    <cellStyle name="Normal 8 2 4 5" xfId="2632" xr:uid="{BA3FAE36-1B71-47E4-850D-FAE2DC49E82C}"/>
    <cellStyle name="Normal 8 2 4 6" xfId="2633" xr:uid="{EF19FEA0-4A9D-4F42-8E52-1A81B849475F}"/>
    <cellStyle name="Normal 8 2 4 7" xfId="2634" xr:uid="{1DFC9552-B4D1-44B2-BF37-10D879A8DCB7}"/>
    <cellStyle name="Normal 8 2 5" xfId="2635" xr:uid="{13FD1A36-9D32-449B-B65D-CE9F5B8FD9AC}"/>
    <cellStyle name="Normal 8 2 5 2" xfId="2636" xr:uid="{7A0FA35F-2D03-4BE3-AA1C-2583C79C68B5}"/>
    <cellStyle name="Normal 8 2 5 2 2" xfId="2637" xr:uid="{A850C577-922E-4326-9614-9CF83E29E933}"/>
    <cellStyle name="Normal 8 2 5 2 2 2" xfId="4160" xr:uid="{EAD3A19E-1C0C-40FA-B288-28218FA14F5A}"/>
    <cellStyle name="Normal 8 2 5 2 2 2 2" xfId="4161" xr:uid="{CE96010C-CA22-4CD6-9E28-AC124C095016}"/>
    <cellStyle name="Normal 8 2 5 2 2 3" xfId="4162" xr:uid="{AF802978-570E-465F-8E1B-77DBE0422A7F}"/>
    <cellStyle name="Normal 8 2 5 2 3" xfId="2638" xr:uid="{FC1A070D-16D3-4A58-A260-71D4B84BAAE0}"/>
    <cellStyle name="Normal 8 2 5 2 3 2" xfId="4163" xr:uid="{4EF8BDAD-5EEA-47BF-B7D7-FB60DC4A0D85}"/>
    <cellStyle name="Normal 8 2 5 2 4" xfId="2639" xr:uid="{7889035E-A46C-43BF-AF66-1237E5DF2F98}"/>
    <cellStyle name="Normal 8 2 5 3" xfId="2640" xr:uid="{722CE679-A36C-4B11-89BD-DA3086D112A4}"/>
    <cellStyle name="Normal 8 2 5 3 2" xfId="2641" xr:uid="{FB4DC9B8-F064-46FA-A2DC-FE061677934D}"/>
    <cellStyle name="Normal 8 2 5 3 2 2" xfId="4164" xr:uid="{188E7200-A7A5-4944-A8E3-29C8F5343578}"/>
    <cellStyle name="Normal 8 2 5 3 3" xfId="2642" xr:uid="{FF39FF9C-D011-4301-8E51-3E82662F42FB}"/>
    <cellStyle name="Normal 8 2 5 3 4" xfId="2643" xr:uid="{5F278AAF-33B7-4710-9200-B476636072EE}"/>
    <cellStyle name="Normal 8 2 5 4" xfId="2644" xr:uid="{2CF8D19B-D591-4900-96EE-C2B9BAA43946}"/>
    <cellStyle name="Normal 8 2 5 4 2" xfId="4165" xr:uid="{92A3489C-9B50-46BD-92F4-529A5B9F0C46}"/>
    <cellStyle name="Normal 8 2 5 5" xfId="2645" xr:uid="{A065BEE2-E06D-465A-9E0E-C44552FB333E}"/>
    <cellStyle name="Normal 8 2 5 6" xfId="2646" xr:uid="{061B66BD-FCDF-4935-8E2F-95FBFB95E2C6}"/>
    <cellStyle name="Normal 8 2 6" xfId="2647" xr:uid="{56101BA9-CB41-4823-B423-0713C4A85392}"/>
    <cellStyle name="Normal 8 2 6 2" xfId="2648" xr:uid="{55CE409B-F510-4F59-B581-CF6380654E9B}"/>
    <cellStyle name="Normal 8 2 6 2 2" xfId="2649" xr:uid="{5CE86185-C877-4444-8F93-46B816945E67}"/>
    <cellStyle name="Normal 8 2 6 2 2 2" xfId="4166" xr:uid="{B5D73D7C-A928-42AE-8ED9-C3B3F87A2D73}"/>
    <cellStyle name="Normal 8 2 6 2 3" xfId="2650" xr:uid="{07B29DF5-BB83-439A-B228-0C86AED4F0FD}"/>
    <cellStyle name="Normal 8 2 6 2 4" xfId="2651" xr:uid="{46627A15-8737-4179-A74F-B1CD8478DCEE}"/>
    <cellStyle name="Normal 8 2 6 3" xfId="2652" xr:uid="{8B0DD2B7-923A-461E-BC89-3E95774AF01E}"/>
    <cellStyle name="Normal 8 2 6 3 2" xfId="4167" xr:uid="{0A150504-41FF-4935-806F-BE5677EB8CDE}"/>
    <cellStyle name="Normal 8 2 6 4" xfId="2653" xr:uid="{1372A7A1-7B80-459E-B1A4-0002012E7441}"/>
    <cellStyle name="Normal 8 2 6 5" xfId="2654" xr:uid="{59185560-A3A2-409F-98B3-63723C04C172}"/>
    <cellStyle name="Normal 8 2 7" xfId="2655" xr:uid="{036672A6-5923-44FB-B7F0-438226FACD74}"/>
    <cellStyle name="Normal 8 2 7 2" xfId="2656" xr:uid="{24974B35-794F-4F40-973C-83FEC14F1707}"/>
    <cellStyle name="Normal 8 2 7 2 2" xfId="4168" xr:uid="{6C111AC2-9B96-412A-ABE7-840101D5DC47}"/>
    <cellStyle name="Normal 8 2 7 3" xfId="2657" xr:uid="{AE505F9D-A19E-41A5-8B62-735043779C5D}"/>
    <cellStyle name="Normal 8 2 7 4" xfId="2658" xr:uid="{A37132FF-D7F6-4EB3-9EA9-2E43EA1CF01E}"/>
    <cellStyle name="Normal 8 2 8" xfId="2659" xr:uid="{B86EE613-1372-4F7B-9A2B-4A5C50B497E0}"/>
    <cellStyle name="Normal 8 2 8 2" xfId="2660" xr:uid="{8DE38161-319F-436B-AA31-5D53B62260DB}"/>
    <cellStyle name="Normal 8 2 8 3" xfId="2661" xr:uid="{8E1A6F52-30FF-4014-9E4F-1FB335A2350E}"/>
    <cellStyle name="Normal 8 2 8 4" xfId="2662" xr:uid="{1076DBC8-D16F-4AF0-B542-81B16CE2F54F}"/>
    <cellStyle name="Normal 8 2 9" xfId="2663" xr:uid="{09A72004-A7A7-4F17-A64D-5C1ED75B72A9}"/>
    <cellStyle name="Normal 8 3" xfId="153" xr:uid="{D50A5440-BFA1-4E9B-8202-1410AA5830A9}"/>
    <cellStyle name="Normal 8 3 10" xfId="2664" xr:uid="{24A84A6A-E4F8-494B-A3E7-6AF4261D8694}"/>
    <cellStyle name="Normal 8 3 11" xfId="2665" xr:uid="{B33EE114-961E-40F6-ABB6-F9C929C39A9D}"/>
    <cellStyle name="Normal 8 3 2" xfId="154" xr:uid="{646066CD-8B4D-4268-A158-F66A86F5B071}"/>
    <cellStyle name="Normal 8 3 2 2" xfId="155" xr:uid="{9A192A17-181E-4041-9A0E-A5DD3BD86C62}"/>
    <cellStyle name="Normal 8 3 2 2 2" xfId="2666" xr:uid="{DA3702AB-DCF1-4827-ACF4-F0EBB413845E}"/>
    <cellStyle name="Normal 8 3 2 2 2 2" xfId="2667" xr:uid="{05032737-B36E-4A4F-863E-B01445D247A7}"/>
    <cellStyle name="Normal 8 3 2 2 2 2 2" xfId="2668" xr:uid="{31B7E870-7D8A-470D-BE66-6AE017A19A6F}"/>
    <cellStyle name="Normal 8 3 2 2 2 2 2 2" xfId="4169" xr:uid="{870BAD7C-F9FB-4295-8C9F-6538BF8CF553}"/>
    <cellStyle name="Normal 8 3 2 2 2 2 3" xfId="2669" xr:uid="{7FD9D8FC-1E7F-453C-B212-72DA602837AC}"/>
    <cellStyle name="Normal 8 3 2 2 2 2 4" xfId="2670" xr:uid="{DF948546-4BBF-4472-8199-51AA7418AD57}"/>
    <cellStyle name="Normal 8 3 2 2 2 3" xfId="2671" xr:uid="{1E79789A-1403-44EC-8E21-2084E559E473}"/>
    <cellStyle name="Normal 8 3 2 2 2 3 2" xfId="2672" xr:uid="{D31AFFB1-8A4C-43CA-97CF-F018CF7B4407}"/>
    <cellStyle name="Normal 8 3 2 2 2 3 3" xfId="2673" xr:uid="{AF9E094F-D6D2-457A-9D2F-04E21FCD90F2}"/>
    <cellStyle name="Normal 8 3 2 2 2 3 4" xfId="2674" xr:uid="{AAFD6153-9337-4CC1-919D-6FB67467EC10}"/>
    <cellStyle name="Normal 8 3 2 2 2 4" xfId="2675" xr:uid="{C9399D87-FCEF-4A6A-ABE8-2C561AE312E4}"/>
    <cellStyle name="Normal 8 3 2 2 2 5" xfId="2676" xr:uid="{4CDB9A70-69C3-4285-B87A-DCAF19022ADA}"/>
    <cellStyle name="Normal 8 3 2 2 2 6" xfId="2677" xr:uid="{19C4D00D-7101-4378-B023-B0CF9EB0A2F0}"/>
    <cellStyle name="Normal 8 3 2 2 3" xfId="2678" xr:uid="{9F37A5C9-4DF9-4746-B9F1-CACBBAD7C3D2}"/>
    <cellStyle name="Normal 8 3 2 2 3 2" xfId="2679" xr:uid="{589BB715-11D5-44F9-A5C8-A08DFBF83C6A}"/>
    <cellStyle name="Normal 8 3 2 2 3 2 2" xfId="2680" xr:uid="{F3C5AE47-CB8D-499A-B00D-CB8114E97CF6}"/>
    <cellStyle name="Normal 8 3 2 2 3 2 3" xfId="2681" xr:uid="{7EFEED5D-F902-41BC-95F5-53E575E3AFDA}"/>
    <cellStyle name="Normal 8 3 2 2 3 2 4" xfId="2682" xr:uid="{F007D996-45B8-47B7-ACFE-62916F4BBAB8}"/>
    <cellStyle name="Normal 8 3 2 2 3 3" xfId="2683" xr:uid="{3658D6AF-163A-4059-8B5C-A6EAF30B3567}"/>
    <cellStyle name="Normal 8 3 2 2 3 4" xfId="2684" xr:uid="{A60DDA7D-3920-42E0-B1E1-BEDE54A1011B}"/>
    <cellStyle name="Normal 8 3 2 2 3 5" xfId="2685" xr:uid="{2882C34C-FA69-4910-B8F3-07CC92D56C13}"/>
    <cellStyle name="Normal 8 3 2 2 4" xfId="2686" xr:uid="{8CFBF691-FBB2-4387-8F3C-E6C80A94394C}"/>
    <cellStyle name="Normal 8 3 2 2 4 2" xfId="2687" xr:uid="{02182140-4A93-4DE9-BF2E-A9C04A73C294}"/>
    <cellStyle name="Normal 8 3 2 2 4 3" xfId="2688" xr:uid="{C155C7D6-78A8-410A-8DB2-B495EEDE5091}"/>
    <cellStyle name="Normal 8 3 2 2 4 4" xfId="2689" xr:uid="{D0DE2B6A-538E-444B-AFA4-A2F18D409CB4}"/>
    <cellStyle name="Normal 8 3 2 2 5" xfId="2690" xr:uid="{029CE1F7-C004-4324-AE93-6CF6607479B3}"/>
    <cellStyle name="Normal 8 3 2 2 5 2" xfId="2691" xr:uid="{B9493113-D4DB-4C02-9791-5F14E30C1733}"/>
    <cellStyle name="Normal 8 3 2 2 5 3" xfId="2692" xr:uid="{3025D6AF-EA7A-483E-BC54-3E09B8A06A96}"/>
    <cellStyle name="Normal 8 3 2 2 5 4" xfId="2693" xr:uid="{CE6CC2E0-B17A-4757-BDE6-B2742E7B1DE5}"/>
    <cellStyle name="Normal 8 3 2 2 6" xfId="2694" xr:uid="{707CD1B7-12F4-456D-8FC8-4957A81E0BBE}"/>
    <cellStyle name="Normal 8 3 2 2 7" xfId="2695" xr:uid="{90FCEF40-ACB3-4C2E-8DB9-F20155E28B25}"/>
    <cellStyle name="Normal 8 3 2 2 8" xfId="2696" xr:uid="{8C802AC4-36A7-4E7E-AD5D-15B845173EBF}"/>
    <cellStyle name="Normal 8 3 2 3" xfId="2697" xr:uid="{2337FCE6-54F6-4B36-B2A5-EBBD79E632CF}"/>
    <cellStyle name="Normal 8 3 2 3 2" xfId="2698" xr:uid="{B0B7908C-B495-477F-A2C6-4CCE6E52F1E1}"/>
    <cellStyle name="Normal 8 3 2 3 2 2" xfId="2699" xr:uid="{B2B1579B-8570-4081-BCD2-B070EC1EEBA3}"/>
    <cellStyle name="Normal 8 3 2 3 2 2 2" xfId="4170" xr:uid="{0D633B62-518A-4E27-845A-7A940DB96C93}"/>
    <cellStyle name="Normal 8 3 2 3 2 2 2 2" xfId="4171" xr:uid="{D125AD8B-C7EA-463A-A440-8223215EA755}"/>
    <cellStyle name="Normal 8 3 2 3 2 2 3" xfId="4172" xr:uid="{26DE5A40-71D9-4F5B-A113-1C159FF8EA1B}"/>
    <cellStyle name="Normal 8 3 2 3 2 3" xfId="2700" xr:uid="{7FD3D42F-3BD7-4DE1-8F95-0FE20B1B7930}"/>
    <cellStyle name="Normal 8 3 2 3 2 3 2" xfId="4173" xr:uid="{760C35AE-6EAD-41FB-AB3E-1B0DFF3B2774}"/>
    <cellStyle name="Normal 8 3 2 3 2 4" xfId="2701" xr:uid="{B29C0DED-428F-4C37-A37D-20C650A330C4}"/>
    <cellStyle name="Normal 8 3 2 3 3" xfId="2702" xr:uid="{DC3C8B61-CF03-4E16-A271-019148515F0E}"/>
    <cellStyle name="Normal 8 3 2 3 3 2" xfId="2703" xr:uid="{635B8095-E994-4149-9099-E0F30B359720}"/>
    <cellStyle name="Normal 8 3 2 3 3 2 2" xfId="4174" xr:uid="{062E66B2-5C1C-4DB7-BE98-8FBC14356956}"/>
    <cellStyle name="Normal 8 3 2 3 3 3" xfId="2704" xr:uid="{053FDAD3-205D-4452-9E62-0B1F8EF0022A}"/>
    <cellStyle name="Normal 8 3 2 3 3 4" xfId="2705" xr:uid="{12433F2D-3BBE-4819-AB69-1F48716A51C5}"/>
    <cellStyle name="Normal 8 3 2 3 4" xfId="2706" xr:uid="{532EB9BC-602F-4CC4-823B-28F61E7DED8A}"/>
    <cellStyle name="Normal 8 3 2 3 4 2" xfId="4175" xr:uid="{35D86F97-92C5-412E-BA63-EF4D7E163D48}"/>
    <cellStyle name="Normal 8 3 2 3 5" xfId="2707" xr:uid="{C961EBCD-D14B-4E1C-825E-361358C5980D}"/>
    <cellStyle name="Normal 8 3 2 3 6" xfId="2708" xr:uid="{967A1B07-64AA-4805-8616-9AE7919F7BA7}"/>
    <cellStyle name="Normal 8 3 2 4" xfId="2709" xr:uid="{4854D566-93EF-4FBE-9093-9D276533D753}"/>
    <cellStyle name="Normal 8 3 2 4 2" xfId="2710" xr:uid="{F8EAAADB-891F-4493-99F3-C8E807077C63}"/>
    <cellStyle name="Normal 8 3 2 4 2 2" xfId="2711" xr:uid="{7FBD7E64-FF14-4BC8-9754-E097C6205222}"/>
    <cellStyle name="Normal 8 3 2 4 2 2 2" xfId="4176" xr:uid="{6C66AEEB-2278-4147-B929-137EF0AB64BE}"/>
    <cellStyle name="Normal 8 3 2 4 2 3" xfId="2712" xr:uid="{F2992233-23E5-4581-96FF-BFB34800383B}"/>
    <cellStyle name="Normal 8 3 2 4 2 4" xfId="2713" xr:uid="{B07D191B-F8B7-4959-BE68-7BDB7C0681EF}"/>
    <cellStyle name="Normal 8 3 2 4 3" xfId="2714" xr:uid="{016CD75C-60AC-4292-A561-CD32FEEFDDB8}"/>
    <cellStyle name="Normal 8 3 2 4 3 2" xfId="4177" xr:uid="{90B35FD9-8E22-462B-B206-64BE68EED707}"/>
    <cellStyle name="Normal 8 3 2 4 4" xfId="2715" xr:uid="{83D8DEB8-2A83-4066-9464-DFA5ED0F2502}"/>
    <cellStyle name="Normal 8 3 2 4 5" xfId="2716" xr:uid="{5C3A29F7-BC0E-4C4B-B6D4-BB5665168DB1}"/>
    <cellStyle name="Normal 8 3 2 5" xfId="2717" xr:uid="{59ACAD0C-99D2-4308-B865-53C5E8815A9D}"/>
    <cellStyle name="Normal 8 3 2 5 2" xfId="2718" xr:uid="{DFE8B949-33CD-4553-82AD-B514D2FF5472}"/>
    <cellStyle name="Normal 8 3 2 5 2 2" xfId="4178" xr:uid="{DA53337E-3844-41E9-BA6B-5ABF017CD69D}"/>
    <cellStyle name="Normal 8 3 2 5 3" xfId="2719" xr:uid="{DC23DD58-51D3-4C11-92AD-8D430BB79487}"/>
    <cellStyle name="Normal 8 3 2 5 4" xfId="2720" xr:uid="{D0F6040A-3885-42C4-B67A-8F323AF137BA}"/>
    <cellStyle name="Normal 8 3 2 6" xfId="2721" xr:uid="{831DC203-33FC-4369-BF64-78CB525D2CB2}"/>
    <cellStyle name="Normal 8 3 2 6 2" xfId="2722" xr:uid="{08463D8A-56B8-4C04-A65C-F1E853B97FB5}"/>
    <cellStyle name="Normal 8 3 2 6 3" xfId="2723" xr:uid="{2AD352F8-7B31-4898-9D91-8A421E6DF436}"/>
    <cellStyle name="Normal 8 3 2 6 4" xfId="2724" xr:uid="{886C61E2-6F13-44A8-8CDF-B8355D5A2A4D}"/>
    <cellStyle name="Normal 8 3 2 7" xfId="2725" xr:uid="{D2CD1C6F-AACF-4FF5-A4B4-134E224B219A}"/>
    <cellStyle name="Normal 8 3 2 8" xfId="2726" xr:uid="{04E50B8D-CA8B-4471-A7AE-3191C32B4318}"/>
    <cellStyle name="Normal 8 3 2 9" xfId="2727" xr:uid="{82EF72AB-3E6E-43A0-B8E7-4756A8CE89CE}"/>
    <cellStyle name="Normal 8 3 3" xfId="156" xr:uid="{C7A473FA-AC3E-4018-A2AB-A106020A9D1D}"/>
    <cellStyle name="Normal 8 3 3 2" xfId="157" xr:uid="{C23D2A99-C2F1-4F55-B4C5-AAE32C3D1452}"/>
    <cellStyle name="Normal 8 3 3 2 2" xfId="2728" xr:uid="{8F7EA648-9169-4B93-9DFC-9D2DA81A37DA}"/>
    <cellStyle name="Normal 8 3 3 2 2 2" xfId="2729" xr:uid="{B1531617-A8C3-44FD-9CB5-7766FA843ED9}"/>
    <cellStyle name="Normal 8 3 3 2 2 2 2" xfId="4179" xr:uid="{CF6F5B30-33F3-4E8D-A762-DC7ECC4D116E}"/>
    <cellStyle name="Normal 8 3 3 2 2 2 2 2" xfId="4499" xr:uid="{F5DCA634-813B-4110-AB24-ED910050EB7C}"/>
    <cellStyle name="Normal 8 3 3 2 2 2 3" xfId="4500" xr:uid="{D076A41C-E877-4BF3-85A0-86A9A409373C}"/>
    <cellStyle name="Normal 8 3 3 2 2 3" xfId="2730" xr:uid="{766DD1A4-765E-4198-A7E2-6F6607DBB984}"/>
    <cellStyle name="Normal 8 3 3 2 2 3 2" xfId="4501" xr:uid="{8597061D-F245-47F0-B105-CE7E9A598377}"/>
    <cellStyle name="Normal 8 3 3 2 2 4" xfId="2731" xr:uid="{522ED24F-0690-41E3-AEB4-109B1E182376}"/>
    <cellStyle name="Normal 8 3 3 2 3" xfId="2732" xr:uid="{886D354E-EA86-4997-8827-A9622341DA09}"/>
    <cellStyle name="Normal 8 3 3 2 3 2" xfId="2733" xr:uid="{E55C38FE-D24C-423C-8259-89098551A351}"/>
    <cellStyle name="Normal 8 3 3 2 3 2 2" xfId="4502" xr:uid="{6AD89C91-FBDE-4073-B21D-33C5E1E8F764}"/>
    <cellStyle name="Normal 8 3 3 2 3 3" xfId="2734" xr:uid="{3041A39E-8F39-4D98-A955-84626C209236}"/>
    <cellStyle name="Normal 8 3 3 2 3 4" xfId="2735" xr:uid="{2F155B00-BB0A-4B69-B8A1-1DF951B79379}"/>
    <cellStyle name="Normal 8 3 3 2 4" xfId="2736" xr:uid="{460D7F83-882B-40AE-BBEE-9A44389D1468}"/>
    <cellStyle name="Normal 8 3 3 2 4 2" xfId="4503" xr:uid="{73A7E75D-86B0-422C-84B3-A7884DEB01B8}"/>
    <cellStyle name="Normal 8 3 3 2 5" xfId="2737" xr:uid="{AEE5DFFB-261C-4A77-AE27-14ADF910D469}"/>
    <cellStyle name="Normal 8 3 3 2 6" xfId="2738" xr:uid="{EB7F81AC-65DE-4F69-BB83-26005AADED11}"/>
    <cellStyle name="Normal 8 3 3 3" xfId="2739" xr:uid="{07D67834-A869-451A-93EF-CA2E22A13838}"/>
    <cellStyle name="Normal 8 3 3 3 2" xfId="2740" xr:uid="{97EEF91C-7EF4-4093-B946-5C19313504D4}"/>
    <cellStyle name="Normal 8 3 3 3 2 2" xfId="2741" xr:uid="{BDF21C35-8DE4-4C94-A430-2F03FE8C9909}"/>
    <cellStyle name="Normal 8 3 3 3 2 2 2" xfId="4504" xr:uid="{617DB10C-FCC5-4ACF-A540-68AED57602F4}"/>
    <cellStyle name="Normal 8 3 3 3 2 3" xfId="2742" xr:uid="{C6A39F07-C861-4A5A-AF87-129FBF7753AA}"/>
    <cellStyle name="Normal 8 3 3 3 2 4" xfId="2743" xr:uid="{FE09EE16-A501-4876-B565-0AE04C391B57}"/>
    <cellStyle name="Normal 8 3 3 3 3" xfId="2744" xr:uid="{327311C1-FDD8-49A7-89AD-1EDE71919169}"/>
    <cellStyle name="Normal 8 3 3 3 3 2" xfId="4505" xr:uid="{EF68775A-E01E-49F5-9618-698A50934B3A}"/>
    <cellStyle name="Normal 8 3 3 3 4" xfId="2745" xr:uid="{FC8AE1E9-5BF0-4CA9-9385-3949D902FEAF}"/>
    <cellStyle name="Normal 8 3 3 3 5" xfId="2746" xr:uid="{8F176D6C-7597-4928-951A-0CB78B396C75}"/>
    <cellStyle name="Normal 8 3 3 4" xfId="2747" xr:uid="{0BD0318C-2019-49E1-8DB2-ED24FD849546}"/>
    <cellStyle name="Normal 8 3 3 4 2" xfId="2748" xr:uid="{F9FDC2A2-DEAC-4598-B4ED-14A7DA25E050}"/>
    <cellStyle name="Normal 8 3 3 4 2 2" xfId="4506" xr:uid="{8FEB47C2-C6FF-4E6B-927F-B46521CB0A53}"/>
    <cellStyle name="Normal 8 3 3 4 3" xfId="2749" xr:uid="{C7F5DA52-EE20-4BFB-94C0-2BCD9081BBF4}"/>
    <cellStyle name="Normal 8 3 3 4 4" xfId="2750" xr:uid="{4639CFCA-17C4-497D-8494-2EA997208520}"/>
    <cellStyle name="Normal 8 3 3 5" xfId="2751" xr:uid="{7523C565-65C4-496B-B513-A4896AE09009}"/>
    <cellStyle name="Normal 8 3 3 5 2" xfId="2752" xr:uid="{F4B21E3F-A3FD-4CEC-9D13-E07E9BD127CE}"/>
    <cellStyle name="Normal 8 3 3 5 3" xfId="2753" xr:uid="{AF80C05F-49FD-43DA-994E-B6055D95A4F6}"/>
    <cellStyle name="Normal 8 3 3 5 4" xfId="2754" xr:uid="{5B2DF178-859B-4684-A24C-F68F564F1199}"/>
    <cellStyle name="Normal 8 3 3 6" xfId="2755" xr:uid="{8474C78E-B2FE-471C-8DA3-8E4DEFD06AD2}"/>
    <cellStyle name="Normal 8 3 3 7" xfId="2756" xr:uid="{3F356F86-EA0F-4C8D-9EE9-C1297D657C20}"/>
    <cellStyle name="Normal 8 3 3 8" xfId="2757" xr:uid="{44FCB3EB-0B90-4D83-B5E0-80843F2562E4}"/>
    <cellStyle name="Normal 8 3 4" xfId="158" xr:uid="{1C291632-5409-4A93-9E64-9B215E2349F5}"/>
    <cellStyle name="Normal 8 3 4 2" xfId="2758" xr:uid="{20252D85-CEA2-455F-BC75-2B56168D4820}"/>
    <cellStyle name="Normal 8 3 4 2 2" xfId="2759" xr:uid="{87D327CA-0B61-4727-BBD8-6D43CB1A6DC1}"/>
    <cellStyle name="Normal 8 3 4 2 2 2" xfId="2760" xr:uid="{9B6B56A4-37B9-4D58-9FA7-332F72019573}"/>
    <cellStyle name="Normal 8 3 4 2 2 2 2" xfId="4180" xr:uid="{BDB8DD29-F7E7-46C5-A018-9E3DB519D21A}"/>
    <cellStyle name="Normal 8 3 4 2 2 3" xfId="2761" xr:uid="{D714CF02-8194-4923-8E3D-8022811E05A8}"/>
    <cellStyle name="Normal 8 3 4 2 2 4" xfId="2762" xr:uid="{2582D148-1C17-43A4-9C81-692995E23E96}"/>
    <cellStyle name="Normal 8 3 4 2 3" xfId="2763" xr:uid="{EFDC6454-D869-4BFF-8278-9D7979200F42}"/>
    <cellStyle name="Normal 8 3 4 2 3 2" xfId="4181" xr:uid="{171F1355-6459-4D8F-BE1C-61A09AB39F01}"/>
    <cellStyle name="Normal 8 3 4 2 4" xfId="2764" xr:uid="{BBF3322F-FBE7-42CF-844A-9BE8822D4A25}"/>
    <cellStyle name="Normal 8 3 4 2 5" xfId="2765" xr:uid="{C8C5C116-6603-4C0C-94E1-27C00D0C8E25}"/>
    <cellStyle name="Normal 8 3 4 3" xfId="2766" xr:uid="{BD5C70F2-7DFB-45A0-91E4-9B88A88D66CE}"/>
    <cellStyle name="Normal 8 3 4 3 2" xfId="2767" xr:uid="{0B5F40BA-4D48-4324-B0AE-F7E1E7CA553F}"/>
    <cellStyle name="Normal 8 3 4 3 2 2" xfId="4182" xr:uid="{F4BB4CF7-DA74-4EA3-BCE5-A246F20DECBF}"/>
    <cellStyle name="Normal 8 3 4 3 3" xfId="2768" xr:uid="{BEA7E0E0-24C0-4B3A-9196-8F1E2DF3ECB6}"/>
    <cellStyle name="Normal 8 3 4 3 4" xfId="2769" xr:uid="{A4E54335-E2D8-4890-BF23-1683C1D4704F}"/>
    <cellStyle name="Normal 8 3 4 4" xfId="2770" xr:uid="{F567DE87-4228-4D35-B0B2-BC5C40FC5B59}"/>
    <cellStyle name="Normal 8 3 4 4 2" xfId="2771" xr:uid="{124D79A2-2646-4740-9AC6-5623300F901B}"/>
    <cellStyle name="Normal 8 3 4 4 3" xfId="2772" xr:uid="{603D1592-496F-4D6C-94C2-2C476109ACF7}"/>
    <cellStyle name="Normal 8 3 4 4 4" xfId="2773" xr:uid="{28AE4C5D-887E-4379-BF7B-6083A7E89B3A}"/>
    <cellStyle name="Normal 8 3 4 5" xfId="2774" xr:uid="{44717404-73CD-49B7-A4D9-E70CF885225D}"/>
    <cellStyle name="Normal 8 3 4 6" xfId="2775" xr:uid="{18B494D0-C178-478E-A664-DD7B4C943E48}"/>
    <cellStyle name="Normal 8 3 4 7" xfId="2776" xr:uid="{0FFAE114-6CE5-49EA-BF3C-CD6D997E1FF4}"/>
    <cellStyle name="Normal 8 3 5" xfId="2777" xr:uid="{444C4378-9420-4A27-8C5E-BA970754D9E2}"/>
    <cellStyle name="Normal 8 3 5 2" xfId="2778" xr:uid="{05AC7733-BD5F-4140-9D9C-5A166DC44BCD}"/>
    <cellStyle name="Normal 8 3 5 2 2" xfId="2779" xr:uid="{DD7F45E0-BB78-47B6-9370-2F185DAC026F}"/>
    <cellStyle name="Normal 8 3 5 2 2 2" xfId="4183" xr:uid="{44F6A56F-29E0-412C-BF05-238FC1354A01}"/>
    <cellStyle name="Normal 8 3 5 2 3" xfId="2780" xr:uid="{F6688BFC-196B-41CF-905A-29F3397408E8}"/>
    <cellStyle name="Normal 8 3 5 2 4" xfId="2781" xr:uid="{7D9BFA71-62C0-4A0B-A6AC-381420C77711}"/>
    <cellStyle name="Normal 8 3 5 3" xfId="2782" xr:uid="{F5798BCB-77F2-42EB-A745-5813DCCA6C5C}"/>
    <cellStyle name="Normal 8 3 5 3 2" xfId="2783" xr:uid="{3814A02D-BEB5-48C3-9431-EC8302194415}"/>
    <cellStyle name="Normal 8 3 5 3 3" xfId="2784" xr:uid="{CC002F53-392D-4348-ABF5-3D1C3595DA68}"/>
    <cellStyle name="Normal 8 3 5 3 4" xfId="2785" xr:uid="{A1EB2F88-E475-4CAB-B9F1-663F8E2A4E41}"/>
    <cellStyle name="Normal 8 3 5 4" xfId="2786" xr:uid="{CC9A9D23-34F4-4072-AD06-C7BC956C8AEE}"/>
    <cellStyle name="Normal 8 3 5 5" xfId="2787" xr:uid="{3A75221D-2865-4432-8488-BEF93E4EFC81}"/>
    <cellStyle name="Normal 8 3 5 6" xfId="2788" xr:uid="{B8BC2653-4B6D-426C-ADEC-F233AF935C12}"/>
    <cellStyle name="Normal 8 3 6" xfId="2789" xr:uid="{CE7013C7-5453-4798-884E-4F429FFECB9E}"/>
    <cellStyle name="Normal 8 3 6 2" xfId="2790" xr:uid="{1CABE178-4284-490D-9C3A-63AD5DAE83F4}"/>
    <cellStyle name="Normal 8 3 6 2 2" xfId="2791" xr:uid="{78638157-70F7-45EB-A4E8-70AF29435B9F}"/>
    <cellStyle name="Normal 8 3 6 2 3" xfId="2792" xr:uid="{C5240F51-2863-4B70-9997-DCF8DB9C1073}"/>
    <cellStyle name="Normal 8 3 6 2 4" xfId="2793" xr:uid="{03CE9154-B005-494E-A4D5-8CFFAD18C5F9}"/>
    <cellStyle name="Normal 8 3 6 3" xfId="2794" xr:uid="{3A975BBE-22BD-4EAD-B727-B7F08DB3F146}"/>
    <cellStyle name="Normal 8 3 6 4" xfId="2795" xr:uid="{CC3DFAE3-092E-4C78-8846-AE3F6300D942}"/>
    <cellStyle name="Normal 8 3 6 5" xfId="2796" xr:uid="{12595F1C-A062-4DE8-B809-1B29C56B3D4D}"/>
    <cellStyle name="Normal 8 3 7" xfId="2797" xr:uid="{77C8BF7A-559B-43CB-9F13-B9097E8B9367}"/>
    <cellStyle name="Normal 8 3 7 2" xfId="2798" xr:uid="{0F9013E9-D886-43A9-8F4E-61585F9A168C}"/>
    <cellStyle name="Normal 8 3 7 3" xfId="2799" xr:uid="{A8DACB57-4728-4D2A-871F-9818010F4DCB}"/>
    <cellStyle name="Normal 8 3 7 4" xfId="2800" xr:uid="{DD49DD37-79C7-4EB9-88D2-486FD29288DB}"/>
    <cellStyle name="Normal 8 3 8" xfId="2801" xr:uid="{A108657B-8ED5-4324-A1F5-779A6B8D8DC1}"/>
    <cellStyle name="Normal 8 3 8 2" xfId="2802" xr:uid="{629AE3CF-5E46-4410-94F0-F1FE5E803C1C}"/>
    <cellStyle name="Normal 8 3 8 3" xfId="2803" xr:uid="{44A89A47-96E2-4C14-85F8-9AFEA9CA2E81}"/>
    <cellStyle name="Normal 8 3 8 4" xfId="2804" xr:uid="{F0747409-65EE-4B4F-A870-BFE36E96C4D5}"/>
    <cellStyle name="Normal 8 3 9" xfId="2805" xr:uid="{080BAC51-8FC6-4EE0-98DC-9EB069345EC2}"/>
    <cellStyle name="Normal 8 4" xfId="159" xr:uid="{530A6641-A850-41A1-B967-218421E05787}"/>
    <cellStyle name="Normal 8 4 10" xfId="2806" xr:uid="{E5D953B8-ED6B-4377-801F-123D8C684344}"/>
    <cellStyle name="Normal 8 4 11" xfId="2807" xr:uid="{0891CB32-5855-4D64-AD3C-FF73C40AFA13}"/>
    <cellStyle name="Normal 8 4 2" xfId="160" xr:uid="{7837A499-13B1-4756-8DFB-40442AA5797D}"/>
    <cellStyle name="Normal 8 4 2 2" xfId="2808" xr:uid="{5009668F-3888-44E1-9FB9-82E587F95D72}"/>
    <cellStyle name="Normal 8 4 2 2 2" xfId="2809" xr:uid="{EDBBB67B-7AE9-4D53-BBFE-7BD6703BB1C5}"/>
    <cellStyle name="Normal 8 4 2 2 2 2" xfId="2810" xr:uid="{0A86044E-83F9-4D9D-9E45-1355F0B01EEC}"/>
    <cellStyle name="Normal 8 4 2 2 2 2 2" xfId="2811" xr:uid="{63EE0F17-2B46-42AB-9BA2-4BFBE3DB37BB}"/>
    <cellStyle name="Normal 8 4 2 2 2 2 3" xfId="2812" xr:uid="{6F9A3DEE-F24A-44B7-A07F-752A86745050}"/>
    <cellStyle name="Normal 8 4 2 2 2 2 4" xfId="2813" xr:uid="{8585439F-8555-40C2-B412-EC565C020112}"/>
    <cellStyle name="Normal 8 4 2 2 2 3" xfId="2814" xr:uid="{CB0E1F9F-A69C-4686-9B6F-AC05FE05CD1A}"/>
    <cellStyle name="Normal 8 4 2 2 2 3 2" xfId="2815" xr:uid="{31B6C3F3-5795-489F-8C8F-DE2ABBE43AA5}"/>
    <cellStyle name="Normal 8 4 2 2 2 3 3" xfId="2816" xr:uid="{B3D7AFC9-0176-45FF-842B-96845C98C8B1}"/>
    <cellStyle name="Normal 8 4 2 2 2 3 4" xfId="2817" xr:uid="{46F58FA6-BC99-4D08-AD60-E445781EF0FF}"/>
    <cellStyle name="Normal 8 4 2 2 2 4" xfId="2818" xr:uid="{F1B826DB-F579-4ACC-9181-4849E6642DD5}"/>
    <cellStyle name="Normal 8 4 2 2 2 5" xfId="2819" xr:uid="{9F88BFBF-F8F2-48D4-8ED0-35D4C6CD5690}"/>
    <cellStyle name="Normal 8 4 2 2 2 6" xfId="2820" xr:uid="{2C39DBD4-0FB2-4EB5-B3F7-D3FC51F1FA69}"/>
    <cellStyle name="Normal 8 4 2 2 3" xfId="2821" xr:uid="{DA66950E-EDE0-4F2C-A90D-6ACF70DE80F2}"/>
    <cellStyle name="Normal 8 4 2 2 3 2" xfId="2822" xr:uid="{F9C228AF-500F-41B3-B631-27DED76C29B6}"/>
    <cellStyle name="Normal 8 4 2 2 3 2 2" xfId="2823" xr:uid="{BFDC16C2-BC3C-4E04-8D0E-94161984FC2B}"/>
    <cellStyle name="Normal 8 4 2 2 3 2 3" xfId="2824" xr:uid="{17FD4B3E-D380-402F-BF0C-F783C2510583}"/>
    <cellStyle name="Normal 8 4 2 2 3 2 4" xfId="2825" xr:uid="{3D8103DE-F194-4F2C-A895-582922B71BFB}"/>
    <cellStyle name="Normal 8 4 2 2 3 3" xfId="2826" xr:uid="{3E544A4A-32D9-49A6-8343-F06FAC1A03FA}"/>
    <cellStyle name="Normal 8 4 2 2 3 4" xfId="2827" xr:uid="{5748101A-04A2-4FB8-BE5A-C2FB2D1D48B6}"/>
    <cellStyle name="Normal 8 4 2 2 3 5" xfId="2828" xr:uid="{0D75DFDA-44E8-4E1B-9614-29B611A5FEC8}"/>
    <cellStyle name="Normal 8 4 2 2 4" xfId="2829" xr:uid="{E690A937-464D-4C67-AC1F-4B10AD8BE908}"/>
    <cellStyle name="Normal 8 4 2 2 4 2" xfId="2830" xr:uid="{AE49833E-D988-46F9-AB39-51D32A5436A0}"/>
    <cellStyle name="Normal 8 4 2 2 4 3" xfId="2831" xr:uid="{927F8B81-0691-4448-A76F-019D29B1D1A3}"/>
    <cellStyle name="Normal 8 4 2 2 4 4" xfId="2832" xr:uid="{4A2CAD38-433C-4798-B8A9-5ADFA00CB354}"/>
    <cellStyle name="Normal 8 4 2 2 5" xfId="2833" xr:uid="{6F8EDED4-4FC8-4178-85CB-7B4DD514933E}"/>
    <cellStyle name="Normal 8 4 2 2 5 2" xfId="2834" xr:uid="{A885FBCF-3E6D-4E92-BA00-7279D42ED7BB}"/>
    <cellStyle name="Normal 8 4 2 2 5 3" xfId="2835" xr:uid="{50D84275-F8F4-43BC-9653-523C7AF76AB3}"/>
    <cellStyle name="Normal 8 4 2 2 5 4" xfId="2836" xr:uid="{EC1D0E26-BD4F-4950-8BFD-DA582E164E0A}"/>
    <cellStyle name="Normal 8 4 2 2 6" xfId="2837" xr:uid="{D74F753A-4E19-4811-BB69-F637B6CB94C8}"/>
    <cellStyle name="Normal 8 4 2 2 7" xfId="2838" xr:uid="{FB64975E-3C9E-4E1E-A4C1-0C079E642F79}"/>
    <cellStyle name="Normal 8 4 2 2 8" xfId="2839" xr:uid="{BE2662EF-912F-4ECF-8F3E-C9D0371B342C}"/>
    <cellStyle name="Normal 8 4 2 3" xfId="2840" xr:uid="{F8D28E08-E319-4497-99C5-81AAEAC1B731}"/>
    <cellStyle name="Normal 8 4 2 3 2" xfId="2841" xr:uid="{76677C21-7949-46D0-A380-CFAD33B3DDD7}"/>
    <cellStyle name="Normal 8 4 2 3 2 2" xfId="2842" xr:uid="{ED1B5F6E-E281-4FA5-AF1A-090CADA28C8A}"/>
    <cellStyle name="Normal 8 4 2 3 2 3" xfId="2843" xr:uid="{A8D903B3-FB07-48B0-9DCF-B2F7BFC32B52}"/>
    <cellStyle name="Normal 8 4 2 3 2 4" xfId="2844" xr:uid="{140A6EFA-B2F2-458B-AC86-92EFC8B945A6}"/>
    <cellStyle name="Normal 8 4 2 3 3" xfId="2845" xr:uid="{E54E0369-C742-4557-B30A-55BC30B99E79}"/>
    <cellStyle name="Normal 8 4 2 3 3 2" xfId="2846" xr:uid="{DDDBA8F4-8E74-4B92-97C7-5CF05FD788EA}"/>
    <cellStyle name="Normal 8 4 2 3 3 3" xfId="2847" xr:uid="{C9B3913E-872C-404B-9F23-5CF5C7687B50}"/>
    <cellStyle name="Normal 8 4 2 3 3 4" xfId="2848" xr:uid="{3F98B20F-E2A4-4C47-A120-7E53C322065A}"/>
    <cellStyle name="Normal 8 4 2 3 4" xfId="2849" xr:uid="{53CC544C-EFA9-41BA-93E5-31B5E8AD2D0D}"/>
    <cellStyle name="Normal 8 4 2 3 5" xfId="2850" xr:uid="{2BFF598A-DCB6-42E5-8C44-8A4D32BC3A14}"/>
    <cellStyle name="Normal 8 4 2 3 6" xfId="2851" xr:uid="{F109CF55-8842-4B9D-9B41-F2A7517004BC}"/>
    <cellStyle name="Normal 8 4 2 4" xfId="2852" xr:uid="{C62417B5-4D7A-4421-9B23-DD03B516BC4E}"/>
    <cellStyle name="Normal 8 4 2 4 2" xfId="2853" xr:uid="{2BADA02D-B2CA-4F56-A515-BD7AEC5A3AE0}"/>
    <cellStyle name="Normal 8 4 2 4 2 2" xfId="2854" xr:uid="{D0D880EB-BE5A-4E4C-B551-3F7D85727E5A}"/>
    <cellStyle name="Normal 8 4 2 4 2 3" xfId="2855" xr:uid="{BBA62744-207C-4588-B415-554B3F51872E}"/>
    <cellStyle name="Normal 8 4 2 4 2 4" xfId="2856" xr:uid="{EACD92FA-4356-405F-908B-A26586A6071D}"/>
    <cellStyle name="Normal 8 4 2 4 3" xfId="2857" xr:uid="{B3677374-7095-4AA5-8A84-D38A878313F4}"/>
    <cellStyle name="Normal 8 4 2 4 4" xfId="2858" xr:uid="{F88BB767-BD96-42A3-BADE-CFF0D70089B5}"/>
    <cellStyle name="Normal 8 4 2 4 5" xfId="2859" xr:uid="{0B0698C2-01A2-4E8D-8CA3-8176DBF27E0B}"/>
    <cellStyle name="Normal 8 4 2 5" xfId="2860" xr:uid="{7650B29F-EE36-4E35-939C-2F0A04BF1E5C}"/>
    <cellStyle name="Normal 8 4 2 5 2" xfId="2861" xr:uid="{CE97AE51-582F-4969-BD23-C09A58D3D517}"/>
    <cellStyle name="Normal 8 4 2 5 3" xfId="2862" xr:uid="{EF596263-9FB7-4955-9551-885BB767D423}"/>
    <cellStyle name="Normal 8 4 2 5 4" xfId="2863" xr:uid="{46AC8704-1F0A-4C7E-9958-3DB3C51AA689}"/>
    <cellStyle name="Normal 8 4 2 6" xfId="2864" xr:uid="{F8033251-DD0F-453E-A232-E08EEC0A6C4C}"/>
    <cellStyle name="Normal 8 4 2 6 2" xfId="2865" xr:uid="{889F2621-C43E-4F1B-A94F-01D9A7C72A25}"/>
    <cellStyle name="Normal 8 4 2 6 3" xfId="2866" xr:uid="{202EB3C2-2FDD-451C-9EB7-C97D34FABCFA}"/>
    <cellStyle name="Normal 8 4 2 6 4" xfId="2867" xr:uid="{95B2CBD4-C188-4872-AF5B-D3C806EB1AE8}"/>
    <cellStyle name="Normal 8 4 2 7" xfId="2868" xr:uid="{A3B2956A-FBED-4761-94DE-1F8B447D38F7}"/>
    <cellStyle name="Normal 8 4 2 8" xfId="2869" xr:uid="{A8CAEDA1-FF4D-491B-B2E3-6B001538DD53}"/>
    <cellStyle name="Normal 8 4 2 9" xfId="2870" xr:uid="{80B83B2F-96E4-4121-A87C-ADE3E953F581}"/>
    <cellStyle name="Normal 8 4 3" xfId="2871" xr:uid="{0CFFE744-6677-4236-B808-0FE4914F8E10}"/>
    <cellStyle name="Normal 8 4 3 2" xfId="2872" xr:uid="{CFED842B-4EDE-45F1-BA78-5A157F001C9F}"/>
    <cellStyle name="Normal 8 4 3 2 2" xfId="2873" xr:uid="{B825C137-93C8-4506-BF64-3A584F2CF3F5}"/>
    <cellStyle name="Normal 8 4 3 2 2 2" xfId="2874" xr:uid="{F82C0AED-ED6D-437D-BDBA-C8D1A9B80573}"/>
    <cellStyle name="Normal 8 4 3 2 2 2 2" xfId="4184" xr:uid="{84CAB940-025F-4ACD-8B9C-ABF9CCFD1245}"/>
    <cellStyle name="Normal 8 4 3 2 2 3" xfId="2875" xr:uid="{42134CB7-302F-42C6-8E65-CC9284A081BC}"/>
    <cellStyle name="Normal 8 4 3 2 2 4" xfId="2876" xr:uid="{71B29784-DE07-4B37-877B-8A088022B32E}"/>
    <cellStyle name="Normal 8 4 3 2 3" xfId="2877" xr:uid="{20D8E4FE-E692-48B1-8710-EEF76F19156C}"/>
    <cellStyle name="Normal 8 4 3 2 3 2" xfId="2878" xr:uid="{3CDCA809-3A28-45FE-9E3A-36D3DBFAE4E8}"/>
    <cellStyle name="Normal 8 4 3 2 3 3" xfId="2879" xr:uid="{8C2BC4CE-C5B5-4F65-85A9-ED677B2D72B4}"/>
    <cellStyle name="Normal 8 4 3 2 3 4" xfId="2880" xr:uid="{9B260AD5-D23E-4536-824A-5655C15A05BB}"/>
    <cellStyle name="Normal 8 4 3 2 4" xfId="2881" xr:uid="{1FC0E9B7-BBD6-4ABC-B8A7-6F763380F2F1}"/>
    <cellStyle name="Normal 8 4 3 2 5" xfId="2882" xr:uid="{4DE13BAF-D754-484F-AB30-FA0EE71E3408}"/>
    <cellStyle name="Normal 8 4 3 2 6" xfId="2883" xr:uid="{E6592949-E6C4-4947-B29C-4EFE5F7543B3}"/>
    <cellStyle name="Normal 8 4 3 3" xfId="2884" xr:uid="{F1AA3AFA-EA95-47AC-B108-E557C0A11027}"/>
    <cellStyle name="Normal 8 4 3 3 2" xfId="2885" xr:uid="{06AC53C4-E319-420B-9B65-055E707A695C}"/>
    <cellStyle name="Normal 8 4 3 3 2 2" xfId="2886" xr:uid="{5721E494-CEBA-45C9-A9EE-5B673B1630C8}"/>
    <cellStyle name="Normal 8 4 3 3 2 3" xfId="2887" xr:uid="{FFE49114-C7C2-472F-8265-485D95252731}"/>
    <cellStyle name="Normal 8 4 3 3 2 4" xfId="2888" xr:uid="{6D89684F-69FD-4371-8F32-227246709640}"/>
    <cellStyle name="Normal 8 4 3 3 3" xfId="2889" xr:uid="{E409F413-D33B-446B-8538-41E9954718E6}"/>
    <cellStyle name="Normal 8 4 3 3 4" xfId="2890" xr:uid="{E6C2EF8F-C9E6-49B3-9052-1381862E94CD}"/>
    <cellStyle name="Normal 8 4 3 3 5" xfId="2891" xr:uid="{AFD832AE-3138-436D-B96C-88A4CD82AB29}"/>
    <cellStyle name="Normal 8 4 3 4" xfId="2892" xr:uid="{0C65D585-43A9-464E-82AD-8A2B946015BC}"/>
    <cellStyle name="Normal 8 4 3 4 2" xfId="2893" xr:uid="{558E4790-713D-4945-A4D2-A1FA30C2FB18}"/>
    <cellStyle name="Normal 8 4 3 4 3" xfId="2894" xr:uid="{4B2275D2-B0B5-426C-92FE-5B3DFD7F5592}"/>
    <cellStyle name="Normal 8 4 3 4 4" xfId="2895" xr:uid="{D5886E0A-3C32-4219-973B-1B066353FD8D}"/>
    <cellStyle name="Normal 8 4 3 5" xfId="2896" xr:uid="{0F6C0BC4-DC28-45D1-85D8-20E94B5B65C4}"/>
    <cellStyle name="Normal 8 4 3 5 2" xfId="2897" xr:uid="{B97D30E8-7E15-49B7-AA22-9622B12FDA91}"/>
    <cellStyle name="Normal 8 4 3 5 3" xfId="2898" xr:uid="{4E86323B-8E2B-4C57-92B6-3F5EE0AC3828}"/>
    <cellStyle name="Normal 8 4 3 5 4" xfId="2899" xr:uid="{AE4C8255-41C2-45DA-B97F-041D4AAFC4D9}"/>
    <cellStyle name="Normal 8 4 3 6" xfId="2900" xr:uid="{85795DD3-A0E8-49A2-9A4B-CBF293E7BCC8}"/>
    <cellStyle name="Normal 8 4 3 7" xfId="2901" xr:uid="{B2357009-40CB-4AC7-8967-CE28934311C7}"/>
    <cellStyle name="Normal 8 4 3 8" xfId="2902" xr:uid="{3C5C0B94-8C58-4AF9-8A1A-25D9A6C5A636}"/>
    <cellStyle name="Normal 8 4 4" xfId="2903" xr:uid="{63259173-88C1-45B8-9ADD-D077C0B83795}"/>
    <cellStyle name="Normal 8 4 4 2" xfId="2904" xr:uid="{E04AB662-C5E1-40F7-A4A3-C809BC356F89}"/>
    <cellStyle name="Normal 8 4 4 2 2" xfId="2905" xr:uid="{7C92E3B0-F497-497D-A457-936EDF9DECF9}"/>
    <cellStyle name="Normal 8 4 4 2 2 2" xfId="2906" xr:uid="{27B0B925-2509-458D-81F2-2224CA5F188A}"/>
    <cellStyle name="Normal 8 4 4 2 2 3" xfId="2907" xr:uid="{D3907A7B-015A-4384-A62D-2847E425E618}"/>
    <cellStyle name="Normal 8 4 4 2 2 4" xfId="2908" xr:uid="{E0B84F06-9E3F-4F53-9C1B-C71CC9C339A8}"/>
    <cellStyle name="Normal 8 4 4 2 3" xfId="2909" xr:uid="{EB4EF789-CD76-49FE-B41E-B1697E262DFD}"/>
    <cellStyle name="Normal 8 4 4 2 4" xfId="2910" xr:uid="{ED4A34E2-D7BC-4521-97CC-0014F39CC740}"/>
    <cellStyle name="Normal 8 4 4 2 5" xfId="2911" xr:uid="{B7809AC4-09E7-49B5-9000-620C965FA101}"/>
    <cellStyle name="Normal 8 4 4 3" xfId="2912" xr:uid="{EA15E9CC-79F3-4925-84A1-8E0D95D6DC85}"/>
    <cellStyle name="Normal 8 4 4 3 2" xfId="2913" xr:uid="{821D78FC-AEF6-4956-9AF3-64ED62BF49C5}"/>
    <cellStyle name="Normal 8 4 4 3 3" xfId="2914" xr:uid="{A17F6A3D-7BF4-4E1F-AE69-AC2BD6D6785D}"/>
    <cellStyle name="Normal 8 4 4 3 4" xfId="2915" xr:uid="{9C863DEC-CCCF-4A8F-8426-942A3A3E719C}"/>
    <cellStyle name="Normal 8 4 4 4" xfId="2916" xr:uid="{D00E58FD-25F4-4B21-A82C-B178C5B21376}"/>
    <cellStyle name="Normal 8 4 4 4 2" xfId="2917" xr:uid="{4F522768-1F06-46BE-AEC0-2FF48233421D}"/>
    <cellStyle name="Normal 8 4 4 4 3" xfId="2918" xr:uid="{C229F214-5E04-4D6A-A8CA-46607C8ED491}"/>
    <cellStyle name="Normal 8 4 4 4 4" xfId="2919" xr:uid="{5910E184-25C1-4CA3-B0DF-3B8549B6447D}"/>
    <cellStyle name="Normal 8 4 4 5" xfId="2920" xr:uid="{60DAAF3D-263D-42E1-A708-D5679365B859}"/>
    <cellStyle name="Normal 8 4 4 6" xfId="2921" xr:uid="{EA0BA795-B81A-4FBB-A74F-C175D7577F34}"/>
    <cellStyle name="Normal 8 4 4 7" xfId="2922" xr:uid="{E92AA435-EE95-4481-AF2F-FFF1DAFE5645}"/>
    <cellStyle name="Normal 8 4 5" xfId="2923" xr:uid="{F6EFE1B8-539E-48F8-B5F3-93CABB6C5F57}"/>
    <cellStyle name="Normal 8 4 5 2" xfId="2924" xr:uid="{D2A803C7-0F91-4CE3-8415-30113C0A5F66}"/>
    <cellStyle name="Normal 8 4 5 2 2" xfId="2925" xr:uid="{27856030-A5E4-49F4-AFB5-FD7D2C34F448}"/>
    <cellStyle name="Normal 8 4 5 2 3" xfId="2926" xr:uid="{DFABF2CD-F6D4-45D1-9EF4-C7EA3FB89DEA}"/>
    <cellStyle name="Normal 8 4 5 2 4" xfId="2927" xr:uid="{BA99FAF3-228D-41F1-ADDF-09B2F5365A6B}"/>
    <cellStyle name="Normal 8 4 5 3" xfId="2928" xr:uid="{90899372-8AE4-438F-9C98-EE4DC3065BB0}"/>
    <cellStyle name="Normal 8 4 5 3 2" xfId="2929" xr:uid="{1C292567-4A13-44AC-8DEC-E179B2E49E5A}"/>
    <cellStyle name="Normal 8 4 5 3 3" xfId="2930" xr:uid="{D7BABE09-D6C3-4BB1-AAA9-8B056B1598A8}"/>
    <cellStyle name="Normal 8 4 5 3 4" xfId="2931" xr:uid="{7776E602-524D-4667-AA65-8083530BF441}"/>
    <cellStyle name="Normal 8 4 5 4" xfId="2932" xr:uid="{31E48DF6-B050-4067-BEFA-6AB5168E8313}"/>
    <cellStyle name="Normal 8 4 5 5" xfId="2933" xr:uid="{FD4C865E-2AF3-43B9-BC8B-F63854B9574E}"/>
    <cellStyle name="Normal 8 4 5 6" xfId="2934" xr:uid="{E518CF79-1C29-4FB5-8795-279CDAF503FE}"/>
    <cellStyle name="Normal 8 4 6" xfId="2935" xr:uid="{FA449E97-683F-4BCA-AE5A-2B2E9E3EC507}"/>
    <cellStyle name="Normal 8 4 6 2" xfId="2936" xr:uid="{8E2740D3-7E92-488A-B408-EB89B4974CAC}"/>
    <cellStyle name="Normal 8 4 6 2 2" xfId="2937" xr:uid="{4A77B8FF-654D-4BD3-B4B6-CE07D2FF7FEB}"/>
    <cellStyle name="Normal 8 4 6 2 3" xfId="2938" xr:uid="{C86597B0-5620-4983-A260-F88AEE5758A9}"/>
    <cellStyle name="Normal 8 4 6 2 4" xfId="2939" xr:uid="{5A8ABA52-67D0-4E1E-9DFD-5562F9416BA0}"/>
    <cellStyle name="Normal 8 4 6 3" xfId="2940" xr:uid="{3E6512F3-DE86-46C4-B5DD-5C8D55630287}"/>
    <cellStyle name="Normal 8 4 6 4" xfId="2941" xr:uid="{633679DC-E5C0-4A29-90F0-F57CC9D44CE6}"/>
    <cellStyle name="Normal 8 4 6 5" xfId="2942" xr:uid="{7A385883-8ECB-4DAD-944C-7E08B9C7C545}"/>
    <cellStyle name="Normal 8 4 7" xfId="2943" xr:uid="{BABCA2C5-52EE-4E72-B9E5-F61FA0C9BDBE}"/>
    <cellStyle name="Normal 8 4 7 2" xfId="2944" xr:uid="{F62290ED-D0A3-4825-B150-4A5E8BDA4668}"/>
    <cellStyle name="Normal 8 4 7 3" xfId="2945" xr:uid="{9913B4A2-4404-4F90-AEE0-B058F41D3A59}"/>
    <cellStyle name="Normal 8 4 7 4" xfId="2946" xr:uid="{C106C460-CB3A-45E5-B80B-1763A2888F89}"/>
    <cellStyle name="Normal 8 4 8" xfId="2947" xr:uid="{E0C49CEA-5AE0-4A98-90E4-0DA043A87100}"/>
    <cellStyle name="Normal 8 4 8 2" xfId="2948" xr:uid="{5B5E4225-3B60-45CA-BDB6-A64BEC661F60}"/>
    <cellStyle name="Normal 8 4 8 3" xfId="2949" xr:uid="{4006D6DB-4394-4D0F-A87A-09DF7718C753}"/>
    <cellStyle name="Normal 8 4 8 4" xfId="2950" xr:uid="{90B5A5E3-5348-49C1-95A9-931CC0DDD2D0}"/>
    <cellStyle name="Normal 8 4 9" xfId="2951" xr:uid="{4ABEDE98-1944-43BE-B0CA-C8879F389512}"/>
    <cellStyle name="Normal 8 5" xfId="161" xr:uid="{AA397401-D5C1-42FC-9EBD-F08627173BEC}"/>
    <cellStyle name="Normal 8 5 2" xfId="162" xr:uid="{CBCC2BF9-1214-4304-9A8C-F2FD7FC4FB4E}"/>
    <cellStyle name="Normal 8 5 2 2" xfId="2952" xr:uid="{D623D5EE-3F34-4454-818F-A0466E4D1421}"/>
    <cellStyle name="Normal 8 5 2 2 2" xfId="2953" xr:uid="{B91715B1-791A-4732-9AA0-B4CC40D17E45}"/>
    <cellStyle name="Normal 8 5 2 2 2 2" xfId="2954" xr:uid="{2B04A07E-4149-44CB-82D4-302EFDE42B42}"/>
    <cellStyle name="Normal 8 5 2 2 2 3" xfId="2955" xr:uid="{071374A8-4B34-4428-BE14-C1361D1D568A}"/>
    <cellStyle name="Normal 8 5 2 2 2 4" xfId="2956" xr:uid="{9A5A4E2C-9265-42F3-B941-923DB3C0E08A}"/>
    <cellStyle name="Normal 8 5 2 2 3" xfId="2957" xr:uid="{59C23BFA-76AB-4BA4-AF4B-8C19EF0D8F1F}"/>
    <cellStyle name="Normal 8 5 2 2 3 2" xfId="2958" xr:uid="{DFD539AE-2898-466F-A210-C03D41EBF021}"/>
    <cellStyle name="Normal 8 5 2 2 3 3" xfId="2959" xr:uid="{04310D12-7733-49CC-AD60-36E46E3E8B02}"/>
    <cellStyle name="Normal 8 5 2 2 3 4" xfId="2960" xr:uid="{1E568CF1-9ED5-425F-A1FE-774B434D4163}"/>
    <cellStyle name="Normal 8 5 2 2 4" xfId="2961" xr:uid="{FC8331BF-16B0-4D9B-9B59-E06771CA5EFD}"/>
    <cellStyle name="Normal 8 5 2 2 5" xfId="2962" xr:uid="{0BC5151E-7A08-43DD-B718-B3B67C0E791A}"/>
    <cellStyle name="Normal 8 5 2 2 6" xfId="2963" xr:uid="{AD516E92-3308-4064-AFF6-5C165B3CC7EF}"/>
    <cellStyle name="Normal 8 5 2 3" xfId="2964" xr:uid="{908ED434-9079-4BE4-9317-182990ABB47C}"/>
    <cellStyle name="Normal 8 5 2 3 2" xfId="2965" xr:uid="{B4D99DB1-22BA-44B1-974F-B6ECA3DDD77C}"/>
    <cellStyle name="Normal 8 5 2 3 2 2" xfId="2966" xr:uid="{5FF99719-B354-4385-9B28-AD40769D8462}"/>
    <cellStyle name="Normal 8 5 2 3 2 3" xfId="2967" xr:uid="{28A756B4-90BF-4801-A8E7-4249448FC71F}"/>
    <cellStyle name="Normal 8 5 2 3 2 4" xfId="2968" xr:uid="{AE6B3071-BBCF-4B4D-9265-BD17A300182D}"/>
    <cellStyle name="Normal 8 5 2 3 3" xfId="2969" xr:uid="{569DF2E8-75DB-4C40-9FFD-A666F966F21D}"/>
    <cellStyle name="Normal 8 5 2 3 4" xfId="2970" xr:uid="{09E112B9-7628-452A-9D0E-EF4BEA5338F8}"/>
    <cellStyle name="Normal 8 5 2 3 5" xfId="2971" xr:uid="{2D724493-88EB-4556-A7AF-E436E0EE5FC5}"/>
    <cellStyle name="Normal 8 5 2 4" xfId="2972" xr:uid="{8116F9AE-A716-424B-9E9F-377527770464}"/>
    <cellStyle name="Normal 8 5 2 4 2" xfId="2973" xr:uid="{194CCF75-75D4-422D-9080-B3E557E60F2D}"/>
    <cellStyle name="Normal 8 5 2 4 3" xfId="2974" xr:uid="{5E1BF318-5A86-4A6F-A0F3-2B919FFA0E8C}"/>
    <cellStyle name="Normal 8 5 2 4 4" xfId="2975" xr:uid="{076E960B-E151-425C-A22C-601B35216275}"/>
    <cellStyle name="Normal 8 5 2 5" xfId="2976" xr:uid="{109386AD-62EA-4B18-B2D7-2ECC4D610216}"/>
    <cellStyle name="Normal 8 5 2 5 2" xfId="2977" xr:uid="{CBD2DAF7-57FE-4033-949D-43C418F98B0B}"/>
    <cellStyle name="Normal 8 5 2 5 3" xfId="2978" xr:uid="{6895A1DC-7730-4887-90F8-CDCC9648D3FC}"/>
    <cellStyle name="Normal 8 5 2 5 4" xfId="2979" xr:uid="{771486F6-AFC1-4161-96B4-D8EA229FFEB8}"/>
    <cellStyle name="Normal 8 5 2 6" xfId="2980" xr:uid="{FC8BD31D-7816-4081-A104-0E9465608ADF}"/>
    <cellStyle name="Normal 8 5 2 7" xfId="2981" xr:uid="{39F11739-25F7-43DC-9679-16CD2075A852}"/>
    <cellStyle name="Normal 8 5 2 8" xfId="2982" xr:uid="{89953069-87E3-49CD-AC39-58288A75323F}"/>
    <cellStyle name="Normal 8 5 3" xfId="2983" xr:uid="{E0831F9B-09D7-4540-B953-0157558896EB}"/>
    <cellStyle name="Normal 8 5 3 2" xfId="2984" xr:uid="{C1A5DA13-352C-4401-8F88-1351714155CF}"/>
    <cellStyle name="Normal 8 5 3 2 2" xfId="2985" xr:uid="{09737B06-E4A7-4459-92A7-F7008733E31A}"/>
    <cellStyle name="Normal 8 5 3 2 3" xfId="2986" xr:uid="{2F039B84-AC97-4209-92B1-E19CB98F91DF}"/>
    <cellStyle name="Normal 8 5 3 2 4" xfId="2987" xr:uid="{23FCE29B-E2AA-4722-BFCE-97BCE31E4913}"/>
    <cellStyle name="Normal 8 5 3 3" xfId="2988" xr:uid="{73F0288F-33A3-4731-BF83-A45FBAC8A774}"/>
    <cellStyle name="Normal 8 5 3 3 2" xfId="2989" xr:uid="{590E2A0B-4B39-4442-A2C5-63BF04E31511}"/>
    <cellStyle name="Normal 8 5 3 3 3" xfId="2990" xr:uid="{E6408BBB-3F29-448E-BBF0-020CD1E7B11B}"/>
    <cellStyle name="Normal 8 5 3 3 4" xfId="2991" xr:uid="{1BD55DD9-7531-4AE9-BD05-2C63F8D40675}"/>
    <cellStyle name="Normal 8 5 3 4" xfId="2992" xr:uid="{2D310E9F-472A-4F03-9050-D81B14609110}"/>
    <cellStyle name="Normal 8 5 3 5" xfId="2993" xr:uid="{06CFB907-02FA-4757-8333-31D9695F7472}"/>
    <cellStyle name="Normal 8 5 3 6" xfId="2994" xr:uid="{28EE150D-AB96-4A2E-B2F2-F007F8A7B21F}"/>
    <cellStyle name="Normal 8 5 4" xfId="2995" xr:uid="{94433FF4-BAC7-479E-8CB6-15BD5F4D1527}"/>
    <cellStyle name="Normal 8 5 4 2" xfId="2996" xr:uid="{A6F46FA3-7294-4248-8EB2-D7917983D8FE}"/>
    <cellStyle name="Normal 8 5 4 2 2" xfId="2997" xr:uid="{5440424D-7846-44CC-84FC-5CA4013BF320}"/>
    <cellStyle name="Normal 8 5 4 2 3" xfId="2998" xr:uid="{1D2DE25E-F80E-4BE2-9E11-A163C5E56006}"/>
    <cellStyle name="Normal 8 5 4 2 4" xfId="2999" xr:uid="{1A5A1ABF-0896-4775-ABF4-3317BDA0124D}"/>
    <cellStyle name="Normal 8 5 4 3" xfId="3000" xr:uid="{22BD5CF4-5B78-4511-A0AB-4BFA053BD2D6}"/>
    <cellStyle name="Normal 8 5 4 4" xfId="3001" xr:uid="{70A4A16F-9213-4459-8B79-D39A2BD44483}"/>
    <cellStyle name="Normal 8 5 4 5" xfId="3002" xr:uid="{BD44C9DA-81D7-4087-826B-E8FEBC1697A4}"/>
    <cellStyle name="Normal 8 5 5" xfId="3003" xr:uid="{C33D9694-CB45-47A0-A513-119E5A87ED93}"/>
    <cellStyle name="Normal 8 5 5 2" xfId="3004" xr:uid="{30CDE16E-E804-4A29-A241-FA557A22A613}"/>
    <cellStyle name="Normal 8 5 5 3" xfId="3005" xr:uid="{4325494E-5511-4732-A66B-02FFE4FC70B0}"/>
    <cellStyle name="Normal 8 5 5 4" xfId="3006" xr:uid="{C4EFCE7D-4C00-40B3-88D5-47E05ECD1E0A}"/>
    <cellStyle name="Normal 8 5 6" xfId="3007" xr:uid="{D0F214C2-E273-4DBB-B388-F1198D81EE26}"/>
    <cellStyle name="Normal 8 5 6 2" xfId="3008" xr:uid="{A61E2E4C-ABA8-4B24-8DEC-971412E03D93}"/>
    <cellStyle name="Normal 8 5 6 3" xfId="3009" xr:uid="{B408EDFE-A46B-4AAC-BAFA-F67D00ED20F4}"/>
    <cellStyle name="Normal 8 5 6 4" xfId="3010" xr:uid="{58DBAD4A-A828-4186-8D62-4B0217DA3F1F}"/>
    <cellStyle name="Normal 8 5 7" xfId="3011" xr:uid="{1CEB621E-D5F0-4EB9-957D-F60842D79B1A}"/>
    <cellStyle name="Normal 8 5 8" xfId="3012" xr:uid="{FBCEF044-F5BE-47E7-BDB1-981F8CB454E5}"/>
    <cellStyle name="Normal 8 5 9" xfId="3013" xr:uid="{D7A47A46-DD7B-41CB-817F-83D2B719FA91}"/>
    <cellStyle name="Normal 8 6" xfId="163" xr:uid="{7D496C38-1891-406F-AC92-F8FEA73B6B98}"/>
    <cellStyle name="Normal 8 6 2" xfId="3014" xr:uid="{24F262EC-A8C0-41EB-8EA7-F97268DA7DBA}"/>
    <cellStyle name="Normal 8 6 2 2" xfId="3015" xr:uid="{E07EE48B-D595-4713-B2AD-276A2C79FC06}"/>
    <cellStyle name="Normal 8 6 2 2 2" xfId="3016" xr:uid="{22181F26-1180-4FAC-884A-13527C4A71C3}"/>
    <cellStyle name="Normal 8 6 2 2 2 2" xfId="4185" xr:uid="{F553054C-0D39-4345-82DB-C97A0CE3FF24}"/>
    <cellStyle name="Normal 8 6 2 2 3" xfId="3017" xr:uid="{3DED616A-0A7F-45AD-9D33-4A6D50FBFB32}"/>
    <cellStyle name="Normal 8 6 2 2 4" xfId="3018" xr:uid="{8ACC4010-1D5A-4FF2-87CA-2FB2857630B8}"/>
    <cellStyle name="Normal 8 6 2 3" xfId="3019" xr:uid="{0E13AB35-A627-472B-8767-10F8539DB56D}"/>
    <cellStyle name="Normal 8 6 2 3 2" xfId="3020" xr:uid="{6AEE7029-8452-4801-8FCA-AC8745B67F09}"/>
    <cellStyle name="Normal 8 6 2 3 3" xfId="3021" xr:uid="{03AD9232-B036-4A4C-8C1B-8F120FDB2A2A}"/>
    <cellStyle name="Normal 8 6 2 3 4" xfId="3022" xr:uid="{6FF59648-F8AF-42CD-8BE2-20725646B1DA}"/>
    <cellStyle name="Normal 8 6 2 4" xfId="3023" xr:uid="{6C7D110E-CBBA-4707-84E5-45142A3C8291}"/>
    <cellStyle name="Normal 8 6 2 5" xfId="3024" xr:uid="{E33A0BF9-F939-43B5-9F5E-233726D6F854}"/>
    <cellStyle name="Normal 8 6 2 6" xfId="3025" xr:uid="{D506292C-6C4E-4B3D-82B7-3C2F0B83FEEC}"/>
    <cellStyle name="Normal 8 6 3" xfId="3026" xr:uid="{1925B524-EF65-4B47-A521-1DF6B2DD1058}"/>
    <cellStyle name="Normal 8 6 3 2" xfId="3027" xr:uid="{D405694C-3754-4182-A0F5-1D3931336B1D}"/>
    <cellStyle name="Normal 8 6 3 2 2" xfId="3028" xr:uid="{E56BEF63-8950-4978-816C-617CB1C26BBA}"/>
    <cellStyle name="Normal 8 6 3 2 3" xfId="3029" xr:uid="{4FF7C5E8-29DC-4273-95F5-17BD5DEC9053}"/>
    <cellStyle name="Normal 8 6 3 2 4" xfId="3030" xr:uid="{92A6DF79-A5B3-4876-87B1-0F36C03548A3}"/>
    <cellStyle name="Normal 8 6 3 3" xfId="3031" xr:uid="{4662DB6C-C96B-47AA-8578-E431B7522FCA}"/>
    <cellStyle name="Normal 8 6 3 4" xfId="3032" xr:uid="{B22C0E32-B743-4747-88E0-364584CE7837}"/>
    <cellStyle name="Normal 8 6 3 5" xfId="3033" xr:uid="{D5AC6DCB-C79A-479E-A7A4-076DA887F281}"/>
    <cellStyle name="Normal 8 6 4" xfId="3034" xr:uid="{C56D81D4-426D-4D39-860D-AFA54541EFBB}"/>
    <cellStyle name="Normal 8 6 4 2" xfId="3035" xr:uid="{3E078D18-5467-4C0A-A4BE-594E60D37A08}"/>
    <cellStyle name="Normal 8 6 4 3" xfId="3036" xr:uid="{19D78651-D1F8-4BCB-B435-F702F093B2A4}"/>
    <cellStyle name="Normal 8 6 4 4" xfId="3037" xr:uid="{7E4ECB9A-6657-48D5-AFD2-12672F8658CF}"/>
    <cellStyle name="Normal 8 6 5" xfId="3038" xr:uid="{610071FD-43BE-479F-829B-73D595BB04D5}"/>
    <cellStyle name="Normal 8 6 5 2" xfId="3039" xr:uid="{AA8E46E9-BD0F-4FCA-9059-DEAF5409E2B4}"/>
    <cellStyle name="Normal 8 6 5 3" xfId="3040" xr:uid="{29F54CAA-28B6-4ED3-B725-17D6CDD8FED2}"/>
    <cellStyle name="Normal 8 6 5 4" xfId="3041" xr:uid="{6FB08E29-93D4-4BEA-B741-5DCF46D3F346}"/>
    <cellStyle name="Normal 8 6 6" xfId="3042" xr:uid="{87EC7E8A-4F7F-42F6-840F-A733FF27C1D0}"/>
    <cellStyle name="Normal 8 6 7" xfId="3043" xr:uid="{087111CE-E51E-4322-8015-51F0822BFC5A}"/>
    <cellStyle name="Normal 8 6 8" xfId="3044" xr:uid="{04228212-F133-4BD9-BE1B-FC3EFC1E60FB}"/>
    <cellStyle name="Normal 8 7" xfId="3045" xr:uid="{762CE3EC-0DD2-4B72-8C12-C6F32941CB29}"/>
    <cellStyle name="Normal 8 7 2" xfId="3046" xr:uid="{7DC2887E-B90B-45D9-9C48-335D0F04B47C}"/>
    <cellStyle name="Normal 8 7 2 2" xfId="3047" xr:uid="{10A5C7D6-8EDB-47F5-90F3-0372BBF71574}"/>
    <cellStyle name="Normal 8 7 2 2 2" xfId="3048" xr:uid="{D24627FE-8E61-45B5-9005-CF50648154A1}"/>
    <cellStyle name="Normal 8 7 2 2 3" xfId="3049" xr:uid="{C523C4F4-1D48-4C3A-94B2-1B332A5733E9}"/>
    <cellStyle name="Normal 8 7 2 2 4" xfId="3050" xr:uid="{0C70FA28-11D9-46DC-8162-A08915DC53A6}"/>
    <cellStyle name="Normal 8 7 2 3" xfId="3051" xr:uid="{83F20B60-9E1F-4048-B478-D4341F9F59BB}"/>
    <cellStyle name="Normal 8 7 2 4" xfId="3052" xr:uid="{EA35C3A6-581D-4E33-AB6C-914ADAF106A6}"/>
    <cellStyle name="Normal 8 7 2 5" xfId="3053" xr:uid="{11CCA282-6D8D-4FF5-8DCF-A91B585DF291}"/>
    <cellStyle name="Normal 8 7 3" xfId="3054" xr:uid="{3927CF94-4F5B-4791-AFB0-1AB8A0C0DCA9}"/>
    <cellStyle name="Normal 8 7 3 2" xfId="3055" xr:uid="{D360D3C3-C179-469B-985A-E97622338BA4}"/>
    <cellStyle name="Normal 8 7 3 3" xfId="3056" xr:uid="{5679B22A-5BD3-498A-8628-ECE90AACF8EC}"/>
    <cellStyle name="Normal 8 7 3 4" xfId="3057" xr:uid="{B761BF05-297C-4054-A5EA-CB12EC56C679}"/>
    <cellStyle name="Normal 8 7 4" xfId="3058" xr:uid="{99EAA858-AD21-49FA-8632-126A9D8EBEBB}"/>
    <cellStyle name="Normal 8 7 4 2" xfId="3059" xr:uid="{BAB5DD83-459A-4CD6-AD90-D7547ED4C4E1}"/>
    <cellStyle name="Normal 8 7 4 3" xfId="3060" xr:uid="{E17AF044-2A43-4E20-B673-44359291BB6F}"/>
    <cellStyle name="Normal 8 7 4 4" xfId="3061" xr:uid="{34181CFD-9304-43D7-9712-D7A0059AD12F}"/>
    <cellStyle name="Normal 8 7 5" xfId="3062" xr:uid="{C0AF7C8E-8766-4556-84D9-8D45CB46678A}"/>
    <cellStyle name="Normal 8 7 6" xfId="3063" xr:uid="{EE39EC53-5870-422E-ACB5-31DB3C735590}"/>
    <cellStyle name="Normal 8 7 7" xfId="3064" xr:uid="{DB5663A2-BE55-42C9-9D30-1F92D65AB4AB}"/>
    <cellStyle name="Normal 8 8" xfId="3065" xr:uid="{D6FE4DD1-C3E1-416F-A790-6493BC605AA1}"/>
    <cellStyle name="Normal 8 8 2" xfId="3066" xr:uid="{9B429DCA-B21A-4DED-993F-6EF650B87533}"/>
    <cellStyle name="Normal 8 8 2 2" xfId="3067" xr:uid="{91B74C32-B0FB-4074-87B2-9136CAF7F802}"/>
    <cellStyle name="Normal 8 8 2 3" xfId="3068" xr:uid="{6B28FFF5-6498-42DE-8FC8-E7882C9D2732}"/>
    <cellStyle name="Normal 8 8 2 4" xfId="3069" xr:uid="{C579BBCE-E862-448C-B22B-F86CDC712287}"/>
    <cellStyle name="Normal 8 8 3" xfId="3070" xr:uid="{8A109BA0-6B9B-4C99-981B-02574B730E04}"/>
    <cellStyle name="Normal 8 8 3 2" xfId="3071" xr:uid="{D4A1F241-225C-4133-A182-1D14CC6553A3}"/>
    <cellStyle name="Normal 8 8 3 3" xfId="3072" xr:uid="{C6A78B43-4089-47D5-8315-43ECB04F9DEA}"/>
    <cellStyle name="Normal 8 8 3 4" xfId="3073" xr:uid="{0F924BC6-795E-4FBE-A40D-B7D692C1DD40}"/>
    <cellStyle name="Normal 8 8 4" xfId="3074" xr:uid="{FFA4E7F4-06A6-430B-8AF9-E6A6AC590157}"/>
    <cellStyle name="Normal 8 8 5" xfId="3075" xr:uid="{EF7B18FC-EA5F-4692-8E70-51D398029C70}"/>
    <cellStyle name="Normal 8 8 6" xfId="3076" xr:uid="{7FF0B475-A595-400A-95D2-FA75B39F40C9}"/>
    <cellStyle name="Normal 8 9" xfId="3077" xr:uid="{7536C157-D66F-484C-9327-E0E03E983F86}"/>
    <cellStyle name="Normal 8 9 2" xfId="3078" xr:uid="{C36B0D13-9295-402C-8AA2-124D771D5F22}"/>
    <cellStyle name="Normal 8 9 2 2" xfId="3079" xr:uid="{6843898D-78ED-46F0-8445-22D4FBC3A286}"/>
    <cellStyle name="Normal 8 9 2 2 2" xfId="4381" xr:uid="{57F4522E-C073-42C4-B10E-7DCA66220DC9}"/>
    <cellStyle name="Normal 8 9 2 2 3" xfId="4696" xr:uid="{24F8D27F-D9C4-4C04-AA1E-BCA0AAAC97CE}"/>
    <cellStyle name="Normal 8 9 2 3" xfId="3080" xr:uid="{70334CFD-3E8E-460D-8F4B-906B0F7C5A54}"/>
    <cellStyle name="Normal 8 9 2 4" xfId="3081" xr:uid="{6D007382-3B22-4746-BF0C-8B9BE8114580}"/>
    <cellStyle name="Normal 8 9 3" xfId="3082" xr:uid="{202C7617-8F4A-4AAE-9B6A-F25A502A000E}"/>
    <cellStyle name="Normal 8 9 4" xfId="3083" xr:uid="{8944B309-99C5-4875-8F85-1A4F7B9C89CC}"/>
    <cellStyle name="Normal 8 9 4 2" xfId="4587" xr:uid="{0B4CD36F-64D0-42E7-A96E-3425AA12780B}"/>
    <cellStyle name="Normal 8 9 4 3" xfId="4697" xr:uid="{11B2081E-9A56-42E8-9556-B7D78DC8ACBA}"/>
    <cellStyle name="Normal 8 9 4 4" xfId="4616" xr:uid="{FE445219-68A7-4C45-BEA7-7F0A929D6557}"/>
    <cellStyle name="Normal 8 9 5" xfId="3084" xr:uid="{5606BBF7-7037-48EF-B0E0-B747DF5E8059}"/>
    <cellStyle name="Normal 9" xfId="164" xr:uid="{AE35BAB0-F56C-4E48-A12D-3D3077C63DBB}"/>
    <cellStyle name="Normal 9 10" xfId="3085" xr:uid="{2CDA4D95-664B-42AF-A2B2-E215B3D30E9A}"/>
    <cellStyle name="Normal 9 10 2" xfId="3086" xr:uid="{90FC8707-10F9-4BE9-8F7D-9E0A8A8E2A83}"/>
    <cellStyle name="Normal 9 10 2 2" xfId="3087" xr:uid="{8656D8EC-AED0-4612-A280-F7914FCE7EED}"/>
    <cellStyle name="Normal 9 10 2 3" xfId="3088" xr:uid="{93C8E4F6-A22D-482D-A189-04B6DF3350D7}"/>
    <cellStyle name="Normal 9 10 2 4" xfId="3089" xr:uid="{41DE91C3-9746-4E2B-9131-8048B64A6257}"/>
    <cellStyle name="Normal 9 10 3" xfId="3090" xr:uid="{0610446E-D1F7-498D-9D15-38C7A2922BC1}"/>
    <cellStyle name="Normal 9 10 4" xfId="3091" xr:uid="{30D800C1-FCC1-4F5F-8577-F7C226746B6B}"/>
    <cellStyle name="Normal 9 10 5" xfId="3092" xr:uid="{F12F2ED0-92B0-4BF5-8D5F-913F3CA8AE7F}"/>
    <cellStyle name="Normal 9 11" xfId="3093" xr:uid="{9B9DE747-4DCB-4B5A-AED7-03ACE223A8DB}"/>
    <cellStyle name="Normal 9 11 2" xfId="3094" xr:uid="{91250224-B72B-47D1-BA94-1D213A06CC48}"/>
    <cellStyle name="Normal 9 11 3" xfId="3095" xr:uid="{3F7933EB-9D6E-41D6-8778-1C463D468FDC}"/>
    <cellStyle name="Normal 9 11 4" xfId="3096" xr:uid="{2FD7F9EA-99CB-4FF2-A9ED-847F1F01202B}"/>
    <cellStyle name="Normal 9 12" xfId="3097" xr:uid="{D63475F1-25F2-4854-9403-ED2B00DE2087}"/>
    <cellStyle name="Normal 9 12 2" xfId="3098" xr:uid="{84071594-7FD4-46E3-ACFA-6DF92470FA05}"/>
    <cellStyle name="Normal 9 12 3" xfId="3099" xr:uid="{096A095D-109A-48FB-A5B9-B9219434501F}"/>
    <cellStyle name="Normal 9 12 4" xfId="3100" xr:uid="{0C483BCB-C552-49EE-8648-E95256770319}"/>
    <cellStyle name="Normal 9 13" xfId="3101" xr:uid="{6C31E657-BB90-4C27-80B4-A4F016D351BA}"/>
    <cellStyle name="Normal 9 13 2" xfId="3102" xr:uid="{17FE28B9-0E74-4EDA-9297-43BBA54641EA}"/>
    <cellStyle name="Normal 9 14" xfId="3103" xr:uid="{F1386ECB-0F5E-4B37-9FD2-4230284A16F9}"/>
    <cellStyle name="Normal 9 15" xfId="3104" xr:uid="{8614D0E5-36CD-44BF-878B-56E4AFE0042E}"/>
    <cellStyle name="Normal 9 16" xfId="3105" xr:uid="{2134F552-9FD4-4C9F-8D4D-148F917B8A85}"/>
    <cellStyle name="Normal 9 2" xfId="165" xr:uid="{84FFE8C9-E69F-4847-9FD7-B6DB20C754A2}"/>
    <cellStyle name="Normal 9 2 2" xfId="3730" xr:uid="{2DC3AF39-BA0C-4C80-B88D-B9128373F458}"/>
    <cellStyle name="Normal 9 2 2 2" xfId="4679" xr:uid="{5AB4C930-E658-4AA3-A147-0BF8A434008C}"/>
    <cellStyle name="Normal 9 2 3" xfId="4568" xr:uid="{16701354-6416-4668-999B-3394FE75AF31}"/>
    <cellStyle name="Normal 9 3" xfId="166" xr:uid="{9633A093-0909-4DDD-8994-453D0B7F11EF}"/>
    <cellStyle name="Normal 9 3 10" xfId="3106" xr:uid="{1ABCAB71-F8C5-4D7E-9AB0-647ABADE62FB}"/>
    <cellStyle name="Normal 9 3 11" xfId="3107" xr:uid="{45B98DE8-6248-4B75-8820-7708999CD264}"/>
    <cellStyle name="Normal 9 3 2" xfId="167" xr:uid="{9B528FA0-FA3C-4897-8C81-4308B3220FB6}"/>
    <cellStyle name="Normal 9 3 2 2" xfId="168" xr:uid="{1D19C0E7-4F7D-4558-8886-AA7C9F239058}"/>
    <cellStyle name="Normal 9 3 2 2 2" xfId="3108" xr:uid="{D5FB7C0A-D032-4193-8C37-97CCB1C4A6BB}"/>
    <cellStyle name="Normal 9 3 2 2 2 2" xfId="3109" xr:uid="{6C6CEFBB-8C55-4774-BC8C-E20F05AEAE42}"/>
    <cellStyle name="Normal 9 3 2 2 2 2 2" xfId="3110" xr:uid="{E7FD3822-C342-49E3-9252-9BAA96606C0D}"/>
    <cellStyle name="Normal 9 3 2 2 2 2 2 2" xfId="4186" xr:uid="{4268AB42-362B-4C5F-833E-03A28B0E9614}"/>
    <cellStyle name="Normal 9 3 2 2 2 2 2 2 2" xfId="4187" xr:uid="{CAB8D638-1612-45E4-82DB-B23DC6DFC1CB}"/>
    <cellStyle name="Normal 9 3 2 2 2 2 2 3" xfId="4188" xr:uid="{DF08DA9F-5C99-43CE-9966-146353745C77}"/>
    <cellStyle name="Normal 9 3 2 2 2 2 3" xfId="3111" xr:uid="{B19F6E0C-21E9-4999-9C7E-E43FD1257086}"/>
    <cellStyle name="Normal 9 3 2 2 2 2 3 2" xfId="4189" xr:uid="{95F463DA-05B8-46C9-8045-B11A030D546C}"/>
    <cellStyle name="Normal 9 3 2 2 2 2 4" xfId="3112" xr:uid="{318840BE-829C-4291-9E26-440A322D160C}"/>
    <cellStyle name="Normal 9 3 2 2 2 3" xfId="3113" xr:uid="{F60DA7D7-FCAB-42BB-9E71-47295FC8C492}"/>
    <cellStyle name="Normal 9 3 2 2 2 3 2" xfId="3114" xr:uid="{B7F8811D-551C-404E-A5D5-0B496BE4ED45}"/>
    <cellStyle name="Normal 9 3 2 2 2 3 2 2" xfId="4190" xr:uid="{960F5BB3-D0F4-495D-A3E7-68B192622F41}"/>
    <cellStyle name="Normal 9 3 2 2 2 3 3" xfId="3115" xr:uid="{A6403870-B885-4915-ADB6-287CA86F9D76}"/>
    <cellStyle name="Normal 9 3 2 2 2 3 4" xfId="3116" xr:uid="{0D4E4ADC-86D5-4396-9F23-C968FF0B1F25}"/>
    <cellStyle name="Normal 9 3 2 2 2 4" xfId="3117" xr:uid="{8024BADA-B2C4-4CD6-AD06-2398B503D1C3}"/>
    <cellStyle name="Normal 9 3 2 2 2 4 2" xfId="4191" xr:uid="{0672E86E-5BF3-48A7-876E-6FF447FAF424}"/>
    <cellStyle name="Normal 9 3 2 2 2 5" xfId="3118" xr:uid="{478D7472-D9E8-47CE-A354-2D91F3A5B8A3}"/>
    <cellStyle name="Normal 9 3 2 2 2 6" xfId="3119" xr:uid="{FF92D66E-26CA-429E-A4E9-38DEFD3516EA}"/>
    <cellStyle name="Normal 9 3 2 2 3" xfId="3120" xr:uid="{1455FDC0-8C28-4AE2-82A4-321104CD0922}"/>
    <cellStyle name="Normal 9 3 2 2 3 2" xfId="3121" xr:uid="{E82B50AD-B79D-4048-9824-CBEC9FB2A2D7}"/>
    <cellStyle name="Normal 9 3 2 2 3 2 2" xfId="3122" xr:uid="{9999A887-1CF6-4363-9AC7-78333E7E4495}"/>
    <cellStyle name="Normal 9 3 2 2 3 2 2 2" xfId="4192" xr:uid="{94F3C9C9-7925-4F03-B76C-C3E32B8999DF}"/>
    <cellStyle name="Normal 9 3 2 2 3 2 2 2 2" xfId="4193" xr:uid="{E618FC9D-5EFD-4302-9E33-B4A6DD514FE3}"/>
    <cellStyle name="Normal 9 3 2 2 3 2 2 3" xfId="4194" xr:uid="{CED4FA87-EEA9-404F-B9E9-803BAF607074}"/>
    <cellStyle name="Normal 9 3 2 2 3 2 3" xfId="3123" xr:uid="{80AC3B96-F0D4-4B44-85F7-22449B4345B8}"/>
    <cellStyle name="Normal 9 3 2 2 3 2 3 2" xfId="4195" xr:uid="{52A2D9F8-69E6-4581-8F1B-67096F39E50C}"/>
    <cellStyle name="Normal 9 3 2 2 3 2 4" xfId="3124" xr:uid="{6CDAEDC3-5EC4-41F0-9109-00A3AA7ED569}"/>
    <cellStyle name="Normal 9 3 2 2 3 3" xfId="3125" xr:uid="{93A97C1C-D6F7-408B-BFE7-7FF0D8FC362B}"/>
    <cellStyle name="Normal 9 3 2 2 3 3 2" xfId="4196" xr:uid="{77531072-9784-4D63-B2CD-450DB5DEF0A9}"/>
    <cellStyle name="Normal 9 3 2 2 3 3 2 2" xfId="4197" xr:uid="{95E7FC92-4B44-486A-8E9A-906E5C691543}"/>
    <cellStyle name="Normal 9 3 2 2 3 3 3" xfId="4198" xr:uid="{5B993E02-B07C-4083-8677-615688500F2A}"/>
    <cellStyle name="Normal 9 3 2 2 3 4" xfId="3126" xr:uid="{1A1F59EE-B5F6-465A-AAA1-6C0CC7919583}"/>
    <cellStyle name="Normal 9 3 2 2 3 4 2" xfId="4199" xr:uid="{F5336064-653B-4E9B-B6CB-911CB4719E0D}"/>
    <cellStyle name="Normal 9 3 2 2 3 5" xfId="3127" xr:uid="{023CA88E-6C2C-488A-8E76-0E9F20FCC9EC}"/>
    <cellStyle name="Normal 9 3 2 2 4" xfId="3128" xr:uid="{1C2559A3-2D60-459F-8B4D-F7861D5DD48F}"/>
    <cellStyle name="Normal 9 3 2 2 4 2" xfId="3129" xr:uid="{83A3AF70-31CA-44A1-B45B-D76E02B0FEE3}"/>
    <cellStyle name="Normal 9 3 2 2 4 2 2" xfId="4200" xr:uid="{20B609E5-2958-4119-ACDF-55A43E779E74}"/>
    <cellStyle name="Normal 9 3 2 2 4 2 2 2" xfId="4201" xr:uid="{1AD39694-0914-4CFF-A39D-D7F040911034}"/>
    <cellStyle name="Normal 9 3 2 2 4 2 3" xfId="4202" xr:uid="{FC7DDD44-C2A3-4B02-A4D8-CE67414FC39E}"/>
    <cellStyle name="Normal 9 3 2 2 4 3" xfId="3130" xr:uid="{B4B28AC2-C37C-45C1-B3CF-9D69E5724D4A}"/>
    <cellStyle name="Normal 9 3 2 2 4 3 2" xfId="4203" xr:uid="{8DAA1B0B-A360-443D-AFEC-D45B0244522E}"/>
    <cellStyle name="Normal 9 3 2 2 4 4" xfId="3131" xr:uid="{514C17B4-A7D0-4655-A397-271E0262B13A}"/>
    <cellStyle name="Normal 9 3 2 2 5" xfId="3132" xr:uid="{326B8086-7B91-442F-B99E-3D29FDBE4E26}"/>
    <cellStyle name="Normal 9 3 2 2 5 2" xfId="3133" xr:uid="{4F6E8BB6-0150-499E-B744-89E3174A5A52}"/>
    <cellStyle name="Normal 9 3 2 2 5 2 2" xfId="4204" xr:uid="{DB840B10-7A2D-43B4-B2AF-DEB2F5A48EFD}"/>
    <cellStyle name="Normal 9 3 2 2 5 3" xfId="3134" xr:uid="{142C0C11-86F7-4DDC-AAA7-A3D550793BEF}"/>
    <cellStyle name="Normal 9 3 2 2 5 4" xfId="3135" xr:uid="{88CBBB7D-6457-4306-8FD8-8648555803AC}"/>
    <cellStyle name="Normal 9 3 2 2 6" xfId="3136" xr:uid="{88C6F7C2-D5E5-45AF-896A-ACB92889CEC0}"/>
    <cellStyle name="Normal 9 3 2 2 6 2" xfId="4205" xr:uid="{03C8CB57-B97E-4478-8B6B-32918882B3EB}"/>
    <cellStyle name="Normal 9 3 2 2 7" xfId="3137" xr:uid="{AD00FA55-F176-4106-B44A-F2F53F11FC0A}"/>
    <cellStyle name="Normal 9 3 2 2 8" xfId="3138" xr:uid="{8DD4D5A3-F441-49D9-BA78-8BC9FBB3DBE5}"/>
    <cellStyle name="Normal 9 3 2 3" xfId="3139" xr:uid="{D3DB28A8-E048-4783-A9BB-9BD2293A9943}"/>
    <cellStyle name="Normal 9 3 2 3 2" xfId="3140" xr:uid="{7D615C03-7558-408A-84CE-DF8026909D06}"/>
    <cellStyle name="Normal 9 3 2 3 2 2" xfId="3141" xr:uid="{5986326C-579B-47A9-9E9A-4E2394857CE8}"/>
    <cellStyle name="Normal 9 3 2 3 2 2 2" xfId="4206" xr:uid="{38618CB2-B6EB-4308-8F58-A33F44DDE388}"/>
    <cellStyle name="Normal 9 3 2 3 2 2 2 2" xfId="4207" xr:uid="{566C6A0B-72B4-4EF6-B031-B30F5B035058}"/>
    <cellStyle name="Normal 9 3 2 3 2 2 3" xfId="4208" xr:uid="{4A07D255-EF40-4757-9958-EF7AB275367B}"/>
    <cellStyle name="Normal 9 3 2 3 2 3" xfId="3142" xr:uid="{20BCB7B5-AB1B-4DA5-997D-280E087596D8}"/>
    <cellStyle name="Normal 9 3 2 3 2 3 2" xfId="4209" xr:uid="{11CA2A33-1924-45DB-8B69-8961F44F7113}"/>
    <cellStyle name="Normal 9 3 2 3 2 4" xfId="3143" xr:uid="{CBD64AEA-D9C8-453F-BD9D-9E8000679CB3}"/>
    <cellStyle name="Normal 9 3 2 3 3" xfId="3144" xr:uid="{14556521-61FF-465C-807D-EEC8F5DC4BA3}"/>
    <cellStyle name="Normal 9 3 2 3 3 2" xfId="3145" xr:uid="{FFE72EBA-772C-4A64-89C5-83307219070E}"/>
    <cellStyle name="Normal 9 3 2 3 3 2 2" xfId="4210" xr:uid="{21813B5E-D802-4EA8-B874-3A2523FAB759}"/>
    <cellStyle name="Normal 9 3 2 3 3 3" xfId="3146" xr:uid="{020E1992-9978-4ED7-A68D-A1E995126A45}"/>
    <cellStyle name="Normal 9 3 2 3 3 4" xfId="3147" xr:uid="{1C41286B-8B1A-4072-A7A5-E95B1C8D55D9}"/>
    <cellStyle name="Normal 9 3 2 3 4" xfId="3148" xr:uid="{636A0CA4-E1C1-4D1B-85FB-961AF325EACD}"/>
    <cellStyle name="Normal 9 3 2 3 4 2" xfId="4211" xr:uid="{CFC3A094-390B-40FC-8FA8-A6DFBD7EEB87}"/>
    <cellStyle name="Normal 9 3 2 3 5" xfId="3149" xr:uid="{8D157E20-197E-4944-985D-9D3DD22AED31}"/>
    <cellStyle name="Normal 9 3 2 3 6" xfId="3150" xr:uid="{90E98F0E-AEF1-48FC-A55B-5CFF050BDA7C}"/>
    <cellStyle name="Normal 9 3 2 4" xfId="3151" xr:uid="{456D36CB-FA47-4064-967C-35BF5957064B}"/>
    <cellStyle name="Normal 9 3 2 4 2" xfId="3152" xr:uid="{C3006A5B-9F81-429E-A870-EB2C1F2FF577}"/>
    <cellStyle name="Normal 9 3 2 4 2 2" xfId="3153" xr:uid="{8908CB79-625A-400F-8B6D-93AF18C8DD54}"/>
    <cellStyle name="Normal 9 3 2 4 2 2 2" xfId="4212" xr:uid="{EB943890-F1B2-490E-A294-934FCCD9BF45}"/>
    <cellStyle name="Normal 9 3 2 4 2 2 2 2" xfId="4213" xr:uid="{C0985588-CAB6-4364-BD31-167A2101C5B9}"/>
    <cellStyle name="Normal 9 3 2 4 2 2 3" xfId="4214" xr:uid="{6FB29426-5DAA-482D-8AE8-223AA2A5D0E9}"/>
    <cellStyle name="Normal 9 3 2 4 2 3" xfId="3154" xr:uid="{B361BC42-C3B3-4983-AA62-83E8958040DC}"/>
    <cellStyle name="Normal 9 3 2 4 2 3 2" xfId="4215" xr:uid="{2886A6D8-2EFC-4287-92E9-24F7A3A5814E}"/>
    <cellStyle name="Normal 9 3 2 4 2 4" xfId="3155" xr:uid="{EAD28D9F-9E2D-473D-A0AB-612EDD328E50}"/>
    <cellStyle name="Normal 9 3 2 4 3" xfId="3156" xr:uid="{2F3F8E1D-6D40-4AAC-8FE4-F51EC0F285FA}"/>
    <cellStyle name="Normal 9 3 2 4 3 2" xfId="4216" xr:uid="{6FD57A0E-3E29-465A-927C-A9EF8D67C951}"/>
    <cellStyle name="Normal 9 3 2 4 3 2 2" xfId="4217" xr:uid="{9AB5F90A-E9F2-4D15-8597-E6C7A1C5D391}"/>
    <cellStyle name="Normal 9 3 2 4 3 3" xfId="4218" xr:uid="{0BED5A87-A76C-4F2E-9B3E-FD73700E4979}"/>
    <cellStyle name="Normal 9 3 2 4 4" xfId="3157" xr:uid="{6357C409-7B7E-4DAE-82D7-38C57AE19F91}"/>
    <cellStyle name="Normal 9 3 2 4 4 2" xfId="4219" xr:uid="{170206F1-19D7-4995-B769-92712F17CDB7}"/>
    <cellStyle name="Normal 9 3 2 4 5" xfId="3158" xr:uid="{CD89A36D-534B-497C-BFF4-0772410A5C96}"/>
    <cellStyle name="Normal 9 3 2 5" xfId="3159" xr:uid="{C62E0421-706E-40BB-9ADE-B482B7526297}"/>
    <cellStyle name="Normal 9 3 2 5 2" xfId="3160" xr:uid="{685F65FB-E6F0-494A-8385-F2A3AA2BF9B3}"/>
    <cellStyle name="Normal 9 3 2 5 2 2" xfId="4220" xr:uid="{97D867ED-3557-44E5-A026-6B98386694AE}"/>
    <cellStyle name="Normal 9 3 2 5 2 2 2" xfId="4221" xr:uid="{81EE55CF-9560-4987-B13F-BFB42D904E99}"/>
    <cellStyle name="Normal 9 3 2 5 2 3" xfId="4222" xr:uid="{F978F478-AC21-4065-9B5E-E391684909F2}"/>
    <cellStyle name="Normal 9 3 2 5 3" xfId="3161" xr:uid="{12F54D7E-7B42-4A73-ADB9-AEFAA0110DEA}"/>
    <cellStyle name="Normal 9 3 2 5 3 2" xfId="4223" xr:uid="{F535C07B-E20A-4AA6-9B28-965FE0DA92E5}"/>
    <cellStyle name="Normal 9 3 2 5 4" xfId="3162" xr:uid="{8404F3B4-F409-40B6-B27B-FED8EB0E480A}"/>
    <cellStyle name="Normal 9 3 2 6" xfId="3163" xr:uid="{EAD00481-3184-48D1-83B2-FCA402B21059}"/>
    <cellStyle name="Normal 9 3 2 6 2" xfId="3164" xr:uid="{B17C7C3C-2EE0-4A76-84DE-2282235B00DA}"/>
    <cellStyle name="Normal 9 3 2 6 2 2" xfId="4224" xr:uid="{618476C3-1561-4C54-A1F2-8280596F2E70}"/>
    <cellStyle name="Normal 9 3 2 6 3" xfId="3165" xr:uid="{C1D6F423-388C-402C-9D18-D9AA727C0FD4}"/>
    <cellStyle name="Normal 9 3 2 6 4" xfId="3166" xr:uid="{89668641-C2AE-4898-92F2-EABF477FD2C1}"/>
    <cellStyle name="Normal 9 3 2 7" xfId="3167" xr:uid="{1E193D28-EC57-4136-BD58-FECFD0A08ADE}"/>
    <cellStyle name="Normal 9 3 2 7 2" xfId="4225" xr:uid="{0BB7069F-D086-4CC0-87E2-81E13F2B2983}"/>
    <cellStyle name="Normal 9 3 2 8" xfId="3168" xr:uid="{6232794B-C438-46FF-AAA9-DE03E8954340}"/>
    <cellStyle name="Normal 9 3 2 9" xfId="3169" xr:uid="{7C5C5362-C6F5-4CDF-A8A6-5F7B980D7713}"/>
    <cellStyle name="Normal 9 3 3" xfId="169" xr:uid="{D4C371B2-4036-4DC1-8670-2C1765776332}"/>
    <cellStyle name="Normal 9 3 3 2" xfId="170" xr:uid="{18AA86F2-F684-4D1C-A23D-B109BA0A5B36}"/>
    <cellStyle name="Normal 9 3 3 2 2" xfId="3170" xr:uid="{E3342B3E-3135-45F7-9151-A99D89489704}"/>
    <cellStyle name="Normal 9 3 3 2 2 2" xfId="3171" xr:uid="{B5D6DA94-4C15-457A-90EB-113277DF42A4}"/>
    <cellStyle name="Normal 9 3 3 2 2 2 2" xfId="4226" xr:uid="{7998B7D1-A44F-4784-936D-B17BD38C4495}"/>
    <cellStyle name="Normal 9 3 3 2 2 2 2 2" xfId="4227" xr:uid="{C442F1D0-9256-42C1-9C92-8DD129D76F77}"/>
    <cellStyle name="Normal 9 3 3 2 2 2 3" xfId="4228" xr:uid="{914D8BF8-2056-4F6D-9CD9-F729502E1309}"/>
    <cellStyle name="Normal 9 3 3 2 2 3" xfId="3172" xr:uid="{0445D8C7-EFD8-4324-8696-1C6FA9FF95D7}"/>
    <cellStyle name="Normal 9 3 3 2 2 3 2" xfId="4229" xr:uid="{85AFABC4-6A83-4E47-9AF2-45BA6652CA4A}"/>
    <cellStyle name="Normal 9 3 3 2 2 4" xfId="3173" xr:uid="{B46ED702-8DD9-441D-B2F3-EABA6422C1A2}"/>
    <cellStyle name="Normal 9 3 3 2 3" xfId="3174" xr:uid="{46A549BD-D005-46D7-A0F2-B4E9610F19F9}"/>
    <cellStyle name="Normal 9 3 3 2 3 2" xfId="3175" xr:uid="{8D21F842-9DFF-46A5-B6CC-933D2310821C}"/>
    <cellStyle name="Normal 9 3 3 2 3 2 2" xfId="4230" xr:uid="{CDF7E9AA-C212-49DC-B5FC-A8490B88417A}"/>
    <cellStyle name="Normal 9 3 3 2 3 3" xfId="3176" xr:uid="{46BB7BBF-AD46-4471-84D2-7AFBE575BFA8}"/>
    <cellStyle name="Normal 9 3 3 2 3 4" xfId="3177" xr:uid="{40DD223D-4EB7-49E1-B5B1-1004B8AC7CB0}"/>
    <cellStyle name="Normal 9 3 3 2 4" xfId="3178" xr:uid="{6978D253-5B5A-4561-85A9-E60CD1C9F8BB}"/>
    <cellStyle name="Normal 9 3 3 2 4 2" xfId="4231" xr:uid="{45AD1F4A-F2DF-4BDC-A188-B606379B8371}"/>
    <cellStyle name="Normal 9 3 3 2 5" xfId="3179" xr:uid="{2875F04B-75DE-4F95-A67F-2190E993CA28}"/>
    <cellStyle name="Normal 9 3 3 2 6" xfId="3180" xr:uid="{6A83705D-1E5A-45CD-8E83-9F8EE18B93BB}"/>
    <cellStyle name="Normal 9 3 3 3" xfId="3181" xr:uid="{44402134-DFBA-45C3-8FDF-65BA86D9BF0F}"/>
    <cellStyle name="Normal 9 3 3 3 2" xfId="3182" xr:uid="{14DB53B1-AC91-4692-A210-433A7ABDC352}"/>
    <cellStyle name="Normal 9 3 3 3 2 2" xfId="3183" xr:uid="{5E6A5FF1-9B84-44D4-99E6-DEF4B8D2FBC5}"/>
    <cellStyle name="Normal 9 3 3 3 2 2 2" xfId="4232" xr:uid="{4FFC22BF-49B4-4172-8AE2-CC2E9F50FBDD}"/>
    <cellStyle name="Normal 9 3 3 3 2 2 2 2" xfId="4233" xr:uid="{509497BF-A31A-4553-900E-8803FD8D31B5}"/>
    <cellStyle name="Normal 9 3 3 3 2 2 2 2 2" xfId="4771" xr:uid="{0A4F1FF6-1A40-4D6E-8AF1-CFE98E7B71FE}"/>
    <cellStyle name="Normal 9 3 3 3 2 2 3" xfId="4234" xr:uid="{89CAB0AB-46D0-43B4-A505-13CF305CE5B1}"/>
    <cellStyle name="Normal 9 3 3 3 2 2 3 2" xfId="4772" xr:uid="{F8AF0718-53A1-40CA-949D-DEB4515954BE}"/>
    <cellStyle name="Normal 9 3 3 3 2 3" xfId="3184" xr:uid="{8CAC8C8A-19A3-4E77-AF60-E07D7A4A940A}"/>
    <cellStyle name="Normal 9 3 3 3 2 3 2" xfId="4235" xr:uid="{0DDF0D22-98A2-434E-B74A-D3F85741A162}"/>
    <cellStyle name="Normal 9 3 3 3 2 3 2 2" xfId="4774" xr:uid="{A29D5632-E621-41AB-BC1C-30D17899E93E}"/>
    <cellStyle name="Normal 9 3 3 3 2 3 3" xfId="4773" xr:uid="{5252E907-5DA3-41F4-834C-976C8C881FFF}"/>
    <cellStyle name="Normal 9 3 3 3 2 4" xfId="3185" xr:uid="{E180F4E2-68D5-4B2A-B2B6-8BF552A9666A}"/>
    <cellStyle name="Normal 9 3 3 3 2 4 2" xfId="4775" xr:uid="{95FE7E8F-EE64-4EFC-88AB-EA710399C539}"/>
    <cellStyle name="Normal 9 3 3 3 3" xfId="3186" xr:uid="{3230DD3A-1E82-40E7-A50E-4A5DF414AED6}"/>
    <cellStyle name="Normal 9 3 3 3 3 2" xfId="4236" xr:uid="{DF0F2659-7487-4FEE-B77F-AF9DC582C59A}"/>
    <cellStyle name="Normal 9 3 3 3 3 2 2" xfId="4237" xr:uid="{7EC67DA1-CA42-45D9-A8FA-29679614DD12}"/>
    <cellStyle name="Normal 9 3 3 3 3 2 2 2" xfId="4778" xr:uid="{5BA57EF3-F28E-4922-9E5B-468A09B0237D}"/>
    <cellStyle name="Normal 9 3 3 3 3 2 3" xfId="4777" xr:uid="{E5A62431-9526-42D4-927B-9F4D95A562F3}"/>
    <cellStyle name="Normal 9 3 3 3 3 3" xfId="4238" xr:uid="{294D358B-9B1A-428D-A8A9-78E4F53A3B20}"/>
    <cellStyle name="Normal 9 3 3 3 3 3 2" xfId="4779" xr:uid="{F7304F7C-F965-487E-ACD3-5AB4DFBA0E42}"/>
    <cellStyle name="Normal 9 3 3 3 3 4" xfId="4776" xr:uid="{8616EAE8-2123-44D6-A7DF-56C6AD55B7A7}"/>
    <cellStyle name="Normal 9 3 3 3 4" xfId="3187" xr:uid="{55076F55-CB4A-4F40-95A8-8624454DEAAC}"/>
    <cellStyle name="Normal 9 3 3 3 4 2" xfId="4239" xr:uid="{614B0B52-F5CC-42C6-A731-468F7ED3F088}"/>
    <cellStyle name="Normal 9 3 3 3 4 2 2" xfId="4781" xr:uid="{4B3144CA-64A7-4B9B-9C0E-32B76296220F}"/>
    <cellStyle name="Normal 9 3 3 3 4 3" xfId="4780" xr:uid="{ADE5AEEF-C97D-4C2C-8249-909DBF995511}"/>
    <cellStyle name="Normal 9 3 3 3 5" xfId="3188" xr:uid="{DD180C5F-5FD0-482A-946A-E8C73026946D}"/>
    <cellStyle name="Normal 9 3 3 3 5 2" xfId="4782" xr:uid="{140DE711-D34F-4579-AD06-1A6040B4B8E5}"/>
    <cellStyle name="Normal 9 3 3 4" xfId="3189" xr:uid="{F86BE0E0-F9B3-4B0C-A81D-93D2B47261F8}"/>
    <cellStyle name="Normal 9 3 3 4 2" xfId="3190" xr:uid="{9869C929-FD17-4DFC-9746-FBD04632AE29}"/>
    <cellStyle name="Normal 9 3 3 4 2 2" xfId="4240" xr:uid="{E45C2880-95F2-425D-A4D2-4BF04D44F153}"/>
    <cellStyle name="Normal 9 3 3 4 2 2 2" xfId="4241" xr:uid="{7CC2A93F-9944-483F-9219-7012507F3C7F}"/>
    <cellStyle name="Normal 9 3 3 4 2 2 2 2" xfId="4786" xr:uid="{CFF9EAF8-4277-4343-AD9A-4366E1E7D686}"/>
    <cellStyle name="Normal 9 3 3 4 2 2 3" xfId="4785" xr:uid="{9B79C405-A920-457F-9E4C-9D64C862FAA7}"/>
    <cellStyle name="Normal 9 3 3 4 2 3" xfId="4242" xr:uid="{347867CC-CC5A-4399-A7DF-99D339A9026C}"/>
    <cellStyle name="Normal 9 3 3 4 2 3 2" xfId="4787" xr:uid="{2E39E081-5931-47D0-A1A1-CC36E9B3A287}"/>
    <cellStyle name="Normal 9 3 3 4 2 4" xfId="4784" xr:uid="{64EEAB04-FC39-491E-B6BF-28EC9DCD2681}"/>
    <cellStyle name="Normal 9 3 3 4 3" xfId="3191" xr:uid="{E263D630-A6EF-4168-B659-8DCFA7C7D43E}"/>
    <cellStyle name="Normal 9 3 3 4 3 2" xfId="4243" xr:uid="{CCDD4411-4DDA-4A10-859C-49D5AA504E81}"/>
    <cellStyle name="Normal 9 3 3 4 3 2 2" xfId="4789" xr:uid="{B394B615-DE5A-428C-8659-F9C6CF3F2378}"/>
    <cellStyle name="Normal 9 3 3 4 3 3" xfId="4788" xr:uid="{6ADFCBB3-AD67-4FF2-B38E-08A25D0398A3}"/>
    <cellStyle name="Normal 9 3 3 4 4" xfId="3192" xr:uid="{C0D73721-9D87-47A0-9916-2CA2AC02B00D}"/>
    <cellStyle name="Normal 9 3 3 4 4 2" xfId="4790" xr:uid="{67ED7D1B-5A6B-4F9D-83A5-5A45D0B37C5C}"/>
    <cellStyle name="Normal 9 3 3 4 5" xfId="4783" xr:uid="{208F8AB0-E0C9-4783-B570-FA9DF662AFED}"/>
    <cellStyle name="Normal 9 3 3 5" xfId="3193" xr:uid="{6EB5DC56-FDEB-430C-8C58-0BB569F2CE62}"/>
    <cellStyle name="Normal 9 3 3 5 2" xfId="3194" xr:uid="{C898B8C8-6A94-4C46-AEF2-59DD1F30BED9}"/>
    <cellStyle name="Normal 9 3 3 5 2 2" xfId="4244" xr:uid="{17650EE9-AF39-4F6A-85DB-5CE6984AA556}"/>
    <cellStyle name="Normal 9 3 3 5 2 2 2" xfId="4793" xr:uid="{B189A1AB-E859-4810-955D-500E5886D49F}"/>
    <cellStyle name="Normal 9 3 3 5 2 3" xfId="4792" xr:uid="{9B4AD035-EB7B-46FE-9987-FD8BC310FBB9}"/>
    <cellStyle name="Normal 9 3 3 5 3" xfId="3195" xr:uid="{9BD44720-BE84-48A7-8BF9-4BF2304A6412}"/>
    <cellStyle name="Normal 9 3 3 5 3 2" xfId="4794" xr:uid="{B503F1B8-F9D9-4E30-922C-CB67330B2D03}"/>
    <cellStyle name="Normal 9 3 3 5 4" xfId="3196" xr:uid="{BE50838F-6331-443B-A15F-53359ACA045A}"/>
    <cellStyle name="Normal 9 3 3 5 4 2" xfId="4795" xr:uid="{6B6858F2-3741-4200-9B4B-81A95A54CDFE}"/>
    <cellStyle name="Normal 9 3 3 5 5" xfId="4791" xr:uid="{E10CCE5C-CCEB-48FA-B6C4-2A891AE101A8}"/>
    <cellStyle name="Normal 9 3 3 6" xfId="3197" xr:uid="{EA0F75FC-9DFA-48AC-B3E3-1D660150DB84}"/>
    <cellStyle name="Normal 9 3 3 6 2" xfId="4245" xr:uid="{B316A598-F77D-4690-98AB-303E779EE3EF}"/>
    <cellStyle name="Normal 9 3 3 6 2 2" xfId="4797" xr:uid="{1B84317D-7AC8-4B88-9CE5-3E456E0D2D51}"/>
    <cellStyle name="Normal 9 3 3 6 3" xfId="4796" xr:uid="{C43FF358-4734-4E38-A076-660791F2862E}"/>
    <cellStyle name="Normal 9 3 3 7" xfId="3198" xr:uid="{920DED7D-80DA-488E-8C0E-4E67DDC387F4}"/>
    <cellStyle name="Normal 9 3 3 7 2" xfId="4798" xr:uid="{549A2631-FB7C-41F7-9C4F-2091963854B7}"/>
    <cellStyle name="Normal 9 3 3 8" xfId="3199" xr:uid="{21A614A9-0F4F-4474-9451-EFE786546ABF}"/>
    <cellStyle name="Normal 9 3 3 8 2" xfId="4799" xr:uid="{CD343C9D-BDE9-4DE7-92F5-3BEE6653333D}"/>
    <cellStyle name="Normal 9 3 4" xfId="171" xr:uid="{0062ECD4-C287-4F66-B722-3EF36809FE13}"/>
    <cellStyle name="Normal 9 3 4 2" xfId="3200" xr:uid="{67658FCE-675A-4691-A3F9-4B6A55EEEB37}"/>
    <cellStyle name="Normal 9 3 4 2 2" xfId="3201" xr:uid="{3DA30C0A-7E8A-4023-BAEC-8D51FF858EE6}"/>
    <cellStyle name="Normal 9 3 4 2 2 2" xfId="3202" xr:uid="{CFA7A691-F2D2-4BD5-B41D-1EF0C4C74874}"/>
    <cellStyle name="Normal 9 3 4 2 2 2 2" xfId="4246" xr:uid="{BE1EB8A1-F18D-4A3F-9825-D02DB228A2BD}"/>
    <cellStyle name="Normal 9 3 4 2 2 2 2 2" xfId="4804" xr:uid="{5F021AF6-7667-4147-AF12-E0BFB5046298}"/>
    <cellStyle name="Normal 9 3 4 2 2 2 3" xfId="4803" xr:uid="{958EFE69-FCBC-4C93-9744-91C3DE4D69CC}"/>
    <cellStyle name="Normal 9 3 4 2 2 3" xfId="3203" xr:uid="{F0B17228-8052-4B5E-B02D-D367210E2D11}"/>
    <cellStyle name="Normal 9 3 4 2 2 3 2" xfId="4805" xr:uid="{C44C450B-67C3-4C72-BB3E-F26775830F7B}"/>
    <cellStyle name="Normal 9 3 4 2 2 4" xfId="3204" xr:uid="{DE8F12CB-1C8F-47BF-8E0B-7BBEFC94D595}"/>
    <cellStyle name="Normal 9 3 4 2 2 4 2" xfId="4806" xr:uid="{DE7952C3-1F81-450F-809D-B5BF5B8D8F4C}"/>
    <cellStyle name="Normal 9 3 4 2 2 5" xfId="4802" xr:uid="{14F40D9F-0AC7-4AF5-8B78-5A1FDE126240}"/>
    <cellStyle name="Normal 9 3 4 2 3" xfId="3205" xr:uid="{BED9B5A6-72A9-41F2-9813-D7ECBB548274}"/>
    <cellStyle name="Normal 9 3 4 2 3 2" xfId="4247" xr:uid="{CA7DD793-01E9-4BF0-A7ED-103B6277879D}"/>
    <cellStyle name="Normal 9 3 4 2 3 2 2" xfId="4808" xr:uid="{6DA0ACAE-2C4C-4F99-9599-8CC8F2ADE68E}"/>
    <cellStyle name="Normal 9 3 4 2 3 3" xfId="4807" xr:uid="{6FF301DE-4978-42E5-8C40-DC4B9C4D9244}"/>
    <cellStyle name="Normal 9 3 4 2 4" xfId="3206" xr:uid="{8C67BF04-E5FE-49FE-9D5D-F73E8A65575C}"/>
    <cellStyle name="Normal 9 3 4 2 4 2" xfId="4809" xr:uid="{59AE7CE2-8FD6-41A4-A56A-6D46733CFA3D}"/>
    <cellStyle name="Normal 9 3 4 2 5" xfId="3207" xr:uid="{DA11D0A5-7E38-4D56-A17F-14C9915634C3}"/>
    <cellStyle name="Normal 9 3 4 2 5 2" xfId="4810" xr:uid="{8A5F18E7-0AEB-49E2-9F45-19AE256BBDFB}"/>
    <cellStyle name="Normal 9 3 4 2 6" xfId="4801" xr:uid="{D97EBED5-BEA2-4E0A-9949-5B1C42F772AF}"/>
    <cellStyle name="Normal 9 3 4 3" xfId="3208" xr:uid="{43590F23-8EF9-40E0-BDAE-AA431F16B5DD}"/>
    <cellStyle name="Normal 9 3 4 3 2" xfId="3209" xr:uid="{A1F8168E-EF72-4C69-971B-6BEEA1E25A7A}"/>
    <cellStyle name="Normal 9 3 4 3 2 2" xfId="4248" xr:uid="{4AE22E5E-56F8-420E-91E0-07AC6B97ACC4}"/>
    <cellStyle name="Normal 9 3 4 3 2 2 2" xfId="4813" xr:uid="{2E0EC987-5F5B-423B-8CDA-2F2021C87386}"/>
    <cellStyle name="Normal 9 3 4 3 2 3" xfId="4812" xr:uid="{A646A443-F238-4919-B5F9-877F24AA813D}"/>
    <cellStyle name="Normal 9 3 4 3 3" xfId="3210" xr:uid="{B059F3A0-D0CB-44AF-B880-D271A190BFF4}"/>
    <cellStyle name="Normal 9 3 4 3 3 2" xfId="4814" xr:uid="{A83ECDB7-913C-45F9-940D-98F87820F953}"/>
    <cellStyle name="Normal 9 3 4 3 4" xfId="3211" xr:uid="{54A08AEE-2863-410E-8CB3-BC62BE082234}"/>
    <cellStyle name="Normal 9 3 4 3 4 2" xfId="4815" xr:uid="{27777720-F434-4D3C-B46E-C550207FDE2D}"/>
    <cellStyle name="Normal 9 3 4 3 5" xfId="4811" xr:uid="{8543555E-DC4B-4E3E-A729-98A35DF75FAE}"/>
    <cellStyle name="Normal 9 3 4 4" xfId="3212" xr:uid="{8D75E899-5F3F-40BE-9D98-33409FBFEF2C}"/>
    <cellStyle name="Normal 9 3 4 4 2" xfId="3213" xr:uid="{3D69C4AB-3777-4E2E-A19C-F93088793947}"/>
    <cellStyle name="Normal 9 3 4 4 2 2" xfId="4817" xr:uid="{25DA90BE-C63E-4DAF-80DD-DA70CC62E24A}"/>
    <cellStyle name="Normal 9 3 4 4 3" xfId="3214" xr:uid="{CC2FDB80-B3C3-406A-9D9A-92613C63874F}"/>
    <cellStyle name="Normal 9 3 4 4 3 2" xfId="4818" xr:uid="{51CE81FD-4FC8-4574-AE29-FB75C7D5CADA}"/>
    <cellStyle name="Normal 9 3 4 4 4" xfId="3215" xr:uid="{C9B987A0-91D1-4089-97E8-4AE2580BE0BC}"/>
    <cellStyle name="Normal 9 3 4 4 4 2" xfId="4819" xr:uid="{9A9EE5F0-8516-48C1-A885-B38E4C8C5A8A}"/>
    <cellStyle name="Normal 9 3 4 4 5" xfId="4816" xr:uid="{81561049-03B0-4EC0-91AA-323ADB3C2A85}"/>
    <cellStyle name="Normal 9 3 4 5" xfId="3216" xr:uid="{75397EE9-A5A7-4ABE-B0BF-11B54EF3C8F3}"/>
    <cellStyle name="Normal 9 3 4 5 2" xfId="4820" xr:uid="{FED8C7BC-1BA3-49FB-B5E6-D8EE0FC506BF}"/>
    <cellStyle name="Normal 9 3 4 6" xfId="3217" xr:uid="{410C80BB-0E99-4781-A302-3A9A1C9D4B72}"/>
    <cellStyle name="Normal 9 3 4 6 2" xfId="4821" xr:uid="{2B3D072F-4698-4066-A29D-D7EF51B23B32}"/>
    <cellStyle name="Normal 9 3 4 7" xfId="3218" xr:uid="{2DA15D5F-1831-4A12-9285-13D78982589A}"/>
    <cellStyle name="Normal 9 3 4 7 2" xfId="4822" xr:uid="{B1F47F4E-31D6-4465-B453-66133D55427A}"/>
    <cellStyle name="Normal 9 3 4 8" xfId="4800" xr:uid="{696E58A2-42BD-4842-BBEF-027AD21D6ADE}"/>
    <cellStyle name="Normal 9 3 5" xfId="3219" xr:uid="{75D133E0-29A6-4D36-9F61-D2BB9AD17DF8}"/>
    <cellStyle name="Normal 9 3 5 2" xfId="3220" xr:uid="{1D498530-898D-4CC1-BEFA-5E7E1F860FC4}"/>
    <cellStyle name="Normal 9 3 5 2 2" xfId="3221" xr:uid="{E24313A2-B18E-4615-8B16-68ADB8604E8C}"/>
    <cellStyle name="Normal 9 3 5 2 2 2" xfId="4249" xr:uid="{8C402BF4-D4CA-4AEB-BADD-DE878F7CE6E6}"/>
    <cellStyle name="Normal 9 3 5 2 2 2 2" xfId="4250" xr:uid="{414DEA8E-E880-4EB6-85B2-01C6441202DF}"/>
    <cellStyle name="Normal 9 3 5 2 2 2 2 2" xfId="4827" xr:uid="{76171932-F165-4585-A38D-7A07F0836FF6}"/>
    <cellStyle name="Normal 9 3 5 2 2 2 3" xfId="4826" xr:uid="{61CAEE44-7EFD-48FF-A23E-A08EC2DAAAA7}"/>
    <cellStyle name="Normal 9 3 5 2 2 3" xfId="4251" xr:uid="{66A58539-E79D-4E89-9F23-89D76438BC69}"/>
    <cellStyle name="Normal 9 3 5 2 2 3 2" xfId="4828" xr:uid="{A99831A4-5DD1-45CB-B7D7-EED3F92F64F8}"/>
    <cellStyle name="Normal 9 3 5 2 2 4" xfId="4825" xr:uid="{BC418F75-8C8C-43C3-B532-B12D357D69E3}"/>
    <cellStyle name="Normal 9 3 5 2 3" xfId="3222" xr:uid="{495EDDFB-FABA-4C3F-9549-3CEC3401B9A3}"/>
    <cellStyle name="Normal 9 3 5 2 3 2" xfId="4252" xr:uid="{EC24728B-2531-433C-8FFE-1D25DC0B9A2D}"/>
    <cellStyle name="Normal 9 3 5 2 3 2 2" xfId="4830" xr:uid="{FA45BDCD-2C27-407E-BFEB-876B890BAB6F}"/>
    <cellStyle name="Normal 9 3 5 2 3 3" xfId="4829" xr:uid="{50C779DE-EDF4-43F3-BDF2-AB06AA2FF7B3}"/>
    <cellStyle name="Normal 9 3 5 2 4" xfId="3223" xr:uid="{520307A5-45F4-4A9B-B34C-4B9CF095016F}"/>
    <cellStyle name="Normal 9 3 5 2 4 2" xfId="4831" xr:uid="{A32C9EA7-6976-4989-AE4B-413DE0C654A8}"/>
    <cellStyle name="Normal 9 3 5 2 5" xfId="4824" xr:uid="{E5A88358-37D8-4B88-8668-C2003A9A53E1}"/>
    <cellStyle name="Normal 9 3 5 3" xfId="3224" xr:uid="{71965C13-B173-448D-86D1-1119A074AF6E}"/>
    <cellStyle name="Normal 9 3 5 3 2" xfId="3225" xr:uid="{94F664AB-05AA-4699-8AB8-720AB3B48A71}"/>
    <cellStyle name="Normal 9 3 5 3 2 2" xfId="4253" xr:uid="{A1CFE4B1-8936-42AE-A454-E63672E137C9}"/>
    <cellStyle name="Normal 9 3 5 3 2 2 2" xfId="4834" xr:uid="{A526B722-CD4D-4567-988F-EE2EE57D7BD1}"/>
    <cellStyle name="Normal 9 3 5 3 2 3" xfId="4833" xr:uid="{CB3053D9-2EFB-4D04-83A1-BDF428425CB6}"/>
    <cellStyle name="Normal 9 3 5 3 3" xfId="3226" xr:uid="{65A03FBF-95EC-4E90-892B-697AA959B228}"/>
    <cellStyle name="Normal 9 3 5 3 3 2" xfId="4835" xr:uid="{F3B38C48-9BE3-4049-A0B4-27C7A1BFD51C}"/>
    <cellStyle name="Normal 9 3 5 3 4" xfId="3227" xr:uid="{7526A5FD-9D46-434F-B251-D2D4763B214D}"/>
    <cellStyle name="Normal 9 3 5 3 4 2" xfId="4836" xr:uid="{AF82397A-446D-42F7-8C79-835D61EAFFBB}"/>
    <cellStyle name="Normal 9 3 5 3 5" xfId="4832" xr:uid="{1E7B8BD7-2102-4D70-B3AC-E0ED8E93DBBD}"/>
    <cellStyle name="Normal 9 3 5 4" xfId="3228" xr:uid="{2343C8FB-AC65-4951-A187-827A5FB6A16D}"/>
    <cellStyle name="Normal 9 3 5 4 2" xfId="4254" xr:uid="{06F3E601-41E6-486A-AD07-C2CC8CA3FB38}"/>
    <cellStyle name="Normal 9 3 5 4 2 2" xfId="4838" xr:uid="{73904F7F-826A-4E72-80D8-0A5322491C30}"/>
    <cellStyle name="Normal 9 3 5 4 3" xfId="4837" xr:uid="{2E7C13EC-ACBF-4E06-906E-CD4F3EA25CD6}"/>
    <cellStyle name="Normal 9 3 5 5" xfId="3229" xr:uid="{912E88F5-5099-4D6F-BEF2-2F7078D516C8}"/>
    <cellStyle name="Normal 9 3 5 5 2" xfId="4839" xr:uid="{27334E01-9214-4A3D-B155-70E79CB9831E}"/>
    <cellStyle name="Normal 9 3 5 6" xfId="3230" xr:uid="{C2C5C1C9-BD80-416E-BEC1-1F12C581EBAB}"/>
    <cellStyle name="Normal 9 3 5 6 2" xfId="4840" xr:uid="{98BB7460-C7FD-49D1-9308-AB0BAE3AF6B0}"/>
    <cellStyle name="Normal 9 3 5 7" xfId="4823" xr:uid="{75780CD2-78AE-4CA1-905D-9DE75879F439}"/>
    <cellStyle name="Normal 9 3 6" xfId="3231" xr:uid="{45E4AE2A-907C-49ED-9D79-638D546D2999}"/>
    <cellStyle name="Normal 9 3 6 2" xfId="3232" xr:uid="{1A014BF9-DF2D-45F5-8DEF-0C29BDC516E3}"/>
    <cellStyle name="Normal 9 3 6 2 2" xfId="3233" xr:uid="{F4952D00-AD4F-4290-ADFB-11F7389FE1EF}"/>
    <cellStyle name="Normal 9 3 6 2 2 2" xfId="4255" xr:uid="{453D3238-E265-4675-BF90-C54C03B6AB1E}"/>
    <cellStyle name="Normal 9 3 6 2 2 2 2" xfId="4844" xr:uid="{5B8304B7-6537-4F07-9724-BAB920B40EAC}"/>
    <cellStyle name="Normal 9 3 6 2 2 3" xfId="4843" xr:uid="{92477A2D-3DDE-4400-A232-A9F9C8890E98}"/>
    <cellStyle name="Normal 9 3 6 2 3" xfId="3234" xr:uid="{C0ED89F2-9DAD-4734-8F7B-685A38AABD37}"/>
    <cellStyle name="Normal 9 3 6 2 3 2" xfId="4845" xr:uid="{C58ECD2F-E8F9-4340-950A-80B64CB74CBF}"/>
    <cellStyle name="Normal 9 3 6 2 4" xfId="3235" xr:uid="{83A27F6D-E8B6-4702-9D1E-E844E7DD7B8C}"/>
    <cellStyle name="Normal 9 3 6 2 4 2" xfId="4846" xr:uid="{DD8F2E1B-49DF-42D9-8E21-5BFC49541CAD}"/>
    <cellStyle name="Normal 9 3 6 2 5" xfId="4842" xr:uid="{0BA78CD4-84B0-400F-90AA-5AFC3CCE2AD7}"/>
    <cellStyle name="Normal 9 3 6 3" xfId="3236" xr:uid="{BA7355C3-36A2-44B1-9670-A76D466E4BD5}"/>
    <cellStyle name="Normal 9 3 6 3 2" xfId="4256" xr:uid="{56A4A609-21C6-4800-B880-12BA9D9E9C39}"/>
    <cellStyle name="Normal 9 3 6 3 2 2" xfId="4848" xr:uid="{E537A68B-1343-4F4A-87EF-7FA191B1C5A6}"/>
    <cellStyle name="Normal 9 3 6 3 3" xfId="4847" xr:uid="{A127A0AB-9522-4E1B-A8EB-5725FF5AC7A3}"/>
    <cellStyle name="Normal 9 3 6 4" xfId="3237" xr:uid="{9A5E026F-53F0-471D-94F4-ADB3260FF575}"/>
    <cellStyle name="Normal 9 3 6 4 2" xfId="4849" xr:uid="{9A438BA9-5340-4AC0-8CB2-6E83DE37E4D4}"/>
    <cellStyle name="Normal 9 3 6 5" xfId="3238" xr:uid="{5780CFC3-65D5-43CE-B805-1B9A979217AC}"/>
    <cellStyle name="Normal 9 3 6 5 2" xfId="4850" xr:uid="{42B9720D-0D74-487D-9C33-A0D651F6C898}"/>
    <cellStyle name="Normal 9 3 6 6" xfId="4841" xr:uid="{54CF5FC1-DD60-4BD9-8A70-8269B10BF808}"/>
    <cellStyle name="Normal 9 3 7" xfId="3239" xr:uid="{C5B74F43-79A0-48B4-BBB8-7589F787762F}"/>
    <cellStyle name="Normal 9 3 7 2" xfId="3240" xr:uid="{423D0C67-B163-43BB-9C71-A6B384FE7BCF}"/>
    <cellStyle name="Normal 9 3 7 2 2" xfId="4257" xr:uid="{0484C535-B0BC-4601-99CF-F28108F30B72}"/>
    <cellStyle name="Normal 9 3 7 2 2 2" xfId="4853" xr:uid="{33A179E2-A029-48B0-AE04-C97B2EE88CC7}"/>
    <cellStyle name="Normal 9 3 7 2 3" xfId="4852" xr:uid="{1BE231DE-1A3B-4129-87C0-6D6C12113EB1}"/>
    <cellStyle name="Normal 9 3 7 3" xfId="3241" xr:uid="{24AE4B3E-DBE3-4810-A7E7-B79C4570BD0B}"/>
    <cellStyle name="Normal 9 3 7 3 2" xfId="4854" xr:uid="{A4C0ECE9-4CA6-4E7B-969F-DB9B884B98F5}"/>
    <cellStyle name="Normal 9 3 7 4" xfId="3242" xr:uid="{9AFF6E70-A188-4AD7-9670-AC380EE85946}"/>
    <cellStyle name="Normal 9 3 7 4 2" xfId="4855" xr:uid="{259CE17C-4597-4679-A8D9-85EB147208E0}"/>
    <cellStyle name="Normal 9 3 7 5" xfId="4851" xr:uid="{361A628B-DC6D-4EF2-97A3-FB6A89D4A2D1}"/>
    <cellStyle name="Normal 9 3 8" xfId="3243" xr:uid="{68359204-9B81-4607-BC6B-FFDA8BB85EB3}"/>
    <cellStyle name="Normal 9 3 8 2" xfId="3244" xr:uid="{F906B2ED-ADFC-43AD-B9C1-D975BA1783B9}"/>
    <cellStyle name="Normal 9 3 8 2 2" xfId="4857" xr:uid="{93C9E68C-C92C-4390-A45F-2B502BF9DD01}"/>
    <cellStyle name="Normal 9 3 8 3" xfId="3245" xr:uid="{A18AA71E-4C0B-42D4-BCCF-8289A2DE67E1}"/>
    <cellStyle name="Normal 9 3 8 3 2" xfId="4858" xr:uid="{4EB00953-4902-4551-927F-82A3B8917284}"/>
    <cellStyle name="Normal 9 3 8 4" xfId="3246" xr:uid="{3304A914-23C9-42FE-B1A0-401C27C45F05}"/>
    <cellStyle name="Normal 9 3 8 4 2" xfId="4859" xr:uid="{B1A7B6BC-F2C3-41FA-AA4F-0A576249EABC}"/>
    <cellStyle name="Normal 9 3 8 5" xfId="4856" xr:uid="{ED98006D-2B7F-4058-8058-B73FF5FE5E6D}"/>
    <cellStyle name="Normal 9 3 9" xfId="3247" xr:uid="{6DF09007-E691-44FC-B665-4F0D4C7B3D84}"/>
    <cellStyle name="Normal 9 3 9 2" xfId="4860" xr:uid="{4BC5E36A-7A58-4836-81FA-464F6D171841}"/>
    <cellStyle name="Normal 9 4" xfId="172" xr:uid="{CAC6D8B4-1518-4629-9E27-D489E0D0F04C}"/>
    <cellStyle name="Normal 9 4 10" xfId="3248" xr:uid="{76ADB644-C305-4A7D-BBDF-1B4764BA76F8}"/>
    <cellStyle name="Normal 9 4 10 2" xfId="4862" xr:uid="{79FD7A3B-25EF-4CD6-A999-23F9952DCC7A}"/>
    <cellStyle name="Normal 9 4 11" xfId="3249" xr:uid="{B1C5AD4B-7382-4499-A20B-42CA66A40E5A}"/>
    <cellStyle name="Normal 9 4 11 2" xfId="4863" xr:uid="{16BCE16A-4312-4334-B2F6-A94063A8E424}"/>
    <cellStyle name="Normal 9 4 12" xfId="4861" xr:uid="{27F871E6-FE43-4E0B-9E1D-0BE756812A29}"/>
    <cellStyle name="Normal 9 4 2" xfId="173" xr:uid="{34B0B4C0-DDE5-4074-9433-C49963DCA487}"/>
    <cellStyle name="Normal 9 4 2 10" xfId="4864" xr:uid="{29F6F75A-B557-4119-86BF-29D966D0D668}"/>
    <cellStyle name="Normal 9 4 2 2" xfId="174" xr:uid="{13914838-8E92-410A-8FF0-398AC06D4092}"/>
    <cellStyle name="Normal 9 4 2 2 2" xfId="3250" xr:uid="{021988E8-2B8D-49B8-B7E5-DB2542AAFA2E}"/>
    <cellStyle name="Normal 9 4 2 2 2 2" xfId="3251" xr:uid="{2ED3ECC7-EFEF-4541-8D16-01923D48D6E8}"/>
    <cellStyle name="Normal 9 4 2 2 2 2 2" xfId="3252" xr:uid="{E99C606C-700F-454F-ABA7-6A1FB111EC04}"/>
    <cellStyle name="Normal 9 4 2 2 2 2 2 2" xfId="4258" xr:uid="{100FD413-6A96-4C6B-9617-B5C7F611C21F}"/>
    <cellStyle name="Normal 9 4 2 2 2 2 2 2 2" xfId="4869" xr:uid="{50E26C63-C1FC-482A-BEB5-6BC2E1926607}"/>
    <cellStyle name="Normal 9 4 2 2 2 2 2 3" xfId="4868" xr:uid="{1088FB49-B172-41DC-8CBB-912F7C30C43D}"/>
    <cellStyle name="Normal 9 4 2 2 2 2 3" xfId="3253" xr:uid="{31D8BE94-FC92-4C3D-AF6B-4EC26F82C5B0}"/>
    <cellStyle name="Normal 9 4 2 2 2 2 3 2" xfId="4870" xr:uid="{B7B0C813-FD57-45F7-91B6-127366EE7C58}"/>
    <cellStyle name="Normal 9 4 2 2 2 2 4" xfId="3254" xr:uid="{2BF23B73-26D9-4873-BD6C-5CE8BD70D2AE}"/>
    <cellStyle name="Normal 9 4 2 2 2 2 4 2" xfId="4871" xr:uid="{89574971-9BAA-4208-B24E-90FD3BBC75B0}"/>
    <cellStyle name="Normal 9 4 2 2 2 2 5" xfId="4867" xr:uid="{F044A58B-4ED5-4B47-BCE1-577491AE61BD}"/>
    <cellStyle name="Normal 9 4 2 2 2 3" xfId="3255" xr:uid="{34B13DEF-C58B-4138-B398-786A86CD659A}"/>
    <cellStyle name="Normal 9 4 2 2 2 3 2" xfId="3256" xr:uid="{46ED66D8-B15A-4716-ADE9-34B8D26C54B1}"/>
    <cellStyle name="Normal 9 4 2 2 2 3 2 2" xfId="4873" xr:uid="{C943AA3C-A27E-4D6D-8AD8-1FAC4015386D}"/>
    <cellStyle name="Normal 9 4 2 2 2 3 3" xfId="3257" xr:uid="{18033CA0-C159-409C-8C14-226CCE4E6279}"/>
    <cellStyle name="Normal 9 4 2 2 2 3 3 2" xfId="4874" xr:uid="{90388E86-3964-4108-9C41-932414494BAE}"/>
    <cellStyle name="Normal 9 4 2 2 2 3 4" xfId="3258" xr:uid="{755167B9-3A59-4429-8457-E462541F88FD}"/>
    <cellStyle name="Normal 9 4 2 2 2 3 4 2" xfId="4875" xr:uid="{BA789343-CC51-4EBA-BA03-DE7F61C76C7E}"/>
    <cellStyle name="Normal 9 4 2 2 2 3 5" xfId="4872" xr:uid="{6CB27266-24D1-4A5A-A781-D4F639104CC6}"/>
    <cellStyle name="Normal 9 4 2 2 2 4" xfId="3259" xr:uid="{DC6FE161-987D-446F-A6F4-98CBEB3D9C2E}"/>
    <cellStyle name="Normal 9 4 2 2 2 4 2" xfId="4876" xr:uid="{6B9B514A-08FD-4719-9304-5D025D774E95}"/>
    <cellStyle name="Normal 9 4 2 2 2 5" xfId="3260" xr:uid="{34A7BA30-BDE7-4DE8-B873-43C6B269EC03}"/>
    <cellStyle name="Normal 9 4 2 2 2 5 2" xfId="4877" xr:uid="{FF02F595-F16A-4021-99B4-D3C68FD0AC20}"/>
    <cellStyle name="Normal 9 4 2 2 2 6" xfId="3261" xr:uid="{EBCA51E7-3275-45C7-92D2-1332EFA13874}"/>
    <cellStyle name="Normal 9 4 2 2 2 6 2" xfId="4878" xr:uid="{DB861DDB-71AE-4D1F-9E64-F147966643F7}"/>
    <cellStyle name="Normal 9 4 2 2 2 7" xfId="4866" xr:uid="{D54752B9-AE26-4BF9-AC0C-2CBF1AFE7A85}"/>
    <cellStyle name="Normal 9 4 2 2 3" xfId="3262" xr:uid="{A2BC4DBE-6870-4E8C-8611-6AC417701F08}"/>
    <cellStyle name="Normal 9 4 2 2 3 2" xfId="3263" xr:uid="{94704432-9F56-450C-8865-ADAE36CFCA89}"/>
    <cellStyle name="Normal 9 4 2 2 3 2 2" xfId="3264" xr:uid="{838B063A-C790-4963-B99E-0E7847944720}"/>
    <cellStyle name="Normal 9 4 2 2 3 2 2 2" xfId="4881" xr:uid="{C416A29E-91E4-41FA-9086-1445402BDFE0}"/>
    <cellStyle name="Normal 9 4 2 2 3 2 3" xfId="3265" xr:uid="{744B33C3-9B77-4970-B7AB-4B27566FFCF6}"/>
    <cellStyle name="Normal 9 4 2 2 3 2 3 2" xfId="4882" xr:uid="{57AE715C-1077-4AED-BD38-83828C8DF1B6}"/>
    <cellStyle name="Normal 9 4 2 2 3 2 4" xfId="3266" xr:uid="{003F0244-7B4D-4B68-9137-EA09935B3B93}"/>
    <cellStyle name="Normal 9 4 2 2 3 2 4 2" xfId="4883" xr:uid="{F6D7CA43-A5AF-4E2B-9E9C-2BB3970E840D}"/>
    <cellStyle name="Normal 9 4 2 2 3 2 5" xfId="4880" xr:uid="{78174DA9-7B51-4DD9-9657-8D330EA67EF8}"/>
    <cellStyle name="Normal 9 4 2 2 3 3" xfId="3267" xr:uid="{296BF5E8-A0FB-40A7-8268-58484B3D5BF3}"/>
    <cellStyle name="Normal 9 4 2 2 3 3 2" xfId="4884" xr:uid="{980ABCF1-6C15-431E-BC7B-A9DDB6E19770}"/>
    <cellStyle name="Normal 9 4 2 2 3 4" xfId="3268" xr:uid="{AC95E324-CF28-4474-B91F-2B2D6AD1B052}"/>
    <cellStyle name="Normal 9 4 2 2 3 4 2" xfId="4885" xr:uid="{8CDC1968-CC63-48F4-8DBD-76482E1F52A9}"/>
    <cellStyle name="Normal 9 4 2 2 3 5" xfId="3269" xr:uid="{A30AE327-0510-4932-AE96-3E6B16EB8FEB}"/>
    <cellStyle name="Normal 9 4 2 2 3 5 2" xfId="4886" xr:uid="{3C228217-819D-437D-B155-C9501F2E7284}"/>
    <cellStyle name="Normal 9 4 2 2 3 6" xfId="4879" xr:uid="{CA3FDE28-3E0D-4D94-B306-4E6A0798854F}"/>
    <cellStyle name="Normal 9 4 2 2 4" xfId="3270" xr:uid="{EC588270-D36E-4932-A37E-AEB68FEAAA6E}"/>
    <cellStyle name="Normal 9 4 2 2 4 2" xfId="3271" xr:uid="{B0994D98-908C-4A98-8076-FF9B2744064F}"/>
    <cellStyle name="Normal 9 4 2 2 4 2 2" xfId="4888" xr:uid="{75D17E44-2F66-43F9-96BA-FF78C117087C}"/>
    <cellStyle name="Normal 9 4 2 2 4 3" xfId="3272" xr:uid="{4B6162FF-0BF9-4CE2-8578-7B9D1039C7A6}"/>
    <cellStyle name="Normal 9 4 2 2 4 3 2" xfId="4889" xr:uid="{63223BE3-7F45-42D0-819E-99BF72DAFFFD}"/>
    <cellStyle name="Normal 9 4 2 2 4 4" xfId="3273" xr:uid="{14A6D790-469E-4CAF-8C89-C28C73BABF41}"/>
    <cellStyle name="Normal 9 4 2 2 4 4 2" xfId="4890" xr:uid="{9F407F0F-022B-400A-92F4-7E9D7ED73F46}"/>
    <cellStyle name="Normal 9 4 2 2 4 5" xfId="4887" xr:uid="{45C41A86-46E9-42AD-8BAA-4C401E821336}"/>
    <cellStyle name="Normal 9 4 2 2 5" xfId="3274" xr:uid="{459377D7-7327-4950-B71D-D7D4C373440F}"/>
    <cellStyle name="Normal 9 4 2 2 5 2" xfId="3275" xr:uid="{6D80D0F3-A300-49A8-B383-0416667B996C}"/>
    <cellStyle name="Normal 9 4 2 2 5 2 2" xfId="4892" xr:uid="{509B1C85-FD65-4CE4-B839-A60DBE7BDC25}"/>
    <cellStyle name="Normal 9 4 2 2 5 3" xfId="3276" xr:uid="{7584A7F5-E4D4-4942-A70E-57AF8E7B49AB}"/>
    <cellStyle name="Normal 9 4 2 2 5 3 2" xfId="4893" xr:uid="{EE94DB5B-F85A-44C4-B4B3-B41CB0AD64C8}"/>
    <cellStyle name="Normal 9 4 2 2 5 4" xfId="3277" xr:uid="{4C7FDDAA-6DEE-477E-A66B-12ECDC9CD5FE}"/>
    <cellStyle name="Normal 9 4 2 2 5 4 2" xfId="4894" xr:uid="{5F928D85-E6DB-41E9-8221-07E72E5CBE25}"/>
    <cellStyle name="Normal 9 4 2 2 5 5" xfId="4891" xr:uid="{A6CE140A-4F42-48C7-9DC7-B07F97B6CE37}"/>
    <cellStyle name="Normal 9 4 2 2 6" xfId="3278" xr:uid="{9645F1B9-237E-4DFA-8416-6E83F12ADCDE}"/>
    <cellStyle name="Normal 9 4 2 2 6 2" xfId="4895" xr:uid="{1090E37A-05B5-4812-8813-AB0A626DC480}"/>
    <cellStyle name="Normal 9 4 2 2 7" xfId="3279" xr:uid="{C020CE3F-A3A8-4DEB-8970-85B67A75ED06}"/>
    <cellStyle name="Normal 9 4 2 2 7 2" xfId="4896" xr:uid="{D69B36E1-23EC-4E94-8434-FFB25F538AB5}"/>
    <cellStyle name="Normal 9 4 2 2 8" xfId="3280" xr:uid="{9A3D0391-873B-4BD1-A59E-3FAEB7F55375}"/>
    <cellStyle name="Normal 9 4 2 2 8 2" xfId="4897" xr:uid="{341FDD8C-DC75-4280-80E9-1C482E37C450}"/>
    <cellStyle name="Normal 9 4 2 2 9" xfId="4865" xr:uid="{7DC3DD11-A123-46F8-9321-D6AE4CED3AFB}"/>
    <cellStyle name="Normal 9 4 2 3" xfId="3281" xr:uid="{54046BDE-55EC-4D66-89CD-1BD746B157D0}"/>
    <cellStyle name="Normal 9 4 2 3 2" xfId="3282" xr:uid="{74FE7A44-311B-45C8-900D-9A7161BAF998}"/>
    <cellStyle name="Normal 9 4 2 3 2 2" xfId="3283" xr:uid="{E7F75C4E-C9F8-42EC-8892-AFBE583E0CAB}"/>
    <cellStyle name="Normal 9 4 2 3 2 2 2" xfId="4259" xr:uid="{DDC3048E-FA20-45A5-898F-E2A85C63F889}"/>
    <cellStyle name="Normal 9 4 2 3 2 2 2 2" xfId="4260" xr:uid="{B367FB7E-14B5-45F3-A0CB-E1BD097D6917}"/>
    <cellStyle name="Normal 9 4 2 3 2 2 2 2 2" xfId="4902" xr:uid="{D6BC312B-25FE-405C-AFA2-787F9913AD3F}"/>
    <cellStyle name="Normal 9 4 2 3 2 2 2 3" xfId="4901" xr:uid="{2F4F6C04-7E46-4C85-814A-6B09A02D142D}"/>
    <cellStyle name="Normal 9 4 2 3 2 2 3" xfId="4261" xr:uid="{561490F3-0730-41C1-BCA2-B9A361A1DCEF}"/>
    <cellStyle name="Normal 9 4 2 3 2 2 3 2" xfId="4903" xr:uid="{5582FCE9-1D4D-4A2D-B9CE-7910D618A943}"/>
    <cellStyle name="Normal 9 4 2 3 2 2 4" xfId="4900" xr:uid="{1A3213E1-ADDE-4653-AEE1-E94A10CFFE47}"/>
    <cellStyle name="Normal 9 4 2 3 2 3" xfId="3284" xr:uid="{C636B921-005A-48A4-B7B3-F83FE38DD997}"/>
    <cellStyle name="Normal 9 4 2 3 2 3 2" xfId="4262" xr:uid="{8322DE92-B415-425C-9D9E-9B5F9A34205D}"/>
    <cellStyle name="Normal 9 4 2 3 2 3 2 2" xfId="4905" xr:uid="{F840D39F-4128-41DD-8EDC-2186A28DF15B}"/>
    <cellStyle name="Normal 9 4 2 3 2 3 3" xfId="4904" xr:uid="{9D782AE6-62B9-4A24-970E-4918EF385B8E}"/>
    <cellStyle name="Normal 9 4 2 3 2 4" xfId="3285" xr:uid="{4044C375-DC54-4945-8123-E08A27E70799}"/>
    <cellStyle name="Normal 9 4 2 3 2 4 2" xfId="4906" xr:uid="{185DF450-C186-4FE5-9E93-C51337BAE9AE}"/>
    <cellStyle name="Normal 9 4 2 3 2 5" xfId="4899" xr:uid="{F7E2026D-7454-4D84-8370-478CD1EE3418}"/>
    <cellStyle name="Normal 9 4 2 3 3" xfId="3286" xr:uid="{A2013691-5DF6-4788-B4E7-9774CA20A289}"/>
    <cellStyle name="Normal 9 4 2 3 3 2" xfId="3287" xr:uid="{5540A93D-9EF9-406E-B8A7-EF61B45A74F4}"/>
    <cellStyle name="Normal 9 4 2 3 3 2 2" xfId="4263" xr:uid="{59EB8B4A-B61B-410B-8575-9AD299B02DCF}"/>
    <cellStyle name="Normal 9 4 2 3 3 2 2 2" xfId="4909" xr:uid="{A6EA0B0A-F5EB-422E-AAF7-6720A880468C}"/>
    <cellStyle name="Normal 9 4 2 3 3 2 3" xfId="4908" xr:uid="{FBE71AA6-652F-4246-9711-245A83ED6095}"/>
    <cellStyle name="Normal 9 4 2 3 3 3" xfId="3288" xr:uid="{960DC5D9-5BEE-4419-9EE1-87EE26845D19}"/>
    <cellStyle name="Normal 9 4 2 3 3 3 2" xfId="4910" xr:uid="{D5ADE136-D050-49B2-8031-0613301BF1A0}"/>
    <cellStyle name="Normal 9 4 2 3 3 4" xfId="3289" xr:uid="{5CF5CB2D-6519-4CFB-8EA2-B948107680EC}"/>
    <cellStyle name="Normal 9 4 2 3 3 4 2" xfId="4911" xr:uid="{40CC9862-6791-40E1-93E1-2FBDD5A23500}"/>
    <cellStyle name="Normal 9 4 2 3 3 5" xfId="4907" xr:uid="{3FE21DEB-DFE8-4B44-AF75-B5CD68238119}"/>
    <cellStyle name="Normal 9 4 2 3 4" xfId="3290" xr:uid="{F36CCCBD-FAB4-49A4-8B28-65A409E5ABFF}"/>
    <cellStyle name="Normal 9 4 2 3 4 2" xfId="4264" xr:uid="{6AD57CC0-C603-48CF-9FCB-97A0E7E729A9}"/>
    <cellStyle name="Normal 9 4 2 3 4 2 2" xfId="4913" xr:uid="{EE628780-9DAD-4576-B8B3-28AD9DC6B93A}"/>
    <cellStyle name="Normal 9 4 2 3 4 3" xfId="4912" xr:uid="{3D867376-0737-42E5-887C-30282CA562A0}"/>
    <cellStyle name="Normal 9 4 2 3 5" xfId="3291" xr:uid="{A1091F24-88FC-4853-93CB-45E311C1AE5C}"/>
    <cellStyle name="Normal 9 4 2 3 5 2" xfId="4914" xr:uid="{2C51817A-4C37-4B11-95D6-35E1BDEBC4FF}"/>
    <cellStyle name="Normal 9 4 2 3 6" xfId="3292" xr:uid="{E4C1339D-326E-49CA-AC71-450B58C9CDB2}"/>
    <cellStyle name="Normal 9 4 2 3 6 2" xfId="4915" xr:uid="{7899AD23-9FD5-49C6-85CD-426AF08717E2}"/>
    <cellStyle name="Normal 9 4 2 3 7" xfId="4898" xr:uid="{0EF25961-D8F6-40F6-853F-1BD79B89F3BD}"/>
    <cellStyle name="Normal 9 4 2 4" xfId="3293" xr:uid="{ADEE72E1-3B43-4DF2-8E28-AA157C78B147}"/>
    <cellStyle name="Normal 9 4 2 4 2" xfId="3294" xr:uid="{B311B9EE-DB5E-46A6-9BB7-FCF0A679E57E}"/>
    <cellStyle name="Normal 9 4 2 4 2 2" xfId="3295" xr:uid="{D4B1D6E1-320E-4867-A85C-01FAC469DBB5}"/>
    <cellStyle name="Normal 9 4 2 4 2 2 2" xfId="4265" xr:uid="{6B50D991-2B29-42F5-BEE9-210489134769}"/>
    <cellStyle name="Normal 9 4 2 4 2 2 2 2" xfId="4919" xr:uid="{8CC484A3-4522-41BD-84A5-23170EAEC0EA}"/>
    <cellStyle name="Normal 9 4 2 4 2 2 3" xfId="4918" xr:uid="{8793DE25-5F23-4449-8639-754BD8E10009}"/>
    <cellStyle name="Normal 9 4 2 4 2 3" xfId="3296" xr:uid="{ACDB8046-23AD-4036-8971-1E7F4E2A34AD}"/>
    <cellStyle name="Normal 9 4 2 4 2 3 2" xfId="4920" xr:uid="{E61FEB3A-A382-4D2E-8364-A82E8BDA003C}"/>
    <cellStyle name="Normal 9 4 2 4 2 4" xfId="3297" xr:uid="{C56B8E0F-2747-40CD-AF90-6A7F1C8B3572}"/>
    <cellStyle name="Normal 9 4 2 4 2 4 2" xfId="4921" xr:uid="{74FA9FDC-7133-48EF-94AE-6DC07E552C66}"/>
    <cellStyle name="Normal 9 4 2 4 2 5" xfId="4917" xr:uid="{5C8BBA72-6348-43C1-8453-812550F29F51}"/>
    <cellStyle name="Normal 9 4 2 4 3" xfId="3298" xr:uid="{6F035E8A-20F6-47F8-84B3-BFC0029E5D1A}"/>
    <cellStyle name="Normal 9 4 2 4 3 2" xfId="4266" xr:uid="{B6091DD3-05D6-4B7E-B6C9-D9D6FBCF4231}"/>
    <cellStyle name="Normal 9 4 2 4 3 2 2" xfId="4923" xr:uid="{9954F921-E5E8-4DA2-932A-CCD118CA470F}"/>
    <cellStyle name="Normal 9 4 2 4 3 3" xfId="4922" xr:uid="{2971553C-9F30-4F04-9490-DD58BE2D1574}"/>
    <cellStyle name="Normal 9 4 2 4 4" xfId="3299" xr:uid="{C74FA777-DF74-466F-8A6A-D994F2789723}"/>
    <cellStyle name="Normal 9 4 2 4 4 2" xfId="4924" xr:uid="{05AE88CB-E170-4C58-B4D1-71BFAB72698F}"/>
    <cellStyle name="Normal 9 4 2 4 5" xfId="3300" xr:uid="{5D5D7B64-ECB1-41D0-B414-2C5FF373E9A8}"/>
    <cellStyle name="Normal 9 4 2 4 5 2" xfId="4925" xr:uid="{9BB7F1A8-E641-467C-8524-D03A1E744E41}"/>
    <cellStyle name="Normal 9 4 2 4 6" xfId="4916" xr:uid="{6C131B0C-A811-4C8C-950E-803F702AB44B}"/>
    <cellStyle name="Normal 9 4 2 5" xfId="3301" xr:uid="{03048146-0993-4DF7-AB33-FC1EAB575EA8}"/>
    <cellStyle name="Normal 9 4 2 5 2" xfId="3302" xr:uid="{10AFD0DB-DA25-4DDC-80F9-4446B3F6CC43}"/>
    <cellStyle name="Normal 9 4 2 5 2 2" xfId="4267" xr:uid="{4081AFF6-6BA7-449F-898A-9C89D72BAA01}"/>
    <cellStyle name="Normal 9 4 2 5 2 2 2" xfId="4928" xr:uid="{EFC4E72C-E1E7-475D-97D6-E4221511EC37}"/>
    <cellStyle name="Normal 9 4 2 5 2 3" xfId="4927" xr:uid="{11F9D963-62BB-460A-9CED-EF479217745C}"/>
    <cellStyle name="Normal 9 4 2 5 3" xfId="3303" xr:uid="{2D9ADBCC-17C5-4A06-BBDB-97919F70D122}"/>
    <cellStyle name="Normal 9 4 2 5 3 2" xfId="4929" xr:uid="{68082519-32B0-4C99-A0AE-F6EC7C8F5258}"/>
    <cellStyle name="Normal 9 4 2 5 4" xfId="3304" xr:uid="{4AFC8AAD-493C-41CF-9A24-A0305DFA3F39}"/>
    <cellStyle name="Normal 9 4 2 5 4 2" xfId="4930" xr:uid="{4CE86E96-53DD-4310-9CB3-A4D7F0F5EDAD}"/>
    <cellStyle name="Normal 9 4 2 5 5" xfId="4926" xr:uid="{3BA70A3A-7A6C-47C1-A6B8-806490E49D23}"/>
    <cellStyle name="Normal 9 4 2 6" xfId="3305" xr:uid="{F26206F0-2DFA-45C6-8E31-6FA79704E4CC}"/>
    <cellStyle name="Normal 9 4 2 6 2" xfId="3306" xr:uid="{FC7F4CBB-EC79-4574-B7B7-DCA263998ED0}"/>
    <cellStyle name="Normal 9 4 2 6 2 2" xfId="4932" xr:uid="{116EE5A6-F7BA-43A9-9AF8-AF0B6A407012}"/>
    <cellStyle name="Normal 9 4 2 6 3" xfId="3307" xr:uid="{C84AB9A7-32EA-46D1-BF9F-BC701D92E9C9}"/>
    <cellStyle name="Normal 9 4 2 6 3 2" xfId="4933" xr:uid="{799225B9-5802-4002-9D6F-A621EF3D27D1}"/>
    <cellStyle name="Normal 9 4 2 6 4" xfId="3308" xr:uid="{6E30C6E5-778A-41DF-B8C9-E46ACF2852D2}"/>
    <cellStyle name="Normal 9 4 2 6 4 2" xfId="4934" xr:uid="{20C77BCA-35EC-477B-8ACD-00780FE9277B}"/>
    <cellStyle name="Normal 9 4 2 6 5" xfId="4931" xr:uid="{A2FE533E-3443-4C05-9494-6D2CCE4503F2}"/>
    <cellStyle name="Normal 9 4 2 7" xfId="3309" xr:uid="{D833C60C-A1FB-4CFF-82AE-48CB68CCE903}"/>
    <cellStyle name="Normal 9 4 2 7 2" xfId="4935" xr:uid="{45E732FA-91BF-4C8B-AD11-95D77F242023}"/>
    <cellStyle name="Normal 9 4 2 8" xfId="3310" xr:uid="{57A4B398-1985-4FB2-90BF-72033D156DF3}"/>
    <cellStyle name="Normal 9 4 2 8 2" xfId="4936" xr:uid="{F5CCAF0E-2C8F-42CB-B9CF-C2BAE38E0BDA}"/>
    <cellStyle name="Normal 9 4 2 9" xfId="3311" xr:uid="{AF67132C-8865-499C-979E-5C0D069FE256}"/>
    <cellStyle name="Normal 9 4 2 9 2" xfId="4937" xr:uid="{5C422D46-5538-4F72-BC2E-C6D93083CA9F}"/>
    <cellStyle name="Normal 9 4 3" xfId="175" xr:uid="{B4205334-18B9-4E5B-BFB2-5C418A8571CF}"/>
    <cellStyle name="Normal 9 4 3 2" xfId="176" xr:uid="{7515DF40-82E0-428E-8470-FDA42CDCAEAF}"/>
    <cellStyle name="Normal 9 4 3 2 2" xfId="3312" xr:uid="{D3CC1631-AF7A-416B-9D0F-332637049295}"/>
    <cellStyle name="Normal 9 4 3 2 2 2" xfId="3313" xr:uid="{AB52D9C5-03CE-4611-BEB3-35F343C8835A}"/>
    <cellStyle name="Normal 9 4 3 2 2 2 2" xfId="4268" xr:uid="{86D43E46-BF6D-4D8E-8D45-ED9E9EAB26D3}"/>
    <cellStyle name="Normal 9 4 3 2 2 2 2 2" xfId="4507" xr:uid="{0850D747-66C3-4F5D-B22F-D1311428883E}"/>
    <cellStyle name="Normal 9 4 3 2 2 2 2 2 2" xfId="5313" xr:uid="{FC5E6003-8DC5-498C-BB5D-99C4706E9E14}"/>
    <cellStyle name="Normal 9 4 3 2 2 2 2 2 3" xfId="4942" xr:uid="{3154C848-C539-4DFD-97C6-CEB575A344C8}"/>
    <cellStyle name="Normal 9 4 3 2 2 2 3" xfId="4508" xr:uid="{C4950C4D-E1D3-43C8-964B-3D2FE4B1EB45}"/>
    <cellStyle name="Normal 9 4 3 2 2 2 3 2" xfId="5314" xr:uid="{D60DCD60-9C7C-4AEB-BCD1-50514975D7FE}"/>
    <cellStyle name="Normal 9 4 3 2 2 2 3 3" xfId="4941" xr:uid="{23452499-1332-4498-A2A7-4EF345AA0415}"/>
    <cellStyle name="Normal 9 4 3 2 2 3" xfId="3314" xr:uid="{626EA3ED-1220-4905-B94B-8EFCC85CBE84}"/>
    <cellStyle name="Normal 9 4 3 2 2 3 2" xfId="4509" xr:uid="{90FC90AB-F8B6-43CF-95A8-1F786BF30EE5}"/>
    <cellStyle name="Normal 9 4 3 2 2 3 2 2" xfId="5315" xr:uid="{0AAF5287-9E47-464C-B1AD-52111188D6F1}"/>
    <cellStyle name="Normal 9 4 3 2 2 3 2 3" xfId="4943" xr:uid="{715F6249-2FA5-48BE-A9F0-308A873CC789}"/>
    <cellStyle name="Normal 9 4 3 2 2 4" xfId="3315" xr:uid="{324683EE-DE8E-46AE-8049-267214F9164F}"/>
    <cellStyle name="Normal 9 4 3 2 2 4 2" xfId="4944" xr:uid="{A0886B2C-4D5E-4FA3-8BD2-CE1BD38D922E}"/>
    <cellStyle name="Normal 9 4 3 2 2 5" xfId="4940" xr:uid="{1B35445D-F9F1-4362-BFD4-8B3FA092F55D}"/>
    <cellStyle name="Normal 9 4 3 2 3" xfId="3316" xr:uid="{1CAA57CF-5656-49EA-8E75-A5B4211D0AD3}"/>
    <cellStyle name="Normal 9 4 3 2 3 2" xfId="3317" xr:uid="{612330DA-B35B-48EC-85A6-F73DC2A9B27E}"/>
    <cellStyle name="Normal 9 4 3 2 3 2 2" xfId="4510" xr:uid="{B6ED2742-A53B-495B-8A11-99FD49EB0C56}"/>
    <cellStyle name="Normal 9 4 3 2 3 2 2 2" xfId="5316" xr:uid="{DA42C10C-8F1F-46BE-86CE-A49AAE4960D2}"/>
    <cellStyle name="Normal 9 4 3 2 3 2 2 3" xfId="4946" xr:uid="{F99D7A15-4763-4605-9157-3AF6AE8E4E51}"/>
    <cellStyle name="Normal 9 4 3 2 3 3" xfId="3318" xr:uid="{F802887E-A732-4936-B939-2F57D1E1F6B4}"/>
    <cellStyle name="Normal 9 4 3 2 3 3 2" xfId="4947" xr:uid="{749D919A-A057-4524-B800-4C1B4BD4C86D}"/>
    <cellStyle name="Normal 9 4 3 2 3 4" xfId="3319" xr:uid="{77FC589E-33AA-4D39-9BC0-961242E7A561}"/>
    <cellStyle name="Normal 9 4 3 2 3 4 2" xfId="4948" xr:uid="{9FAC0163-0316-4F9C-86C3-28F53766CCF9}"/>
    <cellStyle name="Normal 9 4 3 2 3 5" xfId="4945" xr:uid="{CE331A8E-ABAE-49DA-8D95-C8FA1FF95401}"/>
    <cellStyle name="Normal 9 4 3 2 4" xfId="3320" xr:uid="{A4A50C2E-01D0-4FB8-AB20-567835CEA3CE}"/>
    <cellStyle name="Normal 9 4 3 2 4 2" xfId="4511" xr:uid="{6C8DA231-6F33-4306-8CEC-9048BAF80241}"/>
    <cellStyle name="Normal 9 4 3 2 4 2 2" xfId="5317" xr:uid="{C964BF5C-7CED-4CC9-9028-532C68874C0F}"/>
    <cellStyle name="Normal 9 4 3 2 4 2 3" xfId="4949" xr:uid="{1C2792FE-FDB4-4327-B6FA-68E52E720982}"/>
    <cellStyle name="Normal 9 4 3 2 5" xfId="3321" xr:uid="{08B560EE-C647-48DC-868F-764BC6E98BBB}"/>
    <cellStyle name="Normal 9 4 3 2 5 2" xfId="4950" xr:uid="{1E71938E-369E-46DE-9E80-4F8426762EF4}"/>
    <cellStyle name="Normal 9 4 3 2 6" xfId="3322" xr:uid="{2E639FBE-2FFF-4D49-92F0-055D6FFE8D6A}"/>
    <cellStyle name="Normal 9 4 3 2 6 2" xfId="4951" xr:uid="{CED0735A-F264-41D0-8CD4-2B8B05943ABD}"/>
    <cellStyle name="Normal 9 4 3 2 7" xfId="4939" xr:uid="{54A29EF4-657F-4369-90F9-663BB771B790}"/>
    <cellStyle name="Normal 9 4 3 3" xfId="3323" xr:uid="{A0366A64-1A37-4927-ABD6-EF4160AA536C}"/>
    <cellStyle name="Normal 9 4 3 3 2" xfId="3324" xr:uid="{A3A4C127-2546-4BB5-9FEE-9C4B586849DB}"/>
    <cellStyle name="Normal 9 4 3 3 2 2" xfId="3325" xr:uid="{10D8E062-EF66-4AA9-8712-FCF6A5AC98C8}"/>
    <cellStyle name="Normal 9 4 3 3 2 2 2" xfId="4512" xr:uid="{891DC6F3-F1A6-4321-8710-18C7260E8D60}"/>
    <cellStyle name="Normal 9 4 3 3 2 2 2 2" xfId="5318" xr:uid="{A1393DFD-7C68-43D6-B892-6E21BB1E63CE}"/>
    <cellStyle name="Normal 9 4 3 3 2 2 2 3" xfId="4954" xr:uid="{ADFE4731-FFA5-469C-A30A-A844F4E6E413}"/>
    <cellStyle name="Normal 9 4 3 3 2 3" xfId="3326" xr:uid="{7F0BAD44-F385-4F18-92C3-A10C47AB9B76}"/>
    <cellStyle name="Normal 9 4 3 3 2 3 2" xfId="4955" xr:uid="{DF09B435-8043-4858-B3F8-5B5B87AADFD0}"/>
    <cellStyle name="Normal 9 4 3 3 2 4" xfId="3327" xr:uid="{FF6A0B87-D2A4-4181-9B4B-9A1D99E7B393}"/>
    <cellStyle name="Normal 9 4 3 3 2 4 2" xfId="4956" xr:uid="{E7EF9A68-4203-4D69-B804-339387C308F7}"/>
    <cellStyle name="Normal 9 4 3 3 2 5" xfId="4953" xr:uid="{FAB5EFA3-F65C-40AD-95C4-35D67733653B}"/>
    <cellStyle name="Normal 9 4 3 3 3" xfId="3328" xr:uid="{9E39DDB7-2500-41BB-9AC2-FCF7C1484801}"/>
    <cellStyle name="Normal 9 4 3 3 3 2" xfId="4513" xr:uid="{A4E55C8C-BCEF-4B40-BD5D-1981B0DCDDFE}"/>
    <cellStyle name="Normal 9 4 3 3 3 2 2" xfId="5319" xr:uid="{29F077F4-620F-43B8-9725-0144B0C1D58E}"/>
    <cellStyle name="Normal 9 4 3 3 3 2 3" xfId="4957" xr:uid="{A9D4BE53-1439-40EC-8893-19D690E3AF1D}"/>
    <cellStyle name="Normal 9 4 3 3 4" xfId="3329" xr:uid="{EE9133BB-F7F0-49E9-A76C-B48B74E9CC68}"/>
    <cellStyle name="Normal 9 4 3 3 4 2" xfId="4958" xr:uid="{4E1E78EB-F0F5-4363-BBB9-559B34DBD991}"/>
    <cellStyle name="Normal 9 4 3 3 5" xfId="3330" xr:uid="{BD35F8A3-F502-40F1-91EF-EC8A2DB24A10}"/>
    <cellStyle name="Normal 9 4 3 3 5 2" xfId="4959" xr:uid="{41046F68-A212-4356-8876-7E02EA9A807A}"/>
    <cellStyle name="Normal 9 4 3 3 6" xfId="4952" xr:uid="{A1060C52-BB08-40D4-A2F1-74B370B9C524}"/>
    <cellStyle name="Normal 9 4 3 4" xfId="3331" xr:uid="{81C9366E-A229-4415-9A1E-E774D71CDE29}"/>
    <cellStyle name="Normal 9 4 3 4 2" xfId="3332" xr:uid="{F285CC8F-7E2A-47C1-A920-5069C45CC56C}"/>
    <cellStyle name="Normal 9 4 3 4 2 2" xfId="4514" xr:uid="{41F6B177-5F69-4F77-9C07-C14C61B42C63}"/>
    <cellStyle name="Normal 9 4 3 4 2 2 2" xfId="5320" xr:uid="{613DAF61-4DB1-4426-B8A4-0E0BC7DBD626}"/>
    <cellStyle name="Normal 9 4 3 4 2 2 3" xfId="4961" xr:uid="{AF46B17F-EC5B-43B6-8121-9FF0E2879700}"/>
    <cellStyle name="Normal 9 4 3 4 3" xfId="3333" xr:uid="{309C3DF5-659E-4F22-A2D2-FD3D71B70370}"/>
    <cellStyle name="Normal 9 4 3 4 3 2" xfId="4962" xr:uid="{6160BE50-1B73-459A-A26A-678EB2D5FEAD}"/>
    <cellStyle name="Normal 9 4 3 4 4" xfId="3334" xr:uid="{6E7D2B81-4C17-44F8-905C-6B00723A19FA}"/>
    <cellStyle name="Normal 9 4 3 4 4 2" xfId="4963" xr:uid="{E210F7AE-8B31-496A-BD30-55ABCA08DF72}"/>
    <cellStyle name="Normal 9 4 3 4 5" xfId="4960" xr:uid="{B97721C5-DA5C-435A-8195-05E27506BA45}"/>
    <cellStyle name="Normal 9 4 3 5" xfId="3335" xr:uid="{2C3D3D89-62B4-4578-8246-D8E35847340F}"/>
    <cellStyle name="Normal 9 4 3 5 2" xfId="3336" xr:uid="{C137DAA0-B88F-40C4-9D48-CC5EE5597A95}"/>
    <cellStyle name="Normal 9 4 3 5 2 2" xfId="4965" xr:uid="{C1686972-88B9-451A-AA81-2F7C0263A94C}"/>
    <cellStyle name="Normal 9 4 3 5 3" xfId="3337" xr:uid="{FD6662D7-9965-4CF8-873A-4A362AFCBD39}"/>
    <cellStyle name="Normal 9 4 3 5 3 2" xfId="4966" xr:uid="{AAB48930-C2B1-4C85-B560-194A108FA23A}"/>
    <cellStyle name="Normal 9 4 3 5 4" xfId="3338" xr:uid="{C726DB42-14AC-4859-992C-1CA47B148C52}"/>
    <cellStyle name="Normal 9 4 3 5 4 2" xfId="4967" xr:uid="{5B85CBCF-4B6D-4172-B378-A47BEF73433A}"/>
    <cellStyle name="Normal 9 4 3 5 5" xfId="4964" xr:uid="{E2BBFE56-D02C-4EC7-8D3F-1B5185154348}"/>
    <cellStyle name="Normal 9 4 3 6" xfId="3339" xr:uid="{1CA8BCB0-0794-4096-9833-998C356CA01E}"/>
    <cellStyle name="Normal 9 4 3 6 2" xfId="4968" xr:uid="{6257CDA6-1C3C-4C13-80E9-721AF0B5959C}"/>
    <cellStyle name="Normal 9 4 3 7" xfId="3340" xr:uid="{89F62065-C469-491E-87A9-D271A987A7E2}"/>
    <cellStyle name="Normal 9 4 3 7 2" xfId="4969" xr:uid="{6B3617DF-7044-4CAC-AC47-8C46C7D846E7}"/>
    <cellStyle name="Normal 9 4 3 8" xfId="3341" xr:uid="{1A0352F4-D57B-4B8A-96CB-C0C9C0C6AB64}"/>
    <cellStyle name="Normal 9 4 3 8 2" xfId="4970" xr:uid="{941B7E37-EDF5-480B-8A94-6A5B5C06B41A}"/>
    <cellStyle name="Normal 9 4 3 9" xfId="4938" xr:uid="{E2FEA79C-47DE-425B-9E6F-9E01DC0FE65E}"/>
    <cellStyle name="Normal 9 4 4" xfId="177" xr:uid="{E9BC63BE-3476-4AF0-BA0F-0E5EBC4C38E4}"/>
    <cellStyle name="Normal 9 4 4 2" xfId="3342" xr:uid="{019ECA97-CC2A-4FB1-BFA7-CF30F8FD85DE}"/>
    <cellStyle name="Normal 9 4 4 2 2" xfId="3343" xr:uid="{09A8601D-D02D-4574-9206-0E238BE1A55E}"/>
    <cellStyle name="Normal 9 4 4 2 2 2" xfId="3344" xr:uid="{0670BA6E-7E07-4CAA-88D5-1DB375137FDF}"/>
    <cellStyle name="Normal 9 4 4 2 2 2 2" xfId="4269" xr:uid="{819D9F19-C342-4151-9973-AF554AC401C0}"/>
    <cellStyle name="Normal 9 4 4 2 2 2 2 2" xfId="4975" xr:uid="{B0DFEB1B-874C-45CC-B565-F9F3228323DD}"/>
    <cellStyle name="Normal 9 4 4 2 2 2 3" xfId="4974" xr:uid="{91AE60D1-422F-4D32-918B-590878D1A309}"/>
    <cellStyle name="Normal 9 4 4 2 2 3" xfId="3345" xr:uid="{845E3DCC-3050-4AB2-B18B-5EC8FCEF0BB3}"/>
    <cellStyle name="Normal 9 4 4 2 2 3 2" xfId="4976" xr:uid="{31263BA3-3659-4CEC-946C-32C616A37082}"/>
    <cellStyle name="Normal 9 4 4 2 2 4" xfId="3346" xr:uid="{7B3DA526-F4AE-4E3F-AD74-D5B574FA6619}"/>
    <cellStyle name="Normal 9 4 4 2 2 4 2" xfId="4977" xr:uid="{530EE087-0A56-4A67-991D-783DE45E3A55}"/>
    <cellStyle name="Normal 9 4 4 2 2 5" xfId="4973" xr:uid="{971B0408-1FCC-42BF-A8DF-B41358F634A9}"/>
    <cellStyle name="Normal 9 4 4 2 3" xfId="3347" xr:uid="{E2CB1AED-3D2F-4EE7-BACE-E85CF17A8D69}"/>
    <cellStyle name="Normal 9 4 4 2 3 2" xfId="4270" xr:uid="{57BEC80E-F62C-4BEE-86EA-6E739DFA71A6}"/>
    <cellStyle name="Normal 9 4 4 2 3 2 2" xfId="4979" xr:uid="{38E3E513-1D65-4CFC-A6E8-F51509FE5562}"/>
    <cellStyle name="Normal 9 4 4 2 3 3" xfId="4978" xr:uid="{296451E9-6D7F-41CF-AF7D-4D8643D1F300}"/>
    <cellStyle name="Normal 9 4 4 2 4" xfId="3348" xr:uid="{F02399DC-1A29-4EBC-BC14-348CCCEDAB8D}"/>
    <cellStyle name="Normal 9 4 4 2 4 2" xfId="4980" xr:uid="{235BC47D-1E94-48DD-A45B-DFA5D0B3DC8E}"/>
    <cellStyle name="Normal 9 4 4 2 5" xfId="3349" xr:uid="{34FA1BD9-2AE0-4AC2-B50F-82CC191231C4}"/>
    <cellStyle name="Normal 9 4 4 2 5 2" xfId="4981" xr:uid="{2FDEE597-31A7-4678-9732-1AC6017816EC}"/>
    <cellStyle name="Normal 9 4 4 2 6" xfId="4972" xr:uid="{F55D8FFB-DA08-4B6C-AF77-DDDF13C571A9}"/>
    <cellStyle name="Normal 9 4 4 3" xfId="3350" xr:uid="{0F288CF2-7F8E-4704-B6EB-56E8495A4E6F}"/>
    <cellStyle name="Normal 9 4 4 3 2" xfId="3351" xr:uid="{00B729D8-804F-42B2-8A6F-3F00CB949B66}"/>
    <cellStyle name="Normal 9 4 4 3 2 2" xfId="4271" xr:uid="{796BFEF0-0AE6-4380-9A71-1A360B492E5A}"/>
    <cellStyle name="Normal 9 4 4 3 2 2 2" xfId="4984" xr:uid="{5CB1E06E-521C-487E-A3E1-3642EDC4B294}"/>
    <cellStyle name="Normal 9 4 4 3 2 3" xfId="4983" xr:uid="{3A211ACE-508E-4678-97AB-21A7AB85210B}"/>
    <cellStyle name="Normal 9 4 4 3 3" xfId="3352" xr:uid="{1BF1DCD3-BF28-4A6D-8E64-95A67A5D18D3}"/>
    <cellStyle name="Normal 9 4 4 3 3 2" xfId="4985" xr:uid="{8BADC4C2-47BB-41BB-BEE7-4E748703DA07}"/>
    <cellStyle name="Normal 9 4 4 3 4" xfId="3353" xr:uid="{D75E998B-9A89-471C-99A9-42B753BA35EA}"/>
    <cellStyle name="Normal 9 4 4 3 4 2" xfId="4986" xr:uid="{DF202E33-FFEA-4928-9869-EDC2AF6D043C}"/>
    <cellStyle name="Normal 9 4 4 3 5" xfId="4982" xr:uid="{B14A4426-E96A-4F5E-9299-9CF59353AC80}"/>
    <cellStyle name="Normal 9 4 4 4" xfId="3354" xr:uid="{BA1ED00E-23BC-4B97-9063-4BAE845A1848}"/>
    <cellStyle name="Normal 9 4 4 4 2" xfId="3355" xr:uid="{B177387C-B8E3-4904-99B8-E88A215EC4D1}"/>
    <cellStyle name="Normal 9 4 4 4 2 2" xfId="4988" xr:uid="{64AE5318-BB00-48A0-B7EA-1683A3CEAB7B}"/>
    <cellStyle name="Normal 9 4 4 4 3" xfId="3356" xr:uid="{EB6472F0-D707-4203-9E39-5C79DB4CE36E}"/>
    <cellStyle name="Normal 9 4 4 4 3 2" xfId="4989" xr:uid="{5CC62195-7D3E-49FC-A8FA-95E6AF10CF77}"/>
    <cellStyle name="Normal 9 4 4 4 4" xfId="3357" xr:uid="{17AB6335-D4D8-45AA-A72B-FED8EE2D158B}"/>
    <cellStyle name="Normal 9 4 4 4 4 2" xfId="4990" xr:uid="{6C701128-7AFE-40D7-930B-F58B36BE3B7E}"/>
    <cellStyle name="Normal 9 4 4 4 5" xfId="4987" xr:uid="{43FF0422-4DFC-4581-96DF-21B6AC6754E7}"/>
    <cellStyle name="Normal 9 4 4 5" xfId="3358" xr:uid="{1D0825CB-A50A-4165-9C59-9EE65B8AB588}"/>
    <cellStyle name="Normal 9 4 4 5 2" xfId="4991" xr:uid="{A0BC4319-A300-4805-BD76-9510F8E5E117}"/>
    <cellStyle name="Normal 9 4 4 6" xfId="3359" xr:uid="{A07CA76F-9F28-448D-9511-7FFD4880596B}"/>
    <cellStyle name="Normal 9 4 4 6 2" xfId="4992" xr:uid="{BF2AECB5-F115-4738-BDC4-5F0070F7C5B5}"/>
    <cellStyle name="Normal 9 4 4 7" xfId="3360" xr:uid="{F67A34A5-E2E7-47D8-8B89-A7A02C72703A}"/>
    <cellStyle name="Normal 9 4 4 7 2" xfId="4993" xr:uid="{38CFBA44-7E98-4DE2-8A91-40A098FFACB4}"/>
    <cellStyle name="Normal 9 4 4 8" xfId="4971" xr:uid="{5B885F8A-4F33-4685-B67A-EE67C8AFD6DE}"/>
    <cellStyle name="Normal 9 4 5" xfId="3361" xr:uid="{8A854724-8F4C-439C-91A4-E799EC982054}"/>
    <cellStyle name="Normal 9 4 5 2" xfId="3362" xr:uid="{F77EAD30-4009-4253-88A7-09AE45AB8680}"/>
    <cellStyle name="Normal 9 4 5 2 2" xfId="3363" xr:uid="{5018B27D-A837-4ADB-AA10-DADCC86F7088}"/>
    <cellStyle name="Normal 9 4 5 2 2 2" xfId="4272" xr:uid="{A4E9EC31-E462-42FE-9075-105D1FC6D69B}"/>
    <cellStyle name="Normal 9 4 5 2 2 2 2" xfId="4997" xr:uid="{2CC9C4C1-508C-4310-AAD8-678F72172015}"/>
    <cellStyle name="Normal 9 4 5 2 2 3" xfId="4996" xr:uid="{B4356F1A-452C-43E9-A4E0-C6B77FE74EC6}"/>
    <cellStyle name="Normal 9 4 5 2 3" xfId="3364" xr:uid="{CF43FB89-2BDE-481F-9D69-9D9BDC232118}"/>
    <cellStyle name="Normal 9 4 5 2 3 2" xfId="4998" xr:uid="{C5546DCD-0AA6-45CE-A1DC-25EED8998389}"/>
    <cellStyle name="Normal 9 4 5 2 4" xfId="3365" xr:uid="{EB71D331-7A00-4A23-85A7-3A902995E039}"/>
    <cellStyle name="Normal 9 4 5 2 4 2" xfId="4999" xr:uid="{27353E18-CED8-4383-9000-3AF4E18AB701}"/>
    <cellStyle name="Normal 9 4 5 2 5" xfId="4995" xr:uid="{5490FB96-B3B0-4D35-8B0C-9EB0849E09C7}"/>
    <cellStyle name="Normal 9 4 5 3" xfId="3366" xr:uid="{C61F3FC4-ED28-4148-B46E-E1FBB0DD576A}"/>
    <cellStyle name="Normal 9 4 5 3 2" xfId="3367" xr:uid="{C8B5F416-2DA9-4060-80FF-B6915237D949}"/>
    <cellStyle name="Normal 9 4 5 3 2 2" xfId="5001" xr:uid="{0769FE67-E39F-4011-B45C-74A079826C3B}"/>
    <cellStyle name="Normal 9 4 5 3 3" xfId="3368" xr:uid="{91A91670-D432-443B-9F17-978174950D9E}"/>
    <cellStyle name="Normal 9 4 5 3 3 2" xfId="5002" xr:uid="{FD39D5D6-E79B-4087-BA63-5F5A88EF7AE9}"/>
    <cellStyle name="Normal 9 4 5 3 4" xfId="3369" xr:uid="{8A4BF956-B8B6-45AC-9FA3-F16F959C7B19}"/>
    <cellStyle name="Normal 9 4 5 3 4 2" xfId="5003" xr:uid="{0E730CEC-E658-4AD0-9D57-AE94D7E563D2}"/>
    <cellStyle name="Normal 9 4 5 3 5" xfId="5000" xr:uid="{97ACD84D-99DA-438F-B989-BBD1A5F7CB3C}"/>
    <cellStyle name="Normal 9 4 5 4" xfId="3370" xr:uid="{DF13D309-AAF1-4FEC-B8EF-17CBE06E76A3}"/>
    <cellStyle name="Normal 9 4 5 4 2" xfId="5004" xr:uid="{AD7A3EE5-DAC6-4F9E-A5DF-BC34D01F1A67}"/>
    <cellStyle name="Normal 9 4 5 5" xfId="3371" xr:uid="{EE2FBAE4-E62B-460B-ABAF-973669C3D6CD}"/>
    <cellStyle name="Normal 9 4 5 5 2" xfId="5005" xr:uid="{23FAAFF1-A99A-454A-8730-D9F7B239AC48}"/>
    <cellStyle name="Normal 9 4 5 6" xfId="3372" xr:uid="{3DB4D006-FCC0-4E50-8B72-C9E6BD008F21}"/>
    <cellStyle name="Normal 9 4 5 6 2" xfId="5006" xr:uid="{5DFE7E7E-80E0-4547-B105-EE702166BFAB}"/>
    <cellStyle name="Normal 9 4 5 7" xfId="4994" xr:uid="{F2C6180C-B455-4509-9678-70807B88FEB0}"/>
    <cellStyle name="Normal 9 4 6" xfId="3373" xr:uid="{EDEA928F-DC18-448B-82D1-001FEFD7DE56}"/>
    <cellStyle name="Normal 9 4 6 2" xfId="3374" xr:uid="{D8267B73-555E-4867-9649-D3E6507723DB}"/>
    <cellStyle name="Normal 9 4 6 2 2" xfId="3375" xr:uid="{347602E7-C327-4042-8F7A-E024712A08B2}"/>
    <cellStyle name="Normal 9 4 6 2 2 2" xfId="5009" xr:uid="{556F420E-E7A8-4C6E-B56D-A63C7F7D62D6}"/>
    <cellStyle name="Normal 9 4 6 2 3" xfId="3376" xr:uid="{F7BDCEB0-5877-484D-A667-D92AD753F361}"/>
    <cellStyle name="Normal 9 4 6 2 3 2" xfId="5010" xr:uid="{0F5690E8-9A14-48D9-B981-569B4109A72B}"/>
    <cellStyle name="Normal 9 4 6 2 4" xfId="3377" xr:uid="{72F5A6B8-7031-4194-B4B6-49E2BF1924BF}"/>
    <cellStyle name="Normal 9 4 6 2 4 2" xfId="5011" xr:uid="{D72DA2A1-83A9-414F-AFD5-2BF0112BA2F0}"/>
    <cellStyle name="Normal 9 4 6 2 5" xfId="5008" xr:uid="{D3B9405C-6FD7-4B99-A188-67FF319912AD}"/>
    <cellStyle name="Normal 9 4 6 3" xfId="3378" xr:uid="{D61AC916-47B5-4080-8942-59D01A5BC72C}"/>
    <cellStyle name="Normal 9 4 6 3 2" xfId="5012" xr:uid="{CD15681D-EA2C-475B-A928-62C5B71C88BD}"/>
    <cellStyle name="Normal 9 4 6 4" xfId="3379" xr:uid="{DA063B2A-812D-465D-AB28-0FF6C3C17FA1}"/>
    <cellStyle name="Normal 9 4 6 4 2" xfId="5013" xr:uid="{E27ACBDB-CEDF-4C7B-9F14-133E199D1BFC}"/>
    <cellStyle name="Normal 9 4 6 5" xfId="3380" xr:uid="{99709CEF-6807-49F8-8484-48B1AE678B87}"/>
    <cellStyle name="Normal 9 4 6 5 2" xfId="5014" xr:uid="{0850448F-7D07-4617-89EB-F137512928B9}"/>
    <cellStyle name="Normal 9 4 6 6" xfId="5007" xr:uid="{FB31FD1D-B4B1-4D8B-B746-1EE54A0C6CE9}"/>
    <cellStyle name="Normal 9 4 7" xfId="3381" xr:uid="{8EB08688-6FCC-4595-9339-EE32C636C9F5}"/>
    <cellStyle name="Normal 9 4 7 2" xfId="3382" xr:uid="{47AAE970-41D0-4A28-9D53-E27FEC8E8ADE}"/>
    <cellStyle name="Normal 9 4 7 2 2" xfId="5016" xr:uid="{E8325533-6DD5-4C9B-9A5D-2B44366DB8E1}"/>
    <cellStyle name="Normal 9 4 7 3" xfId="3383" xr:uid="{C013FFF0-FD74-4EE6-8594-C47D143F178B}"/>
    <cellStyle name="Normal 9 4 7 3 2" xfId="5017" xr:uid="{F2C69B18-D2AD-4D69-A288-35AEAAA0949D}"/>
    <cellStyle name="Normal 9 4 7 4" xfId="3384" xr:uid="{B76C6294-8070-4F06-A3D0-CE1DA8B2AED9}"/>
    <cellStyle name="Normal 9 4 7 4 2" xfId="5018" xr:uid="{E140D2F6-CC90-4525-AE5C-6762B3770650}"/>
    <cellStyle name="Normal 9 4 7 5" xfId="5015" xr:uid="{5A7C184E-C6EF-4DCB-AEDE-AE2A19458805}"/>
    <cellStyle name="Normal 9 4 8" xfId="3385" xr:uid="{7058617D-185C-4226-B20E-FE0C52B65384}"/>
    <cellStyle name="Normal 9 4 8 2" xfId="3386" xr:uid="{C6BA92C9-B675-4163-BB1A-0FEA767A6E6D}"/>
    <cellStyle name="Normal 9 4 8 2 2" xfId="5020" xr:uid="{70F1C2E0-703F-4DE5-B3C1-788B00480A4F}"/>
    <cellStyle name="Normal 9 4 8 3" xfId="3387" xr:uid="{979A46D3-7AF5-4326-BD39-66AFADD2EB8F}"/>
    <cellStyle name="Normal 9 4 8 3 2" xfId="5021" xr:uid="{3ABDBCFE-25E7-42F7-8ABA-26CD5D7B9621}"/>
    <cellStyle name="Normal 9 4 8 4" xfId="3388" xr:uid="{CB51D633-C6E8-49CB-B777-ED081113FC5D}"/>
    <cellStyle name="Normal 9 4 8 4 2" xfId="5022" xr:uid="{B00DF231-F647-4B38-8D39-2131845EFE1D}"/>
    <cellStyle name="Normal 9 4 8 5" xfId="5019" xr:uid="{D42D2922-AEB3-41FC-A98E-ECF52946F92F}"/>
    <cellStyle name="Normal 9 4 9" xfId="3389" xr:uid="{F2B7B4AC-0487-426C-BF8B-B2F40D3D408F}"/>
    <cellStyle name="Normal 9 4 9 2" xfId="5023" xr:uid="{6DAA82E2-AE90-464C-B0E7-569BBCCFF372}"/>
    <cellStyle name="Normal 9 5" xfId="178" xr:uid="{FF304861-EACE-4BB3-9103-615A47E3B57E}"/>
    <cellStyle name="Normal 9 5 10" xfId="3390" xr:uid="{E659AD7B-F10F-4754-9D09-96D3BD72270A}"/>
    <cellStyle name="Normal 9 5 10 2" xfId="5025" xr:uid="{9BB25D4A-3EDD-44A6-836E-17969F4A59D5}"/>
    <cellStyle name="Normal 9 5 11" xfId="3391" xr:uid="{4A495D83-FE66-4F21-935B-D97E9387A42B}"/>
    <cellStyle name="Normal 9 5 11 2" xfId="5026" xr:uid="{7405E2D1-D636-42CA-A9AE-8D4AB9F41835}"/>
    <cellStyle name="Normal 9 5 12" xfId="5024" xr:uid="{8CE19798-7630-4758-82CD-0ACA883B8C7E}"/>
    <cellStyle name="Normal 9 5 2" xfId="179" xr:uid="{A8E56AE8-ACBB-4AEB-8D38-251C57429530}"/>
    <cellStyle name="Normal 9 5 2 10" xfId="5027" xr:uid="{C11F9908-F8AA-4D1D-94FB-B6551A11FAF3}"/>
    <cellStyle name="Normal 9 5 2 2" xfId="3392" xr:uid="{9BD5DB5C-2FAC-4D3A-A0A6-B97B82D542B2}"/>
    <cellStyle name="Normal 9 5 2 2 2" xfId="3393" xr:uid="{336A9206-7399-497A-9877-B8639ACBFD90}"/>
    <cellStyle name="Normal 9 5 2 2 2 2" xfId="3394" xr:uid="{80E5190D-4EA5-43F3-AFC1-509BF6D68EAB}"/>
    <cellStyle name="Normal 9 5 2 2 2 2 2" xfId="3395" xr:uid="{A310A45F-5D3A-4B5E-AB5A-63495D2C8D3A}"/>
    <cellStyle name="Normal 9 5 2 2 2 2 2 2" xfId="5031" xr:uid="{073B0A88-1212-4060-8F73-F2597D76C585}"/>
    <cellStyle name="Normal 9 5 2 2 2 2 3" xfId="3396" xr:uid="{D9BA6718-B677-4CF5-8E3C-4F9F2D0006AA}"/>
    <cellStyle name="Normal 9 5 2 2 2 2 3 2" xfId="5032" xr:uid="{CA314523-8470-4A8E-BA44-14DD489EB1EA}"/>
    <cellStyle name="Normal 9 5 2 2 2 2 4" xfId="3397" xr:uid="{9D4CF0E3-83B8-4EB0-AE95-AE0AEBC33989}"/>
    <cellStyle name="Normal 9 5 2 2 2 2 4 2" xfId="5033" xr:uid="{5512BC01-7067-4B43-B158-2B6B609455F9}"/>
    <cellStyle name="Normal 9 5 2 2 2 2 5" xfId="5030" xr:uid="{A3704A56-ACEF-40F4-A44F-6EB113FAC925}"/>
    <cellStyle name="Normal 9 5 2 2 2 3" xfId="3398" xr:uid="{6E3052D8-F8A6-496E-862D-40CEB3266228}"/>
    <cellStyle name="Normal 9 5 2 2 2 3 2" xfId="3399" xr:uid="{76284C72-745D-4D48-A939-DC2989E97D95}"/>
    <cellStyle name="Normal 9 5 2 2 2 3 2 2" xfId="5035" xr:uid="{A21F72BD-EA40-4822-80CA-3D924E504A78}"/>
    <cellStyle name="Normal 9 5 2 2 2 3 3" xfId="3400" xr:uid="{7A9658BF-9D6B-4E41-A48E-D104AA736E57}"/>
    <cellStyle name="Normal 9 5 2 2 2 3 3 2" xfId="5036" xr:uid="{8CADEA08-0030-442E-BCF1-2405FAEB911F}"/>
    <cellStyle name="Normal 9 5 2 2 2 3 4" xfId="3401" xr:uid="{2A732AB5-790F-47B6-995C-AFEE4D83D60F}"/>
    <cellStyle name="Normal 9 5 2 2 2 3 4 2" xfId="5037" xr:uid="{72DB11F9-8F12-4E5F-AE9C-5CB085255327}"/>
    <cellStyle name="Normal 9 5 2 2 2 3 5" xfId="5034" xr:uid="{1CA4798C-7707-4133-9E8E-9FA07882655B}"/>
    <cellStyle name="Normal 9 5 2 2 2 4" xfId="3402" xr:uid="{5B9ABBA0-698B-40F0-A278-053F8676E69A}"/>
    <cellStyle name="Normal 9 5 2 2 2 4 2" xfId="5038" xr:uid="{12EDE424-6C43-457D-8208-D7D22A91D6CF}"/>
    <cellStyle name="Normal 9 5 2 2 2 5" xfId="3403" xr:uid="{63DAA4F4-1F39-41C0-BB8E-17F17A0B94FC}"/>
    <cellStyle name="Normal 9 5 2 2 2 5 2" xfId="5039" xr:uid="{20802439-F03C-4C97-A734-FDDDFB94C034}"/>
    <cellStyle name="Normal 9 5 2 2 2 6" xfId="3404" xr:uid="{2F04BC3D-440E-4824-823E-E70D6C015883}"/>
    <cellStyle name="Normal 9 5 2 2 2 6 2" xfId="5040" xr:uid="{DE82282F-9994-48E8-B636-84EF4041F619}"/>
    <cellStyle name="Normal 9 5 2 2 2 7" xfId="5029" xr:uid="{C7747186-65AA-4124-8849-615B64BB76FC}"/>
    <cellStyle name="Normal 9 5 2 2 3" xfId="3405" xr:uid="{4E44AF51-D2CA-4F33-A2E1-F2E449A07371}"/>
    <cellStyle name="Normal 9 5 2 2 3 2" xfId="3406" xr:uid="{A1B354DB-5D76-4E03-9A13-11D2E61BD61A}"/>
    <cellStyle name="Normal 9 5 2 2 3 2 2" xfId="3407" xr:uid="{BD6CE1DB-D85C-47D9-994A-C7D77F44479D}"/>
    <cellStyle name="Normal 9 5 2 2 3 2 2 2" xfId="5043" xr:uid="{67E1A3B7-EF84-44E7-8E30-32A515CB3C63}"/>
    <cellStyle name="Normal 9 5 2 2 3 2 3" xfId="3408" xr:uid="{C32EF138-4373-4132-8E30-19B0AAEDDC2B}"/>
    <cellStyle name="Normal 9 5 2 2 3 2 3 2" xfId="5044" xr:uid="{CE3D3A6D-3FEE-410E-9DF7-950FACDB0E7D}"/>
    <cellStyle name="Normal 9 5 2 2 3 2 4" xfId="3409" xr:uid="{FC3F2E7E-4839-4178-8632-C99540BECE55}"/>
    <cellStyle name="Normal 9 5 2 2 3 2 4 2" xfId="5045" xr:uid="{8975A730-03A1-493F-BED1-B8116E7114E2}"/>
    <cellStyle name="Normal 9 5 2 2 3 2 5" xfId="5042" xr:uid="{11CC8A0D-3820-40EC-96DA-27691E9F9572}"/>
    <cellStyle name="Normal 9 5 2 2 3 3" xfId="3410" xr:uid="{47EE43AF-E8A7-4E76-AEB6-BE041A4F87A1}"/>
    <cellStyle name="Normal 9 5 2 2 3 3 2" xfId="5046" xr:uid="{CABA30F7-EC7A-4D10-B151-484E92C8AC73}"/>
    <cellStyle name="Normal 9 5 2 2 3 4" xfId="3411" xr:uid="{EC1DB434-342D-42B0-BA6B-B90276A4303E}"/>
    <cellStyle name="Normal 9 5 2 2 3 4 2" xfId="5047" xr:uid="{DF0D4582-C91E-4F7B-9980-558790ECF1BB}"/>
    <cellStyle name="Normal 9 5 2 2 3 5" xfId="3412" xr:uid="{7EADAF3E-E8C3-4424-B3FE-2D1A4CD23E65}"/>
    <cellStyle name="Normal 9 5 2 2 3 5 2" xfId="5048" xr:uid="{D59112B0-B330-4307-BDAD-9D3E3F6102D9}"/>
    <cellStyle name="Normal 9 5 2 2 3 6" xfId="5041" xr:uid="{752B0628-85B7-42E2-8513-BC3F8A4888C5}"/>
    <cellStyle name="Normal 9 5 2 2 4" xfId="3413" xr:uid="{8944A508-6A4A-4809-AD3E-5F7411582778}"/>
    <cellStyle name="Normal 9 5 2 2 4 2" xfId="3414" xr:uid="{BF702714-3F44-4612-8B25-DD636D0098A6}"/>
    <cellStyle name="Normal 9 5 2 2 4 2 2" xfId="5050" xr:uid="{7027FB03-D65D-48F9-8571-3E5177596F2B}"/>
    <cellStyle name="Normal 9 5 2 2 4 3" xfId="3415" xr:uid="{10AA6437-841D-4106-9C51-2AB30D74467B}"/>
    <cellStyle name="Normal 9 5 2 2 4 3 2" xfId="5051" xr:uid="{10E43675-AB33-47AE-B04C-43A65F30786F}"/>
    <cellStyle name="Normal 9 5 2 2 4 4" xfId="3416" xr:uid="{CB516FD8-86FE-4F42-8525-82E1AAA31C2B}"/>
    <cellStyle name="Normal 9 5 2 2 4 4 2" xfId="5052" xr:uid="{FDF0D557-9340-4D75-B284-70E802B75DEF}"/>
    <cellStyle name="Normal 9 5 2 2 4 5" xfId="5049" xr:uid="{8B790F45-C737-4ED9-A0D4-CC5F3A50D9C9}"/>
    <cellStyle name="Normal 9 5 2 2 5" xfId="3417" xr:uid="{F4CF905C-9AF8-49BA-ACA1-34DC7B1F6C35}"/>
    <cellStyle name="Normal 9 5 2 2 5 2" xfId="3418" xr:uid="{8CC02221-8BFB-4A0E-9EA9-DC00DDA112CE}"/>
    <cellStyle name="Normal 9 5 2 2 5 2 2" xfId="5054" xr:uid="{059AD0BC-3175-4B1F-98FD-46631AE1B032}"/>
    <cellStyle name="Normal 9 5 2 2 5 3" xfId="3419" xr:uid="{33F61509-F00F-473F-A2C9-B7719A0EA4E8}"/>
    <cellStyle name="Normal 9 5 2 2 5 3 2" xfId="5055" xr:uid="{10490E54-58CE-4CE9-9D7C-D0BCC3FF9330}"/>
    <cellStyle name="Normal 9 5 2 2 5 4" xfId="3420" xr:uid="{78D5CEAB-E477-4AC7-830D-493CABDCB727}"/>
    <cellStyle name="Normal 9 5 2 2 5 4 2" xfId="5056" xr:uid="{EB480325-39C4-406F-8339-92B07516A4BD}"/>
    <cellStyle name="Normal 9 5 2 2 5 5" xfId="5053" xr:uid="{F107E4EB-FBD7-4614-8A8E-EC29187183F4}"/>
    <cellStyle name="Normal 9 5 2 2 6" xfId="3421" xr:uid="{857CC773-3940-4952-857F-0A726BD7D113}"/>
    <cellStyle name="Normal 9 5 2 2 6 2" xfId="5057" xr:uid="{8A3649F2-3252-4AE2-90B1-DC46124480AF}"/>
    <cellStyle name="Normal 9 5 2 2 7" xfId="3422" xr:uid="{CC6A8BDA-7110-4603-AC1A-EAA9D0A8BA96}"/>
    <cellStyle name="Normal 9 5 2 2 7 2" xfId="5058" xr:uid="{FFDE7B00-A4AE-4947-9296-DF82C2EED0A6}"/>
    <cellStyle name="Normal 9 5 2 2 8" xfId="3423" xr:uid="{CC07E541-D897-4B04-91D5-44245991CC8D}"/>
    <cellStyle name="Normal 9 5 2 2 8 2" xfId="5059" xr:uid="{6AC81FB5-A51D-44B2-B012-6E5115462B08}"/>
    <cellStyle name="Normal 9 5 2 2 9" xfId="5028" xr:uid="{8D24217F-6F42-4645-8E24-53B7A22D64F6}"/>
    <cellStyle name="Normal 9 5 2 3" xfId="3424" xr:uid="{BB743770-C2EE-496E-B1E4-AD3A1CEDA146}"/>
    <cellStyle name="Normal 9 5 2 3 2" xfId="3425" xr:uid="{26914C42-E988-4272-982E-3676E0373EF2}"/>
    <cellStyle name="Normal 9 5 2 3 2 2" xfId="3426" xr:uid="{BCCC2F45-198D-4DD3-AC87-62CE681FBC0A}"/>
    <cellStyle name="Normal 9 5 2 3 2 2 2" xfId="5062" xr:uid="{7C685853-8755-4991-A624-F56A1F181613}"/>
    <cellStyle name="Normal 9 5 2 3 2 3" xfId="3427" xr:uid="{06AE3E84-0BE6-425D-8AC9-CE1725E1C705}"/>
    <cellStyle name="Normal 9 5 2 3 2 3 2" xfId="5063" xr:uid="{288FBBE7-1BC8-4C8A-AEA7-93D267459519}"/>
    <cellStyle name="Normal 9 5 2 3 2 4" xfId="3428" xr:uid="{D09CEF75-0FE4-49CF-892C-D3CE216C6D3E}"/>
    <cellStyle name="Normal 9 5 2 3 2 4 2" xfId="5064" xr:uid="{5B1F7FE7-627A-45EC-A255-499C2A4C32D9}"/>
    <cellStyle name="Normal 9 5 2 3 2 5" xfId="5061" xr:uid="{41FEF4F0-E1A3-492F-9825-6E0C5D710931}"/>
    <cellStyle name="Normal 9 5 2 3 3" xfId="3429" xr:uid="{E90341F4-6338-466A-A65A-CCA40801EB0C}"/>
    <cellStyle name="Normal 9 5 2 3 3 2" xfId="3430" xr:uid="{88A5FA68-C51E-4E32-A404-368FED4A19C6}"/>
    <cellStyle name="Normal 9 5 2 3 3 2 2" xfId="5066" xr:uid="{F61748F9-74A1-4061-A5BA-843858A6715C}"/>
    <cellStyle name="Normal 9 5 2 3 3 3" xfId="3431" xr:uid="{951A5DF8-E4F1-4788-9DFB-3A14A5CEDDB9}"/>
    <cellStyle name="Normal 9 5 2 3 3 3 2" xfId="5067" xr:uid="{CE7F9FEF-0FC7-4367-A94D-4B22C3CB930D}"/>
    <cellStyle name="Normal 9 5 2 3 3 4" xfId="3432" xr:uid="{4F211133-5311-4799-8C06-02FE5C382879}"/>
    <cellStyle name="Normal 9 5 2 3 3 4 2" xfId="5068" xr:uid="{07077103-8BE6-4372-BB28-25BD2FAD77A9}"/>
    <cellStyle name="Normal 9 5 2 3 3 5" xfId="5065" xr:uid="{A12A9C14-B45F-4205-9D9F-65E0B2A1BBA4}"/>
    <cellStyle name="Normal 9 5 2 3 4" xfId="3433" xr:uid="{F27034D5-E0BA-4E67-9ACD-C7BC7EC76B66}"/>
    <cellStyle name="Normal 9 5 2 3 4 2" xfId="5069" xr:uid="{B79003A7-3C88-4340-A9DC-4D7971341E29}"/>
    <cellStyle name="Normal 9 5 2 3 5" xfId="3434" xr:uid="{BA5ABC40-C559-467D-91E5-1A8354B454ED}"/>
    <cellStyle name="Normal 9 5 2 3 5 2" xfId="5070" xr:uid="{E0E02CE8-6F04-4C7F-AC72-C9808500DCE0}"/>
    <cellStyle name="Normal 9 5 2 3 6" xfId="3435" xr:uid="{8A256589-BBF5-4516-A6F9-BD88CB6C8475}"/>
    <cellStyle name="Normal 9 5 2 3 6 2" xfId="5071" xr:uid="{60538D96-12ED-4244-BC8D-FB841799EF1C}"/>
    <cellStyle name="Normal 9 5 2 3 7" xfId="5060" xr:uid="{209DD4A3-F5DA-4075-AF7A-88487EA6D5B3}"/>
    <cellStyle name="Normal 9 5 2 4" xfId="3436" xr:uid="{136BA1F8-4FA5-4C86-B500-0E9D57AAEB6A}"/>
    <cellStyle name="Normal 9 5 2 4 2" xfId="3437" xr:uid="{D767CED2-3830-410D-960A-8EAC7201A249}"/>
    <cellStyle name="Normal 9 5 2 4 2 2" xfId="3438" xr:uid="{329D8043-5CB4-4791-9913-FA312BC47BDA}"/>
    <cellStyle name="Normal 9 5 2 4 2 2 2" xfId="5074" xr:uid="{A898537A-5C0A-47CD-87E9-3A7C923CF666}"/>
    <cellStyle name="Normal 9 5 2 4 2 3" xfId="3439" xr:uid="{362DEBE5-6BA3-4328-9FD5-5940650FF59E}"/>
    <cellStyle name="Normal 9 5 2 4 2 3 2" xfId="5075" xr:uid="{A460D4CA-DDBF-4C8D-97CE-D57E84058C8A}"/>
    <cellStyle name="Normal 9 5 2 4 2 4" xfId="3440" xr:uid="{846CC9C2-CCFD-4706-8185-4BFEE992B5D4}"/>
    <cellStyle name="Normal 9 5 2 4 2 4 2" xfId="5076" xr:uid="{DE9F3ADA-F728-4489-8F4F-B3034B0DE189}"/>
    <cellStyle name="Normal 9 5 2 4 2 5" xfId="5073" xr:uid="{03A11F89-E923-4292-BD25-FCBDBBA9EA6E}"/>
    <cellStyle name="Normal 9 5 2 4 3" xfId="3441" xr:uid="{76563610-9BA6-45CE-BDEB-0A3665E0FBE5}"/>
    <cellStyle name="Normal 9 5 2 4 3 2" xfId="5077" xr:uid="{C1F05052-5ED7-459B-9DA1-D3EB60C57CCF}"/>
    <cellStyle name="Normal 9 5 2 4 4" xfId="3442" xr:uid="{C0970548-C386-4FBF-A5C3-15F800D3B80C}"/>
    <cellStyle name="Normal 9 5 2 4 4 2" xfId="5078" xr:uid="{01CBE620-D5BE-4069-B0FE-D7F3E23E1669}"/>
    <cellStyle name="Normal 9 5 2 4 5" xfId="3443" xr:uid="{08E0FC50-2C77-4A6A-996E-82ED7E77E0CD}"/>
    <cellStyle name="Normal 9 5 2 4 5 2" xfId="5079" xr:uid="{62C14414-24B9-45B7-806D-AE41842513F4}"/>
    <cellStyle name="Normal 9 5 2 4 6" xfId="5072" xr:uid="{91AACA80-4B46-44C3-8800-6F64231E6D39}"/>
    <cellStyle name="Normal 9 5 2 5" xfId="3444" xr:uid="{A486F049-A8CC-4265-9493-2D89F5F307D1}"/>
    <cellStyle name="Normal 9 5 2 5 2" xfId="3445" xr:uid="{42AFD405-6E8C-4424-8F56-1120DB266026}"/>
    <cellStyle name="Normal 9 5 2 5 2 2" xfId="5081" xr:uid="{9ED83A8D-7998-49B5-8DEB-B13025C194E2}"/>
    <cellStyle name="Normal 9 5 2 5 3" xfId="3446" xr:uid="{1A8E0E53-4028-462B-A860-288AFB7EE24F}"/>
    <cellStyle name="Normal 9 5 2 5 3 2" xfId="5082" xr:uid="{0CF88D21-F4F4-465B-B598-DF3B7F5BF947}"/>
    <cellStyle name="Normal 9 5 2 5 4" xfId="3447" xr:uid="{F5981DB0-372F-42A6-A2E2-7BF4DCBF3C37}"/>
    <cellStyle name="Normal 9 5 2 5 4 2" xfId="5083" xr:uid="{A3545CA4-7195-4D7C-810D-41C3213D4F13}"/>
    <cellStyle name="Normal 9 5 2 5 5" xfId="5080" xr:uid="{4D4910B8-21E0-424B-8A28-A69E49574638}"/>
    <cellStyle name="Normal 9 5 2 6" xfId="3448" xr:uid="{B268A7A3-E90E-4043-BF1A-E33F04066C62}"/>
    <cellStyle name="Normal 9 5 2 6 2" xfId="3449" xr:uid="{1F012BD7-3FEC-48F4-B300-2BE046BFA2DF}"/>
    <cellStyle name="Normal 9 5 2 6 2 2" xfId="5085" xr:uid="{17184999-08D6-4E11-A34A-F2D371DCE19A}"/>
    <cellStyle name="Normal 9 5 2 6 3" xfId="3450" xr:uid="{C71D0D72-EF14-42BD-B754-8E67EB2B1428}"/>
    <cellStyle name="Normal 9 5 2 6 3 2" xfId="5086" xr:uid="{A81771ED-080F-4BC3-932B-90F772787D4A}"/>
    <cellStyle name="Normal 9 5 2 6 4" xfId="3451" xr:uid="{1CDF2540-7EA7-4A8F-9F4C-5B2999BE72BD}"/>
    <cellStyle name="Normal 9 5 2 6 4 2" xfId="5087" xr:uid="{A0096A37-410C-4176-915D-8FEF143E8562}"/>
    <cellStyle name="Normal 9 5 2 6 5" xfId="5084" xr:uid="{AFD869C0-7D7D-4F6A-B880-C904903036EC}"/>
    <cellStyle name="Normal 9 5 2 7" xfId="3452" xr:uid="{11510AA3-96B9-4535-908D-EEB438890337}"/>
    <cellStyle name="Normal 9 5 2 7 2" xfId="5088" xr:uid="{03F70ECB-A371-40F0-A2EB-26FC9EDA7AEF}"/>
    <cellStyle name="Normal 9 5 2 8" xfId="3453" xr:uid="{8F96B0BF-2562-46D1-BE0F-05C4EBA84BFE}"/>
    <cellStyle name="Normal 9 5 2 8 2" xfId="5089" xr:uid="{A1B1DAA9-3D51-48E9-89AD-EDCCDF12F1FD}"/>
    <cellStyle name="Normal 9 5 2 9" xfId="3454" xr:uid="{98617630-0C42-422A-8677-449EC839912E}"/>
    <cellStyle name="Normal 9 5 2 9 2" xfId="5090" xr:uid="{3053051B-6088-4342-A533-182800AFC8B2}"/>
    <cellStyle name="Normal 9 5 3" xfId="3455" xr:uid="{50346DBF-DFD2-4928-B7B8-6A2C9F070922}"/>
    <cellStyle name="Normal 9 5 3 2" xfId="3456" xr:uid="{61928D54-683A-45EC-B4D4-B2ABC896E266}"/>
    <cellStyle name="Normal 9 5 3 2 2" xfId="3457" xr:uid="{12AC3347-2DCC-4353-BA86-07DA1B2A1F42}"/>
    <cellStyle name="Normal 9 5 3 2 2 2" xfId="3458" xr:uid="{C38FFDEA-7966-4EBA-9360-A832584B89FE}"/>
    <cellStyle name="Normal 9 5 3 2 2 2 2" xfId="4273" xr:uid="{88F9B781-A3A4-4FDB-AD83-F40955BA4982}"/>
    <cellStyle name="Normal 9 5 3 2 2 2 2 2" xfId="5095" xr:uid="{4FCFBE20-38C4-4CB8-92A0-C81BCBD94FB3}"/>
    <cellStyle name="Normal 9 5 3 2 2 2 3" xfId="5094" xr:uid="{16BA18C8-6155-4772-AC52-F86CEA2658BB}"/>
    <cellStyle name="Normal 9 5 3 2 2 3" xfId="3459" xr:uid="{1DF6FAC0-6EAE-4D18-98B4-9C2E962D06AE}"/>
    <cellStyle name="Normal 9 5 3 2 2 3 2" xfId="5096" xr:uid="{A73849A8-2FFE-4261-83A5-6E97EBB90FE6}"/>
    <cellStyle name="Normal 9 5 3 2 2 4" xfId="3460" xr:uid="{F7DF80C9-50DB-42A9-B8B6-73DE2D73959C}"/>
    <cellStyle name="Normal 9 5 3 2 2 4 2" xfId="5097" xr:uid="{38D2E364-E832-4D6D-AD84-A397DF606AC5}"/>
    <cellStyle name="Normal 9 5 3 2 2 5" xfId="5093" xr:uid="{49642865-288B-4878-A6A2-53BB2706FC09}"/>
    <cellStyle name="Normal 9 5 3 2 3" xfId="3461" xr:uid="{AFADBB82-48DD-4788-B2A0-8AF18EB289F6}"/>
    <cellStyle name="Normal 9 5 3 2 3 2" xfId="3462" xr:uid="{4C278DAB-2DE8-4E23-B952-6FD0A266A89B}"/>
    <cellStyle name="Normal 9 5 3 2 3 2 2" xfId="5099" xr:uid="{6930531E-5658-438F-8B93-93332DDF3CC1}"/>
    <cellStyle name="Normal 9 5 3 2 3 3" xfId="3463" xr:uid="{BF54324E-ED51-419B-81AB-97F4806BF898}"/>
    <cellStyle name="Normal 9 5 3 2 3 3 2" xfId="5100" xr:uid="{E7F03C2C-C73D-4B3A-AB84-170A13B033E5}"/>
    <cellStyle name="Normal 9 5 3 2 3 4" xfId="3464" xr:uid="{355B0CDC-0799-4EA9-98B2-7740CFB544C2}"/>
    <cellStyle name="Normal 9 5 3 2 3 4 2" xfId="5101" xr:uid="{42E70853-1EB5-421D-9A84-19978548DDB9}"/>
    <cellStyle name="Normal 9 5 3 2 3 5" xfId="5098" xr:uid="{5C1653B7-23B3-4626-8183-7FFF638BED50}"/>
    <cellStyle name="Normal 9 5 3 2 4" xfId="3465" xr:uid="{32317223-9C33-45C5-89F0-D1237290C625}"/>
    <cellStyle name="Normal 9 5 3 2 4 2" xfId="5102" xr:uid="{E9985EC2-C406-4F12-ADD3-E313BD2517D1}"/>
    <cellStyle name="Normal 9 5 3 2 5" xfId="3466" xr:uid="{1E20DDCC-0A7C-4784-9AC2-7A8BA084C34A}"/>
    <cellStyle name="Normal 9 5 3 2 5 2" xfId="5103" xr:uid="{0A8B5A81-D7DB-4C79-B2F1-FBE92C76EA65}"/>
    <cellStyle name="Normal 9 5 3 2 6" xfId="3467" xr:uid="{403490BE-6941-48E8-BBF9-D763C13E3830}"/>
    <cellStyle name="Normal 9 5 3 2 6 2" xfId="5104" xr:uid="{27CB6DBA-3A95-4FF3-BA6A-64C30693DF65}"/>
    <cellStyle name="Normal 9 5 3 2 7" xfId="5092" xr:uid="{9D4E20A9-E043-4412-8477-9EAAA26F8FD8}"/>
    <cellStyle name="Normal 9 5 3 3" xfId="3468" xr:uid="{6076CAF0-7380-4C41-BB7B-EF998D8B55E5}"/>
    <cellStyle name="Normal 9 5 3 3 2" xfId="3469" xr:uid="{4E93DBF7-42D1-497A-8FE9-91D5F0CF62E5}"/>
    <cellStyle name="Normal 9 5 3 3 2 2" xfId="3470" xr:uid="{050E1587-ED5C-4992-A503-EDE8009D63A6}"/>
    <cellStyle name="Normal 9 5 3 3 2 2 2" xfId="5107" xr:uid="{FF8F2329-E58D-4278-AB81-3E9B2CAD82D1}"/>
    <cellStyle name="Normal 9 5 3 3 2 3" xfId="3471" xr:uid="{3C3755CB-4F25-4413-B64C-3945D8CEDEB0}"/>
    <cellStyle name="Normal 9 5 3 3 2 3 2" xfId="5108" xr:uid="{E3261F53-8A1B-47BC-A069-A57392808E87}"/>
    <cellStyle name="Normal 9 5 3 3 2 4" xfId="3472" xr:uid="{0CACE755-DBF2-4DB0-814B-94C19D375BFE}"/>
    <cellStyle name="Normal 9 5 3 3 2 4 2" xfId="5109" xr:uid="{865A684A-AA59-42FD-9448-D2F36866C1CE}"/>
    <cellStyle name="Normal 9 5 3 3 2 5" xfId="5106" xr:uid="{BEDF4D0D-4819-4DF2-A504-5EB92E9476D5}"/>
    <cellStyle name="Normal 9 5 3 3 3" xfId="3473" xr:uid="{BC8A1080-42F1-485C-BBCD-B22ACA8EAB72}"/>
    <cellStyle name="Normal 9 5 3 3 3 2" xfId="5110" xr:uid="{4D4B7928-4A92-481F-94D4-7917ADB2EC2D}"/>
    <cellStyle name="Normal 9 5 3 3 4" xfId="3474" xr:uid="{A7443530-B645-49D5-B3C7-E627FC8C93E8}"/>
    <cellStyle name="Normal 9 5 3 3 4 2" xfId="5111" xr:uid="{DAB5AC1B-BA97-47E1-9E69-CC8FFE9C298C}"/>
    <cellStyle name="Normal 9 5 3 3 5" xfId="3475" xr:uid="{F37440B7-9D9F-4B37-BD01-D0CF24FEFA97}"/>
    <cellStyle name="Normal 9 5 3 3 5 2" xfId="5112" xr:uid="{8F107B28-2F9C-4887-92DE-4C72448987CE}"/>
    <cellStyle name="Normal 9 5 3 3 6" xfId="5105" xr:uid="{53A36F39-99DF-4A4D-8074-3D3CE8FA3CB9}"/>
    <cellStyle name="Normal 9 5 3 4" xfId="3476" xr:uid="{1AF76D33-9975-4895-B7A1-73525E853BAE}"/>
    <cellStyle name="Normal 9 5 3 4 2" xfId="3477" xr:uid="{237D68BE-7D69-4EFF-8C28-E1EE2F5DDEBD}"/>
    <cellStyle name="Normal 9 5 3 4 2 2" xfId="5114" xr:uid="{7482FEB6-E728-41AB-BC35-872D2EB7AD0A}"/>
    <cellStyle name="Normal 9 5 3 4 3" xfId="3478" xr:uid="{D0CA28DD-8961-4844-8214-34ACE4A78C8A}"/>
    <cellStyle name="Normal 9 5 3 4 3 2" xfId="5115" xr:uid="{3AEB682A-D3E8-4AFA-A3A9-248B3A5A242F}"/>
    <cellStyle name="Normal 9 5 3 4 4" xfId="3479" xr:uid="{09846101-B1B5-4A3F-A476-6718BDA03FCE}"/>
    <cellStyle name="Normal 9 5 3 4 4 2" xfId="5116" xr:uid="{92F12557-B2B1-4B67-96A6-815AF289FA6B}"/>
    <cellStyle name="Normal 9 5 3 4 5" xfId="5113" xr:uid="{9748C413-D1D6-49D0-9DB3-081BB52D5028}"/>
    <cellStyle name="Normal 9 5 3 5" xfId="3480" xr:uid="{D1E20DBA-66F4-4774-8CD1-092DE47C410C}"/>
    <cellStyle name="Normal 9 5 3 5 2" xfId="3481" xr:uid="{B05E21A0-9221-4BBA-8B19-FCCB08282B6D}"/>
    <cellStyle name="Normal 9 5 3 5 2 2" xfId="5118" xr:uid="{1BEFBE49-0A29-4E0C-8B65-6A49EB85CD65}"/>
    <cellStyle name="Normal 9 5 3 5 3" xfId="3482" xr:uid="{3CAFC5B6-7561-492D-A269-BDC4A1F46296}"/>
    <cellStyle name="Normal 9 5 3 5 3 2" xfId="5119" xr:uid="{41E5B8B2-7E41-493F-AA9B-A9CD5D94E3BF}"/>
    <cellStyle name="Normal 9 5 3 5 4" xfId="3483" xr:uid="{05D1D024-D1BA-43AD-A23C-E828983AE531}"/>
    <cellStyle name="Normal 9 5 3 5 4 2" xfId="5120" xr:uid="{FFFCF4F4-F8D9-43FB-92A1-7548D6F974C1}"/>
    <cellStyle name="Normal 9 5 3 5 5" xfId="5117" xr:uid="{DBEB9727-69A9-420E-A356-C6BFA7CC2F66}"/>
    <cellStyle name="Normal 9 5 3 6" xfId="3484" xr:uid="{EE894653-C7D5-435C-96B5-D2AC8C717A3B}"/>
    <cellStyle name="Normal 9 5 3 6 2" xfId="5121" xr:uid="{AF1D48A1-B5EF-4B60-9154-FB8D2CAF85F0}"/>
    <cellStyle name="Normal 9 5 3 7" xfId="3485" xr:uid="{618F353B-50D1-46DE-91AC-552714650FC3}"/>
    <cellStyle name="Normal 9 5 3 7 2" xfId="5122" xr:uid="{0A4D6A12-69D1-405B-8EE5-52D785D7EE45}"/>
    <cellStyle name="Normal 9 5 3 8" xfId="3486" xr:uid="{E14278F0-4A27-45D3-81D8-D92865520340}"/>
    <cellStyle name="Normal 9 5 3 8 2" xfId="5123" xr:uid="{D728622C-0F0B-4FB2-81D9-B7FBDD485D15}"/>
    <cellStyle name="Normal 9 5 3 9" xfId="5091" xr:uid="{6A3F8036-6B8A-4630-BFE5-49DB1620DEE7}"/>
    <cellStyle name="Normal 9 5 4" xfId="3487" xr:uid="{A7747BDA-ADCF-43F7-A0F2-6608199EF4C4}"/>
    <cellStyle name="Normal 9 5 4 2" xfId="3488" xr:uid="{9B540286-EE64-4823-8614-44ECA7E0719B}"/>
    <cellStyle name="Normal 9 5 4 2 2" xfId="3489" xr:uid="{4C789B4D-87FF-4849-897D-89F6BBDA6445}"/>
    <cellStyle name="Normal 9 5 4 2 2 2" xfId="3490" xr:uid="{282F027A-3EA9-4909-BF7C-5624E3AFAE55}"/>
    <cellStyle name="Normal 9 5 4 2 2 2 2" xfId="5127" xr:uid="{BEEFC217-517D-4E38-A701-DF1DB5E1EB54}"/>
    <cellStyle name="Normal 9 5 4 2 2 3" xfId="3491" xr:uid="{70A17EBD-9BB5-4DEF-A7D8-E2EE60CF9AA2}"/>
    <cellStyle name="Normal 9 5 4 2 2 3 2" xfId="5128" xr:uid="{82090B86-0A1D-4AD9-953B-136F3F7AE5DD}"/>
    <cellStyle name="Normal 9 5 4 2 2 4" xfId="3492" xr:uid="{ADA40291-3B0A-4DD3-9254-D99CC1819F13}"/>
    <cellStyle name="Normal 9 5 4 2 2 4 2" xfId="5129" xr:uid="{4FEC4549-BEBA-48AD-A5E2-23F2FFBE14FD}"/>
    <cellStyle name="Normal 9 5 4 2 2 5" xfId="5126" xr:uid="{EEAA83BD-8897-4164-98D7-A54C95D54669}"/>
    <cellStyle name="Normal 9 5 4 2 3" xfId="3493" xr:uid="{942159B3-26E0-40D7-A2B1-0A1056FE0DB0}"/>
    <cellStyle name="Normal 9 5 4 2 3 2" xfId="5130" xr:uid="{12126E68-B097-4592-91E5-A2EFEC7CAA83}"/>
    <cellStyle name="Normal 9 5 4 2 4" xfId="3494" xr:uid="{991B7855-0FE7-49D4-9C41-AA427FA6FD2E}"/>
    <cellStyle name="Normal 9 5 4 2 4 2" xfId="5131" xr:uid="{B36E2942-F0AA-42F9-A0CE-45042F594CE0}"/>
    <cellStyle name="Normal 9 5 4 2 5" xfId="3495" xr:uid="{A0A65E43-4291-4330-8A97-C47550366CA3}"/>
    <cellStyle name="Normal 9 5 4 2 5 2" xfId="5132" xr:uid="{6AA64414-52D6-4605-9F4C-E2C46D35E26E}"/>
    <cellStyle name="Normal 9 5 4 2 6" xfId="5125" xr:uid="{16609763-5694-45EA-9CAD-4AF590AA224A}"/>
    <cellStyle name="Normal 9 5 4 3" xfId="3496" xr:uid="{D02D5EE9-AF7B-46A5-9077-EC6F3B5519A4}"/>
    <cellStyle name="Normal 9 5 4 3 2" xfId="3497" xr:uid="{AA2ADE2C-E782-4505-ACB3-893D0EFDDCA0}"/>
    <cellStyle name="Normal 9 5 4 3 2 2" xfId="5134" xr:uid="{FBD322A5-F0CE-497B-BFA0-2A7214FFF1C8}"/>
    <cellStyle name="Normal 9 5 4 3 3" xfId="3498" xr:uid="{82CD6892-5F60-4D82-A5AE-C050F8137E0F}"/>
    <cellStyle name="Normal 9 5 4 3 3 2" xfId="5135" xr:uid="{3CA2F7B8-A2A7-430C-9F92-2A215A022B23}"/>
    <cellStyle name="Normal 9 5 4 3 4" xfId="3499" xr:uid="{224C27F1-63EE-451B-A3A9-D02DC07F0DFF}"/>
    <cellStyle name="Normal 9 5 4 3 4 2" xfId="5136" xr:uid="{CE4C3280-FCA7-4708-B7D2-0576933F6F8B}"/>
    <cellStyle name="Normal 9 5 4 3 5" xfId="5133" xr:uid="{1323816E-13EE-4162-A3D6-743D28E061D6}"/>
    <cellStyle name="Normal 9 5 4 4" xfId="3500" xr:uid="{F15E4E11-46B0-42C8-A836-A5E9205A95C3}"/>
    <cellStyle name="Normal 9 5 4 4 2" xfId="3501" xr:uid="{DD91DAE0-0FEB-46A0-BEAB-4BD2939EEDB2}"/>
    <cellStyle name="Normal 9 5 4 4 2 2" xfId="5138" xr:uid="{607E9AF6-B918-49DD-9AB7-6ADDF04C749D}"/>
    <cellStyle name="Normal 9 5 4 4 3" xfId="3502" xr:uid="{9BA5E207-B695-4E9D-9178-C76B1DE4BAF2}"/>
    <cellStyle name="Normal 9 5 4 4 3 2" xfId="5139" xr:uid="{5FC8495A-E449-41E2-BFC0-23EAD8D4716C}"/>
    <cellStyle name="Normal 9 5 4 4 4" xfId="3503" xr:uid="{FC0BA12A-54BB-4F2B-8A8B-DEC4E826FC37}"/>
    <cellStyle name="Normal 9 5 4 4 4 2" xfId="5140" xr:uid="{FC7A4A15-4A7C-4582-BE1A-49F86B627645}"/>
    <cellStyle name="Normal 9 5 4 4 5" xfId="5137" xr:uid="{B888F745-3AE2-4009-BC00-8152D8DA7F73}"/>
    <cellStyle name="Normal 9 5 4 5" xfId="3504" xr:uid="{8C2DCE8B-99BA-4BA3-8645-693B62285544}"/>
    <cellStyle name="Normal 9 5 4 5 2" xfId="5141" xr:uid="{0D9589C3-D53C-4DF4-A86A-42437F99D763}"/>
    <cellStyle name="Normal 9 5 4 6" xfId="3505" xr:uid="{5722E97E-982E-4B8A-BFCF-5C60B6DE500C}"/>
    <cellStyle name="Normal 9 5 4 6 2" xfId="5142" xr:uid="{271F3948-2D80-4D41-B761-B8DE4E48E66D}"/>
    <cellStyle name="Normal 9 5 4 7" xfId="3506" xr:uid="{B633C456-3DC6-42EA-96B0-3F7CAEB240B5}"/>
    <cellStyle name="Normal 9 5 4 7 2" xfId="5143" xr:uid="{E0EC19FC-A3AA-4221-96CA-E6F1181B8BA6}"/>
    <cellStyle name="Normal 9 5 4 8" xfId="5124" xr:uid="{C88CF572-4A61-4D90-98EE-D722CDF97CEA}"/>
    <cellStyle name="Normal 9 5 5" xfId="3507" xr:uid="{F60E8F87-7785-467D-801E-4D0EC2262491}"/>
    <cellStyle name="Normal 9 5 5 2" xfId="3508" xr:uid="{6BA97D98-818B-4B0D-8A22-1C4637CD516B}"/>
    <cellStyle name="Normal 9 5 5 2 2" xfId="3509" xr:uid="{8A9A455F-DED3-429B-BABE-DB3299CB763C}"/>
    <cellStyle name="Normal 9 5 5 2 2 2" xfId="5146" xr:uid="{916EC8E4-2BEE-46A9-85E3-034938EDAA57}"/>
    <cellStyle name="Normal 9 5 5 2 3" xfId="3510" xr:uid="{250C4F14-6EF3-4C3E-BBE3-5281C0294FFE}"/>
    <cellStyle name="Normal 9 5 5 2 3 2" xfId="5147" xr:uid="{3B30CCD4-5876-4243-9054-23CD452B58A9}"/>
    <cellStyle name="Normal 9 5 5 2 4" xfId="3511" xr:uid="{904F593D-3E32-49C8-842A-5DF6D8138DEF}"/>
    <cellStyle name="Normal 9 5 5 2 4 2" xfId="5148" xr:uid="{FAD7F2A4-23C4-453C-B5E3-6CE42DE2D1AD}"/>
    <cellStyle name="Normal 9 5 5 2 5" xfId="5145" xr:uid="{E5BAB0A7-360B-420A-AD8D-C997FA63AE1D}"/>
    <cellStyle name="Normal 9 5 5 3" xfId="3512" xr:uid="{0D7973B5-C5FB-48D5-9F62-7A55BD0C04C6}"/>
    <cellStyle name="Normal 9 5 5 3 2" xfId="3513" xr:uid="{40FD454E-5E57-49CA-82C6-9DEF40D271D1}"/>
    <cellStyle name="Normal 9 5 5 3 2 2" xfId="5150" xr:uid="{CB53585C-381D-4389-9DEB-E594B9FB24D7}"/>
    <cellStyle name="Normal 9 5 5 3 3" xfId="3514" xr:uid="{70FF5491-5304-450B-BD39-DCE18ABB0DD3}"/>
    <cellStyle name="Normal 9 5 5 3 3 2" xfId="5151" xr:uid="{37F9AEE8-AE77-4402-8805-DE7731D23B71}"/>
    <cellStyle name="Normal 9 5 5 3 4" xfId="3515" xr:uid="{6ECE7477-72D4-43F9-8676-E94112EDEF9D}"/>
    <cellStyle name="Normal 9 5 5 3 4 2" xfId="5152" xr:uid="{B0A9A921-3DC9-4A26-AE0E-73CCD59791F8}"/>
    <cellStyle name="Normal 9 5 5 3 5" xfId="5149" xr:uid="{D59DED3B-4087-4DC7-AD08-9324AF095844}"/>
    <cellStyle name="Normal 9 5 5 4" xfId="3516" xr:uid="{903E6802-02D0-4AC1-B54A-1E03365AF75A}"/>
    <cellStyle name="Normal 9 5 5 4 2" xfId="5153" xr:uid="{0327EA37-F698-47AD-8E48-97A088416C50}"/>
    <cellStyle name="Normal 9 5 5 5" xfId="3517" xr:uid="{F2BF1B39-EB44-476C-9E44-C3A2DD523B87}"/>
    <cellStyle name="Normal 9 5 5 5 2" xfId="5154" xr:uid="{40176926-FF74-46D2-B31F-689EC960E0C2}"/>
    <cellStyle name="Normal 9 5 5 6" xfId="3518" xr:uid="{340D1996-1FA8-48D2-B81E-E71D682793B3}"/>
    <cellStyle name="Normal 9 5 5 6 2" xfId="5155" xr:uid="{2BEBDBF2-DA67-45A5-9247-41289CBB51FF}"/>
    <cellStyle name="Normal 9 5 5 7" xfId="5144" xr:uid="{7E55E40D-040C-46BA-9A17-E8F21879283D}"/>
    <cellStyle name="Normal 9 5 6" xfId="3519" xr:uid="{1BFDD797-C738-4E0D-90E1-996FE9BBB9A5}"/>
    <cellStyle name="Normal 9 5 6 2" xfId="3520" xr:uid="{86C52658-4244-45B4-BCAA-698684B496A0}"/>
    <cellStyle name="Normal 9 5 6 2 2" xfId="3521" xr:uid="{92072C6C-0E6C-4F74-BF92-F63334151497}"/>
    <cellStyle name="Normal 9 5 6 2 2 2" xfId="5158" xr:uid="{BB93749B-572C-4622-8E11-F12797824F45}"/>
    <cellStyle name="Normal 9 5 6 2 3" xfId="3522" xr:uid="{95F4B1B4-C26F-4EAD-A76F-034F8B26A894}"/>
    <cellStyle name="Normal 9 5 6 2 3 2" xfId="5159" xr:uid="{8961B652-EFC2-4295-8B53-73C482BAFEE1}"/>
    <cellStyle name="Normal 9 5 6 2 4" xfId="3523" xr:uid="{31387D76-08D0-4DE8-805D-32196C446EC4}"/>
    <cellStyle name="Normal 9 5 6 2 4 2" xfId="5160" xr:uid="{D6C2A229-350E-48DA-A297-F931FE902074}"/>
    <cellStyle name="Normal 9 5 6 2 5" xfId="5157" xr:uid="{4ED8C4B0-D1BB-4A53-A702-C32B2AA78986}"/>
    <cellStyle name="Normal 9 5 6 3" xfId="3524" xr:uid="{E48F63EB-E773-4C9A-BCC6-02A7F18DC6D1}"/>
    <cellStyle name="Normal 9 5 6 3 2" xfId="5161" xr:uid="{BEC55B57-00B4-4804-A4E0-C99FC403B9B3}"/>
    <cellStyle name="Normal 9 5 6 4" xfId="3525" xr:uid="{939FE7EE-8CAD-4B26-806E-A4C2C8374312}"/>
    <cellStyle name="Normal 9 5 6 4 2" xfId="5162" xr:uid="{F716F75F-1179-43A8-8793-4BDFD269A36C}"/>
    <cellStyle name="Normal 9 5 6 5" xfId="3526" xr:uid="{6EE65571-7A11-4410-A3C0-7583EA2415A2}"/>
    <cellStyle name="Normal 9 5 6 5 2" xfId="5163" xr:uid="{2936BF3B-89ED-4EA7-A438-175153DCBE2B}"/>
    <cellStyle name="Normal 9 5 6 6" xfId="5156" xr:uid="{2452C54E-C30E-48E4-BCBD-1DEC1DC2DF50}"/>
    <cellStyle name="Normal 9 5 7" xfId="3527" xr:uid="{32578D20-A00A-4656-9E7A-F499137CFBE2}"/>
    <cellStyle name="Normal 9 5 7 2" xfId="3528" xr:uid="{B218895A-42DA-4255-88CF-7FC0244DDE9A}"/>
    <cellStyle name="Normal 9 5 7 2 2" xfId="5165" xr:uid="{4FC783C1-E9A7-4290-8232-232542885C57}"/>
    <cellStyle name="Normal 9 5 7 3" xfId="3529" xr:uid="{51C3F95D-CBE5-4405-8CEB-F0FBF32C63CC}"/>
    <cellStyle name="Normal 9 5 7 3 2" xfId="5166" xr:uid="{FC6BB0DC-B04E-4E14-88E8-C42C72F9F6CA}"/>
    <cellStyle name="Normal 9 5 7 4" xfId="3530" xr:uid="{94A0DC2D-EB82-4E76-B379-110115E209F8}"/>
    <cellStyle name="Normal 9 5 7 4 2" xfId="5167" xr:uid="{6D746163-3F15-4E9F-984D-54B2698B2A81}"/>
    <cellStyle name="Normal 9 5 7 5" xfId="5164" xr:uid="{CACA8551-A7CB-4BF2-9CFF-85E83C23A9E7}"/>
    <cellStyle name="Normal 9 5 8" xfId="3531" xr:uid="{2203B5FE-0DBB-4F64-82FB-3B75CE695DD5}"/>
    <cellStyle name="Normal 9 5 8 2" xfId="3532" xr:uid="{080E5061-1532-4518-BD35-947EE805290F}"/>
    <cellStyle name="Normal 9 5 8 2 2" xfId="5169" xr:uid="{201A48C9-7438-4FAD-9743-FDC6F8B03BC2}"/>
    <cellStyle name="Normal 9 5 8 3" xfId="3533" xr:uid="{5ECCFDD1-3184-4D13-BCE1-C3717F21E0A4}"/>
    <cellStyle name="Normal 9 5 8 3 2" xfId="5170" xr:uid="{6089DAAA-C61C-4517-BC5B-8B85ECF4265A}"/>
    <cellStyle name="Normal 9 5 8 4" xfId="3534" xr:uid="{F2FFD05D-287A-40CF-996B-9CBD20A4754E}"/>
    <cellStyle name="Normal 9 5 8 4 2" xfId="5171" xr:uid="{FD4442ED-A8A1-4C1E-A282-47D005F4DC0D}"/>
    <cellStyle name="Normal 9 5 8 5" xfId="5168" xr:uid="{F009B0AA-2345-40A7-AD55-771AD52C2014}"/>
    <cellStyle name="Normal 9 5 9" xfId="3535" xr:uid="{86192EB3-65C1-4DA4-8BCD-34C5AA1FEFE0}"/>
    <cellStyle name="Normal 9 5 9 2" xfId="5172" xr:uid="{2872CDA0-6195-48C9-A42C-BDDA598392C3}"/>
    <cellStyle name="Normal 9 6" xfId="180" xr:uid="{A16638B3-CA86-49B1-81B4-1149D47A89C2}"/>
    <cellStyle name="Normal 9 6 10" xfId="5173" xr:uid="{4D6B7EFA-A267-44BF-A66F-1DD3A43C2E28}"/>
    <cellStyle name="Normal 9 6 2" xfId="181" xr:uid="{3EBA6F23-379C-4D4C-8E76-16F89FCE4F47}"/>
    <cellStyle name="Normal 9 6 2 2" xfId="3536" xr:uid="{89C7CD1C-CAD4-44F6-A01C-AB2869182CF0}"/>
    <cellStyle name="Normal 9 6 2 2 2" xfId="3537" xr:uid="{04A4D2AD-FBE1-405E-83FB-590CC1B6F0F9}"/>
    <cellStyle name="Normal 9 6 2 2 2 2" xfId="3538" xr:uid="{608CCE8A-F822-4497-B82C-1F8177B53145}"/>
    <cellStyle name="Normal 9 6 2 2 2 2 2" xfId="5177" xr:uid="{9AD270EA-2BE6-48A3-9B6F-5E0D37DA71EB}"/>
    <cellStyle name="Normal 9 6 2 2 2 3" xfId="3539" xr:uid="{9C18DF65-8BF4-46EA-BC02-A2D1EEC234D8}"/>
    <cellStyle name="Normal 9 6 2 2 2 3 2" xfId="5178" xr:uid="{AF3A5AA5-E2BB-41C1-807C-5477DFC256A5}"/>
    <cellStyle name="Normal 9 6 2 2 2 4" xfId="3540" xr:uid="{23B14528-43FC-44AD-91C0-C9582A6AA799}"/>
    <cellStyle name="Normal 9 6 2 2 2 4 2" xfId="5179" xr:uid="{5E0462CB-7595-4287-ADC2-F2D8142765BB}"/>
    <cellStyle name="Normal 9 6 2 2 2 5" xfId="5176" xr:uid="{4EE46A33-20BB-4954-B0F7-59AD29464B7A}"/>
    <cellStyle name="Normal 9 6 2 2 3" xfId="3541" xr:uid="{D60FB91C-F398-4961-866A-3304E60FA044}"/>
    <cellStyle name="Normal 9 6 2 2 3 2" xfId="3542" xr:uid="{A8F63E4D-24A5-42F9-8205-223188370355}"/>
    <cellStyle name="Normal 9 6 2 2 3 2 2" xfId="5181" xr:uid="{12401726-42C6-43C8-A7EC-0092D4816D15}"/>
    <cellStyle name="Normal 9 6 2 2 3 3" xfId="3543" xr:uid="{D72F924E-3558-4716-944A-4DB3B62699B8}"/>
    <cellStyle name="Normal 9 6 2 2 3 3 2" xfId="5182" xr:uid="{8056EE62-D613-43AD-8EA1-E377D916C95D}"/>
    <cellStyle name="Normal 9 6 2 2 3 4" xfId="3544" xr:uid="{8D11F512-22AF-42C5-ACB9-2978C54D1B15}"/>
    <cellStyle name="Normal 9 6 2 2 3 4 2" xfId="5183" xr:uid="{6ECADBA6-FAEB-4425-80C9-89FF7C077DF3}"/>
    <cellStyle name="Normal 9 6 2 2 3 5" xfId="5180" xr:uid="{91E3705B-DF46-4E8A-B64C-71FE065ECC7E}"/>
    <cellStyle name="Normal 9 6 2 2 4" xfId="3545" xr:uid="{2BB68939-FE41-4777-8FDB-9BC510A0F303}"/>
    <cellStyle name="Normal 9 6 2 2 4 2" xfId="5184" xr:uid="{23D07AA5-32A2-4DE1-B9D2-6F0A1EE30018}"/>
    <cellStyle name="Normal 9 6 2 2 5" xfId="3546" xr:uid="{B4E342BE-E716-458F-A2E7-78C71EE67D35}"/>
    <cellStyle name="Normal 9 6 2 2 5 2" xfId="5185" xr:uid="{3D05C940-321D-4810-9263-A8012575735B}"/>
    <cellStyle name="Normal 9 6 2 2 6" xfId="3547" xr:uid="{7A71E51F-2FF4-42DD-87A9-76A133E52E12}"/>
    <cellStyle name="Normal 9 6 2 2 6 2" xfId="5186" xr:uid="{86D60F50-4DAA-435F-A372-4D2D9CD99B0D}"/>
    <cellStyle name="Normal 9 6 2 2 7" xfId="5175" xr:uid="{8B234AD0-E17A-448F-9EFD-BE8298200079}"/>
    <cellStyle name="Normal 9 6 2 3" xfId="3548" xr:uid="{DA832666-ADA1-4584-A4E1-966122647B49}"/>
    <cellStyle name="Normal 9 6 2 3 2" xfId="3549" xr:uid="{5307F6E4-3262-4503-A77A-61C0C89337CA}"/>
    <cellStyle name="Normal 9 6 2 3 2 2" xfId="3550" xr:uid="{12DDB8A6-7721-4ED4-B211-7B9BF1D85141}"/>
    <cellStyle name="Normal 9 6 2 3 2 2 2" xfId="5189" xr:uid="{E29C82F0-F9EA-496A-AC0D-7AC825787839}"/>
    <cellStyle name="Normal 9 6 2 3 2 3" xfId="3551" xr:uid="{E196F256-712A-4F67-86EF-7F359E1A697B}"/>
    <cellStyle name="Normal 9 6 2 3 2 3 2" xfId="5190" xr:uid="{098AF8F8-516C-407E-BD63-D6E1BE690243}"/>
    <cellStyle name="Normal 9 6 2 3 2 4" xfId="3552" xr:uid="{68BF7919-33F5-4AE9-BCA1-114539079735}"/>
    <cellStyle name="Normal 9 6 2 3 2 4 2" xfId="5191" xr:uid="{A6F8D0A4-C7B8-4BB3-8F6F-740B9A57C769}"/>
    <cellStyle name="Normal 9 6 2 3 2 5" xfId="5188" xr:uid="{6DDE3C2B-BD03-424E-97F4-6E9CD552AFE0}"/>
    <cellStyle name="Normal 9 6 2 3 3" xfId="3553" xr:uid="{5E492668-02D9-4D7E-A817-F625901B9A86}"/>
    <cellStyle name="Normal 9 6 2 3 3 2" xfId="5192" xr:uid="{4544BF77-41E4-4391-B2D3-E65DFC0909C9}"/>
    <cellStyle name="Normal 9 6 2 3 4" xfId="3554" xr:uid="{48BAC50F-17E2-48DF-9AEA-0D4E9BD8E81E}"/>
    <cellStyle name="Normal 9 6 2 3 4 2" xfId="5193" xr:uid="{9651F764-1955-4685-9D61-718E40284D7E}"/>
    <cellStyle name="Normal 9 6 2 3 5" xfId="3555" xr:uid="{83B74E22-11D8-467E-84F0-8144284C2AAC}"/>
    <cellStyle name="Normal 9 6 2 3 5 2" xfId="5194" xr:uid="{BE62BBC4-8C64-4D9E-AA26-4581019D80FD}"/>
    <cellStyle name="Normal 9 6 2 3 6" xfId="5187" xr:uid="{59B4FE34-9C3F-48EA-8780-03F7DF02D6E9}"/>
    <cellStyle name="Normal 9 6 2 4" xfId="3556" xr:uid="{0C198480-0089-4CD8-86A8-93F84E8726D5}"/>
    <cellStyle name="Normal 9 6 2 4 2" xfId="3557" xr:uid="{0D07B289-DEC9-451A-8F97-E7E92CB147A1}"/>
    <cellStyle name="Normal 9 6 2 4 2 2" xfId="5196" xr:uid="{54D461B2-5DA2-4E67-917E-0CF9D2631648}"/>
    <cellStyle name="Normal 9 6 2 4 3" xfId="3558" xr:uid="{B27989FB-C8CB-4C66-ACCB-EA68A5068F57}"/>
    <cellStyle name="Normal 9 6 2 4 3 2" xfId="5197" xr:uid="{6F07154C-91B4-4134-9EDA-5B8B9E9DF770}"/>
    <cellStyle name="Normal 9 6 2 4 4" xfId="3559" xr:uid="{5AA675FC-95CB-4C7C-816F-F1EB16162737}"/>
    <cellStyle name="Normal 9 6 2 4 4 2" xfId="5198" xr:uid="{19F2E49A-FB00-4D15-99FB-B61AB85D4955}"/>
    <cellStyle name="Normal 9 6 2 4 5" xfId="5195" xr:uid="{8AF0B8D2-469C-4EB7-9CB2-6D1855E838EF}"/>
    <cellStyle name="Normal 9 6 2 5" xfId="3560" xr:uid="{14734223-8766-4D47-AA7A-B9342D73BEA7}"/>
    <cellStyle name="Normal 9 6 2 5 2" xfId="3561" xr:uid="{29347091-F2A5-4908-A7F8-116388CC96C6}"/>
    <cellStyle name="Normal 9 6 2 5 2 2" xfId="5200" xr:uid="{DDE20E9E-1A12-4BFF-A028-F593EF94B4FB}"/>
    <cellStyle name="Normal 9 6 2 5 3" xfId="3562" xr:uid="{AFB5B6BE-E694-493C-9AA1-4222F89B2DBC}"/>
    <cellStyle name="Normal 9 6 2 5 3 2" xfId="5201" xr:uid="{0CEFD089-A152-426E-BE7E-35DD52EA727C}"/>
    <cellStyle name="Normal 9 6 2 5 4" xfId="3563" xr:uid="{997FA355-7065-46B2-8D7E-0A1603B3AE12}"/>
    <cellStyle name="Normal 9 6 2 5 4 2" xfId="5202" xr:uid="{FA165D74-56D6-4E41-8DF4-C8F22DB52893}"/>
    <cellStyle name="Normal 9 6 2 5 5" xfId="5199" xr:uid="{71D1417A-DDC9-4C25-AF61-A88C477AB6FD}"/>
    <cellStyle name="Normal 9 6 2 6" xfId="3564" xr:uid="{7EAB8C44-5BE8-4BCE-ACB1-936DA662E5AA}"/>
    <cellStyle name="Normal 9 6 2 6 2" xfId="5203" xr:uid="{3397FEBA-632B-47DE-9B65-773653A8AA5A}"/>
    <cellStyle name="Normal 9 6 2 7" xfId="3565" xr:uid="{C4BFE141-CC15-48EA-AF91-7D49EDB0AF6D}"/>
    <cellStyle name="Normal 9 6 2 7 2" xfId="5204" xr:uid="{EA519391-1F6F-4E5F-A426-24261AFB1F4F}"/>
    <cellStyle name="Normal 9 6 2 8" xfId="3566" xr:uid="{AC78C190-F1F4-48F9-A89F-0A5EAE5B22A7}"/>
    <cellStyle name="Normal 9 6 2 8 2" xfId="5205" xr:uid="{8169EF42-A183-4E92-8B00-74FE5CA8A79C}"/>
    <cellStyle name="Normal 9 6 2 9" xfId="5174" xr:uid="{82615AD5-6A75-4EE9-BD30-51D4A37A4F00}"/>
    <cellStyle name="Normal 9 6 3" xfId="3567" xr:uid="{16B127CD-FCD8-44CF-A862-7CF0B5FB23FB}"/>
    <cellStyle name="Normal 9 6 3 2" xfId="3568" xr:uid="{0A4B5CDB-4698-4297-9422-8464CEDF5CC2}"/>
    <cellStyle name="Normal 9 6 3 2 2" xfId="3569" xr:uid="{97FE7CCB-0FE6-4998-9ED1-304530046520}"/>
    <cellStyle name="Normal 9 6 3 2 2 2" xfId="5208" xr:uid="{6B4FC8AF-EC94-4BCC-AAAE-186A2AADE743}"/>
    <cellStyle name="Normal 9 6 3 2 3" xfId="3570" xr:uid="{B20790D4-588E-46C6-A79F-560165194BA8}"/>
    <cellStyle name="Normal 9 6 3 2 3 2" xfId="5209" xr:uid="{BB8B8FEA-984F-436B-B0BA-CE52047EB3D9}"/>
    <cellStyle name="Normal 9 6 3 2 4" xfId="3571" xr:uid="{6C053D68-E03D-42FF-8743-987AC04C2534}"/>
    <cellStyle name="Normal 9 6 3 2 4 2" xfId="5210" xr:uid="{2104C931-8013-4861-852D-975A26719A21}"/>
    <cellStyle name="Normal 9 6 3 2 5" xfId="5207" xr:uid="{0E6F22E8-8265-42A8-8BDB-D82D01C2F17F}"/>
    <cellStyle name="Normal 9 6 3 3" xfId="3572" xr:uid="{BCA9691F-42D2-4E12-810E-9B48A78DF5EF}"/>
    <cellStyle name="Normal 9 6 3 3 2" xfId="3573" xr:uid="{8B513290-D71B-4EFF-AEFE-5E0711B86159}"/>
    <cellStyle name="Normal 9 6 3 3 2 2" xfId="5212" xr:uid="{801CEBB1-7F6D-4893-8B2B-40FDE577BBCD}"/>
    <cellStyle name="Normal 9 6 3 3 3" xfId="3574" xr:uid="{F12AC207-E86A-482B-B46F-9ED3B511B33C}"/>
    <cellStyle name="Normal 9 6 3 3 3 2" xfId="5213" xr:uid="{4B4C15F2-8020-448A-AFDD-A7A1961B8588}"/>
    <cellStyle name="Normal 9 6 3 3 4" xfId="3575" xr:uid="{91FC4B70-40D4-4B97-92CA-64FC9EA037B8}"/>
    <cellStyle name="Normal 9 6 3 3 4 2" xfId="5214" xr:uid="{63C2CCE8-8545-4857-B146-A0D4E01AC3E2}"/>
    <cellStyle name="Normal 9 6 3 3 5" xfId="5211" xr:uid="{687C4259-8643-4D28-8506-094E34C6E4EC}"/>
    <cellStyle name="Normal 9 6 3 4" xfId="3576" xr:uid="{34C8FC55-838F-4861-AC7F-3321E99E723F}"/>
    <cellStyle name="Normal 9 6 3 4 2" xfId="5215" xr:uid="{EF279F35-7667-479D-929B-F9C31DCD21EB}"/>
    <cellStyle name="Normal 9 6 3 5" xfId="3577" xr:uid="{F2062172-6F71-40D9-B13B-4016BBFA68E2}"/>
    <cellStyle name="Normal 9 6 3 5 2" xfId="5216" xr:uid="{5E52644F-8154-48DF-8EE2-90408A6CA156}"/>
    <cellStyle name="Normal 9 6 3 6" xfId="3578" xr:uid="{B15B95DA-F116-423A-84B2-A1848F2F8486}"/>
    <cellStyle name="Normal 9 6 3 6 2" xfId="5217" xr:uid="{E7F659C4-2A6C-4040-8655-707B68E78311}"/>
    <cellStyle name="Normal 9 6 3 7" xfId="5206" xr:uid="{66571B09-D472-4CB4-AB6B-A26D4EFA1B19}"/>
    <cellStyle name="Normal 9 6 4" xfId="3579" xr:uid="{D86A391F-1033-4AA2-9955-FA2AD32FF6B8}"/>
    <cellStyle name="Normal 9 6 4 2" xfId="3580" xr:uid="{49001E8A-A36E-4104-B2B2-348A122403C8}"/>
    <cellStyle name="Normal 9 6 4 2 2" xfId="3581" xr:uid="{08ED5532-F74C-44DE-BFBB-1AC99E594C84}"/>
    <cellStyle name="Normal 9 6 4 2 2 2" xfId="5220" xr:uid="{919CEDD0-BF39-4843-AA96-2D3E8EB6FEED}"/>
    <cellStyle name="Normal 9 6 4 2 3" xfId="3582" xr:uid="{900A4AC9-54DF-40F0-81D2-BD0853AC1E43}"/>
    <cellStyle name="Normal 9 6 4 2 3 2" xfId="5221" xr:uid="{D0CAF9F9-05D4-4F0F-A45D-5E5E5B64B840}"/>
    <cellStyle name="Normal 9 6 4 2 4" xfId="3583" xr:uid="{9E04303A-D2B2-46AA-949F-8AA2E4328524}"/>
    <cellStyle name="Normal 9 6 4 2 4 2" xfId="5222" xr:uid="{514D47A5-0E29-4B64-9E5D-FB29949FFCF1}"/>
    <cellStyle name="Normal 9 6 4 2 5" xfId="5219" xr:uid="{B76BA4BA-74CE-4A78-AE0D-6AFC15BBD537}"/>
    <cellStyle name="Normal 9 6 4 3" xfId="3584" xr:uid="{77E0D4EA-908F-4F1E-9B2A-1B35F08C8C0B}"/>
    <cellStyle name="Normal 9 6 4 3 2" xfId="5223" xr:uid="{646770A9-4819-4CB9-BF46-9AB6C423FC65}"/>
    <cellStyle name="Normal 9 6 4 4" xfId="3585" xr:uid="{36EEE88B-25C5-4883-8E1A-23C5C1D6EB4E}"/>
    <cellStyle name="Normal 9 6 4 4 2" xfId="5224" xr:uid="{AA7DDA4F-1E1C-49A5-9A24-D20A0B2EBC6D}"/>
    <cellStyle name="Normal 9 6 4 5" xfId="3586" xr:uid="{5C1DEA3D-D211-4EC0-A0FB-C86DA91C6A23}"/>
    <cellStyle name="Normal 9 6 4 5 2" xfId="5225" xr:uid="{A4FD491F-41E8-4A4C-B53F-701983C7D288}"/>
    <cellStyle name="Normal 9 6 4 6" xfId="5218" xr:uid="{14D8E7E6-3E54-4013-8847-C6D354056D01}"/>
    <cellStyle name="Normal 9 6 5" xfId="3587" xr:uid="{8B3C1662-7D22-4DF7-83FB-1A62DBE51225}"/>
    <cellStyle name="Normal 9 6 5 2" xfId="3588" xr:uid="{9FF9B882-E1BF-45E7-864B-B44D44407A2D}"/>
    <cellStyle name="Normal 9 6 5 2 2" xfId="5227" xr:uid="{B8CE70AF-501A-4B09-87C3-1A343B44FE25}"/>
    <cellStyle name="Normal 9 6 5 3" xfId="3589" xr:uid="{7A64B8E1-DD26-4E9B-88B8-FEB720E99CF9}"/>
    <cellStyle name="Normal 9 6 5 3 2" xfId="5228" xr:uid="{7A58EA6B-5F1B-46C1-99A0-9805C5BA3753}"/>
    <cellStyle name="Normal 9 6 5 4" xfId="3590" xr:uid="{FDD72D08-3228-4053-9B2B-30BCFE766830}"/>
    <cellStyle name="Normal 9 6 5 4 2" xfId="5229" xr:uid="{603CAF73-47D1-444F-848D-2E7A335582EA}"/>
    <cellStyle name="Normal 9 6 5 5" xfId="5226" xr:uid="{D4FED6B4-FF1B-460D-99F1-517BB8A3E5E7}"/>
    <cellStyle name="Normal 9 6 6" xfId="3591" xr:uid="{0B9DC94A-F250-4DBF-AF31-85C9AFADF21D}"/>
    <cellStyle name="Normal 9 6 6 2" xfId="3592" xr:uid="{EA12E624-1237-498A-AF46-E5342574E0AF}"/>
    <cellStyle name="Normal 9 6 6 2 2" xfId="5231" xr:uid="{1B50B2B3-5770-46D7-A977-75B5366330E2}"/>
    <cellStyle name="Normal 9 6 6 3" xfId="3593" xr:uid="{25943523-502E-4FBD-BADF-D11FB02A7B60}"/>
    <cellStyle name="Normal 9 6 6 3 2" xfId="5232" xr:uid="{9A963C54-4EC3-45C3-A273-E7AF7D1F80CC}"/>
    <cellStyle name="Normal 9 6 6 4" xfId="3594" xr:uid="{B7D9BEFC-7F95-41C9-AC23-0BF366BFF641}"/>
    <cellStyle name="Normal 9 6 6 4 2" xfId="5233" xr:uid="{A767F5CB-D988-41C4-A1FF-141222C51BBE}"/>
    <cellStyle name="Normal 9 6 6 5" xfId="5230" xr:uid="{10A0CA79-2C36-4636-B57E-B41C04AD6BA5}"/>
    <cellStyle name="Normal 9 6 7" xfId="3595" xr:uid="{869994E4-E4D7-424F-B03E-AD16A8DFB67F}"/>
    <cellStyle name="Normal 9 6 7 2" xfId="5234" xr:uid="{CA233E93-40CB-4922-8020-C858355AFDAF}"/>
    <cellStyle name="Normal 9 6 8" xfId="3596" xr:uid="{2C4577BF-9FAE-4133-969B-DC0843810866}"/>
    <cellStyle name="Normal 9 6 8 2" xfId="5235" xr:uid="{3CC76349-83FE-42C4-8D17-0C0EB0EC94E6}"/>
    <cellStyle name="Normal 9 6 9" xfId="3597" xr:uid="{73657D59-EADF-404F-829A-F8B5E1DC06EA}"/>
    <cellStyle name="Normal 9 6 9 2" xfId="5236" xr:uid="{46D97E8A-FF0A-45A5-BFE0-96724AF591A1}"/>
    <cellStyle name="Normal 9 7" xfId="182" xr:uid="{FFBB3835-9E22-48DE-8BE6-4578E584D8A7}"/>
    <cellStyle name="Normal 9 7 2" xfId="3598" xr:uid="{CD0AD6A4-1869-4C8C-B7D6-E0718C9DDCC2}"/>
    <cellStyle name="Normal 9 7 2 2" xfId="3599" xr:uid="{92D83B39-D33A-4F46-9BE3-D1A93F28A4AD}"/>
    <cellStyle name="Normal 9 7 2 2 2" xfId="3600" xr:uid="{E643AA77-4798-4532-B62A-590508A248C9}"/>
    <cellStyle name="Normal 9 7 2 2 2 2" xfId="4274" xr:uid="{2BAC2DB2-10E1-404E-9E53-EA305901C254}"/>
    <cellStyle name="Normal 9 7 2 2 2 2 2" xfId="5241" xr:uid="{FC7A9EA7-A225-4FE7-8924-6488705B2EC7}"/>
    <cellStyle name="Normal 9 7 2 2 2 3" xfId="5240" xr:uid="{DC6A53B5-C349-4222-86D5-A6EE38118959}"/>
    <cellStyle name="Normal 9 7 2 2 3" xfId="3601" xr:uid="{50A9717F-8BB6-4D5F-859D-1DACAAB04B52}"/>
    <cellStyle name="Normal 9 7 2 2 3 2" xfId="5242" xr:uid="{C5430EB6-FC70-421B-BF98-2A4DC387B2BE}"/>
    <cellStyle name="Normal 9 7 2 2 4" xfId="3602" xr:uid="{1BE2926E-5400-4826-8B54-C92A78529EBF}"/>
    <cellStyle name="Normal 9 7 2 2 4 2" xfId="5243" xr:uid="{F83B9EE9-FDC5-463B-8C18-9E7FB3D609E1}"/>
    <cellStyle name="Normal 9 7 2 2 5" xfId="5239" xr:uid="{F7C6198E-538E-4C1B-974B-4B10007BA2C9}"/>
    <cellStyle name="Normal 9 7 2 3" xfId="3603" xr:uid="{AD097208-F821-4423-A4B3-209835128826}"/>
    <cellStyle name="Normal 9 7 2 3 2" xfId="3604" xr:uid="{3F4759C5-2563-4D67-B3FC-B0FA6CBA40A1}"/>
    <cellStyle name="Normal 9 7 2 3 2 2" xfId="5245" xr:uid="{AACE66E2-F954-4967-8EA2-3E0D0A968BAB}"/>
    <cellStyle name="Normal 9 7 2 3 3" xfId="3605" xr:uid="{49B2AE2F-6E47-4A1B-AECE-FA3CB2603CF6}"/>
    <cellStyle name="Normal 9 7 2 3 3 2" xfId="5246" xr:uid="{BB198A4B-4301-48F7-8B90-B08E453186D0}"/>
    <cellStyle name="Normal 9 7 2 3 4" xfId="3606" xr:uid="{56ECCC26-0948-4EDA-A3E7-67AF27CBD205}"/>
    <cellStyle name="Normal 9 7 2 3 4 2" xfId="5247" xr:uid="{0FF3411F-B3C9-4863-8BCB-1609E781BFF8}"/>
    <cellStyle name="Normal 9 7 2 3 5" xfId="5244" xr:uid="{E0EA1C18-4835-4BF6-9F2D-BAA57A9F545B}"/>
    <cellStyle name="Normal 9 7 2 4" xfId="3607" xr:uid="{892CE4B6-49C1-4918-B6E8-0A3BD0530ABC}"/>
    <cellStyle name="Normal 9 7 2 4 2" xfId="5248" xr:uid="{362D8B35-DFAE-4BDF-84D5-71BC3CA73D4E}"/>
    <cellStyle name="Normal 9 7 2 5" xfId="3608" xr:uid="{E50F2D98-7C21-4937-96F8-FF66ABDD1B99}"/>
    <cellStyle name="Normal 9 7 2 5 2" xfId="5249" xr:uid="{22DE1D31-6EDF-43BF-B93E-BFD8F4D93E15}"/>
    <cellStyle name="Normal 9 7 2 6" xfId="3609" xr:uid="{89542CDE-898B-443A-92C5-475E722BE2E9}"/>
    <cellStyle name="Normal 9 7 2 6 2" xfId="5250" xr:uid="{99683D50-402D-4C7B-9D73-2DA3475D47CF}"/>
    <cellStyle name="Normal 9 7 2 7" xfId="5238" xr:uid="{6E8DB28A-9369-4B0F-BC9B-2F2428F71ADD}"/>
    <cellStyle name="Normal 9 7 3" xfId="3610" xr:uid="{353517C3-AE47-43E3-A3F3-717232BA422A}"/>
    <cellStyle name="Normal 9 7 3 2" xfId="3611" xr:uid="{C8318A1F-76AE-4074-B675-A3883ABBCC35}"/>
    <cellStyle name="Normal 9 7 3 2 2" xfId="3612" xr:uid="{9B60F33D-2467-4493-9FCD-6E3ECA301EF0}"/>
    <cellStyle name="Normal 9 7 3 2 2 2" xfId="5253" xr:uid="{EBAEB00F-AE1E-486F-89A2-F22E827ADA37}"/>
    <cellStyle name="Normal 9 7 3 2 3" xfId="3613" xr:uid="{EE9DBA3E-2C18-43CA-8161-43136F1EBF23}"/>
    <cellStyle name="Normal 9 7 3 2 3 2" xfId="5254" xr:uid="{C5E4EB79-EC93-4FC6-B3BD-92EC85F1559E}"/>
    <cellStyle name="Normal 9 7 3 2 4" xfId="3614" xr:uid="{8297CCCE-C0F0-498A-91DE-F7836632B9C6}"/>
    <cellStyle name="Normal 9 7 3 2 4 2" xfId="5255" xr:uid="{2BF7E37C-DB89-43A3-83C6-CE09797C8C15}"/>
    <cellStyle name="Normal 9 7 3 2 5" xfId="5252" xr:uid="{FDBE3E06-2C8F-496D-9163-D24682CA0A9C}"/>
    <cellStyle name="Normal 9 7 3 3" xfId="3615" xr:uid="{23E9CADC-7539-4257-B66D-804A0DEC1B66}"/>
    <cellStyle name="Normal 9 7 3 3 2" xfId="5256" xr:uid="{DC6AA925-FDBA-4488-9526-5F37759B84BA}"/>
    <cellStyle name="Normal 9 7 3 4" xfId="3616" xr:uid="{4849B848-3AC5-4D78-8C17-6BB3C6425526}"/>
    <cellStyle name="Normal 9 7 3 4 2" xfId="5257" xr:uid="{AFA39C6E-9835-4164-A981-74A179312E25}"/>
    <cellStyle name="Normal 9 7 3 5" xfId="3617" xr:uid="{E38CCC09-0E5E-4345-9647-B5AE75C504D7}"/>
    <cellStyle name="Normal 9 7 3 5 2" xfId="5258" xr:uid="{B4168961-D2EF-4471-B89A-8785A973A084}"/>
    <cellStyle name="Normal 9 7 3 6" xfId="5251" xr:uid="{18D34667-7F77-4870-B63A-8DA33074A614}"/>
    <cellStyle name="Normal 9 7 4" xfId="3618" xr:uid="{F17A7F24-BA91-481E-9ED1-71BC18E612A6}"/>
    <cellStyle name="Normal 9 7 4 2" xfId="3619" xr:uid="{938C92F8-3449-4DBC-BBF3-1D8D787AFA75}"/>
    <cellStyle name="Normal 9 7 4 2 2" xfId="5260" xr:uid="{3A725891-74FC-4511-8B24-A25D371DFCDD}"/>
    <cellStyle name="Normal 9 7 4 3" xfId="3620" xr:uid="{8C6BB611-E6C8-4192-962A-F1E7EE7B5CA0}"/>
    <cellStyle name="Normal 9 7 4 3 2" xfId="5261" xr:uid="{1F9185B6-495C-47CC-AD4E-37F2288E0C07}"/>
    <cellStyle name="Normal 9 7 4 4" xfId="3621" xr:uid="{22BCE838-E699-42BE-8DBD-785BE6B8C310}"/>
    <cellStyle name="Normal 9 7 4 4 2" xfId="5262" xr:uid="{2BDF50FE-3696-4F0D-9E52-F088F30DC240}"/>
    <cellStyle name="Normal 9 7 4 5" xfId="5259" xr:uid="{E2ECA0C8-0297-489E-A59E-82456E9B5F6F}"/>
    <cellStyle name="Normal 9 7 5" xfId="3622" xr:uid="{DB7DBD26-448F-4E0E-841D-04EF5F07A029}"/>
    <cellStyle name="Normal 9 7 5 2" xfId="3623" xr:uid="{197B75B9-F8AD-44BB-8A6A-71A0D8138B20}"/>
    <cellStyle name="Normal 9 7 5 2 2" xfId="5264" xr:uid="{74CA082A-1189-4891-A5E0-7A6830446A4A}"/>
    <cellStyle name="Normal 9 7 5 3" xfId="3624" xr:uid="{1443E0BE-7BF9-4DDE-8B19-D28BACC53B46}"/>
    <cellStyle name="Normal 9 7 5 3 2" xfId="5265" xr:uid="{184CFE9C-D995-42B2-BFEA-CCD2AF6679EA}"/>
    <cellStyle name="Normal 9 7 5 4" xfId="3625" xr:uid="{6704534A-71C5-4239-8E30-8B9408329D82}"/>
    <cellStyle name="Normal 9 7 5 4 2" xfId="5266" xr:uid="{FB36B611-0D68-47C1-8A2B-4EF1E377DFEA}"/>
    <cellStyle name="Normal 9 7 5 5" xfId="5263" xr:uid="{00F3ED62-C62B-4859-BF82-C97A4B74DFFE}"/>
    <cellStyle name="Normal 9 7 6" xfId="3626" xr:uid="{46D58C52-2190-4608-BD3D-A42297E5450F}"/>
    <cellStyle name="Normal 9 7 6 2" xfId="5267" xr:uid="{CC4655CE-CC3F-4CE1-B6D2-7F0F398D3E5F}"/>
    <cellStyle name="Normal 9 7 7" xfId="3627" xr:uid="{AB9CC047-83DD-4E96-8133-9483D9D1582C}"/>
    <cellStyle name="Normal 9 7 7 2" xfId="5268" xr:uid="{626F9F9F-0AF4-42AE-8CA0-EC76E9566FD3}"/>
    <cellStyle name="Normal 9 7 8" xfId="3628" xr:uid="{3F393EC6-E323-47F2-9CAE-70F3C4F09596}"/>
    <cellStyle name="Normal 9 7 8 2" xfId="5269" xr:uid="{E81ED269-725F-4C71-8A37-23CDFF272FF5}"/>
    <cellStyle name="Normal 9 7 9" xfId="5237" xr:uid="{6B36A9AB-40F0-44D2-B108-74925098C7D9}"/>
    <cellStyle name="Normal 9 8" xfId="3629" xr:uid="{BA5C75F8-029E-47ED-B1C3-9037E1891E6B}"/>
    <cellStyle name="Normal 9 8 2" xfId="3630" xr:uid="{F16C2FF1-CDBC-466C-9D77-F97F3A4600B3}"/>
    <cellStyle name="Normal 9 8 2 2" xfId="3631" xr:uid="{6F259E82-6D99-4880-BC1C-EAAE22B4FE32}"/>
    <cellStyle name="Normal 9 8 2 2 2" xfId="3632" xr:uid="{FDB8D087-5101-4205-8AC8-D935115ADF08}"/>
    <cellStyle name="Normal 9 8 2 2 2 2" xfId="5273" xr:uid="{4338D4E3-EE3E-4264-AC7F-ACB173DE2D84}"/>
    <cellStyle name="Normal 9 8 2 2 3" xfId="3633" xr:uid="{36FB1D77-D2EE-4DAB-BA4D-23463889127E}"/>
    <cellStyle name="Normal 9 8 2 2 3 2" xfId="5274" xr:uid="{234ADB5A-2AA5-400B-B52C-7A4875ACC649}"/>
    <cellStyle name="Normal 9 8 2 2 4" xfId="3634" xr:uid="{86510645-9566-4286-8F37-3D229BB1BF70}"/>
    <cellStyle name="Normal 9 8 2 2 4 2" xfId="5275" xr:uid="{E33FBDB9-552A-47FC-AE5B-3D79B493E26F}"/>
    <cellStyle name="Normal 9 8 2 2 5" xfId="5272" xr:uid="{DF05209B-4981-4553-AC8A-7BCBE1E18A79}"/>
    <cellStyle name="Normal 9 8 2 3" xfId="3635" xr:uid="{71FC1BC4-B34D-4372-B84E-E6B0ED417D69}"/>
    <cellStyle name="Normal 9 8 2 3 2" xfId="5276" xr:uid="{8B4E03A9-D405-47EB-9677-793C0132BCCA}"/>
    <cellStyle name="Normal 9 8 2 4" xfId="3636" xr:uid="{2B6CCD50-733F-4DED-97A9-B8DBD6D0D568}"/>
    <cellStyle name="Normal 9 8 2 4 2" xfId="5277" xr:uid="{1F93EA3F-B12D-408D-BE72-5BE900980FA1}"/>
    <cellStyle name="Normal 9 8 2 5" xfId="3637" xr:uid="{FD5D46FB-582C-4C78-B009-D09BC02CE230}"/>
    <cellStyle name="Normal 9 8 2 5 2" xfId="5278" xr:uid="{3643F497-A978-45D1-A9B3-696DD0876A01}"/>
    <cellStyle name="Normal 9 8 2 6" xfId="5271" xr:uid="{8896C965-B435-4F9F-B3F0-52D5D1F1BDF6}"/>
    <cellStyle name="Normal 9 8 3" xfId="3638" xr:uid="{2D08E393-A159-4CDE-ADB6-55F296E5CC0F}"/>
    <cellStyle name="Normal 9 8 3 2" xfId="3639" xr:uid="{3F7C2FD2-8E0C-4780-923A-4C1B3E1EE71B}"/>
    <cellStyle name="Normal 9 8 3 2 2" xfId="5280" xr:uid="{11956676-BD3C-474C-882D-8403A34F8367}"/>
    <cellStyle name="Normal 9 8 3 3" xfId="3640" xr:uid="{0BFC0AC6-367A-4327-AC6D-D78FB973959F}"/>
    <cellStyle name="Normal 9 8 3 3 2" xfId="5281" xr:uid="{CF733175-F247-4A71-8466-8D144B71EF21}"/>
    <cellStyle name="Normal 9 8 3 4" xfId="3641" xr:uid="{C0ACA801-1B62-4E9C-A142-37B917F0BFBC}"/>
    <cellStyle name="Normal 9 8 3 4 2" xfId="5282" xr:uid="{79CD4E2F-6DC4-406D-A1AA-1F9A41819342}"/>
    <cellStyle name="Normal 9 8 3 5" xfId="5279" xr:uid="{793B6845-BA5B-4437-BEAC-EE41FE78DA8B}"/>
    <cellStyle name="Normal 9 8 4" xfId="3642" xr:uid="{420BF40D-30E9-4B64-894E-0C698A436FFB}"/>
    <cellStyle name="Normal 9 8 4 2" xfId="3643" xr:uid="{57C1905B-8ADC-4112-A601-CCCF2A730E2C}"/>
    <cellStyle name="Normal 9 8 4 2 2" xfId="5284" xr:uid="{998BD330-D81A-408F-85CB-EB59FE168355}"/>
    <cellStyle name="Normal 9 8 4 3" xfId="3644" xr:uid="{64DB8480-5988-4583-87D3-C32077BD6D8B}"/>
    <cellStyle name="Normal 9 8 4 3 2" xfId="5285" xr:uid="{0E40F522-164B-4128-B72B-59BEB86A35D4}"/>
    <cellStyle name="Normal 9 8 4 4" xfId="3645" xr:uid="{461C87BF-EAAD-4A09-983B-8B824935E4C7}"/>
    <cellStyle name="Normal 9 8 4 4 2" xfId="5286" xr:uid="{15B88489-4B13-466E-BF07-3EC0B0D5DA36}"/>
    <cellStyle name="Normal 9 8 4 5" xfId="5283" xr:uid="{13230D16-BAA8-4849-BEAD-A4876681DD77}"/>
    <cellStyle name="Normal 9 8 5" xfId="3646" xr:uid="{30A16D16-5D46-4C55-9EBC-C1C9E337DB30}"/>
    <cellStyle name="Normal 9 8 5 2" xfId="5287" xr:uid="{6A97E26A-AEF3-4CAF-BDE8-D67475649DF6}"/>
    <cellStyle name="Normal 9 8 6" xfId="3647" xr:uid="{4AAC2B6C-B1D6-43F2-A485-12939EF38E4D}"/>
    <cellStyle name="Normal 9 8 6 2" xfId="5288" xr:uid="{3CD1099D-BF3A-45E5-B939-E4F0A5BD4872}"/>
    <cellStyle name="Normal 9 8 7" xfId="3648" xr:uid="{37058C9E-FB40-4851-9945-B686606273EC}"/>
    <cellStyle name="Normal 9 8 7 2" xfId="5289" xr:uid="{71997BA3-F9F1-4842-A3FA-56C7FF45876F}"/>
    <cellStyle name="Normal 9 8 8" xfId="5270" xr:uid="{320F5012-B1B6-456D-B673-EC05E974B473}"/>
    <cellStyle name="Normal 9 9" xfId="3649" xr:uid="{C39A4663-5374-4182-8BA3-8B4AE11F2743}"/>
    <cellStyle name="Normal 9 9 2" xfId="3650" xr:uid="{32ECCCAB-447A-409B-B10F-11F603E77290}"/>
    <cellStyle name="Normal 9 9 2 2" xfId="3651" xr:uid="{401A4A32-25BC-4C3E-A5C2-454929D49019}"/>
    <cellStyle name="Normal 9 9 2 2 2" xfId="5292" xr:uid="{22095998-34D1-4DA0-92D5-D544C542DEE8}"/>
    <cellStyle name="Normal 9 9 2 3" xfId="3652" xr:uid="{9F12FF55-1EF6-49D6-BD80-B99E147066C4}"/>
    <cellStyle name="Normal 9 9 2 3 2" xfId="5293" xr:uid="{B7D3DCF9-A3A9-42C3-BFC7-38142EE36513}"/>
    <cellStyle name="Normal 9 9 2 4" xfId="3653" xr:uid="{8D061843-29F4-427E-8526-F513CAE3049D}"/>
    <cellStyle name="Normal 9 9 2 4 2" xfId="5294" xr:uid="{47CE079D-C58B-4CB6-99C0-A30418ABF859}"/>
    <cellStyle name="Normal 9 9 2 5" xfId="5291" xr:uid="{3060F969-D520-4519-8B21-B0F7F67479A5}"/>
    <cellStyle name="Normal 9 9 3" xfId="3654" xr:uid="{97144D9C-C98A-4355-B0C2-8A0642A47888}"/>
    <cellStyle name="Normal 9 9 3 2" xfId="3655" xr:uid="{BE7BD865-BA8F-4A47-89DC-21E61AE893FA}"/>
    <cellStyle name="Normal 9 9 3 2 2" xfId="5296" xr:uid="{591CCB6A-800D-401C-AF39-6EDB42B166D4}"/>
    <cellStyle name="Normal 9 9 3 3" xfId="3656" xr:uid="{72BC34DE-2574-4B60-99B1-02618E071D37}"/>
    <cellStyle name="Normal 9 9 3 3 2" xfId="5297" xr:uid="{A8222744-67C7-450E-AD9B-C8ED52B49616}"/>
    <cellStyle name="Normal 9 9 3 4" xfId="3657" xr:uid="{3588DCB5-F2E7-4CCD-A7D0-2F1C1672B3BB}"/>
    <cellStyle name="Normal 9 9 3 4 2" xfId="5298" xr:uid="{0121E299-D763-4E34-8A49-9A9FD1F3B424}"/>
    <cellStyle name="Normal 9 9 3 5" xfId="5295" xr:uid="{A875F4A6-E892-46FB-9E06-3156B723BFF9}"/>
    <cellStyle name="Normal 9 9 4" xfId="3658" xr:uid="{AF7C6D81-E76F-4EC3-AF0D-D8AB51EED1C5}"/>
    <cellStyle name="Normal 9 9 4 2" xfId="5299" xr:uid="{34F9A8E2-470E-40C4-93E8-6516CB4BAA99}"/>
    <cellStyle name="Normal 9 9 5" xfId="3659" xr:uid="{0EB0DAC0-28CD-4489-BE0E-9953D41863E1}"/>
    <cellStyle name="Normal 9 9 5 2" xfId="5300" xr:uid="{592477A1-5560-4ECF-9EB0-D7815A4D7438}"/>
    <cellStyle name="Normal 9 9 6" xfId="3660" xr:uid="{903D7AA1-4A0E-4CC3-9A4F-DE28E43B625B}"/>
    <cellStyle name="Normal 9 9 6 2" xfId="5301" xr:uid="{62FA5912-28CB-4230-9301-87F030E1ABD1}"/>
    <cellStyle name="Normal 9 9 7" xfId="5290" xr:uid="{B15BC7A3-7233-4385-9F8B-9A803CC28321}"/>
    <cellStyle name="Percent 2" xfId="183" xr:uid="{62D4EF9C-C622-4916-8F09-3B8791125EC1}"/>
    <cellStyle name="Percent 2 2" xfId="5302" xr:uid="{3749375A-CDDA-412E-96BA-3C3D742B1B02}"/>
    <cellStyle name="Гиперссылка 2" xfId="4" xr:uid="{49BAA0F8-B3D3-41B5-87DD-435502328B29}"/>
    <cellStyle name="Гиперссылка 2 2" xfId="5303" xr:uid="{47524257-213C-46C7-83FD-91B87A31180C}"/>
    <cellStyle name="Обычный 2" xfId="1" xr:uid="{A3CD5D5E-4502-4158-8112-08CDD679ACF5}"/>
    <cellStyle name="Обычный 2 2" xfId="5" xr:uid="{D19F253E-EE9B-4476-9D91-2EE3A6D7A3DC}"/>
    <cellStyle name="Обычный 2 2 2" xfId="5305" xr:uid="{C5370CAA-2A85-4CF5-833C-2C636DBB7F9F}"/>
    <cellStyle name="Обычный 2 3" xfId="5304" xr:uid="{3DD128D8-A3EA-49C8-8368-EF5B96014A50}"/>
    <cellStyle name="常规_Sheet1_1" xfId="4382" xr:uid="{04E1AC28-732E-48D4-ADA5-391DE98AA26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2"/>
  <sheetViews>
    <sheetView tabSelected="1" zoomScale="90" zoomScaleNormal="90" workbookViewId="0">
      <selection activeCell="H63" sqref="H6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51">
        <v>51296</v>
      </c>
      <c r="K10" s="115"/>
    </row>
    <row r="11" spans="1:11">
      <c r="A11" s="114"/>
      <c r="B11" s="114" t="s">
        <v>710</v>
      </c>
      <c r="C11" s="120"/>
      <c r="D11" s="120"/>
      <c r="E11" s="120"/>
      <c r="F11" s="115"/>
      <c r="G11" s="116"/>
      <c r="H11" s="116" t="s">
        <v>710</v>
      </c>
      <c r="I11" s="120"/>
      <c r="J11" s="152"/>
      <c r="K11" s="115"/>
    </row>
    <row r="12" spans="1:11">
      <c r="A12" s="114"/>
      <c r="B12" s="114" t="s">
        <v>711</v>
      </c>
      <c r="C12" s="120"/>
      <c r="D12" s="120"/>
      <c r="E12" s="120"/>
      <c r="F12" s="115"/>
      <c r="G12" s="116"/>
      <c r="H12" s="116" t="s">
        <v>711</v>
      </c>
      <c r="I12" s="120"/>
      <c r="J12" s="120"/>
      <c r="K12" s="115"/>
    </row>
    <row r="13" spans="1:11">
      <c r="A13" s="114"/>
      <c r="B13" s="114" t="s">
        <v>766</v>
      </c>
      <c r="C13" s="120"/>
      <c r="D13" s="120"/>
      <c r="E13" s="120"/>
      <c r="F13" s="115"/>
      <c r="G13" s="116"/>
      <c r="H13" s="116" t="s">
        <v>766</v>
      </c>
      <c r="I13" s="120"/>
      <c r="J13" s="99" t="s">
        <v>11</v>
      </c>
      <c r="K13" s="115"/>
    </row>
    <row r="14" spans="1:11" ht="15" customHeight="1">
      <c r="A14" s="114"/>
      <c r="B14" s="114" t="s">
        <v>713</v>
      </c>
      <c r="C14" s="120"/>
      <c r="D14" s="120"/>
      <c r="E14" s="120"/>
      <c r="F14" s="115"/>
      <c r="G14" s="116"/>
      <c r="H14" s="116" t="s">
        <v>713</v>
      </c>
      <c r="I14" s="120"/>
      <c r="J14" s="153">
        <v>45174</v>
      </c>
      <c r="K14" s="115"/>
    </row>
    <row r="15" spans="1:11" ht="15" customHeight="1">
      <c r="A15" s="114"/>
      <c r="B15" s="6" t="s">
        <v>6</v>
      </c>
      <c r="C15" s="7"/>
      <c r="D15" s="7"/>
      <c r="E15" s="7"/>
      <c r="F15" s="8"/>
      <c r="G15" s="116"/>
      <c r="H15" s="9" t="s">
        <v>6</v>
      </c>
      <c r="I15" s="120"/>
      <c r="J15" s="154"/>
      <c r="K15" s="115"/>
    </row>
    <row r="16" spans="1:11" ht="15" customHeight="1">
      <c r="A16" s="114"/>
      <c r="B16" s="120"/>
      <c r="C16" s="120"/>
      <c r="D16" s="120"/>
      <c r="E16" s="120"/>
      <c r="F16" s="120"/>
      <c r="G16" s="120"/>
      <c r="H16" s="120"/>
      <c r="I16" s="123" t="s">
        <v>142</v>
      </c>
      <c r="J16" s="129">
        <v>39866</v>
      </c>
      <c r="K16" s="115"/>
    </row>
    <row r="17" spans="1:11">
      <c r="A17" s="114"/>
      <c r="B17" s="120" t="s">
        <v>714</v>
      </c>
      <c r="C17" s="120"/>
      <c r="D17" s="120"/>
      <c r="E17" s="120"/>
      <c r="F17" s="120"/>
      <c r="G17" s="120"/>
      <c r="H17" s="120"/>
      <c r="I17" s="123" t="s">
        <v>143</v>
      </c>
      <c r="J17" s="129" t="s">
        <v>765</v>
      </c>
      <c r="K17" s="115"/>
    </row>
    <row r="18" spans="1:11" ht="18">
      <c r="A18" s="114"/>
      <c r="B18" s="120" t="s">
        <v>715</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5" t="s">
        <v>201</v>
      </c>
      <c r="G20" s="156"/>
      <c r="H20" s="100" t="s">
        <v>169</v>
      </c>
      <c r="I20" s="100" t="s">
        <v>202</v>
      </c>
      <c r="J20" s="100" t="s">
        <v>21</v>
      </c>
      <c r="K20" s="115"/>
    </row>
    <row r="21" spans="1:11">
      <c r="A21" s="114"/>
      <c r="B21" s="105"/>
      <c r="C21" s="105"/>
      <c r="D21" s="106"/>
      <c r="E21" s="106"/>
      <c r="F21" s="157"/>
      <c r="G21" s="158"/>
      <c r="H21" s="105" t="s">
        <v>141</v>
      </c>
      <c r="I21" s="105"/>
      <c r="J21" s="105"/>
      <c r="K21" s="115"/>
    </row>
    <row r="22" spans="1:11" ht="36">
      <c r="A22" s="114"/>
      <c r="B22" s="107">
        <v>1</v>
      </c>
      <c r="C22" s="10" t="s">
        <v>716</v>
      </c>
      <c r="D22" s="118" t="s">
        <v>749</v>
      </c>
      <c r="E22" s="118" t="s">
        <v>242</v>
      </c>
      <c r="F22" s="149" t="s">
        <v>25</v>
      </c>
      <c r="G22" s="150"/>
      <c r="H22" s="11" t="s">
        <v>717</v>
      </c>
      <c r="I22" s="14">
        <v>14.9</v>
      </c>
      <c r="J22" s="109">
        <f t="shared" ref="J22:J50" si="0">I22*B22</f>
        <v>14.9</v>
      </c>
      <c r="K22" s="115"/>
    </row>
    <row r="23" spans="1:11" ht="36">
      <c r="A23" s="114"/>
      <c r="B23" s="107">
        <v>1</v>
      </c>
      <c r="C23" s="10" t="s">
        <v>716</v>
      </c>
      <c r="D23" s="118" t="s">
        <v>749</v>
      </c>
      <c r="E23" s="118" t="s">
        <v>242</v>
      </c>
      <c r="F23" s="149" t="s">
        <v>718</v>
      </c>
      <c r="G23" s="150"/>
      <c r="H23" s="11" t="s">
        <v>717</v>
      </c>
      <c r="I23" s="14">
        <v>14.9</v>
      </c>
      <c r="J23" s="109">
        <f t="shared" si="0"/>
        <v>14.9</v>
      </c>
      <c r="K23" s="115"/>
    </row>
    <row r="24" spans="1:11" ht="36">
      <c r="A24" s="114"/>
      <c r="B24" s="107">
        <v>1</v>
      </c>
      <c r="C24" s="10" t="s">
        <v>719</v>
      </c>
      <c r="D24" s="118" t="s">
        <v>750</v>
      </c>
      <c r="E24" s="118" t="s">
        <v>207</v>
      </c>
      <c r="F24" s="149" t="s">
        <v>210</v>
      </c>
      <c r="G24" s="150"/>
      <c r="H24" s="11" t="s">
        <v>243</v>
      </c>
      <c r="I24" s="14">
        <v>11.05</v>
      </c>
      <c r="J24" s="109">
        <f t="shared" si="0"/>
        <v>11.05</v>
      </c>
      <c r="K24" s="115"/>
    </row>
    <row r="25" spans="1:11" ht="36">
      <c r="A25" s="114"/>
      <c r="B25" s="107">
        <v>1</v>
      </c>
      <c r="C25" s="10" t="s">
        <v>719</v>
      </c>
      <c r="D25" s="118" t="s">
        <v>750</v>
      </c>
      <c r="E25" s="118" t="s">
        <v>207</v>
      </c>
      <c r="F25" s="149" t="s">
        <v>212</v>
      </c>
      <c r="G25" s="150"/>
      <c r="H25" s="11" t="s">
        <v>243</v>
      </c>
      <c r="I25" s="14">
        <v>11.05</v>
      </c>
      <c r="J25" s="109">
        <f t="shared" si="0"/>
        <v>11.05</v>
      </c>
      <c r="K25" s="115"/>
    </row>
    <row r="26" spans="1:11" ht="36">
      <c r="A26" s="114"/>
      <c r="B26" s="107">
        <v>1</v>
      </c>
      <c r="C26" s="10" t="s">
        <v>720</v>
      </c>
      <c r="D26" s="118" t="s">
        <v>751</v>
      </c>
      <c r="E26" s="118" t="s">
        <v>721</v>
      </c>
      <c r="F26" s="149" t="s">
        <v>210</v>
      </c>
      <c r="G26" s="150"/>
      <c r="H26" s="11" t="s">
        <v>722</v>
      </c>
      <c r="I26" s="14">
        <v>15.17</v>
      </c>
      <c r="J26" s="109">
        <f t="shared" si="0"/>
        <v>15.17</v>
      </c>
      <c r="K26" s="115"/>
    </row>
    <row r="27" spans="1:11" ht="36">
      <c r="A27" s="114"/>
      <c r="B27" s="107">
        <v>1</v>
      </c>
      <c r="C27" s="10" t="s">
        <v>720</v>
      </c>
      <c r="D27" s="118" t="s">
        <v>751</v>
      </c>
      <c r="E27" s="118" t="s">
        <v>721</v>
      </c>
      <c r="F27" s="149" t="s">
        <v>212</v>
      </c>
      <c r="G27" s="150"/>
      <c r="H27" s="11" t="s">
        <v>722</v>
      </c>
      <c r="I27" s="14">
        <v>15.17</v>
      </c>
      <c r="J27" s="109">
        <f t="shared" si="0"/>
        <v>15.17</v>
      </c>
      <c r="K27" s="115"/>
    </row>
    <row r="28" spans="1:11" ht="24">
      <c r="A28" s="114"/>
      <c r="B28" s="107">
        <v>1</v>
      </c>
      <c r="C28" s="10" t="s">
        <v>723</v>
      </c>
      <c r="D28" s="118" t="s">
        <v>752</v>
      </c>
      <c r="E28" s="118" t="s">
        <v>25</v>
      </c>
      <c r="F28" s="149" t="s">
        <v>207</v>
      </c>
      <c r="G28" s="150"/>
      <c r="H28" s="11" t="s">
        <v>724</v>
      </c>
      <c r="I28" s="14">
        <v>24.58</v>
      </c>
      <c r="J28" s="109">
        <f t="shared" si="0"/>
        <v>24.58</v>
      </c>
      <c r="K28" s="115"/>
    </row>
    <row r="29" spans="1:11" ht="24">
      <c r="A29" s="114"/>
      <c r="B29" s="107">
        <v>1</v>
      </c>
      <c r="C29" s="10" t="s">
        <v>723</v>
      </c>
      <c r="D29" s="118" t="s">
        <v>752</v>
      </c>
      <c r="E29" s="118" t="s">
        <v>26</v>
      </c>
      <c r="F29" s="149" t="s">
        <v>207</v>
      </c>
      <c r="G29" s="150"/>
      <c r="H29" s="11" t="s">
        <v>724</v>
      </c>
      <c r="I29" s="14">
        <v>24.58</v>
      </c>
      <c r="J29" s="109">
        <f t="shared" si="0"/>
        <v>24.58</v>
      </c>
      <c r="K29" s="115"/>
    </row>
    <row r="30" spans="1:11" ht="24">
      <c r="A30" s="114"/>
      <c r="B30" s="107">
        <v>1</v>
      </c>
      <c r="C30" s="10" t="s">
        <v>723</v>
      </c>
      <c r="D30" s="118" t="s">
        <v>752</v>
      </c>
      <c r="E30" s="118" t="s">
        <v>27</v>
      </c>
      <c r="F30" s="149" t="s">
        <v>207</v>
      </c>
      <c r="G30" s="150"/>
      <c r="H30" s="11" t="s">
        <v>724</v>
      </c>
      <c r="I30" s="14">
        <v>24.58</v>
      </c>
      <c r="J30" s="109">
        <f t="shared" si="0"/>
        <v>24.58</v>
      </c>
      <c r="K30" s="115"/>
    </row>
    <row r="31" spans="1:11" ht="36">
      <c r="A31" s="114"/>
      <c r="B31" s="107">
        <v>1</v>
      </c>
      <c r="C31" s="10" t="s">
        <v>725</v>
      </c>
      <c r="D31" s="118" t="s">
        <v>753</v>
      </c>
      <c r="E31" s="118" t="s">
        <v>242</v>
      </c>
      <c r="F31" s="149" t="s">
        <v>107</v>
      </c>
      <c r="G31" s="150"/>
      <c r="H31" s="11" t="s">
        <v>726</v>
      </c>
      <c r="I31" s="14">
        <v>37.71</v>
      </c>
      <c r="J31" s="109">
        <f t="shared" si="0"/>
        <v>37.71</v>
      </c>
      <c r="K31" s="115"/>
    </row>
    <row r="32" spans="1:11" ht="24">
      <c r="A32" s="114"/>
      <c r="B32" s="107">
        <v>2</v>
      </c>
      <c r="C32" s="10" t="s">
        <v>727</v>
      </c>
      <c r="D32" s="118" t="s">
        <v>727</v>
      </c>
      <c r="E32" s="118" t="s">
        <v>273</v>
      </c>
      <c r="F32" s="149" t="s">
        <v>25</v>
      </c>
      <c r="G32" s="150"/>
      <c r="H32" s="11" t="s">
        <v>728</v>
      </c>
      <c r="I32" s="14">
        <v>1.0900000000000001</v>
      </c>
      <c r="J32" s="109">
        <f t="shared" si="0"/>
        <v>2.1800000000000002</v>
      </c>
      <c r="K32" s="115"/>
    </row>
    <row r="33" spans="1:11" ht="24">
      <c r="A33" s="114"/>
      <c r="B33" s="133">
        <v>2</v>
      </c>
      <c r="C33" s="134" t="s">
        <v>727</v>
      </c>
      <c r="D33" s="135" t="s">
        <v>727</v>
      </c>
      <c r="E33" s="135" t="s">
        <v>673</v>
      </c>
      <c r="F33" s="147" t="s">
        <v>25</v>
      </c>
      <c r="G33" s="148"/>
      <c r="H33" s="136" t="s">
        <v>728</v>
      </c>
      <c r="I33" s="137">
        <v>1.0900000000000001</v>
      </c>
      <c r="J33" s="138">
        <f t="shared" si="0"/>
        <v>2.1800000000000002</v>
      </c>
      <c r="K33" s="115"/>
    </row>
    <row r="34" spans="1:11" ht="24">
      <c r="A34" s="114"/>
      <c r="B34" s="133">
        <v>2</v>
      </c>
      <c r="C34" s="134" t="s">
        <v>727</v>
      </c>
      <c r="D34" s="135" t="s">
        <v>727</v>
      </c>
      <c r="E34" s="135" t="s">
        <v>271</v>
      </c>
      <c r="F34" s="147" t="s">
        <v>25</v>
      </c>
      <c r="G34" s="148"/>
      <c r="H34" s="136" t="s">
        <v>728</v>
      </c>
      <c r="I34" s="137">
        <v>1.0900000000000001</v>
      </c>
      <c r="J34" s="138">
        <f t="shared" si="0"/>
        <v>2.1800000000000002</v>
      </c>
      <c r="K34" s="115"/>
    </row>
    <row r="35" spans="1:11" ht="24">
      <c r="A35" s="114"/>
      <c r="B35" s="133">
        <v>2</v>
      </c>
      <c r="C35" s="134" t="s">
        <v>727</v>
      </c>
      <c r="D35" s="135" t="s">
        <v>727</v>
      </c>
      <c r="E35" s="135" t="s">
        <v>272</v>
      </c>
      <c r="F35" s="147" t="s">
        <v>25</v>
      </c>
      <c r="G35" s="148"/>
      <c r="H35" s="136" t="s">
        <v>728</v>
      </c>
      <c r="I35" s="137">
        <v>1.0900000000000001</v>
      </c>
      <c r="J35" s="138">
        <f t="shared" si="0"/>
        <v>2.1800000000000002</v>
      </c>
      <c r="K35" s="115"/>
    </row>
    <row r="36" spans="1:11" ht="24">
      <c r="A36" s="114"/>
      <c r="B36" s="133">
        <v>2</v>
      </c>
      <c r="C36" s="134" t="s">
        <v>727</v>
      </c>
      <c r="D36" s="135" t="s">
        <v>727</v>
      </c>
      <c r="E36" s="135" t="s">
        <v>484</v>
      </c>
      <c r="F36" s="147" t="s">
        <v>25</v>
      </c>
      <c r="G36" s="148"/>
      <c r="H36" s="136" t="s">
        <v>728</v>
      </c>
      <c r="I36" s="137">
        <v>1.0900000000000001</v>
      </c>
      <c r="J36" s="138">
        <f t="shared" si="0"/>
        <v>2.1800000000000002</v>
      </c>
      <c r="K36" s="115"/>
    </row>
    <row r="37" spans="1:11" ht="36">
      <c r="A37" s="114"/>
      <c r="B37" s="133">
        <v>10</v>
      </c>
      <c r="C37" s="134" t="s">
        <v>729</v>
      </c>
      <c r="D37" s="135" t="s">
        <v>754</v>
      </c>
      <c r="E37" s="135" t="s">
        <v>590</v>
      </c>
      <c r="F37" s="147"/>
      <c r="G37" s="148"/>
      <c r="H37" s="136" t="s">
        <v>730</v>
      </c>
      <c r="I37" s="137">
        <v>1.79</v>
      </c>
      <c r="J37" s="138">
        <f t="shared" si="0"/>
        <v>17.899999999999999</v>
      </c>
      <c r="K37" s="115"/>
    </row>
    <row r="38" spans="1:11" ht="36">
      <c r="A38" s="114"/>
      <c r="B38" s="133">
        <v>10</v>
      </c>
      <c r="C38" s="134" t="s">
        <v>729</v>
      </c>
      <c r="D38" s="135" t="s">
        <v>755</v>
      </c>
      <c r="E38" s="135" t="s">
        <v>572</v>
      </c>
      <c r="F38" s="147"/>
      <c r="G38" s="148"/>
      <c r="H38" s="136" t="s">
        <v>730</v>
      </c>
      <c r="I38" s="137">
        <v>1.49</v>
      </c>
      <c r="J38" s="138">
        <f t="shared" si="0"/>
        <v>14.9</v>
      </c>
      <c r="K38" s="115"/>
    </row>
    <row r="39" spans="1:11" ht="36">
      <c r="A39" s="114"/>
      <c r="B39" s="107">
        <v>10</v>
      </c>
      <c r="C39" s="10" t="s">
        <v>729</v>
      </c>
      <c r="D39" s="118" t="s">
        <v>756</v>
      </c>
      <c r="E39" s="118" t="s">
        <v>731</v>
      </c>
      <c r="F39" s="149"/>
      <c r="G39" s="150"/>
      <c r="H39" s="11" t="s">
        <v>730</v>
      </c>
      <c r="I39" s="14">
        <v>1.65</v>
      </c>
      <c r="J39" s="109">
        <f t="shared" si="0"/>
        <v>16.5</v>
      </c>
      <c r="K39" s="115"/>
    </row>
    <row r="40" spans="1:11" ht="36">
      <c r="A40" s="114"/>
      <c r="B40" s="107">
        <v>2</v>
      </c>
      <c r="C40" s="10" t="s">
        <v>732</v>
      </c>
      <c r="D40" s="118" t="s">
        <v>757</v>
      </c>
      <c r="E40" s="118" t="s">
        <v>239</v>
      </c>
      <c r="F40" s="149" t="s">
        <v>733</v>
      </c>
      <c r="G40" s="150"/>
      <c r="H40" s="11" t="s">
        <v>734</v>
      </c>
      <c r="I40" s="14">
        <v>1.65</v>
      </c>
      <c r="J40" s="109">
        <f t="shared" si="0"/>
        <v>3.3</v>
      </c>
      <c r="K40" s="115"/>
    </row>
    <row r="41" spans="1:11" ht="36">
      <c r="A41" s="114"/>
      <c r="B41" s="133">
        <v>2</v>
      </c>
      <c r="C41" s="134" t="s">
        <v>732</v>
      </c>
      <c r="D41" s="135" t="s">
        <v>758</v>
      </c>
      <c r="E41" s="135" t="s">
        <v>239</v>
      </c>
      <c r="F41" s="147" t="s">
        <v>735</v>
      </c>
      <c r="G41" s="148"/>
      <c r="H41" s="136" t="s">
        <v>734</v>
      </c>
      <c r="I41" s="137">
        <v>1.7</v>
      </c>
      <c r="J41" s="138">
        <f t="shared" si="0"/>
        <v>3.4</v>
      </c>
      <c r="K41" s="115"/>
    </row>
    <row r="42" spans="1:11" ht="36">
      <c r="A42" s="114"/>
      <c r="B42" s="107">
        <v>2</v>
      </c>
      <c r="C42" s="10" t="s">
        <v>732</v>
      </c>
      <c r="D42" s="118" t="s">
        <v>759</v>
      </c>
      <c r="E42" s="118" t="s">
        <v>239</v>
      </c>
      <c r="F42" s="149" t="s">
        <v>736</v>
      </c>
      <c r="G42" s="150"/>
      <c r="H42" s="11" t="s">
        <v>734</v>
      </c>
      <c r="I42" s="14">
        <v>1.75</v>
      </c>
      <c r="J42" s="109">
        <f t="shared" si="0"/>
        <v>3.5</v>
      </c>
      <c r="K42" s="115"/>
    </row>
    <row r="43" spans="1:11" ht="36">
      <c r="A43" s="114"/>
      <c r="B43" s="133">
        <v>2</v>
      </c>
      <c r="C43" s="134" t="s">
        <v>732</v>
      </c>
      <c r="D43" s="135" t="s">
        <v>760</v>
      </c>
      <c r="E43" s="135" t="s">
        <v>239</v>
      </c>
      <c r="F43" s="147" t="s">
        <v>737</v>
      </c>
      <c r="G43" s="148"/>
      <c r="H43" s="136" t="s">
        <v>734</v>
      </c>
      <c r="I43" s="137">
        <v>1.95</v>
      </c>
      <c r="J43" s="138">
        <f t="shared" si="0"/>
        <v>3.9</v>
      </c>
      <c r="K43" s="115"/>
    </row>
    <row r="44" spans="1:11" ht="24">
      <c r="A44" s="114"/>
      <c r="B44" s="133">
        <v>15</v>
      </c>
      <c r="C44" s="134" t="s">
        <v>738</v>
      </c>
      <c r="D44" s="135" t="s">
        <v>738</v>
      </c>
      <c r="E44" s="135" t="s">
        <v>107</v>
      </c>
      <c r="F44" s="147"/>
      <c r="G44" s="148"/>
      <c r="H44" s="136" t="s">
        <v>739</v>
      </c>
      <c r="I44" s="137">
        <v>0.94</v>
      </c>
      <c r="J44" s="138">
        <f t="shared" si="0"/>
        <v>14.1</v>
      </c>
      <c r="K44" s="115"/>
    </row>
    <row r="45" spans="1:11" ht="24">
      <c r="A45" s="114"/>
      <c r="B45" s="133">
        <v>10</v>
      </c>
      <c r="C45" s="134" t="s">
        <v>740</v>
      </c>
      <c r="D45" s="135" t="s">
        <v>761</v>
      </c>
      <c r="E45" s="135" t="s">
        <v>741</v>
      </c>
      <c r="F45" s="147" t="s">
        <v>23</v>
      </c>
      <c r="G45" s="148"/>
      <c r="H45" s="136" t="s">
        <v>742</v>
      </c>
      <c r="I45" s="137">
        <v>0.74</v>
      </c>
      <c r="J45" s="138">
        <f t="shared" si="0"/>
        <v>7.4</v>
      </c>
      <c r="K45" s="115"/>
    </row>
    <row r="46" spans="1:11" ht="24">
      <c r="A46" s="114"/>
      <c r="B46" s="107">
        <v>10</v>
      </c>
      <c r="C46" s="10" t="s">
        <v>740</v>
      </c>
      <c r="D46" s="118" t="s">
        <v>761</v>
      </c>
      <c r="E46" s="118" t="s">
        <v>741</v>
      </c>
      <c r="F46" s="149" t="s">
        <v>25</v>
      </c>
      <c r="G46" s="150"/>
      <c r="H46" s="11" t="s">
        <v>742</v>
      </c>
      <c r="I46" s="14">
        <v>0.74</v>
      </c>
      <c r="J46" s="109">
        <f t="shared" si="0"/>
        <v>7.4</v>
      </c>
      <c r="K46" s="115"/>
    </row>
    <row r="47" spans="1:11" ht="36">
      <c r="A47" s="114"/>
      <c r="B47" s="133">
        <v>1</v>
      </c>
      <c r="C47" s="134" t="s">
        <v>743</v>
      </c>
      <c r="D47" s="135" t="s">
        <v>762</v>
      </c>
      <c r="E47" s="135" t="s">
        <v>23</v>
      </c>
      <c r="F47" s="147"/>
      <c r="G47" s="148"/>
      <c r="H47" s="136" t="s">
        <v>744</v>
      </c>
      <c r="I47" s="137">
        <v>5.35</v>
      </c>
      <c r="J47" s="138">
        <f t="shared" si="0"/>
        <v>5.35</v>
      </c>
      <c r="K47" s="115"/>
    </row>
    <row r="48" spans="1:11" ht="36">
      <c r="A48" s="114"/>
      <c r="B48" s="133">
        <v>5</v>
      </c>
      <c r="C48" s="134" t="s">
        <v>743</v>
      </c>
      <c r="D48" s="135" t="s">
        <v>763</v>
      </c>
      <c r="E48" s="135" t="s">
        <v>25</v>
      </c>
      <c r="F48" s="147"/>
      <c r="G48" s="148"/>
      <c r="H48" s="136" t="s">
        <v>744</v>
      </c>
      <c r="I48" s="137">
        <v>6.49</v>
      </c>
      <c r="J48" s="138">
        <f t="shared" si="0"/>
        <v>32.450000000000003</v>
      </c>
      <c r="K48" s="115"/>
    </row>
    <row r="49" spans="1:11" ht="36">
      <c r="A49" s="114"/>
      <c r="B49" s="107">
        <v>5</v>
      </c>
      <c r="C49" s="10" t="s">
        <v>745</v>
      </c>
      <c r="D49" s="118" t="s">
        <v>745</v>
      </c>
      <c r="E49" s="118" t="s">
        <v>25</v>
      </c>
      <c r="F49" s="149"/>
      <c r="G49" s="150"/>
      <c r="H49" s="11" t="s">
        <v>746</v>
      </c>
      <c r="I49" s="14">
        <v>2.09</v>
      </c>
      <c r="J49" s="109">
        <f t="shared" si="0"/>
        <v>10.45</v>
      </c>
      <c r="K49" s="115"/>
    </row>
    <row r="50" spans="1:11" ht="48">
      <c r="A50" s="114"/>
      <c r="B50" s="139">
        <v>10</v>
      </c>
      <c r="C50" s="140" t="s">
        <v>747</v>
      </c>
      <c r="D50" s="141" t="s">
        <v>747</v>
      </c>
      <c r="E50" s="141" t="s">
        <v>708</v>
      </c>
      <c r="F50" s="145"/>
      <c r="G50" s="146"/>
      <c r="H50" s="142" t="s">
        <v>748</v>
      </c>
      <c r="I50" s="143">
        <v>2.99</v>
      </c>
      <c r="J50" s="144">
        <f t="shared" si="0"/>
        <v>29.900000000000002</v>
      </c>
      <c r="K50" s="115"/>
    </row>
    <row r="51" spans="1:11">
      <c r="A51" s="114"/>
      <c r="B51" s="126"/>
      <c r="C51" s="126"/>
      <c r="D51" s="126"/>
      <c r="E51" s="126"/>
      <c r="F51" s="126"/>
      <c r="G51" s="126"/>
      <c r="H51" s="126"/>
      <c r="I51" s="127" t="s">
        <v>255</v>
      </c>
      <c r="J51" s="128">
        <f>SUM(J22:J50)</f>
        <v>375.03999999999996</v>
      </c>
      <c r="K51" s="115"/>
    </row>
    <row r="52" spans="1:11">
      <c r="A52" s="114"/>
      <c r="B52" s="126"/>
      <c r="C52" s="126"/>
      <c r="D52" s="126"/>
      <c r="E52" s="126"/>
      <c r="F52" s="126"/>
      <c r="G52" s="126"/>
      <c r="H52" s="126"/>
      <c r="I52" s="127" t="s">
        <v>767</v>
      </c>
      <c r="J52" s="128">
        <v>0</v>
      </c>
      <c r="K52" s="115"/>
    </row>
    <row r="53" spans="1:11" hidden="1" outlineLevel="1">
      <c r="A53" s="114"/>
      <c r="B53" s="126"/>
      <c r="C53" s="126"/>
      <c r="D53" s="126"/>
      <c r="E53" s="126"/>
      <c r="F53" s="126"/>
      <c r="G53" s="126"/>
      <c r="H53" s="126"/>
      <c r="I53" s="127" t="s">
        <v>185</v>
      </c>
      <c r="J53" s="128"/>
      <c r="K53" s="115"/>
    </row>
    <row r="54" spans="1:11" collapsed="1">
      <c r="A54" s="114"/>
      <c r="B54" s="126"/>
      <c r="C54" s="126"/>
      <c r="D54" s="126"/>
      <c r="E54" s="126"/>
      <c r="F54" s="126"/>
      <c r="G54" s="126"/>
      <c r="H54" s="126"/>
      <c r="I54" s="127" t="s">
        <v>257</v>
      </c>
      <c r="J54" s="128">
        <f>SUM(J51:J53)</f>
        <v>375.03999999999996</v>
      </c>
      <c r="K54" s="115"/>
    </row>
    <row r="55" spans="1:11">
      <c r="A55" s="6"/>
      <c r="B55" s="7"/>
      <c r="C55" s="7"/>
      <c r="D55" s="7"/>
      <c r="E55" s="7"/>
      <c r="F55" s="7"/>
      <c r="G55" s="7"/>
      <c r="H55" s="7" t="s">
        <v>764</v>
      </c>
      <c r="I55" s="7"/>
      <c r="J55" s="7"/>
      <c r="K55" s="8"/>
    </row>
    <row r="57" spans="1:11">
      <c r="H57" s="1" t="s">
        <v>705</v>
      </c>
      <c r="I57" s="91">
        <f>'Tax Invoice'!M11</f>
        <v>35.21</v>
      </c>
    </row>
    <row r="58" spans="1:11">
      <c r="H58" s="1" t="s">
        <v>706</v>
      </c>
      <c r="I58" s="91">
        <f>I57*J51</f>
        <v>13205.158399999998</v>
      </c>
    </row>
    <row r="59" spans="1:11">
      <c r="H59" s="1" t="s">
        <v>707</v>
      </c>
      <c r="I59" s="91">
        <f>I57*J54</f>
        <v>13205.158399999998</v>
      </c>
    </row>
    <row r="60" spans="1:11">
      <c r="H60" s="1"/>
      <c r="I60" s="91"/>
    </row>
    <row r="61" spans="1:11">
      <c r="H61" s="1"/>
      <c r="I61" s="91"/>
    </row>
    <row r="62" spans="1:11">
      <c r="H62" s="1"/>
      <c r="I62" s="91"/>
    </row>
  </sheetData>
  <mergeCells count="33">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50:G50"/>
    <mergeCell ref="F45:G45"/>
    <mergeCell ref="F46:G46"/>
    <mergeCell ref="F47:G47"/>
    <mergeCell ref="F48:G48"/>
    <mergeCell ref="F49:G4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114</v>
      </c>
      <c r="O1" t="s">
        <v>144</v>
      </c>
      <c r="T1" t="s">
        <v>255</v>
      </c>
      <c r="U1">
        <v>375.03999999999996</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375.03999999999996</v>
      </c>
    </row>
    <row r="5" spans="1:21">
      <c r="A5" s="114"/>
      <c r="B5" s="121" t="s">
        <v>137</v>
      </c>
      <c r="C5" s="120"/>
      <c r="D5" s="120"/>
      <c r="E5" s="120"/>
      <c r="F5" s="120"/>
      <c r="G5" s="120"/>
      <c r="H5" s="120"/>
      <c r="I5" s="120"/>
      <c r="J5" s="115"/>
      <c r="S5" t="s">
        <v>764</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51"/>
      <c r="J10" s="115"/>
    </row>
    <row r="11" spans="1:21">
      <c r="A11" s="114"/>
      <c r="B11" s="114" t="s">
        <v>710</v>
      </c>
      <c r="C11" s="120"/>
      <c r="D11" s="120"/>
      <c r="E11" s="115"/>
      <c r="F11" s="116"/>
      <c r="G11" s="116" t="s">
        <v>710</v>
      </c>
      <c r="H11" s="120"/>
      <c r="I11" s="152"/>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713</v>
      </c>
      <c r="C14" s="120"/>
      <c r="D14" s="120"/>
      <c r="E14" s="115"/>
      <c r="F14" s="116"/>
      <c r="G14" s="116" t="s">
        <v>713</v>
      </c>
      <c r="H14" s="120"/>
      <c r="I14" s="153">
        <v>45173</v>
      </c>
      <c r="J14" s="115"/>
    </row>
    <row r="15" spans="1:21">
      <c r="A15" s="114"/>
      <c r="B15" s="6" t="s">
        <v>6</v>
      </c>
      <c r="C15" s="7"/>
      <c r="D15" s="7"/>
      <c r="E15" s="8"/>
      <c r="F15" s="116"/>
      <c r="G15" s="9" t="s">
        <v>6</v>
      </c>
      <c r="H15" s="120"/>
      <c r="I15" s="154"/>
      <c r="J15" s="115"/>
    </row>
    <row r="16" spans="1:21">
      <c r="A16" s="114"/>
      <c r="B16" s="120"/>
      <c r="C16" s="120"/>
      <c r="D16" s="120"/>
      <c r="E16" s="120"/>
      <c r="F16" s="120"/>
      <c r="G16" s="120"/>
      <c r="H16" s="123" t="s">
        <v>142</v>
      </c>
      <c r="I16" s="129">
        <v>39866</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159</v>
      </c>
      <c r="J18" s="115"/>
    </row>
    <row r="19" spans="1:16">
      <c r="A19" s="114"/>
      <c r="B19" s="120"/>
      <c r="C19" s="120"/>
      <c r="D19" s="120"/>
      <c r="E19" s="120"/>
      <c r="F19" s="120"/>
      <c r="G19" s="120"/>
      <c r="H19" s="120"/>
      <c r="I19" s="120"/>
      <c r="J19" s="115"/>
      <c r="P19">
        <v>45173</v>
      </c>
    </row>
    <row r="20" spans="1:16">
      <c r="A20" s="114"/>
      <c r="B20" s="100" t="s">
        <v>198</v>
      </c>
      <c r="C20" s="100" t="s">
        <v>199</v>
      </c>
      <c r="D20" s="117" t="s">
        <v>200</v>
      </c>
      <c r="E20" s="155" t="s">
        <v>201</v>
      </c>
      <c r="F20" s="156"/>
      <c r="G20" s="100" t="s">
        <v>169</v>
      </c>
      <c r="H20" s="100" t="s">
        <v>202</v>
      </c>
      <c r="I20" s="100" t="s">
        <v>21</v>
      </c>
      <c r="J20" s="115"/>
    </row>
    <row r="21" spans="1:16">
      <c r="A21" s="114"/>
      <c r="B21" s="105"/>
      <c r="C21" s="105"/>
      <c r="D21" s="106"/>
      <c r="E21" s="157"/>
      <c r="F21" s="158"/>
      <c r="G21" s="105" t="s">
        <v>141</v>
      </c>
      <c r="H21" s="105"/>
      <c r="I21" s="105"/>
      <c r="J21" s="115"/>
    </row>
    <row r="22" spans="1:16" ht="204">
      <c r="A22" s="114"/>
      <c r="B22" s="107">
        <v>1</v>
      </c>
      <c r="C22" s="10" t="s">
        <v>716</v>
      </c>
      <c r="D22" s="118" t="s">
        <v>242</v>
      </c>
      <c r="E22" s="149" t="s">
        <v>25</v>
      </c>
      <c r="F22" s="150"/>
      <c r="G22" s="11" t="s">
        <v>717</v>
      </c>
      <c r="H22" s="14">
        <v>14.9</v>
      </c>
      <c r="I22" s="109">
        <f t="shared" ref="I22:I50" si="0">H22*B22</f>
        <v>14.9</v>
      </c>
      <c r="J22" s="115"/>
    </row>
    <row r="23" spans="1:16" ht="204">
      <c r="A23" s="114"/>
      <c r="B23" s="107">
        <v>1</v>
      </c>
      <c r="C23" s="10" t="s">
        <v>716</v>
      </c>
      <c r="D23" s="118" t="s">
        <v>242</v>
      </c>
      <c r="E23" s="149" t="s">
        <v>718</v>
      </c>
      <c r="F23" s="150"/>
      <c r="G23" s="11" t="s">
        <v>717</v>
      </c>
      <c r="H23" s="14">
        <v>14.9</v>
      </c>
      <c r="I23" s="109">
        <f t="shared" si="0"/>
        <v>14.9</v>
      </c>
      <c r="J23" s="115"/>
    </row>
    <row r="24" spans="1:16" ht="216">
      <c r="A24" s="114"/>
      <c r="B24" s="107">
        <v>1</v>
      </c>
      <c r="C24" s="10" t="s">
        <v>719</v>
      </c>
      <c r="D24" s="118" t="s">
        <v>207</v>
      </c>
      <c r="E24" s="149" t="s">
        <v>210</v>
      </c>
      <c r="F24" s="150"/>
      <c r="G24" s="11" t="s">
        <v>243</v>
      </c>
      <c r="H24" s="14">
        <v>11.05</v>
      </c>
      <c r="I24" s="109">
        <f t="shared" si="0"/>
        <v>11.05</v>
      </c>
      <c r="J24" s="115"/>
    </row>
    <row r="25" spans="1:16" ht="216">
      <c r="A25" s="114"/>
      <c r="B25" s="107">
        <v>1</v>
      </c>
      <c r="C25" s="10" t="s">
        <v>719</v>
      </c>
      <c r="D25" s="118" t="s">
        <v>207</v>
      </c>
      <c r="E25" s="149" t="s">
        <v>212</v>
      </c>
      <c r="F25" s="150"/>
      <c r="G25" s="11" t="s">
        <v>243</v>
      </c>
      <c r="H25" s="14">
        <v>11.05</v>
      </c>
      <c r="I25" s="109">
        <f t="shared" si="0"/>
        <v>11.05</v>
      </c>
      <c r="J25" s="115"/>
    </row>
    <row r="26" spans="1:16" ht="204">
      <c r="A26" s="114"/>
      <c r="B26" s="107">
        <v>1</v>
      </c>
      <c r="C26" s="10" t="s">
        <v>720</v>
      </c>
      <c r="D26" s="118" t="s">
        <v>721</v>
      </c>
      <c r="E26" s="149" t="s">
        <v>210</v>
      </c>
      <c r="F26" s="150"/>
      <c r="G26" s="11" t="s">
        <v>722</v>
      </c>
      <c r="H26" s="14">
        <v>15.17</v>
      </c>
      <c r="I26" s="109">
        <f t="shared" si="0"/>
        <v>15.17</v>
      </c>
      <c r="J26" s="115"/>
    </row>
    <row r="27" spans="1:16" ht="204">
      <c r="A27" s="114"/>
      <c r="B27" s="107">
        <v>1</v>
      </c>
      <c r="C27" s="10" t="s">
        <v>720</v>
      </c>
      <c r="D27" s="118" t="s">
        <v>721</v>
      </c>
      <c r="E27" s="149" t="s">
        <v>212</v>
      </c>
      <c r="F27" s="150"/>
      <c r="G27" s="11" t="s">
        <v>722</v>
      </c>
      <c r="H27" s="14">
        <v>15.17</v>
      </c>
      <c r="I27" s="109">
        <f t="shared" si="0"/>
        <v>15.17</v>
      </c>
      <c r="J27" s="115"/>
    </row>
    <row r="28" spans="1:16" ht="168">
      <c r="A28" s="114"/>
      <c r="B28" s="107">
        <v>1</v>
      </c>
      <c r="C28" s="10" t="s">
        <v>723</v>
      </c>
      <c r="D28" s="118" t="s">
        <v>25</v>
      </c>
      <c r="E28" s="149" t="s">
        <v>207</v>
      </c>
      <c r="F28" s="150"/>
      <c r="G28" s="11" t="s">
        <v>724</v>
      </c>
      <c r="H28" s="14">
        <v>24.58</v>
      </c>
      <c r="I28" s="109">
        <f t="shared" si="0"/>
        <v>24.58</v>
      </c>
      <c r="J28" s="115"/>
    </row>
    <row r="29" spans="1:16" ht="168">
      <c r="A29" s="114"/>
      <c r="B29" s="107">
        <v>1</v>
      </c>
      <c r="C29" s="10" t="s">
        <v>723</v>
      </c>
      <c r="D29" s="118" t="s">
        <v>26</v>
      </c>
      <c r="E29" s="149" t="s">
        <v>207</v>
      </c>
      <c r="F29" s="150"/>
      <c r="G29" s="11" t="s">
        <v>724</v>
      </c>
      <c r="H29" s="14">
        <v>24.58</v>
      </c>
      <c r="I29" s="109">
        <f t="shared" si="0"/>
        <v>24.58</v>
      </c>
      <c r="J29" s="115"/>
    </row>
    <row r="30" spans="1:16" ht="168">
      <c r="A30" s="114"/>
      <c r="B30" s="107">
        <v>1</v>
      </c>
      <c r="C30" s="10" t="s">
        <v>723</v>
      </c>
      <c r="D30" s="118" t="s">
        <v>27</v>
      </c>
      <c r="E30" s="149" t="s">
        <v>207</v>
      </c>
      <c r="F30" s="150"/>
      <c r="G30" s="11" t="s">
        <v>724</v>
      </c>
      <c r="H30" s="14">
        <v>24.58</v>
      </c>
      <c r="I30" s="109">
        <f t="shared" si="0"/>
        <v>24.58</v>
      </c>
      <c r="J30" s="115"/>
    </row>
    <row r="31" spans="1:16" ht="216">
      <c r="A31" s="114"/>
      <c r="B31" s="107">
        <v>1</v>
      </c>
      <c r="C31" s="10" t="s">
        <v>725</v>
      </c>
      <c r="D31" s="118" t="s">
        <v>242</v>
      </c>
      <c r="E31" s="149" t="s">
        <v>107</v>
      </c>
      <c r="F31" s="150"/>
      <c r="G31" s="11" t="s">
        <v>726</v>
      </c>
      <c r="H31" s="14">
        <v>37.71</v>
      </c>
      <c r="I31" s="109">
        <f t="shared" si="0"/>
        <v>37.71</v>
      </c>
      <c r="J31" s="115"/>
    </row>
    <row r="32" spans="1:16" ht="144">
      <c r="A32" s="114"/>
      <c r="B32" s="107">
        <v>2</v>
      </c>
      <c r="C32" s="10" t="s">
        <v>727</v>
      </c>
      <c r="D32" s="118" t="s">
        <v>273</v>
      </c>
      <c r="E32" s="149" t="s">
        <v>25</v>
      </c>
      <c r="F32" s="150"/>
      <c r="G32" s="11" t="s">
        <v>728</v>
      </c>
      <c r="H32" s="14">
        <v>1.0900000000000001</v>
      </c>
      <c r="I32" s="109">
        <f t="shared" si="0"/>
        <v>2.1800000000000002</v>
      </c>
      <c r="J32" s="115"/>
    </row>
    <row r="33" spans="1:10" ht="144">
      <c r="A33" s="114"/>
      <c r="B33" s="107">
        <v>2</v>
      </c>
      <c r="C33" s="10" t="s">
        <v>727</v>
      </c>
      <c r="D33" s="118" t="s">
        <v>673</v>
      </c>
      <c r="E33" s="149" t="s">
        <v>25</v>
      </c>
      <c r="F33" s="150"/>
      <c r="G33" s="11" t="s">
        <v>728</v>
      </c>
      <c r="H33" s="14">
        <v>1.0900000000000001</v>
      </c>
      <c r="I33" s="109">
        <f t="shared" si="0"/>
        <v>2.1800000000000002</v>
      </c>
      <c r="J33" s="115"/>
    </row>
    <row r="34" spans="1:10" ht="144">
      <c r="A34" s="114"/>
      <c r="B34" s="107">
        <v>2</v>
      </c>
      <c r="C34" s="10" t="s">
        <v>727</v>
      </c>
      <c r="D34" s="118" t="s">
        <v>271</v>
      </c>
      <c r="E34" s="149" t="s">
        <v>25</v>
      </c>
      <c r="F34" s="150"/>
      <c r="G34" s="11" t="s">
        <v>728</v>
      </c>
      <c r="H34" s="14">
        <v>1.0900000000000001</v>
      </c>
      <c r="I34" s="109">
        <f t="shared" si="0"/>
        <v>2.1800000000000002</v>
      </c>
      <c r="J34" s="115"/>
    </row>
    <row r="35" spans="1:10" ht="144">
      <c r="A35" s="114"/>
      <c r="B35" s="107">
        <v>2</v>
      </c>
      <c r="C35" s="10" t="s">
        <v>727</v>
      </c>
      <c r="D35" s="118" t="s">
        <v>272</v>
      </c>
      <c r="E35" s="149" t="s">
        <v>25</v>
      </c>
      <c r="F35" s="150"/>
      <c r="G35" s="11" t="s">
        <v>728</v>
      </c>
      <c r="H35" s="14">
        <v>1.0900000000000001</v>
      </c>
      <c r="I35" s="109">
        <f t="shared" si="0"/>
        <v>2.1800000000000002</v>
      </c>
      <c r="J35" s="115"/>
    </row>
    <row r="36" spans="1:10" ht="144">
      <c r="A36" s="114"/>
      <c r="B36" s="107">
        <v>2</v>
      </c>
      <c r="C36" s="10" t="s">
        <v>727</v>
      </c>
      <c r="D36" s="118" t="s">
        <v>484</v>
      </c>
      <c r="E36" s="149" t="s">
        <v>25</v>
      </c>
      <c r="F36" s="150"/>
      <c r="G36" s="11" t="s">
        <v>728</v>
      </c>
      <c r="H36" s="14">
        <v>1.0900000000000001</v>
      </c>
      <c r="I36" s="109">
        <f t="shared" si="0"/>
        <v>2.1800000000000002</v>
      </c>
      <c r="J36" s="115"/>
    </row>
    <row r="37" spans="1:10" ht="204">
      <c r="A37" s="114"/>
      <c r="B37" s="107">
        <v>10</v>
      </c>
      <c r="C37" s="10" t="s">
        <v>729</v>
      </c>
      <c r="D37" s="118" t="s">
        <v>590</v>
      </c>
      <c r="E37" s="149"/>
      <c r="F37" s="150"/>
      <c r="G37" s="11" t="s">
        <v>730</v>
      </c>
      <c r="H37" s="14">
        <v>1.79</v>
      </c>
      <c r="I37" s="109">
        <f t="shared" si="0"/>
        <v>17.899999999999999</v>
      </c>
      <c r="J37" s="115"/>
    </row>
    <row r="38" spans="1:10" ht="204">
      <c r="A38" s="114"/>
      <c r="B38" s="107">
        <v>10</v>
      </c>
      <c r="C38" s="10" t="s">
        <v>729</v>
      </c>
      <c r="D38" s="118" t="s">
        <v>572</v>
      </c>
      <c r="E38" s="149"/>
      <c r="F38" s="150"/>
      <c r="G38" s="11" t="s">
        <v>730</v>
      </c>
      <c r="H38" s="14">
        <v>1.49</v>
      </c>
      <c r="I38" s="109">
        <f t="shared" si="0"/>
        <v>14.9</v>
      </c>
      <c r="J38" s="115"/>
    </row>
    <row r="39" spans="1:10" ht="204">
      <c r="A39" s="114"/>
      <c r="B39" s="107">
        <v>10</v>
      </c>
      <c r="C39" s="10" t="s">
        <v>729</v>
      </c>
      <c r="D39" s="118" t="s">
        <v>731</v>
      </c>
      <c r="E39" s="149"/>
      <c r="F39" s="150"/>
      <c r="G39" s="11" t="s">
        <v>730</v>
      </c>
      <c r="H39" s="14">
        <v>1.65</v>
      </c>
      <c r="I39" s="109">
        <f t="shared" si="0"/>
        <v>16.5</v>
      </c>
      <c r="J39" s="115"/>
    </row>
    <row r="40" spans="1:10" ht="204">
      <c r="A40" s="114"/>
      <c r="B40" s="107">
        <v>2</v>
      </c>
      <c r="C40" s="10" t="s">
        <v>732</v>
      </c>
      <c r="D40" s="118" t="s">
        <v>239</v>
      </c>
      <c r="E40" s="149" t="s">
        <v>733</v>
      </c>
      <c r="F40" s="150"/>
      <c r="G40" s="11" t="s">
        <v>734</v>
      </c>
      <c r="H40" s="14">
        <v>1.65</v>
      </c>
      <c r="I40" s="109">
        <f t="shared" si="0"/>
        <v>3.3</v>
      </c>
      <c r="J40" s="115"/>
    </row>
    <row r="41" spans="1:10" ht="204">
      <c r="A41" s="114"/>
      <c r="B41" s="107">
        <v>2</v>
      </c>
      <c r="C41" s="10" t="s">
        <v>732</v>
      </c>
      <c r="D41" s="118" t="s">
        <v>239</v>
      </c>
      <c r="E41" s="149" t="s">
        <v>735</v>
      </c>
      <c r="F41" s="150"/>
      <c r="G41" s="11" t="s">
        <v>734</v>
      </c>
      <c r="H41" s="14">
        <v>1.7</v>
      </c>
      <c r="I41" s="109">
        <f t="shared" si="0"/>
        <v>3.4</v>
      </c>
      <c r="J41" s="115"/>
    </row>
    <row r="42" spans="1:10" ht="204">
      <c r="A42" s="114"/>
      <c r="B42" s="107">
        <v>2</v>
      </c>
      <c r="C42" s="10" t="s">
        <v>732</v>
      </c>
      <c r="D42" s="118" t="s">
        <v>239</v>
      </c>
      <c r="E42" s="149" t="s">
        <v>736</v>
      </c>
      <c r="F42" s="150"/>
      <c r="G42" s="11" t="s">
        <v>734</v>
      </c>
      <c r="H42" s="14">
        <v>1.75</v>
      </c>
      <c r="I42" s="109">
        <f t="shared" si="0"/>
        <v>3.5</v>
      </c>
      <c r="J42" s="115"/>
    </row>
    <row r="43" spans="1:10" ht="204">
      <c r="A43" s="114"/>
      <c r="B43" s="107">
        <v>2</v>
      </c>
      <c r="C43" s="10" t="s">
        <v>732</v>
      </c>
      <c r="D43" s="118" t="s">
        <v>239</v>
      </c>
      <c r="E43" s="149" t="s">
        <v>737</v>
      </c>
      <c r="F43" s="150"/>
      <c r="G43" s="11" t="s">
        <v>734</v>
      </c>
      <c r="H43" s="14">
        <v>1.95</v>
      </c>
      <c r="I43" s="109">
        <f t="shared" si="0"/>
        <v>3.9</v>
      </c>
      <c r="J43" s="115"/>
    </row>
    <row r="44" spans="1:10" ht="168">
      <c r="A44" s="114"/>
      <c r="B44" s="107">
        <v>15</v>
      </c>
      <c r="C44" s="10" t="s">
        <v>738</v>
      </c>
      <c r="D44" s="118" t="s">
        <v>107</v>
      </c>
      <c r="E44" s="149"/>
      <c r="F44" s="150"/>
      <c r="G44" s="11" t="s">
        <v>739</v>
      </c>
      <c r="H44" s="14">
        <v>0.94</v>
      </c>
      <c r="I44" s="109">
        <f t="shared" si="0"/>
        <v>14.1</v>
      </c>
      <c r="J44" s="115"/>
    </row>
    <row r="45" spans="1:10" ht="132">
      <c r="A45" s="114"/>
      <c r="B45" s="107">
        <v>10</v>
      </c>
      <c r="C45" s="10" t="s">
        <v>740</v>
      </c>
      <c r="D45" s="118" t="s">
        <v>741</v>
      </c>
      <c r="E45" s="149" t="s">
        <v>23</v>
      </c>
      <c r="F45" s="150"/>
      <c r="G45" s="11" t="s">
        <v>742</v>
      </c>
      <c r="H45" s="14">
        <v>0.74</v>
      </c>
      <c r="I45" s="109">
        <f t="shared" si="0"/>
        <v>7.4</v>
      </c>
      <c r="J45" s="115"/>
    </row>
    <row r="46" spans="1:10" ht="132">
      <c r="A46" s="114"/>
      <c r="B46" s="107">
        <v>10</v>
      </c>
      <c r="C46" s="10" t="s">
        <v>740</v>
      </c>
      <c r="D46" s="118" t="s">
        <v>741</v>
      </c>
      <c r="E46" s="149" t="s">
        <v>25</v>
      </c>
      <c r="F46" s="150"/>
      <c r="G46" s="11" t="s">
        <v>742</v>
      </c>
      <c r="H46" s="14">
        <v>0.74</v>
      </c>
      <c r="I46" s="109">
        <f t="shared" si="0"/>
        <v>7.4</v>
      </c>
      <c r="J46" s="115"/>
    </row>
    <row r="47" spans="1:10" ht="252">
      <c r="A47" s="114"/>
      <c r="B47" s="107">
        <v>1</v>
      </c>
      <c r="C47" s="10" t="s">
        <v>743</v>
      </c>
      <c r="D47" s="118" t="s">
        <v>23</v>
      </c>
      <c r="E47" s="149"/>
      <c r="F47" s="150"/>
      <c r="G47" s="11" t="s">
        <v>744</v>
      </c>
      <c r="H47" s="14">
        <v>5.35</v>
      </c>
      <c r="I47" s="109">
        <f t="shared" si="0"/>
        <v>5.35</v>
      </c>
      <c r="J47" s="115"/>
    </row>
    <row r="48" spans="1:10" ht="252">
      <c r="A48" s="114"/>
      <c r="B48" s="107">
        <v>5</v>
      </c>
      <c r="C48" s="10" t="s">
        <v>743</v>
      </c>
      <c r="D48" s="118" t="s">
        <v>25</v>
      </c>
      <c r="E48" s="149"/>
      <c r="F48" s="150"/>
      <c r="G48" s="11" t="s">
        <v>744</v>
      </c>
      <c r="H48" s="14">
        <v>6.49</v>
      </c>
      <c r="I48" s="109">
        <f t="shared" si="0"/>
        <v>32.450000000000003</v>
      </c>
      <c r="J48" s="115"/>
    </row>
    <row r="49" spans="1:10" ht="204">
      <c r="A49" s="114"/>
      <c r="B49" s="107">
        <v>5</v>
      </c>
      <c r="C49" s="10" t="s">
        <v>745</v>
      </c>
      <c r="D49" s="118" t="s">
        <v>25</v>
      </c>
      <c r="E49" s="149"/>
      <c r="F49" s="150"/>
      <c r="G49" s="11" t="s">
        <v>746</v>
      </c>
      <c r="H49" s="14">
        <v>2.09</v>
      </c>
      <c r="I49" s="109">
        <f t="shared" si="0"/>
        <v>10.45</v>
      </c>
      <c r="J49" s="115"/>
    </row>
    <row r="50" spans="1:10" ht="336">
      <c r="A50" s="114"/>
      <c r="B50" s="108">
        <v>10</v>
      </c>
      <c r="C50" s="12" t="s">
        <v>747</v>
      </c>
      <c r="D50" s="119" t="s">
        <v>708</v>
      </c>
      <c r="E50" s="159"/>
      <c r="F50" s="160"/>
      <c r="G50" s="13" t="s">
        <v>748</v>
      </c>
      <c r="H50" s="15">
        <v>2.99</v>
      </c>
      <c r="I50" s="110">
        <f t="shared" si="0"/>
        <v>29.900000000000002</v>
      </c>
      <c r="J50" s="115"/>
    </row>
  </sheetData>
  <mergeCells count="33">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50:F50"/>
    <mergeCell ref="E45:F45"/>
    <mergeCell ref="E46:F46"/>
    <mergeCell ref="E47:F47"/>
    <mergeCell ref="E48:F48"/>
    <mergeCell ref="E49:F4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2"/>
  <sheetViews>
    <sheetView zoomScale="90" zoomScaleNormal="90" workbookViewId="0">
      <selection activeCell="K54" sqref="K5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375.03999999999996</v>
      </c>
      <c r="O2" t="s">
        <v>182</v>
      </c>
    </row>
    <row r="3" spans="1:15" ht="12.75" customHeight="1">
      <c r="A3" s="114"/>
      <c r="B3" s="121" t="s">
        <v>135</v>
      </c>
      <c r="C3" s="120"/>
      <c r="D3" s="120"/>
      <c r="E3" s="120"/>
      <c r="F3" s="120"/>
      <c r="G3" s="120"/>
      <c r="H3" s="120"/>
      <c r="I3" s="120"/>
      <c r="J3" s="120"/>
      <c r="K3" s="120"/>
      <c r="L3" s="115"/>
      <c r="N3">
        <v>375.03999999999996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51">
        <f>IF(Invoice!J10&lt;&gt;"",Invoice!J10,"")</f>
        <v>51296</v>
      </c>
      <c r="L10" s="115"/>
    </row>
    <row r="11" spans="1:15" ht="12.75" customHeight="1">
      <c r="A11" s="114"/>
      <c r="B11" s="114" t="s">
        <v>710</v>
      </c>
      <c r="C11" s="120"/>
      <c r="D11" s="120"/>
      <c r="E11" s="120"/>
      <c r="F11" s="115"/>
      <c r="G11" s="116"/>
      <c r="H11" s="116" t="s">
        <v>710</v>
      </c>
      <c r="I11" s="120"/>
      <c r="J11" s="120"/>
      <c r="K11" s="152"/>
      <c r="L11" s="115"/>
    </row>
    <row r="12" spans="1:15" ht="12.75" customHeight="1">
      <c r="A12" s="114"/>
      <c r="B12" s="114" t="s">
        <v>711</v>
      </c>
      <c r="C12" s="120"/>
      <c r="D12" s="120"/>
      <c r="E12" s="120"/>
      <c r="F12" s="115"/>
      <c r="G12" s="116"/>
      <c r="H12" s="116" t="s">
        <v>711</v>
      </c>
      <c r="I12" s="120"/>
      <c r="J12" s="120"/>
      <c r="K12" s="120"/>
      <c r="L12" s="115"/>
    </row>
    <row r="13" spans="1:15" ht="12.75" customHeight="1">
      <c r="A13" s="114"/>
      <c r="B13" s="114" t="s">
        <v>766</v>
      </c>
      <c r="C13" s="120"/>
      <c r="D13" s="120"/>
      <c r="E13" s="120"/>
      <c r="F13" s="115"/>
      <c r="G13" s="116"/>
      <c r="H13" s="116" t="s">
        <v>766</v>
      </c>
      <c r="I13" s="120"/>
      <c r="J13" s="120"/>
      <c r="K13" s="99" t="s">
        <v>11</v>
      </c>
      <c r="L13" s="115"/>
    </row>
    <row r="14" spans="1:15" ht="15" customHeight="1">
      <c r="A14" s="114"/>
      <c r="B14" s="114" t="s">
        <v>713</v>
      </c>
      <c r="C14" s="120"/>
      <c r="D14" s="120"/>
      <c r="E14" s="120"/>
      <c r="F14" s="115"/>
      <c r="G14" s="116"/>
      <c r="H14" s="116" t="s">
        <v>713</v>
      </c>
      <c r="I14" s="120"/>
      <c r="J14" s="120"/>
      <c r="K14" s="153">
        <f>Invoice!J14</f>
        <v>45174</v>
      </c>
      <c r="L14" s="115"/>
    </row>
    <row r="15" spans="1:15" ht="15" customHeight="1">
      <c r="A15" s="114"/>
      <c r="B15" s="6" t="s">
        <v>6</v>
      </c>
      <c r="C15" s="7"/>
      <c r="D15" s="7"/>
      <c r="E15" s="7"/>
      <c r="F15" s="8"/>
      <c r="G15" s="116"/>
      <c r="H15" s="9" t="s">
        <v>6</v>
      </c>
      <c r="I15" s="120"/>
      <c r="J15" s="120"/>
      <c r="K15" s="154"/>
      <c r="L15" s="115"/>
    </row>
    <row r="16" spans="1:15" ht="15" customHeight="1">
      <c r="A16" s="114"/>
      <c r="B16" s="120"/>
      <c r="C16" s="120"/>
      <c r="D16" s="120"/>
      <c r="E16" s="120"/>
      <c r="F16" s="120"/>
      <c r="G16" s="120"/>
      <c r="H16" s="120"/>
      <c r="I16" s="123" t="s">
        <v>142</v>
      </c>
      <c r="J16" s="123" t="s">
        <v>142</v>
      </c>
      <c r="K16" s="129">
        <v>39866</v>
      </c>
      <c r="L16" s="115"/>
    </row>
    <row r="17" spans="1:12" ht="12.75" customHeight="1">
      <c r="A17" s="114"/>
      <c r="B17" s="120" t="s">
        <v>714</v>
      </c>
      <c r="C17" s="120"/>
      <c r="D17" s="120"/>
      <c r="E17" s="120"/>
      <c r="F17" s="120"/>
      <c r="G17" s="120"/>
      <c r="H17" s="120"/>
      <c r="I17" s="123" t="s">
        <v>143</v>
      </c>
      <c r="J17" s="123" t="s">
        <v>143</v>
      </c>
      <c r="K17" s="129" t="str">
        <f>IF(Invoice!J17&lt;&gt;"",Invoice!J17,"")</f>
        <v>Mina</v>
      </c>
      <c r="L17" s="115"/>
    </row>
    <row r="18" spans="1:12" ht="18" customHeight="1">
      <c r="A18" s="114"/>
      <c r="B18" s="120" t="s">
        <v>715</v>
      </c>
      <c r="C18" s="120"/>
      <c r="D18" s="120"/>
      <c r="E18" s="120"/>
      <c r="F18" s="120"/>
      <c r="G18" s="120"/>
      <c r="H18" s="131" t="s">
        <v>768</v>
      </c>
      <c r="I18" s="122" t="s">
        <v>258</v>
      </c>
      <c r="J18" s="122" t="s">
        <v>258</v>
      </c>
      <c r="K18" s="104" t="s">
        <v>159</v>
      </c>
      <c r="L18" s="115"/>
    </row>
    <row r="19" spans="1:12" ht="12.75" customHeight="1">
      <c r="A19" s="114"/>
      <c r="B19" s="120"/>
      <c r="C19" s="120"/>
      <c r="D19" s="120"/>
      <c r="E19" s="120"/>
      <c r="F19" s="120"/>
      <c r="G19" s="120"/>
      <c r="H19" s="132" t="s">
        <v>769</v>
      </c>
      <c r="I19" s="120"/>
      <c r="J19" s="120"/>
      <c r="K19" s="120"/>
      <c r="L19" s="115"/>
    </row>
    <row r="20" spans="1:12" ht="12.75" customHeight="1">
      <c r="A20" s="114"/>
      <c r="B20" s="100" t="s">
        <v>198</v>
      </c>
      <c r="C20" s="100" t="s">
        <v>199</v>
      </c>
      <c r="D20" s="100" t="s">
        <v>284</v>
      </c>
      <c r="E20" s="117" t="s">
        <v>200</v>
      </c>
      <c r="F20" s="155" t="s">
        <v>201</v>
      </c>
      <c r="G20" s="156"/>
      <c r="H20" s="100" t="s">
        <v>169</v>
      </c>
      <c r="I20" s="100" t="s">
        <v>202</v>
      </c>
      <c r="J20" s="100" t="s">
        <v>202</v>
      </c>
      <c r="K20" s="100" t="s">
        <v>21</v>
      </c>
      <c r="L20" s="115"/>
    </row>
    <row r="21" spans="1:12" ht="12.75" customHeight="1">
      <c r="A21" s="114"/>
      <c r="B21" s="105"/>
      <c r="C21" s="105"/>
      <c r="D21" s="105"/>
      <c r="E21" s="106"/>
      <c r="F21" s="157"/>
      <c r="G21" s="158"/>
      <c r="H21" s="105" t="s">
        <v>141</v>
      </c>
      <c r="I21" s="105"/>
      <c r="J21" s="105"/>
      <c r="K21" s="105"/>
      <c r="L21" s="115"/>
    </row>
    <row r="22" spans="1:12" ht="36" customHeight="1">
      <c r="A22" s="114"/>
      <c r="B22" s="107">
        <f>'Tax Invoice'!D18</f>
        <v>1</v>
      </c>
      <c r="C22" s="10" t="s">
        <v>716</v>
      </c>
      <c r="D22" s="10" t="s">
        <v>749</v>
      </c>
      <c r="E22" s="118" t="s">
        <v>242</v>
      </c>
      <c r="F22" s="149" t="s">
        <v>25</v>
      </c>
      <c r="G22" s="150"/>
      <c r="H22" s="11" t="s">
        <v>717</v>
      </c>
      <c r="I22" s="14">
        <f t="shared" ref="I22:I50" si="0">ROUNDUP(J22*$N$1,2)</f>
        <v>14.9</v>
      </c>
      <c r="J22" s="14">
        <v>14.9</v>
      </c>
      <c r="K22" s="109">
        <f t="shared" ref="K22:K50" si="1">I22*B22</f>
        <v>14.9</v>
      </c>
      <c r="L22" s="115"/>
    </row>
    <row r="23" spans="1:12" ht="36" customHeight="1">
      <c r="A23" s="114"/>
      <c r="B23" s="107">
        <f>'Tax Invoice'!D19</f>
        <v>1</v>
      </c>
      <c r="C23" s="10" t="s">
        <v>716</v>
      </c>
      <c r="D23" s="10" t="s">
        <v>749</v>
      </c>
      <c r="E23" s="118" t="s">
        <v>242</v>
      </c>
      <c r="F23" s="149" t="s">
        <v>718</v>
      </c>
      <c r="G23" s="150"/>
      <c r="H23" s="11" t="s">
        <v>717</v>
      </c>
      <c r="I23" s="14">
        <f t="shared" si="0"/>
        <v>14.9</v>
      </c>
      <c r="J23" s="14">
        <v>14.9</v>
      </c>
      <c r="K23" s="109">
        <f t="shared" si="1"/>
        <v>14.9</v>
      </c>
      <c r="L23" s="115"/>
    </row>
    <row r="24" spans="1:12" ht="36" customHeight="1">
      <c r="A24" s="114"/>
      <c r="B24" s="107">
        <f>'Tax Invoice'!D20</f>
        <v>1</v>
      </c>
      <c r="C24" s="10" t="s">
        <v>719</v>
      </c>
      <c r="D24" s="10" t="s">
        <v>750</v>
      </c>
      <c r="E24" s="118" t="s">
        <v>207</v>
      </c>
      <c r="F24" s="149" t="s">
        <v>210</v>
      </c>
      <c r="G24" s="150"/>
      <c r="H24" s="11" t="s">
        <v>243</v>
      </c>
      <c r="I24" s="14">
        <f t="shared" si="0"/>
        <v>11.05</v>
      </c>
      <c r="J24" s="14">
        <v>11.05</v>
      </c>
      <c r="K24" s="109">
        <f t="shared" si="1"/>
        <v>11.05</v>
      </c>
      <c r="L24" s="115"/>
    </row>
    <row r="25" spans="1:12" ht="36" customHeight="1">
      <c r="A25" s="114"/>
      <c r="B25" s="107">
        <f>'Tax Invoice'!D21</f>
        <v>1</v>
      </c>
      <c r="C25" s="10" t="s">
        <v>719</v>
      </c>
      <c r="D25" s="10" t="s">
        <v>750</v>
      </c>
      <c r="E25" s="118" t="s">
        <v>207</v>
      </c>
      <c r="F25" s="149" t="s">
        <v>212</v>
      </c>
      <c r="G25" s="150"/>
      <c r="H25" s="11" t="s">
        <v>243</v>
      </c>
      <c r="I25" s="14">
        <f t="shared" si="0"/>
        <v>11.05</v>
      </c>
      <c r="J25" s="14">
        <v>11.05</v>
      </c>
      <c r="K25" s="109">
        <f t="shared" si="1"/>
        <v>11.05</v>
      </c>
      <c r="L25" s="115"/>
    </row>
    <row r="26" spans="1:12" ht="36" customHeight="1">
      <c r="A26" s="114"/>
      <c r="B26" s="107">
        <f>'Tax Invoice'!D22</f>
        <v>1</v>
      </c>
      <c r="C26" s="10" t="s">
        <v>720</v>
      </c>
      <c r="D26" s="10" t="s">
        <v>751</v>
      </c>
      <c r="E26" s="118" t="s">
        <v>721</v>
      </c>
      <c r="F26" s="149" t="s">
        <v>210</v>
      </c>
      <c r="G26" s="150"/>
      <c r="H26" s="11" t="s">
        <v>722</v>
      </c>
      <c r="I26" s="14">
        <f t="shared" si="0"/>
        <v>15.17</v>
      </c>
      <c r="J26" s="14">
        <v>15.17</v>
      </c>
      <c r="K26" s="109">
        <f t="shared" si="1"/>
        <v>15.17</v>
      </c>
      <c r="L26" s="115"/>
    </row>
    <row r="27" spans="1:12" ht="36" customHeight="1">
      <c r="A27" s="114"/>
      <c r="B27" s="107">
        <f>'Tax Invoice'!D23</f>
        <v>1</v>
      </c>
      <c r="C27" s="10" t="s">
        <v>720</v>
      </c>
      <c r="D27" s="10" t="s">
        <v>751</v>
      </c>
      <c r="E27" s="118" t="s">
        <v>721</v>
      </c>
      <c r="F27" s="149" t="s">
        <v>212</v>
      </c>
      <c r="G27" s="150"/>
      <c r="H27" s="11" t="s">
        <v>722</v>
      </c>
      <c r="I27" s="14">
        <f t="shared" si="0"/>
        <v>15.17</v>
      </c>
      <c r="J27" s="14">
        <v>15.17</v>
      </c>
      <c r="K27" s="109">
        <f t="shared" si="1"/>
        <v>15.17</v>
      </c>
      <c r="L27" s="115"/>
    </row>
    <row r="28" spans="1:12" ht="24" customHeight="1">
      <c r="A28" s="114"/>
      <c r="B28" s="107">
        <f>'Tax Invoice'!D24</f>
        <v>1</v>
      </c>
      <c r="C28" s="10" t="s">
        <v>723</v>
      </c>
      <c r="D28" s="10" t="s">
        <v>752</v>
      </c>
      <c r="E28" s="118" t="s">
        <v>25</v>
      </c>
      <c r="F28" s="149" t="s">
        <v>207</v>
      </c>
      <c r="G28" s="150"/>
      <c r="H28" s="11" t="s">
        <v>724</v>
      </c>
      <c r="I28" s="14">
        <f t="shared" si="0"/>
        <v>24.58</v>
      </c>
      <c r="J28" s="14">
        <v>24.58</v>
      </c>
      <c r="K28" s="109">
        <f t="shared" si="1"/>
        <v>24.58</v>
      </c>
      <c r="L28" s="115"/>
    </row>
    <row r="29" spans="1:12" ht="24" customHeight="1">
      <c r="A29" s="114"/>
      <c r="B29" s="107">
        <f>'Tax Invoice'!D25</f>
        <v>1</v>
      </c>
      <c r="C29" s="10" t="s">
        <v>723</v>
      </c>
      <c r="D29" s="10" t="s">
        <v>752</v>
      </c>
      <c r="E29" s="118" t="s">
        <v>26</v>
      </c>
      <c r="F29" s="149" t="s">
        <v>207</v>
      </c>
      <c r="G29" s="150"/>
      <c r="H29" s="11" t="s">
        <v>724</v>
      </c>
      <c r="I29" s="14">
        <f t="shared" si="0"/>
        <v>24.58</v>
      </c>
      <c r="J29" s="14">
        <v>24.58</v>
      </c>
      <c r="K29" s="109">
        <f t="shared" si="1"/>
        <v>24.58</v>
      </c>
      <c r="L29" s="115"/>
    </row>
    <row r="30" spans="1:12" ht="24" customHeight="1">
      <c r="A30" s="114"/>
      <c r="B30" s="107">
        <f>'Tax Invoice'!D26</f>
        <v>1</v>
      </c>
      <c r="C30" s="10" t="s">
        <v>723</v>
      </c>
      <c r="D30" s="10" t="s">
        <v>752</v>
      </c>
      <c r="E30" s="118" t="s">
        <v>27</v>
      </c>
      <c r="F30" s="149" t="s">
        <v>207</v>
      </c>
      <c r="G30" s="150"/>
      <c r="H30" s="11" t="s">
        <v>724</v>
      </c>
      <c r="I30" s="14">
        <f t="shared" si="0"/>
        <v>24.58</v>
      </c>
      <c r="J30" s="14">
        <v>24.58</v>
      </c>
      <c r="K30" s="109">
        <f t="shared" si="1"/>
        <v>24.58</v>
      </c>
      <c r="L30" s="115"/>
    </row>
    <row r="31" spans="1:12" ht="36" customHeight="1">
      <c r="A31" s="114"/>
      <c r="B31" s="107">
        <f>'Tax Invoice'!D27</f>
        <v>1</v>
      </c>
      <c r="C31" s="10" t="s">
        <v>725</v>
      </c>
      <c r="D31" s="10" t="s">
        <v>753</v>
      </c>
      <c r="E31" s="118" t="s">
        <v>242</v>
      </c>
      <c r="F31" s="149" t="s">
        <v>107</v>
      </c>
      <c r="G31" s="150"/>
      <c r="H31" s="11" t="s">
        <v>726</v>
      </c>
      <c r="I31" s="14">
        <f t="shared" si="0"/>
        <v>37.71</v>
      </c>
      <c r="J31" s="14">
        <v>37.71</v>
      </c>
      <c r="K31" s="109">
        <f t="shared" si="1"/>
        <v>37.71</v>
      </c>
      <c r="L31" s="115"/>
    </row>
    <row r="32" spans="1:12" ht="24" customHeight="1">
      <c r="A32" s="114"/>
      <c r="B32" s="107">
        <f>'Tax Invoice'!D28</f>
        <v>2</v>
      </c>
      <c r="C32" s="10" t="s">
        <v>727</v>
      </c>
      <c r="D32" s="10" t="s">
        <v>727</v>
      </c>
      <c r="E32" s="118" t="s">
        <v>273</v>
      </c>
      <c r="F32" s="149" t="s">
        <v>25</v>
      </c>
      <c r="G32" s="150"/>
      <c r="H32" s="11" t="s">
        <v>728</v>
      </c>
      <c r="I32" s="14">
        <f t="shared" si="0"/>
        <v>1.0900000000000001</v>
      </c>
      <c r="J32" s="14">
        <v>1.0900000000000001</v>
      </c>
      <c r="K32" s="109">
        <f t="shared" si="1"/>
        <v>2.1800000000000002</v>
      </c>
      <c r="L32" s="115"/>
    </row>
    <row r="33" spans="1:12" ht="24" customHeight="1">
      <c r="A33" s="114"/>
      <c r="B33" s="107">
        <f>'Tax Invoice'!D29</f>
        <v>2</v>
      </c>
      <c r="C33" s="10" t="s">
        <v>727</v>
      </c>
      <c r="D33" s="10" t="s">
        <v>727</v>
      </c>
      <c r="E33" s="118" t="s">
        <v>673</v>
      </c>
      <c r="F33" s="149" t="s">
        <v>25</v>
      </c>
      <c r="G33" s="150"/>
      <c r="H33" s="11" t="s">
        <v>728</v>
      </c>
      <c r="I33" s="14">
        <f t="shared" si="0"/>
        <v>1.0900000000000001</v>
      </c>
      <c r="J33" s="14">
        <v>1.0900000000000001</v>
      </c>
      <c r="K33" s="109">
        <f t="shared" si="1"/>
        <v>2.1800000000000002</v>
      </c>
      <c r="L33" s="115"/>
    </row>
    <row r="34" spans="1:12" ht="24" customHeight="1">
      <c r="A34" s="114"/>
      <c r="B34" s="107">
        <f>'Tax Invoice'!D30</f>
        <v>2</v>
      </c>
      <c r="C34" s="10" t="s">
        <v>727</v>
      </c>
      <c r="D34" s="10" t="s">
        <v>727</v>
      </c>
      <c r="E34" s="118" t="s">
        <v>271</v>
      </c>
      <c r="F34" s="149" t="s">
        <v>25</v>
      </c>
      <c r="G34" s="150"/>
      <c r="H34" s="11" t="s">
        <v>728</v>
      </c>
      <c r="I34" s="14">
        <f t="shared" si="0"/>
        <v>1.0900000000000001</v>
      </c>
      <c r="J34" s="14">
        <v>1.0900000000000001</v>
      </c>
      <c r="K34" s="109">
        <f t="shared" si="1"/>
        <v>2.1800000000000002</v>
      </c>
      <c r="L34" s="115"/>
    </row>
    <row r="35" spans="1:12" ht="24" customHeight="1">
      <c r="A35" s="114"/>
      <c r="B35" s="107">
        <f>'Tax Invoice'!D31</f>
        <v>2</v>
      </c>
      <c r="C35" s="10" t="s">
        <v>727</v>
      </c>
      <c r="D35" s="10" t="s">
        <v>727</v>
      </c>
      <c r="E35" s="118" t="s">
        <v>272</v>
      </c>
      <c r="F35" s="149" t="s">
        <v>25</v>
      </c>
      <c r="G35" s="150"/>
      <c r="H35" s="11" t="s">
        <v>728</v>
      </c>
      <c r="I35" s="14">
        <f t="shared" si="0"/>
        <v>1.0900000000000001</v>
      </c>
      <c r="J35" s="14">
        <v>1.0900000000000001</v>
      </c>
      <c r="K35" s="109">
        <f t="shared" si="1"/>
        <v>2.1800000000000002</v>
      </c>
      <c r="L35" s="115"/>
    </row>
    <row r="36" spans="1:12" ht="24" customHeight="1">
      <c r="A36" s="114"/>
      <c r="B36" s="107">
        <f>'Tax Invoice'!D32</f>
        <v>2</v>
      </c>
      <c r="C36" s="10" t="s">
        <v>727</v>
      </c>
      <c r="D36" s="10" t="s">
        <v>727</v>
      </c>
      <c r="E36" s="118" t="s">
        <v>484</v>
      </c>
      <c r="F36" s="149" t="s">
        <v>25</v>
      </c>
      <c r="G36" s="150"/>
      <c r="H36" s="11" t="s">
        <v>728</v>
      </c>
      <c r="I36" s="14">
        <f t="shared" si="0"/>
        <v>1.0900000000000001</v>
      </c>
      <c r="J36" s="14">
        <v>1.0900000000000001</v>
      </c>
      <c r="K36" s="109">
        <f t="shared" si="1"/>
        <v>2.1800000000000002</v>
      </c>
      <c r="L36" s="115"/>
    </row>
    <row r="37" spans="1:12" ht="36" customHeight="1">
      <c r="A37" s="114"/>
      <c r="B37" s="107">
        <f>'Tax Invoice'!D33</f>
        <v>10</v>
      </c>
      <c r="C37" s="10" t="s">
        <v>729</v>
      </c>
      <c r="D37" s="10" t="s">
        <v>754</v>
      </c>
      <c r="E37" s="118" t="s">
        <v>590</v>
      </c>
      <c r="F37" s="149"/>
      <c r="G37" s="150"/>
      <c r="H37" s="11" t="s">
        <v>730</v>
      </c>
      <c r="I37" s="14">
        <f t="shared" si="0"/>
        <v>1.79</v>
      </c>
      <c r="J37" s="14">
        <v>1.79</v>
      </c>
      <c r="K37" s="109">
        <f t="shared" si="1"/>
        <v>17.899999999999999</v>
      </c>
      <c r="L37" s="115"/>
    </row>
    <row r="38" spans="1:12" ht="36" customHeight="1">
      <c r="A38" s="114"/>
      <c r="B38" s="107">
        <f>'Tax Invoice'!D34</f>
        <v>10</v>
      </c>
      <c r="C38" s="10" t="s">
        <v>729</v>
      </c>
      <c r="D38" s="10" t="s">
        <v>755</v>
      </c>
      <c r="E38" s="118" t="s">
        <v>572</v>
      </c>
      <c r="F38" s="149"/>
      <c r="G38" s="150"/>
      <c r="H38" s="11" t="s">
        <v>730</v>
      </c>
      <c r="I38" s="14">
        <f t="shared" si="0"/>
        <v>1.49</v>
      </c>
      <c r="J38" s="14">
        <v>1.49</v>
      </c>
      <c r="K38" s="109">
        <f t="shared" si="1"/>
        <v>14.9</v>
      </c>
      <c r="L38" s="115"/>
    </row>
    <row r="39" spans="1:12" ht="36" customHeight="1">
      <c r="A39" s="114"/>
      <c r="B39" s="107">
        <f>'Tax Invoice'!D35</f>
        <v>10</v>
      </c>
      <c r="C39" s="10" t="s">
        <v>729</v>
      </c>
      <c r="D39" s="10" t="s">
        <v>756</v>
      </c>
      <c r="E39" s="118" t="s">
        <v>731</v>
      </c>
      <c r="F39" s="149"/>
      <c r="G39" s="150"/>
      <c r="H39" s="11" t="s">
        <v>730</v>
      </c>
      <c r="I39" s="14">
        <f t="shared" si="0"/>
        <v>1.65</v>
      </c>
      <c r="J39" s="14">
        <v>1.65</v>
      </c>
      <c r="K39" s="109">
        <f t="shared" si="1"/>
        <v>16.5</v>
      </c>
      <c r="L39" s="115"/>
    </row>
    <row r="40" spans="1:12" ht="36" customHeight="1">
      <c r="A40" s="114"/>
      <c r="B40" s="107">
        <f>'Tax Invoice'!D36</f>
        <v>2</v>
      </c>
      <c r="C40" s="10" t="s">
        <v>732</v>
      </c>
      <c r="D40" s="10" t="s">
        <v>757</v>
      </c>
      <c r="E40" s="118" t="s">
        <v>239</v>
      </c>
      <c r="F40" s="149" t="s">
        <v>733</v>
      </c>
      <c r="G40" s="150"/>
      <c r="H40" s="11" t="s">
        <v>734</v>
      </c>
      <c r="I40" s="14">
        <f t="shared" si="0"/>
        <v>1.65</v>
      </c>
      <c r="J40" s="14">
        <v>1.65</v>
      </c>
      <c r="K40" s="109">
        <f t="shared" si="1"/>
        <v>3.3</v>
      </c>
      <c r="L40" s="115"/>
    </row>
    <row r="41" spans="1:12" ht="36" customHeight="1">
      <c r="A41" s="114"/>
      <c r="B41" s="107">
        <f>'Tax Invoice'!D37</f>
        <v>2</v>
      </c>
      <c r="C41" s="10" t="s">
        <v>732</v>
      </c>
      <c r="D41" s="10" t="s">
        <v>758</v>
      </c>
      <c r="E41" s="118" t="s">
        <v>239</v>
      </c>
      <c r="F41" s="149" t="s">
        <v>735</v>
      </c>
      <c r="G41" s="150"/>
      <c r="H41" s="11" t="s">
        <v>734</v>
      </c>
      <c r="I41" s="14">
        <f t="shared" si="0"/>
        <v>1.7</v>
      </c>
      <c r="J41" s="14">
        <v>1.7</v>
      </c>
      <c r="K41" s="109">
        <f t="shared" si="1"/>
        <v>3.4</v>
      </c>
      <c r="L41" s="115"/>
    </row>
    <row r="42" spans="1:12" ht="36" customHeight="1">
      <c r="A42" s="114"/>
      <c r="B42" s="107">
        <f>'Tax Invoice'!D38</f>
        <v>2</v>
      </c>
      <c r="C42" s="10" t="s">
        <v>732</v>
      </c>
      <c r="D42" s="10" t="s">
        <v>759</v>
      </c>
      <c r="E42" s="118" t="s">
        <v>239</v>
      </c>
      <c r="F42" s="149" t="s">
        <v>736</v>
      </c>
      <c r="G42" s="150"/>
      <c r="H42" s="11" t="s">
        <v>734</v>
      </c>
      <c r="I42" s="14">
        <f t="shared" si="0"/>
        <v>1.75</v>
      </c>
      <c r="J42" s="14">
        <v>1.75</v>
      </c>
      <c r="K42" s="109">
        <f t="shared" si="1"/>
        <v>3.5</v>
      </c>
      <c r="L42" s="115"/>
    </row>
    <row r="43" spans="1:12" ht="36" customHeight="1">
      <c r="A43" s="114"/>
      <c r="B43" s="107">
        <f>'Tax Invoice'!D39</f>
        <v>2</v>
      </c>
      <c r="C43" s="10" t="s">
        <v>732</v>
      </c>
      <c r="D43" s="10" t="s">
        <v>760</v>
      </c>
      <c r="E43" s="118" t="s">
        <v>239</v>
      </c>
      <c r="F43" s="149" t="s">
        <v>737</v>
      </c>
      <c r="G43" s="150"/>
      <c r="H43" s="11" t="s">
        <v>734</v>
      </c>
      <c r="I43" s="14">
        <f t="shared" si="0"/>
        <v>1.95</v>
      </c>
      <c r="J43" s="14">
        <v>1.95</v>
      </c>
      <c r="K43" s="109">
        <f t="shared" si="1"/>
        <v>3.9</v>
      </c>
      <c r="L43" s="115"/>
    </row>
    <row r="44" spans="1:12" ht="24" customHeight="1">
      <c r="A44" s="114"/>
      <c r="B44" s="107">
        <f>'Tax Invoice'!D40</f>
        <v>15</v>
      </c>
      <c r="C44" s="10" t="s">
        <v>738</v>
      </c>
      <c r="D44" s="10" t="s">
        <v>738</v>
      </c>
      <c r="E44" s="118" t="s">
        <v>107</v>
      </c>
      <c r="F44" s="149"/>
      <c r="G44" s="150"/>
      <c r="H44" s="11" t="s">
        <v>739</v>
      </c>
      <c r="I44" s="14">
        <f t="shared" si="0"/>
        <v>0.94</v>
      </c>
      <c r="J44" s="14">
        <v>0.94</v>
      </c>
      <c r="K44" s="109">
        <f t="shared" si="1"/>
        <v>14.1</v>
      </c>
      <c r="L44" s="115"/>
    </row>
    <row r="45" spans="1:12" ht="24" customHeight="1">
      <c r="A45" s="114"/>
      <c r="B45" s="107">
        <f>'Tax Invoice'!D41</f>
        <v>10</v>
      </c>
      <c r="C45" s="10" t="s">
        <v>740</v>
      </c>
      <c r="D45" s="10" t="s">
        <v>761</v>
      </c>
      <c r="E45" s="118" t="s">
        <v>741</v>
      </c>
      <c r="F45" s="149" t="s">
        <v>23</v>
      </c>
      <c r="G45" s="150"/>
      <c r="H45" s="11" t="s">
        <v>742</v>
      </c>
      <c r="I45" s="14">
        <f t="shared" si="0"/>
        <v>0.74</v>
      </c>
      <c r="J45" s="14">
        <v>0.74</v>
      </c>
      <c r="K45" s="109">
        <f t="shared" si="1"/>
        <v>7.4</v>
      </c>
      <c r="L45" s="115"/>
    </row>
    <row r="46" spans="1:12" ht="24" customHeight="1">
      <c r="A46" s="114"/>
      <c r="B46" s="107">
        <f>'Tax Invoice'!D42</f>
        <v>10</v>
      </c>
      <c r="C46" s="10" t="s">
        <v>740</v>
      </c>
      <c r="D46" s="10" t="s">
        <v>761</v>
      </c>
      <c r="E46" s="118" t="s">
        <v>741</v>
      </c>
      <c r="F46" s="149" t="s">
        <v>25</v>
      </c>
      <c r="G46" s="150"/>
      <c r="H46" s="11" t="s">
        <v>742</v>
      </c>
      <c r="I46" s="14">
        <f t="shared" si="0"/>
        <v>0.74</v>
      </c>
      <c r="J46" s="14">
        <v>0.74</v>
      </c>
      <c r="K46" s="109">
        <f t="shared" si="1"/>
        <v>7.4</v>
      </c>
      <c r="L46" s="115"/>
    </row>
    <row r="47" spans="1:12" ht="36" customHeight="1">
      <c r="A47" s="114"/>
      <c r="B47" s="107">
        <f>'Tax Invoice'!D43</f>
        <v>1</v>
      </c>
      <c r="C47" s="10" t="s">
        <v>743</v>
      </c>
      <c r="D47" s="10" t="s">
        <v>762</v>
      </c>
      <c r="E47" s="118" t="s">
        <v>23</v>
      </c>
      <c r="F47" s="149"/>
      <c r="G47" s="150"/>
      <c r="H47" s="11" t="s">
        <v>744</v>
      </c>
      <c r="I47" s="14">
        <f t="shared" si="0"/>
        <v>5.35</v>
      </c>
      <c r="J47" s="14">
        <v>5.35</v>
      </c>
      <c r="K47" s="109">
        <f t="shared" si="1"/>
        <v>5.35</v>
      </c>
      <c r="L47" s="115"/>
    </row>
    <row r="48" spans="1:12" ht="36" customHeight="1">
      <c r="A48" s="114"/>
      <c r="B48" s="107">
        <f>'Tax Invoice'!D44</f>
        <v>5</v>
      </c>
      <c r="C48" s="10" t="s">
        <v>743</v>
      </c>
      <c r="D48" s="10" t="s">
        <v>763</v>
      </c>
      <c r="E48" s="118" t="s">
        <v>25</v>
      </c>
      <c r="F48" s="149"/>
      <c r="G48" s="150"/>
      <c r="H48" s="11" t="s">
        <v>744</v>
      </c>
      <c r="I48" s="14">
        <f t="shared" si="0"/>
        <v>6.49</v>
      </c>
      <c r="J48" s="14">
        <v>6.49</v>
      </c>
      <c r="K48" s="109">
        <f t="shared" si="1"/>
        <v>32.450000000000003</v>
      </c>
      <c r="L48" s="115"/>
    </row>
    <row r="49" spans="1:12" ht="36" customHeight="1">
      <c r="A49" s="114"/>
      <c r="B49" s="107">
        <f>'Tax Invoice'!D45</f>
        <v>5</v>
      </c>
      <c r="C49" s="10" t="s">
        <v>745</v>
      </c>
      <c r="D49" s="10" t="s">
        <v>745</v>
      </c>
      <c r="E49" s="118" t="s">
        <v>25</v>
      </c>
      <c r="F49" s="149"/>
      <c r="G49" s="150"/>
      <c r="H49" s="11" t="s">
        <v>746</v>
      </c>
      <c r="I49" s="14">
        <f t="shared" si="0"/>
        <v>2.09</v>
      </c>
      <c r="J49" s="14">
        <v>2.09</v>
      </c>
      <c r="K49" s="109">
        <f t="shared" si="1"/>
        <v>10.45</v>
      </c>
      <c r="L49" s="115"/>
    </row>
    <row r="50" spans="1:12" ht="48" customHeight="1">
      <c r="A50" s="114"/>
      <c r="B50" s="108">
        <f>'Tax Invoice'!D46</f>
        <v>10</v>
      </c>
      <c r="C50" s="12" t="s">
        <v>747</v>
      </c>
      <c r="D50" s="12" t="s">
        <v>747</v>
      </c>
      <c r="E50" s="119" t="s">
        <v>708</v>
      </c>
      <c r="F50" s="159"/>
      <c r="G50" s="160"/>
      <c r="H50" s="13" t="s">
        <v>748</v>
      </c>
      <c r="I50" s="15">
        <f t="shared" si="0"/>
        <v>2.99</v>
      </c>
      <c r="J50" s="15">
        <v>2.99</v>
      </c>
      <c r="K50" s="110">
        <f t="shared" si="1"/>
        <v>29.900000000000002</v>
      </c>
      <c r="L50" s="115"/>
    </row>
    <row r="51" spans="1:12" ht="12.75" customHeight="1">
      <c r="A51" s="114"/>
      <c r="B51" s="130">
        <f>SUM(B22:B50)</f>
        <v>114</v>
      </c>
      <c r="C51" s="126" t="s">
        <v>144</v>
      </c>
      <c r="D51" s="126"/>
      <c r="E51" s="126"/>
      <c r="F51" s="126"/>
      <c r="G51" s="126"/>
      <c r="H51" s="126"/>
      <c r="I51" s="127" t="s">
        <v>255</v>
      </c>
      <c r="J51" s="127" t="s">
        <v>255</v>
      </c>
      <c r="K51" s="128">
        <f>SUM(K22:K50)</f>
        <v>375.03999999999996</v>
      </c>
      <c r="L51" s="115"/>
    </row>
    <row r="52" spans="1:12" ht="12.75" customHeight="1">
      <c r="A52" s="114"/>
      <c r="B52" s="126"/>
      <c r="C52" s="126"/>
      <c r="D52" s="126"/>
      <c r="E52" s="126"/>
      <c r="F52" s="126"/>
      <c r="G52" s="126"/>
      <c r="H52" s="126"/>
      <c r="I52" s="127" t="s">
        <v>767</v>
      </c>
      <c r="J52" s="127" t="s">
        <v>184</v>
      </c>
      <c r="K52" s="128">
        <f>Invoice!J52</f>
        <v>0</v>
      </c>
      <c r="L52" s="115"/>
    </row>
    <row r="53" spans="1:12" ht="12.75" hidden="1" customHeight="1" outlineLevel="1">
      <c r="A53" s="114"/>
      <c r="B53" s="126"/>
      <c r="C53" s="126"/>
      <c r="D53" s="126"/>
      <c r="E53" s="126"/>
      <c r="F53" s="126"/>
      <c r="G53" s="126"/>
      <c r="H53" s="126"/>
      <c r="I53" s="127" t="s">
        <v>185</v>
      </c>
      <c r="J53" s="127" t="s">
        <v>185</v>
      </c>
      <c r="K53" s="128">
        <f>Invoice!J53</f>
        <v>0</v>
      </c>
      <c r="L53" s="115"/>
    </row>
    <row r="54" spans="1:12" ht="12.75" customHeight="1" collapsed="1">
      <c r="A54" s="114"/>
      <c r="B54" s="126"/>
      <c r="C54" s="126"/>
      <c r="D54" s="126"/>
      <c r="E54" s="126"/>
      <c r="F54" s="126"/>
      <c r="G54" s="126"/>
      <c r="H54" s="126"/>
      <c r="I54" s="127" t="s">
        <v>257</v>
      </c>
      <c r="J54" s="127" t="s">
        <v>257</v>
      </c>
      <c r="K54" s="128">
        <f>SUM(K51:K53)</f>
        <v>375.03999999999996</v>
      </c>
      <c r="L54" s="115"/>
    </row>
    <row r="55" spans="1:12" ht="12.75" customHeight="1">
      <c r="A55" s="6"/>
      <c r="B55" s="7"/>
      <c r="C55" s="7"/>
      <c r="D55" s="7"/>
      <c r="E55" s="7"/>
      <c r="F55" s="7"/>
      <c r="G55" s="7"/>
      <c r="H55" s="7" t="s">
        <v>764</v>
      </c>
      <c r="I55" s="7"/>
      <c r="J55" s="7"/>
      <c r="K55" s="7"/>
      <c r="L55" s="8"/>
    </row>
    <row r="56" spans="1:12" ht="12.75" customHeight="1"/>
    <row r="57" spans="1:12" ht="12.75" customHeight="1"/>
    <row r="58" spans="1:12" ht="12.75" customHeight="1"/>
    <row r="59" spans="1:12" ht="12.75" customHeight="1"/>
    <row r="60" spans="1:12" ht="12.75" customHeight="1"/>
    <row r="61" spans="1:12" ht="12.75" customHeight="1"/>
    <row r="62" spans="1:12" ht="12.75" customHeight="1"/>
  </sheetData>
  <mergeCells count="33">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50:G50"/>
    <mergeCell ref="F45:G45"/>
    <mergeCell ref="F46:G46"/>
    <mergeCell ref="F47:G47"/>
    <mergeCell ref="F48:G48"/>
    <mergeCell ref="F49:G4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A1001" sqref="A100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375.03999999999996</v>
      </c>
      <c r="O2" s="21" t="s">
        <v>259</v>
      </c>
    </row>
    <row r="3" spans="1:15" s="21" customFormat="1" ht="15" customHeight="1" thickBot="1">
      <c r="A3" s="22" t="s">
        <v>151</v>
      </c>
      <c r="G3" s="28">
        <f>Invoice!J14</f>
        <v>45174</v>
      </c>
      <c r="H3" s="29"/>
      <c r="N3" s="21">
        <v>375.03999999999996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Black Lotus Tattoo Studio</v>
      </c>
      <c r="B10" s="37"/>
      <c r="C10" s="37"/>
      <c r="D10" s="37"/>
      <c r="F10" s="38" t="str">
        <f>'Copy paste to Here'!B10</f>
        <v>Black Lotus Tattoo Studio</v>
      </c>
      <c r="G10" s="39"/>
      <c r="H10" s="40"/>
      <c r="K10" s="95" t="s">
        <v>276</v>
      </c>
      <c r="L10" s="35" t="s">
        <v>276</v>
      </c>
      <c r="M10" s="21">
        <v>1</v>
      </c>
    </row>
    <row r="11" spans="1:15" s="21" customFormat="1" ht="15.75" thickBot="1">
      <c r="A11" s="41" t="str">
        <f>'Copy paste to Here'!G11</f>
        <v>Marcos Montes</v>
      </c>
      <c r="B11" s="42"/>
      <c r="C11" s="42"/>
      <c r="D11" s="42"/>
      <c r="F11" s="43" t="str">
        <f>'Copy paste to Here'!B11</f>
        <v>Marcos Montes</v>
      </c>
      <c r="G11" s="44"/>
      <c r="H11" s="45"/>
      <c r="K11" s="93" t="s">
        <v>158</v>
      </c>
      <c r="L11" s="46" t="s">
        <v>159</v>
      </c>
      <c r="M11" s="21">
        <f>VLOOKUP(G3,[1]Sheet1!$A$9:$I$7290,2,FALSE)</f>
        <v>35.21</v>
      </c>
    </row>
    <row r="12" spans="1:15" s="21" customFormat="1" ht="15.75" thickBot="1">
      <c r="A12" s="41" t="str">
        <f>'Copy paste to Here'!G12</f>
        <v>218 North Texas Blvd</v>
      </c>
      <c r="B12" s="42"/>
      <c r="C12" s="42"/>
      <c r="D12" s="42"/>
      <c r="E12" s="89"/>
      <c r="F12" s="43" t="str">
        <f>'Copy paste to Here'!B12</f>
        <v>218 North Texas Blvd</v>
      </c>
      <c r="G12" s="44"/>
      <c r="H12" s="45"/>
      <c r="K12" s="93" t="s">
        <v>160</v>
      </c>
      <c r="L12" s="46" t="s">
        <v>133</v>
      </c>
      <c r="M12" s="21">
        <f>VLOOKUP(G3,[1]Sheet1!$A$9:$I$7290,3,FALSE)</f>
        <v>37.799999999999997</v>
      </c>
    </row>
    <row r="13" spans="1:15" s="21" customFormat="1" ht="15.75" thickBot="1">
      <c r="A13" s="41" t="str">
        <f>'Copy paste to Here'!G13</f>
        <v>78596 Weslaco</v>
      </c>
      <c r="B13" s="42"/>
      <c r="C13" s="42"/>
      <c r="D13" s="42"/>
      <c r="E13" s="111" t="s">
        <v>159</v>
      </c>
      <c r="F13" s="43" t="str">
        <f>'Copy paste to Here'!B13</f>
        <v>78596 Weslaco</v>
      </c>
      <c r="G13" s="44"/>
      <c r="H13" s="45"/>
      <c r="K13" s="93" t="s">
        <v>161</v>
      </c>
      <c r="L13" s="46" t="s">
        <v>162</v>
      </c>
      <c r="M13" s="113">
        <f>VLOOKUP(G3,[1]Sheet1!$A$9:$I$7290,4,FALSE)</f>
        <v>44.21</v>
      </c>
    </row>
    <row r="14" spans="1:15" s="21" customFormat="1" ht="15.75" thickBot="1">
      <c r="A14" s="41" t="str">
        <f>'Copy paste to Here'!G14</f>
        <v>United States</v>
      </c>
      <c r="B14" s="42"/>
      <c r="C14" s="42"/>
      <c r="D14" s="42"/>
      <c r="E14" s="111">
        <f>VLOOKUP(J9,$L$10:$M$17,2,FALSE)</f>
        <v>35.21</v>
      </c>
      <c r="F14" s="43" t="str">
        <f>'Copy paste to Here'!B14</f>
        <v>United States</v>
      </c>
      <c r="G14" s="44"/>
      <c r="H14" s="45"/>
      <c r="K14" s="93" t="s">
        <v>163</v>
      </c>
      <c r="L14" s="46" t="s">
        <v>164</v>
      </c>
      <c r="M14" s="21">
        <f>VLOOKUP(G3,[1]Sheet1!$A$9:$I$7290,5,FALSE)</f>
        <v>22.31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24 pcs.  &amp;  Length: 8mm</v>
      </c>
      <c r="B18" s="57" t="str">
        <f>'Copy paste to Here'!C22</f>
        <v>BLK468</v>
      </c>
      <c r="C18" s="57" t="s">
        <v>749</v>
      </c>
      <c r="D18" s="58">
        <f>Invoice!B22</f>
        <v>1</v>
      </c>
      <c r="E18" s="59">
        <f>'Shipping Invoice'!J22*$N$1</f>
        <v>14.9</v>
      </c>
      <c r="F18" s="59">
        <f>D18*E18</f>
        <v>14.9</v>
      </c>
      <c r="G18" s="60">
        <f>E18*$E$14</f>
        <v>524.62900000000002</v>
      </c>
      <c r="H18" s="61">
        <f>D18*G18</f>
        <v>524.62900000000002</v>
      </c>
    </row>
    <row r="19" spans="1:13" s="62" customFormat="1" ht="48">
      <c r="A19" s="112" t="str">
        <f>IF((LEN('Copy paste to Here'!G23))&gt;5,((CONCATENATE('Copy paste to Here'!G23," &amp; ",'Copy paste to Here'!D23,"  &amp;  ",'Copy paste to Here'!E23))),"Empty Cell")</f>
        <v>Piercing supplies: Assortment of 12 to 250 pcs. of EO gas sterilized piercing: surgical steel eyebrow bananas, 16g (1.2mm) with two 3mm balls &amp; Quantity In Bulk: 24 pcs.  &amp;  Length: Assorted 10mm &amp; 12mm</v>
      </c>
      <c r="B19" s="57" t="str">
        <f>'Copy paste to Here'!C23</f>
        <v>BLK468</v>
      </c>
      <c r="C19" s="57" t="s">
        <v>749</v>
      </c>
      <c r="D19" s="58">
        <f>Invoice!B23</f>
        <v>1</v>
      </c>
      <c r="E19" s="59">
        <f>'Shipping Invoice'!J23*$N$1</f>
        <v>14.9</v>
      </c>
      <c r="F19" s="59">
        <f t="shared" ref="F19:F82" si="0">D19*E19</f>
        <v>14.9</v>
      </c>
      <c r="G19" s="60">
        <f t="shared" ref="G19:G82" si="1">E19*$E$14</f>
        <v>524.62900000000002</v>
      </c>
      <c r="H19" s="63">
        <f t="shared" ref="H19:H82" si="2">D19*G19</f>
        <v>524.62900000000002</v>
      </c>
    </row>
    <row r="20" spans="1:13" s="62" customFormat="1" ht="48">
      <c r="A20" s="56" t="str">
        <f>IF((LEN('Copy paste to Here'!G24))&gt;5,((CONCATENATE('Copy paste to Here'!G24," &amp; ",'Copy paste to Here'!D24,"  &amp;  ",'Copy paste to Here'!E24))),"Empty Cell")</f>
        <v>Piercing supplies: Assortment of 12 to 250 pcs. of EO gas sterilized piercing: surgical steel nose screws, 20g (0.8mm) with bezel set crystal in round ball &amp; Quantity In Bulk: 12 pcs.  &amp;  Crystal Color: AB</v>
      </c>
      <c r="B20" s="57" t="str">
        <f>'Copy paste to Here'!C24</f>
        <v>BLK483</v>
      </c>
      <c r="C20" s="57" t="s">
        <v>750</v>
      </c>
      <c r="D20" s="58">
        <f>Invoice!B24</f>
        <v>1</v>
      </c>
      <c r="E20" s="59">
        <f>'Shipping Invoice'!J24*$N$1</f>
        <v>11.05</v>
      </c>
      <c r="F20" s="59">
        <f t="shared" si="0"/>
        <v>11.05</v>
      </c>
      <c r="G20" s="60">
        <f t="shared" si="1"/>
        <v>389.07050000000004</v>
      </c>
      <c r="H20" s="63">
        <f t="shared" si="2"/>
        <v>389.07050000000004</v>
      </c>
    </row>
    <row r="21" spans="1:13" s="62" customFormat="1" ht="48">
      <c r="A21" s="56" t="str">
        <f>IF((LEN('Copy paste to Here'!G25))&gt;5,((CONCATENATE('Copy paste to Here'!G25," &amp; ",'Copy paste to Here'!D25,"  &amp;  ",'Copy paste to Here'!E25))),"Empty Cell")</f>
        <v>Piercing supplies: Assortment of 12 to 250 pcs. of EO gas sterilized piercing: surgical steel nose screws, 20g (0.8mm) with bezel set crystal in round ball &amp; Quantity In Bulk: 12 pcs.  &amp;  Crystal Color: Rose</v>
      </c>
      <c r="B21" s="57" t="str">
        <f>'Copy paste to Here'!C25</f>
        <v>BLK483</v>
      </c>
      <c r="C21" s="57" t="s">
        <v>750</v>
      </c>
      <c r="D21" s="58">
        <f>Invoice!B25</f>
        <v>1</v>
      </c>
      <c r="E21" s="59">
        <f>'Shipping Invoice'!J25*$N$1</f>
        <v>11.05</v>
      </c>
      <c r="F21" s="59">
        <f t="shared" si="0"/>
        <v>11.05</v>
      </c>
      <c r="G21" s="60">
        <f t="shared" si="1"/>
        <v>389.07050000000004</v>
      </c>
      <c r="H21" s="63">
        <f t="shared" si="2"/>
        <v>389.07050000000004</v>
      </c>
    </row>
    <row r="22" spans="1:13" s="62" customFormat="1" ht="48">
      <c r="A22" s="56" t="str">
        <f>IF((LEN('Copy paste to Here'!G26))&gt;5,((CONCATENATE('Copy paste to Here'!G26," &amp; ",'Copy paste to Here'!D26,"  &amp;  ",'Copy paste to Here'!E26))),"Empty Cell")</f>
        <v>Piercing supplies: Assortment of 12 to 250 pcs. of EO gas sterilized piercing: surgical steel belly bananas, 14g (1.6mm) with a 5 &amp; 8mm jewel ball &amp; Quantity In Bulk: Size 10mm Quantity 12 pcs  &amp;  Crystal Color: AB</v>
      </c>
      <c r="B22" s="57" t="str">
        <f>'Copy paste to Here'!C26</f>
        <v>BLK484</v>
      </c>
      <c r="C22" s="57" t="s">
        <v>751</v>
      </c>
      <c r="D22" s="58">
        <f>Invoice!B26</f>
        <v>1</v>
      </c>
      <c r="E22" s="59">
        <f>'Shipping Invoice'!J26*$N$1</f>
        <v>15.17</v>
      </c>
      <c r="F22" s="59">
        <f t="shared" si="0"/>
        <v>15.17</v>
      </c>
      <c r="G22" s="60">
        <f t="shared" si="1"/>
        <v>534.13570000000004</v>
      </c>
      <c r="H22" s="63">
        <f t="shared" si="2"/>
        <v>534.13570000000004</v>
      </c>
    </row>
    <row r="23" spans="1:13" s="62" customFormat="1" ht="48">
      <c r="A23" s="56" t="str">
        <f>IF((LEN('Copy paste to Here'!G27))&gt;5,((CONCATENATE('Copy paste to Here'!G27," &amp; ",'Copy paste to Here'!D27,"  &amp;  ",'Copy paste to Here'!E27))),"Empty Cell")</f>
        <v>Piercing supplies: Assortment of 12 to 250 pcs. of EO gas sterilized piercing: surgical steel belly bananas, 14g (1.6mm) with a 5 &amp; 8mm jewel ball &amp; Quantity In Bulk: Size 10mm Quantity 12 pcs  &amp;  Crystal Color: Rose</v>
      </c>
      <c r="B23" s="57" t="str">
        <f>'Copy paste to Here'!C27</f>
        <v>BLK484</v>
      </c>
      <c r="C23" s="57" t="s">
        <v>751</v>
      </c>
      <c r="D23" s="58">
        <f>Invoice!B27</f>
        <v>1</v>
      </c>
      <c r="E23" s="59">
        <f>'Shipping Invoice'!J27*$N$1</f>
        <v>15.17</v>
      </c>
      <c r="F23" s="59">
        <f t="shared" si="0"/>
        <v>15.17</v>
      </c>
      <c r="G23" s="60">
        <f t="shared" si="1"/>
        <v>534.13570000000004</v>
      </c>
      <c r="H23" s="63">
        <f t="shared" si="2"/>
        <v>534.13570000000004</v>
      </c>
    </row>
    <row r="24" spans="1:13" s="62" customFormat="1" ht="36">
      <c r="A24" s="56" t="str">
        <f>IF((LEN('Copy paste to Here'!G28))&gt;5,((CONCATENATE('Copy paste to Here'!G28," &amp; ",'Copy paste to Here'!D28,"  &amp;  ",'Copy paste to Here'!E28))),"Empty Cell")</f>
        <v>EO gas sterilized, hand polished 316L steel hinged segment ring, 1.2mm (16g) / 12 to 250 pcs per bulk &amp; Length: 8mm  &amp;  Quantity In Bulk: 12 pcs.</v>
      </c>
      <c r="B24" s="57" t="str">
        <f>'Copy paste to Here'!C28</f>
        <v>BLK675</v>
      </c>
      <c r="C24" s="57" t="s">
        <v>752</v>
      </c>
      <c r="D24" s="58">
        <f>Invoice!B28</f>
        <v>1</v>
      </c>
      <c r="E24" s="59">
        <f>'Shipping Invoice'!J28*$N$1</f>
        <v>24.58</v>
      </c>
      <c r="F24" s="59">
        <f t="shared" si="0"/>
        <v>24.58</v>
      </c>
      <c r="G24" s="60">
        <f t="shared" si="1"/>
        <v>865.46179999999993</v>
      </c>
      <c r="H24" s="63">
        <f t="shared" si="2"/>
        <v>865.46179999999993</v>
      </c>
    </row>
    <row r="25" spans="1:13" s="62" customFormat="1" ht="36">
      <c r="A25" s="56" t="str">
        <f>IF((LEN('Copy paste to Here'!G29))&gt;5,((CONCATENATE('Copy paste to Here'!G29," &amp; ",'Copy paste to Here'!D29,"  &amp;  ",'Copy paste to Here'!E29))),"Empty Cell")</f>
        <v>EO gas sterilized, hand polished 316L steel hinged segment ring, 1.2mm (16g) / 12 to 250 pcs per bulk &amp; Length: 10mm  &amp;  Quantity In Bulk: 12 pcs.</v>
      </c>
      <c r="B25" s="57" t="str">
        <f>'Copy paste to Here'!C29</f>
        <v>BLK675</v>
      </c>
      <c r="C25" s="57" t="s">
        <v>752</v>
      </c>
      <c r="D25" s="58">
        <f>Invoice!B29</f>
        <v>1</v>
      </c>
      <c r="E25" s="59">
        <f>'Shipping Invoice'!J29*$N$1</f>
        <v>24.58</v>
      </c>
      <c r="F25" s="59">
        <f t="shared" si="0"/>
        <v>24.58</v>
      </c>
      <c r="G25" s="60">
        <f t="shared" si="1"/>
        <v>865.46179999999993</v>
      </c>
      <c r="H25" s="63">
        <f t="shared" si="2"/>
        <v>865.46179999999993</v>
      </c>
    </row>
    <row r="26" spans="1:13" s="62" customFormat="1" ht="36">
      <c r="A26" s="56" t="str">
        <f>IF((LEN('Copy paste to Here'!G30))&gt;5,((CONCATENATE('Copy paste to Here'!G30," &amp; ",'Copy paste to Here'!D30,"  &amp;  ",'Copy paste to Here'!E30))),"Empty Cell")</f>
        <v>EO gas sterilized, hand polished 316L steel hinged segment ring, 1.2mm (16g) / 12 to 250 pcs per bulk &amp; Length: 12mm  &amp;  Quantity In Bulk: 12 pcs.</v>
      </c>
      <c r="B26" s="57" t="str">
        <f>'Copy paste to Here'!C30</f>
        <v>BLK675</v>
      </c>
      <c r="C26" s="57" t="s">
        <v>752</v>
      </c>
      <c r="D26" s="58">
        <f>Invoice!B30</f>
        <v>1</v>
      </c>
      <c r="E26" s="59">
        <f>'Shipping Invoice'!J30*$N$1</f>
        <v>24.58</v>
      </c>
      <c r="F26" s="59">
        <f t="shared" si="0"/>
        <v>24.58</v>
      </c>
      <c r="G26" s="60">
        <f t="shared" si="1"/>
        <v>865.46179999999993</v>
      </c>
      <c r="H26" s="63">
        <f t="shared" si="2"/>
        <v>865.46179999999993</v>
      </c>
    </row>
    <row r="27" spans="1:13" s="62" customFormat="1" ht="48">
      <c r="A27" s="56" t="str">
        <f>IF((LEN('Copy paste to Here'!G31))&gt;5,((CONCATENATE('Copy paste to Here'!G31," &amp; ",'Copy paste to Here'!D31,"  &amp;  ",'Copy paste to Here'!E31))),"Empty Cell")</f>
        <v>Piercing supplies: Assortment of 12 to 250 pcs. of EO gas sterilized piercing: Titanium G23 nose screw, 18g (1mm) with 2.5mm bezel set round crystal top &amp; Quantity In Bulk: 24 pcs.  &amp;  Crystal Color: Clear</v>
      </c>
      <c r="B27" s="57" t="str">
        <f>'Copy paste to Here'!C31</f>
        <v>UBLK490</v>
      </c>
      <c r="C27" s="57" t="s">
        <v>753</v>
      </c>
      <c r="D27" s="58">
        <f>Invoice!B31</f>
        <v>1</v>
      </c>
      <c r="E27" s="59">
        <f>'Shipping Invoice'!J31*$N$1</f>
        <v>37.71</v>
      </c>
      <c r="F27" s="59">
        <f t="shared" si="0"/>
        <v>37.71</v>
      </c>
      <c r="G27" s="60">
        <f t="shared" si="1"/>
        <v>1327.7691</v>
      </c>
      <c r="H27" s="63">
        <f t="shared" si="2"/>
        <v>1327.7691</v>
      </c>
    </row>
    <row r="28" spans="1:13" s="62" customFormat="1" ht="24">
      <c r="A28" s="56" t="str">
        <f>IF((LEN('Copy paste to Here'!G32))&gt;5,((CONCATENATE('Copy paste to Here'!G32," &amp; ",'Copy paste to Here'!D32,"  &amp;  ",'Copy paste to Here'!E32))),"Empty Cell")</f>
        <v>EO gas sterilized PVD plated 316L steel circular barbell, 1.2mm (16g) with two 3mm balls &amp; Color: Black  &amp;  Length: 8mm</v>
      </c>
      <c r="B28" s="57" t="str">
        <f>'Copy paste to Here'!C32</f>
        <v>ZCBETB</v>
      </c>
      <c r="C28" s="57" t="s">
        <v>727</v>
      </c>
      <c r="D28" s="58">
        <f>Invoice!B32</f>
        <v>2</v>
      </c>
      <c r="E28" s="59">
        <f>'Shipping Invoice'!J32*$N$1</f>
        <v>1.0900000000000001</v>
      </c>
      <c r="F28" s="59">
        <f t="shared" si="0"/>
        <v>2.1800000000000002</v>
      </c>
      <c r="G28" s="60">
        <f t="shared" si="1"/>
        <v>38.378900000000002</v>
      </c>
      <c r="H28" s="63">
        <f t="shared" si="2"/>
        <v>76.757800000000003</v>
      </c>
    </row>
    <row r="29" spans="1:13" s="62" customFormat="1" ht="24">
      <c r="A29" s="56" t="str">
        <f>IF((LEN('Copy paste to Here'!G33))&gt;5,((CONCATENATE('Copy paste to Here'!G33," &amp; ",'Copy paste to Here'!D33,"  &amp;  ",'Copy paste to Here'!E33))),"Empty Cell")</f>
        <v>EO gas sterilized PVD plated 316L steel circular barbell, 1.2mm (16g) with two 3mm balls &amp; Color: Blue  &amp;  Length: 8mm</v>
      </c>
      <c r="B29" s="57" t="str">
        <f>'Copy paste to Here'!C33</f>
        <v>ZCBETB</v>
      </c>
      <c r="C29" s="57" t="s">
        <v>727</v>
      </c>
      <c r="D29" s="58">
        <f>Invoice!B33</f>
        <v>2</v>
      </c>
      <c r="E29" s="59">
        <f>'Shipping Invoice'!J33*$N$1</f>
        <v>1.0900000000000001</v>
      </c>
      <c r="F29" s="59">
        <f t="shared" si="0"/>
        <v>2.1800000000000002</v>
      </c>
      <c r="G29" s="60">
        <f t="shared" si="1"/>
        <v>38.378900000000002</v>
      </c>
      <c r="H29" s="63">
        <f t="shared" si="2"/>
        <v>76.757800000000003</v>
      </c>
    </row>
    <row r="30" spans="1:13" s="62" customFormat="1" ht="24">
      <c r="A30" s="56" t="str">
        <f>IF((LEN('Copy paste to Here'!G34))&gt;5,((CONCATENATE('Copy paste to Here'!G34," &amp; ",'Copy paste to Here'!D34,"  &amp;  ",'Copy paste to Here'!E34))),"Empty Cell")</f>
        <v>EO gas sterilized PVD plated 316L steel circular barbell, 1.2mm (16g) with two 3mm balls &amp; Color: Rainbow  &amp;  Length: 8mm</v>
      </c>
      <c r="B30" s="57" t="str">
        <f>'Copy paste to Here'!C34</f>
        <v>ZCBETB</v>
      </c>
      <c r="C30" s="57" t="s">
        <v>727</v>
      </c>
      <c r="D30" s="58">
        <f>Invoice!B34</f>
        <v>2</v>
      </c>
      <c r="E30" s="59">
        <f>'Shipping Invoice'!J34*$N$1</f>
        <v>1.0900000000000001</v>
      </c>
      <c r="F30" s="59">
        <f t="shared" si="0"/>
        <v>2.1800000000000002</v>
      </c>
      <c r="G30" s="60">
        <f t="shared" si="1"/>
        <v>38.378900000000002</v>
      </c>
      <c r="H30" s="63">
        <f t="shared" si="2"/>
        <v>76.757800000000003</v>
      </c>
    </row>
    <row r="31" spans="1:13" s="62" customFormat="1" ht="24">
      <c r="A31" s="56" t="str">
        <f>IF((LEN('Copy paste to Here'!G35))&gt;5,((CONCATENATE('Copy paste to Here'!G35," &amp; ",'Copy paste to Here'!D35,"  &amp;  ",'Copy paste to Here'!E35))),"Empty Cell")</f>
        <v>EO gas sterilized PVD plated 316L steel circular barbell, 1.2mm (16g) with two 3mm balls &amp; Color: Gold  &amp;  Length: 8mm</v>
      </c>
      <c r="B31" s="57" t="str">
        <f>'Copy paste to Here'!C35</f>
        <v>ZCBETB</v>
      </c>
      <c r="C31" s="57" t="s">
        <v>727</v>
      </c>
      <c r="D31" s="58">
        <f>Invoice!B35</f>
        <v>2</v>
      </c>
      <c r="E31" s="59">
        <f>'Shipping Invoice'!J35*$N$1</f>
        <v>1.0900000000000001</v>
      </c>
      <c r="F31" s="59">
        <f t="shared" si="0"/>
        <v>2.1800000000000002</v>
      </c>
      <c r="G31" s="60">
        <f t="shared" si="1"/>
        <v>38.378900000000002</v>
      </c>
      <c r="H31" s="63">
        <f t="shared" si="2"/>
        <v>76.757800000000003</v>
      </c>
    </row>
    <row r="32" spans="1:13" s="62" customFormat="1" ht="24">
      <c r="A32" s="56" t="str">
        <f>IF((LEN('Copy paste to Here'!G36))&gt;5,((CONCATENATE('Copy paste to Here'!G36," &amp; ",'Copy paste to Here'!D36,"  &amp;  ",'Copy paste to Here'!E36))),"Empty Cell")</f>
        <v>EO gas sterilized PVD plated 316L steel circular barbell, 1.2mm (16g) with two 3mm balls &amp; Color: Light blue  &amp;  Length: 8mm</v>
      </c>
      <c r="B32" s="57" t="str">
        <f>'Copy paste to Here'!C36</f>
        <v>ZCBETB</v>
      </c>
      <c r="C32" s="57" t="s">
        <v>727</v>
      </c>
      <c r="D32" s="58">
        <f>Invoice!B36</f>
        <v>2</v>
      </c>
      <c r="E32" s="59">
        <f>'Shipping Invoice'!J36*$N$1</f>
        <v>1.0900000000000001</v>
      </c>
      <c r="F32" s="59">
        <f t="shared" si="0"/>
        <v>2.1800000000000002</v>
      </c>
      <c r="G32" s="60">
        <f t="shared" si="1"/>
        <v>38.378900000000002</v>
      </c>
      <c r="H32" s="63">
        <f t="shared" si="2"/>
        <v>76.757800000000003</v>
      </c>
    </row>
    <row r="33" spans="1:8" s="62" customFormat="1" ht="36">
      <c r="A33" s="56" t="str">
        <f>IF((LEN('Copy paste to Here'!G37))&gt;5,((CONCATENATE('Copy paste to Here'!G37," &amp; ",'Copy paste to Here'!D37,"  &amp;  ",'Copy paste to Here'!E37))),"Empty Cell")</f>
        <v xml:space="preserve">One pair of EO gas sterilized stainless steel ear studs, 0.8mm (20g) with 2mm to 6mm prong set clear round Cubic Zirconia (CZ) stone &amp; Size: 2mm  &amp;  </v>
      </c>
      <c r="B33" s="57" t="str">
        <f>'Copy paste to Here'!C37</f>
        <v>ZERZ</v>
      </c>
      <c r="C33" s="57" t="s">
        <v>754</v>
      </c>
      <c r="D33" s="58">
        <f>Invoice!B37</f>
        <v>10</v>
      </c>
      <c r="E33" s="59">
        <f>'Shipping Invoice'!J37*$N$1</f>
        <v>1.79</v>
      </c>
      <c r="F33" s="59">
        <f t="shared" si="0"/>
        <v>17.899999999999999</v>
      </c>
      <c r="G33" s="60">
        <f t="shared" si="1"/>
        <v>63.0259</v>
      </c>
      <c r="H33" s="63">
        <f t="shared" si="2"/>
        <v>630.25900000000001</v>
      </c>
    </row>
    <row r="34" spans="1:8" s="62" customFormat="1" ht="36">
      <c r="A34" s="56" t="str">
        <f>IF((LEN('Copy paste to Here'!G38))&gt;5,((CONCATENATE('Copy paste to Here'!G38," &amp; ",'Copy paste to Here'!D38,"  &amp;  ",'Copy paste to Here'!E38))),"Empty Cell")</f>
        <v xml:space="preserve">One pair of EO gas sterilized stainless steel ear studs, 0.8mm (20g) with 2mm to 6mm prong set clear round Cubic Zirconia (CZ) stone &amp; Size: 3mm  &amp;  </v>
      </c>
      <c r="B34" s="57" t="str">
        <f>'Copy paste to Here'!C38</f>
        <v>ZERZ</v>
      </c>
      <c r="C34" s="57" t="s">
        <v>755</v>
      </c>
      <c r="D34" s="58">
        <f>Invoice!B38</f>
        <v>10</v>
      </c>
      <c r="E34" s="59">
        <f>'Shipping Invoice'!J38*$N$1</f>
        <v>1.49</v>
      </c>
      <c r="F34" s="59">
        <f t="shared" si="0"/>
        <v>14.9</v>
      </c>
      <c r="G34" s="60">
        <f t="shared" si="1"/>
        <v>52.462899999999998</v>
      </c>
      <c r="H34" s="63">
        <f t="shared" si="2"/>
        <v>524.62900000000002</v>
      </c>
    </row>
    <row r="35" spans="1:8" s="62" customFormat="1" ht="36">
      <c r="A35" s="56" t="str">
        <f>IF((LEN('Copy paste to Here'!G39))&gt;5,((CONCATENATE('Copy paste to Here'!G39," &amp; ",'Copy paste to Here'!D39,"  &amp;  ",'Copy paste to Here'!E39))),"Empty Cell")</f>
        <v xml:space="preserve">One pair of EO gas sterilized stainless steel ear studs, 0.8mm (20g) with 2mm to 6mm prong set clear round Cubic Zirconia (CZ) stone &amp; Size: 4mm  &amp;  </v>
      </c>
      <c r="B35" s="57" t="str">
        <f>'Copy paste to Here'!C39</f>
        <v>ZERZ</v>
      </c>
      <c r="C35" s="57" t="s">
        <v>756</v>
      </c>
      <c r="D35" s="58">
        <f>Invoice!B39</f>
        <v>10</v>
      </c>
      <c r="E35" s="59">
        <f>'Shipping Invoice'!J39*$N$1</f>
        <v>1.65</v>
      </c>
      <c r="F35" s="59">
        <f t="shared" si="0"/>
        <v>16.5</v>
      </c>
      <c r="G35" s="60">
        <f t="shared" si="1"/>
        <v>58.096499999999999</v>
      </c>
      <c r="H35" s="63">
        <f t="shared" si="2"/>
        <v>580.96500000000003</v>
      </c>
    </row>
    <row r="36" spans="1:8" s="62" customFormat="1" ht="36">
      <c r="A36" s="56" t="str">
        <f>IF((LEN('Copy paste to Here'!G40))&gt;5,((CONCATENATE('Copy paste to Here'!G40," &amp; ",'Copy paste to Here'!D40,"  &amp;  ",'Copy paste to Here'!E40))),"Empty Cell")</f>
        <v>EO gas sterilized 316L steel internally threaded labret, 1.2mm (16g) with prong set 2mm to 5mm clear Cubic Zirconia (CZ) stone &amp; Cz Color: Clear  &amp;  Length: 8mm with upper 2mm CZ</v>
      </c>
      <c r="B36" s="57" t="str">
        <f>'Copy paste to Here'!C40</f>
        <v>ZLBCZIN</v>
      </c>
      <c r="C36" s="57" t="s">
        <v>757</v>
      </c>
      <c r="D36" s="58">
        <f>Invoice!B40</f>
        <v>2</v>
      </c>
      <c r="E36" s="59">
        <f>'Shipping Invoice'!J40*$N$1</f>
        <v>1.65</v>
      </c>
      <c r="F36" s="59">
        <f t="shared" si="0"/>
        <v>3.3</v>
      </c>
      <c r="G36" s="60">
        <f t="shared" si="1"/>
        <v>58.096499999999999</v>
      </c>
      <c r="H36" s="63">
        <f t="shared" si="2"/>
        <v>116.193</v>
      </c>
    </row>
    <row r="37" spans="1:8" s="62" customFormat="1" ht="36">
      <c r="A37" s="56" t="str">
        <f>IF((LEN('Copy paste to Here'!G41))&gt;5,((CONCATENATE('Copy paste to Here'!G41," &amp; ",'Copy paste to Here'!D41,"  &amp;  ",'Copy paste to Here'!E41))),"Empty Cell")</f>
        <v>EO gas sterilized 316L steel internally threaded labret, 1.2mm (16g) with prong set 2mm to 5mm clear Cubic Zirconia (CZ) stone &amp; Cz Color: Clear  &amp;  Length: 8mm with upper 2.5mm CZ</v>
      </c>
      <c r="B37" s="57" t="str">
        <f>'Copy paste to Here'!C41</f>
        <v>ZLBCZIN</v>
      </c>
      <c r="C37" s="57" t="s">
        <v>758</v>
      </c>
      <c r="D37" s="58">
        <f>Invoice!B41</f>
        <v>2</v>
      </c>
      <c r="E37" s="59">
        <f>'Shipping Invoice'!J41*$N$1</f>
        <v>1.7</v>
      </c>
      <c r="F37" s="59">
        <f t="shared" si="0"/>
        <v>3.4</v>
      </c>
      <c r="G37" s="60">
        <f t="shared" si="1"/>
        <v>59.856999999999999</v>
      </c>
      <c r="H37" s="63">
        <f t="shared" si="2"/>
        <v>119.714</v>
      </c>
    </row>
    <row r="38" spans="1:8" s="62" customFormat="1" ht="36">
      <c r="A38" s="56" t="str">
        <f>IF((LEN('Copy paste to Here'!G42))&gt;5,((CONCATENATE('Copy paste to Here'!G42," &amp; ",'Copy paste to Here'!D42,"  &amp;  ",'Copy paste to Here'!E42))),"Empty Cell")</f>
        <v>EO gas sterilized 316L steel internally threaded labret, 1.2mm (16g) with prong set 2mm to 5mm clear Cubic Zirconia (CZ) stone &amp; Cz Color: Clear  &amp;  Length: 8mm with upper 3mm CZ</v>
      </c>
      <c r="B38" s="57" t="str">
        <f>'Copy paste to Here'!C42</f>
        <v>ZLBCZIN</v>
      </c>
      <c r="C38" s="57" t="s">
        <v>759</v>
      </c>
      <c r="D38" s="58">
        <f>Invoice!B42</f>
        <v>2</v>
      </c>
      <c r="E38" s="59">
        <f>'Shipping Invoice'!J42*$N$1</f>
        <v>1.75</v>
      </c>
      <c r="F38" s="59">
        <f t="shared" si="0"/>
        <v>3.5</v>
      </c>
      <c r="G38" s="60">
        <f t="shared" si="1"/>
        <v>61.6175</v>
      </c>
      <c r="H38" s="63">
        <f t="shared" si="2"/>
        <v>123.235</v>
      </c>
    </row>
    <row r="39" spans="1:8" s="62" customFormat="1" ht="36">
      <c r="A39" s="56" t="str">
        <f>IF((LEN('Copy paste to Here'!G43))&gt;5,((CONCATENATE('Copy paste to Here'!G43," &amp; ",'Copy paste to Here'!D43,"  &amp;  ",'Copy paste to Here'!E43))),"Empty Cell")</f>
        <v>EO gas sterilized 316L steel internally threaded labret, 1.2mm (16g) with prong set 2mm to 5mm clear Cubic Zirconia (CZ) stone &amp; Cz Color: Clear  &amp;  Length: 8mm with upper 4mm CZ</v>
      </c>
      <c r="B39" s="57" t="str">
        <f>'Copy paste to Here'!C43</f>
        <v>ZLBCZIN</v>
      </c>
      <c r="C39" s="57" t="s">
        <v>760</v>
      </c>
      <c r="D39" s="58">
        <f>Invoice!B43</f>
        <v>2</v>
      </c>
      <c r="E39" s="59">
        <f>'Shipping Invoice'!J43*$N$1</f>
        <v>1.95</v>
      </c>
      <c r="F39" s="59">
        <f t="shared" si="0"/>
        <v>3.9</v>
      </c>
      <c r="G39" s="60">
        <f t="shared" si="1"/>
        <v>68.659499999999994</v>
      </c>
      <c r="H39" s="63">
        <f t="shared" si="2"/>
        <v>137.31899999999999</v>
      </c>
    </row>
    <row r="40" spans="1:8" s="62" customFormat="1" ht="24">
      <c r="A40" s="56" t="str">
        <f>IF((LEN('Copy paste to Here'!G44))&gt;5,((CONCATENATE('Copy paste to Here'!G44," &amp; ",'Copy paste to Here'!D44,"  &amp;  ",'Copy paste to Here'!E44))),"Empty Cell")</f>
        <v xml:space="preserve">EO gas sterilized 316L steel nose screw, 1mm (18g) with 2mm round color crystal in flat head bezel set &amp; Crystal Color: Clear  &amp;  </v>
      </c>
      <c r="B40" s="57" t="str">
        <f>'Copy paste to Here'!C44</f>
        <v>ZNSCB</v>
      </c>
      <c r="C40" s="57" t="s">
        <v>738</v>
      </c>
      <c r="D40" s="58">
        <f>Invoice!B44</f>
        <v>15</v>
      </c>
      <c r="E40" s="59">
        <f>'Shipping Invoice'!J44*$N$1</f>
        <v>0.94</v>
      </c>
      <c r="F40" s="59">
        <f t="shared" si="0"/>
        <v>14.1</v>
      </c>
      <c r="G40" s="60">
        <f t="shared" si="1"/>
        <v>33.0974</v>
      </c>
      <c r="H40" s="63">
        <f t="shared" si="2"/>
        <v>496.46100000000001</v>
      </c>
    </row>
    <row r="41" spans="1:8" s="62" customFormat="1" ht="24">
      <c r="A41" s="56" t="str">
        <f>IF((LEN('Copy paste to Here'!G45))&gt;5,((CONCATENATE('Copy paste to Here'!G45," &amp; ",'Copy paste to Here'!D45,"  &amp;  ",'Copy paste to Here'!E45))),"Empty Cell")</f>
        <v>EO gas sterilized 316L steel seamless nose ring, 1.2mm (16g) to 0.6mm (22g) &amp; Gauge: 0.8mm  &amp;  Length: 6mm</v>
      </c>
      <c r="B41" s="57" t="str">
        <f>'Copy paste to Here'!C45</f>
        <v>ZSEL</v>
      </c>
      <c r="C41" s="57" t="s">
        <v>761</v>
      </c>
      <c r="D41" s="58">
        <f>Invoice!B45</f>
        <v>10</v>
      </c>
      <c r="E41" s="59">
        <f>'Shipping Invoice'!J45*$N$1</f>
        <v>0.74</v>
      </c>
      <c r="F41" s="59">
        <f t="shared" si="0"/>
        <v>7.4</v>
      </c>
      <c r="G41" s="60">
        <f t="shared" si="1"/>
        <v>26.055399999999999</v>
      </c>
      <c r="H41" s="63">
        <f t="shared" si="2"/>
        <v>260.55399999999997</v>
      </c>
    </row>
    <row r="42" spans="1:8" s="62" customFormat="1" ht="24">
      <c r="A42" s="56" t="str">
        <f>IF((LEN('Copy paste to Here'!G46))&gt;5,((CONCATENATE('Copy paste to Here'!G46," &amp; ",'Copy paste to Here'!D46,"  &amp;  ",'Copy paste to Here'!E46))),"Empty Cell")</f>
        <v>EO gas sterilized 316L steel seamless nose ring, 1.2mm (16g) to 0.6mm (22g) &amp; Gauge: 0.8mm  &amp;  Length: 8mm</v>
      </c>
      <c r="B42" s="57" t="str">
        <f>'Copy paste to Here'!C46</f>
        <v>ZSEL</v>
      </c>
      <c r="C42" s="57" t="s">
        <v>761</v>
      </c>
      <c r="D42" s="58">
        <f>Invoice!B46</f>
        <v>10</v>
      </c>
      <c r="E42" s="59">
        <f>'Shipping Invoice'!J46*$N$1</f>
        <v>0.74</v>
      </c>
      <c r="F42" s="59">
        <f t="shared" si="0"/>
        <v>7.4</v>
      </c>
      <c r="G42" s="60">
        <f t="shared" si="1"/>
        <v>26.055399999999999</v>
      </c>
      <c r="H42" s="63">
        <f t="shared" si="2"/>
        <v>260.55399999999997</v>
      </c>
    </row>
    <row r="43" spans="1:8" s="62" customFormat="1" ht="36">
      <c r="A43" s="56" t="str">
        <f>IF((LEN('Copy paste to Here'!G47))&gt;5,((CONCATENATE('Copy paste to Here'!G47," &amp; ",'Copy paste to Here'!D47,"  &amp;  ",'Copy paste to Here'!E47))),"Empty Cell")</f>
        <v xml:space="preserve">EO gas sterilized 316L steel hinged segment ring, 1.2mm (16g) with outward facing CNC set Cubic Zirconia (CZ) stones, inner diameter from 6mm to 12mm &amp; Length: 6mm  &amp;  </v>
      </c>
      <c r="B43" s="57" t="str">
        <f>'Copy paste to Here'!C47</f>
        <v>ZSGSH10</v>
      </c>
      <c r="C43" s="57" t="s">
        <v>762</v>
      </c>
      <c r="D43" s="58">
        <f>Invoice!B47</f>
        <v>1</v>
      </c>
      <c r="E43" s="59">
        <f>'Shipping Invoice'!J47*$N$1</f>
        <v>5.35</v>
      </c>
      <c r="F43" s="59">
        <f t="shared" si="0"/>
        <v>5.35</v>
      </c>
      <c r="G43" s="60">
        <f t="shared" si="1"/>
        <v>188.37349999999998</v>
      </c>
      <c r="H43" s="63">
        <f t="shared" si="2"/>
        <v>188.37349999999998</v>
      </c>
    </row>
    <row r="44" spans="1:8" s="62" customFormat="1" ht="36">
      <c r="A44" s="56" t="str">
        <f>IF((LEN('Copy paste to Here'!G48))&gt;5,((CONCATENATE('Copy paste to Here'!G48," &amp; ",'Copy paste to Here'!D48,"  &amp;  ",'Copy paste to Here'!E48))),"Empty Cell")</f>
        <v xml:space="preserve">EO gas sterilized 316L steel hinged segment ring, 1.2mm (16g) with outward facing CNC set Cubic Zirconia (CZ) stones, inner diameter from 6mm to 12mm &amp; Length: 8mm  &amp;  </v>
      </c>
      <c r="B44" s="57" t="str">
        <f>'Copy paste to Here'!C48</f>
        <v>ZSGSH10</v>
      </c>
      <c r="C44" s="57" t="s">
        <v>763</v>
      </c>
      <c r="D44" s="58">
        <f>Invoice!B48</f>
        <v>5</v>
      </c>
      <c r="E44" s="59">
        <f>'Shipping Invoice'!J48*$N$1</f>
        <v>6.49</v>
      </c>
      <c r="F44" s="59">
        <f t="shared" si="0"/>
        <v>32.450000000000003</v>
      </c>
      <c r="G44" s="60">
        <f t="shared" si="1"/>
        <v>228.5129</v>
      </c>
      <c r="H44" s="63">
        <f t="shared" si="2"/>
        <v>1142.5645</v>
      </c>
    </row>
    <row r="45" spans="1:8" s="62" customFormat="1" ht="36">
      <c r="A45" s="56" t="str">
        <f>IF((LEN('Copy paste to Here'!G49))&gt;5,((CONCATENATE('Copy paste to Here'!G49," &amp; ",'Copy paste to Here'!D49,"  &amp;  ",'Copy paste to Here'!E49))),"Empty Cell")</f>
        <v xml:space="preserve">EO gas sterilized 316L steel hinged segment ring, 1.2mm (16g) with twisted wire design and inner diameter from 8mm to 12mm &amp; Length: 8mm  &amp;  </v>
      </c>
      <c r="B45" s="57" t="str">
        <f>'Copy paste to Here'!C49</f>
        <v>ZSGSH20</v>
      </c>
      <c r="C45" s="57" t="s">
        <v>745</v>
      </c>
      <c r="D45" s="58">
        <f>Invoice!B49</f>
        <v>5</v>
      </c>
      <c r="E45" s="59">
        <f>'Shipping Invoice'!J49*$N$1</f>
        <v>2.09</v>
      </c>
      <c r="F45" s="59">
        <f t="shared" si="0"/>
        <v>10.45</v>
      </c>
      <c r="G45" s="60">
        <f t="shared" si="1"/>
        <v>73.588899999999995</v>
      </c>
      <c r="H45" s="63">
        <f t="shared" si="2"/>
        <v>367.94449999999995</v>
      </c>
    </row>
    <row r="46" spans="1:8" s="62" customFormat="1" ht="48">
      <c r="A46" s="56" t="str">
        <f>IF((LEN('Copy paste to Here'!G50))&gt;5,((CONCATENATE('Copy paste to Here'!G50," &amp; ",'Copy paste to Here'!D50,"  &amp;  ",'Copy paste to Here'!E50))),"Empty Cell")</f>
        <v xml:space="preserve">EO gas sterilized high polished titanium G23 1.6mm (14g) base part for dermal anchor surface piercing with three holes in the base plate, 1.2mm (16g) internal threaded connector (only fits our dermal anchor top parts) &amp; Height: 2.5mm  &amp;  </v>
      </c>
      <c r="B46" s="57" t="str">
        <f>'Copy paste to Here'!C50</f>
        <v>ZTSA2</v>
      </c>
      <c r="C46" s="57" t="s">
        <v>747</v>
      </c>
      <c r="D46" s="58">
        <f>Invoice!B50</f>
        <v>10</v>
      </c>
      <c r="E46" s="59">
        <f>'Shipping Invoice'!J50*$N$1</f>
        <v>2.99</v>
      </c>
      <c r="F46" s="59">
        <f t="shared" si="0"/>
        <v>29.900000000000002</v>
      </c>
      <c r="G46" s="60">
        <f t="shared" si="1"/>
        <v>105.27790000000002</v>
      </c>
      <c r="H46" s="63">
        <f t="shared" si="2"/>
        <v>1052.7790000000002</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375.03999999999996</v>
      </c>
      <c r="G1000" s="60"/>
      <c r="H1000" s="61">
        <f t="shared" ref="H1000:H1007" si="49">F1000*$E$14</f>
        <v>13205.158399999998</v>
      </c>
    </row>
    <row r="1001" spans="1:8" s="62" customFormat="1">
      <c r="A1001" s="56" t="str">
        <f>'[2]Copy paste to Here'!T2</f>
        <v>SHIPPING HANDLING</v>
      </c>
      <c r="B1001" s="75"/>
      <c r="C1001" s="75"/>
      <c r="D1001" s="76"/>
      <c r="E1001" s="67"/>
      <c r="F1001" s="59">
        <f>Invoice!J52</f>
        <v>0</v>
      </c>
      <c r="G1001" s="60"/>
      <c r="H1001" s="61">
        <f t="shared" si="49"/>
        <v>0</v>
      </c>
    </row>
    <row r="1002" spans="1:8" s="62" customFormat="1" hidden="1" outlineLevel="1">
      <c r="A1002" s="56" t="str">
        <f>'[2]Copy paste to Here'!T3</f>
        <v>DISCOUNT</v>
      </c>
      <c r="B1002" s="75"/>
      <c r="C1002" s="75"/>
      <c r="D1002" s="76"/>
      <c r="E1002" s="67"/>
      <c r="F1002" s="59">
        <f>Invoice!J53</f>
        <v>0</v>
      </c>
      <c r="G1002" s="60"/>
      <c r="H1002" s="61">
        <f t="shared" si="49"/>
        <v>0</v>
      </c>
    </row>
    <row r="1003" spans="1:8" s="62" customFormat="1" collapsed="1">
      <c r="A1003" s="56" t="str">
        <f>'[2]Copy paste to Here'!T4</f>
        <v>Total:</v>
      </c>
      <c r="B1003" s="75"/>
      <c r="C1003" s="75"/>
      <c r="D1003" s="76"/>
      <c r="E1003" s="67"/>
      <c r="F1003" s="59">
        <f>SUM(F1000:F1002)</f>
        <v>375.03999999999996</v>
      </c>
      <c r="G1003" s="60"/>
      <c r="H1003" s="61">
        <f t="shared" si="49"/>
        <v>13205.158399999998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13205.1584</v>
      </c>
    </row>
    <row r="1010" spans="1:8" s="21" customFormat="1">
      <c r="A1010" s="22"/>
      <c r="E1010" s="21" t="s">
        <v>177</v>
      </c>
      <c r="H1010" s="84">
        <f>(SUMIF($A$1000:$A$1008,"Total:",$H$1000:$H$1008))</f>
        <v>13205.158399999998</v>
      </c>
    </row>
    <row r="1011" spans="1:8" s="21" customFormat="1">
      <c r="E1011" s="21" t="s">
        <v>178</v>
      </c>
      <c r="H1011" s="85">
        <f>H1013-H1012</f>
        <v>12341.27</v>
      </c>
    </row>
    <row r="1012" spans="1:8" s="21" customFormat="1">
      <c r="E1012" s="21" t="s">
        <v>179</v>
      </c>
      <c r="H1012" s="85">
        <f>ROUND((H1013*7)/107,2)</f>
        <v>863.89</v>
      </c>
    </row>
    <row r="1013" spans="1:8" s="21" customFormat="1">
      <c r="E1013" s="22" t="s">
        <v>180</v>
      </c>
      <c r="H1013" s="86">
        <f>ROUND((SUMIF($A$1000:$A$1008,"Total:",$H$1000:$H$1008)),2)</f>
        <v>13205.16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9"/>
  <sheetViews>
    <sheetView workbookViewId="0">
      <selection activeCell="A5" sqref="A5"/>
    </sheetView>
  </sheetViews>
  <sheetFormatPr defaultRowHeight="15"/>
  <sheetData>
    <row r="1" spans="1:1">
      <c r="A1" s="2" t="s">
        <v>749</v>
      </c>
    </row>
    <row r="2" spans="1:1">
      <c r="A2" s="2" t="s">
        <v>749</v>
      </c>
    </row>
    <row r="3" spans="1:1">
      <c r="A3" s="2" t="s">
        <v>750</v>
      </c>
    </row>
    <row r="4" spans="1:1">
      <c r="A4" s="2" t="s">
        <v>750</v>
      </c>
    </row>
    <row r="5" spans="1:1">
      <c r="A5" s="2" t="s">
        <v>751</v>
      </c>
    </row>
    <row r="6" spans="1:1">
      <c r="A6" s="2" t="s">
        <v>751</v>
      </c>
    </row>
    <row r="7" spans="1:1">
      <c r="A7" s="2" t="s">
        <v>752</v>
      </c>
    </row>
    <row r="8" spans="1:1">
      <c r="A8" s="2" t="s">
        <v>752</v>
      </c>
    </row>
    <row r="9" spans="1:1">
      <c r="A9" s="2" t="s">
        <v>752</v>
      </c>
    </row>
    <row r="10" spans="1:1">
      <c r="A10" s="2" t="s">
        <v>753</v>
      </c>
    </row>
    <row r="11" spans="1:1">
      <c r="A11" s="2" t="s">
        <v>727</v>
      </c>
    </row>
    <row r="12" spans="1:1">
      <c r="A12" s="2" t="s">
        <v>727</v>
      </c>
    </row>
    <row r="13" spans="1:1">
      <c r="A13" s="2" t="s">
        <v>727</v>
      </c>
    </row>
    <row r="14" spans="1:1">
      <c r="A14" s="2" t="s">
        <v>727</v>
      </c>
    </row>
    <row r="15" spans="1:1">
      <c r="A15" s="2" t="s">
        <v>727</v>
      </c>
    </row>
    <row r="16" spans="1:1">
      <c r="A16" s="2" t="s">
        <v>754</v>
      </c>
    </row>
    <row r="17" spans="1:1">
      <c r="A17" s="2" t="s">
        <v>755</v>
      </c>
    </row>
    <row r="18" spans="1:1">
      <c r="A18" s="2" t="s">
        <v>756</v>
      </c>
    </row>
    <row r="19" spans="1:1">
      <c r="A19" s="2" t="s">
        <v>757</v>
      </c>
    </row>
    <row r="20" spans="1:1">
      <c r="A20" s="2" t="s">
        <v>758</v>
      </c>
    </row>
    <row r="21" spans="1:1">
      <c r="A21" s="2" t="s">
        <v>759</v>
      </c>
    </row>
    <row r="22" spans="1:1">
      <c r="A22" s="2" t="s">
        <v>760</v>
      </c>
    </row>
    <row r="23" spans="1:1">
      <c r="A23" s="2" t="s">
        <v>738</v>
      </c>
    </row>
    <row r="24" spans="1:1">
      <c r="A24" s="2" t="s">
        <v>761</v>
      </c>
    </row>
    <row r="25" spans="1:1">
      <c r="A25" s="2" t="s">
        <v>761</v>
      </c>
    </row>
    <row r="26" spans="1:1">
      <c r="A26" s="2" t="s">
        <v>762</v>
      </c>
    </row>
    <row r="27" spans="1:1">
      <c r="A27" s="2" t="s">
        <v>763</v>
      </c>
    </row>
    <row r="28" spans="1:1">
      <c r="A28" s="2" t="s">
        <v>745</v>
      </c>
    </row>
    <row r="29" spans="1:1">
      <c r="A29" s="2" t="s">
        <v>747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2023-09-12T08:28:40Z</cp:lastPrinted>
  <dcterms:created xsi:type="dcterms:W3CDTF">2009-06-02T18:56:54Z</dcterms:created>
  <dcterms:modified xsi:type="dcterms:W3CDTF">2023-09-12T08:28:46Z</dcterms:modified>
</cp:coreProperties>
</file>