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C05C894-0ABA-4350-BCF6-C6555D0C5A47}"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PUT ON BOX" sheetId="12" r:id="rId5"/>
    <sheet name="Tax Invoice" sheetId="6"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1">Invoice!$A$1:$K$46</definedName>
    <definedName name="_xlnm.Print_Area" localSheetId="3">'Shipping Invoice'!$A$1:$L$34</definedName>
    <definedName name="_xlnm.Print_Area" localSheetId="5">'Tax Invoice'!$A$1:$H$1013</definedName>
    <definedName name="_xlnm.Print_Titles" localSheetId="1">Invoice!$2:$21</definedName>
    <definedName name="_xlnm.Print_Titles" localSheetId="3">'Shipping Invoice'!$1:$21</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2" i="6" l="1"/>
  <c r="A1003" i="6"/>
  <c r="A1004" i="6"/>
  <c r="A1005" i="6"/>
  <c r="A1006" i="6"/>
  <c r="A1007" i="6"/>
  <c r="A1001" i="6"/>
  <c r="I39" i="2"/>
  <c r="I23" i="7"/>
  <c r="I24" i="7"/>
  <c r="I25" i="7"/>
  <c r="I26" i="7"/>
  <c r="I27" i="7"/>
  <c r="I28" i="7"/>
  <c r="I29" i="7"/>
  <c r="I30" i="7"/>
  <c r="I22" i="7"/>
  <c r="E26" i="6" l="1"/>
  <c r="E24" i="6"/>
  <c r="E23" i="6"/>
  <c r="E22" i="6"/>
  <c r="E21" i="6"/>
  <c r="E20" i="6"/>
  <c r="K14" i="7"/>
  <c r="K10" i="7"/>
  <c r="N1" i="7"/>
  <c r="N1" i="6"/>
  <c r="E25" i="6" s="1"/>
  <c r="F1002" i="6"/>
  <c r="D26" i="6"/>
  <c r="B30" i="7" s="1"/>
  <c r="D25" i="6"/>
  <c r="B29" i="7" s="1"/>
  <c r="K29" i="7" s="1"/>
  <c r="D24" i="6"/>
  <c r="B28" i="7" s="1"/>
  <c r="D23" i="6"/>
  <c r="B27" i="7" s="1"/>
  <c r="D22" i="6"/>
  <c r="B26" i="7" s="1"/>
  <c r="D21" i="6"/>
  <c r="B25" i="7" s="1"/>
  <c r="K25" i="7" s="1"/>
  <c r="D20" i="6"/>
  <c r="B24" i="7" s="1"/>
  <c r="D19" i="6"/>
  <c r="B23" i="7" s="1"/>
  <c r="D18" i="6"/>
  <c r="B22" i="7" s="1"/>
  <c r="I30" i="5"/>
  <c r="I29" i="5"/>
  <c r="I28" i="5"/>
  <c r="I27" i="5"/>
  <c r="I26" i="5"/>
  <c r="I25" i="5"/>
  <c r="I24" i="5"/>
  <c r="I23" i="5"/>
  <c r="I22" i="5"/>
  <c r="J30" i="2"/>
  <c r="J29" i="2"/>
  <c r="J28" i="2"/>
  <c r="J27" i="2"/>
  <c r="J26" i="2"/>
  <c r="J25" i="2"/>
  <c r="J24" i="2"/>
  <c r="J23" i="2"/>
  <c r="J22" i="2"/>
  <c r="F1004" i="6"/>
  <c r="J31" i="2" l="1"/>
  <c r="J32" i="2" s="1"/>
  <c r="K26" i="7"/>
  <c r="K27" i="7"/>
  <c r="K28" i="7"/>
  <c r="K22" i="7"/>
  <c r="K24" i="7"/>
  <c r="K30" i="7"/>
  <c r="K23" i="7"/>
  <c r="E18" i="6"/>
  <c r="E19" i="6"/>
  <c r="M11" i="6"/>
  <c r="I42" i="2" s="1"/>
  <c r="J34" i="2" l="1"/>
  <c r="K31" i="7"/>
  <c r="K33" i="7" s="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A12"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E14" i="6"/>
  <c r="I41" i="2" l="1"/>
  <c r="I46" i="2" s="1"/>
  <c r="I45" i="2" s="1"/>
  <c r="I43" i="2" s="1"/>
  <c r="F1001" i="6"/>
  <c r="F1003" i="6" s="1"/>
  <c r="H1003" i="6" s="1"/>
  <c r="I44" i="2"/>
  <c r="H1007" i="6"/>
  <c r="H1006" i="6"/>
  <c r="H1005" i="6"/>
  <c r="H1004"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<sst xmlns="http://schemas.openxmlformats.org/spreadsheetml/2006/main" count="2007" uniqueCount="766">
  <si>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</si>
  <si>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</si>
  <si>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</si>
  <si>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</si>
  <si>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</si>
  <si>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</si>
  <si>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</si>
  <si>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</si>
  <si>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</si>
  <si>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</si>
  <si>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</si>
  <si>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</si>
  <si>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</si>
  <si>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</si>
  <si>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</si>
  <si>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</si>
  <si>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</si>
  <si>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</si>
  <si>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</si>
  <si>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</si>
  <si>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</si>
  <si>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</si>
  <si>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</si>
  <si>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</si>
  <si>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</si>
  <si>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</si>
  <si>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</si>
  <si>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</si>
  <si>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</si>
  <si>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</si>
  <si>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</si>
  <si>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</si>
  <si>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</si>
  <si>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</si>
  <si>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</si>
  <si>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</si>
  <si>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</si>
  <si>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</si>
  <si>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</si>
  <si>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</si>
  <si>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</si>
  <si>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</si>
  <si>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</si>
  <si>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</si>
  <si>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</si>
  <si>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</si>
  <si>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</si>
  <si>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</si>
  <si>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</si>
  <si>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</si>
  <si>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</si>
  <si>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</si>
  <si>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</si>
  <si>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</si>
  <si>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</si>
  <si>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</si>
  <si>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</si>
  <si>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</si>
  <si>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</si>
  <si>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</si>
  <si>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</si>
  <si>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</si>
  <si>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</si>
  <si>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</si>
  <si>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</si>
  <si>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</si>
  <si>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</si>
  <si>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</si>
  <si>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</si>
  <si>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</si>
  <si>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</si>
  <si>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</si>
  <si>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</si>
  <si>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</si>
  <si>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</si>
  <si>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</si>
  <si>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</si>
  <si>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</si>
  <si>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</si>
  <si>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</si>
  <si>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</si>
  <si>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</si>
  <si>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</si>
  <si>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</si>
  <si>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</si>
  <si>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</si>
  <si>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</si>
  <si>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</si>
  <si>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</si>
  <si>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</si>
  <si>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</si>
  <si>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</si>
  <si>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</si>
  <si>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</si>
  <si>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</si>
  <si>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</si>
  <si>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</si>
  <si>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</si>
  <si>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</si>
  <si>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</si>
  <si>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</si>
  <si>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</si>
  <si>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</si>
  <si>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</si>
  <si>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</si>
  <si>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</si>
  <si>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</si>
  <si>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</si>
  <si>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</si>
  <si>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</si>
  <si>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</si>
  <si>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</si>
  <si>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</si>
  <si>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</si>
  <si>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</si>
  <si>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</si>
  <si>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</si>
  <si>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</si>
  <si>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</si>
  <si>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</si>
  <si>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</si>
  <si>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</si>
  <si>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</si>
  <si>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</si>
  <si>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</si>
  <si>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</si>
  <si>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</si>
  <si>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</si>
  <si>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</si>
  <si>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</si>
  <si>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</si>
  <si>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</si>
  <si>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</si>
  <si>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</si>
  <si>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</si>
  <si>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</si>
  <si>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</si>
  <si>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</si>
  <si>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</si>
  <si>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</si>
  <si>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</si>
  <si>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</si>
  <si>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</si>
  <si>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</si>
  <si>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</si>
  <si>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</si>
  <si>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</si>
  <si>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</si>
  <si>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</si>
  <si>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</si>
  <si>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</si>
  <si>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</si>
  <si>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</si>
  <si>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</si>
  <si>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</si>
  <si>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</si>
  <si>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</si>
  <si>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</si>
  <si>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</si>
  <si>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</si>
  <si>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</si>
  <si>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</si>
  <si>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</si>
  <si>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</si>
  <si>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</si>
  <si>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</si>
  <si>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</si>
  <si>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</si>
  <si>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</si>
  <si>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</si>
  <si>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</si>
  <si>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</si>
  <si>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</si>
  <si>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</si>
  <si>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</si>
  <si>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</si>
  <si>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</si>
  <si>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</si>
  <si>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</si>
  <si>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</si>
  <si>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</si>
  <si>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</si>
  <si>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</si>
  <si>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</si>
  <si>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</si>
  <si>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</si>
  <si>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</si>
  <si>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</si>
  <si>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</si>
  <si>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</si>
  <si>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</si>
  <si>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</si>
  <si>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</si>
  <si>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</si>
  <si>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</si>
  <si>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</si>
  <si>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</si>
  <si>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</si>
  <si>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</si>
  <si>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</si>
  <si>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</si>
  <si>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</si>
  <si>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</si>
  <si>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</si>
  <si>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</si>
  <si>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</si>
  <si>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</si>
  <si>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</si>
  <si>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</si>
  <si>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</si>
  <si>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</si>
  <si>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</si>
  <si>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</si>
  <si>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</si>
  <si>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</si>
  <si>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</si>
  <si>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</si>
  <si>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</si>
  <si>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</si>
  <si>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</si>
  <si>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</si>
  <si>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</si>
  <si>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</si>
  <si>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</si>
  <si>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</si>
  <si>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</si>
  <si>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</si>
  <si>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</si>
  <si>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</si>
  <si>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</si>
  <si>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</si>
  <si>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</si>
  <si>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</si>
  <si>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</si>
  <si>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</si>
  <si>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</si>
  <si>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</si>
  <si>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</si>
  <si>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</si>
  <si>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</si>
  <si>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</si>
  <si>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</si>
  <si>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</si>
  <si>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</si>
  <si>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</si>
  <si>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</si>
  <si>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</si>
  <si>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</si>
  <si>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</si>
  <si>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</si>
  <si>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</si>
  <si>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</si>
  <si>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</si>
  <si>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</si>
  <si>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</si>
  <si>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</si>
  <si>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</si>
  <si>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</si>
  <si>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</si>
  <si>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</si>
  <si>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</si>
  <si>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</si>
  <si>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</si>
  <si>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</si>
  <si>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</si>
  <si>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</si>
  <si>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</si>
  <si>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</si>
  <si>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</si>
  <si>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</si>
  <si>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</si>
  <si>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</si>
  <si>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</si>
  <si>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</si>
  <si>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</si>
  <si>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</si>
  <si>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</si>
  <si>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</si>
  <si>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</si>
  <si>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</si>
  <si>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</si>
  <si>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</si>
  <si>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</si>
  <si>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</si>
  <si>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</si>
  <si>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</si>
  <si>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</si>
  <si>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</si>
  <si>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</si>
  <si>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</si>
  <si>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</si>
  <si>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</si>
  <si>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</si>
  <si>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</si>
  <si>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</si>
  <si>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</si>
  <si>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</si>
  <si>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</si>
  <si>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</si>
  <si>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</si>
  <si>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</si>
  <si>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</si>
  <si>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</si>
  <si>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</si>
  <si>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</si>
  <si>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</si>
  <si>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</si>
  <si>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</si>
  <si>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</si>
  <si>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</si>
  <si>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</si>
  <si>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</si>
  <si>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</si>
  <si>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</si>
  <si>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</si>
  <si>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</si>
  <si>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</si>
  <si>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</si>
  <si>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</si>
  <si>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</si>
  <si>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</si>
  <si>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</si>
  <si>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</si>
  <si>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</si>
  <si>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</si>
  <si>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</si>
  <si>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</si>
  <si>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</si>
  <si>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</si>
  <si>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</si>
  <si>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</si>
  <si>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</si>
  <si>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</si>
  <si>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</si>
  <si>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</si>
  <si>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</si>
  <si>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</si>
  <si>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</si>
  <si>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</si>
  <si>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</si>
  <si>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</si>
  <si>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</si>
  <si>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</si>
  <si>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</si>
  <si>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</si>
  <si>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</si>
  <si>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</si>
  <si>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</si>
  <si>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</si>
  <si>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</si>
  <si>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</si>
  <si>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</si>
  <si>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</si>
  <si>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</si>
  <si>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</si>
  <si>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</si>
  <si>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</si>
  <si>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</si>
  <si>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</si>
  <si>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</si>
  <si>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</si>
  <si>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</si>
  <si>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</si>
  <si>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</si>
  <si>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</si>
  <si>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</si>
  <si>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</si>
  <si>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</si>
  <si>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</si>
  <si>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</si>
  <si>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</si>
  <si>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</si>
  <si>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</si>
  <si>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</si>
  <si>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</si>
  <si>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</si>
  <si>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</si>
  <si>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</si>
  <si>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</si>
  <si>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</si>
  <si>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</si>
  <si>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</si>
  <si>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</si>
  <si>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</si>
  <si>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</si>
  <si>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</si>
  <si>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</si>
  <si>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</si>
  <si>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</si>
  <si>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</si>
  <si>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</si>
  <si>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</si>
  <si>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</si>
  <si>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</si>
  <si>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</si>
  <si>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</si>
  <si>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</si>
  <si>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</si>
  <si>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</si>
  <si>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</si>
  <si>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</si>
  <si>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</si>
  <si>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</si>
  <si>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</si>
  <si>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</si>
  <si>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</si>
  <si>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</si>
  <si>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</si>
  <si>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</si>
  <si>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</si>
  <si>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</si>
  <si>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</si>
  <si>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</si>
  <si>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</si>
  <si>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</si>
  <si>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</si>
  <si>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</si>
  <si>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</si>
  <si>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</si>
  <si>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</si>
  <si>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</si>
  <si>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</si>
  <si>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</si>
  <si>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</si>
  <si>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</si>
  <si>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</si>
  <si>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</si>
  <si>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</si>
  <si>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</si>
  <si>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</si>
  <si>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</si>
  <si>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</si>
  <si>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</si>
  <si>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</si>
  <si>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</si>
  <si>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</si>
  <si>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</si>
  <si>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</si>
  <si>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</si>
  <si>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</si>
  <si>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</si>
  <si>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</si>
  <si>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</si>
  <si>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</si>
  <si>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</si>
  <si>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</si>
  <si>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</si>
  <si>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</si>
  <si>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</si>
  <si>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</si>
  <si>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</si>
  <si>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</si>
  <si>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</si>
  <si>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</si>
  <si>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</si>
  <si>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</si>
  <si>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</si>
  <si>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</si>
  <si>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</si>
  <si>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</si>
  <si>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</si>
  <si>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</si>
  <si>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</si>
  <si>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</si>
  <si>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</si>
  <si>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</si>
  <si>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</si>
  <si>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</si>
  <si>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</si>
  <si>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</si>
  <si>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</si>
  <si>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</si>
  <si>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</si>
  <si>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</si>
  <si>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</si>
  <si>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</si>
  <si>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</si>
  <si>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</si>
  <si>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</si>
  <si>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</si>
  <si>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</si>
  <si>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</si>
  <si>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</si>
  <si>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</si>
  <si>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</si>
  <si>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</si>
  <si>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</si>
  <si>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</si>
  <si>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</si>
  <si>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</si>
  <si>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</si>
  <si>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</si>
  <si>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</si>
  <si>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</si>
  <si>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</si>
  <si>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</si>
  <si>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</si>
  <si>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</si>
  <si>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</si>
  <si>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</si>
  <si>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</si>
  <si>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</si>
  <si>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</si>
  <si>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</si>
  <si>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</si>
  <si>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</si>
  <si>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</si>
  <si>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</si>
  <si>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</si>
  <si>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</si>
  <si>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</si>
  <si>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</si>
  <si>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</si>
  <si>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</si>
  <si>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</si>
  <si>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</si>
  <si>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</si>
  <si>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</si>
  <si>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</si>
  <si>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</si>
  <si>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</si>
  <si>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</si>
  <si>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</si>
  <si>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</si>
  <si>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</si>
  <si>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</si>
  <si>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</si>
  <si>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</si>
  <si>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</si>
  <si>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</si>
  <si>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</si>
  <si>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</si>
  <si>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</si>
  <si>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</si>
  <si>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</si>
  <si>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</si>
  <si>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</si>
  <si>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</si>
  <si>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</si>
  <si>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</si>
  <si>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</si>
  <si>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</si>
  <si>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</si>
  <si>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</si>
  <si>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</si>
  <si>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</si>
  <si>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</si>
  <si>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</si>
  <si>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</si>
  <si>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</si>
  <si>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</si>
  <si>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</si>
  <si>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</si>
  <si>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</si>
  <si>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</si>
  <si>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</si>
  <si>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</si>
  <si>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</si>
  <si>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</si>
  <si>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</si>
  <si>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</si>
  <si>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</si>
  <si>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</si>
  <si>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</si>
  <si>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</si>
  <si>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</si>
  <si>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</si>
  <si>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</si>
  <si>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</si>
  <si>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</si>
  <si>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</si>
  <si>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</si>
  <si>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</si>
  <si>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</si>
  <si>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</si>
  <si>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</si>
  <si>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</si>
  <si>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</si>
  <si>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</si>
  <si>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</si>
  <si>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</si>
  <si>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</si>
  <si>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</si>
  <si>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</si>
  <si>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</si>
  <si>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</si>
  <si>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</si>
  <si>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</si>
  <si>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</si>
  <si>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</si>
  <si>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</si>
  <si>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</si>
  <si>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</si>
  <si>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</si>
  <si>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</si>
  <si>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</si>
  <si>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</si>
  <si>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</si>
  <si>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</si>
  <si>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</si>
  <si>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</si>
  <si>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</si>
  <si>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</si>
  <si>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</si>
  <si>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</si>
  <si>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</si>
  <si>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</si>
  <si>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</si>
  <si>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</si>
  <si>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</si>
  <si>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</si>
  <si>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</si>
  <si>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</si>
  <si>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</si>
  <si>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</si>
  <si>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</si>
  <si>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</si>
  <si>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</si>
  <si>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</si>
  <si>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</si>
  <si>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</si>
  <si>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</si>
  <si>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</si>
  <si>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</si>
  <si>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</si>
  <si>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</si>
  <si>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</si>
  <si>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</si>
  <si>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</si>
  <si>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</si>
  <si>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</si>
  <si>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</si>
  <si>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</si>
  <si>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</si>
  <si>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</si>
  <si>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</si>
  <si>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</si>
  <si>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</si>
  <si>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</si>
  <si>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</si>
  <si>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</si>
  <si>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</si>
  <si>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</si>
  <si>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</si>
  <si>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</si>
  <si>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</si>
  <si>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</si>
  <si>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</si>
  <si>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</si>
  <si>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</si>
  <si>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</si>
  <si>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</si>
  <si>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</si>
  <si>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</si>
  <si>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</si>
  <si>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</si>
  <si>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</si>
  <si>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</si>
  <si>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</si>
  <si>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</si>
  <si>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</si>
  <si>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</si>
  <si>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</si>
  <si>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</si>
  <si>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</si>
  <si>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</si>
  <si>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</si>
  <si>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</si>
  <si>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</si>
  <si>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</si>
  <si>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</si>
  <si>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</si>
  <si>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</si>
  <si>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</si>
  <si>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</si>
  <si>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</si>
  <si>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</si>
  <si>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</si>
  <si>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</si>
  <si>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</si>
  <si>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</si>
  <si>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</si>
  <si>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</si>
  <si>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</si>
  <si>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</si>
  <si>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</si>
  <si>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</si>
  <si>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</si>
  <si>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</si>
  <si>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</si>
  <si>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</si>
  <si>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</si>
  <si>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</si>
  <si>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</si>
  <si>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</si>
  <si>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</si>
  <si>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</si>
  <si>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</si>
  <si>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</si>
  <si>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</si>
  <si>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</si>
  <si>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</si>
  <si>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</si>
  <si>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</si>
  <si>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</si>
  <si>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</si>
  <si>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</si>
  <si>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</si>
  <si>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</si>
  <si>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</si>
  <si>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</si>
  <si>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</si>
  <si>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</si>
  <si>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</si>
  <si>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</si>
  <si>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</si>
  <si>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Gauge: 8mm</t>
  </si>
  <si>
    <t>316L steel eyebrow barbell, 16g (1.2mm) with two 3mm balls</t>
  </si>
  <si>
    <t>BCR14</t>
  </si>
  <si>
    <t>316L Surgical steel ball closure ring, 14g (1.6mm) with a 4mm ball</t>
  </si>
  <si>
    <t>C&amp;C (NOMBRE COMERCIAL)</t>
  </si>
  <si>
    <t>CONCEPCION FABIOLA ÁLVAREZ ORTEGO</t>
  </si>
  <si>
    <t>Plaza Tirso Molina n 13 Piso 3º exte derecha</t>
  </si>
  <si>
    <t>28012 Madrid</t>
  </si>
  <si>
    <t>Spain</t>
  </si>
  <si>
    <t>Tel: +34 600535069</t>
  </si>
  <si>
    <t>Email: cextattoo@hotmail.com</t>
  </si>
  <si>
    <t>BLK196</t>
  </si>
  <si>
    <t>Bulk body jewelry: 100 pcs. of surgical steel belly bananas, 14g (1.6mm) with 5 &amp; 8mm balls</t>
  </si>
  <si>
    <t>BNEB</t>
  </si>
  <si>
    <t>Surgical steel eyebrow banana, 16g (1.2mm) with two 3mm balls</t>
  </si>
  <si>
    <t>FPG</t>
  </si>
  <si>
    <t>Mirror polished surgical steel screw-fit flesh tunnel</t>
  </si>
  <si>
    <t>NSC18</t>
  </si>
  <si>
    <t>Surgical steel nose screw, 18g (1mm) with a 2mm round crystal top</t>
  </si>
  <si>
    <t>FPG0</t>
  </si>
  <si>
    <t>Three Hundred Twelve and 86 cents EUR</t>
  </si>
  <si>
    <t>Exchange Rate EUR-THB</t>
  </si>
  <si>
    <r>
      <rPr>
        <b/>
        <sz val="10"/>
        <color theme="1"/>
        <rFont val="Arial"/>
        <family val="2"/>
      </rPr>
      <t xml:space="preserve">Fiscal Name: </t>
    </r>
    <r>
      <rPr>
        <sz val="10"/>
        <color theme="1"/>
        <rFont val="Arial"/>
        <family val="2"/>
      </rPr>
      <t>GOOD JOB TATTOO S.L.U.</t>
    </r>
  </si>
  <si>
    <r>
      <rPr>
        <b/>
        <sz val="10"/>
        <color theme="1"/>
        <rFont val="Arial"/>
        <family val="2"/>
      </rPr>
      <t xml:space="preserve">Company Name: </t>
    </r>
    <r>
      <rPr>
        <sz val="10"/>
        <color theme="1"/>
        <rFont val="Arial"/>
        <family val="2"/>
      </rPr>
      <t>C &amp; C TATTOO PIERCING</t>
    </r>
  </si>
  <si>
    <t>CALLE HORTALEZA, NUM 15</t>
  </si>
  <si>
    <t>28004 Madrid</t>
  </si>
  <si>
    <t>CIF: B13679550</t>
  </si>
  <si>
    <t>DNI: 02526543Q</t>
  </si>
  <si>
    <r>
      <t xml:space="preserve">Discount 40% as per </t>
    </r>
    <r>
      <rPr>
        <b/>
        <sz val="10"/>
        <color indexed="8"/>
        <rFont val="Arial"/>
        <family val="2"/>
      </rPr>
      <t>Platinum Membership</t>
    </r>
    <r>
      <rPr>
        <sz val="10"/>
        <color indexed="8"/>
        <rFont val="Arial"/>
        <family val="2"/>
      </rPr>
      <t>:</t>
    </r>
  </si>
  <si>
    <r>
      <t xml:space="preserve">Free Shipping to Spain via DHL as per </t>
    </r>
    <r>
      <rPr>
        <b/>
        <sz val="10"/>
        <color indexed="8"/>
        <rFont val="Arial"/>
        <family val="2"/>
      </rPr>
      <t>Platinum Membership</t>
    </r>
    <r>
      <rPr>
        <sz val="10"/>
        <color indexed="8"/>
        <rFont val="Arial"/>
        <family val="2"/>
      </rPr>
      <t>:</t>
    </r>
  </si>
  <si>
    <t>One Hundred Seventy Five and 96 cents EUR</t>
  </si>
  <si>
    <t>247-249 Tano Road, Bavornives</t>
  </si>
  <si>
    <t>Leo</t>
  </si>
  <si>
    <t>Email: lacologallega@gmail.com</t>
  </si>
  <si>
    <t>Plaza Tirso de Molina 13 (Porteria)</t>
  </si>
  <si>
    <t>lunes a viernes</t>
  </si>
  <si>
    <t>HORARIO DE ENTREGA</t>
  </si>
  <si>
    <t>9.30-13.30 y 17.30-19.30 hrs</t>
  </si>
  <si>
    <r>
      <t xml:space="preserve">Free Shipping to Spain via DHL as per </t>
    </r>
    <r>
      <rPr>
        <b/>
        <sz val="10"/>
        <color theme="1"/>
        <rFont val="Arial"/>
        <family val="2"/>
      </rPr>
      <t>Platinum Membership</t>
    </r>
    <r>
      <rPr>
        <sz val="10"/>
        <color theme="1"/>
        <rFont val="Arial"/>
        <family val="2"/>
      </rPr>
      <t>:</t>
    </r>
  </si>
  <si>
    <t>316L Steel ball closure ring, 14g (1.6mm) with a 4mm ball</t>
  </si>
  <si>
    <t>Steel eyebrow banana, 16g (1.2mm) with two 3mm balls</t>
  </si>
  <si>
    <t>Steel labret, 16g (1.2mm) with a 3mm ball</t>
  </si>
  <si>
    <t>Steel nose screw, 18g (1mm) with a 2mm round crystal top</t>
  </si>
  <si>
    <t>Mirror polished steel screw-fit flesh tunnel</t>
  </si>
  <si>
    <t>Bulk body jewelry: 100 pcs. of steel belly bananas, 14g (1.6mm) with 5 &amp; 8mm balls</t>
  </si>
  <si>
    <t>Imitation jewelry:
Steel Eyebrow Bananas, Steel Ball Closure Rings, Steel Labrets and other items as invoice attached</t>
  </si>
  <si>
    <t>CONCEPCION FABIOLA ÁLVAREZ</t>
  </si>
  <si>
    <t>Plaza Tirso Molina n 13 Piso 3º</t>
  </si>
  <si>
    <t>Payment Received via Bank SCB</t>
  </si>
  <si>
    <t>Bank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</si>
</sst>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0.00000"/>
    <numFmt numFmtId="170" formatCode="#,##0.00000"/>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20"/>
      <color rgb="FFFF0000"/>
      <name val="Calibri"/>
      <family val="2"/>
      <scheme val="minor"/>
    </font>
    <font>
      <b/>
      <sz val="20"/>
      <color theme="1"/>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8" fillId="0" borderId="0"/>
  </cellStyleXfs>
  <cellXfs count="169">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wrapText="1"/>
    </xf>
    <xf numFmtId="0" fontId="21" fillId="2" borderId="13" xfId="0" applyFont="1" applyFill="1" applyBorder="1"/>
    <xf numFmtId="0" fontId="21" fillId="2" borderId="20" xfId="0" applyFont="1" applyFill="1" applyBorder="1"/>
    <xf numFmtId="0" fontId="8" fillId="2" borderId="14" xfId="0" applyFont="1" applyFill="1" applyBorder="1"/>
    <xf numFmtId="0" fontId="39" fillId="0" borderId="15" xfId="0" applyFont="1" applyBorder="1" applyAlignment="1">
      <alignment horizontal="center"/>
    </xf>
    <xf numFmtId="0" fontId="40" fillId="0" borderId="19" xfId="0" applyFont="1" applyBorder="1" applyAlignment="1">
      <alignment horizontal="center"/>
    </xf>
    <xf numFmtId="0" fontId="40" fillId="0" borderId="20" xfId="0" applyFont="1" applyBorder="1" applyAlignment="1">
      <alignment horizontal="center"/>
    </xf>
    <xf numFmtId="169" fontId="8" fillId="0" borderId="0" xfId="3" applyNumberFormat="1" applyAlignment="1">
      <alignment vertical="center"/>
    </xf>
    <xf numFmtId="169" fontId="10" fillId="2" borderId="0" xfId="3" applyNumberFormat="1" applyFont="1" applyFill="1" applyAlignment="1">
      <alignment horizontal="center" vertical="center"/>
    </xf>
    <xf numFmtId="170" fontId="4" fillId="0" borderId="0" xfId="0" applyNumberFormat="1" applyFont="1"/>
    <xf numFmtId="0" fontId="21" fillId="0" borderId="0" xfId="0" applyFont="1" applyAlignment="1">
      <alignment horizontal="right"/>
    </xf>
    <xf numFmtId="0" fontId="21" fillId="0" borderId="0" xfId="0" applyFont="1"/>
    <xf numFmtId="0" fontId="41" fillId="0" borderId="0" xfId="0" applyFont="1" applyAlignment="1">
      <alignment horizontal="right"/>
    </xf>
    <xf numFmtId="2" fontId="41" fillId="0" borderId="0" xfId="0" applyNumberFormat="1" applyFont="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64">
    <cellStyle name="Comma 2" xfId="7" xr:uid="{06B1E243-1FCA-4178-8413-D5ACB00AB272}"/>
    <cellStyle name="Comma 2 2" xfId="4430" xr:uid="{769441D9-159D-4515-B6DC-AC4C9B5A0F8F}"/>
    <cellStyle name="Comma 2 2 2" xfId="4755" xr:uid="{E6771EA9-6CB8-40A8-8E75-1B328A906DBE}"/>
    <cellStyle name="Comma 2 2 2 2" xfId="5326" xr:uid="{FAA63AAD-6DB5-450D-B44E-C2FBBDF7804F}"/>
    <cellStyle name="Comma 2 2 3" xfId="4591" xr:uid="{7E329A64-1B97-4DF1-B195-41D5459628CD}"/>
    <cellStyle name="Comma 2 2 4" xfId="5346" xr:uid="{E88D7818-6BC5-4008-9CD3-36C9A923DE84}"/>
    <cellStyle name="Comma 2 2 5" xfId="5351" xr:uid="{9A0FB6FC-02D5-4D46-9C6C-C056379B290F}"/>
    <cellStyle name="Comma 3" xfId="4318" xr:uid="{3BC40232-42B5-4AD4-880C-D3B6D046EDA3}"/>
    <cellStyle name="Comma 3 2" xfId="4432" xr:uid="{48F514F8-908F-48CC-8B1C-525DB22B4574}"/>
    <cellStyle name="Comma 3 2 2" xfId="4756" xr:uid="{293B6D87-7EBA-4EAC-A3E5-C57FEA915626}"/>
    <cellStyle name="Comma 3 2 2 2" xfId="5327" xr:uid="{4268327E-AF1D-4F10-A269-8CD8B7A6B8DC}"/>
    <cellStyle name="Comma 3 2 3" xfId="5325" xr:uid="{FD80ABB8-307A-4143-8CDA-273EE8F4CD0D}"/>
    <cellStyle name="Comma 3 2 4" xfId="5347" xr:uid="{8BC65F37-7BEF-4780-B554-1BB39CE257BC}"/>
    <cellStyle name="Comma 3 2 5" xfId="5352" xr:uid="{94B923C1-26EF-41F7-AB77-89CF45C69D97}"/>
    <cellStyle name="Currency 10" xfId="8" xr:uid="{19FB4CC1-2364-40D8-97FA-457E115E2B25}"/>
    <cellStyle name="Currency 10 2" xfId="9" xr:uid="{F572F46C-D266-43E1-B90C-18D531C037C8}"/>
    <cellStyle name="Currency 10 2 2" xfId="203" xr:uid="{C271E6AF-EFD4-4C09-A511-FBB25DFE1A2A}"/>
    <cellStyle name="Currency 10 2 2 2" xfId="4616" xr:uid="{105E7F9B-B6D1-4400-AAAA-9B54B84AF144}"/>
    <cellStyle name="Currency 10 2 3" xfId="4511" xr:uid="{6494133E-FE6D-4BC4-B4D4-2BCCC2F5B630}"/>
    <cellStyle name="Currency 10 3" xfId="10" xr:uid="{E7EF94E4-A6D2-4AE2-9A7D-DBF68AAF1B9F}"/>
    <cellStyle name="Currency 10 3 2" xfId="204" xr:uid="{5C9315A9-EB92-4A23-BF6B-6F31DB2360FA}"/>
    <cellStyle name="Currency 10 3 2 2" xfId="4617" xr:uid="{0AF45CA7-9CED-4D8C-B366-FB07383E1ECB}"/>
    <cellStyle name="Currency 10 3 3" xfId="4512" xr:uid="{D949BDC4-91C4-4A48-A562-ADDB4EEE54DE}"/>
    <cellStyle name="Currency 10 4" xfId="205" xr:uid="{9D3E4F23-DD0B-4942-AB4A-6BA75EC70C97}"/>
    <cellStyle name="Currency 10 4 2" xfId="4618" xr:uid="{FF76D99A-6B98-4F16-A214-95B7070406C9}"/>
    <cellStyle name="Currency 10 5" xfId="4437" xr:uid="{20869562-87A7-4FD1-850D-3DDA736D344D}"/>
    <cellStyle name="Currency 10 6" xfId="4510" xr:uid="{BBF8CBBA-D22E-49B7-8DFC-B3EA50774F55}"/>
    <cellStyle name="Currency 11" xfId="11" xr:uid="{AE7A8680-14FB-496A-8579-CA8B7FED09AD}"/>
    <cellStyle name="Currency 11 2" xfId="12" xr:uid="{B88F89A1-5674-46D5-9A36-D4A91AAFAAA3}"/>
    <cellStyle name="Currency 11 2 2" xfId="206" xr:uid="{562918B3-16B4-4E0D-AEDF-5C4236041636}"/>
    <cellStyle name="Currency 11 2 2 2" xfId="4619" xr:uid="{D231939B-0583-4978-A6D6-64CE3840E8E0}"/>
    <cellStyle name="Currency 11 2 3" xfId="4514" xr:uid="{782E3DF8-4E4D-4130-807B-952E348815F7}"/>
    <cellStyle name="Currency 11 3" xfId="13" xr:uid="{40D9F320-360C-45E4-9FAE-644C5B84A8EF}"/>
    <cellStyle name="Currency 11 3 2" xfId="207" xr:uid="{CB2A170E-9230-4E3F-8859-EDD48691EB05}"/>
    <cellStyle name="Currency 11 3 2 2" xfId="4620" xr:uid="{C61D2E77-63B0-4508-9BCA-0515F60CF7A1}"/>
    <cellStyle name="Currency 11 3 3" xfId="4515" xr:uid="{956AC575-4FE8-4492-9D65-D2C30FC63223}"/>
    <cellStyle name="Currency 11 4" xfId="208" xr:uid="{550C48C8-4EF4-4FCA-AA7E-3000CB07ACFA}"/>
    <cellStyle name="Currency 11 4 2" xfId="4621" xr:uid="{646EE4F4-7E5D-41A1-B93D-220C8C1C3903}"/>
    <cellStyle name="Currency 11 5" xfId="4319" xr:uid="{57785885-AD48-46DF-B6AC-84DB7127292D}"/>
    <cellStyle name="Currency 11 5 2" xfId="4438" xr:uid="{E468A8B3-0DD5-4E76-8781-CD4B019AEC6A}"/>
    <cellStyle name="Currency 11 5 3" xfId="4720" xr:uid="{9BA77148-A214-4E92-894F-55B056E73393}"/>
    <cellStyle name="Currency 11 5 3 2" xfId="5315" xr:uid="{4B544703-C0D2-4988-8447-1B7E1B6373EE}"/>
    <cellStyle name="Currency 11 5 3 3" xfId="4757" xr:uid="{1952A162-9152-4197-BD52-A17732741A50}"/>
    <cellStyle name="Currency 11 5 4" xfId="4697" xr:uid="{8D1BCCAB-3A8D-498B-A44E-07939E93ECBE}"/>
    <cellStyle name="Currency 11 6" xfId="4513" xr:uid="{3E38154B-75F1-4E51-A403-A859859EDAE6}"/>
    <cellStyle name="Currency 12" xfId="14" xr:uid="{2AF809B3-037C-45FB-B95E-F93663E23771}"/>
    <cellStyle name="Currency 12 2" xfId="15" xr:uid="{A6E27783-5558-494F-8946-1AB62B16123F}"/>
    <cellStyle name="Currency 12 2 2" xfId="209" xr:uid="{97BEAD10-7830-4B53-9809-30E1D46DD512}"/>
    <cellStyle name="Currency 12 2 2 2" xfId="4622" xr:uid="{FA873FB3-662D-44DC-ADAE-B746C4F5E11D}"/>
    <cellStyle name="Currency 12 2 3" xfId="4517" xr:uid="{8CB34C78-BC26-4218-925D-D0B7BEAFCC12}"/>
    <cellStyle name="Currency 12 3" xfId="210" xr:uid="{BBA671E6-664D-49AC-8570-8E49594DDF82}"/>
    <cellStyle name="Currency 12 3 2" xfId="4623" xr:uid="{BA391460-4CE0-4143-A673-24FEE68231D4}"/>
    <cellStyle name="Currency 12 4" xfId="4516" xr:uid="{378B5C4D-E66B-487C-B6D1-CBB695867D55}"/>
    <cellStyle name="Currency 13" xfId="16" xr:uid="{8A663659-85FA-4D3B-98FB-7B143302F7E5}"/>
    <cellStyle name="Currency 13 2" xfId="4321" xr:uid="{571A40C1-DDDD-4602-B899-D584CDA7B1B4}"/>
    <cellStyle name="Currency 13 3" xfId="4322" xr:uid="{C11AB56D-DE8B-4B9C-9558-BE1E9573FB6A}"/>
    <cellStyle name="Currency 13 3 2" xfId="4759" xr:uid="{3A0D0EB5-074A-4FE0-AAB5-E2975A58DCC1}"/>
    <cellStyle name="Currency 13 4" xfId="4320" xr:uid="{A0666B31-703A-4018-9AD7-78E72549F676}"/>
    <cellStyle name="Currency 13 5" xfId="4758" xr:uid="{A8BA2E5F-3922-4DC8-A6F1-BBB7C3C1C623}"/>
    <cellStyle name="Currency 14" xfId="17" xr:uid="{71955DB3-1036-4E7D-8813-2D53C08F8FDE}"/>
    <cellStyle name="Currency 14 2" xfId="211" xr:uid="{D47F90BA-86C9-440F-961C-9BB4E62586DC}"/>
    <cellStyle name="Currency 14 2 2" xfId="4624" xr:uid="{3326F776-7AE9-49F3-8BF9-782403B3E1CD}"/>
    <cellStyle name="Currency 14 3" xfId="4518" xr:uid="{F1318E42-FEED-4D69-ABDD-1713802D8A4A}"/>
    <cellStyle name="Currency 15" xfId="4414" xr:uid="{982BD4E4-4023-406A-9984-78EBB081DAE8}"/>
    <cellStyle name="Currency 17" xfId="4323" xr:uid="{CDBB0734-72E4-48E9-9D71-B8B1C50CF33B}"/>
    <cellStyle name="Currency 2" xfId="18" xr:uid="{E4EB3817-32C3-4B46-9439-E1FECB98FF56}"/>
    <cellStyle name="Currency 2 2" xfId="19" xr:uid="{3562A14D-DCF3-48B2-97EE-29A0631D8195}"/>
    <cellStyle name="Currency 2 2 2" xfId="20" xr:uid="{47EE8EE5-3C4F-463F-B4C6-306CC3AEEA7F}"/>
    <cellStyle name="Currency 2 2 2 2" xfId="21" xr:uid="{F5F8CBF3-6B4E-43F0-83D4-B7547237D895}"/>
    <cellStyle name="Currency 2 2 2 2 2" xfId="4760" xr:uid="{56A7681E-7748-4EF2-A69E-16A0257B0F40}"/>
    <cellStyle name="Currency 2 2 2 3" xfId="22" xr:uid="{02FF7663-E048-49F4-9CF6-B054153ED656}"/>
    <cellStyle name="Currency 2 2 2 3 2" xfId="212" xr:uid="{CF570851-0CD9-4B70-8ED6-F0DC2B23BEA4}"/>
    <cellStyle name="Currency 2 2 2 3 2 2" xfId="4625" xr:uid="{92FF4971-E26B-4A49-9CF1-8F6F7481154E}"/>
    <cellStyle name="Currency 2 2 2 3 3" xfId="4521" xr:uid="{D66597ED-4FB4-4321-8BA3-255A4126504A}"/>
    <cellStyle name="Currency 2 2 2 4" xfId="213" xr:uid="{6160A338-6E14-4336-B297-C0857EE98EA3}"/>
    <cellStyle name="Currency 2 2 2 4 2" xfId="4626" xr:uid="{9C0C0FD9-9F18-418E-9AF8-D834081BAD22}"/>
    <cellStyle name="Currency 2 2 2 5" xfId="4520" xr:uid="{B1709BD6-ED06-42AB-B88E-F7C14DB1C9A6}"/>
    <cellStyle name="Currency 2 2 3" xfId="214" xr:uid="{42E1609A-B5A9-442C-A4C1-9CE85F70480E}"/>
    <cellStyle name="Currency 2 2 3 2" xfId="4627" xr:uid="{527A1556-573A-46FB-AF39-94BD493E1197}"/>
    <cellStyle name="Currency 2 2 4" xfId="4519" xr:uid="{FD4809CE-9E15-4A37-A815-7ED7BF5AF44B}"/>
    <cellStyle name="Currency 2 3" xfId="23" xr:uid="{11398D70-69D3-4DEE-B0FD-A57F1590AB55}"/>
    <cellStyle name="Currency 2 3 2" xfId="215" xr:uid="{AD7AF54D-DC75-4544-BADE-BD4ABE8A06A8}"/>
    <cellStyle name="Currency 2 3 2 2" xfId="4628" xr:uid="{46BBDBED-D528-40E1-8F13-FC91009E136B}"/>
    <cellStyle name="Currency 2 3 3" xfId="4522" xr:uid="{B6A1A3A8-1CAC-40D4-88DD-782C3D707226}"/>
    <cellStyle name="Currency 2 4" xfId="216" xr:uid="{D94B313D-A971-4DD9-AC81-37EA460EBCF3}"/>
    <cellStyle name="Currency 2 4 2" xfId="217" xr:uid="{7622D09C-4870-46E5-BCBE-AD5051907067}"/>
    <cellStyle name="Currency 2 5" xfId="218" xr:uid="{E8F8FDD0-A336-44E4-94AF-3D9B81435A17}"/>
    <cellStyle name="Currency 2 5 2" xfId="219" xr:uid="{00066F37-A9E0-4749-98FC-55435E4A67A7}"/>
    <cellStyle name="Currency 2 6" xfId="220" xr:uid="{FF80A757-5024-42C0-988D-65B7B7BE83E1}"/>
    <cellStyle name="Currency 3" xfId="24" xr:uid="{611B8A4A-BE2A-4945-83D9-8056BD8AB2A4}"/>
    <cellStyle name="Currency 3 2" xfId="25" xr:uid="{B4A73036-9C2D-4F7C-85E3-B7823A063979}"/>
    <cellStyle name="Currency 3 2 2" xfId="221" xr:uid="{AF40E868-5CAD-48A2-B848-5563EB73030D}"/>
    <cellStyle name="Currency 3 2 2 2" xfId="4629" xr:uid="{9581F372-9CF4-453A-893D-E4B1431DAA42}"/>
    <cellStyle name="Currency 3 2 3" xfId="4524" xr:uid="{2EA5B55B-AA1C-4130-8422-8707F5488DE6}"/>
    <cellStyle name="Currency 3 3" xfId="26" xr:uid="{4E460812-7D80-4A7E-B69B-B7F0953B0DD4}"/>
    <cellStyle name="Currency 3 3 2" xfId="222" xr:uid="{570B6482-A9B5-42F5-A295-FCDC8A90130C}"/>
    <cellStyle name="Currency 3 3 2 2" xfId="4630" xr:uid="{25CD2F50-C556-4625-932D-411D76C17725}"/>
    <cellStyle name="Currency 3 3 3" xfId="4525" xr:uid="{7BD455FC-7F46-4FC8-A651-C2935A2A0931}"/>
    <cellStyle name="Currency 3 4" xfId="27" xr:uid="{6165EE3B-8EBF-4427-870A-0C8B85990D09}"/>
    <cellStyle name="Currency 3 4 2" xfId="223" xr:uid="{AEF91BED-37D3-46DE-8CC2-CD56334AD071}"/>
    <cellStyle name="Currency 3 4 2 2" xfId="4631" xr:uid="{1EE1DAB7-1DD8-4A1A-935C-52A0530159B8}"/>
    <cellStyle name="Currency 3 4 3" xfId="4526" xr:uid="{E9495411-5E34-4CF4-A8B0-DFAF8FD10DE5}"/>
    <cellStyle name="Currency 3 5" xfId="224" xr:uid="{3F20A56E-C609-48B3-AA2C-1A9386598FF5}"/>
    <cellStyle name="Currency 3 5 2" xfId="4632" xr:uid="{74800529-6A28-46D6-9E09-8C29AEE8C20A}"/>
    <cellStyle name="Currency 3 6" xfId="4523" xr:uid="{0D1770CC-ADBF-4FEE-9157-4FD9E9FC38FD}"/>
    <cellStyle name="Currency 4" xfId="28" xr:uid="{04000067-C821-4017-A014-675226A107FD}"/>
    <cellStyle name="Currency 4 2" xfId="29" xr:uid="{0C107C26-9648-4093-82EC-1D6B0F1395E1}"/>
    <cellStyle name="Currency 4 2 2" xfId="225" xr:uid="{BF97C99E-76C0-4C1D-8CE6-40FE61DC6BAC}"/>
    <cellStyle name="Currency 4 2 2 2" xfId="4633" xr:uid="{C055D7E3-4CAA-4523-83E7-9070A2A7CF10}"/>
    <cellStyle name="Currency 4 2 3" xfId="4528" xr:uid="{BFDC77B4-B29F-4696-8C35-3B02BC24AB31}"/>
    <cellStyle name="Currency 4 3" xfId="30" xr:uid="{372A6A90-3953-4B3C-9969-CC79ADF17010}"/>
    <cellStyle name="Currency 4 3 2" xfId="226" xr:uid="{DEA1FF51-5BA8-43CD-9C1C-B484534FBE5D}"/>
    <cellStyle name="Currency 4 3 2 2" xfId="4634" xr:uid="{861FBBFA-9F70-4BF2-8CAA-0F53885F18DF}"/>
    <cellStyle name="Currency 4 3 3" xfId="4529" xr:uid="{DA8B4B79-CB6B-459A-B5FE-7634810D6F5B}"/>
    <cellStyle name="Currency 4 4" xfId="227" xr:uid="{062CC26A-15EF-4E55-B273-585B3D3AA065}"/>
    <cellStyle name="Currency 4 4 2" xfId="4635" xr:uid="{9E5163CA-8915-412D-9B81-36CCEBBA2B9F}"/>
    <cellStyle name="Currency 4 5" xfId="4324" xr:uid="{F1C7821E-3B71-4443-B73C-FC759AE60B5E}"/>
    <cellStyle name="Currency 4 5 2" xfId="4439" xr:uid="{04264F30-8616-4D4C-945A-670B496756ED}"/>
    <cellStyle name="Currency 4 5 3" xfId="4721" xr:uid="{51229D86-9BCA-47DB-83A1-C1F0BD22E68F}"/>
    <cellStyle name="Currency 4 5 3 2" xfId="5316" xr:uid="{320BF6D0-0F15-427D-B0D8-24EFD765B7E8}"/>
    <cellStyle name="Currency 4 5 3 3" xfId="4761" xr:uid="{EEAF7FD6-070E-414B-8C42-C58620F258FD}"/>
    <cellStyle name="Currency 4 5 4" xfId="4698" xr:uid="{E86F84AA-8CC3-4622-92DA-67E479F078A7}"/>
    <cellStyle name="Currency 4 6" xfId="4527" xr:uid="{C210C616-8C48-480A-9356-BD3EDB72E0C4}"/>
    <cellStyle name="Currency 5" xfId="31" xr:uid="{E6683F91-CCEA-4BB4-B0D9-E43CB477AD0F}"/>
    <cellStyle name="Currency 5 2" xfId="32" xr:uid="{E3C40FD1-F647-4F07-ABC3-95D6EE13276E}"/>
    <cellStyle name="Currency 5 2 2" xfId="228" xr:uid="{FEB2A433-1134-49DC-9157-AEF1EF9155A7}"/>
    <cellStyle name="Currency 5 2 2 2" xfId="4636" xr:uid="{E76B1A33-9655-48B1-B0B4-D3A9326DB817}"/>
    <cellStyle name="Currency 5 2 3" xfId="4530" xr:uid="{5D7ECBB4-E594-41A2-BB1B-E6E939256EFB}"/>
    <cellStyle name="Currency 5 3" xfId="4325" xr:uid="{6956CE96-9734-40F3-8C0D-3983654D2793}"/>
    <cellStyle name="Currency 5 3 2" xfId="4440" xr:uid="{7CA28C94-EA4E-48F2-9222-A62981C0E376}"/>
    <cellStyle name="Currency 5 3 2 2" xfId="5306" xr:uid="{3FBB0D2A-B7DB-40DF-9B51-A0A361185E10}"/>
    <cellStyle name="Currency 5 3 2 3" xfId="4763" xr:uid="{A9133B50-7210-40B4-809F-278F14836E85}"/>
    <cellStyle name="Currency 5 4" xfId="4762" xr:uid="{3A1B078C-CC09-4B66-BBBE-9BE06A5C77B4}"/>
    <cellStyle name="Currency 6" xfId="33" xr:uid="{E7F5CF05-73B1-4360-83BA-9A9159B2E1E8}"/>
    <cellStyle name="Currency 6 2" xfId="229" xr:uid="{D9835421-BAB6-43FA-B70E-A5F631A1AB1B}"/>
    <cellStyle name="Currency 6 2 2" xfId="4637" xr:uid="{605CDB78-BF2A-4A53-A596-7327BFA748C4}"/>
    <cellStyle name="Currency 6 3" xfId="4326" xr:uid="{75E1C228-FFD0-4AFF-8C25-539829C9C6DE}"/>
    <cellStyle name="Currency 6 3 2" xfId="4441" xr:uid="{2A478E6D-EF14-443E-AC3F-355347BDF44A}"/>
    <cellStyle name="Currency 6 3 3" xfId="4722" xr:uid="{A2393B6D-3FC5-4BF2-B98B-8FF785A0412B}"/>
    <cellStyle name="Currency 6 3 3 2" xfId="5317" xr:uid="{555EE372-BB9E-4BEF-9B81-DE6EEF71769D}"/>
    <cellStyle name="Currency 6 3 3 3" xfId="4764" xr:uid="{40E62A5D-A4C3-40E2-858F-88D21A68479F}"/>
    <cellStyle name="Currency 6 3 4" xfId="4699" xr:uid="{75B2555E-E56F-4C63-A218-A7DF7D7CE306}"/>
    <cellStyle name="Currency 6 4" xfId="4531" xr:uid="{0A5967EC-49E8-4892-BA7C-D3DE4881B2AD}"/>
    <cellStyle name="Currency 7" xfId="34" xr:uid="{62829BEE-4F7C-4EEC-A58A-B2008412CE42}"/>
    <cellStyle name="Currency 7 2" xfId="35" xr:uid="{76D10185-7E73-4C0E-A4C4-B71AA58B5129}"/>
    <cellStyle name="Currency 7 2 2" xfId="250" xr:uid="{983858D6-FEAB-4442-9E32-240F4698AAA2}"/>
    <cellStyle name="Currency 7 2 2 2" xfId="4638" xr:uid="{35D19B2B-6574-43E2-A276-3B275BD37D8E}"/>
    <cellStyle name="Currency 7 2 3" xfId="4533" xr:uid="{F55A4A7B-A673-4C18-8E20-6FC74AA24BDE}"/>
    <cellStyle name="Currency 7 3" xfId="230" xr:uid="{C5E4B624-54F6-4286-A504-6E8EEC38CF18}"/>
    <cellStyle name="Currency 7 3 2" xfId="4639" xr:uid="{A03E1B73-DA87-4FC8-B781-B9B3C8930D0F}"/>
    <cellStyle name="Currency 7 4" xfId="4442" xr:uid="{6A95EADD-6C7F-4A25-AE57-688778094F1E}"/>
    <cellStyle name="Currency 7 5" xfId="4532" xr:uid="{09E79036-19B3-4B36-B814-BE27D9FF62A6}"/>
    <cellStyle name="Currency 8" xfId="36" xr:uid="{624F6CAA-A005-42F6-BDA2-A47E70E34553}"/>
    <cellStyle name="Currency 8 2" xfId="37" xr:uid="{1C7439E6-FDAD-4870-A105-5C0A9948E293}"/>
    <cellStyle name="Currency 8 2 2" xfId="231" xr:uid="{3CDB63A9-BFB0-43CB-BB44-60A0DA4795B3}"/>
    <cellStyle name="Currency 8 2 2 2" xfId="4640" xr:uid="{EB34E5E3-16EE-4DB0-B3B0-69F086179248}"/>
    <cellStyle name="Currency 8 2 3" xfId="4535" xr:uid="{8C3E7BA3-8B4D-4D6E-831D-4F746AF12665}"/>
    <cellStyle name="Currency 8 3" xfId="38" xr:uid="{4FEE6825-83A0-4FEB-954E-C9055C117475}"/>
    <cellStyle name="Currency 8 3 2" xfId="232" xr:uid="{BF5B65C6-5051-49EE-AB12-9347398DE885}"/>
    <cellStyle name="Currency 8 3 2 2" xfId="4641" xr:uid="{8C6ED9FE-F647-4C3F-AD10-59A41F384A1C}"/>
    <cellStyle name="Currency 8 3 3" xfId="4536" xr:uid="{8D147F0A-E1AD-4147-8737-BC4956926A81}"/>
    <cellStyle name="Currency 8 4" xfId="39" xr:uid="{B2DD14B0-2E12-467E-B256-B95BB0443F60}"/>
    <cellStyle name="Currency 8 4 2" xfId="233" xr:uid="{3D35CEB7-B7E8-4AD8-A8B1-8DF060B559EB}"/>
    <cellStyle name="Currency 8 4 2 2" xfId="4642" xr:uid="{5830DAE7-E5DE-4F66-AED3-99F5F21D5B23}"/>
    <cellStyle name="Currency 8 4 3" xfId="4537" xr:uid="{63801175-FC0F-4DE4-AB8D-B893DB33F7F7}"/>
    <cellStyle name="Currency 8 5" xfId="234" xr:uid="{B393CD9B-5B3F-4667-8FBB-71008D9B9C0F}"/>
    <cellStyle name="Currency 8 5 2" xfId="4643" xr:uid="{7638A24B-D543-4119-8E2F-6DAA1D13D69D}"/>
    <cellStyle name="Currency 8 6" xfId="4443" xr:uid="{E9020D7E-6CA1-48F8-8453-A3F9B0BD08E6}"/>
    <cellStyle name="Currency 8 7" xfId="4534" xr:uid="{1B0E405D-3DAB-49F9-9ADF-60A0071B99FE}"/>
    <cellStyle name="Currency 9" xfId="40" xr:uid="{B2D8F230-24B5-4089-8489-6CFA41985372}"/>
    <cellStyle name="Currency 9 2" xfId="41" xr:uid="{E01C7C1E-CC39-4237-9F0F-445820D8EC0A}"/>
    <cellStyle name="Currency 9 2 2" xfId="235" xr:uid="{E3AB12C8-045E-4FFF-B376-86544C55DF35}"/>
    <cellStyle name="Currency 9 2 2 2" xfId="4644" xr:uid="{4A325654-75F4-4EA1-90E9-9930C5E32317}"/>
    <cellStyle name="Currency 9 2 3" xfId="4539" xr:uid="{69C316DE-D117-4F80-9734-47FD3B25EFE6}"/>
    <cellStyle name="Currency 9 3" xfId="42" xr:uid="{E42854C4-A6B6-4362-96C8-236A8A1434CE}"/>
    <cellStyle name="Currency 9 3 2" xfId="236" xr:uid="{F43EF082-7F14-49C1-8853-8C2E7B1EFC5D}"/>
    <cellStyle name="Currency 9 3 2 2" xfId="4645" xr:uid="{ABFFE247-D18C-44FC-8798-068C0953E13F}"/>
    <cellStyle name="Currency 9 3 3" xfId="4540" xr:uid="{E5B61881-A666-4917-B32E-75799930CF2E}"/>
    <cellStyle name="Currency 9 4" xfId="237" xr:uid="{1E8F644A-A5B7-44C8-928B-0DC813F6D063}"/>
    <cellStyle name="Currency 9 4 2" xfId="4646" xr:uid="{D7D9B7F2-4ACF-4414-9EDA-E35A6DBE1F99}"/>
    <cellStyle name="Currency 9 5" xfId="4327" xr:uid="{9EA97BE1-4A6B-4D3C-888F-112025E03848}"/>
    <cellStyle name="Currency 9 5 2" xfId="4444" xr:uid="{46EA8D03-1CA1-4ACB-B821-E56CC7FA1F39}"/>
    <cellStyle name="Currency 9 5 3" xfId="4723" xr:uid="{BCFD8C82-1155-4452-B745-795D360DD090}"/>
    <cellStyle name="Currency 9 5 4" xfId="4700" xr:uid="{487750FD-A5F9-4EBB-B3CC-710B7D65EEAA}"/>
    <cellStyle name="Currency 9 6" xfId="4538" xr:uid="{88132DA3-D05C-49C3-85AC-933B780D3398}"/>
    <cellStyle name="Hyperlink 2" xfId="6" xr:uid="{6CFFD761-E1C4-4FFC-9C82-FDD569F38491}"/>
    <cellStyle name="Hyperlink 3" xfId="202" xr:uid="{2C33DBEC-158D-41CC-BB5F-0FC105012F28}"/>
    <cellStyle name="Hyperlink 3 2" xfId="4415" xr:uid="{B92DFF5D-698F-4A1A-ADAF-BAC2CCFBB62F}"/>
    <cellStyle name="Hyperlink 3 3" xfId="4328" xr:uid="{27B2102B-6233-42A8-85D6-DCAD756FF6D2}"/>
    <cellStyle name="Hyperlink 4" xfId="4329" xr:uid="{478071D5-C062-4A5C-8356-F86233DDF199}"/>
    <cellStyle name="Hyperlink 4 2" xfId="5350" xr:uid="{30FA492D-6437-4DF0-AE50-A5BBBE25E21B}"/>
    <cellStyle name="Normal" xfId="0" builtinId="0"/>
    <cellStyle name="Normal 10" xfId="43" xr:uid="{D7C904D5-F991-4238-A3BF-6BF1D44590CE}"/>
    <cellStyle name="Normal 10 10" xfId="903" xr:uid="{D3BDDAE1-5D52-42A3-98B3-1392ECDF86D5}"/>
    <cellStyle name="Normal 10 10 2" xfId="2508" xr:uid="{297BFDD0-DE38-4F52-969C-52133D742EAC}"/>
    <cellStyle name="Normal 10 10 2 2" xfId="4331" xr:uid="{CF6A0340-42A1-4647-B9B3-B936AD561ABE}"/>
    <cellStyle name="Normal 10 10 2 3" xfId="4675" xr:uid="{531C0713-EF43-4C14-A2CA-9414FBA62C20}"/>
    <cellStyle name="Normal 10 10 3" xfId="2509" xr:uid="{B2C8C077-132C-4D66-8DAB-EC1570AEB017}"/>
    <cellStyle name="Normal 10 10 4" xfId="2510" xr:uid="{E722C1B3-9C1E-436C-BA4E-97606DF3CE15}"/>
    <cellStyle name="Normal 10 11" xfId="2511" xr:uid="{0CFE7638-E1D5-4D96-9008-822455320734}"/>
    <cellStyle name="Normal 10 11 2" xfId="2512" xr:uid="{303012D3-7CF6-4892-9A15-395063D4F031}"/>
    <cellStyle name="Normal 10 11 3" xfId="2513" xr:uid="{78D27C11-D4FC-4504-9EEF-6C1F96ACA337}"/>
    <cellStyle name="Normal 10 11 4" xfId="2514" xr:uid="{2DAA1E2F-1C4B-4FE9-8976-702E28373FD6}"/>
    <cellStyle name="Normal 10 12" xfId="2515" xr:uid="{11F86BEA-A6E1-4DF5-8AAE-0C466B4CE58F}"/>
    <cellStyle name="Normal 10 12 2" xfId="2516" xr:uid="{2B14E121-1E9E-4FA8-86D3-A2A23DD14CC5}"/>
    <cellStyle name="Normal 10 13" xfId="2517" xr:uid="{1831068C-8EDF-4825-8312-D04565B271D9}"/>
    <cellStyle name="Normal 10 14" xfId="2518" xr:uid="{A620F4D7-A2F8-47FF-8C0B-3F2C59A0E4C2}"/>
    <cellStyle name="Normal 10 15" xfId="2519" xr:uid="{6EC071F8-0B83-4771-B8E7-47ECB8915FD9}"/>
    <cellStyle name="Normal 10 2" xfId="44" xr:uid="{6EE1E4BA-AF8B-4B33-98AE-9AA669803F1A}"/>
    <cellStyle name="Normal 10 2 10" xfId="2520" xr:uid="{C3858A34-A235-4C90-9195-45B5E827CA9F}"/>
    <cellStyle name="Normal 10 2 11" xfId="2521" xr:uid="{45B66360-45B2-4799-9ACE-8C8B87AE2955}"/>
    <cellStyle name="Normal 10 2 2" xfId="45" xr:uid="{844C9DAD-E055-4D49-AFA7-505CE42E52DC}"/>
    <cellStyle name="Normal 10 2 2 2" xfId="46" xr:uid="{2500465B-AAC8-4B0C-8862-EC2A6CC28937}"/>
    <cellStyle name="Normal 10 2 2 2 2" xfId="238" xr:uid="{1221DE9E-CABF-424F-A328-E69904D636F4}"/>
    <cellStyle name="Normal 10 2 2 2 2 2" xfId="454" xr:uid="{9A306A3C-99F8-48B8-BEFF-87D331C29615}"/>
    <cellStyle name="Normal 10 2 2 2 2 2 2" xfId="455" xr:uid="{69975167-0AC5-451E-AEB1-FAE302BBD489}"/>
    <cellStyle name="Normal 10 2 2 2 2 2 2 2" xfId="904" xr:uid="{7F889984-99A6-47CE-901C-0CF0EFBBF983}"/>
    <cellStyle name="Normal 10 2 2 2 2 2 2 2 2" xfId="905" xr:uid="{01535692-F40C-4F47-83BD-0B8948785450}"/>
    <cellStyle name="Normal 10 2 2 2 2 2 2 3" xfId="906" xr:uid="{758448E0-F50C-490B-9E55-822A5716904B}"/>
    <cellStyle name="Normal 10 2 2 2 2 2 3" xfId="907" xr:uid="{D5E1C48D-8A45-465D-8A5F-765A237B9999}"/>
    <cellStyle name="Normal 10 2 2 2 2 2 3 2" xfId="908" xr:uid="{8C515153-0A19-4963-BC90-9B5246A9A4CA}"/>
    <cellStyle name="Normal 10 2 2 2 2 2 4" xfId="909" xr:uid="{1807A541-B5A5-4492-93BE-B67D450F2E7F}"/>
    <cellStyle name="Normal 10 2 2 2 2 3" xfId="456" xr:uid="{51C9B323-8B09-4B14-B302-95872FBCBCA3}"/>
    <cellStyle name="Normal 10 2 2 2 2 3 2" xfId="910" xr:uid="{954AB1D5-290D-4AFC-AA58-B697104EB08F}"/>
    <cellStyle name="Normal 10 2 2 2 2 3 2 2" xfId="911" xr:uid="{4B078706-155D-4DC1-A13C-95ECF3B1D790}"/>
    <cellStyle name="Normal 10 2 2 2 2 3 3" xfId="912" xr:uid="{240D5312-3551-4156-A731-90CFD3D3EE9F}"/>
    <cellStyle name="Normal 10 2 2 2 2 3 4" xfId="2522" xr:uid="{F777A83B-4E5F-4B6D-A3DD-B04548583AE0}"/>
    <cellStyle name="Normal 10 2 2 2 2 4" xfId="913" xr:uid="{0B352131-AE2C-44EA-B812-2089976ACBDD}"/>
    <cellStyle name="Normal 10 2 2 2 2 4 2" xfId="914" xr:uid="{B5FE03BF-9721-41C8-908B-73416D5EB5C6}"/>
    <cellStyle name="Normal 10 2 2 2 2 5" xfId="915" xr:uid="{76056A1D-6396-4E4E-8FAB-C90FA85E5386}"/>
    <cellStyle name="Normal 10 2 2 2 2 6" xfId="2523" xr:uid="{3FC006DD-667D-49E1-B183-54398181624A}"/>
    <cellStyle name="Normal 10 2 2 2 3" xfId="239" xr:uid="{FD25CEFA-BBAD-491D-80EA-C600693E2760}"/>
    <cellStyle name="Normal 10 2 2 2 3 2" xfId="457" xr:uid="{14798177-6049-4027-83AE-C3BE228FDB65}"/>
    <cellStyle name="Normal 10 2 2 2 3 2 2" xfId="458" xr:uid="{AA471523-4A57-4700-9C2D-AC11BEC782DB}"/>
    <cellStyle name="Normal 10 2 2 2 3 2 2 2" xfId="916" xr:uid="{A0E4FBF2-9273-4365-BA15-0E11B472A6E4}"/>
    <cellStyle name="Normal 10 2 2 2 3 2 2 2 2" xfId="917" xr:uid="{0C16B854-C0ED-419D-8F9D-C18D9641CB3A}"/>
    <cellStyle name="Normal 10 2 2 2 3 2 2 3" xfId="918" xr:uid="{C57B675C-33B3-4677-ACD6-79F5D3EAB8A0}"/>
    <cellStyle name="Normal 10 2 2 2 3 2 3" xfId="919" xr:uid="{C7F617F3-376A-4C40-B5A6-A0FD1B83E05A}"/>
    <cellStyle name="Normal 10 2 2 2 3 2 3 2" xfId="920" xr:uid="{E637D539-9697-47C9-82FA-D346BEFAF12E}"/>
    <cellStyle name="Normal 10 2 2 2 3 2 4" xfId="921" xr:uid="{0E857761-8AC3-46F8-AD44-6414B40BBA58}"/>
    <cellStyle name="Normal 10 2 2 2 3 3" xfId="459" xr:uid="{F7567A20-3D17-4611-B7B6-82BDA22BDE5E}"/>
    <cellStyle name="Normal 10 2 2 2 3 3 2" xfId="922" xr:uid="{C65777E0-E4C2-4174-8383-DFEB4BF09DBD}"/>
    <cellStyle name="Normal 10 2 2 2 3 3 2 2" xfId="923" xr:uid="{59035922-EAD1-466B-AA84-2C07A714991B}"/>
    <cellStyle name="Normal 10 2 2 2 3 3 3" xfId="924" xr:uid="{09C52F29-9C39-4C69-8238-F2977CA1617E}"/>
    <cellStyle name="Normal 10 2 2 2 3 4" xfId="925" xr:uid="{684E9780-A670-4E2B-B2C8-AA57CDFE40BD}"/>
    <cellStyle name="Normal 10 2 2 2 3 4 2" xfId="926" xr:uid="{2910ABAD-6135-477C-A5A4-877AEEF9F803}"/>
    <cellStyle name="Normal 10 2 2 2 3 5" xfId="927" xr:uid="{516A0B9A-D6EB-4A79-A4A7-2B052C47E01F}"/>
    <cellStyle name="Normal 10 2 2 2 4" xfId="460" xr:uid="{B93DEB35-EE5C-47DF-BCF4-4414507EA227}"/>
    <cellStyle name="Normal 10 2 2 2 4 2" xfId="461" xr:uid="{C445C55A-E62B-4B69-A53B-2F12687D1BEC}"/>
    <cellStyle name="Normal 10 2 2 2 4 2 2" xfId="928" xr:uid="{5353F70B-A800-49F0-BCBF-B20C24057D59}"/>
    <cellStyle name="Normal 10 2 2 2 4 2 2 2" xfId="929" xr:uid="{C26293B2-2924-4E43-BB85-CE68222304A4}"/>
    <cellStyle name="Normal 10 2 2 2 4 2 3" xfId="930" xr:uid="{4894A9B4-75BB-4912-880B-7218488E69C3}"/>
    <cellStyle name="Normal 10 2 2 2 4 3" xfId="931" xr:uid="{B51A5340-89DD-48FC-8348-BF8416B699CF}"/>
    <cellStyle name="Normal 10 2 2 2 4 3 2" xfId="932" xr:uid="{1588597D-C36D-4F45-BD55-5BCF04D594DD}"/>
    <cellStyle name="Normal 10 2 2 2 4 4" xfId="933" xr:uid="{0D16BF53-8DCA-49AA-9E42-8EC44DDFA224}"/>
    <cellStyle name="Normal 10 2 2 2 5" xfId="462" xr:uid="{0C0854A7-9969-4724-BB2C-453F05985764}"/>
    <cellStyle name="Normal 10 2 2 2 5 2" xfId="934" xr:uid="{2F7BD763-D427-42B9-A74A-CA2AC92228CE}"/>
    <cellStyle name="Normal 10 2 2 2 5 2 2" xfId="935" xr:uid="{FCD95FEB-63CF-4242-B96C-8FCD4AB2DAE7}"/>
    <cellStyle name="Normal 10 2 2 2 5 3" xfId="936" xr:uid="{656E0385-FEB9-4EB7-A923-0CE7174057F8}"/>
    <cellStyle name="Normal 10 2 2 2 5 4" xfId="2524" xr:uid="{3A742008-B7F1-450C-A060-3FB1EBD85AF3}"/>
    <cellStyle name="Normal 10 2 2 2 6" xfId="937" xr:uid="{3A6E5D6B-3A10-418B-82F3-277C4931FAB8}"/>
    <cellStyle name="Normal 10 2 2 2 6 2" xfId="938" xr:uid="{9A431827-800B-48CD-BBDE-3290B06A97B3}"/>
    <cellStyle name="Normal 10 2 2 2 7" xfId="939" xr:uid="{97C2B513-5682-471C-B966-CA8A025631AD}"/>
    <cellStyle name="Normal 10 2 2 2 8" xfId="2525" xr:uid="{678A91D3-7257-41E9-9843-22C1B5B792CB}"/>
    <cellStyle name="Normal 10 2 2 3" xfId="240" xr:uid="{A670B301-0CA6-4D03-9DF0-12E8468FA116}"/>
    <cellStyle name="Normal 10 2 2 3 2" xfId="463" xr:uid="{341171A5-DE2D-41C0-AA30-AC37F64CD324}"/>
    <cellStyle name="Normal 10 2 2 3 2 2" xfId="464" xr:uid="{F06C5FEF-A2E1-415C-96C6-B65DDD5D1AD2}"/>
    <cellStyle name="Normal 10 2 2 3 2 2 2" xfId="940" xr:uid="{9E3ADEEB-4F0F-444A-9337-7DC3EAF2E705}"/>
    <cellStyle name="Normal 10 2 2 3 2 2 2 2" xfId="941" xr:uid="{3360C83B-C531-4A99-8696-145CED34E3A3}"/>
    <cellStyle name="Normal 10 2 2 3 2 2 3" xfId="942" xr:uid="{00ECDBA8-059F-44A8-831C-A9CD6C3F75E1}"/>
    <cellStyle name="Normal 10 2 2 3 2 3" xfId="943" xr:uid="{40162061-9328-4C20-B432-0361326FA13A}"/>
    <cellStyle name="Normal 10 2 2 3 2 3 2" xfId="944" xr:uid="{2F30D83B-3E69-44B6-A010-E9DF34C8CEE6}"/>
    <cellStyle name="Normal 10 2 2 3 2 4" xfId="945" xr:uid="{E7278DF4-8CF9-435A-B4F3-12539E7F7C7B}"/>
    <cellStyle name="Normal 10 2 2 3 3" xfId="465" xr:uid="{B4A4F0A8-2F5E-4BFD-B444-7510817E7AE6}"/>
    <cellStyle name="Normal 10 2 2 3 3 2" xfId="946" xr:uid="{699388B4-6198-4965-9E73-456506DE2548}"/>
    <cellStyle name="Normal 10 2 2 3 3 2 2" xfId="947" xr:uid="{638D0B3F-EB5D-4432-B98C-E81169ACC74D}"/>
    <cellStyle name="Normal 10 2 2 3 3 3" xfId="948" xr:uid="{D7DBAB39-E919-49F9-B8BD-F62059398C78}"/>
    <cellStyle name="Normal 10 2 2 3 3 4" xfId="2526" xr:uid="{CF63E7C9-5662-4A7F-96CB-81CE4CBDF347}"/>
    <cellStyle name="Normal 10 2 2 3 4" xfId="949" xr:uid="{3B2B7273-667A-4776-9F83-0765078A3275}"/>
    <cellStyle name="Normal 10 2 2 3 4 2" xfId="950" xr:uid="{40283BA3-D6D0-43C8-BFC7-B06F97D12416}"/>
    <cellStyle name="Normal 10 2 2 3 5" xfId="951" xr:uid="{20FBF5F7-9AA0-4406-BDB2-0F8DA635695B}"/>
    <cellStyle name="Normal 10 2 2 3 6" xfId="2527" xr:uid="{38F6B34C-F07E-45FE-8B8F-B9DB0DA18AF7}"/>
    <cellStyle name="Normal 10 2 2 4" xfId="241" xr:uid="{78581C6A-24E1-4F5E-B23D-BC2923A31B23}"/>
    <cellStyle name="Normal 10 2 2 4 2" xfId="466" xr:uid="{375BEA73-DCD4-4375-A144-AE02FFF99351}"/>
    <cellStyle name="Normal 10 2 2 4 2 2" xfId="467" xr:uid="{366A4630-5D96-4BEE-987F-CBDEBE76E26B}"/>
    <cellStyle name="Normal 10 2 2 4 2 2 2" xfId="952" xr:uid="{B6B2C33A-AE30-4F31-A85D-E2C746906660}"/>
    <cellStyle name="Normal 10 2 2 4 2 2 2 2" xfId="953" xr:uid="{0B5AE35F-458A-4C4C-9DEA-0D628B065DE0}"/>
    <cellStyle name="Normal 10 2 2 4 2 2 3" xfId="954" xr:uid="{44C6F7B5-D2F9-44F2-AC24-614D1A4E3E57}"/>
    <cellStyle name="Normal 10 2 2 4 2 3" xfId="955" xr:uid="{C73EEE8B-E026-466E-97F2-6B3258A198C2}"/>
    <cellStyle name="Normal 10 2 2 4 2 3 2" xfId="956" xr:uid="{DD604203-CDEF-4F9D-80B6-F76CADE1DB0E}"/>
    <cellStyle name="Normal 10 2 2 4 2 4" xfId="957" xr:uid="{360B3B82-714C-4BC9-911F-8ADDCAA082CD}"/>
    <cellStyle name="Normal 10 2 2 4 3" xfId="468" xr:uid="{8C6A89CE-5C4D-44AA-B463-35BEA24AB5EA}"/>
    <cellStyle name="Normal 10 2 2 4 3 2" xfId="958" xr:uid="{DDEC091F-5CCB-409B-A4DA-63CC44E847AC}"/>
    <cellStyle name="Normal 10 2 2 4 3 2 2" xfId="959" xr:uid="{962DD9EE-E751-448B-81D6-A1E663E65D76}"/>
    <cellStyle name="Normal 10 2 2 4 3 3" xfId="960" xr:uid="{2EE469A5-E108-4716-BB43-442D9068774B}"/>
    <cellStyle name="Normal 10 2 2 4 4" xfId="961" xr:uid="{1BC369A8-CC2A-4B88-9C2E-CC5F731DD4E9}"/>
    <cellStyle name="Normal 10 2 2 4 4 2" xfId="962" xr:uid="{A19EE57C-B3D6-47B9-B2CC-A8826DD5F21F}"/>
    <cellStyle name="Normal 10 2 2 4 5" xfId="963" xr:uid="{9BD16E80-2903-4DFF-9BEE-735B4F40CD9D}"/>
    <cellStyle name="Normal 10 2 2 5" xfId="242" xr:uid="{310F0CF5-3F54-4251-B373-91C05311714D}"/>
    <cellStyle name="Normal 10 2 2 5 2" xfId="469" xr:uid="{D132D392-34E6-471F-8DE2-4F2CD8871BCD}"/>
    <cellStyle name="Normal 10 2 2 5 2 2" xfId="964" xr:uid="{98749ED5-41F1-4990-A5D3-1613B4E33A89}"/>
    <cellStyle name="Normal 10 2 2 5 2 2 2" xfId="965" xr:uid="{EEE2FAC6-9210-4131-B201-7469A98057C7}"/>
    <cellStyle name="Normal 10 2 2 5 2 3" xfId="966" xr:uid="{273E7EA4-2D7E-42F9-9BFC-A520D06B7722}"/>
    <cellStyle name="Normal 10 2 2 5 3" xfId="967" xr:uid="{CC3E3520-670A-4AA1-962F-ED61ECBD33B6}"/>
    <cellStyle name="Normal 10 2 2 5 3 2" xfId="968" xr:uid="{2C22A1D5-11BC-4ADF-B188-A2C7AE9C865A}"/>
    <cellStyle name="Normal 10 2 2 5 4" xfId="969" xr:uid="{D73327CC-AFC2-43CC-9CE4-D126CF1C7672}"/>
    <cellStyle name="Normal 10 2 2 6" xfId="470" xr:uid="{5D5AEA1F-E0ED-49E9-A107-022BFD67AC05}"/>
    <cellStyle name="Normal 10 2 2 6 2" xfId="970" xr:uid="{8B519E27-5935-4128-8D1C-2E6E5FC393E6}"/>
    <cellStyle name="Normal 10 2 2 6 2 2" xfId="971" xr:uid="{F92F326C-D485-45A6-ABDD-C5EFDDEE59AF}"/>
    <cellStyle name="Normal 10 2 2 6 2 3" xfId="4333" xr:uid="{53820937-DD26-4BEA-A6CB-0E2DFBE63F36}"/>
    <cellStyle name="Normal 10 2 2 6 3" xfId="972" xr:uid="{B137A639-076E-472A-9C45-DA20F1BB3FBC}"/>
    <cellStyle name="Normal 10 2 2 6 4" xfId="2528" xr:uid="{C269B24B-5505-4269-A50A-93BB3B2BE0FF}"/>
    <cellStyle name="Normal 10 2 2 6 4 2" xfId="4564" xr:uid="{84905DAB-93C1-4A26-826C-08CA5A98E1EC}"/>
    <cellStyle name="Normal 10 2 2 6 4 3" xfId="4676" xr:uid="{2427858F-00C6-4963-A6D2-A818E4C7F96E}"/>
    <cellStyle name="Normal 10 2 2 6 4 4" xfId="4602" xr:uid="{57D012EA-BD97-4D1A-9543-B5449AE6C975}"/>
    <cellStyle name="Normal 10 2 2 7" xfId="973" xr:uid="{D0F07D90-7AEF-4EE0-952F-0FB9757F9A61}"/>
    <cellStyle name="Normal 10 2 2 7 2" xfId="974" xr:uid="{EE41415B-FA21-4EBC-A08B-E7DBB7DC863A}"/>
    <cellStyle name="Normal 10 2 2 8" xfId="975" xr:uid="{63184875-187D-477A-BD4A-E1E5EA711E3E}"/>
    <cellStyle name="Normal 10 2 2 9" xfId="2529" xr:uid="{8D88AC2B-754F-4914-9048-1083E2960EF8}"/>
    <cellStyle name="Normal 10 2 3" xfId="47" xr:uid="{43FD963F-1772-4683-8E8F-443838858634}"/>
    <cellStyle name="Normal 10 2 3 2" xfId="48" xr:uid="{58073232-6CC9-493E-8E04-4CB49DB9A155}"/>
    <cellStyle name="Normal 10 2 3 2 2" xfId="471" xr:uid="{14AF6828-962B-41FA-B98A-C46EFF98AD36}"/>
    <cellStyle name="Normal 10 2 3 2 2 2" xfId="472" xr:uid="{628CBD63-8496-4FD6-A64B-24026C8677FB}"/>
    <cellStyle name="Normal 10 2 3 2 2 2 2" xfId="976" xr:uid="{BE438AEF-C3EE-4808-ACBE-8A1C09C52787}"/>
    <cellStyle name="Normal 10 2 3 2 2 2 2 2" xfId="977" xr:uid="{7A2AFD6E-E9A5-4CA2-A69E-4E41E92C902D}"/>
    <cellStyle name="Normal 10 2 3 2 2 2 3" xfId="978" xr:uid="{77F80B91-439E-4D81-90F0-E2914C7B26E1}"/>
    <cellStyle name="Normal 10 2 3 2 2 3" xfId="979" xr:uid="{BD482433-3DAA-4ACB-8AC4-A62EE6DB1332}"/>
    <cellStyle name="Normal 10 2 3 2 2 3 2" xfId="980" xr:uid="{D23C812E-E229-4F2C-AFBC-F664A4D8B6E4}"/>
    <cellStyle name="Normal 10 2 3 2 2 4" xfId="981" xr:uid="{63963973-6BD2-4263-8390-140831C38FCD}"/>
    <cellStyle name="Normal 10 2 3 2 3" xfId="473" xr:uid="{F1A01224-3BC2-4387-8C75-9A1029230CCD}"/>
    <cellStyle name="Normal 10 2 3 2 3 2" xfId="982" xr:uid="{45C33267-C0D6-44B1-98A9-9B45ABBFB6BC}"/>
    <cellStyle name="Normal 10 2 3 2 3 2 2" xfId="983" xr:uid="{7D3D4FCA-0820-4A31-AA8E-CEDE76874CA1}"/>
    <cellStyle name="Normal 10 2 3 2 3 3" xfId="984" xr:uid="{16720DA0-F263-4559-AAA0-C61473B5A058}"/>
    <cellStyle name="Normal 10 2 3 2 3 4" xfId="2530" xr:uid="{1979CE76-1F7C-4643-825B-D1434502E44D}"/>
    <cellStyle name="Normal 10 2 3 2 4" xfId="985" xr:uid="{7C43CC5E-F8C3-4D1B-A14A-948AE317284F}"/>
    <cellStyle name="Normal 10 2 3 2 4 2" xfId="986" xr:uid="{76DF5E3D-3DC0-4E08-8199-227BD5A87EB8}"/>
    <cellStyle name="Normal 10 2 3 2 5" xfId="987" xr:uid="{2E4849FB-7BC7-4296-9CAE-91216C7951BA}"/>
    <cellStyle name="Normal 10 2 3 2 6" xfId="2531" xr:uid="{092D99C8-FED8-433F-A0C5-3C71F28B67B6}"/>
    <cellStyle name="Normal 10 2 3 3" xfId="243" xr:uid="{15AAB469-CC61-4207-9A09-7A0B52B3227B}"/>
    <cellStyle name="Normal 10 2 3 3 2" xfId="474" xr:uid="{15DDA3BF-1765-4EC2-AF5C-BAB7739AAEC4}"/>
    <cellStyle name="Normal 10 2 3 3 2 2" xfId="475" xr:uid="{71AD9D09-74E4-4B7C-8DDD-CE9C59A7563A}"/>
    <cellStyle name="Normal 10 2 3 3 2 2 2" xfId="988" xr:uid="{37CFB8CB-4E65-4953-A1C9-CD89AEEEC9C1}"/>
    <cellStyle name="Normal 10 2 3 3 2 2 2 2" xfId="989" xr:uid="{CE2ECAF0-71B8-47EC-AB84-E52EE620F339}"/>
    <cellStyle name="Normal 10 2 3 3 2 2 3" xfId="990" xr:uid="{C19E8BE7-284A-4E0B-92D3-9B41B1CC1AEC}"/>
    <cellStyle name="Normal 10 2 3 3 2 3" xfId="991" xr:uid="{7103EE5E-FB85-4C5D-9E9D-233D5EB98232}"/>
    <cellStyle name="Normal 10 2 3 3 2 3 2" xfId="992" xr:uid="{2DCBCBE4-421E-429D-B9CD-17900E820908}"/>
    <cellStyle name="Normal 10 2 3 3 2 4" xfId="993" xr:uid="{F1EDAD18-DE37-47BB-B1B2-FFB0430EAA14}"/>
    <cellStyle name="Normal 10 2 3 3 3" xfId="476" xr:uid="{D3793406-60E3-4620-9914-148CA41B93A4}"/>
    <cellStyle name="Normal 10 2 3 3 3 2" xfId="994" xr:uid="{00EE9A2F-9D81-4E22-B7B8-055BD299D218}"/>
    <cellStyle name="Normal 10 2 3 3 3 2 2" xfId="995" xr:uid="{19BB17DE-11FA-42B2-85D0-0BAA9B6D6A4D}"/>
    <cellStyle name="Normal 10 2 3 3 3 3" xfId="996" xr:uid="{7A3E52C2-7692-4EC6-AF1B-8E406A554F3E}"/>
    <cellStyle name="Normal 10 2 3 3 4" xfId="997" xr:uid="{D166E62E-85A3-48A6-B4E8-9F7C8258E642}"/>
    <cellStyle name="Normal 10 2 3 3 4 2" xfId="998" xr:uid="{2E312DCD-21A4-4EA4-84C8-C373E2FE4175}"/>
    <cellStyle name="Normal 10 2 3 3 5" xfId="999" xr:uid="{FC01FB9E-162C-46D9-A33D-2EE13D3BE96F}"/>
    <cellStyle name="Normal 10 2 3 4" xfId="244" xr:uid="{F78A3A3F-FF9E-4477-929C-73DD8D2D675F}"/>
    <cellStyle name="Normal 10 2 3 4 2" xfId="477" xr:uid="{EBBB7E8B-46ED-4506-AFBA-B6454FFDDE0B}"/>
    <cellStyle name="Normal 10 2 3 4 2 2" xfId="1000" xr:uid="{68F610C3-7095-4B42-84E4-BC2CD681F012}"/>
    <cellStyle name="Normal 10 2 3 4 2 2 2" xfId="1001" xr:uid="{170202CC-C183-4C67-96D7-031D9449C14E}"/>
    <cellStyle name="Normal 10 2 3 4 2 3" xfId="1002" xr:uid="{938420FF-9090-421E-923A-92AC9A9C4405}"/>
    <cellStyle name="Normal 10 2 3 4 3" xfId="1003" xr:uid="{70263E07-2384-40BE-8528-CA19FE424CF2}"/>
    <cellStyle name="Normal 10 2 3 4 3 2" xfId="1004" xr:uid="{E893F9F7-0899-4D88-8340-215730EC915E}"/>
    <cellStyle name="Normal 10 2 3 4 4" xfId="1005" xr:uid="{875F8E44-1BFC-443D-8967-3BA8CF995AAB}"/>
    <cellStyle name="Normal 10 2 3 5" xfId="478" xr:uid="{A8A04882-D186-4208-872C-187F36F7BB3E}"/>
    <cellStyle name="Normal 10 2 3 5 2" xfId="1006" xr:uid="{20C4A43F-6949-41BD-8ADB-B8E8ECA989B4}"/>
    <cellStyle name="Normal 10 2 3 5 2 2" xfId="1007" xr:uid="{3B2B5E1D-D565-402F-955B-4E3F82C092DB}"/>
    <cellStyle name="Normal 10 2 3 5 2 3" xfId="4334" xr:uid="{55007C98-4B03-4A3F-86D5-71E35F68FC7A}"/>
    <cellStyle name="Normal 10 2 3 5 3" xfId="1008" xr:uid="{05DA56E3-D456-4020-91BA-3EA45913698C}"/>
    <cellStyle name="Normal 10 2 3 5 4" xfId="2532" xr:uid="{260798D9-F0A3-4BB6-8D06-CBF3D747B9C4}"/>
    <cellStyle name="Normal 10 2 3 5 4 2" xfId="4565" xr:uid="{3DD9BCA5-081A-4C26-85C7-C976C818C3E6}"/>
    <cellStyle name="Normal 10 2 3 5 4 3" xfId="4677" xr:uid="{7EC24D07-2FE0-418C-AFDF-53FB5427D194}"/>
    <cellStyle name="Normal 10 2 3 5 4 4" xfId="4603" xr:uid="{A2FDE25C-472D-4391-BCBD-FD7FACB6A85A}"/>
    <cellStyle name="Normal 10 2 3 6" xfId="1009" xr:uid="{5FEA7A2E-A07E-4FA7-A2DA-AC9EC40A6644}"/>
    <cellStyle name="Normal 10 2 3 6 2" xfId="1010" xr:uid="{75866D3F-2EF9-49B5-AE83-D2F344D8573A}"/>
    <cellStyle name="Normal 10 2 3 7" xfId="1011" xr:uid="{13C90C22-6D93-4974-8D06-99CAC8D33A1E}"/>
    <cellStyle name="Normal 10 2 3 8" xfId="2533" xr:uid="{769296A9-39E9-4BBD-9E05-BB0965495D6B}"/>
    <cellStyle name="Normal 10 2 4" xfId="49" xr:uid="{CC1ED04E-F584-4ECD-9F87-D2A6D51142D8}"/>
    <cellStyle name="Normal 10 2 4 2" xfId="429" xr:uid="{61351607-D5EA-43A9-AF32-89F043E638A5}"/>
    <cellStyle name="Normal 10 2 4 2 2" xfId="479" xr:uid="{3C88164B-5E59-4840-BB0D-CD9F0D5E9846}"/>
    <cellStyle name="Normal 10 2 4 2 2 2" xfId="1012" xr:uid="{5EED2BEE-DE80-420A-8453-01AF1C5FA639}"/>
    <cellStyle name="Normal 10 2 4 2 2 2 2" xfId="1013" xr:uid="{D6C923C9-DCE6-488B-924F-3A3D81CE48C1}"/>
    <cellStyle name="Normal 10 2 4 2 2 3" xfId="1014" xr:uid="{1EC25CFF-769C-4F75-BEE3-8D63657F6E7A}"/>
    <cellStyle name="Normal 10 2 4 2 2 4" xfId="2534" xr:uid="{7270CF8F-5966-41A8-8C82-7F98E46AE408}"/>
    <cellStyle name="Normal 10 2 4 2 3" xfId="1015" xr:uid="{E89337A3-3BC8-4C91-AF87-1D94D6AF9AF6}"/>
    <cellStyle name="Normal 10 2 4 2 3 2" xfId="1016" xr:uid="{C3CCCE2B-9D2B-4FF3-BD3E-8091F6E900E7}"/>
    <cellStyle name="Normal 10 2 4 2 4" xfId="1017" xr:uid="{8D4B1C5C-FA13-41BB-91EF-0B5F3889BFF7}"/>
    <cellStyle name="Normal 10 2 4 2 5" xfId="2535" xr:uid="{3F5D4742-07F4-49D6-B80A-664BB55B7271}"/>
    <cellStyle name="Normal 10 2 4 3" xfId="480" xr:uid="{7B91DBEC-6961-4569-912F-BA66A8B1D85F}"/>
    <cellStyle name="Normal 10 2 4 3 2" xfId="1018" xr:uid="{EC47C358-A04E-4965-9064-8A1E0BA09EE7}"/>
    <cellStyle name="Normal 10 2 4 3 2 2" xfId="1019" xr:uid="{CD6E597E-ABBA-46DA-BAF7-7727099DE038}"/>
    <cellStyle name="Normal 10 2 4 3 3" xfId="1020" xr:uid="{C72B0813-E22B-48E4-97CB-863C2794AECA}"/>
    <cellStyle name="Normal 10 2 4 3 4" xfId="2536" xr:uid="{C5BD3C51-DC83-45C7-A672-91D578967EC6}"/>
    <cellStyle name="Normal 10 2 4 4" xfId="1021" xr:uid="{D52515CC-A7C9-43AF-9785-8A2FA9B5BD71}"/>
    <cellStyle name="Normal 10 2 4 4 2" xfId="1022" xr:uid="{3654FE64-0981-4249-9D93-41ABF0BD0421}"/>
    <cellStyle name="Normal 10 2 4 4 3" xfId="2537" xr:uid="{F7429F7E-9AF0-43F6-952F-DB813AA03912}"/>
    <cellStyle name="Normal 10 2 4 4 4" xfId="2538" xr:uid="{09D37D87-D0C5-4383-8389-9D1450369DC8}"/>
    <cellStyle name="Normal 10 2 4 5" xfId="1023" xr:uid="{ACDCD46B-219E-466D-ADB9-0EBA95554306}"/>
    <cellStyle name="Normal 10 2 4 6" xfId="2539" xr:uid="{32C541A8-4498-4E7F-9DF0-02CCED3E0E4A}"/>
    <cellStyle name="Normal 10 2 4 7" xfId="2540" xr:uid="{6C781312-E628-4A6F-8893-DDD8E072D494}"/>
    <cellStyle name="Normal 10 2 5" xfId="245" xr:uid="{86F89641-7BEF-483A-8457-69B986F05CE3}"/>
    <cellStyle name="Normal 10 2 5 2" xfId="481" xr:uid="{9D2120B4-C991-4B35-BC1B-A7231E09D654}"/>
    <cellStyle name="Normal 10 2 5 2 2" xfId="482" xr:uid="{45348DA7-AC50-44C5-97B4-CE4460FBC601}"/>
    <cellStyle name="Normal 10 2 5 2 2 2" xfId="1024" xr:uid="{13E6CFD0-03D1-48D3-8D15-991DABC15AAB}"/>
    <cellStyle name="Normal 10 2 5 2 2 2 2" xfId="1025" xr:uid="{09CB1B22-3FE3-4C8D-96BE-1A0ABD20A0FD}"/>
    <cellStyle name="Normal 10 2 5 2 2 3" xfId="1026" xr:uid="{9EF58810-D3A1-434F-AF1E-B323A52E7B4D}"/>
    <cellStyle name="Normal 10 2 5 2 3" xfId="1027" xr:uid="{62ED73EC-40BE-42FA-BB5F-4717DA1E62AE}"/>
    <cellStyle name="Normal 10 2 5 2 3 2" xfId="1028" xr:uid="{34616FA3-27C9-4109-9D99-799EBC5D6CB9}"/>
    <cellStyle name="Normal 10 2 5 2 4" xfId="1029" xr:uid="{EC85C591-6C8A-4F17-97D4-FC46468AF1B8}"/>
    <cellStyle name="Normal 10 2 5 3" xfId="483" xr:uid="{EABD5F9E-2433-4928-9660-2E2933D65A81}"/>
    <cellStyle name="Normal 10 2 5 3 2" xfId="1030" xr:uid="{ECFCD408-0437-40E6-9C9C-0DD0709C8548}"/>
    <cellStyle name="Normal 10 2 5 3 2 2" xfId="1031" xr:uid="{AC6D4D3D-B397-4412-A2A9-8194383B670D}"/>
    <cellStyle name="Normal 10 2 5 3 3" xfId="1032" xr:uid="{D566B50D-7103-4A79-9FCA-4EEAAA790904}"/>
    <cellStyle name="Normal 10 2 5 3 4" xfId="2541" xr:uid="{D73A2CBE-A79A-4B07-A273-E084EA2167B5}"/>
    <cellStyle name="Normal 10 2 5 4" xfId="1033" xr:uid="{5D2B443A-13C8-4782-BAA8-BB5A81D89DA9}"/>
    <cellStyle name="Normal 10 2 5 4 2" xfId="1034" xr:uid="{7676D2F3-F5CE-4004-B934-FAEC1B14D32E}"/>
    <cellStyle name="Normal 10 2 5 5" xfId="1035" xr:uid="{28E6E4AC-8182-4F7E-84FC-09BAC834F24F}"/>
    <cellStyle name="Normal 10 2 5 6" xfId="2542" xr:uid="{629C504E-10C6-49B3-9147-D9A8B52613B8}"/>
    <cellStyle name="Normal 10 2 6" xfId="246" xr:uid="{5FB7506C-E762-4085-BE41-62E81978CE96}"/>
    <cellStyle name="Normal 10 2 6 2" xfId="484" xr:uid="{4CF4511E-C79F-4E1F-9F2F-380C850588DB}"/>
    <cellStyle name="Normal 10 2 6 2 2" xfId="1036" xr:uid="{E4E9C5AE-8DBA-41E4-BF67-5D10667A9D12}"/>
    <cellStyle name="Normal 10 2 6 2 2 2" xfId="1037" xr:uid="{17B2DDBF-D993-4C4E-B6DA-7A2C231B5D23}"/>
    <cellStyle name="Normal 10 2 6 2 3" xfId="1038" xr:uid="{F74F21F7-BDD4-4988-AC0F-715208CC856E}"/>
    <cellStyle name="Normal 10 2 6 2 4" xfId="2543" xr:uid="{113C920C-1A89-4C1C-84F2-D42E3598D29E}"/>
    <cellStyle name="Normal 10 2 6 3" xfId="1039" xr:uid="{08D50A0F-6AFB-4FFA-B876-73AC93A180B1}"/>
    <cellStyle name="Normal 10 2 6 3 2" xfId="1040" xr:uid="{8CCAFE95-838E-46D9-9C7D-DE5929B2E502}"/>
    <cellStyle name="Normal 10 2 6 4" xfId="1041" xr:uid="{4B9A4235-2971-4FF5-822C-27CC75F9AE67}"/>
    <cellStyle name="Normal 10 2 6 5" xfId="2544" xr:uid="{72F48154-D425-4186-BAE6-83597710B005}"/>
    <cellStyle name="Normal 10 2 7" xfId="485" xr:uid="{178CCCA1-5597-4511-BCB9-9453ED29491B}"/>
    <cellStyle name="Normal 10 2 7 2" xfId="1042" xr:uid="{C48A07B0-8087-436E-8EC6-B6AEAD8351FD}"/>
    <cellStyle name="Normal 10 2 7 2 2" xfId="1043" xr:uid="{FA2FFB30-88E2-4CDE-80F0-41C2F1C5BEDD}"/>
    <cellStyle name="Normal 10 2 7 2 3" xfId="4332" xr:uid="{FE53A561-F9A7-4D62-92B9-D60F0E33C43A}"/>
    <cellStyle name="Normal 10 2 7 3" xfId="1044" xr:uid="{1DA6C942-06DA-46F7-8517-AAB72EFE06C4}"/>
    <cellStyle name="Normal 10 2 7 4" xfId="2545" xr:uid="{68AE5616-DB9A-4AD3-B9AF-438D6B185631}"/>
    <cellStyle name="Normal 10 2 7 4 2" xfId="4563" xr:uid="{CD9431F7-24E0-499E-88F4-5CAB9C29873C}"/>
    <cellStyle name="Normal 10 2 7 4 3" xfId="4678" xr:uid="{54D3F69D-D710-4CBD-A571-67DCF9AB071A}"/>
    <cellStyle name="Normal 10 2 7 4 4" xfId="4601" xr:uid="{B6E8FD3C-4DD4-47D0-9461-7BD37C8B6283}"/>
    <cellStyle name="Normal 10 2 8" xfId="1045" xr:uid="{DFF016D5-FBCB-4A0F-ADF9-809F796776C5}"/>
    <cellStyle name="Normal 10 2 8 2" xfId="1046" xr:uid="{70EAAE15-3DBC-4862-96C9-612CB33A7F66}"/>
    <cellStyle name="Normal 10 2 8 3" xfId="2546" xr:uid="{CD7881F4-1F5A-44C3-9E6C-53339E5CCF9E}"/>
    <cellStyle name="Normal 10 2 8 4" xfId="2547" xr:uid="{3B9CB6BD-BA6E-4886-B955-E3F205158A9A}"/>
    <cellStyle name="Normal 10 2 9" xfId="1047" xr:uid="{319C1FE2-0D1D-4DBB-9D57-E15B6D8F895F}"/>
    <cellStyle name="Normal 10 3" xfId="50" xr:uid="{16CCA69F-1A05-41E4-B864-BADE59D45133}"/>
    <cellStyle name="Normal 10 3 10" xfId="2548" xr:uid="{BCA57270-973B-499E-82F6-B5E9E16121A4}"/>
    <cellStyle name="Normal 10 3 11" xfId="2549" xr:uid="{97ECBB0D-D09A-48E1-A525-C8C5FDBDA2FC}"/>
    <cellStyle name="Normal 10 3 2" xfId="51" xr:uid="{935237A5-FC1D-416F-AC72-3B368B2247F6}"/>
    <cellStyle name="Normal 10 3 2 2" xfId="52" xr:uid="{5B151AFF-CCCD-4C71-AD8E-62C594F192B4}"/>
    <cellStyle name="Normal 10 3 2 2 2" xfId="247" xr:uid="{D43F89A2-2446-403F-A869-7D6ECF46F6C7}"/>
    <cellStyle name="Normal 10 3 2 2 2 2" xfId="486" xr:uid="{3E7F0FAF-C04A-4F9A-BD04-5461C7A421A4}"/>
    <cellStyle name="Normal 10 3 2 2 2 2 2" xfId="1048" xr:uid="{464E9C41-3545-4A44-B993-8F5675881003}"/>
    <cellStyle name="Normal 10 3 2 2 2 2 2 2" xfId="1049" xr:uid="{8FBC4DDB-1CD2-42AC-B76C-41DCE044F391}"/>
    <cellStyle name="Normal 10 3 2 2 2 2 3" xfId="1050" xr:uid="{72AD7725-2137-4CE1-BD41-F1717AC58034}"/>
    <cellStyle name="Normal 10 3 2 2 2 2 4" xfId="2550" xr:uid="{FD6B1B55-DED2-427F-A2C9-F53BCC9D4835}"/>
    <cellStyle name="Normal 10 3 2 2 2 3" xfId="1051" xr:uid="{4C913434-7D02-4783-9D0A-2A70166DF01C}"/>
    <cellStyle name="Normal 10 3 2 2 2 3 2" xfId="1052" xr:uid="{7C1FD380-524D-4BA1-9992-A9CED7D69D7C}"/>
    <cellStyle name="Normal 10 3 2 2 2 3 3" xfId="2551" xr:uid="{DB766C75-07EE-412F-8384-DFF3B8B30A02}"/>
    <cellStyle name="Normal 10 3 2 2 2 3 4" xfId="2552" xr:uid="{F8A19B76-59F7-4989-B332-C8B8BA11771C}"/>
    <cellStyle name="Normal 10 3 2 2 2 4" xfId="1053" xr:uid="{27570EC2-87A1-4593-B473-C48E19DBDD54}"/>
    <cellStyle name="Normal 10 3 2 2 2 5" xfId="2553" xr:uid="{50FB4BFB-73E3-43EA-9291-539725C4C412}"/>
    <cellStyle name="Normal 10 3 2 2 2 6" xfId="2554" xr:uid="{CAFC4C20-C169-4983-B1BB-447BCE8081EA}"/>
    <cellStyle name="Normal 10 3 2 2 3" xfId="487" xr:uid="{C3A547E1-20A5-450C-8779-68A5C647FC9A}"/>
    <cellStyle name="Normal 10 3 2 2 3 2" xfId="1054" xr:uid="{FE181CFD-AA9A-4DA9-A020-D5EFAF97B44F}"/>
    <cellStyle name="Normal 10 3 2 2 3 2 2" xfId="1055" xr:uid="{916A1B90-670B-4735-9A5F-F41F5D0858A5}"/>
    <cellStyle name="Normal 10 3 2 2 3 2 3" xfId="2555" xr:uid="{72AA8434-227E-4BC8-9C71-27D5B00B0769}"/>
    <cellStyle name="Normal 10 3 2 2 3 2 4" xfId="2556" xr:uid="{FFB3CAC9-B1A0-4CBD-BC75-4C50AB9F436A}"/>
    <cellStyle name="Normal 10 3 2 2 3 3" xfId="1056" xr:uid="{6D8FBDAA-21E5-4C70-BDCB-DB1D42926934}"/>
    <cellStyle name="Normal 10 3 2 2 3 4" xfId="2557" xr:uid="{D85BA7DD-F06C-4D2B-8CAC-8E2A60CEE094}"/>
    <cellStyle name="Normal 10 3 2 2 3 5" xfId="2558" xr:uid="{49A1CD99-3CE4-4669-AE94-44C5F0E61115}"/>
    <cellStyle name="Normal 10 3 2 2 4" xfId="1057" xr:uid="{0B874B04-68FE-4D51-A67F-6FC236484747}"/>
    <cellStyle name="Normal 10 3 2 2 4 2" xfId="1058" xr:uid="{1E208F65-E1B7-436E-BC1A-0D6EF7DF2CA4}"/>
    <cellStyle name="Normal 10 3 2 2 4 3" xfId="2559" xr:uid="{43ECE969-6070-4C0D-BB7A-0336D8BD463E}"/>
    <cellStyle name="Normal 10 3 2 2 4 4" xfId="2560" xr:uid="{6B433032-7653-4137-A22E-0EE58AFBA1FA}"/>
    <cellStyle name="Normal 10 3 2 2 5" xfId="1059" xr:uid="{2C9D22E0-7289-4E78-BC5B-A0825622B653}"/>
    <cellStyle name="Normal 10 3 2 2 5 2" xfId="2561" xr:uid="{CFC993A1-77B6-4874-8A5A-559DDAA94260}"/>
    <cellStyle name="Normal 10 3 2 2 5 3" xfId="2562" xr:uid="{BA1F4F0B-D3C9-4893-8F46-556087EC01F4}"/>
    <cellStyle name="Normal 10 3 2 2 5 4" xfId="2563" xr:uid="{64E19841-7DDD-45DE-AC98-B111E0D54D4A}"/>
    <cellStyle name="Normal 10 3 2 2 6" xfId="2564" xr:uid="{24055A44-F314-43B1-BB36-9B759D182167}"/>
    <cellStyle name="Normal 10 3 2 2 7" xfId="2565" xr:uid="{9F733F83-B378-448E-A2D9-75FC5881748D}"/>
    <cellStyle name="Normal 10 3 2 2 8" xfId="2566" xr:uid="{305567BB-5E90-452D-8C0F-9C107F12EA7B}"/>
    <cellStyle name="Normal 10 3 2 3" xfId="248" xr:uid="{76953169-EA0C-4BE9-A2C8-1CBA16A4AB0E}"/>
    <cellStyle name="Normal 10 3 2 3 2" xfId="488" xr:uid="{CB32BAED-B37F-4840-BC63-EEAD95722366}"/>
    <cellStyle name="Normal 10 3 2 3 2 2" xfId="489" xr:uid="{5F0271B5-33AA-4A8F-8471-44E8DEECCCDF}"/>
    <cellStyle name="Normal 10 3 2 3 2 2 2" xfId="1060" xr:uid="{43332B88-F391-433D-85CB-6CFDD264EB8C}"/>
    <cellStyle name="Normal 10 3 2 3 2 2 2 2" xfId="1061" xr:uid="{A6A9B092-1711-4103-BB13-0F076E8EE7EA}"/>
    <cellStyle name="Normal 10 3 2 3 2 2 3" xfId="1062" xr:uid="{EE6AF152-4B6A-4A1A-B397-949E710E49DD}"/>
    <cellStyle name="Normal 10 3 2 3 2 3" xfId="1063" xr:uid="{45088FB2-1375-4D9E-8013-1A7ABF0AA1FA}"/>
    <cellStyle name="Normal 10 3 2 3 2 3 2" xfId="1064" xr:uid="{51E6BDA5-F1EA-47B9-8E14-451EF60078F5}"/>
    <cellStyle name="Normal 10 3 2 3 2 4" xfId="1065" xr:uid="{9606AF00-85CA-4712-B5A5-2C0E590274EE}"/>
    <cellStyle name="Normal 10 3 2 3 3" xfId="490" xr:uid="{73AFE724-1424-4DAE-BEF8-E028A0C4A225}"/>
    <cellStyle name="Normal 10 3 2 3 3 2" xfId="1066" xr:uid="{0264B829-8BDF-43D9-8169-5BD9A1D7DD7B}"/>
    <cellStyle name="Normal 10 3 2 3 3 2 2" xfId="1067" xr:uid="{E0BDB4C1-785D-49A0-A8F1-6792F60D4A22}"/>
    <cellStyle name="Normal 10 3 2 3 3 3" xfId="1068" xr:uid="{1D836EB5-CAA8-4BAE-B95B-CCA1B58FEDB0}"/>
    <cellStyle name="Normal 10 3 2 3 3 4" xfId="2567" xr:uid="{A5A1519F-1F35-4B41-B098-1A3388D2508A}"/>
    <cellStyle name="Normal 10 3 2 3 4" xfId="1069" xr:uid="{BA212731-7720-4DFF-A33F-4B3C6271D8A2}"/>
    <cellStyle name="Normal 10 3 2 3 4 2" xfId="1070" xr:uid="{28FD73B6-2826-4DCC-A211-984D9803E98B}"/>
    <cellStyle name="Normal 10 3 2 3 5" xfId="1071" xr:uid="{1B4A1FFE-C069-4B56-A05D-EE6726AF9EC5}"/>
    <cellStyle name="Normal 10 3 2 3 6" xfId="2568" xr:uid="{70C36EEC-BDB2-4A0F-A9BF-145264F3E8C8}"/>
    <cellStyle name="Normal 10 3 2 4" xfId="249" xr:uid="{5EC2B534-BF82-4F8A-B110-A5E526775027}"/>
    <cellStyle name="Normal 10 3 2 4 2" xfId="491" xr:uid="{DEA86E8E-AD4E-4784-8892-99F1DA3B70C8}"/>
    <cellStyle name="Normal 10 3 2 4 2 2" xfId="1072" xr:uid="{C7749178-0981-4964-B234-BE1938A983B1}"/>
    <cellStyle name="Normal 10 3 2 4 2 2 2" xfId="1073" xr:uid="{54402E09-4E24-4F05-B11B-5F1B262149C3}"/>
    <cellStyle name="Normal 10 3 2 4 2 3" xfId="1074" xr:uid="{45A7EB61-97C8-4D0E-9315-D3A0A5BC9459}"/>
    <cellStyle name="Normal 10 3 2 4 2 4" xfId="2569" xr:uid="{59C4424F-6E2A-428B-B4EB-8E537E27720D}"/>
    <cellStyle name="Normal 10 3 2 4 3" xfId="1075" xr:uid="{32680FE6-99AE-41DE-856F-47135D5F4DE6}"/>
    <cellStyle name="Normal 10 3 2 4 3 2" xfId="1076" xr:uid="{962BCCEB-0E39-427D-A62B-16ED9FE73360}"/>
    <cellStyle name="Normal 10 3 2 4 4" xfId="1077" xr:uid="{1E1D855D-0EE8-4E9D-B50F-F25FCD100ED8}"/>
    <cellStyle name="Normal 10 3 2 4 5" xfId="2570" xr:uid="{17D81BB1-7A20-48D4-ABFF-7B73CD915325}"/>
    <cellStyle name="Normal 10 3 2 5" xfId="251" xr:uid="{2F1D2AEF-D69A-43B5-B0A6-91941FFA129A}"/>
    <cellStyle name="Normal 10 3 2 5 2" xfId="1078" xr:uid="{E23CAE19-BCED-4616-8F1F-35FA9206554F}"/>
    <cellStyle name="Normal 10 3 2 5 2 2" xfId="1079" xr:uid="{1D80994E-C860-4201-B97C-A043F5A61E6A}"/>
    <cellStyle name="Normal 10 3 2 5 3" xfId="1080" xr:uid="{4269A70F-AA48-44CA-80E2-0C3D2F0D2290}"/>
    <cellStyle name="Normal 10 3 2 5 4" xfId="2571" xr:uid="{E006A794-1B3E-4948-90A2-C80AB02E4F77}"/>
    <cellStyle name="Normal 10 3 2 6" xfId="1081" xr:uid="{E45F58E1-20F5-47AF-9139-0F77CBF7587B}"/>
    <cellStyle name="Normal 10 3 2 6 2" xfId="1082" xr:uid="{FA18A301-DD3B-4C76-ACFD-6650CC2B98CC}"/>
    <cellStyle name="Normal 10 3 2 6 3" xfId="2572" xr:uid="{D41A3AC9-AE46-481C-AC7A-7685EFFC282F}"/>
    <cellStyle name="Normal 10 3 2 6 4" xfId="2573" xr:uid="{8F46504B-035F-478D-82FF-709995719ECF}"/>
    <cellStyle name="Normal 10 3 2 7" xfId="1083" xr:uid="{48454618-4B88-4E44-A665-493F0D01F8B4}"/>
    <cellStyle name="Normal 10 3 2 8" xfId="2574" xr:uid="{1F21C482-53E2-4AE1-95E9-A523450A503B}"/>
    <cellStyle name="Normal 10 3 2 9" xfId="2575" xr:uid="{B67F862F-8A7A-48C5-AEE5-6E78D554322C}"/>
    <cellStyle name="Normal 10 3 3" xfId="53" xr:uid="{9C225C30-2FFC-4C9F-A6FA-27B2E928C665}"/>
    <cellStyle name="Normal 10 3 3 2" xfId="54" xr:uid="{FD1A4C72-278A-4E61-A333-2E409B2E3FFD}"/>
    <cellStyle name="Normal 10 3 3 2 2" xfId="492" xr:uid="{5BEFA491-01C9-483B-9F5D-753A1660B537}"/>
    <cellStyle name="Normal 10 3 3 2 2 2" xfId="1084" xr:uid="{8E386188-BE79-4520-94BC-EC67AD818E19}"/>
    <cellStyle name="Normal 10 3 3 2 2 2 2" xfId="1085" xr:uid="{CDE4D1A8-7E1B-48DE-B99B-3B5C1DB748F5}"/>
    <cellStyle name="Normal 10 3 3 2 2 2 2 2" xfId="4445" xr:uid="{BF9359A5-FC22-4091-87DB-9C588B7DD0AE}"/>
    <cellStyle name="Normal 10 3 3 2 2 2 3" xfId="4446" xr:uid="{CFB9160A-678A-4717-AE4E-82C68C6AB67A}"/>
    <cellStyle name="Normal 10 3 3 2 2 3" xfId="1086" xr:uid="{39B39367-B38E-423B-85FB-69C1C4D1EE7A}"/>
    <cellStyle name="Normal 10 3 3 2 2 3 2" xfId="4447" xr:uid="{09F29C97-5B95-4CB1-915F-A371C91FD782}"/>
    <cellStyle name="Normal 10 3 3 2 2 4" xfId="2576" xr:uid="{DEF5B4BC-1341-4556-BB8F-D4D2FAB413B5}"/>
    <cellStyle name="Normal 10 3 3 2 3" xfId="1087" xr:uid="{B7674B21-3A14-47D7-AC2A-A8C1866D8F2A}"/>
    <cellStyle name="Normal 10 3 3 2 3 2" xfId="1088" xr:uid="{4AF64FC8-6E9D-4870-908C-C5AFE6726DDA}"/>
    <cellStyle name="Normal 10 3 3 2 3 2 2" xfId="4448" xr:uid="{F997F077-0443-4649-AB22-523EA8EFE9D1}"/>
    <cellStyle name="Normal 10 3 3 2 3 3" xfId="2577" xr:uid="{CB559A50-B99E-465B-89CC-1B0F8BB0E1AC}"/>
    <cellStyle name="Normal 10 3 3 2 3 4" xfId="2578" xr:uid="{90D4DC04-CFFC-4D23-9365-58B4BD641C44}"/>
    <cellStyle name="Normal 10 3 3 2 4" xfId="1089" xr:uid="{CCEA05AB-2B68-4713-A328-24D92A58393F}"/>
    <cellStyle name="Normal 10 3 3 2 4 2" xfId="4449" xr:uid="{A5B01188-E2AC-4741-91C2-861AAC531307}"/>
    <cellStyle name="Normal 10 3 3 2 5" xfId="2579" xr:uid="{1F113B30-1E0E-41E8-80BE-BEDD351E1230}"/>
    <cellStyle name="Normal 10 3 3 2 6" xfId="2580" xr:uid="{81AAB3E4-2F0C-4FEF-AB3A-05702F013DBE}"/>
    <cellStyle name="Normal 10 3 3 3" xfId="252" xr:uid="{1B7DEFE1-C91A-4AC5-BC6D-03DF5E6EC403}"/>
    <cellStyle name="Normal 10 3 3 3 2" xfId="1090" xr:uid="{EDB39F0F-2F0E-4D60-9302-67F9AAB1158A}"/>
    <cellStyle name="Normal 10 3 3 3 2 2" xfId="1091" xr:uid="{E96A1051-BE6B-4894-923E-1C11033E0C10}"/>
    <cellStyle name="Normal 10 3 3 3 2 2 2" xfId="4450" xr:uid="{5433B2B7-95A6-4271-BDB0-CACA5B590844}"/>
    <cellStyle name="Normal 10 3 3 3 2 3" xfId="2581" xr:uid="{6DE635BB-3344-4489-B1C1-9E5485A9D799}"/>
    <cellStyle name="Normal 10 3 3 3 2 4" xfId="2582" xr:uid="{E7E4BFD5-3DD1-4A73-A102-E6FEB9EAC2BD}"/>
    <cellStyle name="Normal 10 3 3 3 3" xfId="1092" xr:uid="{563BF042-BCA8-4C2D-B242-2D9746920D2E}"/>
    <cellStyle name="Normal 10 3 3 3 3 2" xfId="4451" xr:uid="{FBF262CB-1BF3-496D-8FAF-492E1EB2063C}"/>
    <cellStyle name="Normal 10 3 3 3 4" xfId="2583" xr:uid="{F80408F5-5F98-4A16-8E7F-7FFC06335E8C}"/>
    <cellStyle name="Normal 10 3 3 3 5" xfId="2584" xr:uid="{2DBC53B9-2561-4D6B-9135-6A252BF3B119}"/>
    <cellStyle name="Normal 10 3 3 4" xfId="1093" xr:uid="{83A536AF-B78F-4B1F-84A6-8C0A6382D62A}"/>
    <cellStyle name="Normal 10 3 3 4 2" xfId="1094" xr:uid="{A8BFCF17-42C5-4448-AE9A-53E0C2A6FDAA}"/>
    <cellStyle name="Normal 10 3 3 4 2 2" xfId="4452" xr:uid="{B49D2F0D-C32C-4E95-9531-311C6BEC9D65}"/>
    <cellStyle name="Normal 10 3 3 4 3" xfId="2585" xr:uid="{39262411-7A96-4B64-8799-208EE2A56B9E}"/>
    <cellStyle name="Normal 10 3 3 4 4" xfId="2586" xr:uid="{2266B843-A0E0-43BE-9351-A5D8BE8802B6}"/>
    <cellStyle name="Normal 10 3 3 5" xfId="1095" xr:uid="{D0582976-F2D7-453B-9420-BDED8E2DBC7C}"/>
    <cellStyle name="Normal 10 3 3 5 2" xfId="2587" xr:uid="{5F9DAB02-92E7-40EC-9BBA-09C05954633A}"/>
    <cellStyle name="Normal 10 3 3 5 3" xfId="2588" xr:uid="{5B4F26FD-F05D-42D1-A4A1-460D12E9FCB7}"/>
    <cellStyle name="Normal 10 3 3 5 4" xfId="2589" xr:uid="{79C7E916-8EEC-4B1E-93E6-EAAA8B097922}"/>
    <cellStyle name="Normal 10 3 3 6" xfId="2590" xr:uid="{E548DA77-809C-4136-8516-BF41D2048B4F}"/>
    <cellStyle name="Normal 10 3 3 7" xfId="2591" xr:uid="{186A228A-8D46-4B2D-B71E-A49AD5D2B6FA}"/>
    <cellStyle name="Normal 10 3 3 8" xfId="2592" xr:uid="{37258C4D-5BCB-4E32-B25A-BE274E6A6D19}"/>
    <cellStyle name="Normal 10 3 4" xfId="55" xr:uid="{F2231924-28AF-4232-A6BB-810BB9ACC813}"/>
    <cellStyle name="Normal 10 3 4 2" xfId="493" xr:uid="{AFA17C8C-203D-4FFF-8716-D35B5186E116}"/>
    <cellStyle name="Normal 10 3 4 2 2" xfId="494" xr:uid="{EE7DF8A5-2DA3-4E7C-ABC5-20F1CE9041C1}"/>
    <cellStyle name="Normal 10 3 4 2 2 2" xfId="1096" xr:uid="{CB645AB0-1053-4DF5-BF8E-EFAAEBEAF793}"/>
    <cellStyle name="Normal 10 3 4 2 2 2 2" xfId="1097" xr:uid="{9E8600CC-27E0-41E7-9486-F4CB1F907B12}"/>
    <cellStyle name="Normal 10 3 4 2 2 3" xfId="1098" xr:uid="{32178F8C-1746-4D1B-870E-79C59D28D046}"/>
    <cellStyle name="Normal 10 3 4 2 2 4" xfId="2593" xr:uid="{BF401D5B-8E56-4240-923B-72EA06C87020}"/>
    <cellStyle name="Normal 10 3 4 2 3" xfId="1099" xr:uid="{17151656-C743-4968-9215-58FE12440AAA}"/>
    <cellStyle name="Normal 10 3 4 2 3 2" xfId="1100" xr:uid="{1A2DB6B4-57B4-4B00-80C4-3300C4190B9A}"/>
    <cellStyle name="Normal 10 3 4 2 4" xfId="1101" xr:uid="{8FD3A3B6-6FB7-42CD-81A8-BD088D23FCDE}"/>
    <cellStyle name="Normal 10 3 4 2 5" xfId="2594" xr:uid="{5BF6AE57-0F38-405F-92B2-841B88837CF8}"/>
    <cellStyle name="Normal 10 3 4 3" xfId="495" xr:uid="{FFE0F751-F23C-46B4-AB24-B2AF7EBC3628}"/>
    <cellStyle name="Normal 10 3 4 3 2" xfId="1102" xr:uid="{2504A870-A961-454B-899F-9B9356151EE0}"/>
    <cellStyle name="Normal 10 3 4 3 2 2" xfId="1103" xr:uid="{B4A476B9-7423-409D-822D-01406F30A0C2}"/>
    <cellStyle name="Normal 10 3 4 3 3" xfId="1104" xr:uid="{AD9D5AAD-116B-46AA-8741-0F970B2C28DC}"/>
    <cellStyle name="Normal 10 3 4 3 4" xfId="2595" xr:uid="{BA216413-66CC-434D-90D8-43DFB633FFD4}"/>
    <cellStyle name="Normal 10 3 4 4" xfId="1105" xr:uid="{C4601698-2CFE-4A42-9CFC-90D8704B9E74}"/>
    <cellStyle name="Normal 10 3 4 4 2" xfId="1106" xr:uid="{01401A40-023E-4560-864A-0CB1A2A424E4}"/>
    <cellStyle name="Normal 10 3 4 4 3" xfId="2596" xr:uid="{188F29E3-8318-47B1-A652-269E6F6C7B6F}"/>
    <cellStyle name="Normal 10 3 4 4 4" xfId="2597" xr:uid="{13FC4699-1EB6-4DEF-89EB-B88ADD26404F}"/>
    <cellStyle name="Normal 10 3 4 5" xfId="1107" xr:uid="{27A514D0-F6FE-4779-BCBE-7CEEAAFAA547}"/>
    <cellStyle name="Normal 10 3 4 6" xfId="2598" xr:uid="{A2C9EB72-E3F2-4CD2-93D9-9B2DD337FF62}"/>
    <cellStyle name="Normal 10 3 4 7" xfId="2599" xr:uid="{8333655F-AA00-4F5F-B511-EF24A5814707}"/>
    <cellStyle name="Normal 10 3 5" xfId="253" xr:uid="{3E602835-7782-4A43-B1A8-3DCF17A5D0C6}"/>
    <cellStyle name="Normal 10 3 5 2" xfId="496" xr:uid="{22D00C3B-C257-4AA3-9BFD-2397761187C9}"/>
    <cellStyle name="Normal 10 3 5 2 2" xfId="1108" xr:uid="{30F79446-F7B9-45FE-ACD8-F68A20F71E19}"/>
    <cellStyle name="Normal 10 3 5 2 2 2" xfId="1109" xr:uid="{84CD53B4-EA6C-49AA-AC76-02958AFBC653}"/>
    <cellStyle name="Normal 10 3 5 2 3" xfId="1110" xr:uid="{0B464513-995A-4451-A3F3-5F3CED207C1E}"/>
    <cellStyle name="Normal 10 3 5 2 4" xfId="2600" xr:uid="{8ED081F9-8479-440D-B551-38E8B4BAB8B0}"/>
    <cellStyle name="Normal 10 3 5 3" xfId="1111" xr:uid="{2E0CD9EE-255B-42C8-8607-AC6E2C1E1141}"/>
    <cellStyle name="Normal 10 3 5 3 2" xfId="1112" xr:uid="{93A39C8E-C44C-4E24-BCBC-A6D4D2D5CDB7}"/>
    <cellStyle name="Normal 10 3 5 3 3" xfId="2601" xr:uid="{E8B12F8E-E7DD-4B17-A32A-B274232F543A}"/>
    <cellStyle name="Normal 10 3 5 3 4" xfId="2602" xr:uid="{6DAED7D8-F683-4A43-B69E-6B58D58867D9}"/>
    <cellStyle name="Normal 10 3 5 4" xfId="1113" xr:uid="{C654A4EF-21D4-4CA5-A436-C9D006D2D6B3}"/>
    <cellStyle name="Normal 10 3 5 5" xfId="2603" xr:uid="{48B8128E-F8AD-4CB3-864B-2B33A8E66116}"/>
    <cellStyle name="Normal 10 3 5 6" xfId="2604" xr:uid="{5780056F-FCF1-4844-904A-E2A1036F811F}"/>
    <cellStyle name="Normal 10 3 6" xfId="254" xr:uid="{F2FFB7D3-3554-4D1A-B7F6-55005FA59EA2}"/>
    <cellStyle name="Normal 10 3 6 2" xfId="1114" xr:uid="{9475C4E5-A573-44A5-A3D8-ACF154B0BE7D}"/>
    <cellStyle name="Normal 10 3 6 2 2" xfId="1115" xr:uid="{C321444A-4FF2-40B1-83D5-4E76AD38EE8A}"/>
    <cellStyle name="Normal 10 3 6 2 3" xfId="2605" xr:uid="{9D61B3F4-1427-40A8-89B9-1E06FC6E940E}"/>
    <cellStyle name="Normal 10 3 6 2 4" xfId="2606" xr:uid="{A2CC4B2D-FAA2-49F7-80BD-D1621AE295CD}"/>
    <cellStyle name="Normal 10 3 6 3" xfId="1116" xr:uid="{FE37442E-5E18-4D98-B843-319DA74CB571}"/>
    <cellStyle name="Normal 10 3 6 4" xfId="2607" xr:uid="{2FD20545-DEE3-4686-9B3A-2D0FC247E8E1}"/>
    <cellStyle name="Normal 10 3 6 5" xfId="2608" xr:uid="{FDC0E161-B096-4881-A08B-CCCF64389D52}"/>
    <cellStyle name="Normal 10 3 7" xfId="1117" xr:uid="{9AB3EAE6-95AB-4EAD-AF62-A9EC72CCAA7F}"/>
    <cellStyle name="Normal 10 3 7 2" xfId="1118" xr:uid="{3DBC6AE6-AFDA-451A-B65C-FF73084A3422}"/>
    <cellStyle name="Normal 10 3 7 3" xfId="2609" xr:uid="{4EAE45F2-CB95-48BA-8076-FA812C06E055}"/>
    <cellStyle name="Normal 10 3 7 4" xfId="2610" xr:uid="{BC5A6287-5AEF-4637-8BE2-24051A904F84}"/>
    <cellStyle name="Normal 10 3 8" xfId="1119" xr:uid="{74527CFB-241D-440E-84C0-5644CFD5D349}"/>
    <cellStyle name="Normal 10 3 8 2" xfId="2611" xr:uid="{365C5E99-7DC3-47BB-B94E-A0F39BF12B7D}"/>
    <cellStyle name="Normal 10 3 8 3" xfId="2612" xr:uid="{53341F06-0587-4C46-BDD9-81DDD82C84C3}"/>
    <cellStyle name="Normal 10 3 8 4" xfId="2613" xr:uid="{E4B8FF73-2A62-4673-8D2E-E11B4BF39B16}"/>
    <cellStyle name="Normal 10 3 9" xfId="2614" xr:uid="{5F173194-DA07-4D52-882E-13F717D46729}"/>
    <cellStyle name="Normal 10 4" xfId="56" xr:uid="{548A2E85-F9F0-45F9-BC76-3A997C3E40B3}"/>
    <cellStyle name="Normal 10 4 10" xfId="2615" xr:uid="{CC57BB42-BBDE-43B7-ABCB-2D62431BBA19}"/>
    <cellStyle name="Normal 10 4 11" xfId="2616" xr:uid="{134FE5B2-31CF-490C-902A-8B4D8B2E882B}"/>
    <cellStyle name="Normal 10 4 2" xfId="57" xr:uid="{5B536E44-A639-48DB-A17A-BEF80E8D4705}"/>
    <cellStyle name="Normal 10 4 2 2" xfId="255" xr:uid="{834F9E41-EFCB-4911-A986-F738533B1A93}"/>
    <cellStyle name="Normal 10 4 2 2 2" xfId="497" xr:uid="{2C67195E-8A56-42A0-8456-FABBF72AD684}"/>
    <cellStyle name="Normal 10 4 2 2 2 2" xfId="498" xr:uid="{A38C6AC0-F3C1-49CD-8CA9-5E093E3A5D02}"/>
    <cellStyle name="Normal 10 4 2 2 2 2 2" xfId="1120" xr:uid="{B01F4247-EDB5-4EEB-8D1A-B4B6C59FF1AA}"/>
    <cellStyle name="Normal 10 4 2 2 2 2 3" xfId="2617" xr:uid="{0EEB4B38-983D-4AF4-85F7-736610D92D57}"/>
    <cellStyle name="Normal 10 4 2 2 2 2 4" xfId="2618" xr:uid="{79AF92A1-FEF9-48ED-B1C4-BEA970F61069}"/>
    <cellStyle name="Normal 10 4 2 2 2 3" xfId="1121" xr:uid="{86C27E9A-F2D9-4E89-A392-79C524AA3E6F}"/>
    <cellStyle name="Normal 10 4 2 2 2 3 2" xfId="2619" xr:uid="{07A98E0B-AFE2-412B-A92D-E1E896565BDF}"/>
    <cellStyle name="Normal 10 4 2 2 2 3 3" xfId="2620" xr:uid="{9F13214C-E054-491A-80F4-360620CFBCDF}"/>
    <cellStyle name="Normal 10 4 2 2 2 3 4" xfId="2621" xr:uid="{6AF0E9EE-BAD8-47F4-9D9B-BA3151C4958C}"/>
    <cellStyle name="Normal 10 4 2 2 2 4" xfId="2622" xr:uid="{C2C79FA8-2CFA-4435-B08C-322D5522C821}"/>
    <cellStyle name="Normal 10 4 2 2 2 5" xfId="2623" xr:uid="{534AB4F4-9659-4A29-924A-9CCCE06F24D5}"/>
    <cellStyle name="Normal 10 4 2 2 2 6" xfId="2624" xr:uid="{410361CA-E86E-4B94-94C9-E7FD5DA4973A}"/>
    <cellStyle name="Normal 10 4 2 2 3" xfId="499" xr:uid="{89C4E14A-DBBF-4E9B-BD6D-074BE28EEF12}"/>
    <cellStyle name="Normal 10 4 2 2 3 2" xfId="1122" xr:uid="{C6D6E09B-0526-46CE-B11E-7640F9EF243E}"/>
    <cellStyle name="Normal 10 4 2 2 3 2 2" xfId="2625" xr:uid="{5B52E1A2-F370-43F3-A811-44A72E98D5F2}"/>
    <cellStyle name="Normal 10 4 2 2 3 2 3" xfId="2626" xr:uid="{54B0A2B0-E982-4276-81A2-E7B0CE333E8A}"/>
    <cellStyle name="Normal 10 4 2 2 3 2 4" xfId="2627" xr:uid="{11DD91B3-A143-46A3-93AD-16D0FF745AE8}"/>
    <cellStyle name="Normal 10 4 2 2 3 3" xfId="2628" xr:uid="{AEB342CC-CE50-4A76-8286-2E6A0C42F70C}"/>
    <cellStyle name="Normal 10 4 2 2 3 4" xfId="2629" xr:uid="{439D9A82-05C0-4B0B-B74F-AA5D4E5F4C5D}"/>
    <cellStyle name="Normal 10 4 2 2 3 5" xfId="2630" xr:uid="{5ACE011D-DB24-4475-BA62-15437017E86D}"/>
    <cellStyle name="Normal 10 4 2 2 4" xfId="1123" xr:uid="{9E4FF916-C3B3-441D-8279-074BE65FAD5F}"/>
    <cellStyle name="Normal 10 4 2 2 4 2" xfId="2631" xr:uid="{4E33211B-1AF6-4527-9673-CC602E0FC3AF}"/>
    <cellStyle name="Normal 10 4 2 2 4 3" xfId="2632" xr:uid="{98ED70B8-947E-40A2-B587-2716EFE2387D}"/>
    <cellStyle name="Normal 10 4 2 2 4 4" xfId="2633" xr:uid="{1ABEC234-5071-418E-8CCD-849AFFA3F9EB}"/>
    <cellStyle name="Normal 10 4 2 2 5" xfId="2634" xr:uid="{41CAD77C-EEF7-41F5-BFA2-232917FE733F}"/>
    <cellStyle name="Normal 10 4 2 2 5 2" xfId="2635" xr:uid="{DA7FBE67-CF35-4E8B-ABC6-D3D93EFB9330}"/>
    <cellStyle name="Normal 10 4 2 2 5 3" xfId="2636" xr:uid="{8F325F1A-42C4-4C9C-8B92-B9143E5FEACD}"/>
    <cellStyle name="Normal 10 4 2 2 5 4" xfId="2637" xr:uid="{CE10CD81-138B-4571-ACAE-4F51EE253636}"/>
    <cellStyle name="Normal 10 4 2 2 6" xfId="2638" xr:uid="{E73C1123-25EF-455C-B685-F384E6B8E653}"/>
    <cellStyle name="Normal 10 4 2 2 7" xfId="2639" xr:uid="{FEEDF6BD-B0CE-418A-AB72-96ABBFF369FA}"/>
    <cellStyle name="Normal 10 4 2 2 8" xfId="2640" xr:uid="{35C3961B-27DB-4394-8EA6-7262AF632E04}"/>
    <cellStyle name="Normal 10 4 2 3" xfId="500" xr:uid="{FC284B9E-B8AA-4B30-9393-B662A0DDF15B}"/>
    <cellStyle name="Normal 10 4 2 3 2" xfId="501" xr:uid="{A289AD6D-C3C7-4E70-B96E-C030AC2589AF}"/>
    <cellStyle name="Normal 10 4 2 3 2 2" xfId="502" xr:uid="{D4143DBC-3F75-4F78-BDCC-9343C40DD290}"/>
    <cellStyle name="Normal 10 4 2 3 2 3" xfId="2641" xr:uid="{D17403E5-C688-4BAE-A13A-6967459488D9}"/>
    <cellStyle name="Normal 10 4 2 3 2 4" xfId="2642" xr:uid="{423ABE41-CF2C-4A0D-991B-4F089A9B7E8D}"/>
    <cellStyle name="Normal 10 4 2 3 3" xfId="503" xr:uid="{FF74EE59-3A8E-45B9-A899-04BBC8349E36}"/>
    <cellStyle name="Normal 10 4 2 3 3 2" xfId="2643" xr:uid="{062A1E64-5ED3-4A60-AF97-5E54D14CB46D}"/>
    <cellStyle name="Normal 10 4 2 3 3 3" xfId="2644" xr:uid="{B03A74C1-95D0-4827-B629-24465A877EC2}"/>
    <cellStyle name="Normal 10 4 2 3 3 4" xfId="2645" xr:uid="{5C4CF2B9-6997-43CA-A894-12876AF6C2FB}"/>
    <cellStyle name="Normal 10 4 2 3 4" xfId="2646" xr:uid="{E63152E7-34B9-47EE-8587-CEE0A1C2F65C}"/>
    <cellStyle name="Normal 10 4 2 3 5" xfId="2647" xr:uid="{5DED35DD-B100-4924-9A58-9FFB7CEDB9AE}"/>
    <cellStyle name="Normal 10 4 2 3 6" xfId="2648" xr:uid="{783A7B5C-A7E2-4062-BF2E-3465ADC951B8}"/>
    <cellStyle name="Normal 10 4 2 4" xfId="504" xr:uid="{EB01E11F-7A82-4D28-97F7-0404539B4175}"/>
    <cellStyle name="Normal 10 4 2 4 2" xfId="505" xr:uid="{2EEBD26A-5378-4EC4-8868-4DED4D4D5EA0}"/>
    <cellStyle name="Normal 10 4 2 4 2 2" xfId="2649" xr:uid="{15FFEC6E-7EE0-41AD-8757-2EB6A1E3CBE0}"/>
    <cellStyle name="Normal 10 4 2 4 2 3" xfId="2650" xr:uid="{9011DECE-6DAA-46E8-BF06-79A2433A1C84}"/>
    <cellStyle name="Normal 10 4 2 4 2 4" xfId="2651" xr:uid="{352883D5-5890-42CA-8A24-F177A11E30CE}"/>
    <cellStyle name="Normal 10 4 2 4 3" xfId="2652" xr:uid="{ACFC5538-0EE8-4D99-A5AC-1AB1EB03D413}"/>
    <cellStyle name="Normal 10 4 2 4 4" xfId="2653" xr:uid="{57229A3D-E01C-4D1F-A89F-1F2341AF6E4B}"/>
    <cellStyle name="Normal 10 4 2 4 5" xfId="2654" xr:uid="{0C6A4541-D26E-4856-B619-114C1EC3C6FE}"/>
    <cellStyle name="Normal 10 4 2 5" xfId="506" xr:uid="{2106468D-ABB3-4115-823A-557DE5EA73D7}"/>
    <cellStyle name="Normal 10 4 2 5 2" xfId="2655" xr:uid="{1D9753EE-639D-41ED-99FC-BF6A8994E06C}"/>
    <cellStyle name="Normal 10 4 2 5 3" xfId="2656" xr:uid="{3596E686-B9E5-41A9-949B-2387EF6CF867}"/>
    <cellStyle name="Normal 10 4 2 5 4" xfId="2657" xr:uid="{B29122EA-FE24-4C67-AD0D-BDB5C29AA3A1}"/>
    <cellStyle name="Normal 10 4 2 6" xfId="2658" xr:uid="{84775C65-48EC-4DD5-B71C-A87A117960D8}"/>
    <cellStyle name="Normal 10 4 2 6 2" xfId="2659" xr:uid="{DD94B141-231F-42FD-922F-F25EE0618A99}"/>
    <cellStyle name="Normal 10 4 2 6 3" xfId="2660" xr:uid="{003C193A-507D-4A58-8EB2-CF9E7205C0ED}"/>
    <cellStyle name="Normal 10 4 2 6 4" xfId="2661" xr:uid="{4D345391-6711-44BE-B089-8C359633F7A0}"/>
    <cellStyle name="Normal 10 4 2 7" xfId="2662" xr:uid="{424CAFE6-CC16-407F-82CE-F3FAD4AF967A}"/>
    <cellStyle name="Normal 10 4 2 8" xfId="2663" xr:uid="{892628A7-1592-4520-893F-F026C9C69094}"/>
    <cellStyle name="Normal 10 4 2 9" xfId="2664" xr:uid="{4BDC7457-30AF-46EA-AB08-880081ADA480}"/>
    <cellStyle name="Normal 10 4 3" xfId="256" xr:uid="{6A40E4DF-48FE-4CFA-9855-2B26EDA63D3C}"/>
    <cellStyle name="Normal 10 4 3 2" xfId="507" xr:uid="{15A5A6C3-9F94-43B5-B692-AC1A74F5E770}"/>
    <cellStyle name="Normal 10 4 3 2 2" xfId="508" xr:uid="{1A891074-1588-4154-86C3-309AEF940F18}"/>
    <cellStyle name="Normal 10 4 3 2 2 2" xfId="1124" xr:uid="{18203134-E1D3-48AA-BF4A-9403529DE62B}"/>
    <cellStyle name="Normal 10 4 3 2 2 2 2" xfId="1125" xr:uid="{3E3AD17B-B43C-4C5F-9B47-9FD2DCA4EB1F}"/>
    <cellStyle name="Normal 10 4 3 2 2 3" xfId="1126" xr:uid="{7EB0C123-5FCC-4368-9D31-5DDE95909653}"/>
    <cellStyle name="Normal 10 4 3 2 2 4" xfId="2665" xr:uid="{67094128-9000-4F39-92F8-7878F7C61301}"/>
    <cellStyle name="Normal 10 4 3 2 3" xfId="1127" xr:uid="{DE446999-3738-45FA-B7DC-0D64FAF09653}"/>
    <cellStyle name="Normal 10 4 3 2 3 2" xfId="1128" xr:uid="{99EC8DBD-1D92-43C0-8A05-D6EA8899A5CF}"/>
    <cellStyle name="Normal 10 4 3 2 3 3" xfId="2666" xr:uid="{33BDDCA4-460C-450B-A5FA-6DD87AF85090}"/>
    <cellStyle name="Normal 10 4 3 2 3 4" xfId="2667" xr:uid="{B65763E5-66D5-45EF-8A56-E4CF03DD81BF}"/>
    <cellStyle name="Normal 10 4 3 2 4" xfId="1129" xr:uid="{7B7E6178-AA89-44B7-8B18-75AC5A918162}"/>
    <cellStyle name="Normal 10 4 3 2 5" xfId="2668" xr:uid="{9A81474B-5C31-41D1-B864-F3C353221B76}"/>
    <cellStyle name="Normal 10 4 3 2 6" xfId="2669" xr:uid="{C0E7C7E5-3C2D-4A19-83F6-821EFBE7075A}"/>
    <cellStyle name="Normal 10 4 3 3" xfId="509" xr:uid="{BDB98B9F-027B-41D0-AB3C-93E3FD25CC8E}"/>
    <cellStyle name="Normal 10 4 3 3 2" xfId="1130" xr:uid="{EB45DC10-74F2-4058-94E8-5D2F333B725A}"/>
    <cellStyle name="Normal 10 4 3 3 2 2" xfId="1131" xr:uid="{AB2F847D-7A1B-4AEC-9C54-13FA0F6CC9A0}"/>
    <cellStyle name="Normal 10 4 3 3 2 3" xfId="2670" xr:uid="{252C60C8-7D6E-403A-B726-6872F31BF989}"/>
    <cellStyle name="Normal 10 4 3 3 2 4" xfId="2671" xr:uid="{280658EF-6BA4-46BD-AAF2-505A86401BBA}"/>
    <cellStyle name="Normal 10 4 3 3 3" xfId="1132" xr:uid="{AAFFD8F9-23C3-4A26-846F-087D63F94F9C}"/>
    <cellStyle name="Normal 10 4 3 3 4" xfId="2672" xr:uid="{9020A09C-5FE7-4170-BF3B-259D2FB72FD5}"/>
    <cellStyle name="Normal 10 4 3 3 5" xfId="2673" xr:uid="{705D9FD2-BCEF-40A1-AF15-5534CCC9DDA7}"/>
    <cellStyle name="Normal 10 4 3 4" xfId="1133" xr:uid="{07196CBF-89A9-4361-9D07-08754DC19B64}"/>
    <cellStyle name="Normal 10 4 3 4 2" xfId="1134" xr:uid="{164C49B5-7379-4583-9F13-BDBD2492C77A}"/>
    <cellStyle name="Normal 10 4 3 4 3" xfId="2674" xr:uid="{B01D2CA6-4184-403C-A03D-0DF9BE536510}"/>
    <cellStyle name="Normal 10 4 3 4 4" xfId="2675" xr:uid="{8779EE55-BD82-46D1-B59B-78C310E5643B}"/>
    <cellStyle name="Normal 10 4 3 5" xfId="1135" xr:uid="{50733286-74AF-4EB9-860A-EE24AA775F90}"/>
    <cellStyle name="Normal 10 4 3 5 2" xfId="2676" xr:uid="{F28429CF-D15B-4D1C-A47D-2E652674539C}"/>
    <cellStyle name="Normal 10 4 3 5 3" xfId="2677" xr:uid="{6A48AEE3-1B32-460B-912B-192490D7A7B9}"/>
    <cellStyle name="Normal 10 4 3 5 4" xfId="2678" xr:uid="{5350893B-BED8-4724-B0A5-AB8B13CAE040}"/>
    <cellStyle name="Normal 10 4 3 6" xfId="2679" xr:uid="{F42939A1-B987-4163-8B04-AB04980E475D}"/>
    <cellStyle name="Normal 10 4 3 7" xfId="2680" xr:uid="{4F48B015-3053-4B12-8BA1-5AF491CBFB0B}"/>
    <cellStyle name="Normal 10 4 3 8" xfId="2681" xr:uid="{4EA6E4AD-E859-4659-BD35-5DA4C4BDE102}"/>
    <cellStyle name="Normal 10 4 4" xfId="257" xr:uid="{82E5F526-94A0-4CA5-A490-3C47EBB90828}"/>
    <cellStyle name="Normal 10 4 4 2" xfId="510" xr:uid="{E0EBB5BA-C6FC-48EB-A2DF-3F11100D0DE3}"/>
    <cellStyle name="Normal 10 4 4 2 2" xfId="511" xr:uid="{B9D79A77-DA1D-44C3-B906-385C355DC1FA}"/>
    <cellStyle name="Normal 10 4 4 2 2 2" xfId="1136" xr:uid="{E8DE21D4-3516-4798-820D-B143F023687F}"/>
    <cellStyle name="Normal 10 4 4 2 2 3" xfId="2682" xr:uid="{93FEE09E-C64B-4128-AE91-5813B37BFCC5}"/>
    <cellStyle name="Normal 10 4 4 2 2 4" xfId="2683" xr:uid="{BCF4A205-DA28-419E-A49C-CEAF41D356D0}"/>
    <cellStyle name="Normal 10 4 4 2 3" xfId="1137" xr:uid="{17BD8AD1-7D49-476C-B85B-198A282DDB38}"/>
    <cellStyle name="Normal 10 4 4 2 4" xfId="2684" xr:uid="{F81D3DE1-4249-4203-AAF8-3086D89F5DB6}"/>
    <cellStyle name="Normal 10 4 4 2 5" xfId="2685" xr:uid="{F60D5917-8498-4BD5-A6FB-536E9DDA9D51}"/>
    <cellStyle name="Normal 10 4 4 3" xfId="512" xr:uid="{7EBBE10B-A598-447D-8FCB-C626B380B4E6}"/>
    <cellStyle name="Normal 10 4 4 3 2" xfId="1138" xr:uid="{31905B9E-F746-406D-92B6-736948ADF2BD}"/>
    <cellStyle name="Normal 10 4 4 3 3" xfId="2686" xr:uid="{B1B15A66-B0E1-4398-86FD-69A377012072}"/>
    <cellStyle name="Normal 10 4 4 3 4" xfId="2687" xr:uid="{4EA1DCE0-68F7-46CA-83E5-62CACF6B49C3}"/>
    <cellStyle name="Normal 10 4 4 4" xfId="1139" xr:uid="{F6DD886F-6ED7-4259-85D5-1D17CDE6E400}"/>
    <cellStyle name="Normal 10 4 4 4 2" xfId="2688" xr:uid="{08134ED0-BAFD-4595-B16A-C58806F3CFA6}"/>
    <cellStyle name="Normal 10 4 4 4 3" xfId="2689" xr:uid="{17BE295D-40A6-4990-B86C-83239B0BE041}"/>
    <cellStyle name="Normal 10 4 4 4 4" xfId="2690" xr:uid="{8B0579C1-F963-46FE-8BEB-03357BAB16BB}"/>
    <cellStyle name="Normal 10 4 4 5" xfId="2691" xr:uid="{5C663C99-E1EB-43CB-BDAD-375C71164892}"/>
    <cellStyle name="Normal 10 4 4 6" xfId="2692" xr:uid="{562C1073-8C2D-42AE-A533-07161503E0B6}"/>
    <cellStyle name="Normal 10 4 4 7" xfId="2693" xr:uid="{491E9DA8-5586-4D64-97E0-809A8EEEC544}"/>
    <cellStyle name="Normal 10 4 5" xfId="258" xr:uid="{F7646A79-14BB-4A28-B754-AC56EB418403}"/>
    <cellStyle name="Normal 10 4 5 2" xfId="513" xr:uid="{93970503-3245-4ED2-BB7C-DE931E74318E}"/>
    <cellStyle name="Normal 10 4 5 2 2" xfId="1140" xr:uid="{17A1E596-D157-4BC1-A6D2-1298B32B6B9F}"/>
    <cellStyle name="Normal 10 4 5 2 3" xfId="2694" xr:uid="{3EEEE998-3FB5-4239-A5DA-D1CAB0C83CD5}"/>
    <cellStyle name="Normal 10 4 5 2 4" xfId="2695" xr:uid="{E11553DB-4CBF-4C06-B18E-EB8AB8971FF1}"/>
    <cellStyle name="Normal 10 4 5 3" xfId="1141" xr:uid="{F00B4591-AD4A-4846-B243-EABD708B366B}"/>
    <cellStyle name="Normal 10 4 5 3 2" xfId="2696" xr:uid="{708E25F8-5CA6-4E1F-8686-133BB7F527BB}"/>
    <cellStyle name="Normal 10 4 5 3 3" xfId="2697" xr:uid="{ABD804DE-319A-40B7-B473-A39EC3D8408E}"/>
    <cellStyle name="Normal 10 4 5 3 4" xfId="2698" xr:uid="{37939E6B-D514-4E2B-A339-332A2BA996A8}"/>
    <cellStyle name="Normal 10 4 5 4" xfId="2699" xr:uid="{36A3F4BF-0780-486C-8299-862E5553E56F}"/>
    <cellStyle name="Normal 10 4 5 5" xfId="2700" xr:uid="{4C01B4D8-9F6B-4898-AA93-72293AB59BE7}"/>
    <cellStyle name="Normal 10 4 5 6" xfId="2701" xr:uid="{8B0AE26B-69A2-43D3-AD71-16733F716B31}"/>
    <cellStyle name="Normal 10 4 6" xfId="514" xr:uid="{38358716-9D0D-4B38-9440-8FD40810AA26}"/>
    <cellStyle name="Normal 10 4 6 2" xfId="1142" xr:uid="{651EFE6D-0E9B-482D-981A-3503770ADEB6}"/>
    <cellStyle name="Normal 10 4 6 2 2" xfId="2702" xr:uid="{FB6EB96B-B423-455D-B9FA-22AF2EE18A9A}"/>
    <cellStyle name="Normal 10 4 6 2 3" xfId="2703" xr:uid="{C5B7E77A-5F3C-4CB8-A4F3-BD7CF87B60BC}"/>
    <cellStyle name="Normal 10 4 6 2 4" xfId="2704" xr:uid="{7A705277-6238-42C3-8C3F-556C1E0AB8DE}"/>
    <cellStyle name="Normal 10 4 6 3" xfId="2705" xr:uid="{AA6C4787-E31E-400B-B7DD-404DE5D9C15C}"/>
    <cellStyle name="Normal 10 4 6 4" xfId="2706" xr:uid="{3B5FD534-AC06-4B2A-8945-230A54DEE840}"/>
    <cellStyle name="Normal 10 4 6 5" xfId="2707" xr:uid="{1238C2DB-15D6-4222-8A9B-1B002499C551}"/>
    <cellStyle name="Normal 10 4 7" xfId="1143" xr:uid="{52B24938-2272-4B85-B314-508E76847907}"/>
    <cellStyle name="Normal 10 4 7 2" xfId="2708" xr:uid="{7083551A-BC39-42E8-86B0-40DBE2F3597B}"/>
    <cellStyle name="Normal 10 4 7 3" xfId="2709" xr:uid="{5F709F02-3725-4B77-BA14-91F65846F751}"/>
    <cellStyle name="Normal 10 4 7 4" xfId="2710" xr:uid="{2F6ED18E-E21F-4F91-9379-5524ABC353BE}"/>
    <cellStyle name="Normal 10 4 8" xfId="2711" xr:uid="{50029158-3642-4838-B249-677DC385FFB3}"/>
    <cellStyle name="Normal 10 4 8 2" xfId="2712" xr:uid="{9BB84E0A-47A2-4230-A77B-083208259047}"/>
    <cellStyle name="Normal 10 4 8 3" xfId="2713" xr:uid="{1A415C06-3050-4FAF-81E4-3D0E6B7261F5}"/>
    <cellStyle name="Normal 10 4 8 4" xfId="2714" xr:uid="{C8585D26-1634-4F20-8772-050820F27B3A}"/>
    <cellStyle name="Normal 10 4 9" xfId="2715" xr:uid="{C67CC693-E070-4918-B2C6-79656D8BB9A5}"/>
    <cellStyle name="Normal 10 5" xfId="58" xr:uid="{4C5481BA-0FC0-45E3-9138-64688F6B82BB}"/>
    <cellStyle name="Normal 10 5 2" xfId="59" xr:uid="{B48A717D-16AB-4A83-A251-26BCAFCB34CF}"/>
    <cellStyle name="Normal 10 5 2 2" xfId="259" xr:uid="{88F7050B-883F-441A-A641-53E3CAD791E5}"/>
    <cellStyle name="Normal 10 5 2 2 2" xfId="515" xr:uid="{D76CC494-74A1-4870-B366-36B937951E10}"/>
    <cellStyle name="Normal 10 5 2 2 2 2" xfId="1144" xr:uid="{D5C32C65-DB85-41EE-B6B9-8ACCA114C85B}"/>
    <cellStyle name="Normal 10 5 2 2 2 3" xfId="2716" xr:uid="{3F21B2EB-1812-4A94-A6A3-C1F55333A5DB}"/>
    <cellStyle name="Normal 10 5 2 2 2 4" xfId="2717" xr:uid="{54A23636-4129-4254-97BD-061FD3C016F6}"/>
    <cellStyle name="Normal 10 5 2 2 3" xfId="1145" xr:uid="{54F016A9-325C-409F-9F32-485DB1E597B6}"/>
    <cellStyle name="Normal 10 5 2 2 3 2" xfId="2718" xr:uid="{76A19ECC-11D5-484B-9F1E-CB6410178876}"/>
    <cellStyle name="Normal 10 5 2 2 3 3" xfId="2719" xr:uid="{7266F258-23D1-4DE1-8349-4E2B144B39DE}"/>
    <cellStyle name="Normal 10 5 2 2 3 4" xfId="2720" xr:uid="{9FFBB721-8974-4F97-9221-BCBEBDB7638B}"/>
    <cellStyle name="Normal 10 5 2 2 4" xfId="2721" xr:uid="{70335679-D4EA-41A3-BE7A-D008E8F3B10B}"/>
    <cellStyle name="Normal 10 5 2 2 5" xfId="2722" xr:uid="{C7012467-9E48-4F05-9E13-0869DC6F18E7}"/>
    <cellStyle name="Normal 10 5 2 2 6" xfId="2723" xr:uid="{3F3D5479-5155-4AD5-9FDD-63E8A0980832}"/>
    <cellStyle name="Normal 10 5 2 3" xfId="516" xr:uid="{4D8F876C-E502-4181-AB4E-EA468EA541D2}"/>
    <cellStyle name="Normal 10 5 2 3 2" xfId="1146" xr:uid="{3B806CF3-67D3-4D99-B4E0-6FF861FC3A3C}"/>
    <cellStyle name="Normal 10 5 2 3 2 2" xfId="2724" xr:uid="{D77526EA-F9CF-4806-980F-AAF67A3D6305}"/>
    <cellStyle name="Normal 10 5 2 3 2 3" xfId="2725" xr:uid="{D6CE08AC-93B2-438A-9430-65F0ED539993}"/>
    <cellStyle name="Normal 10 5 2 3 2 4" xfId="2726" xr:uid="{3FD5FC81-0C6E-4155-BB9A-B0C0A1441449}"/>
    <cellStyle name="Normal 10 5 2 3 3" xfId="2727" xr:uid="{130FF7D9-73D2-4ECC-AC5D-F8E19067AB9D}"/>
    <cellStyle name="Normal 10 5 2 3 4" xfId="2728" xr:uid="{65489253-650E-46C2-A56D-55DD6E0B40C5}"/>
    <cellStyle name="Normal 10 5 2 3 5" xfId="2729" xr:uid="{5A002996-083C-4AEC-9120-CD0F61AAE00B}"/>
    <cellStyle name="Normal 10 5 2 4" xfId="1147" xr:uid="{2B82B336-6855-44A9-AC50-0D4F9BCC0343}"/>
    <cellStyle name="Normal 10 5 2 4 2" xfId="2730" xr:uid="{EB60BC40-2DFD-4137-82A7-185C4D318BAA}"/>
    <cellStyle name="Normal 10 5 2 4 3" xfId="2731" xr:uid="{BFA4C5B8-99D7-47CC-8A40-6EEB7E3BEC9A}"/>
    <cellStyle name="Normal 10 5 2 4 4" xfId="2732" xr:uid="{64B947E2-14E4-4F7F-9708-F3508F99A5AF}"/>
    <cellStyle name="Normal 10 5 2 5" xfId="2733" xr:uid="{2C9B0E25-9914-4B3D-82B9-F079CAF4B5EB}"/>
    <cellStyle name="Normal 10 5 2 5 2" xfId="2734" xr:uid="{7CC4BB10-08FD-4F3E-B91C-2E50E5FCC65D}"/>
    <cellStyle name="Normal 10 5 2 5 3" xfId="2735" xr:uid="{03B59A66-39DE-466A-9F9E-5654D1352EBC}"/>
    <cellStyle name="Normal 10 5 2 5 4" xfId="2736" xr:uid="{0160D77A-2DF6-4882-A93D-BD5CC2003610}"/>
    <cellStyle name="Normal 10 5 2 6" xfId="2737" xr:uid="{A9241370-125A-4A6B-88F3-A566A85E3302}"/>
    <cellStyle name="Normal 10 5 2 7" xfId="2738" xr:uid="{650C1EB8-7B90-45DB-8DA7-B86A3B5DCD07}"/>
    <cellStyle name="Normal 10 5 2 8" xfId="2739" xr:uid="{2A54D122-5C5E-49C9-9515-4CA45FAA85C1}"/>
    <cellStyle name="Normal 10 5 3" xfId="260" xr:uid="{8DBAB4FF-AFB0-49F2-8AA8-70F5E921FA6A}"/>
    <cellStyle name="Normal 10 5 3 2" xfId="517" xr:uid="{D4D535F4-A04B-46DE-8FB3-8C395FAAB7A2}"/>
    <cellStyle name="Normal 10 5 3 2 2" xfId="518" xr:uid="{471A57B8-294C-4CDE-9B08-85A7AD6376FB}"/>
    <cellStyle name="Normal 10 5 3 2 3" xfId="2740" xr:uid="{0CC8849C-B0F6-4C58-AEAC-9C2B6BEBE219}"/>
    <cellStyle name="Normal 10 5 3 2 4" xfId="2741" xr:uid="{FF4E432F-6943-4392-B25B-9C479976AFA4}"/>
    <cellStyle name="Normal 10 5 3 3" xfId="519" xr:uid="{25112FE3-1FEE-484C-A483-5ADF16AB8328}"/>
    <cellStyle name="Normal 10 5 3 3 2" xfId="2742" xr:uid="{F20BBFFB-6624-4D95-B95C-FBEF69A03AB8}"/>
    <cellStyle name="Normal 10 5 3 3 3" xfId="2743" xr:uid="{FDA40F8E-C430-4A8B-952E-157F36A5600C}"/>
    <cellStyle name="Normal 10 5 3 3 4" xfId="2744" xr:uid="{C3FB2DDB-D1E2-4AC8-8553-5D8F255A499B}"/>
    <cellStyle name="Normal 10 5 3 4" xfId="2745" xr:uid="{2C97B0F9-0938-41E6-A632-7453AA3FB8B1}"/>
    <cellStyle name="Normal 10 5 3 5" xfId="2746" xr:uid="{0B5B2DF8-D57E-4A1D-8EB8-1E9FD6BABA02}"/>
    <cellStyle name="Normal 10 5 3 6" xfId="2747" xr:uid="{70EC5DC1-4233-4FFA-81E7-022BAABF79E0}"/>
    <cellStyle name="Normal 10 5 4" xfId="261" xr:uid="{7EDBF45C-B3D9-4BAB-B884-EEA591EBDDE4}"/>
    <cellStyle name="Normal 10 5 4 2" xfId="520" xr:uid="{26051452-B17A-4266-9D2D-948091805957}"/>
    <cellStyle name="Normal 10 5 4 2 2" xfId="2748" xr:uid="{5FD1C13A-0939-4963-847E-9235B341CB0D}"/>
    <cellStyle name="Normal 10 5 4 2 3" xfId="2749" xr:uid="{4F19C82B-FD5B-426D-B27F-8506568C825C}"/>
    <cellStyle name="Normal 10 5 4 2 4" xfId="2750" xr:uid="{D3D4AF00-E6E9-4270-80C8-38061D3BA096}"/>
    <cellStyle name="Normal 10 5 4 3" xfId="2751" xr:uid="{810F57FC-042B-46AC-9A01-902C99ED4912}"/>
    <cellStyle name="Normal 10 5 4 4" xfId="2752" xr:uid="{4B48CB7D-C380-44D3-9A5C-12F47F5AAE84}"/>
    <cellStyle name="Normal 10 5 4 5" xfId="2753" xr:uid="{307E2B1E-D64E-4383-A168-6C4C34D99CC3}"/>
    <cellStyle name="Normal 10 5 5" xfId="521" xr:uid="{67637135-F10E-4050-9D6E-B2EB6BC1EF1D}"/>
    <cellStyle name="Normal 10 5 5 2" xfId="2754" xr:uid="{3585E6F0-1C3D-4E6C-82CD-9B33CBC20BCA}"/>
    <cellStyle name="Normal 10 5 5 3" xfId="2755" xr:uid="{36211C98-F83C-4F77-B169-AAE6B5501E23}"/>
    <cellStyle name="Normal 10 5 5 4" xfId="2756" xr:uid="{B15698C5-C8C2-4BA1-A546-31461020891D}"/>
    <cellStyle name="Normal 10 5 6" xfId="2757" xr:uid="{0A45266D-EBA0-49C0-B25D-213A39979E29}"/>
    <cellStyle name="Normal 10 5 6 2" xfId="2758" xr:uid="{CEAA4EC0-421D-4546-A211-33A0382A609E}"/>
    <cellStyle name="Normal 10 5 6 3" xfId="2759" xr:uid="{30BFDB33-BF00-453D-B366-560BC098FA43}"/>
    <cellStyle name="Normal 10 5 6 4" xfId="2760" xr:uid="{7510B2B7-DA28-482E-92AA-068C744F3459}"/>
    <cellStyle name="Normal 10 5 7" xfId="2761" xr:uid="{B89664CD-6682-4B25-938A-A193B8E64D4C}"/>
    <cellStyle name="Normal 10 5 8" xfId="2762" xr:uid="{94FCC843-C4B7-4B7E-AE2F-0C2E967F8FBD}"/>
    <cellStyle name="Normal 10 5 9" xfId="2763" xr:uid="{452E1140-C040-48DA-AA1A-B5A14C8614D4}"/>
    <cellStyle name="Normal 10 6" xfId="60" xr:uid="{9917697C-4F11-4897-8A02-6651A5432B04}"/>
    <cellStyle name="Normal 10 6 2" xfId="262" xr:uid="{C7C69F6F-6603-4578-AF89-E58D4C35A989}"/>
    <cellStyle name="Normal 10 6 2 2" xfId="522" xr:uid="{B6F99653-19D9-4D16-989A-989CB5D077BE}"/>
    <cellStyle name="Normal 10 6 2 2 2" xfId="1148" xr:uid="{745D6C7A-21A6-4FB1-A079-27747FD534C8}"/>
    <cellStyle name="Normal 10 6 2 2 2 2" xfId="1149" xr:uid="{846BD281-088B-4EE4-BCD0-4F16E4642417}"/>
    <cellStyle name="Normal 10 6 2 2 3" xfId="1150" xr:uid="{61AD3DEF-5C62-4619-84FD-3046B52F9479}"/>
    <cellStyle name="Normal 10 6 2 2 4" xfId="2764" xr:uid="{AD8C6698-95A3-4AE6-8861-6BECE1C3F254}"/>
    <cellStyle name="Normal 10 6 2 3" xfId="1151" xr:uid="{1C0F64A8-2CA1-4638-A0C6-351FA3AE5FCB}"/>
    <cellStyle name="Normal 10 6 2 3 2" xfId="1152" xr:uid="{3EA84488-B297-4636-9CD1-720CB5B486CE}"/>
    <cellStyle name="Normal 10 6 2 3 3" xfId="2765" xr:uid="{47CA7581-BA93-4105-A99B-380299F79312}"/>
    <cellStyle name="Normal 10 6 2 3 4" xfId="2766" xr:uid="{6CB87E00-6510-47CD-B74F-5EB5EE0D6F94}"/>
    <cellStyle name="Normal 10 6 2 4" xfId="1153" xr:uid="{C3C1B28B-3C6F-438E-9856-3BCBB6C5CD63}"/>
    <cellStyle name="Normal 10 6 2 5" xfId="2767" xr:uid="{683CBDCF-866E-4E8C-B2CC-32000D69E137}"/>
    <cellStyle name="Normal 10 6 2 6" xfId="2768" xr:uid="{5E76856B-43A5-417A-A175-D04A3E2E0578}"/>
    <cellStyle name="Normal 10 6 3" xfId="523" xr:uid="{936D159F-F57B-4024-B110-2DB757B10A93}"/>
    <cellStyle name="Normal 10 6 3 2" xfId="1154" xr:uid="{55AC7FE3-2357-4B53-917C-9942E4B8FE4D}"/>
    <cellStyle name="Normal 10 6 3 2 2" xfId="1155" xr:uid="{A1DE8808-479F-4AD6-91D4-83534689EAF3}"/>
    <cellStyle name="Normal 10 6 3 2 3" xfId="2769" xr:uid="{B73F80EA-B084-4E74-B8E2-A67C794B7DFA}"/>
    <cellStyle name="Normal 10 6 3 2 4" xfId="2770" xr:uid="{D6836F89-C7B7-4A22-81DD-76429BC3A52A}"/>
    <cellStyle name="Normal 10 6 3 3" xfId="1156" xr:uid="{B5A3A72B-2BC8-4E1B-9D3A-C5D80B408CAE}"/>
    <cellStyle name="Normal 10 6 3 4" xfId="2771" xr:uid="{51DB59DB-6207-4737-AABB-1FDA01509ECD}"/>
    <cellStyle name="Normal 10 6 3 5" xfId="2772" xr:uid="{84DFED75-54C0-4B53-B1E9-E5378749B80A}"/>
    <cellStyle name="Normal 10 6 4" xfId="1157" xr:uid="{B1D15A19-B070-4692-9FCD-17926B3197F6}"/>
    <cellStyle name="Normal 10 6 4 2" xfId="1158" xr:uid="{E52F8EF3-CDD6-48D2-AE90-81398F12C23A}"/>
    <cellStyle name="Normal 10 6 4 3" xfId="2773" xr:uid="{133901F1-BA1E-4387-B6C7-C4D522487AAF}"/>
    <cellStyle name="Normal 10 6 4 4" xfId="2774" xr:uid="{27E0339B-44C2-45DD-837E-A5C3C72F8CDF}"/>
    <cellStyle name="Normal 10 6 5" xfId="1159" xr:uid="{567BE36F-93D3-4B48-AE18-80CB2204CC12}"/>
    <cellStyle name="Normal 10 6 5 2" xfId="2775" xr:uid="{6DC23775-BD4D-4C65-A686-037D0F5488C3}"/>
    <cellStyle name="Normal 10 6 5 3" xfId="2776" xr:uid="{AA1CFB7D-9687-4C8D-BB99-68924602F92D}"/>
    <cellStyle name="Normal 10 6 5 4" xfId="2777" xr:uid="{D00303A2-DB51-48E5-9470-D91934817ED5}"/>
    <cellStyle name="Normal 10 6 6" xfId="2778" xr:uid="{5E864F1C-E0DD-4C33-A733-89C9CAAC9B60}"/>
    <cellStyle name="Normal 10 6 7" xfId="2779" xr:uid="{E5691F97-2572-43E3-A9FA-39D2BF908F6E}"/>
    <cellStyle name="Normal 10 6 8" xfId="2780" xr:uid="{EA9A6F12-4C91-4418-B95E-888041DC7168}"/>
    <cellStyle name="Normal 10 7" xfId="263" xr:uid="{96CBC4F3-B324-45A8-992D-3EFD495F23BA}"/>
    <cellStyle name="Normal 10 7 2" xfId="524" xr:uid="{A1279041-829D-4B08-881C-FAEE67D60150}"/>
    <cellStyle name="Normal 10 7 2 2" xfId="525" xr:uid="{B94DBA06-8C6C-47A6-874E-E62007FE119D}"/>
    <cellStyle name="Normal 10 7 2 2 2" xfId="1160" xr:uid="{BAD6B57B-15D6-45DB-BD75-C8CC29387AAC}"/>
    <cellStyle name="Normal 10 7 2 2 3" xfId="2781" xr:uid="{348FACB0-BBDE-4EF4-B466-8E02B4FD9245}"/>
    <cellStyle name="Normal 10 7 2 2 4" xfId="2782" xr:uid="{FBC1AC12-089A-4A21-AF23-E82BCB496E75}"/>
    <cellStyle name="Normal 10 7 2 3" xfId="1161" xr:uid="{A3D64657-2201-4361-889A-E3BC8B7CAA17}"/>
    <cellStyle name="Normal 10 7 2 4" xfId="2783" xr:uid="{14F60961-EF0D-4F6A-B0C4-BF3B017A3977}"/>
    <cellStyle name="Normal 10 7 2 5" xfId="2784" xr:uid="{F0DBF427-C155-4CA8-8C89-8DFC88878124}"/>
    <cellStyle name="Normal 10 7 3" xfId="526" xr:uid="{C44838E7-C8B1-47D3-B91D-674AC093DA4C}"/>
    <cellStyle name="Normal 10 7 3 2" xfId="1162" xr:uid="{07FD583A-DBB2-4660-A76B-8525D929FF24}"/>
    <cellStyle name="Normal 10 7 3 3" xfId="2785" xr:uid="{25012E76-2975-4ABF-879A-D70961BEDB02}"/>
    <cellStyle name="Normal 10 7 3 4" xfId="2786" xr:uid="{D954B157-26D7-4FFF-9B86-4B782B738879}"/>
    <cellStyle name="Normal 10 7 4" xfId="1163" xr:uid="{87B745E9-5427-4B33-BB2C-F82481FC5BD4}"/>
    <cellStyle name="Normal 10 7 4 2" xfId="2787" xr:uid="{D73C2BF8-E453-4939-BC17-46312D2B2630}"/>
    <cellStyle name="Normal 10 7 4 3" xfId="2788" xr:uid="{766014CA-A3E3-4159-B563-062B02A7DA20}"/>
    <cellStyle name="Normal 10 7 4 4" xfId="2789" xr:uid="{0EB26B17-DC7B-40A6-A285-825E18ED5AC4}"/>
    <cellStyle name="Normal 10 7 5" xfId="2790" xr:uid="{3E2FFC5A-28EB-4F8A-8E59-F560B7C0D742}"/>
    <cellStyle name="Normal 10 7 6" xfId="2791" xr:uid="{874D82FC-F17A-4639-8A95-F3E6B7AD6686}"/>
    <cellStyle name="Normal 10 7 7" xfId="2792" xr:uid="{B07916A6-35B0-4BFB-926D-5F92D116461B}"/>
    <cellStyle name="Normal 10 8" xfId="264" xr:uid="{F7C61903-52EE-4668-A432-D1A1A78AA7C0}"/>
    <cellStyle name="Normal 10 8 2" xfId="527" xr:uid="{6B2703BF-0048-40EE-8ABD-367A61B31656}"/>
    <cellStyle name="Normal 10 8 2 2" xfId="1164" xr:uid="{187427A8-CF8C-4EC7-B88F-76B7DD01B249}"/>
    <cellStyle name="Normal 10 8 2 3" xfId="2793" xr:uid="{9A38FF3D-4BD9-4F52-A585-0194EE8E9005}"/>
    <cellStyle name="Normal 10 8 2 4" xfId="2794" xr:uid="{2079D1C8-9868-485E-A7E4-B39CC367B0DB}"/>
    <cellStyle name="Normal 10 8 3" xfId="1165" xr:uid="{0282166C-53B4-4AA4-A33C-EAF783DC9412}"/>
    <cellStyle name="Normal 10 8 3 2" xfId="2795" xr:uid="{CD1F48A4-F054-408F-9908-FFF779FFB9AB}"/>
    <cellStyle name="Normal 10 8 3 3" xfId="2796" xr:uid="{24AD93DD-AE7C-4539-9308-22F1D8124373}"/>
    <cellStyle name="Normal 10 8 3 4" xfId="2797" xr:uid="{A4915619-6182-4781-B0D0-277D2A647E60}"/>
    <cellStyle name="Normal 10 8 4" xfId="2798" xr:uid="{486A73C5-C3EC-41F4-A9F0-F6DF0B529F68}"/>
    <cellStyle name="Normal 10 8 5" xfId="2799" xr:uid="{7A231A75-4B44-4E31-824F-D73F0339A283}"/>
    <cellStyle name="Normal 10 8 6" xfId="2800" xr:uid="{8B6C219E-A45A-4AD2-B5FC-E1F9D7A26973}"/>
    <cellStyle name="Normal 10 9" xfId="265" xr:uid="{A3742CA7-56E5-4EB8-9AEA-DB79C0B1B339}"/>
    <cellStyle name="Normal 10 9 2" xfId="1166" xr:uid="{884E81CD-1C5E-457B-BACA-2C0F97240A12}"/>
    <cellStyle name="Normal 10 9 2 2" xfId="2801" xr:uid="{5258DD3C-E8EF-4890-9194-87C7F170B21C}"/>
    <cellStyle name="Normal 10 9 2 2 2" xfId="4330" xr:uid="{3C1BCBD7-6785-4CED-A800-1BEB99A3B821}"/>
    <cellStyle name="Normal 10 9 2 2 3" xfId="4679" xr:uid="{38EB3924-7294-44DA-A02D-5C59B5C5B471}"/>
    <cellStyle name="Normal 10 9 2 3" xfId="2802" xr:uid="{9D1942CD-A6FE-420A-8879-B8A185F8BDE0}"/>
    <cellStyle name="Normal 10 9 2 4" xfId="2803" xr:uid="{C16B1FA0-9502-42DF-A3EB-76EAD311959A}"/>
    <cellStyle name="Normal 10 9 3" xfId="2804" xr:uid="{47AB6516-568D-40B3-AC2F-19E2D36CD689}"/>
    <cellStyle name="Normal 10 9 3 2" xfId="5339" xr:uid="{DE3950DB-0359-49DB-AB92-12D9288F6172}"/>
    <cellStyle name="Normal 10 9 4" xfId="2805" xr:uid="{125B54A0-7EF7-468B-95D9-58F2AB0292BC}"/>
    <cellStyle name="Normal 10 9 4 2" xfId="4562" xr:uid="{E5C8F659-8C31-4979-BD74-76387E668057}"/>
    <cellStyle name="Normal 10 9 4 3" xfId="4680" xr:uid="{078F071B-17A0-4A0B-B0B0-B1BFE3ECB830}"/>
    <cellStyle name="Normal 10 9 4 4" xfId="4600" xr:uid="{C636E735-2B21-4A6D-8D33-1E1D14E8F83F}"/>
    <cellStyle name="Normal 10 9 5" xfId="2806" xr:uid="{6743A794-F568-4922-B19D-9A61FE33AF88}"/>
    <cellStyle name="Normal 11" xfId="61" xr:uid="{2D78ACAE-F274-447D-B80A-1D459444A857}"/>
    <cellStyle name="Normal 11 2" xfId="266" xr:uid="{63E5FBCC-C9B3-45A1-A1B6-610FE657814A}"/>
    <cellStyle name="Normal 11 2 2" xfId="4647" xr:uid="{728BB2A4-249C-4381-B489-99FE7EA6CAB1}"/>
    <cellStyle name="Normal 11 3" xfId="4335" xr:uid="{F885667A-E893-41F3-92A6-076CD33300D7}"/>
    <cellStyle name="Normal 11 3 2" xfId="4541" xr:uid="{6AB2D1FC-E853-4207-A998-6A0001C2DBEB}"/>
    <cellStyle name="Normal 11 3 3" xfId="4724" xr:uid="{49B0F5D8-EA40-43F2-BF9B-156190E5B750}"/>
    <cellStyle name="Normal 11 3 4" xfId="4701" xr:uid="{0B715A89-52E9-4875-AE5D-4760A6BED9BC}"/>
    <cellStyle name="Normal 12" xfId="62" xr:uid="{AEE8481A-7190-4E39-881A-F3AE466331AC}"/>
    <cellStyle name="Normal 12 2" xfId="267" xr:uid="{6900CDAD-9FF5-4A94-B0DC-1EC4CE7AD9AF}"/>
    <cellStyle name="Normal 12 2 2" xfId="4648" xr:uid="{9843E26E-FCD8-4D49-88AB-3D6CB30F2AEA}"/>
    <cellStyle name="Normal 12 3" xfId="4542" xr:uid="{8F3F4389-1E34-409C-AEC8-43CB6FEF3275}"/>
    <cellStyle name="Normal 13" xfId="63" xr:uid="{FF3E5FF2-3754-4078-8AED-FBD299EA28CB}"/>
    <cellStyle name="Normal 13 2" xfId="64" xr:uid="{0CF1A608-D43E-479F-8081-D2129FFB3E18}"/>
    <cellStyle name="Normal 13 2 2" xfId="268" xr:uid="{98A6DFDA-A8CC-4A3E-830D-7B5B3EFFAA4F}"/>
    <cellStyle name="Normal 13 2 2 2" xfId="4649" xr:uid="{74A976CB-9209-4BE3-A627-0225A005A1B5}"/>
    <cellStyle name="Normal 13 2 3" xfId="4337" xr:uid="{2948A69F-71E8-4A93-BC36-35D1564DC780}"/>
    <cellStyle name="Normal 13 2 3 2" xfId="4543" xr:uid="{5AB6E65D-BFB0-498B-93F2-55301046327B}"/>
    <cellStyle name="Normal 13 2 3 3" xfId="4725" xr:uid="{8D479AB9-DF18-42E9-A907-F9335A5B6712}"/>
    <cellStyle name="Normal 13 2 3 4" xfId="4702" xr:uid="{6E1DE48B-A69C-47F0-92E8-0AC0E74BCE4A}"/>
    <cellStyle name="Normal 13 3" xfId="269" xr:uid="{DA29C033-BE7A-4FE0-8086-108A3575CDFC}"/>
    <cellStyle name="Normal 13 3 2" xfId="4421" xr:uid="{233D402B-AFB3-45D9-902D-3BA28837F915}"/>
    <cellStyle name="Normal 13 3 3" xfId="4338" xr:uid="{FBE9B9A6-029A-4D50-A8C1-713E3363CC64}"/>
    <cellStyle name="Normal 13 3 4" xfId="4566" xr:uid="{2F9BF96E-7232-4A75-B7F4-3F15D623A121}"/>
    <cellStyle name="Normal 13 3 5" xfId="4726" xr:uid="{640F2A4B-0813-4F43-864C-C22DBA919312}"/>
    <cellStyle name="Normal 13 4" xfId="4339" xr:uid="{C1C916A0-02DA-4D9D-A10E-7EDD59F95BFE}"/>
    <cellStyle name="Normal 13 5" xfId="4336" xr:uid="{9D6F5359-41F1-4B6C-B1DF-4DD20362CA95}"/>
    <cellStyle name="Normal 14" xfId="65" xr:uid="{61EB18EC-5B73-434A-B74F-C04BA90F4763}"/>
    <cellStyle name="Normal 14 18" xfId="4341" xr:uid="{5EB0AB13-BF45-409E-A29E-995A91C01A2E}"/>
    <cellStyle name="Normal 14 2" xfId="270" xr:uid="{D9A91F23-725B-4C5C-858B-F55EB1A20FA6}"/>
    <cellStyle name="Normal 14 2 2" xfId="430" xr:uid="{A1A09A2A-5681-4F30-8E59-EEAB38DAAD5C}"/>
    <cellStyle name="Normal 14 2 2 2" xfId="431" xr:uid="{B1D1D921-E8DD-4E18-8777-54855D282BF4}"/>
    <cellStyle name="Normal 14 2 3" xfId="432" xr:uid="{39DB7038-0EAA-4C00-A964-FDF223322EF6}"/>
    <cellStyle name="Normal 14 3" xfId="433" xr:uid="{9E5497A9-B54C-477B-8409-5776E1DE1C91}"/>
    <cellStyle name="Normal 14 3 2" xfId="4650" xr:uid="{F31468A5-B74A-45D1-9DC7-DA81D6617DE9}"/>
    <cellStyle name="Normal 14 4" xfId="4340" xr:uid="{C1C259C3-2E1D-4EB5-970D-12F89F1DC875}"/>
    <cellStyle name="Normal 14 4 2" xfId="4544" xr:uid="{D02BFD4B-98D7-4215-801B-1310AEE5B643}"/>
    <cellStyle name="Normal 14 4 3" xfId="4727" xr:uid="{BA89A6F1-8039-4D1A-A2C2-7934C0B2F1F0}"/>
    <cellStyle name="Normal 14 4 4" xfId="4703" xr:uid="{EAF25F74-D83F-418C-8EA7-517320662706}"/>
    <cellStyle name="Normal 15" xfId="66" xr:uid="{2FA54FEA-87AF-47AB-A274-1B0CC8B5ECEF}"/>
    <cellStyle name="Normal 15 2" xfId="67" xr:uid="{04819A8E-FBD7-4D0F-A5BA-264CD5FB1BC1}"/>
    <cellStyle name="Normal 15 2 2" xfId="271" xr:uid="{10F3E0A8-1987-43B0-8E39-AD30C9E149C9}"/>
    <cellStyle name="Normal 15 2 2 2" xfId="4453" xr:uid="{8CE0A7B7-A53D-48B2-B9F3-65FFBCDBEC33}"/>
    <cellStyle name="Normal 15 2 3" xfId="4546" xr:uid="{CC7B2098-3E74-4415-854F-848EA59B5135}"/>
    <cellStyle name="Normal 15 3" xfId="272" xr:uid="{64C19CDD-E8EA-404A-AD12-0D9911624EE2}"/>
    <cellStyle name="Normal 15 3 2" xfId="4422" xr:uid="{4E0A18C4-BA81-45A1-85D0-0EC339CD6659}"/>
    <cellStyle name="Normal 15 3 3" xfId="4343" xr:uid="{649CC18D-82B5-4068-B38C-F111EF65506D}"/>
    <cellStyle name="Normal 15 3 4" xfId="4567" xr:uid="{5E547B81-C908-4115-A0DA-B89CE4ABEACD}"/>
    <cellStyle name="Normal 15 3 5" xfId="4729" xr:uid="{AE7850F4-6D18-4118-B37B-1890297E4445}"/>
    <cellStyle name="Normal 15 4" xfId="4342" xr:uid="{917E7A64-97AC-4FD7-A2BA-667ED8E0E879}"/>
    <cellStyle name="Normal 15 4 2" xfId="4545" xr:uid="{249FE60D-2618-4E29-AAE6-E40F7783AEA1}"/>
    <cellStyle name="Normal 15 4 3" xfId="4728" xr:uid="{98347EBC-24E4-4B44-9957-5A0688549DD9}"/>
    <cellStyle name="Normal 15 4 4" xfId="4704" xr:uid="{6A2E03B6-1F3F-45EF-A8FD-E78D36914B69}"/>
    <cellStyle name="Normal 16" xfId="68" xr:uid="{AF1CD7D5-8232-49F1-81C8-7D59C86DE6F3}"/>
    <cellStyle name="Normal 16 2" xfId="273" xr:uid="{A38284AC-44E1-4394-AEAC-A53B2B178F67}"/>
    <cellStyle name="Normal 16 2 2" xfId="4423" xr:uid="{D3C3BF58-0262-46C9-8AC5-443609384227}"/>
    <cellStyle name="Normal 16 2 3" xfId="4344" xr:uid="{3608F05C-A288-4BB6-8FFD-38333EA84150}"/>
    <cellStyle name="Normal 16 2 4" xfId="4568" xr:uid="{A7908F1A-C742-4402-BE43-1945C366A44B}"/>
    <cellStyle name="Normal 16 2 5" xfId="4730" xr:uid="{CB9A512E-5E4F-479B-841C-1407BF5AC6AC}"/>
    <cellStyle name="Normal 16 3" xfId="274" xr:uid="{B300200E-25B9-413A-9E4F-651FE14EB47E}"/>
    <cellStyle name="Normal 17" xfId="69" xr:uid="{B5645A2D-CC4D-4098-AA75-2B5CEBB455BF}"/>
    <cellStyle name="Normal 17 2" xfId="275" xr:uid="{CF339295-8D47-45DF-A205-A04A1B9E6651}"/>
    <cellStyle name="Normal 17 2 2" xfId="4424" xr:uid="{FE794F82-8EF0-4D0D-B592-F195D3B479BB}"/>
    <cellStyle name="Normal 17 2 3" xfId="4346" xr:uid="{5258DCFC-08BF-4634-89EC-A33A02A5C72D}"/>
    <cellStyle name="Normal 17 2 4" xfId="4569" xr:uid="{3EC453A9-9218-4F8D-AA8F-88B35EBE76D8}"/>
    <cellStyle name="Normal 17 2 5" xfId="4731" xr:uid="{5E966C21-1D90-410D-AC83-2D7893F91011}"/>
    <cellStyle name="Normal 17 3" xfId="4347" xr:uid="{A4A599C7-DBB7-4DBD-B60C-41C947D8002E}"/>
    <cellStyle name="Normal 17 4" xfId="4345" xr:uid="{970C1809-B208-44A7-B8BD-386F49A2879C}"/>
    <cellStyle name="Normal 18" xfId="70" xr:uid="{23C98178-7931-4EB3-A075-60E637CA62BB}"/>
    <cellStyle name="Normal 18 2" xfId="276" xr:uid="{1BFFC00E-9857-4928-96A9-B4FC7B8DF102}"/>
    <cellStyle name="Normal 18 2 2" xfId="4454" xr:uid="{B641F08C-9728-4352-915D-4993FFD032A9}"/>
    <cellStyle name="Normal 18 3" xfId="4348" xr:uid="{E76CFF6C-CDEF-42C2-A3DD-B82A239F7691}"/>
    <cellStyle name="Normal 18 3 2" xfId="4547" xr:uid="{D507C010-4605-4321-9154-E74CB350F49A}"/>
    <cellStyle name="Normal 18 3 3" xfId="4732" xr:uid="{265D4079-74C2-427A-A235-0E7E744B449B}"/>
    <cellStyle name="Normal 18 3 4" xfId="4705" xr:uid="{D5B0DEC2-7CD4-45AA-A496-F9D2EAD3CB1D}"/>
    <cellStyle name="Normal 19" xfId="71" xr:uid="{A1CF3818-7980-47B0-942E-7921A201AFDB}"/>
    <cellStyle name="Normal 19 2" xfId="72" xr:uid="{87AD623B-C2CA-4D7B-BFB9-CC2238E082DC}"/>
    <cellStyle name="Normal 19 2 2" xfId="277" xr:uid="{3E121DD3-D1B7-418B-A101-52CDF3D894F2}"/>
    <cellStyle name="Normal 19 2 2 2" xfId="4651" xr:uid="{076D113C-25FD-427F-ACC9-AF1308956893}"/>
    <cellStyle name="Normal 19 2 3" xfId="4549" xr:uid="{E90DCA03-1EB5-48CB-9D49-82B8ECBB93A5}"/>
    <cellStyle name="Normal 19 3" xfId="278" xr:uid="{1E982D5B-EA69-470D-A4AC-4F9B92A206F1}"/>
    <cellStyle name="Normal 19 3 2" xfId="4652" xr:uid="{F5A86FCA-6F3C-45A9-9C79-11E683A38FBE}"/>
    <cellStyle name="Normal 19 4" xfId="4548" xr:uid="{2C558CAE-4B91-4383-A60B-47EE52FB3A74}"/>
    <cellStyle name="Normal 2" xfId="3" xr:uid="{0035700C-F3A5-4A6F-B63A-5CE25669DEE2}"/>
    <cellStyle name="Normal 2 2" xfId="73" xr:uid="{A6E93D43-8B30-47A7-8726-97BF79B17FF1}"/>
    <cellStyle name="Normal 2 2 2" xfId="74" xr:uid="{3C76337A-E978-481F-8084-FB4AD7F367C8}"/>
    <cellStyle name="Normal 2 2 2 2" xfId="279" xr:uid="{7552C2B4-6ADD-4F63-9B60-7CB4F534D0D5}"/>
    <cellStyle name="Normal 2 2 2 2 2" xfId="4655" xr:uid="{B8A6129B-B7C2-4EB9-BC8E-32AA8E35151E}"/>
    <cellStyle name="Normal 2 2 2 3" xfId="4551" xr:uid="{09F673B8-CA78-4123-99EB-2E75622A12A2}"/>
    <cellStyle name="Normal 2 2 3" xfId="280" xr:uid="{6A02471A-2D21-40B4-A867-7223EFB939CF}"/>
    <cellStyle name="Normal 2 2 3 2" xfId="4455" xr:uid="{FD6439EA-48E8-4255-AC41-65C0B5B367F9}"/>
    <cellStyle name="Normal 2 2 3 2 2" xfId="4585" xr:uid="{2EACAE78-AFB0-448F-B58A-604DDF13B32D}"/>
    <cellStyle name="Normal 2 2 3 2 2 2" xfId="4656" xr:uid="{A08EC79C-0116-437D-A344-1544E22F59CB}"/>
    <cellStyle name="Normal 2 2 3 2 2 3" xfId="5348" xr:uid="{A94000A8-0332-42FD-85CD-16B208142D64}"/>
    <cellStyle name="Normal 2 2 3 2 2 4" xfId="5353" xr:uid="{5F1EBB77-143C-4958-85F0-34E55F73B74A}"/>
    <cellStyle name="Normal 2 2 3 2 3" xfId="4750" xr:uid="{8AE4DEAA-5E13-4E4C-9E22-737675FAC69A}"/>
    <cellStyle name="Normal 2 2 3 2 4" xfId="5305" xr:uid="{9EAEA200-2C03-4FCA-8C01-38FC8D231245}"/>
    <cellStyle name="Normal 2 2 3 3" xfId="4435" xr:uid="{F187824A-BBFB-4A30-BB66-8AD2EC6453FD}"/>
    <cellStyle name="Normal 2 2 3 4" xfId="4706" xr:uid="{3907C168-C322-4A85-9CD0-F312F8EF5D28}"/>
    <cellStyle name="Normal 2 2 3 5" xfId="4695" xr:uid="{352A7730-1EE9-4725-97F8-B4B7BFC8DB24}"/>
    <cellStyle name="Normal 2 2 4" xfId="4349" xr:uid="{41DF7417-9927-4B37-ADFE-A8110ADF76CC}"/>
    <cellStyle name="Normal 2 2 4 2" xfId="4550" xr:uid="{44166E33-AF5F-4D9F-AB1E-A9B041CD9FAF}"/>
    <cellStyle name="Normal 2 2 4 3" xfId="4733" xr:uid="{885D3718-DED7-4EC6-B4E0-00B8F9AFC18C}"/>
    <cellStyle name="Normal 2 2 4 4" xfId="4707" xr:uid="{5749A725-026D-4495-B263-8CC1B6EA6B96}"/>
    <cellStyle name="Normal 2 2 5" xfId="4654" xr:uid="{D18F0CCC-3CF1-4717-A1CA-54F3DE900C70}"/>
    <cellStyle name="Normal 2 2 6" xfId="4753" xr:uid="{12F23ED6-C234-4039-BB42-0DBF2560CBED}"/>
    <cellStyle name="Normal 2 3" xfId="75" xr:uid="{43401FDB-0FCC-4A9F-A61C-77599E42D28B}"/>
    <cellStyle name="Normal 2 3 2" xfId="76" xr:uid="{44EDD747-7434-4063-BC55-A6E59FD2AAF8}"/>
    <cellStyle name="Normal 2 3 2 2" xfId="281" xr:uid="{B1686226-1F62-4157-8368-32CA1E83AAF9}"/>
    <cellStyle name="Normal 2 3 2 2 2" xfId="4657" xr:uid="{0657FB96-4C1D-4136-8D81-B71895E16735}"/>
    <cellStyle name="Normal 2 3 2 3" xfId="4351" xr:uid="{F102C8E8-DEE0-48B8-B30B-9E1766E72924}"/>
    <cellStyle name="Normal 2 3 2 3 2" xfId="4553" xr:uid="{A1D73ADC-0A74-4EF0-82D5-49EFF389F680}"/>
    <cellStyle name="Normal 2 3 2 3 3" xfId="4735" xr:uid="{ECDAD32E-06BA-407B-A428-3C72190BD90D}"/>
    <cellStyle name="Normal 2 3 2 3 4" xfId="4708" xr:uid="{D20001AE-CA96-4514-9B3E-C37DF7765B26}"/>
    <cellStyle name="Normal 2 3 3" xfId="77" xr:uid="{7CB25C1C-CF12-4F6B-847F-9AF1E99319C3}"/>
    <cellStyle name="Normal 2 3 4" xfId="78" xr:uid="{333F284D-9C32-4E74-BF57-BD02F780062D}"/>
    <cellStyle name="Normal 2 3 5" xfId="185" xr:uid="{A140C85D-26C3-4E93-99D2-593D7A502F29}"/>
    <cellStyle name="Normal 2 3 5 2" xfId="4658" xr:uid="{1C665CE6-303B-46E6-8EAE-D63FEBC99BB1}"/>
    <cellStyle name="Normal 2 3 6" xfId="4350" xr:uid="{6C99D202-ADE6-42F2-B4F8-21DD35C82C5B}"/>
    <cellStyle name="Normal 2 3 6 2" xfId="4552" xr:uid="{AB9E5CFA-329E-4585-85E8-F31127EF1C95}"/>
    <cellStyle name="Normal 2 3 6 3" xfId="4734" xr:uid="{C5179E34-8EB4-40F5-9DE6-FFE5D13A1A11}"/>
    <cellStyle name="Normal 2 3 6 4" xfId="4709" xr:uid="{A38A57F8-198A-4C3D-A580-E6F36611DBF0}"/>
    <cellStyle name="Normal 2 3 7" xfId="5318" xr:uid="{19E597B3-1438-4248-AABF-23EC9930AEDA}"/>
    <cellStyle name="Normal 2 4" xfId="79" xr:uid="{E34A9E3E-BD1B-4899-8ADD-C9334E0B0B4E}"/>
    <cellStyle name="Normal 2 4 2" xfId="80" xr:uid="{B6C69B7F-878E-4560-BAAE-89C9C5C7A04E}"/>
    <cellStyle name="Normal 2 4 3" xfId="282" xr:uid="{9919CC16-CE48-41EE-A63A-B574C7591B2A}"/>
    <cellStyle name="Normal 2 4 3 2" xfId="4659" xr:uid="{9AA4EF11-698C-4700-801B-5D2FCB86EB13}"/>
    <cellStyle name="Normal 2 4 3 3" xfId="4673" xr:uid="{24770B6B-9541-4C30-84A4-63232581CBB0}"/>
    <cellStyle name="Normal 2 4 4" xfId="4554" xr:uid="{C8D9EC04-0A32-4FA0-80FB-7A8B8B6F2060}"/>
    <cellStyle name="Normal 2 4 5" xfId="4754" xr:uid="{BF2E8762-6821-46FE-8610-9212ED2996F4}"/>
    <cellStyle name="Normal 2 4 6" xfId="4752" xr:uid="{AEE2BA75-AD97-4913-AD00-D121211209D4}"/>
    <cellStyle name="Normal 2 5" xfId="184" xr:uid="{951A9033-4E49-44F5-9606-B5F751BDF7E2}"/>
    <cellStyle name="Normal 2 5 2" xfId="284" xr:uid="{1B0AFBC4-3258-4DCB-A304-103D13917CBC}"/>
    <cellStyle name="Normal 2 5 2 2" xfId="2505" xr:uid="{D9BA2B79-EBCD-4C69-B7B5-E77824A8ECFF}"/>
    <cellStyle name="Normal 2 5 3" xfId="283" xr:uid="{CA594DBC-1112-4BD3-8D41-EFB11E734DBC}"/>
    <cellStyle name="Normal 2 5 3 2" xfId="4586" xr:uid="{7C70A659-6E80-44B2-B455-605B5AACFF06}"/>
    <cellStyle name="Normal 2 5 3 3" xfId="4746" xr:uid="{FB8CF7EA-3B0B-4265-8054-7C4D105410E7}"/>
    <cellStyle name="Normal 2 5 3 4" xfId="5302" xr:uid="{7F5BB63D-0694-4BD8-9339-BF519524290F}"/>
    <cellStyle name="Normal 2 5 4" xfId="4660" xr:uid="{453C10E4-727D-469E-A28A-FAD74D0B86E6}"/>
    <cellStyle name="Normal 2 5 5" xfId="4615" xr:uid="{DA5E78F1-DDC8-483D-9625-73948231EF4C}"/>
    <cellStyle name="Normal 2 5 6" xfId="4614" xr:uid="{E9B05A84-E024-4672-B771-84A3148CC4FB}"/>
    <cellStyle name="Normal 2 5 7" xfId="4749" xr:uid="{865BDF24-7657-43BE-80AE-EFF37D887ABD}"/>
    <cellStyle name="Normal 2 5 8" xfId="4719" xr:uid="{73E27DF2-2FCC-418C-8CA5-69FC67C497BD}"/>
    <cellStyle name="Normal 2 6" xfId="285" xr:uid="{A69DBF8E-336B-4C8D-9AC6-F4F66A19CF31}"/>
    <cellStyle name="Normal 2 6 2" xfId="286" xr:uid="{3147653D-6B71-4A30-A582-93C6859C91A0}"/>
    <cellStyle name="Normal 2 6 3" xfId="452" xr:uid="{F35FD93E-9059-4CFE-9C18-CDD437D192E9}"/>
    <cellStyle name="Normal 2 6 3 2" xfId="5335" xr:uid="{A6733C5D-0559-47C6-953C-7FF3B4CF0878}"/>
    <cellStyle name="Normal 2 6 4" xfId="4661" xr:uid="{BAD00BD4-1FAD-4353-9AA9-956EA0C80FE7}"/>
    <cellStyle name="Normal 2 6 5" xfId="4612" xr:uid="{EFE2E89E-FE8A-4274-AF48-A5A4813C067E}"/>
    <cellStyle name="Normal 2 6 5 2" xfId="4710" xr:uid="{3A61FC10-9087-45E1-A219-3F52E31FDA33}"/>
    <cellStyle name="Normal 2 6 6" xfId="4598" xr:uid="{DABA8386-47EF-4AFA-B21E-329172EE13C2}"/>
    <cellStyle name="Normal 2 6 7" xfId="5322" xr:uid="{4FE37A98-837D-4B9D-B3C6-1B20EA42EC11}"/>
    <cellStyle name="Normal 2 6 8" xfId="5331" xr:uid="{DF867706-45C3-492B-A9B1-F1A55B0BE65E}"/>
    <cellStyle name="Normal 2 7" xfId="287" xr:uid="{C0D49FF7-4D60-4D0E-A9DA-3A62D001C14C}"/>
    <cellStyle name="Normal 2 7 2" xfId="4456" xr:uid="{B46EBD81-4D39-4A6D-8D2B-871BA0B32013}"/>
    <cellStyle name="Normal 2 7 3" xfId="4662" xr:uid="{510280CC-CAFB-479E-959C-8D58BEE1C47E}"/>
    <cellStyle name="Normal 2 7 4" xfId="5303" xr:uid="{D2772236-CF0C-427E-9ECE-D84D8D7901A4}"/>
    <cellStyle name="Normal 2 8" xfId="4508" xr:uid="{0ACC34D1-0F49-438B-972A-FA57B6B2E6A4}"/>
    <cellStyle name="Normal 2 9" xfId="4653" xr:uid="{66A55795-6A95-4691-976A-BEE84DFF5DDD}"/>
    <cellStyle name="Normal 20" xfId="434" xr:uid="{62FFBF16-E251-487D-9389-33A70C439B2B}"/>
    <cellStyle name="Normal 20 2" xfId="435" xr:uid="{7FC9DDF3-6EDA-4F69-B34C-FB3FBC5A81CC}"/>
    <cellStyle name="Normal 20 2 2" xfId="436" xr:uid="{4058BC7B-23C1-4DBE-9085-20B02444CDE8}"/>
    <cellStyle name="Normal 20 2 2 2" xfId="4425" xr:uid="{4A6B07CD-4791-45D7-A07D-ED66C0E7F2ED}"/>
    <cellStyle name="Normal 20 2 2 3" xfId="4417" xr:uid="{E71796B1-68FE-4A4D-90D1-12EB0EF3AF1A}"/>
    <cellStyle name="Normal 20 2 2 4" xfId="4582" xr:uid="{5DBB8B87-D2B2-45ED-89CE-4B267AFACE45}"/>
    <cellStyle name="Normal 20 2 2 5" xfId="4744" xr:uid="{6E8E32AB-B0AD-499B-AD1E-1999C6786EC2}"/>
    <cellStyle name="Normal 20 2 3" xfId="4420" xr:uid="{D535564E-B76B-4BD4-A714-5B9A4D55E944}"/>
    <cellStyle name="Normal 20 2 4" xfId="4416" xr:uid="{4564E307-D6FE-44E2-87DB-0F060E0C0D0A}"/>
    <cellStyle name="Normal 20 2 5" xfId="4581" xr:uid="{CD6C95AD-0C32-4310-8718-85B96CD99755}"/>
    <cellStyle name="Normal 20 2 6" xfId="4743" xr:uid="{0488C2DA-D0CB-43C4-BB78-D4032A407FE3}"/>
    <cellStyle name="Normal 20 3" xfId="1167" xr:uid="{C75C1834-B02D-43EF-9094-D004888B5E10}"/>
    <cellStyle name="Normal 20 3 2" xfId="4457" xr:uid="{ADDA5E78-AA50-4973-A130-5E36576FB2CE}"/>
    <cellStyle name="Normal 20 4" xfId="4352" xr:uid="{5C6EAA50-2E74-4804-82D5-A00FF5E39417}"/>
    <cellStyle name="Normal 20 4 2" xfId="4555" xr:uid="{6B79FD33-562F-4DB1-8A33-238D4031905A}"/>
    <cellStyle name="Normal 20 4 3" xfId="4736" xr:uid="{8DEC9D26-89EB-4FFA-92B7-3832321F6708}"/>
    <cellStyle name="Normal 20 4 4" xfId="4711" xr:uid="{19B08834-856B-4A31-A3BC-16D3FCD15AE5}"/>
    <cellStyle name="Normal 20 5" xfId="4433" xr:uid="{E76365B4-1298-429D-82F7-7F7B99BBAAE9}"/>
    <cellStyle name="Normal 20 5 2" xfId="5328" xr:uid="{27068679-7789-49D2-B415-C6A230DFE4E6}"/>
    <cellStyle name="Normal 20 6" xfId="4587" xr:uid="{358354E8-64B6-4B80-A9EE-95B145F0FF24}"/>
    <cellStyle name="Normal 20 7" xfId="4696" xr:uid="{821E54FF-90B4-4F2C-AD34-FDF8C68F33D1}"/>
    <cellStyle name="Normal 20 8" xfId="4717" xr:uid="{39DB5A59-1AEC-406A-AB89-D11167157FF8}"/>
    <cellStyle name="Normal 20 9" xfId="4716" xr:uid="{9A1A297E-55F2-4B73-BB02-9C250699BDB9}"/>
    <cellStyle name="Normal 21" xfId="437" xr:uid="{742C0B1B-63BC-43C6-8AD0-7C348F275B34}"/>
    <cellStyle name="Normal 21 2" xfId="438" xr:uid="{0A0C190F-370D-4306-BDC6-47E23D660D30}"/>
    <cellStyle name="Normal 21 2 2" xfId="439" xr:uid="{5073E054-2A4F-4954-A03F-EED4076EB3E9}"/>
    <cellStyle name="Normal 21 3" xfId="4353" xr:uid="{B06F83F4-6372-479C-B021-A4577FE2EFAA}"/>
    <cellStyle name="Normal 21 3 2" xfId="4459" xr:uid="{6C419D76-5D62-4571-8900-6954AF1981E4}"/>
    <cellStyle name="Normal 21 3 3" xfId="4458" xr:uid="{96DAD0B9-222E-4DB9-A4D6-EBAFFF457C77}"/>
    <cellStyle name="Normal 21 4" xfId="4570" xr:uid="{2C85A383-98F2-499E-BB29-4B43492130F6}"/>
    <cellStyle name="Normal 21 5" xfId="4737" xr:uid="{628EBF7F-186F-462E-ADE1-2CDDFB39252D}"/>
    <cellStyle name="Normal 22" xfId="440" xr:uid="{8A05741B-CFBD-454E-8FD2-8A5F3BC651C0}"/>
    <cellStyle name="Normal 22 2" xfId="441" xr:uid="{C5D24D27-B923-4348-8EF4-DF98C7066B88}"/>
    <cellStyle name="Normal 22 3" xfId="4310" xr:uid="{C3E9729C-90CF-470B-816E-98F47AA8044E}"/>
    <cellStyle name="Normal 22 3 2" xfId="4354" xr:uid="{B27F2662-24E0-45DA-B5FF-D419903202C1}"/>
    <cellStyle name="Normal 22 3 2 2" xfId="4461" xr:uid="{A317ADFF-2F18-426D-99EC-3E3BA0082DB3}"/>
    <cellStyle name="Normal 22 3 3" xfId="4460" xr:uid="{F79CD0C7-F65C-4A1E-9587-28D114DA41F2}"/>
    <cellStyle name="Normal 22 3 4" xfId="4691" xr:uid="{0E93EF5C-65E2-4FA9-9777-F56B5A41753F}"/>
    <cellStyle name="Normal 22 4" xfId="4313" xr:uid="{BD10D563-87A7-47DE-9C65-AE91E3B94323}"/>
    <cellStyle name="Normal 22 4 2" xfId="4431" xr:uid="{35120749-580F-4891-83A2-1C08804FA661}"/>
    <cellStyle name="Normal 22 4 3" xfId="4571" xr:uid="{7ECF4A75-C2DD-40AD-BD7E-F7B5E73F1EAF}"/>
    <cellStyle name="Normal 22 4 3 2" xfId="4590" xr:uid="{92409786-3907-4A27-8C70-C565C829DC23}"/>
    <cellStyle name="Normal 22 4 3 2 2" xfId="5357" xr:uid="{307E01CB-6A2B-4BAB-B464-4B8BFE8D0E73}"/>
    <cellStyle name="Normal 22 4 3 3" xfId="4748" xr:uid="{2A2C8BF1-C81B-40F2-8F36-F4F5A0A9B5CC}"/>
    <cellStyle name="Normal 22 4 3 4" xfId="5338" xr:uid="{6AEF36A4-FCD2-426E-B6AF-5BBCE3478786}"/>
    <cellStyle name="Normal 22 4 3 5" xfId="5334" xr:uid="{97459CD7-82A7-48B7-AB10-521A3197BF63}"/>
    <cellStyle name="Normal 22 4 4" xfId="4692" xr:uid="{CC857E46-04D5-467A-98D5-091D1FC53930}"/>
    <cellStyle name="Normal 22 4 5" xfId="4604" xr:uid="{BA122420-14B6-4838-BEA4-C93ED521204B}"/>
    <cellStyle name="Normal 22 4 5 2" xfId="5356" xr:uid="{31BE0008-AE04-4B5A-A3F5-2F63BF71E1E4}"/>
    <cellStyle name="Normal 22 4 6" xfId="4595" xr:uid="{91E26A16-8379-4860-9973-EAD19A43858B}"/>
    <cellStyle name="Normal 22 4 7" xfId="4594" xr:uid="{7164858F-F2A1-4046-B2A9-14F27FFDD99C}"/>
    <cellStyle name="Normal 22 4 8" xfId="4593" xr:uid="{09821902-6D86-4F77-B74D-01C53687CA39}"/>
    <cellStyle name="Normal 22 4 9" xfId="4592" xr:uid="{8487F2C6-D923-4673-9355-18F61D845CBD}"/>
    <cellStyle name="Normal 22 5" xfId="4738" xr:uid="{664A093F-5D41-4E43-9F4F-7AE778A04593}"/>
    <cellStyle name="Normal 23" xfId="442" xr:uid="{79DAEFAE-28E9-40F8-AE31-583AFD04CBDE}"/>
    <cellStyle name="Normal 23 2" xfId="2500" xr:uid="{48276759-7F7B-4EEC-938A-224674F2EAE2}"/>
    <cellStyle name="Normal 23 2 2" xfId="4356" xr:uid="{9B1AA8F8-19F8-4C9F-9CEC-F07E6C9F6926}"/>
    <cellStyle name="Normal 23 2 2 2" xfId="4751" xr:uid="{A2CA99BD-5D45-4376-A7C2-0FE47D0913D5}"/>
    <cellStyle name="Normal 23 2 2 3" xfId="4693" xr:uid="{F3E4FA41-2470-415A-A1E1-38C9BECF073B}"/>
    <cellStyle name="Normal 23 2 2 4" xfId="4663" xr:uid="{A4609B9B-BC38-404E-AC13-1E235A2B140D}"/>
    <cellStyle name="Normal 23 2 3" xfId="4605" xr:uid="{87E91AD1-527A-4906-8CEE-59F1D23ADFD8}"/>
    <cellStyle name="Normal 23 2 4" xfId="4712" xr:uid="{FD6F8987-67F2-4EAC-8F13-23C6D12BA587}"/>
    <cellStyle name="Normal 23 3" xfId="4426" xr:uid="{C37A4C19-2013-449E-BE65-8D5CC6A94A0B}"/>
    <cellStyle name="Normal 23 4" xfId="4355" xr:uid="{F5A75AC7-3B8B-4595-B904-84E4DACDC608}"/>
    <cellStyle name="Normal 23 5" xfId="4572" xr:uid="{B4007F57-A384-4C6A-A166-630AC55D4B82}"/>
    <cellStyle name="Normal 23 6" xfId="4739" xr:uid="{B3652F06-B6C6-4480-85C5-2D86AA479316}"/>
    <cellStyle name="Normal 24" xfId="443" xr:uid="{9F8846BE-5A07-46AE-BA5B-BD10D5C567A2}"/>
    <cellStyle name="Normal 24 2" xfId="444" xr:uid="{D95EC731-8626-4F97-A74E-7589BFA1B4CD}"/>
    <cellStyle name="Normal 24 2 2" xfId="4428" xr:uid="{BCA9078F-5049-42F1-A925-A3C10A60843F}"/>
    <cellStyle name="Normal 24 2 3" xfId="4358" xr:uid="{0E589AE6-9D29-4D59-BC29-3D7D106B3F59}"/>
    <cellStyle name="Normal 24 2 4" xfId="4574" xr:uid="{7FD1CE97-F2C6-4372-BD09-41D1B6565950}"/>
    <cellStyle name="Normal 24 2 5" xfId="4741" xr:uid="{27F7AEB8-13F2-45F6-A177-C2DF3A3FF8EA}"/>
    <cellStyle name="Normal 24 3" xfId="4427" xr:uid="{4C8ABAA1-8EB6-4427-831D-FB5A6F9E6844}"/>
    <cellStyle name="Normal 24 4" xfId="4357" xr:uid="{56381ECC-EACC-4733-9429-A516AE004DBC}"/>
    <cellStyle name="Normal 24 5" xfId="4573" xr:uid="{AA3BD391-63DD-4111-896D-62753297D1CB}"/>
    <cellStyle name="Normal 24 6" xfId="4740" xr:uid="{4D523F6A-C494-4809-BE17-424C7FDB6B74}"/>
    <cellStyle name="Normal 25" xfId="451" xr:uid="{E4AE8C25-326F-43E6-80C5-6AA939FCAF89}"/>
    <cellStyle name="Normal 25 2" xfId="4360" xr:uid="{02904147-6178-4D6C-8870-E16EB31476B5}"/>
    <cellStyle name="Normal 25 2 2" xfId="5337" xr:uid="{C328A864-51BC-41A4-8590-43E1B0F69B00}"/>
    <cellStyle name="Normal 25 3" xfId="4429" xr:uid="{ABEBB112-B56F-4B06-A94B-E8797E5C6483}"/>
    <cellStyle name="Normal 25 4" xfId="4359" xr:uid="{F833C5A8-E208-402E-8E62-D6D9412F18E0}"/>
    <cellStyle name="Normal 25 5" xfId="4575" xr:uid="{3F64B23C-E624-4F35-BF1C-657F7842F902}"/>
    <cellStyle name="Normal 26" xfId="2498" xr:uid="{AE25FD10-A845-4D4C-8273-FE1D1DD2791E}"/>
    <cellStyle name="Normal 26 2" xfId="2499" xr:uid="{52C115B8-82A1-4475-ADB7-32618B4E5878}"/>
    <cellStyle name="Normal 26 2 2" xfId="4362" xr:uid="{6B1D24DB-35B7-4885-B544-6A1838D05D2D}"/>
    <cellStyle name="Normal 26 3" xfId="4361" xr:uid="{AFBEA30D-03E4-468B-BB32-B235A8BA2A1F}"/>
    <cellStyle name="Normal 26 3 2" xfId="4436" xr:uid="{93E61C86-347C-453E-8E73-61EA57F67FF5}"/>
    <cellStyle name="Normal 27" xfId="2507" xr:uid="{9881223E-2BF3-41A8-A5A3-14AD7D325981}"/>
    <cellStyle name="Normal 27 2" xfId="4364" xr:uid="{7EC09AA0-149F-4057-8A9B-9F8C662827D3}"/>
    <cellStyle name="Normal 27 3" xfId="4363" xr:uid="{71A87013-E849-488C-A676-4B5D769A5072}"/>
    <cellStyle name="Normal 27 4" xfId="4599" xr:uid="{CBFFE23E-6AA0-4FC4-B41A-CF7E798AD235}"/>
    <cellStyle name="Normal 27 5" xfId="5320" xr:uid="{EAC9B590-C859-4F89-A3F3-9BC90791F2C2}"/>
    <cellStyle name="Normal 27 5 2" xfId="5360" xr:uid="{931AA86B-007A-4FE9-B67F-32B35D681612}"/>
    <cellStyle name="Normal 27 6" xfId="4589" xr:uid="{F0B875BD-97FC-4C38-ABF1-52D94A1F05A1}"/>
    <cellStyle name="Normal 27 7" xfId="5332" xr:uid="{4598C72A-83FD-4AEA-AD88-102F29D826A9}"/>
    <cellStyle name="Normal 28" xfId="4365" xr:uid="{BF30EC25-25A2-47CC-9EAD-1E22362F98FA}"/>
    <cellStyle name="Normal 28 2" xfId="4366" xr:uid="{384C9690-6A94-47B2-A94C-6CCCE170E2AB}"/>
    <cellStyle name="Normal 28 3" xfId="4367" xr:uid="{A6B7DFE5-8F7C-469E-9626-101A2E734E14}"/>
    <cellStyle name="Normal 29" xfId="4368" xr:uid="{4187AECB-32BF-44CE-AC2A-D3BF95F21456}"/>
    <cellStyle name="Normal 29 2" xfId="4369" xr:uid="{49DF90F5-BEEE-4479-BD90-0397A2287031}"/>
    <cellStyle name="Normal 3" xfId="2" xr:uid="{665067A7-73F8-4B7E-BFD2-7BB3B9468366}"/>
    <cellStyle name="Normal 3 2" xfId="81" xr:uid="{89070A8F-40DA-408A-B537-057F8486479C}"/>
    <cellStyle name="Normal 3 2 2" xfId="82" xr:uid="{D449FD4B-88E9-4B7C-B9C5-C1FCCFC8BC5B}"/>
    <cellStyle name="Normal 3 2 2 2" xfId="288" xr:uid="{BEAA1175-C73F-469A-9EC8-2919DBA32C5C}"/>
    <cellStyle name="Normal 3 2 2 2 2" xfId="4665" xr:uid="{FE279DFD-AA78-4E66-B238-77BCD1824C70}"/>
    <cellStyle name="Normal 3 2 2 3" xfId="4556" xr:uid="{72276358-8B61-43A6-A55D-975FB73B93D8}"/>
    <cellStyle name="Normal 3 2 3" xfId="83" xr:uid="{9141A401-BF93-44B7-923E-355D49484657}"/>
    <cellStyle name="Normal 3 2 4" xfId="289" xr:uid="{918D4CEC-7A2E-45F9-8830-6E145E0C4397}"/>
    <cellStyle name="Normal 3 2 4 2" xfId="4666" xr:uid="{D4A16E18-162E-470E-B330-54489DFD7D27}"/>
    <cellStyle name="Normal 3 2 5" xfId="2506" xr:uid="{CD7B81B1-E767-421E-A589-5A692676BA33}"/>
    <cellStyle name="Normal 3 2 5 2" xfId="4509" xr:uid="{D36771DF-3E09-4312-9FD0-1CAE32416AE2}"/>
    <cellStyle name="Normal 3 2 5 3" xfId="5304" xr:uid="{A85BE530-8957-49F6-BE0E-B2FA1167C005}"/>
    <cellStyle name="Normal 3 3" xfId="84" xr:uid="{414309F0-8E9D-466A-A0EF-B463363F7877}"/>
    <cellStyle name="Normal 3 3 2" xfId="290" xr:uid="{1A1A21E9-89C3-4310-91A7-25A9AF909FB8}"/>
    <cellStyle name="Normal 3 3 2 2" xfId="4667" xr:uid="{CC15D19B-4499-4AED-BADA-33D336A3BCD2}"/>
    <cellStyle name="Normal 3 3 3" xfId="4557" xr:uid="{DB3972D3-EBBD-462F-BD3F-3F9BD905D805}"/>
    <cellStyle name="Normal 3 4" xfId="85" xr:uid="{62D1C9A9-CBED-494C-90F1-3240B37254B9}"/>
    <cellStyle name="Normal 3 4 2" xfId="2502" xr:uid="{53D6C7A6-778A-4AE5-A9D5-6FE5754716CA}"/>
    <cellStyle name="Normal 3 4 2 2" xfId="4668" xr:uid="{F19AE70B-A5E2-40C5-874C-A98F49157DE5}"/>
    <cellStyle name="Normal 3 4 3" xfId="5341" xr:uid="{DD8E0DC7-C66B-4982-B3C4-4BFA775C807B}"/>
    <cellStyle name="Normal 3 5" xfId="2501" xr:uid="{D3493D8B-8C68-4532-B51D-F356751B1C55}"/>
    <cellStyle name="Normal 3 5 2" xfId="4669" xr:uid="{4D9A5140-106D-4F60-A223-CDC0395C5AA6}"/>
    <cellStyle name="Normal 3 5 3" xfId="4745" xr:uid="{13A45CAA-A2D9-4580-99BC-C630195EA310}"/>
    <cellStyle name="Normal 3 5 4" xfId="4713" xr:uid="{34E6AFEA-2C5E-4C1B-939F-11A30326D0A1}"/>
    <cellStyle name="Normal 3 6" xfId="4664" xr:uid="{DBA046D8-67D5-4D5A-A56F-A5425186AB93}"/>
    <cellStyle name="Normal 3 6 2" xfId="5336" xr:uid="{CBFBF40E-3E85-4FA1-936A-E0641BB48383}"/>
    <cellStyle name="Normal 3 6 2 2" xfId="5333" xr:uid="{F8657002-3377-4612-974A-C1212E85CECD}"/>
    <cellStyle name="Normal 30" xfId="4370" xr:uid="{0889F867-AC0C-4FFF-8237-7877B3F671AD}"/>
    <cellStyle name="Normal 30 2" xfId="4371" xr:uid="{FCF49D07-A66F-40AC-8785-381B60820450}"/>
    <cellStyle name="Normal 31" xfId="4372" xr:uid="{261ACBE7-0E4A-4C5F-9899-D26153258765}"/>
    <cellStyle name="Normal 31 2" xfId="4373" xr:uid="{FE08B575-B6BC-42BD-8861-037A8E9F4DE7}"/>
    <cellStyle name="Normal 32" xfId="4374" xr:uid="{932FAA90-09E6-46A8-995B-72D561D7AD21}"/>
    <cellStyle name="Normal 33" xfId="4375" xr:uid="{38D0BCB3-A171-4A04-B243-D41747505FE1}"/>
    <cellStyle name="Normal 33 2" xfId="4376" xr:uid="{0A2C057B-295E-4BB4-B63D-50B3382B2CB9}"/>
    <cellStyle name="Normal 34" xfId="4377" xr:uid="{7A34E03A-C4DE-4465-B69F-4D36E96789FA}"/>
    <cellStyle name="Normal 34 2" xfId="4378" xr:uid="{3EDD10CC-C620-44C8-A027-BB0945A16273}"/>
    <cellStyle name="Normal 35" xfId="4379" xr:uid="{0AA1C26B-13F5-4147-8B1E-06519EA4EF4A}"/>
    <cellStyle name="Normal 35 2" xfId="4380" xr:uid="{768318A5-0E8C-4AB0-A7DD-4798C91314C0}"/>
    <cellStyle name="Normal 36" xfId="4381" xr:uid="{D9A8E752-DFA9-4BDA-AAAE-D8479C3D5C2B}"/>
    <cellStyle name="Normal 36 2" xfId="4382" xr:uid="{47365E21-64F9-4F23-B376-2A4C8C26A2E2}"/>
    <cellStyle name="Normal 37" xfId="4383" xr:uid="{D8E82CDD-4012-4556-A60C-77CEFCA1F174}"/>
    <cellStyle name="Normal 37 2" xfId="4384" xr:uid="{061C623E-2CE3-41DE-BDF7-486EBA967F7B}"/>
    <cellStyle name="Normal 38" xfId="4385" xr:uid="{EE00F232-D33B-4ECC-8B13-F87470C68275}"/>
    <cellStyle name="Normal 38 2" xfId="4386" xr:uid="{E4008097-450D-4D94-BF52-B46B81D55FA6}"/>
    <cellStyle name="Normal 39" xfId="4387" xr:uid="{3E3AF43F-BC75-4F88-BEC4-AA5564972EF3}"/>
    <cellStyle name="Normal 39 2" xfId="4388" xr:uid="{5A716583-C3E3-46F0-9F57-5245EA0D535F}"/>
    <cellStyle name="Normal 39 2 2" xfId="4389" xr:uid="{361FBF6D-42C1-48B8-A657-1CBF843DFE62}"/>
    <cellStyle name="Normal 39 3" xfId="4390" xr:uid="{59979FD7-8357-45EF-ABD4-6F4061BA79CD}"/>
    <cellStyle name="Normal 4" xfId="86" xr:uid="{2FB642C2-1E44-4778-AE1F-CD6CFA3B470E}"/>
    <cellStyle name="Normal 4 2" xfId="87" xr:uid="{37D7608F-C0C8-4EBF-8EAE-C09299FAE643}"/>
    <cellStyle name="Normal 4 2 2" xfId="88" xr:uid="{925CC394-A28F-4EC3-98AD-D0E7453C2D40}"/>
    <cellStyle name="Normal 4 2 2 2" xfId="445" xr:uid="{3B10E9F7-D2B8-4FE7-95F1-53A28F9F6FCF}"/>
    <cellStyle name="Normal 4 2 2 3" xfId="2807" xr:uid="{52CF2D27-817E-4B0E-B81D-176EE6D72175}"/>
    <cellStyle name="Normal 4 2 2 4" xfId="2808" xr:uid="{2C100A11-D6E3-4E7D-84A2-C08253B4B5F7}"/>
    <cellStyle name="Normal 4 2 2 4 2" xfId="2809" xr:uid="{DAF75EB5-9B08-4E17-8073-5C6378D21180}"/>
    <cellStyle name="Normal 4 2 2 4 3" xfId="2810" xr:uid="{57AF3BB3-D25E-4FC1-8A24-AE4AED5767D5}"/>
    <cellStyle name="Normal 4 2 2 4 3 2" xfId="2811" xr:uid="{24CEDACC-86B0-437B-8B47-5D9A438E6FEC}"/>
    <cellStyle name="Normal 4 2 2 4 3 3" xfId="4312" xr:uid="{F3F3E308-01BF-49F2-AEF9-8174D12CB66C}"/>
    <cellStyle name="Normal 4 2 3" xfId="2493" xr:uid="{24847750-97B6-45A7-966E-EABC60E870D0}"/>
    <cellStyle name="Normal 4 2 3 2" xfId="2504" xr:uid="{0B2B6229-9FF4-46F2-9D6D-96E447234733}"/>
    <cellStyle name="Normal 4 2 3 2 2" xfId="4462" xr:uid="{421711DA-367D-474D-B26F-C6BD97088F0D}"/>
    <cellStyle name="Normal 4 2 3 3" xfId="4463" xr:uid="{A77B0696-9B69-453E-AAB8-490E5519A65D}"/>
    <cellStyle name="Normal 4 2 3 3 2" xfId="4464" xr:uid="{7667E240-8CD8-4C04-BBF8-C4C668E34B53}"/>
    <cellStyle name="Normal 4 2 3 4" xfId="4465" xr:uid="{6A6A95D8-01CF-400F-8C01-40477FB105E7}"/>
    <cellStyle name="Normal 4 2 3 5" xfId="4466" xr:uid="{2ABAA42D-588F-4984-9E11-A9EEA4B03A45}"/>
    <cellStyle name="Normal 4 2 4" xfId="2494" xr:uid="{0E425642-1D53-4250-9380-9122C9389F62}"/>
    <cellStyle name="Normal 4 2 4 2" xfId="4392" xr:uid="{3DD14C82-80C3-4B4E-A1DC-69B17D6B5D08}"/>
    <cellStyle name="Normal 4 2 4 2 2" xfId="4467" xr:uid="{0C22729D-8FED-4B6F-9604-CE92B0A18AC1}"/>
    <cellStyle name="Normal 4 2 4 2 3" xfId="4694" xr:uid="{30390EEE-11E4-4D8E-97E4-6DBFC86EEC75}"/>
    <cellStyle name="Normal 4 2 4 2 4" xfId="4613" xr:uid="{468BA452-5261-4A66-BC2D-C8F225C1DF5B}"/>
    <cellStyle name="Normal 4 2 4 3" xfId="4576" xr:uid="{CE6A7AB5-238D-402C-93A2-43578E1E3635}"/>
    <cellStyle name="Normal 4 2 4 4" xfId="4714" xr:uid="{744CB0DA-DAD1-411F-9416-27F494947E9E}"/>
    <cellStyle name="Normal 4 2 5" xfId="1168" xr:uid="{8B2FB816-BFF7-45BC-96E0-422EAC091EBD}"/>
    <cellStyle name="Normal 4 2 6" xfId="4558" xr:uid="{4E9783DF-000C-4849-877A-A5AD2B312E26}"/>
    <cellStyle name="Normal 4 2 7" xfId="5345" xr:uid="{BFC3474F-CBFB-4680-9D66-21D65FA452F5}"/>
    <cellStyle name="Normal 4 3" xfId="528" xr:uid="{9547660A-C898-4E6B-A6F4-103702B65B30}"/>
    <cellStyle name="Normal 4 3 2" xfId="1170" xr:uid="{0226DBF8-C4C1-4934-BB2C-95FA887398C6}"/>
    <cellStyle name="Normal 4 3 2 2" xfId="1171" xr:uid="{6853343D-7A75-48C8-ABB9-EFF5A07909AB}"/>
    <cellStyle name="Normal 4 3 2 3" xfId="1172" xr:uid="{AB5C838B-86F3-4B74-8C53-C75A032BB454}"/>
    <cellStyle name="Normal 4 3 3" xfId="1169" xr:uid="{11F38AF6-0719-46B7-8506-A26B561195A6}"/>
    <cellStyle name="Normal 4 3 3 2" xfId="4434" xr:uid="{023714DD-E4D3-44F5-A5C8-9370C84F9E60}"/>
    <cellStyle name="Normal 4 3 4" xfId="2812" xr:uid="{C972B982-EA5A-4158-B903-51B366775F21}"/>
    <cellStyle name="Normal 4 3 5" xfId="2813" xr:uid="{2CB10A95-9647-4F47-947D-25735CA14C59}"/>
    <cellStyle name="Normal 4 3 5 2" xfId="2814" xr:uid="{95BD2712-3B6F-414C-BD35-DD1F9AD0768C}"/>
    <cellStyle name="Normal 4 3 5 3" xfId="2815" xr:uid="{93205220-954B-4A86-BCAB-1028CC483923}"/>
    <cellStyle name="Normal 4 3 5 3 2" xfId="2816" xr:uid="{26B47587-429D-4344-B9AC-FC295F8674AB}"/>
    <cellStyle name="Normal 4 3 5 3 3" xfId="4311" xr:uid="{06B234B2-B72D-490A-AC04-A558AC5A62BB}"/>
    <cellStyle name="Normal 4 3 6" xfId="4314" xr:uid="{FF7EE112-4EBB-4759-A6E3-ACDDF6CD6673}"/>
    <cellStyle name="Normal 4 4" xfId="453" xr:uid="{22A5E90D-7AAD-405F-A294-68C988EFCE66}"/>
    <cellStyle name="Normal 4 4 2" xfId="2495" xr:uid="{95DEE842-26ED-4EEC-9DB2-68066A287A32}"/>
    <cellStyle name="Normal 4 4 2 2" xfId="5349" xr:uid="{D537952F-49B8-4B7A-AB71-13B3B9E2CCDC}"/>
    <cellStyle name="Normal 4 4 3" xfId="2503" xr:uid="{6CC680CE-84AE-4CD2-8DEA-34694301A948}"/>
    <cellStyle name="Normal 4 4 3 2" xfId="4317" xr:uid="{E36FB3E7-01DB-497C-85E9-EB394D672944}"/>
    <cellStyle name="Normal 4 4 3 3" xfId="4316" xr:uid="{108DE0B1-B757-49D1-9B09-CFD1C8000239}"/>
    <cellStyle name="Normal 4 4 4" xfId="4747" xr:uid="{BF20C3D2-A02F-4F8C-A027-DF1200085C2A}"/>
    <cellStyle name="Normal 4 5" xfId="2496" xr:uid="{9793C4A0-2647-4C90-86C1-D003AE7EC2B1}"/>
    <cellStyle name="Normal 4 5 2" xfId="4391" xr:uid="{3163FEFC-7F92-42D1-AF29-97291027E624}"/>
    <cellStyle name="Normal 4 6" xfId="2497" xr:uid="{DDD087E8-0591-419F-A1AE-DC08A32773FF}"/>
    <cellStyle name="Normal 4 7" xfId="900" xr:uid="{F767E1E9-FFB2-4855-B497-994D6D8A73CB}"/>
    <cellStyle name="Normal 4 8" xfId="5344" xr:uid="{6A860992-B744-4979-BC7F-6BE810C42EA2}"/>
    <cellStyle name="Normal 40" xfId="4393" xr:uid="{A69AB9EE-ABA9-4F77-A100-AA6413E8C768}"/>
    <cellStyle name="Normal 40 2" xfId="4394" xr:uid="{07772E35-70E6-41E5-A692-090BAE058171}"/>
    <cellStyle name="Normal 40 2 2" xfId="4395" xr:uid="{15361CAE-2495-42CE-AF5D-952D17CC1451}"/>
    <cellStyle name="Normal 40 3" xfId="4396" xr:uid="{2D4A5586-3978-41F1-8CFC-CC3025A350E3}"/>
    <cellStyle name="Normal 41" xfId="4397" xr:uid="{94C7E03D-45B2-4DA4-8571-3A59C5B9BF6C}"/>
    <cellStyle name="Normal 41 2" xfId="4398" xr:uid="{D84312D9-991B-4421-A307-6A8A7E047E87}"/>
    <cellStyle name="Normal 42" xfId="4399" xr:uid="{11371790-FD2E-4F47-81A5-5C4B3B432064}"/>
    <cellStyle name="Normal 42 2" xfId="4400" xr:uid="{33B9F89F-1A7B-4427-9884-C3F63EDC2D0F}"/>
    <cellStyle name="Normal 43" xfId="4401" xr:uid="{7EE70EBD-E7A6-4997-B9A3-16D4411D42C7}"/>
    <cellStyle name="Normal 43 2" xfId="4402" xr:uid="{979DF8FA-A960-4BCF-BC89-A4BE54EB3102}"/>
    <cellStyle name="Normal 44" xfId="4412" xr:uid="{EE594999-BA88-4117-A647-FA6CE52F1AAF}"/>
    <cellStyle name="Normal 44 2" xfId="4413" xr:uid="{45952E94-9311-4A82-9C25-FF45D9E2671A}"/>
    <cellStyle name="Normal 45" xfId="4674" xr:uid="{7ED1B66F-1073-4D34-9149-9DD992294DEA}"/>
    <cellStyle name="Normal 45 2" xfId="5324" xr:uid="{811D42F8-B660-4385-8DBC-C61C3CF884EC}"/>
    <cellStyle name="Normal 45 3" xfId="5323" xr:uid="{4C36C6E9-7BC5-478C-A003-3E18B6D23BF8}"/>
    <cellStyle name="Normal 5" xfId="89" xr:uid="{DDC5A6A0-5629-4869-B3B3-5993CB2BEBA4}"/>
    <cellStyle name="Normal 5 10" xfId="291" xr:uid="{3A884E2E-BCF0-4A3B-BA3A-64049D0AD9F3}"/>
    <cellStyle name="Normal 5 10 2" xfId="529" xr:uid="{7900E39F-E6B9-42AC-AFAA-428C805B6F13}"/>
    <cellStyle name="Normal 5 10 2 2" xfId="1173" xr:uid="{1D8266FF-F8FB-47A4-8330-59D66A7F4C3D}"/>
    <cellStyle name="Normal 5 10 2 3" xfId="2817" xr:uid="{7156420A-16E2-47E1-91B3-30157D8733FD}"/>
    <cellStyle name="Normal 5 10 2 4" xfId="2818" xr:uid="{D7B408B2-60CB-4E9E-80C8-9F6457B6DEA3}"/>
    <cellStyle name="Normal 5 10 3" xfId="1174" xr:uid="{D241664F-7627-4EF3-AED8-25C56B035EDA}"/>
    <cellStyle name="Normal 5 10 3 2" xfId="2819" xr:uid="{90F0D53A-FE28-4731-9052-E60C37FA4D0B}"/>
    <cellStyle name="Normal 5 10 3 3" xfId="2820" xr:uid="{11C6F6D8-3167-4EF4-8F1D-04FAA81DF1D1}"/>
    <cellStyle name="Normal 5 10 3 4" xfId="2821" xr:uid="{7203CC6D-CA21-4A3C-AE13-51D9E84957C7}"/>
    <cellStyle name="Normal 5 10 4" xfId="2822" xr:uid="{EE57C49D-8056-42CC-8971-596A7A59361D}"/>
    <cellStyle name="Normal 5 10 5" xfId="2823" xr:uid="{5E71FCE7-D545-4AA9-9F2A-7FA245B67C2C}"/>
    <cellStyle name="Normal 5 10 6" xfId="2824" xr:uid="{5EFB4A8E-D2A8-4B82-AC6B-9F821B9029F6}"/>
    <cellStyle name="Normal 5 11" xfId="292" xr:uid="{724CA34B-583F-49D1-956E-0F130C50AE1E}"/>
    <cellStyle name="Normal 5 11 2" xfId="1175" xr:uid="{F0BB7B02-638B-41BE-874F-33D9CF713E80}"/>
    <cellStyle name="Normal 5 11 2 2" xfId="2825" xr:uid="{E2A83C28-2D4F-43A2-9FE1-1573A66EDC68}"/>
    <cellStyle name="Normal 5 11 2 2 2" xfId="4403" xr:uid="{70C82DEF-AE3D-418F-9E1E-CA85F74C8D52}"/>
    <cellStyle name="Normal 5 11 2 2 3" xfId="4681" xr:uid="{3FC4DF1E-8EC7-4F47-9BD0-58CB6B767FAC}"/>
    <cellStyle name="Normal 5 11 2 3" xfId="2826" xr:uid="{F32B9783-EEC6-4C95-BB91-E8D68DE1F778}"/>
    <cellStyle name="Normal 5 11 2 4" xfId="2827" xr:uid="{D04F0048-3103-428D-AC5C-637472EAF5CD}"/>
    <cellStyle name="Normal 5 11 3" xfId="2828" xr:uid="{4743EC16-C866-4F4E-94FA-7B0891B23CEB}"/>
    <cellStyle name="Normal 5 11 3 2" xfId="5340" xr:uid="{E9097B5F-19DC-4DA1-BA6C-972A014B6570}"/>
    <cellStyle name="Normal 5 11 4" xfId="2829" xr:uid="{68DC3750-F043-4363-84AD-B69D1DF602C1}"/>
    <cellStyle name="Normal 5 11 4 2" xfId="4577" xr:uid="{9FB45CF3-6DC2-4881-9ECD-D528C6D27160}"/>
    <cellStyle name="Normal 5 11 4 3" xfId="4682" xr:uid="{E6DD4F64-CACF-4EAC-A811-55081E66418C}"/>
    <cellStyle name="Normal 5 11 4 4" xfId="4606" xr:uid="{0A04A73D-E4B8-48D1-8A22-3D2571B7ECC0}"/>
    <cellStyle name="Normal 5 11 5" xfId="2830" xr:uid="{DBFC4371-A2F7-446C-B3D2-7313A20C2FF8}"/>
    <cellStyle name="Normal 5 12" xfId="1176" xr:uid="{52DA3992-8C58-4EFB-84A6-7B6D8D652D8D}"/>
    <cellStyle name="Normal 5 12 2" xfId="2831" xr:uid="{CDC53580-804C-4B3A-AC48-9200F5DBCE27}"/>
    <cellStyle name="Normal 5 12 3" xfId="2832" xr:uid="{D248D411-16BA-4C6F-BD3A-C99D70BBF7A2}"/>
    <cellStyle name="Normal 5 12 4" xfId="2833" xr:uid="{50DA945F-91FE-401F-8C9C-2A87E8EE7149}"/>
    <cellStyle name="Normal 5 13" xfId="901" xr:uid="{C41CC348-D9E7-4EFE-8FB2-1EC4F09FEA3D}"/>
    <cellStyle name="Normal 5 13 2" xfId="2834" xr:uid="{07B7C500-DFB2-443D-A91D-8794AE0A9605}"/>
    <cellStyle name="Normal 5 13 3" xfId="2835" xr:uid="{1BE70A34-50A4-4D69-8F0F-BC1690D9191C}"/>
    <cellStyle name="Normal 5 13 4" xfId="2836" xr:uid="{CEEA9CBA-3979-4254-8FF8-CEFE48C5F3C2}"/>
    <cellStyle name="Normal 5 14" xfId="2837" xr:uid="{829BF584-6135-4F39-8057-79B422297F69}"/>
    <cellStyle name="Normal 5 14 2" xfId="2838" xr:uid="{F32C93D1-601F-414E-A9CA-09F0FEDADC85}"/>
    <cellStyle name="Normal 5 15" xfId="2839" xr:uid="{0C76E1D7-7A8E-4BFE-B06D-4C6B42DA5C42}"/>
    <cellStyle name="Normal 5 16" xfId="2840" xr:uid="{6BD04BD8-72DC-4081-B0AE-AC38BD3C957E}"/>
    <cellStyle name="Normal 5 17" xfId="2841" xr:uid="{B289207B-1094-4869-BD3D-2506DC58CA48}"/>
    <cellStyle name="Normal 5 2" xfId="90" xr:uid="{46A3DE15-7EC2-44C6-B39E-4B0798A9E67A}"/>
    <cellStyle name="Normal 5 2 2" xfId="187" xr:uid="{460DBACC-9BFF-4BC4-BC22-0A414DDBD133}"/>
    <cellStyle name="Normal 5 2 2 2" xfId="188" xr:uid="{B7719179-89DA-4781-84DD-1E63AD9827A8}"/>
    <cellStyle name="Normal 5 2 2 2 2" xfId="189" xr:uid="{591D6C22-7F13-4897-A0CB-7355C933895D}"/>
    <cellStyle name="Normal 5 2 2 2 2 2" xfId="190" xr:uid="{F74400A7-F16A-4A34-9E48-B7E7BB4B1B07}"/>
    <cellStyle name="Normal 5 2 2 2 3" xfId="191" xr:uid="{5C81033A-D1A4-460F-9979-2BD0375B96CB}"/>
    <cellStyle name="Normal 5 2 2 2 4" xfId="4670" xr:uid="{092DF1A9-05FD-4C14-B0A3-26DCB02E979B}"/>
    <cellStyle name="Normal 5 2 2 2 5" xfId="5300" xr:uid="{F68ECB8D-3847-47AB-90E7-FD407192364B}"/>
    <cellStyle name="Normal 5 2 2 3" xfId="192" xr:uid="{9FDF5287-1807-4047-87D7-F4BA836F8767}"/>
    <cellStyle name="Normal 5 2 2 3 2" xfId="193" xr:uid="{ED315382-E8FE-4486-AE79-ACBA1EE854E3}"/>
    <cellStyle name="Normal 5 2 2 4" xfId="194" xr:uid="{8B9377FD-BE71-481A-A08C-F35A5BD7321B}"/>
    <cellStyle name="Normal 5 2 2 5" xfId="293" xr:uid="{20CA5239-4FCD-4E75-966F-7BB1D5F3D682}"/>
    <cellStyle name="Normal 5 2 2 6" xfId="4596" xr:uid="{BE14DD56-D36A-4ADF-AC12-B1731BBBED22}"/>
    <cellStyle name="Normal 5 2 2 7" xfId="5329" xr:uid="{3BCBFF7E-81C5-44E2-8E60-46902B0CB364}"/>
    <cellStyle name="Normal 5 2 2 8" xfId="5358" xr:uid="{71993E24-EE6F-472B-B2DF-440CA92DAC5D}"/>
    <cellStyle name="Normal 5 2 2 9" xfId="5354" xr:uid="{8C552AA0-6AE2-42A4-832F-7B4AFEB9FB04}"/>
    <cellStyle name="Normal 5 2 3" xfId="195" xr:uid="{C16928C0-9451-4042-8850-2B5450313666}"/>
    <cellStyle name="Normal 5 2 3 2" xfId="196" xr:uid="{855C1242-B11C-40A9-8946-A1AB22C173EC}"/>
    <cellStyle name="Normal 5 2 3 2 2" xfId="197" xr:uid="{2235F773-8EC2-4CA1-A605-5A723F9A48F7}"/>
    <cellStyle name="Normal 5 2 3 2 3" xfId="4559" xr:uid="{A8E5573D-2365-4A37-8B19-E1190BB0CB55}"/>
    <cellStyle name="Normal 5 2 3 2 3 2" xfId="5362" xr:uid="{1EECBBEF-B267-4C8F-843E-ACC933A4A0AF}"/>
    <cellStyle name="Normal 5 2 3 2 4" xfId="5301" xr:uid="{FE691745-B3C8-42DC-815F-39004B18893D}"/>
    <cellStyle name="Normal 5 2 3 2 4 2" xfId="5361" xr:uid="{33CB3BC6-B9F1-42A1-A162-02E47764CBB7}"/>
    <cellStyle name="Normal 5 2 3 3" xfId="198" xr:uid="{390B4956-B20B-4BF8-80F4-27B37A7E0C51}"/>
    <cellStyle name="Normal 5 2 3 3 2" xfId="4742" xr:uid="{99F88926-8AAA-4DF8-9449-14629CCBF15F}"/>
    <cellStyle name="Normal 5 2 3 4" xfId="4404" xr:uid="{4DCD9B69-1073-4DF1-881D-C03074AE5CBE}"/>
    <cellStyle name="Normal 5 2 3 4 2" xfId="4715" xr:uid="{25337701-EDF7-4835-85BA-2296A280DFC0}"/>
    <cellStyle name="Normal 5 2 3 5" xfId="4597" xr:uid="{63E67795-F30D-4D46-9B6A-21FD524380DD}"/>
    <cellStyle name="Normal 5 2 3 6" xfId="5321" xr:uid="{6A99C567-028B-4E88-BCD3-8C48273AE07B}"/>
    <cellStyle name="Normal 5 2 3 7" xfId="5330" xr:uid="{607A46EF-3207-4AD1-A94A-31B4EF0077A0}"/>
    <cellStyle name="Normal 5 2 3 8" xfId="5359" xr:uid="{723CF53C-35B8-44A8-9A3D-A2102FDDB9E1}"/>
    <cellStyle name="Normal 5 2 3 9" xfId="5355" xr:uid="{5EB67266-8AF2-4051-973C-EB334A0DCDF8}"/>
    <cellStyle name="Normal 5 2 4" xfId="199" xr:uid="{2D93307B-0DF3-48D4-AC9C-7ED06D1C1735}"/>
    <cellStyle name="Normal 5 2 4 2" xfId="200" xr:uid="{958F81F1-ECCA-4F20-A2A9-AD1935FDFCFC}"/>
    <cellStyle name="Normal 5 2 5" xfId="201" xr:uid="{640F76B1-2CB2-4F84-BAFC-96D4EA6B855E}"/>
    <cellStyle name="Normal 5 2 6" xfId="186" xr:uid="{C8586D16-6EEE-4602-95EC-5101EDBE1FF6}"/>
    <cellStyle name="Normal 5 3" xfId="91" xr:uid="{0AE333EE-ED09-493B-B9B3-6425F5E31F72}"/>
    <cellStyle name="Normal 5 3 2" xfId="4406" xr:uid="{83F46A9B-CABC-4BE4-ACAD-E1A6DBBB4033}"/>
    <cellStyle name="Normal 5 3 3" xfId="4405" xr:uid="{9F5FE594-928D-488B-B374-0CE1ECDA91B7}"/>
    <cellStyle name="Normal 5 4" xfId="92" xr:uid="{F9FBD8EE-666C-4FE8-9782-09FDA08D52E2}"/>
    <cellStyle name="Normal 5 4 10" xfId="2842" xr:uid="{55B771B6-966F-4B53-94B7-ED5B66671709}"/>
    <cellStyle name="Normal 5 4 11" xfId="2843" xr:uid="{331187C9-23FF-4DE7-9D50-8E701FF5214F}"/>
    <cellStyle name="Normal 5 4 2" xfId="93" xr:uid="{18E57C24-B6C8-458D-A9D3-6F01BBA3138E}"/>
    <cellStyle name="Normal 5 4 2 2" xfId="94" xr:uid="{8B84EBB9-0A22-4F4A-AC02-455F36DE24BD}"/>
    <cellStyle name="Normal 5 4 2 2 2" xfId="294" xr:uid="{FD489ABE-BA1E-4DBE-801B-65DBCC896BCE}"/>
    <cellStyle name="Normal 5 4 2 2 2 2" xfId="530" xr:uid="{18FAF015-FA58-41C5-998A-219E0980CFAB}"/>
    <cellStyle name="Normal 5 4 2 2 2 2 2" xfId="531" xr:uid="{394709C4-461B-4F3F-9619-13EAB97AD671}"/>
    <cellStyle name="Normal 5 4 2 2 2 2 2 2" xfId="1177" xr:uid="{54EA3E11-7AD1-419A-998F-61D7D0B8404F}"/>
    <cellStyle name="Normal 5 4 2 2 2 2 2 2 2" xfId="1178" xr:uid="{CB8FE6D5-19D3-41F4-813D-F6315C7F699D}"/>
    <cellStyle name="Normal 5 4 2 2 2 2 2 3" xfId="1179" xr:uid="{34FB19BF-9956-4B8C-AA5F-B968D1491D21}"/>
    <cellStyle name="Normal 5 4 2 2 2 2 3" xfId="1180" xr:uid="{9F500CBD-08B3-4C9B-B969-0FBB4E3A0E4A}"/>
    <cellStyle name="Normal 5 4 2 2 2 2 3 2" xfId="1181" xr:uid="{49434CFA-1880-4D05-AC1E-1C2BAB56AC9E}"/>
    <cellStyle name="Normal 5 4 2 2 2 2 4" xfId="1182" xr:uid="{C1F2D42A-C6B6-4346-8551-5B2173B6DC03}"/>
    <cellStyle name="Normal 5 4 2 2 2 3" xfId="532" xr:uid="{D7B4E74C-2577-483E-AB22-28019CD2CD92}"/>
    <cellStyle name="Normal 5 4 2 2 2 3 2" xfId="1183" xr:uid="{4034B5A3-4A53-4BA7-8F23-08F1511D1B5B}"/>
    <cellStyle name="Normal 5 4 2 2 2 3 2 2" xfId="1184" xr:uid="{BD505F91-07A8-4264-8413-84110AE570B7}"/>
    <cellStyle name="Normal 5 4 2 2 2 3 3" xfId="1185" xr:uid="{04941AFB-8420-444F-AB48-083AAEF5EAFB}"/>
    <cellStyle name="Normal 5 4 2 2 2 3 4" xfId="2844" xr:uid="{091431A6-2F2B-49BB-8107-E13E3A7A83CB}"/>
    <cellStyle name="Normal 5 4 2 2 2 4" xfId="1186" xr:uid="{5BF7C98C-FE50-4EF7-BD07-0045CF2E4CD4}"/>
    <cellStyle name="Normal 5 4 2 2 2 4 2" xfId="1187" xr:uid="{701DA10D-51BE-434F-B473-BE56A62B3947}"/>
    <cellStyle name="Normal 5 4 2 2 2 5" xfId="1188" xr:uid="{40D490FE-E54A-4558-80D9-A5AAC139C06A}"/>
    <cellStyle name="Normal 5 4 2 2 2 6" xfId="2845" xr:uid="{2EFE413E-33D5-431D-B080-AD83142E6AD8}"/>
    <cellStyle name="Normal 5 4 2 2 3" xfId="295" xr:uid="{0E1A3E86-1ABF-4268-A121-70A0E5531FA6}"/>
    <cellStyle name="Normal 5 4 2 2 3 2" xfId="533" xr:uid="{51E2311C-F74C-40CB-8ECE-F61F2DEB2C7E}"/>
    <cellStyle name="Normal 5 4 2 2 3 2 2" xfId="534" xr:uid="{CB6B7F30-68BB-40D7-9E12-2213C8A00206}"/>
    <cellStyle name="Normal 5 4 2 2 3 2 2 2" xfId="1189" xr:uid="{C311BABB-5EC7-4DD5-BA35-737A03008E50}"/>
    <cellStyle name="Normal 5 4 2 2 3 2 2 2 2" xfId="1190" xr:uid="{54CFDED2-840B-4325-A49A-15162D179225}"/>
    <cellStyle name="Normal 5 4 2 2 3 2 2 3" xfId="1191" xr:uid="{46517CB1-65BD-40FC-8866-17627D1BE69C}"/>
    <cellStyle name="Normal 5 4 2 2 3 2 3" xfId="1192" xr:uid="{A68BA5B7-77A0-440E-BC62-A5D12A4CD3AB}"/>
    <cellStyle name="Normal 5 4 2 2 3 2 3 2" xfId="1193" xr:uid="{7EF7F7F0-2BF6-45E2-994C-8C278F903477}"/>
    <cellStyle name="Normal 5 4 2 2 3 2 4" xfId="1194" xr:uid="{06DBB7E1-1EF6-49EF-A0C7-09050FAB197F}"/>
    <cellStyle name="Normal 5 4 2 2 3 3" xfId="535" xr:uid="{445EE309-B595-46C8-B626-D2FE69F557F7}"/>
    <cellStyle name="Normal 5 4 2 2 3 3 2" xfId="1195" xr:uid="{67ED9491-8649-4BDF-BD17-CD7E79D3F5E9}"/>
    <cellStyle name="Normal 5 4 2 2 3 3 2 2" xfId="1196" xr:uid="{AED2508D-6100-41AE-AE8C-B47B386361D1}"/>
    <cellStyle name="Normal 5 4 2 2 3 3 3" xfId="1197" xr:uid="{96B1B89D-9BB0-4FD1-88BC-5324E243E2D1}"/>
    <cellStyle name="Normal 5 4 2 2 3 4" xfId="1198" xr:uid="{58A4F336-8069-4FFF-8F6A-2A96B6D95006}"/>
    <cellStyle name="Normal 5 4 2 2 3 4 2" xfId="1199" xr:uid="{BC7444D4-A581-4162-8AAE-63A84E09F347}"/>
    <cellStyle name="Normal 5 4 2 2 3 5" xfId="1200" xr:uid="{CD7C9223-96BE-488B-99D7-78B3C83F932E}"/>
    <cellStyle name="Normal 5 4 2 2 4" xfId="536" xr:uid="{35FE5026-F2A3-4E38-B1BD-F81FB07F5480}"/>
    <cellStyle name="Normal 5 4 2 2 4 2" xfId="537" xr:uid="{08BEF20E-F0FF-4D17-86AB-BCF34562EAC4}"/>
    <cellStyle name="Normal 5 4 2 2 4 2 2" xfId="1201" xr:uid="{89B4826F-95F6-4351-88FC-9516B23DCF15}"/>
    <cellStyle name="Normal 5 4 2 2 4 2 2 2" xfId="1202" xr:uid="{6E091372-904C-4092-B3DA-35B993067167}"/>
    <cellStyle name="Normal 5 4 2 2 4 2 3" xfId="1203" xr:uid="{CFEC4B89-ED57-46E0-BF30-D74684920436}"/>
    <cellStyle name="Normal 5 4 2 2 4 3" xfId="1204" xr:uid="{737C18C3-61DE-47FB-B4F5-DC90E0A03C3A}"/>
    <cellStyle name="Normal 5 4 2 2 4 3 2" xfId="1205" xr:uid="{3176DD37-BA0D-4F19-985C-4EEB91E848FD}"/>
    <cellStyle name="Normal 5 4 2 2 4 4" xfId="1206" xr:uid="{D4B6E97C-29FF-4840-B412-0A3CFC17D99A}"/>
    <cellStyle name="Normal 5 4 2 2 5" xfId="538" xr:uid="{B875A1F2-FDA2-4BBE-8C5F-452469EFA114}"/>
    <cellStyle name="Normal 5 4 2 2 5 2" xfId="1207" xr:uid="{B12F1B82-7BAE-4334-B7B7-CADF98712D0E}"/>
    <cellStyle name="Normal 5 4 2 2 5 2 2" xfId="1208" xr:uid="{35BF715C-8336-44A9-A49C-B30304B38779}"/>
    <cellStyle name="Normal 5 4 2 2 5 3" xfId="1209" xr:uid="{A5C50558-7A3D-45A1-AA43-452B49A65726}"/>
    <cellStyle name="Normal 5 4 2 2 5 4" xfId="2846" xr:uid="{B0C2D1DF-5CB9-4E47-ACED-E4E1A93DEE9F}"/>
    <cellStyle name="Normal 5 4 2 2 6" xfId="1210" xr:uid="{AA391FAA-75B9-45E4-B9A8-73355790A511}"/>
    <cellStyle name="Normal 5 4 2 2 6 2" xfId="1211" xr:uid="{5DEB19C0-0167-4DDD-984D-33408C3D80F0}"/>
    <cellStyle name="Normal 5 4 2 2 7" xfId="1212" xr:uid="{6CCB1925-B9BD-4A5C-9339-CEE130D42511}"/>
    <cellStyle name="Normal 5 4 2 2 8" xfId="2847" xr:uid="{B4064E3D-D6C4-44B6-8D28-030FB4FB1052}"/>
    <cellStyle name="Normal 5 4 2 3" xfId="296" xr:uid="{4B0904BB-1874-4084-AA26-02493C10DD1E}"/>
    <cellStyle name="Normal 5 4 2 3 2" xfId="539" xr:uid="{49B1A72B-F320-40AE-9855-7250FE9F0B2B}"/>
    <cellStyle name="Normal 5 4 2 3 2 2" xfId="540" xr:uid="{429AD184-C179-4029-902D-4C638D21E83D}"/>
    <cellStyle name="Normal 5 4 2 3 2 2 2" xfId="1213" xr:uid="{16505212-1D45-42A6-8FB5-8652C4264A25}"/>
    <cellStyle name="Normal 5 4 2 3 2 2 2 2" xfId="1214" xr:uid="{1F225A11-8D62-426A-A51B-D9D7717AA429}"/>
    <cellStyle name="Normal 5 4 2 3 2 2 3" xfId="1215" xr:uid="{34A7448B-C8EB-4CAE-9AA6-4024B1D0C8F7}"/>
    <cellStyle name="Normal 5 4 2 3 2 3" xfId="1216" xr:uid="{03B3D8F1-0351-4422-AC18-EAE7C91554DE}"/>
    <cellStyle name="Normal 5 4 2 3 2 3 2" xfId="1217" xr:uid="{9895B651-0022-4D3E-A24B-4BC06539C3B0}"/>
    <cellStyle name="Normal 5 4 2 3 2 4" xfId="1218" xr:uid="{A28EEF0D-651D-4A16-813D-EFC45A94A62A}"/>
    <cellStyle name="Normal 5 4 2 3 3" xfId="541" xr:uid="{4C225D7A-8823-4BE3-9D01-0308AA770350}"/>
    <cellStyle name="Normal 5 4 2 3 3 2" xfId="1219" xr:uid="{C3654F6B-F6D5-4473-9F59-CF6EC2436973}"/>
    <cellStyle name="Normal 5 4 2 3 3 2 2" xfId="1220" xr:uid="{B35A83BD-4733-4595-B672-E999B128E52C}"/>
    <cellStyle name="Normal 5 4 2 3 3 3" xfId="1221" xr:uid="{A33E04E5-E53E-41AB-A508-B1E873F7A4A9}"/>
    <cellStyle name="Normal 5 4 2 3 3 4" xfId="2848" xr:uid="{1B8B533F-F171-44ED-9FA2-DD12B5FFB51B}"/>
    <cellStyle name="Normal 5 4 2 3 4" xfId="1222" xr:uid="{93B23DEE-73AC-4B03-A09A-81C5236896B0}"/>
    <cellStyle name="Normal 5 4 2 3 4 2" xfId="1223" xr:uid="{C9CCE890-3FAF-4939-A21E-07A95CD1A645}"/>
    <cellStyle name="Normal 5 4 2 3 5" xfId="1224" xr:uid="{AD073C2A-08AF-419D-91BE-0EF23C30BE5A}"/>
    <cellStyle name="Normal 5 4 2 3 6" xfId="2849" xr:uid="{EA3C1EC2-2A3C-4A3B-8228-FBEDA2D2D96A}"/>
    <cellStyle name="Normal 5 4 2 4" xfId="297" xr:uid="{BD75EBB1-E7A3-4874-B293-04872F0337D2}"/>
    <cellStyle name="Normal 5 4 2 4 2" xfId="542" xr:uid="{9FE256FC-B6B3-4411-AEFF-C8A588BBCD32}"/>
    <cellStyle name="Normal 5 4 2 4 2 2" xfId="543" xr:uid="{29240B5F-0E37-4F1C-832D-6BCA811F2148}"/>
    <cellStyle name="Normal 5 4 2 4 2 2 2" xfId="1225" xr:uid="{7EFC38D9-DAD5-4A40-8C78-2C67331AAC33}"/>
    <cellStyle name="Normal 5 4 2 4 2 2 2 2" xfId="1226" xr:uid="{FC151878-DDD0-4427-9DB4-C130FF04BE8E}"/>
    <cellStyle name="Normal 5 4 2 4 2 2 3" xfId="1227" xr:uid="{BCC4CBF1-281D-41CC-8ADF-92CEAAFA6B69}"/>
    <cellStyle name="Normal 5 4 2 4 2 3" xfId="1228" xr:uid="{8592BE50-9274-4ECD-8A70-C85991E5D6A2}"/>
    <cellStyle name="Normal 5 4 2 4 2 3 2" xfId="1229" xr:uid="{D1E47155-3E8E-4F8F-9605-B435969DCCA4}"/>
    <cellStyle name="Normal 5 4 2 4 2 4" xfId="1230" xr:uid="{5BC1E810-A1BC-4C02-8EAA-1B081E56406F}"/>
    <cellStyle name="Normal 5 4 2 4 3" xfId="544" xr:uid="{1A31260F-06E0-43C6-B0DF-2FA66E8F80B7}"/>
    <cellStyle name="Normal 5 4 2 4 3 2" xfId="1231" xr:uid="{A1397D6F-AD92-427E-8C32-FDFA3D3BA285}"/>
    <cellStyle name="Normal 5 4 2 4 3 2 2" xfId="1232" xr:uid="{0B6E8752-B632-4154-9C77-A64D96CEE3AB}"/>
    <cellStyle name="Normal 5 4 2 4 3 3" xfId="1233" xr:uid="{436DB4D8-7B2C-470E-9E7D-E7FE27A81CB3}"/>
    <cellStyle name="Normal 5 4 2 4 4" xfId="1234" xr:uid="{06EBC418-8AB0-4752-A3E1-2F27B768DB37}"/>
    <cellStyle name="Normal 5 4 2 4 4 2" xfId="1235" xr:uid="{576E3227-ADC0-4FE1-91F9-AC1B0D5FE7A1}"/>
    <cellStyle name="Normal 5 4 2 4 5" xfId="1236" xr:uid="{044D5C2E-CBEB-42E1-9AFE-2A58DA460DD8}"/>
    <cellStyle name="Normal 5 4 2 5" xfId="298" xr:uid="{E7CC9DC3-1320-4BA3-8A25-E41E3ED495EA}"/>
    <cellStyle name="Normal 5 4 2 5 2" xfId="545" xr:uid="{EAA23B14-4036-41F1-A1C1-1DB81EA217B1}"/>
    <cellStyle name="Normal 5 4 2 5 2 2" xfId="1237" xr:uid="{E4373B7C-4C9A-43DE-A2B5-9CDD92F794C0}"/>
    <cellStyle name="Normal 5 4 2 5 2 2 2" xfId="1238" xr:uid="{DA790755-11D8-49DB-8EA8-DB98700E11C9}"/>
    <cellStyle name="Normal 5 4 2 5 2 3" xfId="1239" xr:uid="{700C4F1F-2F22-44F1-B277-0C782B6F3053}"/>
    <cellStyle name="Normal 5 4 2 5 3" xfId="1240" xr:uid="{EC2CCC77-A12F-47E5-809D-71E67449F0FD}"/>
    <cellStyle name="Normal 5 4 2 5 3 2" xfId="1241" xr:uid="{DEAA910F-735A-40CA-A7EA-BE9FC98D2F73}"/>
    <cellStyle name="Normal 5 4 2 5 4" xfId="1242" xr:uid="{681189F9-2907-4E07-8F47-9215EBE00FBC}"/>
    <cellStyle name="Normal 5 4 2 6" xfId="546" xr:uid="{5821E709-D74B-4DDB-9018-176B1E0742CA}"/>
    <cellStyle name="Normal 5 4 2 6 2" xfId="1243" xr:uid="{EBBFC1BB-D6CA-469C-B3B6-ED8C38E379D4}"/>
    <cellStyle name="Normal 5 4 2 6 2 2" xfId="1244" xr:uid="{64479263-C174-407A-87AA-F087FC27F141}"/>
    <cellStyle name="Normal 5 4 2 6 2 3" xfId="4419" xr:uid="{FAEB619E-D296-435E-8D21-C70B10D0713E}"/>
    <cellStyle name="Normal 5 4 2 6 3" xfId="1245" xr:uid="{FD6C83E4-55BA-4DE0-BA99-9353385C5049}"/>
    <cellStyle name="Normal 5 4 2 6 4" xfId="2850" xr:uid="{5E43D51E-4EC8-43BF-A05A-329BDFD81540}"/>
    <cellStyle name="Normal 5 4 2 6 4 2" xfId="4584" xr:uid="{5B92A3A8-B27C-4216-A2EB-74FB7344B71E}"/>
    <cellStyle name="Normal 5 4 2 6 4 3" xfId="4683" xr:uid="{7AFA3997-00E2-47EE-B20A-A99E5D40D542}"/>
    <cellStyle name="Normal 5 4 2 6 4 4" xfId="4611" xr:uid="{B8BD0CDD-A5E8-4171-A5DA-AA926DFFAB4D}"/>
    <cellStyle name="Normal 5 4 2 7" xfId="1246" xr:uid="{4913EC09-A37C-4826-9734-CAD225A8253C}"/>
    <cellStyle name="Normal 5 4 2 7 2" xfId="1247" xr:uid="{640176C4-F4D2-4B89-9942-31972DAF9679}"/>
    <cellStyle name="Normal 5 4 2 8" xfId="1248" xr:uid="{0D7ABD94-30A0-45F0-BD9E-ADDD73B876FD}"/>
    <cellStyle name="Normal 5 4 2 9" xfId="2851" xr:uid="{EBBC6147-3763-4C30-B475-FCC9822E1F71}"/>
    <cellStyle name="Normal 5 4 3" xfId="95" xr:uid="{9990A664-ACD3-46BF-B51A-4311104BD75F}"/>
    <cellStyle name="Normal 5 4 3 2" xfId="96" xr:uid="{3D9FD4DB-4A0E-4DD4-B7C7-53A960D71A02}"/>
    <cellStyle name="Normal 5 4 3 2 2" xfId="547" xr:uid="{6EA694DE-D545-4D63-90E6-14F3F766857F}"/>
    <cellStyle name="Normal 5 4 3 2 2 2" xfId="548" xr:uid="{AE03E5EE-DD0E-41D0-BFF4-6C5A80100E29}"/>
    <cellStyle name="Normal 5 4 3 2 2 2 2" xfId="1249" xr:uid="{3E0FD677-46CA-4599-9181-1BA958FA6A5E}"/>
    <cellStyle name="Normal 5 4 3 2 2 2 2 2" xfId="1250" xr:uid="{B5B16418-2240-4762-B7AD-5CB95C532A20}"/>
    <cellStyle name="Normal 5 4 3 2 2 2 3" xfId="1251" xr:uid="{ADEDF1A4-C2B5-4432-B4AD-D8627B378DAF}"/>
    <cellStyle name="Normal 5 4 3 2 2 3" xfId="1252" xr:uid="{FE44D2D4-396A-458B-BE0F-68D201641BF3}"/>
    <cellStyle name="Normal 5 4 3 2 2 3 2" xfId="1253" xr:uid="{35484E1D-DDDD-4A82-B62C-DE3D63AECF42}"/>
    <cellStyle name="Normal 5 4 3 2 2 4" xfId="1254" xr:uid="{79CB76A5-7695-4B4D-AE1F-EF38B8AB560F}"/>
    <cellStyle name="Normal 5 4 3 2 3" xfId="549" xr:uid="{A79CD5B0-A439-44EB-92E8-AD6DBB1F0B08}"/>
    <cellStyle name="Normal 5 4 3 2 3 2" xfId="1255" xr:uid="{FE960128-6106-498D-8422-885855B46482}"/>
    <cellStyle name="Normal 5 4 3 2 3 2 2" xfId="1256" xr:uid="{4B54BF71-D068-460A-B1DB-E4FDF03AC567}"/>
    <cellStyle name="Normal 5 4 3 2 3 3" xfId="1257" xr:uid="{70E53014-615C-4716-BF50-B52EE0143180}"/>
    <cellStyle name="Normal 5 4 3 2 3 4" xfId="2852" xr:uid="{55D73024-DFD6-4164-A0D5-CEC0D282A9C9}"/>
    <cellStyle name="Normal 5 4 3 2 4" xfId="1258" xr:uid="{487702FA-3E40-4B68-9931-E1AC1ED3A5D0}"/>
    <cellStyle name="Normal 5 4 3 2 4 2" xfId="1259" xr:uid="{E349836C-C4F9-47B7-9294-CA1F88E4204A}"/>
    <cellStyle name="Normal 5 4 3 2 5" xfId="1260" xr:uid="{8AA822A4-FC3A-40F7-8287-A1AB1B0FE8E6}"/>
    <cellStyle name="Normal 5 4 3 2 6" xfId="2853" xr:uid="{8B93E592-2051-4558-99D2-20A51D1503F1}"/>
    <cellStyle name="Normal 5 4 3 3" xfId="299" xr:uid="{A178A0B5-B5B0-4572-A3EC-1B99F4748A2E}"/>
    <cellStyle name="Normal 5 4 3 3 2" xfId="550" xr:uid="{DD365FD0-7DB1-402A-9628-6EB57CEE347F}"/>
    <cellStyle name="Normal 5 4 3 3 2 2" xfId="551" xr:uid="{9BCFA7A0-BC96-473D-BD39-D5B16BE68530}"/>
    <cellStyle name="Normal 5 4 3 3 2 2 2" xfId="1261" xr:uid="{B909217A-1F52-45AE-BF6C-5D7782E2C186}"/>
    <cellStyle name="Normal 5 4 3 3 2 2 2 2" xfId="1262" xr:uid="{C9AD6006-339D-4A70-97AB-142AB25EDC3B}"/>
    <cellStyle name="Normal 5 4 3 3 2 2 3" xfId="1263" xr:uid="{71B528B4-E6BC-42DE-831F-71A102F84660}"/>
    <cellStyle name="Normal 5 4 3 3 2 3" xfId="1264" xr:uid="{D4CDCE6A-51F9-414A-A4E5-B92524B971CD}"/>
    <cellStyle name="Normal 5 4 3 3 2 3 2" xfId="1265" xr:uid="{4CA5D553-37EF-47AC-BB08-C207552BE1AC}"/>
    <cellStyle name="Normal 5 4 3 3 2 4" xfId="1266" xr:uid="{35E64F54-0C96-4175-ACA0-A9BF6203F5B0}"/>
    <cellStyle name="Normal 5 4 3 3 3" xfId="552" xr:uid="{D38DE044-B11E-491B-A8B3-A8F93D71D7BF}"/>
    <cellStyle name="Normal 5 4 3 3 3 2" xfId="1267" xr:uid="{852EB972-E069-4304-90C4-39E6E8F80BFB}"/>
    <cellStyle name="Normal 5 4 3 3 3 2 2" xfId="1268" xr:uid="{FE780BD3-7DD7-4CC3-A7A5-36DAB7B1030A}"/>
    <cellStyle name="Normal 5 4 3 3 3 3" xfId="1269" xr:uid="{CCA19858-1881-471A-BF69-520111A73DB8}"/>
    <cellStyle name="Normal 5 4 3 3 4" xfId="1270" xr:uid="{CA157405-CA84-4131-83E5-4738BAAB5B09}"/>
    <cellStyle name="Normal 5 4 3 3 4 2" xfId="1271" xr:uid="{A6E93852-072B-4F7F-B64D-A31A0C34E303}"/>
    <cellStyle name="Normal 5 4 3 3 5" xfId="1272" xr:uid="{967768AB-FFCA-456F-9AA5-18DFAC3EB4CD}"/>
    <cellStyle name="Normal 5 4 3 4" xfId="300" xr:uid="{4991E21C-93D9-49D6-9B42-F91C380AC581}"/>
    <cellStyle name="Normal 5 4 3 4 2" xfId="553" xr:uid="{14B91369-6E81-46C5-8ACD-BCCB0F91F56B}"/>
    <cellStyle name="Normal 5 4 3 4 2 2" xfId="1273" xr:uid="{E312DE9A-E5D3-45B0-A3D0-521F5764DFD9}"/>
    <cellStyle name="Normal 5 4 3 4 2 2 2" xfId="1274" xr:uid="{5B5AFA6B-39D2-4F6A-AE09-9CD97301E060}"/>
    <cellStyle name="Normal 5 4 3 4 2 3" xfId="1275" xr:uid="{A4BB9383-37EC-42F4-9C18-33F718871DAF}"/>
    <cellStyle name="Normal 5 4 3 4 3" xfId="1276" xr:uid="{523463D1-9196-4A35-BBF7-0C8E0F12A4D8}"/>
    <cellStyle name="Normal 5 4 3 4 3 2" xfId="1277" xr:uid="{757525FB-2902-4F80-A4BD-F86C013FF685}"/>
    <cellStyle name="Normal 5 4 3 4 4" xfId="1278" xr:uid="{A877D370-5A3A-44AC-9DB8-AF1E8148CB88}"/>
    <cellStyle name="Normal 5 4 3 5" xfId="554" xr:uid="{BCDD5F74-80FA-47E7-932D-8913F096741D}"/>
    <cellStyle name="Normal 5 4 3 5 2" xfId="1279" xr:uid="{E9CE0E1E-7273-4F65-BAFC-D50B1DE7091B}"/>
    <cellStyle name="Normal 5 4 3 5 2 2" xfId="1280" xr:uid="{8A83B44F-7A0D-4248-948C-BF7B303D4F27}"/>
    <cellStyle name="Normal 5 4 3 5 3" xfId="1281" xr:uid="{034A9D21-9304-4DC5-A1E0-4789A8BF9CF9}"/>
    <cellStyle name="Normal 5 4 3 5 4" xfId="2854" xr:uid="{5FFF4C8A-EEDA-45D7-B4F4-57F340B94765}"/>
    <cellStyle name="Normal 5 4 3 6" xfId="1282" xr:uid="{AAEF8B2B-0709-4458-BDA3-29158CD10686}"/>
    <cellStyle name="Normal 5 4 3 6 2" xfId="1283" xr:uid="{DBCD64F7-2AE1-4EA0-B9CE-171B75F313EE}"/>
    <cellStyle name="Normal 5 4 3 7" xfId="1284" xr:uid="{55554F05-AFB3-4B62-A006-80B168C66595}"/>
    <cellStyle name="Normal 5 4 3 8" xfId="2855" xr:uid="{1252A692-C0AD-4E72-AD0A-EFF15A94045A}"/>
    <cellStyle name="Normal 5 4 4" xfId="97" xr:uid="{733E76B0-D623-454A-9096-2439AF8C9B97}"/>
    <cellStyle name="Normal 5 4 4 2" xfId="446" xr:uid="{854E7463-F4CD-4F02-8242-D0483EB59320}"/>
    <cellStyle name="Normal 5 4 4 2 2" xfId="555" xr:uid="{FF95F914-3E9D-4F56-9AC8-97240F957B2F}"/>
    <cellStyle name="Normal 5 4 4 2 2 2" xfId="1285" xr:uid="{3F0A850D-6694-4B3F-8CC5-2F6A8DBEA629}"/>
    <cellStyle name="Normal 5 4 4 2 2 2 2" xfId="1286" xr:uid="{0B8FA943-5C1E-4E5F-A3E5-1F6B7A26DE41}"/>
    <cellStyle name="Normal 5 4 4 2 2 3" xfId="1287" xr:uid="{62D76A05-EC1B-4B86-A7BA-72DBFA705387}"/>
    <cellStyle name="Normal 5 4 4 2 2 4" xfId="2856" xr:uid="{5E03CD59-3FE7-4C04-8FD1-C46153FAB00C}"/>
    <cellStyle name="Normal 5 4 4 2 3" xfId="1288" xr:uid="{ACF5A93E-3817-477D-A4F5-23BA34C5F7AA}"/>
    <cellStyle name="Normal 5 4 4 2 3 2" xfId="1289" xr:uid="{4690BC77-B35A-419F-8A31-B19FD1CF560C}"/>
    <cellStyle name="Normal 5 4 4 2 4" xfId="1290" xr:uid="{93EDAFB8-9D31-4AC8-BC3D-DD810A8AF907}"/>
    <cellStyle name="Normal 5 4 4 2 5" xfId="2857" xr:uid="{E6A19918-C322-48CF-B6BC-F2DE2B075229}"/>
    <cellStyle name="Normal 5 4 4 3" xfId="556" xr:uid="{64C23C25-1E72-4B6A-BC32-72623687F435}"/>
    <cellStyle name="Normal 5 4 4 3 2" xfId="1291" xr:uid="{F0A123A0-3683-4B89-A2E3-243D5B44FD74}"/>
    <cellStyle name="Normal 5 4 4 3 2 2" xfId="1292" xr:uid="{B32B85E6-6CB6-465A-AF8C-06957949098E}"/>
    <cellStyle name="Normal 5 4 4 3 3" xfId="1293" xr:uid="{35E9AAF7-737E-4E6A-B8EC-4D8C277035E3}"/>
    <cellStyle name="Normal 5 4 4 3 4" xfId="2858" xr:uid="{20C0CD6E-9E9D-4B9C-92CD-4A8B6068EC77}"/>
    <cellStyle name="Normal 5 4 4 4" xfId="1294" xr:uid="{E6E8C00C-5F63-4BB9-B582-3C76E771E3C3}"/>
    <cellStyle name="Normal 5 4 4 4 2" xfId="1295" xr:uid="{554D89BA-8FA6-46C4-B741-223EBD44E8DD}"/>
    <cellStyle name="Normal 5 4 4 4 3" xfId="2859" xr:uid="{83A7439C-42DD-46CE-832B-EAFE9F8135D4}"/>
    <cellStyle name="Normal 5 4 4 4 4" xfId="2860" xr:uid="{DAE88162-003D-4920-800E-74662DB3B0D5}"/>
    <cellStyle name="Normal 5 4 4 5" xfId="1296" xr:uid="{D63E7F95-66BC-48A2-8FB0-F32E1ACC7A68}"/>
    <cellStyle name="Normal 5 4 4 6" xfId="2861" xr:uid="{ABA6B213-BB50-467C-BC9A-51493DE1FB22}"/>
    <cellStyle name="Normal 5 4 4 7" xfId="2862" xr:uid="{B8ACAF70-51E1-4794-87DD-65BDBA810751}"/>
    <cellStyle name="Normal 5 4 5" xfId="301" xr:uid="{0333E718-9A52-48DF-873B-C696BB333FD1}"/>
    <cellStyle name="Normal 5 4 5 2" xfId="557" xr:uid="{00E03C17-157D-4B99-B7D3-578B040F1258}"/>
    <cellStyle name="Normal 5 4 5 2 2" xfId="558" xr:uid="{CA339D59-BDE9-4A1E-A10E-958B5B5DA63D}"/>
    <cellStyle name="Normal 5 4 5 2 2 2" xfId="1297" xr:uid="{0D6DF8ED-34D3-4611-B5AA-651FD54BCBD9}"/>
    <cellStyle name="Normal 5 4 5 2 2 2 2" xfId="1298" xr:uid="{08C80B54-E36D-46CF-87BC-D801FFAEDDFB}"/>
    <cellStyle name="Normal 5 4 5 2 2 3" xfId="1299" xr:uid="{A3C0ED8C-D43B-4C12-AC59-996547D40988}"/>
    <cellStyle name="Normal 5 4 5 2 3" xfId="1300" xr:uid="{865CB65E-13F6-42DE-B3F7-65B6044127C3}"/>
    <cellStyle name="Normal 5 4 5 2 3 2" xfId="1301" xr:uid="{00089C4A-136C-4142-9309-43F721CF81F6}"/>
    <cellStyle name="Normal 5 4 5 2 4" xfId="1302" xr:uid="{06B5BABD-5F0A-4E08-82D0-BBD56A826D55}"/>
    <cellStyle name="Normal 5 4 5 3" xfId="559" xr:uid="{1B591660-394B-4EBA-B800-7B3590FD2628}"/>
    <cellStyle name="Normal 5 4 5 3 2" xfId="1303" xr:uid="{7CDF6E5E-96E7-4669-8168-FBFFAE3F2AE3}"/>
    <cellStyle name="Normal 5 4 5 3 2 2" xfId="1304" xr:uid="{D24F0A1F-30F5-48CD-BA33-CCF688D8CFE1}"/>
    <cellStyle name="Normal 5 4 5 3 3" xfId="1305" xr:uid="{365B1FBE-19B0-41D3-A65D-F5608C683D53}"/>
    <cellStyle name="Normal 5 4 5 3 4" xfId="2863" xr:uid="{C25CF1CF-3E84-4D34-AA4D-E2864DEF0C5B}"/>
    <cellStyle name="Normal 5 4 5 4" xfId="1306" xr:uid="{6BEB41DC-B734-44E7-A3A8-DC2920A20C4B}"/>
    <cellStyle name="Normal 5 4 5 4 2" xfId="1307" xr:uid="{F645EBDB-A5B0-4FA8-9F01-C6AE1D465B16}"/>
    <cellStyle name="Normal 5 4 5 5" xfId="1308" xr:uid="{66B052BB-8A2D-44B6-95BF-4662C3CAD7A3}"/>
    <cellStyle name="Normal 5 4 5 6" xfId="2864" xr:uid="{9D01A169-C12C-4F84-84D1-DED2E6D96284}"/>
    <cellStyle name="Normal 5 4 6" xfId="302" xr:uid="{F23F99FD-82CD-433D-B1F8-1C7BE4961F1A}"/>
    <cellStyle name="Normal 5 4 6 2" xfId="560" xr:uid="{5D22E062-3C55-4685-BDFE-5BDF60F751C7}"/>
    <cellStyle name="Normal 5 4 6 2 2" xfId="1309" xr:uid="{BF670E1D-DB10-47B8-9732-EB05B35E73C9}"/>
    <cellStyle name="Normal 5 4 6 2 2 2" xfId="1310" xr:uid="{1744EF44-E17D-4144-BFA2-26CCBAA6DCAF}"/>
    <cellStyle name="Normal 5 4 6 2 3" xfId="1311" xr:uid="{24DF9497-BB44-446F-B316-911EAE0EE288}"/>
    <cellStyle name="Normal 5 4 6 2 4" xfId="2865" xr:uid="{E4727522-7DF4-4D65-A3F4-628BC6CCBA27}"/>
    <cellStyle name="Normal 5 4 6 3" xfId="1312" xr:uid="{B8482DB0-7577-4204-9C50-57CB682EC98F}"/>
    <cellStyle name="Normal 5 4 6 3 2" xfId="1313" xr:uid="{7D06C628-F580-4D54-AA22-BED6726DD558}"/>
    <cellStyle name="Normal 5 4 6 4" xfId="1314" xr:uid="{902C85D9-12F8-4B11-A1C3-B70A05E714B4}"/>
    <cellStyle name="Normal 5 4 6 5" xfId="2866" xr:uid="{63DC53B1-A940-4970-BC07-C7C70232BC46}"/>
    <cellStyle name="Normal 5 4 7" xfId="561" xr:uid="{B5FB6D66-4D09-4290-B6CF-61BCB37EFE1B}"/>
    <cellStyle name="Normal 5 4 7 2" xfId="1315" xr:uid="{312C7D32-5B16-40AD-8133-A424E00B7086}"/>
    <cellStyle name="Normal 5 4 7 2 2" xfId="1316" xr:uid="{34346D07-6E85-4316-9D88-F96E70A9E58E}"/>
    <cellStyle name="Normal 5 4 7 2 3" xfId="4418" xr:uid="{32EA6F9C-086A-4D80-9379-AC25AB4DCA62}"/>
    <cellStyle name="Normal 5 4 7 3" xfId="1317" xr:uid="{6A7E4A29-1B28-4CCC-8E45-721AEA7481FA}"/>
    <cellStyle name="Normal 5 4 7 4" xfId="2867" xr:uid="{3D781C75-8E4D-47AF-AE51-E0F8704B2DEE}"/>
    <cellStyle name="Normal 5 4 7 4 2" xfId="4583" xr:uid="{F664AA43-BA94-4640-B891-2181909444E1}"/>
    <cellStyle name="Normal 5 4 7 4 3" xfId="4684" xr:uid="{718638A0-9748-4F6F-962B-89EE0CF6D52E}"/>
    <cellStyle name="Normal 5 4 7 4 4" xfId="4610" xr:uid="{9A9FFDBC-D0B0-498C-86E8-029D06307BCE}"/>
    <cellStyle name="Normal 5 4 8" xfId="1318" xr:uid="{DA894452-253D-48F2-ADEF-1C0A9E326200}"/>
    <cellStyle name="Normal 5 4 8 2" xfId="1319" xr:uid="{69504259-4916-46E7-913E-BAF9754EFBB8}"/>
    <cellStyle name="Normal 5 4 8 3" xfId="2868" xr:uid="{C612F8D9-6A6B-4FC3-B299-1A933CAB61E6}"/>
    <cellStyle name="Normal 5 4 8 4" xfId="2869" xr:uid="{DA67E626-169E-4391-9C1E-D2E0F1726C5C}"/>
    <cellStyle name="Normal 5 4 9" xfId="1320" xr:uid="{8119497D-DDA5-4E20-B799-0B0F49A107F7}"/>
    <cellStyle name="Normal 5 5" xfId="98" xr:uid="{D444CFEA-57FC-46F5-9FE4-314555606183}"/>
    <cellStyle name="Normal 5 5 10" xfId="2870" xr:uid="{436E1BB8-53A8-4C84-B399-D1E55E6A335B}"/>
    <cellStyle name="Normal 5 5 11" xfId="2871" xr:uid="{61B16CDF-DBEC-494A-96BA-8313C8230721}"/>
    <cellStyle name="Normal 5 5 2" xfId="99" xr:uid="{E457FB36-49DB-43FE-80F5-E542D9B63BEE}"/>
    <cellStyle name="Normal 5 5 2 2" xfId="100" xr:uid="{68E46E89-A208-4F90-9789-3F74230077F6}"/>
    <cellStyle name="Normal 5 5 2 2 2" xfId="303" xr:uid="{49420DBF-44FB-4C6A-AEE9-C2A292C317F0}"/>
    <cellStyle name="Normal 5 5 2 2 2 2" xfId="562" xr:uid="{CE663E67-5195-4569-9FC1-E167357C4C12}"/>
    <cellStyle name="Normal 5 5 2 2 2 2 2" xfId="1321" xr:uid="{991935A2-0227-4469-880F-E9F6D167C280}"/>
    <cellStyle name="Normal 5 5 2 2 2 2 2 2" xfId="1322" xr:uid="{877F47EE-E136-4C57-949A-E28BD24D10E4}"/>
    <cellStyle name="Normal 5 5 2 2 2 2 3" xfId="1323" xr:uid="{CA915FB7-961E-4743-94A3-F7EB68E79B3C}"/>
    <cellStyle name="Normal 5 5 2 2 2 2 4" xfId="2872" xr:uid="{37E4A8CC-72DF-4385-9A98-2AB7B322A63A}"/>
    <cellStyle name="Normal 5 5 2 2 2 3" xfId="1324" xr:uid="{4468005C-DA66-4F92-8A14-FDEBA5E47863}"/>
    <cellStyle name="Normal 5 5 2 2 2 3 2" xfId="1325" xr:uid="{3F902985-35AC-4084-A4ED-B3F73355B5FE}"/>
    <cellStyle name="Normal 5 5 2 2 2 3 3" xfId="2873" xr:uid="{05AF5BF1-A0D6-4CA6-8669-7EFBF8302EE5}"/>
    <cellStyle name="Normal 5 5 2 2 2 3 4" xfId="2874" xr:uid="{9994D71B-1811-4A49-AC15-A5BB86A9B1BD}"/>
    <cellStyle name="Normal 5 5 2 2 2 4" xfId="1326" xr:uid="{F5ABAE8B-6568-4B36-972F-77F792785408}"/>
    <cellStyle name="Normal 5 5 2 2 2 5" xfId="2875" xr:uid="{475156FD-09BD-4C11-82AE-0C6F1051FFEF}"/>
    <cellStyle name="Normal 5 5 2 2 2 6" xfId="2876" xr:uid="{6AB02576-6E06-4B88-BD38-C13B184E064D}"/>
    <cellStyle name="Normal 5 5 2 2 3" xfId="563" xr:uid="{4BD9B312-57BA-422E-AD4B-6B497CC33C5D}"/>
    <cellStyle name="Normal 5 5 2 2 3 2" xfId="1327" xr:uid="{82908B05-FF1F-43F9-B6CA-434F3C390531}"/>
    <cellStyle name="Normal 5 5 2 2 3 2 2" xfId="1328" xr:uid="{8F814CEB-664C-4237-BA48-F27532D316A2}"/>
    <cellStyle name="Normal 5 5 2 2 3 2 3" xfId="2877" xr:uid="{BCCC3DE3-D642-4DEC-9468-6B868E72F203}"/>
    <cellStyle name="Normal 5 5 2 2 3 2 4" xfId="2878" xr:uid="{2B6E789F-818A-42CF-808F-B9F3C88A8AF5}"/>
    <cellStyle name="Normal 5 5 2 2 3 3" xfId="1329" xr:uid="{B49A62BC-1312-4815-A943-B55B3CE0ADE6}"/>
    <cellStyle name="Normal 5 5 2 2 3 4" xfId="2879" xr:uid="{FECB769A-571C-43F0-BD13-ECDA3CEF3A08}"/>
    <cellStyle name="Normal 5 5 2 2 3 5" xfId="2880" xr:uid="{2A1F6573-DED5-4DD8-AD47-704C2808C36E}"/>
    <cellStyle name="Normal 5 5 2 2 4" xfId="1330" xr:uid="{CB60859D-0B5F-4B0B-9FB0-C6D3D5664E0E}"/>
    <cellStyle name="Normal 5 5 2 2 4 2" xfId="1331" xr:uid="{701ECD9B-A3CF-4E62-B2C7-535BC1506E8A}"/>
    <cellStyle name="Normal 5 5 2 2 4 3" xfId="2881" xr:uid="{AADFD166-A864-48D7-A71A-9E70EB1DB883}"/>
    <cellStyle name="Normal 5 5 2 2 4 4" xfId="2882" xr:uid="{9EC1C4BF-A532-42A2-BCAA-EC9C6FED6A09}"/>
    <cellStyle name="Normal 5 5 2 2 5" xfId="1332" xr:uid="{F4C799B6-104F-4D70-A321-8CDA52F32FBC}"/>
    <cellStyle name="Normal 5 5 2 2 5 2" xfId="2883" xr:uid="{2476EE53-DA47-4941-A31B-AA9E3B032809}"/>
    <cellStyle name="Normal 5 5 2 2 5 3" xfId="2884" xr:uid="{304EA673-5392-43DD-A43D-DA701324069F}"/>
    <cellStyle name="Normal 5 5 2 2 5 4" xfId="2885" xr:uid="{15C4D7CE-D575-4306-B016-E48E2BCE2053}"/>
    <cellStyle name="Normal 5 5 2 2 6" xfId="2886" xr:uid="{B67ACB6A-3CD6-41C4-AFA4-14E84B3F4485}"/>
    <cellStyle name="Normal 5 5 2 2 7" xfId="2887" xr:uid="{76E5729F-0135-4B36-BE8B-52BDAA67B810}"/>
    <cellStyle name="Normal 5 5 2 2 8" xfId="2888" xr:uid="{55935953-AB06-4798-90B6-F3765A2A5C6C}"/>
    <cellStyle name="Normal 5 5 2 3" xfId="304" xr:uid="{D1F89702-DA59-4155-BDC1-3DA08BB51C47}"/>
    <cellStyle name="Normal 5 5 2 3 2" xfId="564" xr:uid="{18767E3B-54BC-4BC4-91AC-F11820A784B7}"/>
    <cellStyle name="Normal 5 5 2 3 2 2" xfId="565" xr:uid="{E14251D9-AFB5-485C-8630-222A5CE70B2F}"/>
    <cellStyle name="Normal 5 5 2 3 2 2 2" xfId="1333" xr:uid="{F18ED5A3-6201-4686-B63C-74C739BA2434}"/>
    <cellStyle name="Normal 5 5 2 3 2 2 2 2" xfId="1334" xr:uid="{A1C50121-8B95-4CB7-9024-35D7C5C6FD2A}"/>
    <cellStyle name="Normal 5 5 2 3 2 2 3" xfId="1335" xr:uid="{F893A8FE-4B89-43D9-AB56-4F99226B10E8}"/>
    <cellStyle name="Normal 5 5 2 3 2 3" xfId="1336" xr:uid="{3E01B058-043D-4FE0-9A9F-55037DA4E270}"/>
    <cellStyle name="Normal 5 5 2 3 2 3 2" xfId="1337" xr:uid="{9F899C84-A100-4B23-B8A9-CD606F986EF3}"/>
    <cellStyle name="Normal 5 5 2 3 2 4" xfId="1338" xr:uid="{24050091-F1F3-41EB-8F50-C10B22E86A05}"/>
    <cellStyle name="Normal 5 5 2 3 3" xfId="566" xr:uid="{3E97E675-9E14-4518-9957-84903CD4DC47}"/>
    <cellStyle name="Normal 5 5 2 3 3 2" xfId="1339" xr:uid="{758C6DDE-6D06-4910-BE7C-C88165224E48}"/>
    <cellStyle name="Normal 5 5 2 3 3 2 2" xfId="1340" xr:uid="{99DED71F-D62A-46BD-AA2D-80A62BF3ED08}"/>
    <cellStyle name="Normal 5 5 2 3 3 3" xfId="1341" xr:uid="{1EBA4668-66C6-44EA-B342-86BDD3F086EC}"/>
    <cellStyle name="Normal 5 5 2 3 3 4" xfId="2889" xr:uid="{3A74EF77-E35A-4177-9895-0F652505B5CD}"/>
    <cellStyle name="Normal 5 5 2 3 4" xfId="1342" xr:uid="{427E834B-DEFB-4C62-9CEB-29361D1DE556}"/>
    <cellStyle name="Normal 5 5 2 3 4 2" xfId="1343" xr:uid="{6155DA4C-9EF7-4C37-8E8B-A4D32724AAD3}"/>
    <cellStyle name="Normal 5 5 2 3 5" xfId="1344" xr:uid="{2CBF6BAB-3DB1-48EB-898C-09DA44610A3A}"/>
    <cellStyle name="Normal 5 5 2 3 6" xfId="2890" xr:uid="{CAF78F1C-86F6-4443-98AF-2BB3B338FE4D}"/>
    <cellStyle name="Normal 5 5 2 4" xfId="305" xr:uid="{6F2504C9-DEB8-4200-A12C-3A9420BEFABF}"/>
    <cellStyle name="Normal 5 5 2 4 2" xfId="567" xr:uid="{9EB676FE-447A-4E68-B598-33BFECEB449C}"/>
    <cellStyle name="Normal 5 5 2 4 2 2" xfId="1345" xr:uid="{0C7E3179-4EEF-4DF2-812B-7F79F3D671C3}"/>
    <cellStyle name="Normal 5 5 2 4 2 2 2" xfId="1346" xr:uid="{C61D8EA5-C8DA-42E7-8F95-643735D50A7E}"/>
    <cellStyle name="Normal 5 5 2 4 2 3" xfId="1347" xr:uid="{4E587AAA-449D-4020-AB91-C122DDE29395}"/>
    <cellStyle name="Normal 5 5 2 4 2 4" xfId="2891" xr:uid="{A82BE48E-3EC2-42A2-86D3-CD0247032313}"/>
    <cellStyle name="Normal 5 5 2 4 3" xfId="1348" xr:uid="{05D93EDB-FD6D-4DE5-A68D-5D3D3A612B3F}"/>
    <cellStyle name="Normal 5 5 2 4 3 2" xfId="1349" xr:uid="{FC5CA6CE-FF75-46BF-9CCA-327CC4C9B577}"/>
    <cellStyle name="Normal 5 5 2 4 4" xfId="1350" xr:uid="{DD812685-83E0-4A81-A1C1-7BBE73852570}"/>
    <cellStyle name="Normal 5 5 2 4 5" xfId="2892" xr:uid="{608226A4-8847-42E4-A37D-CED875FB568A}"/>
    <cellStyle name="Normal 5 5 2 5" xfId="306" xr:uid="{F95FDE2C-6F16-4D94-A52F-28EAFFA34EDD}"/>
    <cellStyle name="Normal 5 5 2 5 2" xfId="1351" xr:uid="{73A205E8-AAB3-4A8D-A1DC-597E50D60570}"/>
    <cellStyle name="Normal 5 5 2 5 2 2" xfId="1352" xr:uid="{A02FC953-C718-457B-AD73-8FE12D62B4B5}"/>
    <cellStyle name="Normal 5 5 2 5 3" xfId="1353" xr:uid="{264D02EC-A609-4018-A11B-CB218E824FF2}"/>
    <cellStyle name="Normal 5 5 2 5 4" xfId="2893" xr:uid="{1131F047-CABB-4D74-BD60-A7578CAB9CEB}"/>
    <cellStyle name="Normal 5 5 2 6" xfId="1354" xr:uid="{6F5A0093-A1BC-41A6-8113-FFE8D459FBA8}"/>
    <cellStyle name="Normal 5 5 2 6 2" xfId="1355" xr:uid="{6872D566-A310-4976-A660-1E34C9AF1B6F}"/>
    <cellStyle name="Normal 5 5 2 6 3" xfId="2894" xr:uid="{32ABA5ED-74F8-4B26-8AE3-2DE6DB62802E}"/>
    <cellStyle name="Normal 5 5 2 6 4" xfId="2895" xr:uid="{0C08BFFD-8E2E-4A2E-BAB5-C66B04DD7EF9}"/>
    <cellStyle name="Normal 5 5 2 7" xfId="1356" xr:uid="{338F0820-21FC-401E-8C8B-0D8A34F9C52D}"/>
    <cellStyle name="Normal 5 5 2 8" xfId="2896" xr:uid="{009DB570-635F-4A26-88C7-BB8FBCF54262}"/>
    <cellStyle name="Normal 5 5 2 9" xfId="2897" xr:uid="{E6953422-45BA-485A-ABBF-995BABF0043B}"/>
    <cellStyle name="Normal 5 5 3" xfId="101" xr:uid="{AA310193-55C5-40C0-947F-192AA068751B}"/>
    <cellStyle name="Normal 5 5 3 2" xfId="102" xr:uid="{133D8C1D-D447-4F36-BF1E-03F4EA29101F}"/>
    <cellStyle name="Normal 5 5 3 2 2" xfId="568" xr:uid="{86518157-24D6-47B3-9EEA-690BD233161E}"/>
    <cellStyle name="Normal 5 5 3 2 2 2" xfId="1357" xr:uid="{0DD5FF61-7D2F-41C4-96C8-27DD08C6E829}"/>
    <cellStyle name="Normal 5 5 3 2 2 2 2" xfId="1358" xr:uid="{7AB73F16-CB26-47E6-B4C9-357FE107DCFA}"/>
    <cellStyle name="Normal 5 5 3 2 2 2 2 2" xfId="4468" xr:uid="{D5368DA7-1795-4DA6-8BF7-38C748B5758E}"/>
    <cellStyle name="Normal 5 5 3 2 2 2 3" xfId="4469" xr:uid="{C8E79B32-2D68-4A77-9AA7-7E979D23B3E7}"/>
    <cellStyle name="Normal 5 5 3 2 2 3" xfId="1359" xr:uid="{398E42C7-27FD-4C33-8EE6-1B616B5707C3}"/>
    <cellStyle name="Normal 5 5 3 2 2 3 2" xfId="4470" xr:uid="{F3886156-56D3-4C27-A4A4-F26AB809B9B5}"/>
    <cellStyle name="Normal 5 5 3 2 2 4" xfId="2898" xr:uid="{9FC47FB6-7AD6-4265-8F74-5CE6EBBEC4A0}"/>
    <cellStyle name="Normal 5 5 3 2 3" xfId="1360" xr:uid="{16AE025A-39F5-4846-ABDC-B75A251FC6B0}"/>
    <cellStyle name="Normal 5 5 3 2 3 2" xfId="1361" xr:uid="{FA1E9D56-5308-4E39-960F-0E12A8679BC0}"/>
    <cellStyle name="Normal 5 5 3 2 3 2 2" xfId="4471" xr:uid="{5267BD46-4D6B-431B-98B7-70D74204455B}"/>
    <cellStyle name="Normal 5 5 3 2 3 3" xfId="2899" xr:uid="{E3620C52-72EE-4E49-A21A-579BFD2C0106}"/>
    <cellStyle name="Normal 5 5 3 2 3 4" xfId="2900" xr:uid="{30E4CBB0-27D2-4647-AD15-220D9B3366CA}"/>
    <cellStyle name="Normal 5 5 3 2 4" xfId="1362" xr:uid="{2AD9C645-5656-4D02-AF5D-77B2AF9C26F5}"/>
    <cellStyle name="Normal 5 5 3 2 4 2" xfId="4472" xr:uid="{F775C923-D8B8-48D8-8411-D01AFADA2025}"/>
    <cellStyle name="Normal 5 5 3 2 5" xfId="2901" xr:uid="{71BD9ACA-CF5B-4ADB-AFE0-AC54A0A2B38E}"/>
    <cellStyle name="Normal 5 5 3 2 6" xfId="2902" xr:uid="{D131EEFA-36D3-430E-B6C6-42F54C5AF0B6}"/>
    <cellStyle name="Normal 5 5 3 3" xfId="307" xr:uid="{95BE5934-68D8-464E-B36B-FDE2F6BA6841}"/>
    <cellStyle name="Normal 5 5 3 3 2" xfId="1363" xr:uid="{169579B6-482C-4DCE-86B1-73370AADA4D4}"/>
    <cellStyle name="Normal 5 5 3 3 2 2" xfId="1364" xr:uid="{EFFE8665-9A45-4EAD-85CD-6F0C8D469A08}"/>
    <cellStyle name="Normal 5 5 3 3 2 2 2" xfId="4473" xr:uid="{3D4E8DFD-57BF-4CF2-9DA1-9222650FA5BF}"/>
    <cellStyle name="Normal 5 5 3 3 2 3" xfId="2903" xr:uid="{A6A93ECA-ED4A-402D-8D29-AE8F5D0722AC}"/>
    <cellStyle name="Normal 5 5 3 3 2 4" xfId="2904" xr:uid="{B7D99738-9D8C-498E-987C-7B35F97AAEA8}"/>
    <cellStyle name="Normal 5 5 3 3 3" xfId="1365" xr:uid="{1782CC9A-C499-433E-9551-E411F99EF908}"/>
    <cellStyle name="Normal 5 5 3 3 3 2" xfId="4474" xr:uid="{5AFD2B29-5F0F-43D0-85E3-F342FE4C7B9F}"/>
    <cellStyle name="Normal 5 5 3 3 4" xfId="2905" xr:uid="{68D4DD26-9E6F-414E-AAEA-7BECD0C81AC3}"/>
    <cellStyle name="Normal 5 5 3 3 5" xfId="2906" xr:uid="{293FFA2C-10D0-4C4E-B2B6-CC7F496A7541}"/>
    <cellStyle name="Normal 5 5 3 4" xfId="1366" xr:uid="{67252C5A-A7D5-47A1-A045-1CCCC5E97922}"/>
    <cellStyle name="Normal 5 5 3 4 2" xfId="1367" xr:uid="{1EF807AC-CC67-4E54-832F-D0FF5E298486}"/>
    <cellStyle name="Normal 5 5 3 4 2 2" xfId="4475" xr:uid="{C5F14F4D-9B17-42AD-AAEE-3C66B1D13912}"/>
    <cellStyle name="Normal 5 5 3 4 3" xfId="2907" xr:uid="{A58CBD6A-08A2-4251-8AB4-A77E82B8188D}"/>
    <cellStyle name="Normal 5 5 3 4 4" xfId="2908" xr:uid="{E409C06C-3E96-41AE-8BCB-DA1DDD5832C9}"/>
    <cellStyle name="Normal 5 5 3 5" xfId="1368" xr:uid="{D6042D99-7BFD-43FF-8D20-41D5D761D420}"/>
    <cellStyle name="Normal 5 5 3 5 2" xfId="2909" xr:uid="{6414DF16-91A1-4EE6-A131-745CB310733E}"/>
    <cellStyle name="Normal 5 5 3 5 3" xfId="2910" xr:uid="{47351E23-9C6D-4E7B-95CB-A2EDE51F0F1A}"/>
    <cellStyle name="Normal 5 5 3 5 4" xfId="2911" xr:uid="{8D599EEE-438B-478B-A04F-603C1B5226A7}"/>
    <cellStyle name="Normal 5 5 3 6" xfId="2912" xr:uid="{1A5CA2EE-0E93-4783-8861-4807BB4E409A}"/>
    <cellStyle name="Normal 5 5 3 7" xfId="2913" xr:uid="{1CDE8FAF-9951-4423-803C-B2A848E893F1}"/>
    <cellStyle name="Normal 5 5 3 8" xfId="2914" xr:uid="{F70B05F2-B96B-4048-A7E4-78654CAB8A72}"/>
    <cellStyle name="Normal 5 5 4" xfId="103" xr:uid="{08533E29-EA3F-434C-9BD8-5FDC14E476F7}"/>
    <cellStyle name="Normal 5 5 4 2" xfId="569" xr:uid="{A8ADA0C7-0C84-45BA-9710-AC1B5401B6FB}"/>
    <cellStyle name="Normal 5 5 4 2 2" xfId="570" xr:uid="{6F89AF08-0EDD-406F-BF50-CFA219EAE931}"/>
    <cellStyle name="Normal 5 5 4 2 2 2" xfId="1369" xr:uid="{44DAE362-9F10-4A5D-A756-9E9A02A44A79}"/>
    <cellStyle name="Normal 5 5 4 2 2 2 2" xfId="1370" xr:uid="{9C129F85-8738-45F2-934F-7FC11016553B}"/>
    <cellStyle name="Normal 5 5 4 2 2 3" xfId="1371" xr:uid="{28D7661C-EC0E-4763-AAD3-38C9BB3C97C0}"/>
    <cellStyle name="Normal 5 5 4 2 2 4" xfId="2915" xr:uid="{3203B1C3-EDEF-4C47-9081-A5920B5560AE}"/>
    <cellStyle name="Normal 5 5 4 2 3" xfId="1372" xr:uid="{078B9D43-17E8-48E0-863F-55ADDFAC9E38}"/>
    <cellStyle name="Normal 5 5 4 2 3 2" xfId="1373" xr:uid="{D3399EBC-0EA7-462D-AD36-D2B01B8179EF}"/>
    <cellStyle name="Normal 5 5 4 2 4" xfId="1374" xr:uid="{A2614E42-E8E8-48D8-8661-38F476FAD59A}"/>
    <cellStyle name="Normal 5 5 4 2 5" xfId="2916" xr:uid="{693E3A9E-36C9-44E8-B634-EF9C9F3FAE06}"/>
    <cellStyle name="Normal 5 5 4 3" xfId="571" xr:uid="{E1F1A549-1CBA-48A4-A06E-E7F5CE1F296A}"/>
    <cellStyle name="Normal 5 5 4 3 2" xfId="1375" xr:uid="{2BF2C575-4565-4CCB-8CD3-52715614E65A}"/>
    <cellStyle name="Normal 5 5 4 3 2 2" xfId="1376" xr:uid="{A75AE0FD-AD46-4668-91A2-8DA5786F7DC7}"/>
    <cellStyle name="Normal 5 5 4 3 3" xfId="1377" xr:uid="{302D989F-7C6C-490F-8BC2-75CA7F8F0957}"/>
    <cellStyle name="Normal 5 5 4 3 4" xfId="2917" xr:uid="{AEA75A47-73F1-45CC-8921-7E4648C46424}"/>
    <cellStyle name="Normal 5 5 4 4" xfId="1378" xr:uid="{28DB738D-E72B-4623-A48D-6E59F57107BC}"/>
    <cellStyle name="Normal 5 5 4 4 2" xfId="1379" xr:uid="{8109B559-EAA0-439E-9783-18E1C50836B3}"/>
    <cellStyle name="Normal 5 5 4 4 3" xfId="2918" xr:uid="{94CC4FFF-44E4-444E-89CD-D30F8AC856FE}"/>
    <cellStyle name="Normal 5 5 4 4 4" xfId="2919" xr:uid="{C3873401-593A-4874-BC89-17A660A8EE0D}"/>
    <cellStyle name="Normal 5 5 4 5" xfId="1380" xr:uid="{958DB73F-9AD7-406C-B8D4-3A8D6347036A}"/>
    <cellStyle name="Normal 5 5 4 6" xfId="2920" xr:uid="{302A1317-204B-4844-B8DD-553E682D060B}"/>
    <cellStyle name="Normal 5 5 4 7" xfId="2921" xr:uid="{F2459055-BE95-43D8-BB9B-98C5DF4C2E4B}"/>
    <cellStyle name="Normal 5 5 5" xfId="308" xr:uid="{05B41122-CEF0-41E5-AEC6-EBC15DC86F8D}"/>
    <cellStyle name="Normal 5 5 5 2" xfId="572" xr:uid="{196F6D4B-293B-444E-8FDF-9C30A372FA61}"/>
    <cellStyle name="Normal 5 5 5 2 2" xfId="1381" xr:uid="{107CD534-58A4-42C2-BAB8-26116BF096EF}"/>
    <cellStyle name="Normal 5 5 5 2 2 2" xfId="1382" xr:uid="{82899379-D69A-4B2E-BBAD-C150FAD5716F}"/>
    <cellStyle name="Normal 5 5 5 2 3" xfId="1383" xr:uid="{D68F9A07-56ED-4F3D-9505-3A07E27BCA5B}"/>
    <cellStyle name="Normal 5 5 5 2 4" xfId="2922" xr:uid="{09195CB5-8D19-447D-886E-0624BE2C4DCC}"/>
    <cellStyle name="Normal 5 5 5 3" xfId="1384" xr:uid="{FD95EBE7-1FA2-4DF7-8F4F-B7616D30D888}"/>
    <cellStyle name="Normal 5 5 5 3 2" xfId="1385" xr:uid="{FE982929-9242-46A2-8C86-D5C0D65A3E02}"/>
    <cellStyle name="Normal 5 5 5 3 3" xfId="2923" xr:uid="{F9587DFF-6061-4F68-B2D7-B39701A5B1D1}"/>
    <cellStyle name="Normal 5 5 5 3 4" xfId="2924" xr:uid="{3171F033-BBDD-4F28-88E0-2CAD9D76958E}"/>
    <cellStyle name="Normal 5 5 5 4" xfId="1386" xr:uid="{BDD4A800-0448-442D-B96D-854E2C92A0ED}"/>
    <cellStyle name="Normal 5 5 5 5" xfId="2925" xr:uid="{437FE231-D247-4C66-9B7A-EAB765B3AA0A}"/>
    <cellStyle name="Normal 5 5 5 6" xfId="2926" xr:uid="{E3043D72-8AD2-46B9-814F-DE061D8702C5}"/>
    <cellStyle name="Normal 5 5 6" xfId="309" xr:uid="{58CF2BC1-3189-40BC-BD3D-9F84129D3001}"/>
    <cellStyle name="Normal 5 5 6 2" xfId="1387" xr:uid="{B957E9F7-F989-4FAB-9185-0A5047130B2E}"/>
    <cellStyle name="Normal 5 5 6 2 2" xfId="1388" xr:uid="{E65057BA-3AF5-4981-8235-878F7A2576CF}"/>
    <cellStyle name="Normal 5 5 6 2 3" xfId="2927" xr:uid="{D8D71F88-1B47-44CB-B13C-24DF8018470D}"/>
    <cellStyle name="Normal 5 5 6 2 4" xfId="2928" xr:uid="{E5821A04-3508-4BF9-8437-AC64DC434272}"/>
    <cellStyle name="Normal 5 5 6 3" xfId="1389" xr:uid="{BB717298-2CB9-44C4-8833-03EC0AAE910C}"/>
    <cellStyle name="Normal 5 5 6 4" xfId="2929" xr:uid="{87A5124B-66D4-4CAA-A1BD-8F7609F3E479}"/>
    <cellStyle name="Normal 5 5 6 5" xfId="2930" xr:uid="{BAA8CCB9-1F8C-4710-85AC-B4F7F3EA6497}"/>
    <cellStyle name="Normal 5 5 7" xfId="1390" xr:uid="{E633FFBE-63D4-43E1-8E9E-0F9A2543DC45}"/>
    <cellStyle name="Normal 5 5 7 2" xfId="1391" xr:uid="{52FFC600-7D6D-4EB5-888E-8D6C90E42DCA}"/>
    <cellStyle name="Normal 5 5 7 3" xfId="2931" xr:uid="{4254A3AF-04B3-4351-9FA7-2FF212F8D411}"/>
    <cellStyle name="Normal 5 5 7 4" xfId="2932" xr:uid="{DF8AAF05-31D1-47D4-B0C8-DD5CB14FDAC7}"/>
    <cellStyle name="Normal 5 5 8" xfId="1392" xr:uid="{C5880181-266C-4B54-94EB-E8A0568B9817}"/>
    <cellStyle name="Normal 5 5 8 2" xfId="2933" xr:uid="{5FEFB402-E8D8-46D9-9ACE-92532C7AB216}"/>
    <cellStyle name="Normal 5 5 8 3" xfId="2934" xr:uid="{EC4B7D72-81D9-40FD-9D04-D44F02E125DA}"/>
    <cellStyle name="Normal 5 5 8 4" xfId="2935" xr:uid="{164F0067-9876-4EBE-9184-E1E82BB7BD8B}"/>
    <cellStyle name="Normal 5 5 9" xfId="2936" xr:uid="{9E49F2EF-DC13-494A-9437-09FA861A81A3}"/>
    <cellStyle name="Normal 5 6" xfId="104" xr:uid="{ED00D1F1-B107-4897-BFB5-A70F3E17790F}"/>
    <cellStyle name="Normal 5 6 10" xfId="2937" xr:uid="{0034530F-4BF6-4DFA-9F18-705FD9FA037B}"/>
    <cellStyle name="Normal 5 6 11" xfId="2938" xr:uid="{30043BEF-4455-45FB-B965-0922CBED490E}"/>
    <cellStyle name="Normal 5 6 2" xfId="105" xr:uid="{DD565AB9-399C-4686-B21E-20902CBE0738}"/>
    <cellStyle name="Normal 5 6 2 2" xfId="310" xr:uid="{E686DFBD-CAA3-4C85-93ED-20B022E22BA2}"/>
    <cellStyle name="Normal 5 6 2 2 2" xfId="573" xr:uid="{E757B454-A9B5-4043-B1CB-A159ACF97671}"/>
    <cellStyle name="Normal 5 6 2 2 2 2" xfId="574" xr:uid="{23C459FA-8A70-44D9-837D-A8DE430FF3FF}"/>
    <cellStyle name="Normal 5 6 2 2 2 2 2" xfId="1393" xr:uid="{8957AF43-3A58-4B43-AA4F-D1CE0D2AB978}"/>
    <cellStyle name="Normal 5 6 2 2 2 2 3" xfId="2939" xr:uid="{3CE7875A-54F1-468D-8B03-67FC725AE9E4}"/>
    <cellStyle name="Normal 5 6 2 2 2 2 4" xfId="2940" xr:uid="{17C37995-4C76-4CAE-A5BD-72BE61988FFD}"/>
    <cellStyle name="Normal 5 6 2 2 2 3" xfId="1394" xr:uid="{8945C57B-9E12-442A-8BF5-59E5A1F843D5}"/>
    <cellStyle name="Normal 5 6 2 2 2 3 2" xfId="2941" xr:uid="{5A639565-9B7B-43F7-95CC-61289F540684}"/>
    <cellStyle name="Normal 5 6 2 2 2 3 3" xfId="2942" xr:uid="{16C7E790-F803-4B1B-B821-E894FD468904}"/>
    <cellStyle name="Normal 5 6 2 2 2 3 4" xfId="2943" xr:uid="{F89A2D9C-408F-405E-A083-748B0D5DFE49}"/>
    <cellStyle name="Normal 5 6 2 2 2 4" xfId="2944" xr:uid="{93301A40-9017-4A38-A2B4-8D1E025FA906}"/>
    <cellStyle name="Normal 5 6 2 2 2 5" xfId="2945" xr:uid="{28AF30C7-242B-4A4C-9D53-F1FA5C2489E4}"/>
    <cellStyle name="Normal 5 6 2 2 2 6" xfId="2946" xr:uid="{2FFFA25D-0985-47B8-A763-6960A17CE72E}"/>
    <cellStyle name="Normal 5 6 2 2 3" xfId="575" xr:uid="{F20D72D3-E4E6-4179-9E6D-C9066F168828}"/>
    <cellStyle name="Normal 5 6 2 2 3 2" xfId="1395" xr:uid="{E9D50B6F-6069-4956-A44D-5EF5EC43DF88}"/>
    <cellStyle name="Normal 5 6 2 2 3 2 2" xfId="2947" xr:uid="{EFE5037F-AB32-4B44-B9DB-30CB18772435}"/>
    <cellStyle name="Normal 5 6 2 2 3 2 3" xfId="2948" xr:uid="{4F162E27-3F85-4868-B02B-F77C00D31EDB}"/>
    <cellStyle name="Normal 5 6 2 2 3 2 4" xfId="2949" xr:uid="{A9AD759A-4391-49EC-BA20-C0FDE4106C8B}"/>
    <cellStyle name="Normal 5 6 2 2 3 3" xfId="2950" xr:uid="{12CDA28F-2233-4BE7-99F2-B187AE2FB730}"/>
    <cellStyle name="Normal 5 6 2 2 3 4" xfId="2951" xr:uid="{1D6532FD-89FB-459C-B61E-C5BF73B67C1A}"/>
    <cellStyle name="Normal 5 6 2 2 3 5" xfId="2952" xr:uid="{0007BEB3-EA3B-4922-9514-508A4E791196}"/>
    <cellStyle name="Normal 5 6 2 2 4" xfId="1396" xr:uid="{1248A0BF-4FC4-4B67-847B-A0CE4AAB78B3}"/>
    <cellStyle name="Normal 5 6 2 2 4 2" xfId="2953" xr:uid="{8790584F-3C8D-4312-9B7E-7394CC7B7A7F}"/>
    <cellStyle name="Normal 5 6 2 2 4 3" xfId="2954" xr:uid="{6EFABC5C-E7E4-46A3-B7AC-9B15B7A4DE79}"/>
    <cellStyle name="Normal 5 6 2 2 4 4" xfId="2955" xr:uid="{AD28C12D-BD65-4AEC-8FE6-17F2B620BDCF}"/>
    <cellStyle name="Normal 5 6 2 2 5" xfId="2956" xr:uid="{2E01E1B9-08C8-4E49-9367-823DE61D1975}"/>
    <cellStyle name="Normal 5 6 2 2 5 2" xfId="2957" xr:uid="{4ED4BE59-8999-4776-9D82-44481F5E656D}"/>
    <cellStyle name="Normal 5 6 2 2 5 3" xfId="2958" xr:uid="{A34D89D3-3B83-4541-BAE6-C01938625CE9}"/>
    <cellStyle name="Normal 5 6 2 2 5 4" xfId="2959" xr:uid="{C41A5AC2-DD50-4FEA-9FD0-1C82F1B33C15}"/>
    <cellStyle name="Normal 5 6 2 2 6" xfId="2960" xr:uid="{13CA6F51-A0A9-4514-94B0-02EB205C1DB4}"/>
    <cellStyle name="Normal 5 6 2 2 7" xfId="2961" xr:uid="{E051AC1F-647E-4DE5-8E4F-28DAE49670BF}"/>
    <cellStyle name="Normal 5 6 2 2 8" xfId="2962" xr:uid="{227D4A43-3E0E-4F5A-99AD-651307386383}"/>
    <cellStyle name="Normal 5 6 2 3" xfId="576" xr:uid="{68A48BEA-48A9-4924-9D4F-3266140E6530}"/>
    <cellStyle name="Normal 5 6 2 3 2" xfId="577" xr:uid="{96C862AC-0D9C-43C7-B6A8-C89A5E986DEA}"/>
    <cellStyle name="Normal 5 6 2 3 2 2" xfId="578" xr:uid="{9D720C83-D30E-4CB8-986D-25028E5795D7}"/>
    <cellStyle name="Normal 5 6 2 3 2 3" xfId="2963" xr:uid="{21BDCD6A-6CD1-475D-9A2D-0485B4231010}"/>
    <cellStyle name="Normal 5 6 2 3 2 4" xfId="2964" xr:uid="{6518D0F4-0131-4ABE-83A5-7FB15AB05ACA}"/>
    <cellStyle name="Normal 5 6 2 3 3" xfId="579" xr:uid="{685DA914-81D5-4509-9602-1028D4F27110}"/>
    <cellStyle name="Normal 5 6 2 3 3 2" xfId="2965" xr:uid="{12C0D234-FFEC-4494-AF4D-1B4F46F5D821}"/>
    <cellStyle name="Normal 5 6 2 3 3 3" xfId="2966" xr:uid="{83C69F8E-1BF0-4C6F-BF87-601B456DFFA6}"/>
    <cellStyle name="Normal 5 6 2 3 3 4" xfId="2967" xr:uid="{DC8EB236-0636-47BE-B244-E7C51423EE17}"/>
    <cellStyle name="Normal 5 6 2 3 4" xfId="2968" xr:uid="{65825300-3FAA-40FA-9BE1-8B5864075ADF}"/>
    <cellStyle name="Normal 5 6 2 3 5" xfId="2969" xr:uid="{7BDADFD6-AD46-4464-97FE-B260D84BCE97}"/>
    <cellStyle name="Normal 5 6 2 3 6" xfId="2970" xr:uid="{C64F3CE4-58BF-4E81-9457-34AFE4349390}"/>
    <cellStyle name="Normal 5 6 2 4" xfId="580" xr:uid="{A1AD3F8D-649E-459D-BD74-C2F8833FC8EA}"/>
    <cellStyle name="Normal 5 6 2 4 2" xfId="581" xr:uid="{7C5134E6-F817-46FE-B333-B25304373859}"/>
    <cellStyle name="Normal 5 6 2 4 2 2" xfId="2971" xr:uid="{4382CFB6-9011-4EF4-9FAB-E8F265367BF2}"/>
    <cellStyle name="Normal 5 6 2 4 2 3" xfId="2972" xr:uid="{483D4CA8-1C48-454A-950C-A9060C940D5B}"/>
    <cellStyle name="Normal 5 6 2 4 2 4" xfId="2973" xr:uid="{8DFDE0F1-DEB9-4783-BF76-1F99AD9C330C}"/>
    <cellStyle name="Normal 5 6 2 4 3" xfId="2974" xr:uid="{991EBCB8-8949-4361-9145-3C51BC5633CD}"/>
    <cellStyle name="Normal 5 6 2 4 4" xfId="2975" xr:uid="{086C0F31-7C18-40F8-8A7C-6E3D1DA3779A}"/>
    <cellStyle name="Normal 5 6 2 4 5" xfId="2976" xr:uid="{8C1A233D-9A76-4555-BE33-72D7C484A082}"/>
    <cellStyle name="Normal 5 6 2 5" xfId="582" xr:uid="{529A54F6-CBAE-45DC-94A9-C36E7C97ED4B}"/>
    <cellStyle name="Normal 5 6 2 5 2" xfId="2977" xr:uid="{7E29FB52-26FE-449A-B085-7BBFC631E3C0}"/>
    <cellStyle name="Normal 5 6 2 5 3" xfId="2978" xr:uid="{A9E75DB3-9C8D-4882-8C65-E714473E4388}"/>
    <cellStyle name="Normal 5 6 2 5 4" xfId="2979" xr:uid="{B1D2337C-9909-47EE-8878-7CE4C41EB261}"/>
    <cellStyle name="Normal 5 6 2 6" xfId="2980" xr:uid="{4C581318-56E6-4BE5-A83F-BC4410A09DED}"/>
    <cellStyle name="Normal 5 6 2 6 2" xfId="2981" xr:uid="{BABC21A7-3A12-42AD-A77E-B3E146DB9047}"/>
    <cellStyle name="Normal 5 6 2 6 3" xfId="2982" xr:uid="{5642FBEA-A6D1-4821-AC37-4912994B0884}"/>
    <cellStyle name="Normal 5 6 2 6 4" xfId="2983" xr:uid="{455FCA47-CE06-4FF5-8A03-2CE93463FD08}"/>
    <cellStyle name="Normal 5 6 2 7" xfId="2984" xr:uid="{0FD0C755-329C-4037-8B3D-DAD9CC76FC97}"/>
    <cellStyle name="Normal 5 6 2 8" xfId="2985" xr:uid="{FE6136C5-BC18-428E-96B7-A2BB04651A6A}"/>
    <cellStyle name="Normal 5 6 2 9" xfId="2986" xr:uid="{7D514AFF-5FE7-4A4B-8576-4D776BA79A6C}"/>
    <cellStyle name="Normal 5 6 3" xfId="311" xr:uid="{1188ABCC-4D1A-41B1-BCFC-3FFB2786BE3D}"/>
    <cellStyle name="Normal 5 6 3 2" xfId="583" xr:uid="{9E1EDD04-BFE4-45B0-A25C-FF8F8CCBB29D}"/>
    <cellStyle name="Normal 5 6 3 2 2" xfId="584" xr:uid="{C47872C0-40C1-4D4E-BEE0-46CB8B8C13D4}"/>
    <cellStyle name="Normal 5 6 3 2 2 2" xfId="1397" xr:uid="{323B59C0-F2D0-423B-B300-9158AAF7A3AF}"/>
    <cellStyle name="Normal 5 6 3 2 2 2 2" xfId="1398" xr:uid="{F512DD87-8DA5-43DF-881C-A0F6347DFA71}"/>
    <cellStyle name="Normal 5 6 3 2 2 3" xfId="1399" xr:uid="{DFA0BFFE-568B-41F1-8507-9A6F2FF4A51C}"/>
    <cellStyle name="Normal 5 6 3 2 2 4" xfId="2987" xr:uid="{2A24247B-90F1-43C1-8D61-F76538BEC233}"/>
    <cellStyle name="Normal 5 6 3 2 3" xfId="1400" xr:uid="{66A0E803-0ED3-4AA8-A38A-58FCD3A59A55}"/>
    <cellStyle name="Normal 5 6 3 2 3 2" xfId="1401" xr:uid="{2569B5CB-7CE2-4185-A22E-0462CA573466}"/>
    <cellStyle name="Normal 5 6 3 2 3 3" xfId="2988" xr:uid="{60714D6E-8126-4AFB-B4E8-C86B770B8DF4}"/>
    <cellStyle name="Normal 5 6 3 2 3 4" xfId="2989" xr:uid="{36151F6D-DE37-4EDD-A275-CFC2393BD52D}"/>
    <cellStyle name="Normal 5 6 3 2 4" xfId="1402" xr:uid="{C55F2A8C-5B73-44CF-95C4-ECD699668D67}"/>
    <cellStyle name="Normal 5 6 3 2 5" xfId="2990" xr:uid="{2AC6E139-E074-4DA4-BB9B-CDCA61245CA6}"/>
    <cellStyle name="Normal 5 6 3 2 6" xfId="2991" xr:uid="{F5DB9FD1-CB96-41FE-A3D4-209D56944955}"/>
    <cellStyle name="Normal 5 6 3 3" xfId="585" xr:uid="{6C14CD26-5634-4A64-92EE-7B47C7ADA116}"/>
    <cellStyle name="Normal 5 6 3 3 2" xfId="1403" xr:uid="{3392E249-1A28-4527-9E7B-988D12A321C3}"/>
    <cellStyle name="Normal 5 6 3 3 2 2" xfId="1404" xr:uid="{2A244B77-5F85-469B-B79E-BD2D72246263}"/>
    <cellStyle name="Normal 5 6 3 3 2 3" xfId="2992" xr:uid="{63BD5F45-E8D3-4892-A435-C9792F37B563}"/>
    <cellStyle name="Normal 5 6 3 3 2 4" xfId="2993" xr:uid="{F041C1E3-62ED-4C2B-8239-7EFBAB81ADBC}"/>
    <cellStyle name="Normal 5 6 3 3 3" xfId="1405" xr:uid="{7109CCBA-2766-4AA0-B58B-3E1D24BA9130}"/>
    <cellStyle name="Normal 5 6 3 3 4" xfId="2994" xr:uid="{1B429376-9F8C-4921-9091-4E5DFCC2B75C}"/>
    <cellStyle name="Normal 5 6 3 3 5" xfId="2995" xr:uid="{8DA322F3-7690-41CD-8725-5052F721CB96}"/>
    <cellStyle name="Normal 5 6 3 4" xfId="1406" xr:uid="{F64680BB-286E-4D7D-8489-E7F39D526CF8}"/>
    <cellStyle name="Normal 5 6 3 4 2" xfId="1407" xr:uid="{A17CBEF2-3C14-4468-890A-5D9F5B6BC2E9}"/>
    <cellStyle name="Normal 5 6 3 4 3" xfId="2996" xr:uid="{85855145-3E48-470F-A328-87CC645860D2}"/>
    <cellStyle name="Normal 5 6 3 4 4" xfId="2997" xr:uid="{3611150E-312C-41CC-A3B4-B6B5C2C9CBC7}"/>
    <cellStyle name="Normal 5 6 3 5" xfId="1408" xr:uid="{530A47F8-C2BC-4F31-B85C-9ED734BD1A9C}"/>
    <cellStyle name="Normal 5 6 3 5 2" xfId="2998" xr:uid="{848CA10E-F538-4CAE-B478-490635129B42}"/>
    <cellStyle name="Normal 5 6 3 5 3" xfId="2999" xr:uid="{C648416E-DC7A-44CA-BB86-7399B9C98A06}"/>
    <cellStyle name="Normal 5 6 3 5 4" xfId="3000" xr:uid="{CB40B4E8-D94B-4E54-B106-7DA310DF5CCE}"/>
    <cellStyle name="Normal 5 6 3 6" xfId="3001" xr:uid="{7F011147-0841-4E75-A6A0-6384AE124FDD}"/>
    <cellStyle name="Normal 5 6 3 7" xfId="3002" xr:uid="{0722E1EF-7B7B-4800-ABD2-C870F45DBD87}"/>
    <cellStyle name="Normal 5 6 3 8" xfId="3003" xr:uid="{BD441D04-D4BF-4C9C-8B97-F8D0A07ACBD3}"/>
    <cellStyle name="Normal 5 6 4" xfId="312" xr:uid="{B29599B7-2605-424A-84B9-230A78585015}"/>
    <cellStyle name="Normal 5 6 4 2" xfId="586" xr:uid="{D35B9746-288C-4CA7-8441-0D8D07B15D11}"/>
    <cellStyle name="Normal 5 6 4 2 2" xfId="587" xr:uid="{BDF7F137-08B6-47C7-AB6E-D5F799DB90BA}"/>
    <cellStyle name="Normal 5 6 4 2 2 2" xfId="1409" xr:uid="{90E492E0-9053-42E4-B596-B51956A0C849}"/>
    <cellStyle name="Normal 5 6 4 2 2 3" xfId="3004" xr:uid="{2347F148-6BC9-4A48-AF00-090B3B5C71DD}"/>
    <cellStyle name="Normal 5 6 4 2 2 4" xfId="3005" xr:uid="{73ABC963-58FD-4901-A73C-395E6F58EED9}"/>
    <cellStyle name="Normal 5 6 4 2 3" xfId="1410" xr:uid="{D0B91C60-BF39-4F22-AB80-88D1AB37D38C}"/>
    <cellStyle name="Normal 5 6 4 2 4" xfId="3006" xr:uid="{66E3954E-6BE8-47E9-918A-58D800193944}"/>
    <cellStyle name="Normal 5 6 4 2 5" xfId="3007" xr:uid="{599F63A0-2547-4B1C-A87C-5B99A4C9F915}"/>
    <cellStyle name="Normal 5 6 4 3" xfId="588" xr:uid="{B59BC85D-4E41-4F23-A2CE-793C2E4138F9}"/>
    <cellStyle name="Normal 5 6 4 3 2" xfId="1411" xr:uid="{A36F1395-5D97-45AC-9875-B19468C5C43E}"/>
    <cellStyle name="Normal 5 6 4 3 3" xfId="3008" xr:uid="{F7729D17-8EAB-434F-9874-DB1D12E0BEB5}"/>
    <cellStyle name="Normal 5 6 4 3 4" xfId="3009" xr:uid="{6FC59302-7959-4722-9749-AF9ADE6D4CF9}"/>
    <cellStyle name="Normal 5 6 4 4" xfId="1412" xr:uid="{A6D3E68E-A945-452E-AD47-FFE51DF9C81E}"/>
    <cellStyle name="Normal 5 6 4 4 2" xfId="3010" xr:uid="{F91D0570-560A-41F5-8AB3-7B9364FFF632}"/>
    <cellStyle name="Normal 5 6 4 4 3" xfId="3011" xr:uid="{F778104F-86F5-45E6-AEDC-6D9C051F17FE}"/>
    <cellStyle name="Normal 5 6 4 4 4" xfId="3012" xr:uid="{73503641-4FA1-4A11-914B-211B654F9E53}"/>
    <cellStyle name="Normal 5 6 4 5" xfId="3013" xr:uid="{C89022BB-F38E-4C6B-B6D9-BD846F3EE220}"/>
    <cellStyle name="Normal 5 6 4 6" xfId="3014" xr:uid="{35975BA0-6748-4F5B-9FCD-412FC4821855}"/>
    <cellStyle name="Normal 5 6 4 7" xfId="3015" xr:uid="{D656E35A-4DB8-424F-9E3D-7ACCE3556CC4}"/>
    <cellStyle name="Normal 5 6 5" xfId="313" xr:uid="{1B0D0235-C184-4540-B25D-40C826F26854}"/>
    <cellStyle name="Normal 5 6 5 2" xfId="589" xr:uid="{FD8EDD1F-0084-4004-9622-8684DB97FF6D}"/>
    <cellStyle name="Normal 5 6 5 2 2" xfId="1413" xr:uid="{DF9EA302-4F35-4717-A3EC-BFEA654290DB}"/>
    <cellStyle name="Normal 5 6 5 2 3" xfId="3016" xr:uid="{9A1161BC-BDF7-46A7-96E7-682254654B93}"/>
    <cellStyle name="Normal 5 6 5 2 4" xfId="3017" xr:uid="{4DB7879C-28FB-4BD9-BD00-9DC3D944B355}"/>
    <cellStyle name="Normal 5 6 5 3" xfId="1414" xr:uid="{F7129419-C6A3-4957-ABD8-B8F302829B58}"/>
    <cellStyle name="Normal 5 6 5 3 2" xfId="3018" xr:uid="{40EC497A-E5FD-41F4-B656-DF5765586CA1}"/>
    <cellStyle name="Normal 5 6 5 3 3" xfId="3019" xr:uid="{08FA6DF2-1EBF-40EE-A9F0-82DBF48DAE1D}"/>
    <cellStyle name="Normal 5 6 5 3 4" xfId="3020" xr:uid="{724F3A33-1912-47FD-B6E0-18C8907DED23}"/>
    <cellStyle name="Normal 5 6 5 4" xfId="3021" xr:uid="{F6234B5F-A34B-4452-BE59-A1854EFD4548}"/>
    <cellStyle name="Normal 5 6 5 5" xfId="3022" xr:uid="{415B6155-9FF6-4AD9-B213-5F177EFCADFD}"/>
    <cellStyle name="Normal 5 6 5 6" xfId="3023" xr:uid="{DADEE94A-911D-4CAD-A77D-8068B6E454BE}"/>
    <cellStyle name="Normal 5 6 6" xfId="590" xr:uid="{3AA7FE9E-33EB-46A2-B4EC-FF88F598C12A}"/>
    <cellStyle name="Normal 5 6 6 2" xfId="1415" xr:uid="{CA00A4BA-0C77-4601-B746-F32388432157}"/>
    <cellStyle name="Normal 5 6 6 2 2" xfId="3024" xr:uid="{24E971A2-F336-4EA2-AA71-F34BE633E68F}"/>
    <cellStyle name="Normal 5 6 6 2 3" xfId="3025" xr:uid="{0A77CE67-B237-4C92-A07F-32689CC14996}"/>
    <cellStyle name="Normal 5 6 6 2 4" xfId="3026" xr:uid="{A18CD335-2EC8-4831-9F20-62AC7ACAA8AA}"/>
    <cellStyle name="Normal 5 6 6 3" xfId="3027" xr:uid="{690F6446-3299-440C-92AB-8380516BF583}"/>
    <cellStyle name="Normal 5 6 6 4" xfId="3028" xr:uid="{678B5601-ED1B-434A-95DA-6D5A1BE3D92A}"/>
    <cellStyle name="Normal 5 6 6 5" xfId="3029" xr:uid="{4A0B4E0D-9215-4CB5-A62A-8A1C4468D0DF}"/>
    <cellStyle name="Normal 5 6 7" xfId="1416" xr:uid="{E9E3D9E1-5809-494C-9676-9B46133602EB}"/>
    <cellStyle name="Normal 5 6 7 2" xfId="3030" xr:uid="{30DBA5D2-D014-46A5-9A28-15D5215DEEE0}"/>
    <cellStyle name="Normal 5 6 7 3" xfId="3031" xr:uid="{D678ADC3-265C-4043-AB6A-56712928F838}"/>
    <cellStyle name="Normal 5 6 7 4" xfId="3032" xr:uid="{349ABD67-0A19-43E2-A150-19E943840F84}"/>
    <cellStyle name="Normal 5 6 8" xfId="3033" xr:uid="{6B9A7D45-6B46-4217-8262-CA4EBB0C7B2E}"/>
    <cellStyle name="Normal 5 6 8 2" xfId="3034" xr:uid="{5431997F-04D9-4C4C-BF30-5942F4FAF5AE}"/>
    <cellStyle name="Normal 5 6 8 3" xfId="3035" xr:uid="{FE61C359-44DC-433F-AB75-D074F03F3C5C}"/>
    <cellStyle name="Normal 5 6 8 4" xfId="3036" xr:uid="{0DE9D8A1-3A8B-4D2D-92CF-63307222B3A2}"/>
    <cellStyle name="Normal 5 6 9" xfId="3037" xr:uid="{0074CE37-CFB0-4691-B58A-FE3632F366A6}"/>
    <cellStyle name="Normal 5 7" xfId="106" xr:uid="{0A00C6FA-7E68-4CE0-9ADE-9D2D0467FD9B}"/>
    <cellStyle name="Normal 5 7 2" xfId="107" xr:uid="{8498B6CC-450A-45DD-830B-31F981BADBE5}"/>
    <cellStyle name="Normal 5 7 2 2" xfId="314" xr:uid="{D6FA7D18-200F-4656-AFE5-602F4B66AF41}"/>
    <cellStyle name="Normal 5 7 2 2 2" xfId="591" xr:uid="{87011BA7-30F3-43CD-9A8E-7A29939EB1C0}"/>
    <cellStyle name="Normal 5 7 2 2 2 2" xfId="1417" xr:uid="{6B31CF69-8D29-492A-A432-62435A759730}"/>
    <cellStyle name="Normal 5 7 2 2 2 3" xfId="3038" xr:uid="{67CF9AE4-F6C5-4DA9-B419-8712C9372327}"/>
    <cellStyle name="Normal 5 7 2 2 2 4" xfId="3039" xr:uid="{A0B43A38-87AF-4A1A-92FF-88EC3864C9D4}"/>
    <cellStyle name="Normal 5 7 2 2 3" xfId="1418" xr:uid="{B2341CCD-BE19-4327-976D-5CD41C532A57}"/>
    <cellStyle name="Normal 5 7 2 2 3 2" xfId="3040" xr:uid="{14300F16-42B2-4E27-9B41-E679F254599A}"/>
    <cellStyle name="Normal 5 7 2 2 3 3" xfId="3041" xr:uid="{B2D208BB-ECAE-4552-ADAF-F6A640A63B52}"/>
    <cellStyle name="Normal 5 7 2 2 3 4" xfId="3042" xr:uid="{39470C77-1B18-4573-A4A9-BEF8D27E7CF8}"/>
    <cellStyle name="Normal 5 7 2 2 4" xfId="3043" xr:uid="{47DAEAEB-C3EA-4876-B4D0-FF001C919B8B}"/>
    <cellStyle name="Normal 5 7 2 2 5" xfId="3044" xr:uid="{C15B7941-014C-43D7-912E-0F20019D0DA8}"/>
    <cellStyle name="Normal 5 7 2 2 6" xfId="3045" xr:uid="{EADC4E43-67E9-4B36-B67B-84F3AE4102C2}"/>
    <cellStyle name="Normal 5 7 2 3" xfId="592" xr:uid="{210AB4D3-9506-4F68-9F05-CE5A40EFB396}"/>
    <cellStyle name="Normal 5 7 2 3 2" xfId="1419" xr:uid="{76C3F6AB-F8CD-45C9-A34E-3B3C16ABF3BB}"/>
    <cellStyle name="Normal 5 7 2 3 2 2" xfId="3046" xr:uid="{084FBA4A-5D09-44E2-9951-282A7EC37EA0}"/>
    <cellStyle name="Normal 5 7 2 3 2 3" xfId="3047" xr:uid="{04A29706-BAE4-4DF9-A512-888A917C2E56}"/>
    <cellStyle name="Normal 5 7 2 3 2 4" xfId="3048" xr:uid="{91AE3543-A95B-43EA-B1FE-E69B77D5BBB7}"/>
    <cellStyle name="Normal 5 7 2 3 3" xfId="3049" xr:uid="{A4190214-3A86-4ED2-B105-E56C9EE0EEF0}"/>
    <cellStyle name="Normal 5 7 2 3 4" xfId="3050" xr:uid="{23095DAC-330D-4575-B613-178A559D194D}"/>
    <cellStyle name="Normal 5 7 2 3 5" xfId="3051" xr:uid="{C227BA3F-8053-46F5-AFF0-4F364F1A59DF}"/>
    <cellStyle name="Normal 5 7 2 4" xfId="1420" xr:uid="{1B9BB6E9-AC00-49C1-BCB5-1E5F2D4B8B3E}"/>
    <cellStyle name="Normal 5 7 2 4 2" xfId="3052" xr:uid="{E3029EAE-47B3-46B2-AC5C-762BC9F4F41E}"/>
    <cellStyle name="Normal 5 7 2 4 3" xfId="3053" xr:uid="{0A26F241-B58F-4538-BB7E-579904C5A2DE}"/>
    <cellStyle name="Normal 5 7 2 4 4" xfId="3054" xr:uid="{C697BDF1-46F6-4643-BB5F-7E9D694E0451}"/>
    <cellStyle name="Normal 5 7 2 5" xfId="3055" xr:uid="{95D642C2-6C8B-4976-B0B8-EA28573C72B7}"/>
    <cellStyle name="Normal 5 7 2 5 2" xfId="3056" xr:uid="{2B88A4ED-AA61-4E5A-B47F-4EC347F32A92}"/>
    <cellStyle name="Normal 5 7 2 5 3" xfId="3057" xr:uid="{67E3202E-04E9-409D-BAAC-A29C0A1E4839}"/>
    <cellStyle name="Normal 5 7 2 5 4" xfId="3058" xr:uid="{030BF3AE-7D29-4E7B-A69F-7016AE4B2EE6}"/>
    <cellStyle name="Normal 5 7 2 6" xfId="3059" xr:uid="{43F8B8E9-8ECF-4BC3-A2D8-5E63AC849DEA}"/>
    <cellStyle name="Normal 5 7 2 7" xfId="3060" xr:uid="{0A41C8B7-9C64-47D5-99E0-DE476AA19C7D}"/>
    <cellStyle name="Normal 5 7 2 8" xfId="3061" xr:uid="{15286FEB-D631-4824-BB18-7F4C0B7EAB55}"/>
    <cellStyle name="Normal 5 7 3" xfId="315" xr:uid="{C969F617-0E1D-401B-8E3B-01C98D86190E}"/>
    <cellStyle name="Normal 5 7 3 2" xfId="593" xr:uid="{06FE5A7B-6C4F-41CC-ADF2-91C6DDE50375}"/>
    <cellStyle name="Normal 5 7 3 2 2" xfId="594" xr:uid="{4440CCFF-E74B-4C06-89FA-DE004FD5A550}"/>
    <cellStyle name="Normal 5 7 3 2 3" xfId="3062" xr:uid="{62373E8C-199E-4721-8008-E581C338855E}"/>
    <cellStyle name="Normal 5 7 3 2 4" xfId="3063" xr:uid="{C4A4C0CE-34C8-4E69-A4DB-F6274C623216}"/>
    <cellStyle name="Normal 5 7 3 3" xfId="595" xr:uid="{52D7B4B9-50DA-4163-95A5-5634F2D87A20}"/>
    <cellStyle name="Normal 5 7 3 3 2" xfId="3064" xr:uid="{FEDAADBF-AD0E-4B22-A587-0023AF5C1701}"/>
    <cellStyle name="Normal 5 7 3 3 3" xfId="3065" xr:uid="{92521F48-7D2E-4562-8031-EEF1B51100F9}"/>
    <cellStyle name="Normal 5 7 3 3 4" xfId="3066" xr:uid="{8E4C6EBA-3719-48FB-A75E-4FB0DD8ADBEC}"/>
    <cellStyle name="Normal 5 7 3 4" xfId="3067" xr:uid="{1E605FF5-FF0C-4873-A36A-A5FF3253FE77}"/>
    <cellStyle name="Normal 5 7 3 5" xfId="3068" xr:uid="{8BC016A3-D3AD-4617-B8FA-5DFAF6F7F4C0}"/>
    <cellStyle name="Normal 5 7 3 6" xfId="3069" xr:uid="{77C7592C-E6BF-47CA-A447-EFAB7ADE7C8E}"/>
    <cellStyle name="Normal 5 7 4" xfId="316" xr:uid="{8D4A2F65-954E-484D-A9E6-D434E4D16A0D}"/>
    <cellStyle name="Normal 5 7 4 2" xfId="596" xr:uid="{B037B365-DBF6-4FFF-9168-EBC44C5F4D2A}"/>
    <cellStyle name="Normal 5 7 4 2 2" xfId="3070" xr:uid="{71BB5948-8A92-4879-807A-D745D5CE50A7}"/>
    <cellStyle name="Normal 5 7 4 2 3" xfId="3071" xr:uid="{727EDEA5-2E6A-4F22-9E21-43478DEF48A8}"/>
    <cellStyle name="Normal 5 7 4 2 4" xfId="3072" xr:uid="{445DE41D-2BF0-4B58-B2C3-B473BE64C449}"/>
    <cellStyle name="Normal 5 7 4 3" xfId="3073" xr:uid="{70ADBE06-7217-475E-9701-E76D00E23F9A}"/>
    <cellStyle name="Normal 5 7 4 4" xfId="3074" xr:uid="{7B93A0EA-6BE8-4247-96DD-0FD9631056A8}"/>
    <cellStyle name="Normal 5 7 4 5" xfId="3075" xr:uid="{AAE1E82D-E8FD-49E5-9D4C-F7A2A62504BE}"/>
    <cellStyle name="Normal 5 7 5" xfId="597" xr:uid="{28865C69-5460-44C4-B666-4B63084B4287}"/>
    <cellStyle name="Normal 5 7 5 2" xfId="3076" xr:uid="{157955FA-02A9-46E7-8D59-8398A0286B5D}"/>
    <cellStyle name="Normal 5 7 5 3" xfId="3077" xr:uid="{AEFC3574-A114-4C55-BAB3-CBD7C7C8A790}"/>
    <cellStyle name="Normal 5 7 5 4" xfId="3078" xr:uid="{6B6C5DFB-CF57-4A41-BC98-7C0368B38E3E}"/>
    <cellStyle name="Normal 5 7 6" xfId="3079" xr:uid="{1DA9650A-AE57-4351-A1F8-722B1698897C}"/>
    <cellStyle name="Normal 5 7 6 2" xfId="3080" xr:uid="{867C8309-18F1-49B9-B884-3025E83BE72B}"/>
    <cellStyle name="Normal 5 7 6 3" xfId="3081" xr:uid="{27AC4AD3-0201-42E5-AB52-3E03FE8F4CD4}"/>
    <cellStyle name="Normal 5 7 6 4" xfId="3082" xr:uid="{E8C7B59D-C81E-4B35-8C0F-A91D04CBEA84}"/>
    <cellStyle name="Normal 5 7 7" xfId="3083" xr:uid="{42D3EE90-9024-40CE-808C-0D52BA0B9225}"/>
    <cellStyle name="Normal 5 7 8" xfId="3084" xr:uid="{877CBDCC-1EA6-4661-AB6F-60819211284D}"/>
    <cellStyle name="Normal 5 7 9" xfId="3085" xr:uid="{71A86C79-394F-4880-891A-BFA24A715510}"/>
    <cellStyle name="Normal 5 8" xfId="108" xr:uid="{F1260F3E-6779-4C26-AF5B-1CE20492FB2F}"/>
    <cellStyle name="Normal 5 8 2" xfId="317" xr:uid="{1749E67C-CC9E-45C6-AC5F-563E9AFB4815}"/>
    <cellStyle name="Normal 5 8 2 2" xfId="598" xr:uid="{7F2C1599-6560-43B5-B214-7414869C983C}"/>
    <cellStyle name="Normal 5 8 2 2 2" xfId="1421" xr:uid="{23D57088-89C7-4B36-B064-FBEEF9385CC7}"/>
    <cellStyle name="Normal 5 8 2 2 2 2" xfId="1422" xr:uid="{7F0C5DEF-2C24-4F33-8141-ED02FC86783B}"/>
    <cellStyle name="Normal 5 8 2 2 3" xfId="1423" xr:uid="{5E0C4EA2-CFE7-43EF-A492-9AA5340039DA}"/>
    <cellStyle name="Normal 5 8 2 2 4" xfId="3086" xr:uid="{6A506F01-B406-47C5-A30A-5E39C76CE987}"/>
    <cellStyle name="Normal 5 8 2 3" xfId="1424" xr:uid="{A7CABAF6-B107-4280-BE4E-9094C48D207C}"/>
    <cellStyle name="Normal 5 8 2 3 2" xfId="1425" xr:uid="{330DCA63-E57C-44F8-A1EE-59DFDB78FA3C}"/>
    <cellStyle name="Normal 5 8 2 3 3" xfId="3087" xr:uid="{110229B7-1DD9-407C-8456-AD648C923762}"/>
    <cellStyle name="Normal 5 8 2 3 4" xfId="3088" xr:uid="{44BA3C50-0D2E-4E1C-AF5F-338CCA50EA37}"/>
    <cellStyle name="Normal 5 8 2 4" xfId="1426" xr:uid="{3EBBC64A-71A5-4F74-8514-2B6CAC2D473E}"/>
    <cellStyle name="Normal 5 8 2 5" xfId="3089" xr:uid="{B2E77643-7181-40FD-A98C-8EBA81BD701B}"/>
    <cellStyle name="Normal 5 8 2 6" xfId="3090" xr:uid="{79BA32E1-EB43-4DEB-914E-5B8483EE3B90}"/>
    <cellStyle name="Normal 5 8 3" xfId="599" xr:uid="{612C4E92-2545-4497-B03E-DDAA954DFF8A}"/>
    <cellStyle name="Normal 5 8 3 2" xfId="1427" xr:uid="{1730764D-2AFE-46AF-AB37-F194E8404F32}"/>
    <cellStyle name="Normal 5 8 3 2 2" xfId="1428" xr:uid="{B1CD4230-21C4-4B48-8CD8-4682BBAA9A17}"/>
    <cellStyle name="Normal 5 8 3 2 3" xfId="3091" xr:uid="{2160FBA7-AA1D-4B9E-B78A-9CA62394FFFC}"/>
    <cellStyle name="Normal 5 8 3 2 4" xfId="3092" xr:uid="{E47E9A2B-91ED-4539-9950-1332E777EE5C}"/>
    <cellStyle name="Normal 5 8 3 3" xfId="1429" xr:uid="{B0228234-AAC7-40F2-AEF3-CFE764353C0B}"/>
    <cellStyle name="Normal 5 8 3 4" xfId="3093" xr:uid="{266D6098-ECC3-4D87-A7DA-066E48A6B7E8}"/>
    <cellStyle name="Normal 5 8 3 5" xfId="3094" xr:uid="{D4D6E925-C7FB-41C6-84BD-A72713A36E38}"/>
    <cellStyle name="Normal 5 8 4" xfId="1430" xr:uid="{7FA72FFF-15C2-40B5-9663-B00C19FCE94C}"/>
    <cellStyle name="Normal 5 8 4 2" xfId="1431" xr:uid="{7BCBCF8C-EB3E-4C21-95A5-08FECA66BB70}"/>
    <cellStyle name="Normal 5 8 4 3" xfId="3095" xr:uid="{8AFABA96-68AF-4A94-B492-A4739531BFFF}"/>
    <cellStyle name="Normal 5 8 4 4" xfId="3096" xr:uid="{7CC0FD52-562A-4190-86D3-1660677A0967}"/>
    <cellStyle name="Normal 5 8 5" xfId="1432" xr:uid="{530BD9FB-A8E2-462B-ACDD-56072FB941BC}"/>
    <cellStyle name="Normal 5 8 5 2" xfId="3097" xr:uid="{B3A83B37-81B3-480F-90A7-D9D2A5D5FB81}"/>
    <cellStyle name="Normal 5 8 5 3" xfId="3098" xr:uid="{580C4CE2-E5B5-448B-9638-AED9EFB4666B}"/>
    <cellStyle name="Normal 5 8 5 4" xfId="3099" xr:uid="{36A1B9B1-7F52-439B-AFC9-0A9BDEA958C5}"/>
    <cellStyle name="Normal 5 8 6" xfId="3100" xr:uid="{3C709947-D368-417B-A7A7-EA3686CAF446}"/>
    <cellStyle name="Normal 5 8 7" xfId="3101" xr:uid="{4D58CD7E-E647-4F6B-9205-2CE4E888271E}"/>
    <cellStyle name="Normal 5 8 8" xfId="3102" xr:uid="{B547E90D-02C4-4E11-BDCB-01FC0F965A74}"/>
    <cellStyle name="Normal 5 9" xfId="318" xr:uid="{DC35FBB6-E2D9-400C-99CE-D5523136E818}"/>
    <cellStyle name="Normal 5 9 2" xfId="600" xr:uid="{8BE42D1A-F7BB-40DB-8410-EB20A87FD641}"/>
    <cellStyle name="Normal 5 9 2 2" xfId="601" xr:uid="{1E56FDD4-FB22-4B3D-A690-4403B72B3D77}"/>
    <cellStyle name="Normal 5 9 2 2 2" xfId="1433" xr:uid="{E58FC1D2-8D2B-4180-9D83-7BAFEE12292A}"/>
    <cellStyle name="Normal 5 9 2 2 3" xfId="3103" xr:uid="{EC787B04-213E-4E9B-9C21-786A35F826D8}"/>
    <cellStyle name="Normal 5 9 2 2 4" xfId="3104" xr:uid="{C3B9295C-BDA6-46E0-ADEB-14CF477E6387}"/>
    <cellStyle name="Normal 5 9 2 3" xfId="1434" xr:uid="{509EA788-AAA9-48CE-A3EB-949C0A9EDB99}"/>
    <cellStyle name="Normal 5 9 2 4" xfId="3105" xr:uid="{CB8C5610-BC6B-45AE-87F0-1B4109A5AF02}"/>
    <cellStyle name="Normal 5 9 2 5" xfId="3106" xr:uid="{AAFE199E-B7EB-48DB-AF80-2EA68B746B87}"/>
    <cellStyle name="Normal 5 9 3" xfId="602" xr:uid="{8508F5D1-67E2-4100-B601-698409CCE645}"/>
    <cellStyle name="Normal 5 9 3 2" xfId="1435" xr:uid="{1BCA3E54-1ACD-4419-AFE4-563F055B3C20}"/>
    <cellStyle name="Normal 5 9 3 3" xfId="3107" xr:uid="{C35A4E9D-BC48-4AC7-AA2A-851740803466}"/>
    <cellStyle name="Normal 5 9 3 4" xfId="3108" xr:uid="{98683832-6817-40BF-A9D1-42A0DB3A97CA}"/>
    <cellStyle name="Normal 5 9 4" xfId="1436" xr:uid="{8B2C4FFC-7C5E-4F38-BAC3-D067E5DA2299}"/>
    <cellStyle name="Normal 5 9 4 2" xfId="3109" xr:uid="{CC4ED1CD-6EA6-42DA-B3D5-907B74477D3E}"/>
    <cellStyle name="Normal 5 9 4 3" xfId="3110" xr:uid="{DBCBE1AF-F89A-44C1-BF4B-9B06D46EC12E}"/>
    <cellStyle name="Normal 5 9 4 4" xfId="3111" xr:uid="{D8458EB8-4EE2-4101-B770-DB5D2FD67A7A}"/>
    <cellStyle name="Normal 5 9 5" xfId="3112" xr:uid="{7EC98224-0B9E-4FC4-B7B9-90E863FAA6D5}"/>
    <cellStyle name="Normal 5 9 6" xfId="3113" xr:uid="{76F5EDAD-1997-4508-A219-FA9BF49736C5}"/>
    <cellStyle name="Normal 5 9 7" xfId="3114" xr:uid="{3674707A-4568-4742-A068-A633F5014EAD}"/>
    <cellStyle name="Normal 6" xfId="109" xr:uid="{096AC98B-0CAC-4717-BC97-CF0515E6524B}"/>
    <cellStyle name="Normal 6 10" xfId="319" xr:uid="{DE23A6F8-A524-47A2-A2D9-4F470D243BBB}"/>
    <cellStyle name="Normal 6 10 2" xfId="1437" xr:uid="{BC453EEB-B158-419F-B759-4BC494736CA1}"/>
    <cellStyle name="Normal 6 10 2 2" xfId="3115" xr:uid="{1E505EB4-BE16-4A16-9C38-F03C7DC109B7}"/>
    <cellStyle name="Normal 6 10 2 2 2" xfId="4588" xr:uid="{D4255318-EB80-44A3-94E9-26D2CD88085A}"/>
    <cellStyle name="Normal 6 10 2 3" xfId="3116" xr:uid="{295774D5-5265-418F-B55E-37807BB8D48F}"/>
    <cellStyle name="Normal 6 10 2 4" xfId="3117" xr:uid="{A4F11052-AE60-4E8C-9746-4263A7AD3441}"/>
    <cellStyle name="Normal 6 10 3" xfId="3118" xr:uid="{6C6AC10B-2452-420E-AFF2-8D47D5FC9F6A}"/>
    <cellStyle name="Normal 6 10 4" xfId="3119" xr:uid="{3AE173CD-B925-40AF-849D-79428A5DD0BE}"/>
    <cellStyle name="Normal 6 10 5" xfId="3120" xr:uid="{2BE9F1E3-6FB2-430E-B621-F40E2A9D45D2}"/>
    <cellStyle name="Normal 6 11" xfId="1438" xr:uid="{6AF27440-2FFA-40A7-9527-588A1F056DAB}"/>
    <cellStyle name="Normal 6 11 2" xfId="3121" xr:uid="{AC266D4C-53B8-47DE-9AFB-D9ABFFDC3C0B}"/>
    <cellStyle name="Normal 6 11 3" xfId="3122" xr:uid="{EB3B32AB-04D8-4E49-9443-D82968D14D8F}"/>
    <cellStyle name="Normal 6 11 4" xfId="3123" xr:uid="{7D54E2D5-32D7-4B74-9549-6B38A9871781}"/>
    <cellStyle name="Normal 6 12" xfId="902" xr:uid="{2822B968-CBEA-48E3-A33C-89083E9016F0}"/>
    <cellStyle name="Normal 6 12 2" xfId="3124" xr:uid="{492658C7-A29F-4A21-9110-669579083644}"/>
    <cellStyle name="Normal 6 12 3" xfId="3125" xr:uid="{D4AFB807-431C-48F3-B8C6-3D7B46BDEC26}"/>
    <cellStyle name="Normal 6 12 4" xfId="3126" xr:uid="{812D78B3-A94A-4D42-8118-5E59AFE626B9}"/>
    <cellStyle name="Normal 6 13" xfId="899" xr:uid="{99FBA950-E4E5-462C-9D2D-11EC30743A85}"/>
    <cellStyle name="Normal 6 13 2" xfId="3128" xr:uid="{4344204B-81C5-4B8F-8243-EE8A5B4FF87E}"/>
    <cellStyle name="Normal 6 13 3" xfId="4315" xr:uid="{8F1F20CD-2ADC-4788-A87E-12B071390BE2}"/>
    <cellStyle name="Normal 6 13 4" xfId="3127" xr:uid="{B1F3B588-B207-4CC1-82B6-8870447B4C49}"/>
    <cellStyle name="Normal 6 13 5" xfId="5319" xr:uid="{A868138B-FA61-44B4-AE25-CDA5B0FF06B5}"/>
    <cellStyle name="Normal 6 14" xfId="3129" xr:uid="{EC71233E-9A7F-4A40-A895-36C9685EDD80}"/>
    <cellStyle name="Normal 6 15" xfId="3130" xr:uid="{8A299D46-BD45-4715-A12C-F2F4F719B4D9}"/>
    <cellStyle name="Normal 6 16" xfId="3131" xr:uid="{590DAF1F-E630-46DF-87D2-E8EAF86D2053}"/>
    <cellStyle name="Normal 6 2" xfId="110" xr:uid="{7B7F53E4-DE9D-49A6-9329-7C183B50E699}"/>
    <cellStyle name="Normal 6 2 2" xfId="320" xr:uid="{896309AF-AC04-42D3-9AD3-962425B60D09}"/>
    <cellStyle name="Normal 6 2 2 2" xfId="4671" xr:uid="{8DA78433-A5EF-4C43-8141-E057CC2640C4}"/>
    <cellStyle name="Normal 6 2 3" xfId="4560" xr:uid="{3156CC05-F924-41A4-98D5-3B566DD4C1EE}"/>
    <cellStyle name="Normal 6 3" xfId="111" xr:uid="{22D71641-AA9F-49F4-8F31-AD37DA8C9371}"/>
    <cellStyle name="Normal 6 3 10" xfId="3132" xr:uid="{FBE843D4-D52D-4AE1-A926-4D77A5CFDD20}"/>
    <cellStyle name="Normal 6 3 11" xfId="3133" xr:uid="{C42AE582-4D89-40B8-884E-7D639D51E032}"/>
    <cellStyle name="Normal 6 3 2" xfId="112" xr:uid="{77CD3A69-4CF6-429B-BAD0-CF187EA18C06}"/>
    <cellStyle name="Normal 6 3 2 2" xfId="113" xr:uid="{33A51B3A-B99F-477A-97A7-1CEEC5712998}"/>
    <cellStyle name="Normal 6 3 2 2 2" xfId="321" xr:uid="{3DA1C9A4-D947-4B73-A720-029E42FDDF11}"/>
    <cellStyle name="Normal 6 3 2 2 2 2" xfId="603" xr:uid="{9EF73D29-EB02-4B86-A403-2A08CE87F5B6}"/>
    <cellStyle name="Normal 6 3 2 2 2 2 2" xfId="604" xr:uid="{1466DBCF-8996-48BC-8771-36E893CBFEF3}"/>
    <cellStyle name="Normal 6 3 2 2 2 2 2 2" xfId="1439" xr:uid="{C1342631-F3ED-4264-8184-D1C56CAA1FD8}"/>
    <cellStyle name="Normal 6 3 2 2 2 2 2 2 2" xfId="1440" xr:uid="{51BC1974-BC0B-4A79-9479-B1201C5B4180}"/>
    <cellStyle name="Normal 6 3 2 2 2 2 2 3" xfId="1441" xr:uid="{84E2DD4B-2070-4D7C-954F-DFF6446444F1}"/>
    <cellStyle name="Normal 6 3 2 2 2 2 3" xfId="1442" xr:uid="{AEBF9876-C059-4715-B898-0E5B8B0E6EA2}"/>
    <cellStyle name="Normal 6 3 2 2 2 2 3 2" xfId="1443" xr:uid="{6E326BD6-55C5-41CD-AA3D-EF78EAA62A53}"/>
    <cellStyle name="Normal 6 3 2 2 2 2 4" xfId="1444" xr:uid="{D14C278E-2F0A-4467-A67E-7C17E25A3209}"/>
    <cellStyle name="Normal 6 3 2 2 2 3" xfId="605" xr:uid="{5E296367-7F8F-4FDE-BE9D-6B364C1E1A92}"/>
    <cellStyle name="Normal 6 3 2 2 2 3 2" xfId="1445" xr:uid="{A2DDBAEA-7547-43BE-BCE7-DAAC98E62200}"/>
    <cellStyle name="Normal 6 3 2 2 2 3 2 2" xfId="1446" xr:uid="{E84D1B76-E714-49A7-BEB1-782F231935E6}"/>
    <cellStyle name="Normal 6 3 2 2 2 3 3" xfId="1447" xr:uid="{923A8CA6-D16D-4135-99A0-68C6B6DED6D3}"/>
    <cellStyle name="Normal 6 3 2 2 2 3 4" xfId="3134" xr:uid="{DF9057EB-3D49-4950-91BD-2FDEC94D32D5}"/>
    <cellStyle name="Normal 6 3 2 2 2 4" xfId="1448" xr:uid="{078F173D-08D2-41A5-851C-90D36FB27DDF}"/>
    <cellStyle name="Normal 6 3 2 2 2 4 2" xfId="1449" xr:uid="{ADB835A0-DBFB-4CFD-B092-3BECCFF320BB}"/>
    <cellStyle name="Normal 6 3 2 2 2 5" xfId="1450" xr:uid="{B8112D58-DB06-49CB-AD2D-F9CEB99E39A8}"/>
    <cellStyle name="Normal 6 3 2 2 2 6" xfId="3135" xr:uid="{F56510B0-5575-4618-BF36-F4ACE15231E0}"/>
    <cellStyle name="Normal 6 3 2 2 3" xfId="322" xr:uid="{921B9A37-E3D4-4360-9BD5-CA74259E2093}"/>
    <cellStyle name="Normal 6 3 2 2 3 2" xfId="606" xr:uid="{5674B80E-12ED-4321-8E5C-A16BAA4CBACE}"/>
    <cellStyle name="Normal 6 3 2 2 3 2 2" xfId="607" xr:uid="{16083578-878C-4108-844F-651F3D75772B}"/>
    <cellStyle name="Normal 6 3 2 2 3 2 2 2" xfId="1451" xr:uid="{F4172A95-375E-4B49-B365-E4B0F784602D}"/>
    <cellStyle name="Normal 6 3 2 2 3 2 2 2 2" xfId="1452" xr:uid="{2B3DF0A8-4391-4AEA-99D1-56170A0B5322}"/>
    <cellStyle name="Normal 6 3 2 2 3 2 2 3" xfId="1453" xr:uid="{4241F865-EBAB-4803-BF46-864684A107EB}"/>
    <cellStyle name="Normal 6 3 2 2 3 2 3" xfId="1454" xr:uid="{6F062E29-BF10-47FF-B706-9E6C71625683}"/>
    <cellStyle name="Normal 6 3 2 2 3 2 3 2" xfId="1455" xr:uid="{8C21D410-6791-49B9-9B3A-7B72FB3B67F2}"/>
    <cellStyle name="Normal 6 3 2 2 3 2 4" xfId="1456" xr:uid="{3741C859-106A-4A09-BFBF-59316943380C}"/>
    <cellStyle name="Normal 6 3 2 2 3 3" xfId="608" xr:uid="{C5B44B53-47FD-4BFA-A669-4585CBBE2DAF}"/>
    <cellStyle name="Normal 6 3 2 2 3 3 2" xfId="1457" xr:uid="{C2DF6A7B-E4D9-4554-8E54-DCF8336F133F}"/>
    <cellStyle name="Normal 6 3 2 2 3 3 2 2" xfId="1458" xr:uid="{CBD5C63A-1748-4AFE-B1D9-9785BBCB9423}"/>
    <cellStyle name="Normal 6 3 2 2 3 3 3" xfId="1459" xr:uid="{60F3D18C-3B82-4C65-8193-D6B7832FBB8E}"/>
    <cellStyle name="Normal 6 3 2 2 3 4" xfId="1460" xr:uid="{4DA853EB-1201-47DD-A1AC-DF684224B258}"/>
    <cellStyle name="Normal 6 3 2 2 3 4 2" xfId="1461" xr:uid="{93D8B1E1-A9FC-4BDA-8330-03127DAE6D10}"/>
    <cellStyle name="Normal 6 3 2 2 3 5" xfId="1462" xr:uid="{9D3070C9-AF22-436F-9A50-CC4919030E43}"/>
    <cellStyle name="Normal 6 3 2 2 4" xfId="609" xr:uid="{374885EE-0FF3-4973-842B-394BFDB4D191}"/>
    <cellStyle name="Normal 6 3 2 2 4 2" xfId="610" xr:uid="{D345FD2D-993F-4652-BDEA-045C87F36DE3}"/>
    <cellStyle name="Normal 6 3 2 2 4 2 2" xfId="1463" xr:uid="{9A4279D9-8C82-4F0E-9103-A9C8ACD2EB94}"/>
    <cellStyle name="Normal 6 3 2 2 4 2 2 2" xfId="1464" xr:uid="{4FC90307-37DE-484C-8D87-E12124012465}"/>
    <cellStyle name="Normal 6 3 2 2 4 2 3" xfId="1465" xr:uid="{818AB79E-8B6B-472D-B9BA-33618A361BF8}"/>
    <cellStyle name="Normal 6 3 2 2 4 3" xfId="1466" xr:uid="{E20BB099-5DD6-4462-9628-2CE20A21DA6C}"/>
    <cellStyle name="Normal 6 3 2 2 4 3 2" xfId="1467" xr:uid="{AA8EA36A-CFA6-46D8-8E74-2501C6D32FD6}"/>
    <cellStyle name="Normal 6 3 2 2 4 4" xfId="1468" xr:uid="{7F3B990A-12CD-4161-B0AA-CD27D3D5AF00}"/>
    <cellStyle name="Normal 6 3 2 2 5" xfId="611" xr:uid="{8A354E0A-1A15-488D-958F-08C99DCD49F3}"/>
    <cellStyle name="Normal 6 3 2 2 5 2" xfId="1469" xr:uid="{4399834F-C545-485B-B2CB-8A4AE52D7B4E}"/>
    <cellStyle name="Normal 6 3 2 2 5 2 2" xfId="1470" xr:uid="{E4BE6755-7471-481E-AC2B-A0049F83899D}"/>
    <cellStyle name="Normal 6 3 2 2 5 3" xfId="1471" xr:uid="{BCBB00D6-6119-437C-9512-3EA16617C724}"/>
    <cellStyle name="Normal 6 3 2 2 5 4" xfId="3136" xr:uid="{B44B82B5-60AC-42E4-97F7-2F5CD9339084}"/>
    <cellStyle name="Normal 6 3 2 2 6" xfId="1472" xr:uid="{BFA5AAC8-C5AD-4D8B-8AD1-AA6910E63087}"/>
    <cellStyle name="Normal 6 3 2 2 6 2" xfId="1473" xr:uid="{F2741BA2-D26E-481A-B810-680688382F11}"/>
    <cellStyle name="Normal 6 3 2 2 7" xfId="1474" xr:uid="{400A4E8F-8FA5-4EBA-9745-EAB9998F9786}"/>
    <cellStyle name="Normal 6 3 2 2 8" xfId="3137" xr:uid="{7F2A9B0F-7D0A-46C5-ACBE-470ACBBE933D}"/>
    <cellStyle name="Normal 6 3 2 3" xfId="323" xr:uid="{02A4BED7-A02D-4CA8-B2D0-A0D9938650AB}"/>
    <cellStyle name="Normal 6 3 2 3 2" xfId="612" xr:uid="{AEB1A109-6A28-4EE1-A1C2-FDEF66A9DE9C}"/>
    <cellStyle name="Normal 6 3 2 3 2 2" xfId="613" xr:uid="{01DC952E-91ED-4DCF-AEB7-2338A1E7F9B6}"/>
    <cellStyle name="Normal 6 3 2 3 2 2 2" xfId="1475" xr:uid="{4470F061-DAA5-4774-851F-19388AC42F3F}"/>
    <cellStyle name="Normal 6 3 2 3 2 2 2 2" xfId="1476" xr:uid="{230FE263-9D87-482E-BEB4-ABC38A05B603}"/>
    <cellStyle name="Normal 6 3 2 3 2 2 3" xfId="1477" xr:uid="{C0689709-8657-43EE-B159-46A2B15313B4}"/>
    <cellStyle name="Normal 6 3 2 3 2 3" xfId="1478" xr:uid="{ED6E644C-7238-409D-A69B-F2A10B7C6837}"/>
    <cellStyle name="Normal 6 3 2 3 2 3 2" xfId="1479" xr:uid="{35938545-8E4B-4E0E-98AA-CA3FD0983122}"/>
    <cellStyle name="Normal 6 3 2 3 2 4" xfId="1480" xr:uid="{4061E769-6334-4D58-8E1D-2E96E6BFC196}"/>
    <cellStyle name="Normal 6 3 2 3 3" xfId="614" xr:uid="{97ADD02B-B9E5-4F7D-A4C0-A7A0EA2684AA}"/>
    <cellStyle name="Normal 6 3 2 3 3 2" xfId="1481" xr:uid="{527A9051-6152-47D1-A5D5-5686B41384DF}"/>
    <cellStyle name="Normal 6 3 2 3 3 2 2" xfId="1482" xr:uid="{E94FA6C2-A218-4846-906F-55D43534CADB}"/>
    <cellStyle name="Normal 6 3 2 3 3 3" xfId="1483" xr:uid="{C85EF561-4F98-4524-AB4D-7E0F0F53B95F}"/>
    <cellStyle name="Normal 6 3 2 3 3 4" xfId="3138" xr:uid="{31FED93F-5F94-49C4-ABFA-6E289D039B39}"/>
    <cellStyle name="Normal 6 3 2 3 4" xfId="1484" xr:uid="{3E98E294-8C38-404C-A2BA-D8F84CD2837D}"/>
    <cellStyle name="Normal 6 3 2 3 4 2" xfId="1485" xr:uid="{A23D5B54-43CA-4E23-A412-D8D6C1F793BD}"/>
    <cellStyle name="Normal 6 3 2 3 5" xfId="1486" xr:uid="{25BDA35D-C37F-421D-A46A-F1B8E42E72ED}"/>
    <cellStyle name="Normal 6 3 2 3 6" xfId="3139" xr:uid="{D6A0C54A-6C4B-417A-9857-723430BD2DAD}"/>
    <cellStyle name="Normal 6 3 2 4" xfId="324" xr:uid="{E07E6B52-4C44-4C8F-B83F-9B22E509A9C0}"/>
    <cellStyle name="Normal 6 3 2 4 2" xfId="615" xr:uid="{E56B5136-ADC0-4B6E-92B5-8733B6C9AB4A}"/>
    <cellStyle name="Normal 6 3 2 4 2 2" xfId="616" xr:uid="{9078DA6E-8BE1-4639-BC6C-6BBD048F0E5F}"/>
    <cellStyle name="Normal 6 3 2 4 2 2 2" xfId="1487" xr:uid="{15A3C7E5-90B4-4CFB-9FA5-731DCB08FF75}"/>
    <cellStyle name="Normal 6 3 2 4 2 2 2 2" xfId="1488" xr:uid="{D43D7C0F-6956-4A34-B397-42F41703B409}"/>
    <cellStyle name="Normal 6 3 2 4 2 2 3" xfId="1489" xr:uid="{110CFDF2-8F30-4F0F-8B24-41AD495533D8}"/>
    <cellStyle name="Normal 6 3 2 4 2 3" xfId="1490" xr:uid="{8EE40289-31A9-4DF9-8A94-694B2BA73942}"/>
    <cellStyle name="Normal 6 3 2 4 2 3 2" xfId="1491" xr:uid="{EA69DFFD-4ABC-4BFE-B252-2F03886AD73C}"/>
    <cellStyle name="Normal 6 3 2 4 2 4" xfId="1492" xr:uid="{144D7C48-4944-4083-89E5-73047E1078F6}"/>
    <cellStyle name="Normal 6 3 2 4 3" xfId="617" xr:uid="{1E3FA8E9-D4E5-4F2C-B1CD-8BF953681300}"/>
    <cellStyle name="Normal 6 3 2 4 3 2" xfId="1493" xr:uid="{7091DE7F-29AE-4AA1-AE1D-18994E3608BB}"/>
    <cellStyle name="Normal 6 3 2 4 3 2 2" xfId="1494" xr:uid="{4CE90053-912A-490B-A03B-6617B095C595}"/>
    <cellStyle name="Normal 6 3 2 4 3 3" xfId="1495" xr:uid="{818B4E85-896C-484E-B2B7-BE84AE6830E4}"/>
    <cellStyle name="Normal 6 3 2 4 4" xfId="1496" xr:uid="{19DDDFC8-96B4-4A2A-A7D3-F93E663D1CCE}"/>
    <cellStyle name="Normal 6 3 2 4 4 2" xfId="1497" xr:uid="{4B43A508-7E34-4B8E-863B-E6A4F575B162}"/>
    <cellStyle name="Normal 6 3 2 4 5" xfId="1498" xr:uid="{D6FE725F-C278-46CF-97DE-68BE054A6454}"/>
    <cellStyle name="Normal 6 3 2 5" xfId="325" xr:uid="{E21D0A74-C496-4A67-A4C8-30E8F4A231D9}"/>
    <cellStyle name="Normal 6 3 2 5 2" xfId="618" xr:uid="{D3834478-7B9D-48FD-97DE-449502F3DB4E}"/>
    <cellStyle name="Normal 6 3 2 5 2 2" xfId="1499" xr:uid="{EB04B48F-3ECA-4DDE-8545-853936B59D11}"/>
    <cellStyle name="Normal 6 3 2 5 2 2 2" xfId="1500" xr:uid="{D70B60E3-193F-4AF8-A613-115395EC4075}"/>
    <cellStyle name="Normal 6 3 2 5 2 3" xfId="1501" xr:uid="{F2E4436F-CD77-4D9E-A84D-0397DFD666C2}"/>
    <cellStyle name="Normal 6 3 2 5 3" xfId="1502" xr:uid="{26831221-E3C1-4514-ACAA-BF71541CA296}"/>
    <cellStyle name="Normal 6 3 2 5 3 2" xfId="1503" xr:uid="{AF1E9808-40F9-4A83-9702-C1918A5B7198}"/>
    <cellStyle name="Normal 6 3 2 5 4" xfId="1504" xr:uid="{A6D5EFCE-3473-419C-A34D-C4A638EA5A5E}"/>
    <cellStyle name="Normal 6 3 2 6" xfId="619" xr:uid="{35896793-8520-4A75-9790-749A3D613461}"/>
    <cellStyle name="Normal 6 3 2 6 2" xfId="1505" xr:uid="{CCE41EB6-20CC-427C-947E-72D91C4BF233}"/>
    <cellStyle name="Normal 6 3 2 6 2 2" xfId="1506" xr:uid="{BC1C9F72-3AC7-4A3E-8211-99C58F38DE66}"/>
    <cellStyle name="Normal 6 3 2 6 3" xfId="1507" xr:uid="{3AD56958-7780-47D4-AA7E-58D959E05A55}"/>
    <cellStyle name="Normal 6 3 2 6 4" xfId="3140" xr:uid="{487B9896-291F-478A-A9FD-D342699A553C}"/>
    <cellStyle name="Normal 6 3 2 7" xfId="1508" xr:uid="{98DBC9D3-4D3B-4EFF-B130-D433E0F4F63C}"/>
    <cellStyle name="Normal 6 3 2 7 2" xfId="1509" xr:uid="{EA1246F8-9B72-4CD1-9C4F-24D6736D918E}"/>
    <cellStyle name="Normal 6 3 2 8" xfId="1510" xr:uid="{125C2938-19AB-4350-899B-932F654F2012}"/>
    <cellStyle name="Normal 6 3 2 9" xfId="3141" xr:uid="{D47A6EA2-52BB-4C2A-B40F-988444038896}"/>
    <cellStyle name="Normal 6 3 3" xfId="114" xr:uid="{25841288-6DF9-4731-9439-4480165BDA0B}"/>
    <cellStyle name="Normal 6 3 3 2" xfId="115" xr:uid="{FC83D639-8E67-41C9-B5B5-55005564FE02}"/>
    <cellStyle name="Normal 6 3 3 2 2" xfId="620" xr:uid="{20468CFC-9CFD-4CB1-9036-EA21AE941A7F}"/>
    <cellStyle name="Normal 6 3 3 2 2 2" xfId="621" xr:uid="{258969A3-5DE3-47EA-B276-28986E4E75CD}"/>
    <cellStyle name="Normal 6 3 3 2 2 2 2" xfId="1511" xr:uid="{5D05E4A6-82EE-4913-BDBC-279444892813}"/>
    <cellStyle name="Normal 6 3 3 2 2 2 2 2" xfId="1512" xr:uid="{43902197-225D-4A00-868A-866C3B74DD80}"/>
    <cellStyle name="Normal 6 3 3 2 2 2 3" xfId="1513" xr:uid="{32911912-2500-4F06-842D-F1C79B653DF8}"/>
    <cellStyle name="Normal 6 3 3 2 2 3" xfId="1514" xr:uid="{67B0A09F-D6E9-4FA9-96ED-A9B7F1663FB4}"/>
    <cellStyle name="Normal 6 3 3 2 2 3 2" xfId="1515" xr:uid="{EA7762C9-9531-49BF-80AF-6D5788D2B06F}"/>
    <cellStyle name="Normal 6 3 3 2 2 4" xfId="1516" xr:uid="{D8648A39-65FD-4410-B4BD-7272C18D0FC8}"/>
    <cellStyle name="Normal 6 3 3 2 3" xfId="622" xr:uid="{B819DD8B-F7B8-47EE-852B-6E91DE187BB5}"/>
    <cellStyle name="Normal 6 3 3 2 3 2" xfId="1517" xr:uid="{C8EC3E9F-1172-4FCB-AA6D-592308835F29}"/>
    <cellStyle name="Normal 6 3 3 2 3 2 2" xfId="1518" xr:uid="{87FCFD02-13B9-48FC-8E7C-994F07170D68}"/>
    <cellStyle name="Normal 6 3 3 2 3 3" xfId="1519" xr:uid="{FEF94D27-BA11-4689-A106-BA6691CF18B9}"/>
    <cellStyle name="Normal 6 3 3 2 3 4" xfId="3142" xr:uid="{58BA025E-83E3-4E12-B62C-C7277F7F590D}"/>
    <cellStyle name="Normal 6 3 3 2 4" xfId="1520" xr:uid="{22214BFD-EF8E-46D9-869E-666724A7D792}"/>
    <cellStyle name="Normal 6 3 3 2 4 2" xfId="1521" xr:uid="{AFF5171A-10DD-4D0F-B4D9-2DF4F95A58C9}"/>
    <cellStyle name="Normal 6 3 3 2 5" xfId="1522" xr:uid="{E450BE99-B85C-4DF5-9E25-6BF4CBE8397C}"/>
    <cellStyle name="Normal 6 3 3 2 6" xfId="3143" xr:uid="{F3A86BF0-7A9D-4449-BCA5-6F1BFFCDA55E}"/>
    <cellStyle name="Normal 6 3 3 3" xfId="326" xr:uid="{E2846BA1-0D0C-4A4B-9146-CA70FA1F27DD}"/>
    <cellStyle name="Normal 6 3 3 3 2" xfId="623" xr:uid="{1144F524-CF9E-4AF0-89B4-3C2301434838}"/>
    <cellStyle name="Normal 6 3 3 3 2 2" xfId="624" xr:uid="{94ACEC4E-4D26-4A9D-86F4-2D3A6D7BE029}"/>
    <cellStyle name="Normal 6 3 3 3 2 2 2" xfId="1523" xr:uid="{3F266EBD-73C0-42A0-AB5F-DE5ABED5F132}"/>
    <cellStyle name="Normal 6 3 3 3 2 2 2 2" xfId="1524" xr:uid="{E12286B8-4E90-43CE-869F-ED6890162AC5}"/>
    <cellStyle name="Normal 6 3 3 3 2 2 3" xfId="1525" xr:uid="{02B88BE4-1FA5-42F3-820B-C844F512DCA6}"/>
    <cellStyle name="Normal 6 3 3 3 2 3" xfId="1526" xr:uid="{F8757885-42F8-4FF8-A537-8AA626D92BEF}"/>
    <cellStyle name="Normal 6 3 3 3 2 3 2" xfId="1527" xr:uid="{69D0A52D-5E03-47D4-A6F7-5463D36A9A90}"/>
    <cellStyle name="Normal 6 3 3 3 2 4" xfId="1528" xr:uid="{972186CB-D0A5-47CA-8335-23B46E2E33F4}"/>
    <cellStyle name="Normal 6 3 3 3 3" xfId="625" xr:uid="{54D53452-7AF0-4A83-B9B8-97642554FBF0}"/>
    <cellStyle name="Normal 6 3 3 3 3 2" xfId="1529" xr:uid="{E5171D89-C1A4-4323-831C-FDF5BA51EEA0}"/>
    <cellStyle name="Normal 6 3 3 3 3 2 2" xfId="1530" xr:uid="{94CAA0B6-2EA5-496B-8480-58A9FC8472DE}"/>
    <cellStyle name="Normal 6 3 3 3 3 3" xfId="1531" xr:uid="{9D5F4577-99AA-4497-95C8-E182299EB068}"/>
    <cellStyle name="Normal 6 3 3 3 4" xfId="1532" xr:uid="{D7CA12D0-0A64-4ACD-B1A8-B70B7DDBF11F}"/>
    <cellStyle name="Normal 6 3 3 3 4 2" xfId="1533" xr:uid="{BF4B0C19-D2E8-46B5-8856-50C4651D1DC5}"/>
    <cellStyle name="Normal 6 3 3 3 5" xfId="1534" xr:uid="{C51AEE16-CE21-427A-8156-DC7F8C5F0DE0}"/>
    <cellStyle name="Normal 6 3 3 4" xfId="327" xr:uid="{AF21EC96-5503-41D3-9567-EBEEA8BB45EE}"/>
    <cellStyle name="Normal 6 3 3 4 2" xfId="626" xr:uid="{435E62C1-76F7-41F2-ABAB-236BB6FC3128}"/>
    <cellStyle name="Normal 6 3 3 4 2 2" xfId="1535" xr:uid="{98EF678D-917F-4648-AAF6-2CBAE47FFFC6}"/>
    <cellStyle name="Normal 6 3 3 4 2 2 2" xfId="1536" xr:uid="{DCE49249-1489-4303-8AC2-F613CC82665C}"/>
    <cellStyle name="Normal 6 3 3 4 2 3" xfId="1537" xr:uid="{A219CDB9-ACB0-48E2-889A-9BE6DA671451}"/>
    <cellStyle name="Normal 6 3 3 4 3" xfId="1538" xr:uid="{81D941B0-41D0-4FB0-B1CD-98268F5BE611}"/>
    <cellStyle name="Normal 6 3 3 4 3 2" xfId="1539" xr:uid="{5C782520-386A-4A75-8E52-FC8DAE639D69}"/>
    <cellStyle name="Normal 6 3 3 4 4" xfId="1540" xr:uid="{E57B9836-3E38-49C3-852F-40C7F0979FB0}"/>
    <cellStyle name="Normal 6 3 3 5" xfId="627" xr:uid="{AE2EBADA-51B4-4593-81DC-1094F19A3AA8}"/>
    <cellStyle name="Normal 6 3 3 5 2" xfId="1541" xr:uid="{3DADB91D-6CD4-4730-82CD-B54A2DFBD312}"/>
    <cellStyle name="Normal 6 3 3 5 2 2" xfId="1542" xr:uid="{0FE57401-36A9-4FAC-9211-D8E0555E95E7}"/>
    <cellStyle name="Normal 6 3 3 5 3" xfId="1543" xr:uid="{134F4A92-D490-4560-9F10-DBD7A81638BA}"/>
    <cellStyle name="Normal 6 3 3 5 4" xfId="3144" xr:uid="{E54EAAC3-9662-4986-8080-761401EF91C1}"/>
    <cellStyle name="Normal 6 3 3 6" xfId="1544" xr:uid="{59FF2F64-7BFA-41C3-BD1C-6570F4E748E8}"/>
    <cellStyle name="Normal 6 3 3 6 2" xfId="1545" xr:uid="{0F6F520F-F78A-477B-B4A3-D5C0C5D2053F}"/>
    <cellStyle name="Normal 6 3 3 7" xfId="1546" xr:uid="{E0C1F4F4-0A22-4F2E-A06F-E395EE1AE4CA}"/>
    <cellStyle name="Normal 6 3 3 8" xfId="3145" xr:uid="{EC6735D4-CA27-4279-9C70-B311C97E98E7}"/>
    <cellStyle name="Normal 6 3 4" xfId="116" xr:uid="{4E3456B3-B6E7-4004-8CE3-8FE750F70F34}"/>
    <cellStyle name="Normal 6 3 4 2" xfId="447" xr:uid="{4A8AC661-AE49-4556-AE1E-9CCB693087D7}"/>
    <cellStyle name="Normal 6 3 4 2 2" xfId="628" xr:uid="{BE9F752B-50D7-4A74-AF78-60C072786866}"/>
    <cellStyle name="Normal 6 3 4 2 2 2" xfId="1547" xr:uid="{E8346D4F-02DC-4FB7-ABF8-A0BE5A86BCA4}"/>
    <cellStyle name="Normal 6 3 4 2 2 2 2" xfId="1548" xr:uid="{0D5A309D-C6A5-44A5-89AD-4496C6E8515F}"/>
    <cellStyle name="Normal 6 3 4 2 2 3" xfId="1549" xr:uid="{FD1A6848-BC32-4DC9-91EF-1FFFAD0CDA52}"/>
    <cellStyle name="Normal 6 3 4 2 2 4" xfId="3146" xr:uid="{58C71411-2E04-4021-ADF9-59B7E11AF669}"/>
    <cellStyle name="Normal 6 3 4 2 3" xfId="1550" xr:uid="{013ED431-B46C-4828-8C7F-E08718E1C445}"/>
    <cellStyle name="Normal 6 3 4 2 3 2" xfId="1551" xr:uid="{E44C64B2-2E75-45CA-886B-FF4081F03B75}"/>
    <cellStyle name="Normal 6 3 4 2 4" xfId="1552" xr:uid="{F3DB0699-B3D7-4076-A11D-CBEBAF88BFCF}"/>
    <cellStyle name="Normal 6 3 4 2 5" xfId="3147" xr:uid="{69734FD9-1A56-4F9C-B61B-DE2BC2FDA344}"/>
    <cellStyle name="Normal 6 3 4 3" xfId="629" xr:uid="{AF8E0DF3-5232-4B49-BC80-D9DB103D6E9B}"/>
    <cellStyle name="Normal 6 3 4 3 2" xfId="1553" xr:uid="{8DE03C97-6527-4759-939B-DD7D1C670574}"/>
    <cellStyle name="Normal 6 3 4 3 2 2" xfId="1554" xr:uid="{4B2D2DD1-733F-4B4F-9427-09FB90A56A8C}"/>
    <cellStyle name="Normal 6 3 4 3 3" xfId="1555" xr:uid="{FAF75200-3D93-4D4E-93FB-11BCAAE0A24B}"/>
    <cellStyle name="Normal 6 3 4 3 4" xfId="3148" xr:uid="{837933B9-2FDE-44BF-9D84-9F96B54A66C9}"/>
    <cellStyle name="Normal 6 3 4 4" xfId="1556" xr:uid="{F7EA2B64-5495-4F43-90B5-9A4745DA1517}"/>
    <cellStyle name="Normal 6 3 4 4 2" xfId="1557" xr:uid="{B18E4D21-F4F5-468D-B31D-CE96DFC2504F}"/>
    <cellStyle name="Normal 6 3 4 4 3" xfId="3149" xr:uid="{EBCC3F22-4668-45F6-8900-7CA42FA2F68A}"/>
    <cellStyle name="Normal 6 3 4 4 4" xfId="3150" xr:uid="{5879EEF8-A97E-4C82-BEFD-C7B0225329C7}"/>
    <cellStyle name="Normal 6 3 4 5" xfId="1558" xr:uid="{9908AA70-4662-4093-9662-817E798B4A2E}"/>
    <cellStyle name="Normal 6 3 4 6" xfId="3151" xr:uid="{1066E086-1C66-4CC0-A926-DA6209B4DB09}"/>
    <cellStyle name="Normal 6 3 4 7" xfId="3152" xr:uid="{40930C14-F743-4DCD-9684-A3C09F12D492}"/>
    <cellStyle name="Normal 6 3 5" xfId="328" xr:uid="{61817AFF-23B7-49CE-8795-443DE44023E4}"/>
    <cellStyle name="Normal 6 3 5 2" xfId="630" xr:uid="{0FA99712-FE83-4F5C-8E28-17F33E998AA9}"/>
    <cellStyle name="Normal 6 3 5 2 2" xfId="631" xr:uid="{6CFF7E67-AE19-4F5E-9147-7BD0A565E207}"/>
    <cellStyle name="Normal 6 3 5 2 2 2" xfId="1559" xr:uid="{7693E4A3-B851-46F5-B704-338FA8523982}"/>
    <cellStyle name="Normal 6 3 5 2 2 2 2" xfId="1560" xr:uid="{1872D0E6-A62A-4764-A319-0745EA13D31B}"/>
    <cellStyle name="Normal 6 3 5 2 2 3" xfId="1561" xr:uid="{F5A29DD3-6E53-46BF-9DD3-B3C9125219FD}"/>
    <cellStyle name="Normal 6 3 5 2 3" xfId="1562" xr:uid="{1D88EBBC-8B6A-4197-A9DC-3E2A50C6C55F}"/>
    <cellStyle name="Normal 6 3 5 2 3 2" xfId="1563" xr:uid="{49030932-6273-427C-AE69-C176E01854E5}"/>
    <cellStyle name="Normal 6 3 5 2 4" xfId="1564" xr:uid="{1951D95D-2E61-4B41-91B6-0A152AA8568C}"/>
    <cellStyle name="Normal 6 3 5 3" xfId="632" xr:uid="{7D60C4FE-2071-4D8E-B131-69D0A2F03044}"/>
    <cellStyle name="Normal 6 3 5 3 2" xfId="1565" xr:uid="{23ED1BBD-D6D1-4161-BA0B-D8BB4CE122EC}"/>
    <cellStyle name="Normal 6 3 5 3 2 2" xfId="1566" xr:uid="{865593E9-1027-4C33-86FB-65A839C6844F}"/>
    <cellStyle name="Normal 6 3 5 3 3" xfId="1567" xr:uid="{2A7822F1-005F-414E-9CB2-DD33960F8067}"/>
    <cellStyle name="Normal 6 3 5 3 4" xfId="3153" xr:uid="{68A40ABC-E160-4B65-B6B8-58535509F142}"/>
    <cellStyle name="Normal 6 3 5 4" xfId="1568" xr:uid="{AB7056ED-98DD-4646-BCA6-54651FAA60D2}"/>
    <cellStyle name="Normal 6 3 5 4 2" xfId="1569" xr:uid="{4548E428-B5AD-45F8-99F6-AD13C0D961AB}"/>
    <cellStyle name="Normal 6 3 5 5" xfId="1570" xr:uid="{D49F6AB1-BEAF-4D70-ADE9-53BCA0A59CBA}"/>
    <cellStyle name="Normal 6 3 5 6" xfId="3154" xr:uid="{72805B51-F2D0-4BE0-91D3-CA956353C8A0}"/>
    <cellStyle name="Normal 6 3 6" xfId="329" xr:uid="{91E9F9F3-D8FA-4920-A885-9625666A6A05}"/>
    <cellStyle name="Normal 6 3 6 2" xfId="633" xr:uid="{FD25FB3F-42BC-424A-B671-8FE38BD180C6}"/>
    <cellStyle name="Normal 6 3 6 2 2" xfId="1571" xr:uid="{FA244BCF-8DF7-4F4A-BC04-9A5B9A4C2EDE}"/>
    <cellStyle name="Normal 6 3 6 2 2 2" xfId="1572" xr:uid="{C394B59F-F47B-4FB4-BB67-F93FB7CA8116}"/>
    <cellStyle name="Normal 6 3 6 2 3" xfId="1573" xr:uid="{06E75D07-08EA-45E3-A7EF-8B89DB68F7AD}"/>
    <cellStyle name="Normal 6 3 6 2 4" xfId="3155" xr:uid="{F566D577-959E-40A5-BCF0-D5E737E746D5}"/>
    <cellStyle name="Normal 6 3 6 3" xfId="1574" xr:uid="{967D0A1B-DC2D-4417-A36A-3A0CB8FD0E69}"/>
    <cellStyle name="Normal 6 3 6 3 2" xfId="1575" xr:uid="{D40B6724-99EE-4BEA-ADEB-06C54585ADAE}"/>
    <cellStyle name="Normal 6 3 6 4" xfId="1576" xr:uid="{C028F99E-1AD8-4E80-B511-FB1FFBE854EF}"/>
    <cellStyle name="Normal 6 3 6 5" xfId="3156" xr:uid="{8D2E9543-8234-4B9F-83AD-4264EB21A56C}"/>
    <cellStyle name="Normal 6 3 7" xfId="634" xr:uid="{EECA7B54-F929-4D51-965C-A35C3F3D7E93}"/>
    <cellStyle name="Normal 6 3 7 2" xfId="1577" xr:uid="{D7EA2F4F-855A-46AA-B650-878B7C7B0FBF}"/>
    <cellStyle name="Normal 6 3 7 2 2" xfId="1578" xr:uid="{83700503-D6EE-458B-B0E2-00CD794C9735}"/>
    <cellStyle name="Normal 6 3 7 3" xfId="1579" xr:uid="{5BFCEA97-768E-4A63-9C94-1F1386B7F0F4}"/>
    <cellStyle name="Normal 6 3 7 4" xfId="3157" xr:uid="{6D9F4D97-DFCF-4F63-AC3A-906AAAE5C688}"/>
    <cellStyle name="Normal 6 3 7 5" xfId="5363" xr:uid="{8F3439BC-1A12-4B44-9210-BCFC368257A9}"/>
    <cellStyle name="Normal 6 3 8" xfId="1580" xr:uid="{422B0812-0DE1-42B2-9E12-AB94A4845998}"/>
    <cellStyle name="Normal 6 3 8 2" xfId="1581" xr:uid="{60818F52-9255-4739-B746-B74D28B87CD0}"/>
    <cellStyle name="Normal 6 3 8 3" xfId="3158" xr:uid="{6AF39F76-8A6E-498A-AE90-F7C0E9D93355}"/>
    <cellStyle name="Normal 6 3 8 4" xfId="3159" xr:uid="{A6CF1D5B-4867-42AF-A847-995C738102B2}"/>
    <cellStyle name="Normal 6 3 9" xfId="1582" xr:uid="{783886FC-C2D4-41C5-97C6-6283D62EAF81}"/>
    <cellStyle name="Normal 6 3 9 2" xfId="4718" xr:uid="{9EC5BCEC-1454-443A-9173-C2AD7B0EFA85}"/>
    <cellStyle name="Normal 6 4" xfId="117" xr:uid="{7E3C2B78-0486-4E9C-AE90-4AA8E77435DC}"/>
    <cellStyle name="Normal 6 4 10" xfId="3160" xr:uid="{79E65D57-2B79-4CE6-9CD2-167ACC19E371}"/>
    <cellStyle name="Normal 6 4 11" xfId="3161" xr:uid="{1A4AD4C0-2EBB-410F-8228-6017BD005313}"/>
    <cellStyle name="Normal 6 4 2" xfId="118" xr:uid="{F0D8D83B-5DAD-47A6-86CA-0283E5A7E753}"/>
    <cellStyle name="Normal 6 4 2 2" xfId="119" xr:uid="{D416F887-E7F1-4A15-B839-52AB1F6681FF}"/>
    <cellStyle name="Normal 6 4 2 2 2" xfId="330" xr:uid="{817EADC2-346E-4338-9161-7DDE6C6569F7}"/>
    <cellStyle name="Normal 6 4 2 2 2 2" xfId="635" xr:uid="{0067BAAC-ABED-4A8C-AA61-ED6197C0616F}"/>
    <cellStyle name="Normal 6 4 2 2 2 2 2" xfId="1583" xr:uid="{608F4951-578A-4295-AF90-DEE38F96DF46}"/>
    <cellStyle name="Normal 6 4 2 2 2 2 2 2" xfId="1584" xr:uid="{1261E52C-E086-494E-83C2-A821221A50CD}"/>
    <cellStyle name="Normal 6 4 2 2 2 2 3" xfId="1585" xr:uid="{7E534816-6F84-42FB-8F31-F067BE9AD4B4}"/>
    <cellStyle name="Normal 6 4 2 2 2 2 4" xfId="3162" xr:uid="{723A8B61-843E-4705-9243-985C1CECFA5C}"/>
    <cellStyle name="Normal 6 4 2 2 2 3" xfId="1586" xr:uid="{A2AE5991-BB8C-4AA3-8F63-4A74348865B3}"/>
    <cellStyle name="Normal 6 4 2 2 2 3 2" xfId="1587" xr:uid="{9CFFD5B5-89D2-4F02-BD3A-0464E6CF74BA}"/>
    <cellStyle name="Normal 6 4 2 2 2 3 3" xfId="3163" xr:uid="{F2380956-0BCA-4D2C-AFC2-C5176D8FAFF1}"/>
    <cellStyle name="Normal 6 4 2 2 2 3 4" xfId="3164" xr:uid="{63E5501A-8853-4CDC-8546-FFB3E0070E12}"/>
    <cellStyle name="Normal 6 4 2 2 2 4" xfId="1588" xr:uid="{473A6D40-F99E-4BB4-BF44-AD688FE28E4F}"/>
    <cellStyle name="Normal 6 4 2 2 2 5" xfId="3165" xr:uid="{1AD99A54-5DF2-4B09-8AB8-D77533E58597}"/>
    <cellStyle name="Normal 6 4 2 2 2 6" xfId="3166" xr:uid="{5E101287-BCD6-4287-A14E-F2D86C16F920}"/>
    <cellStyle name="Normal 6 4 2 2 3" xfId="636" xr:uid="{306D86F9-9270-4798-AEEB-A9DBD4F1740D}"/>
    <cellStyle name="Normal 6 4 2 2 3 2" xfId="1589" xr:uid="{3E3E25D0-7FDC-47E3-A70F-98EA573B4898}"/>
    <cellStyle name="Normal 6 4 2 2 3 2 2" xfId="1590" xr:uid="{BD8C4EA8-2428-4E22-82EC-1E5B33E3831F}"/>
    <cellStyle name="Normal 6 4 2 2 3 2 3" xfId="3167" xr:uid="{7E817719-7965-4FFF-BFAF-14B62876401F}"/>
    <cellStyle name="Normal 6 4 2 2 3 2 4" xfId="3168" xr:uid="{D0E591E9-5E55-4404-8178-508939347B9A}"/>
    <cellStyle name="Normal 6 4 2 2 3 3" xfId="1591" xr:uid="{FA891574-3B9F-4EBA-81C0-3069EBBF7138}"/>
    <cellStyle name="Normal 6 4 2 2 3 4" xfId="3169" xr:uid="{549D2455-A0AB-4200-9AD3-F1401CAD67CD}"/>
    <cellStyle name="Normal 6 4 2 2 3 5" xfId="3170" xr:uid="{391D3507-658D-4C64-B82E-383B1F851E0F}"/>
    <cellStyle name="Normal 6 4 2 2 4" xfId="1592" xr:uid="{DD63968F-3DB4-4DB1-82CB-3F59B7FDE77F}"/>
    <cellStyle name="Normal 6 4 2 2 4 2" xfId="1593" xr:uid="{C77651A1-185B-4A60-A003-842499A68BCA}"/>
    <cellStyle name="Normal 6 4 2 2 4 3" xfId="3171" xr:uid="{D13AC7AE-2B20-444F-BAA8-3A2C8686FEB4}"/>
    <cellStyle name="Normal 6 4 2 2 4 4" xfId="3172" xr:uid="{01E316F8-B91A-4607-9E98-94B5060E9F5B}"/>
    <cellStyle name="Normal 6 4 2 2 5" xfId="1594" xr:uid="{B64661B1-90C8-4B3D-9514-6AD85A72EAA3}"/>
    <cellStyle name="Normal 6 4 2 2 5 2" xfId="3173" xr:uid="{99118B7B-2A4D-40C8-A104-583AF9B7EAB4}"/>
    <cellStyle name="Normal 6 4 2 2 5 3" xfId="3174" xr:uid="{403ED933-3F93-45C5-9E03-0A6010E38453}"/>
    <cellStyle name="Normal 6 4 2 2 5 4" xfId="3175" xr:uid="{A2B928FB-71C9-4ABE-BB17-1529FC010FEF}"/>
    <cellStyle name="Normal 6 4 2 2 6" xfId="3176" xr:uid="{DE736233-7ABA-477E-A9B2-A39C3EA152C2}"/>
    <cellStyle name="Normal 6 4 2 2 7" xfId="3177" xr:uid="{2C1209B3-6B94-4C0C-B39C-EACB6A28CB20}"/>
    <cellStyle name="Normal 6 4 2 2 8" xfId="3178" xr:uid="{7FC7C121-E07D-4D45-AF1F-D2F08E2D461C}"/>
    <cellStyle name="Normal 6 4 2 3" xfId="331" xr:uid="{297A241F-35B6-41F3-BA87-6F4F5E4F55B9}"/>
    <cellStyle name="Normal 6 4 2 3 2" xfId="637" xr:uid="{1D4F1C9E-5448-4778-8C2F-95DD1542CC70}"/>
    <cellStyle name="Normal 6 4 2 3 2 2" xfId="638" xr:uid="{F82039EE-0195-4CE5-B3A5-540DA64E1F33}"/>
    <cellStyle name="Normal 6 4 2 3 2 2 2" xfId="1595" xr:uid="{9C5A0D1C-337F-452D-943F-30CD31AF67DD}"/>
    <cellStyle name="Normal 6 4 2 3 2 2 2 2" xfId="1596" xr:uid="{9ECEBBFB-5E29-4070-883E-7FF62E4BC204}"/>
    <cellStyle name="Normal 6 4 2 3 2 2 3" xfId="1597" xr:uid="{90B32B4A-6C3C-4F43-B407-5F54EE3FD835}"/>
    <cellStyle name="Normal 6 4 2 3 2 3" xfId="1598" xr:uid="{CC9C9922-7671-4CDB-86FE-AC7890B48AEA}"/>
    <cellStyle name="Normal 6 4 2 3 2 3 2" xfId="1599" xr:uid="{4E6FED31-022A-4B0F-8298-A01DC69E4381}"/>
    <cellStyle name="Normal 6 4 2 3 2 4" xfId="1600" xr:uid="{A44AA875-DB33-4F2E-AFC5-15F4AEFB3152}"/>
    <cellStyle name="Normal 6 4 2 3 3" xfId="639" xr:uid="{44957D78-B2D9-4A9D-A188-6506B3383768}"/>
    <cellStyle name="Normal 6 4 2 3 3 2" xfId="1601" xr:uid="{ED5DAE9A-CD7F-46BE-BDDA-BFBF4349EA11}"/>
    <cellStyle name="Normal 6 4 2 3 3 2 2" xfId="1602" xr:uid="{CA6D2A71-6989-46EC-8A07-378AFBB4EA64}"/>
    <cellStyle name="Normal 6 4 2 3 3 3" xfId="1603" xr:uid="{DA5DE143-FB2C-4E07-8D45-BC50950752D9}"/>
    <cellStyle name="Normal 6 4 2 3 3 4" xfId="3179" xr:uid="{D21E884E-2BE6-478E-AF9F-62148384562F}"/>
    <cellStyle name="Normal 6 4 2 3 4" xfId="1604" xr:uid="{7069B24C-522F-406B-90F2-36EA240AB374}"/>
    <cellStyle name="Normal 6 4 2 3 4 2" xfId="1605" xr:uid="{FC9416FC-3B0C-4585-9302-3A6CDB5ACBCF}"/>
    <cellStyle name="Normal 6 4 2 3 5" xfId="1606" xr:uid="{16E9E233-C067-4743-A8BF-238CF1F610E9}"/>
    <cellStyle name="Normal 6 4 2 3 6" xfId="3180" xr:uid="{1BEAACE4-51F9-43CB-B3B0-13C617C7C880}"/>
    <cellStyle name="Normal 6 4 2 4" xfId="332" xr:uid="{E40BDD1C-C16B-403B-B290-A43B79C33E99}"/>
    <cellStyle name="Normal 6 4 2 4 2" xfId="640" xr:uid="{24FF1E30-6E5E-419F-B5CA-46AE28623F4B}"/>
    <cellStyle name="Normal 6 4 2 4 2 2" xfId="1607" xr:uid="{7A331439-4A41-4194-A3E4-C4F21D2D8E74}"/>
    <cellStyle name="Normal 6 4 2 4 2 2 2" xfId="1608" xr:uid="{0B054145-5181-4B68-BAA5-1A66B7E25474}"/>
    <cellStyle name="Normal 6 4 2 4 2 3" xfId="1609" xr:uid="{2914640D-5CC7-4A2C-B79E-9DB891B63EA2}"/>
    <cellStyle name="Normal 6 4 2 4 2 4" xfId="3181" xr:uid="{0AE69275-E149-43CC-BAA3-E42B023E01DA}"/>
    <cellStyle name="Normal 6 4 2 4 3" xfId="1610" xr:uid="{8C9D96C0-5EBB-4B74-AECD-76C4563BB5E2}"/>
    <cellStyle name="Normal 6 4 2 4 3 2" xfId="1611" xr:uid="{94B3F536-12B0-44AB-80D8-043A5BA4BB0B}"/>
    <cellStyle name="Normal 6 4 2 4 4" xfId="1612" xr:uid="{FB6D8921-4D7E-4403-95FF-F46A8A25E76B}"/>
    <cellStyle name="Normal 6 4 2 4 5" xfId="3182" xr:uid="{8A34F989-F4D9-4E5F-B9FA-190436040E99}"/>
    <cellStyle name="Normal 6 4 2 5" xfId="333" xr:uid="{00481DF7-EE53-46D8-A11A-1AFF6678670C}"/>
    <cellStyle name="Normal 6 4 2 5 2" xfId="1613" xr:uid="{B8D0AB1C-C7C9-426A-A0EF-A658B0584D90}"/>
    <cellStyle name="Normal 6 4 2 5 2 2" xfId="1614" xr:uid="{B2ED8500-E119-4AAC-BED5-DE24D331C9A0}"/>
    <cellStyle name="Normal 6 4 2 5 3" xfId="1615" xr:uid="{31632118-3E94-44F2-9453-7472A5727FC7}"/>
    <cellStyle name="Normal 6 4 2 5 4" xfId="3183" xr:uid="{412ABD56-B242-4138-9502-D10F937BF70F}"/>
    <cellStyle name="Normal 6 4 2 6" xfId="1616" xr:uid="{A5FF4758-320B-412A-8ACD-BFA4FC3393C0}"/>
    <cellStyle name="Normal 6 4 2 6 2" xfId="1617" xr:uid="{55DB0180-829E-4876-B9CE-A9A3364E7479}"/>
    <cellStyle name="Normal 6 4 2 6 3" xfId="3184" xr:uid="{0E7B1E43-39F1-4BB9-825C-7A5731E57228}"/>
    <cellStyle name="Normal 6 4 2 6 4" xfId="3185" xr:uid="{C63BBCEF-2C5C-493F-B76A-410385F76EE5}"/>
    <cellStyle name="Normal 6 4 2 7" xfId="1618" xr:uid="{D1F24CA5-76A1-497C-BE8E-759A51A94421}"/>
    <cellStyle name="Normal 6 4 2 8" xfId="3186" xr:uid="{230BFC7E-4924-41B5-B826-FBB304925024}"/>
    <cellStyle name="Normal 6 4 2 9" xfId="3187" xr:uid="{C1691C86-45AB-4D37-90EA-9B6AB09D6AD5}"/>
    <cellStyle name="Normal 6 4 3" xfId="120" xr:uid="{AB7FE8EB-D9E3-418B-A4DD-B5FFC4C57FF0}"/>
    <cellStyle name="Normal 6 4 3 2" xfId="121" xr:uid="{7E09A6C5-0259-4199-8799-9C0A9D2268D4}"/>
    <cellStyle name="Normal 6 4 3 2 2" xfId="641" xr:uid="{8FE6EB5C-1892-4B3D-ABA1-852F84765CCF}"/>
    <cellStyle name="Normal 6 4 3 2 2 2" xfId="1619" xr:uid="{DC93F23C-DC27-4825-B472-17C8AD69F5BA}"/>
    <cellStyle name="Normal 6 4 3 2 2 2 2" xfId="1620" xr:uid="{DF75B3F6-48DA-47F7-ACCE-90E3EB23968F}"/>
    <cellStyle name="Normal 6 4 3 2 2 2 2 2" xfId="4476" xr:uid="{D4F46A32-2350-431B-94B0-4890EFC84544}"/>
    <cellStyle name="Normal 6 4 3 2 2 2 3" xfId="4477" xr:uid="{CDDD4DEC-8872-4802-8205-850E20B990A7}"/>
    <cellStyle name="Normal 6 4 3 2 2 3" xfId="1621" xr:uid="{261E4E41-5084-4BE3-99A0-1364F2140CF5}"/>
    <cellStyle name="Normal 6 4 3 2 2 3 2" xfId="4478" xr:uid="{FFE9FBDA-8BEB-4949-9445-AA96E9EB76D4}"/>
    <cellStyle name="Normal 6 4 3 2 2 4" xfId="3188" xr:uid="{F010023A-AA2E-4036-88E0-B99EB386B2A5}"/>
    <cellStyle name="Normal 6 4 3 2 3" xfId="1622" xr:uid="{056A002D-3878-429F-85D4-97B7D14923A3}"/>
    <cellStyle name="Normal 6 4 3 2 3 2" xfId="1623" xr:uid="{511455C9-F424-4610-A069-6D9F82F917D7}"/>
    <cellStyle name="Normal 6 4 3 2 3 2 2" xfId="4479" xr:uid="{6907D9FD-FA27-418C-ABFB-01E129EBC776}"/>
    <cellStyle name="Normal 6 4 3 2 3 3" xfId="3189" xr:uid="{EFF8CFC7-159F-42EE-B700-5DF8ABF4C672}"/>
    <cellStyle name="Normal 6 4 3 2 3 4" xfId="3190" xr:uid="{2748B181-EA28-4608-A02F-D5A22880B12B}"/>
    <cellStyle name="Normal 6 4 3 2 4" xfId="1624" xr:uid="{D9EB7B4E-C595-4608-A778-C651C17580F5}"/>
    <cellStyle name="Normal 6 4 3 2 4 2" xfId="4480" xr:uid="{365AD5EF-37BB-460F-A2A2-CFFD0D25B62C}"/>
    <cellStyle name="Normal 6 4 3 2 5" xfId="3191" xr:uid="{01FD93E9-1B07-4611-8E01-E63279B29B35}"/>
    <cellStyle name="Normal 6 4 3 2 6" xfId="3192" xr:uid="{4B31380B-8083-4805-8C0E-6A2241D851E8}"/>
    <cellStyle name="Normal 6 4 3 3" xfId="334" xr:uid="{10F03CE0-6D28-4157-8E04-160F362AC66A}"/>
    <cellStyle name="Normal 6 4 3 3 2" xfId="1625" xr:uid="{183FEAE8-6221-4ED4-8893-747AB566BA79}"/>
    <cellStyle name="Normal 6 4 3 3 2 2" xfId="1626" xr:uid="{C549F7A4-E1DC-42CB-B6DD-3D74855DD623}"/>
    <cellStyle name="Normal 6 4 3 3 2 2 2" xfId="4481" xr:uid="{BD179FBC-EEB7-4608-9DFA-C607EC294BBC}"/>
    <cellStyle name="Normal 6 4 3 3 2 3" xfId="3193" xr:uid="{1A0DC184-7F3F-4AD7-9703-35FA087D9C93}"/>
    <cellStyle name="Normal 6 4 3 3 2 4" xfId="3194" xr:uid="{9D779545-87C7-40F9-AD7E-F71D72D36E8E}"/>
    <cellStyle name="Normal 6 4 3 3 3" xfId="1627" xr:uid="{2154FEC4-8FD3-42D7-A23A-EC00994FAB0E}"/>
    <cellStyle name="Normal 6 4 3 3 3 2" xfId="4482" xr:uid="{1B58E9C0-53CE-437F-B772-960C98D18824}"/>
    <cellStyle name="Normal 6 4 3 3 4" xfId="3195" xr:uid="{C50552DA-FD02-4B0B-8718-FA1DE2862905}"/>
    <cellStyle name="Normal 6 4 3 3 5" xfId="3196" xr:uid="{D8901B87-76DA-40A3-9934-FC1CF61DC56D}"/>
    <cellStyle name="Normal 6 4 3 4" xfId="1628" xr:uid="{FD2E0E82-8358-4AE5-AC7F-78BDD09F5CB2}"/>
    <cellStyle name="Normal 6 4 3 4 2" xfId="1629" xr:uid="{C6F27C2A-7942-4898-AA42-51239140CA18}"/>
    <cellStyle name="Normal 6 4 3 4 2 2" xfId="4483" xr:uid="{E588ECCB-E333-4285-9A3C-AB88706C8ED6}"/>
    <cellStyle name="Normal 6 4 3 4 3" xfId="3197" xr:uid="{8935CBF9-4643-4BFC-85C3-09015B0D516D}"/>
    <cellStyle name="Normal 6 4 3 4 4" xfId="3198" xr:uid="{A116F9B7-3FE6-49A4-9C0B-1011D53D7789}"/>
    <cellStyle name="Normal 6 4 3 5" xfId="1630" xr:uid="{4DE4CFCE-E654-48F6-8434-7ABDE252B3CE}"/>
    <cellStyle name="Normal 6 4 3 5 2" xfId="3199" xr:uid="{0E1B60C9-34B9-4D9E-B724-0736F060DAB0}"/>
    <cellStyle name="Normal 6 4 3 5 3" xfId="3200" xr:uid="{7AB519BB-ECC4-4ACE-9E1B-E6E735EAD348}"/>
    <cellStyle name="Normal 6 4 3 5 4" xfId="3201" xr:uid="{315A75A9-5AD8-4E4B-9D21-27A884FAB663}"/>
    <cellStyle name="Normal 6 4 3 6" xfId="3202" xr:uid="{8E039EC8-6FEF-41DA-A367-DDBBA371B4E6}"/>
    <cellStyle name="Normal 6 4 3 7" xfId="3203" xr:uid="{A69140CA-A3BF-4016-9BE0-B61852DAF377}"/>
    <cellStyle name="Normal 6 4 3 8" xfId="3204" xr:uid="{6DB73F0E-B297-4BB3-A98B-2F03623A3CD4}"/>
    <cellStyle name="Normal 6 4 4" xfId="122" xr:uid="{044590AF-FD63-4F5D-AAE9-B02DF9A76B69}"/>
    <cellStyle name="Normal 6 4 4 2" xfId="642" xr:uid="{EEB13710-8963-4ED9-A99A-C8CE10B9E341}"/>
    <cellStyle name="Normal 6 4 4 2 2" xfId="643" xr:uid="{E863D352-36D8-447B-8FC8-5C4443A8B2C3}"/>
    <cellStyle name="Normal 6 4 4 2 2 2" xfId="1631" xr:uid="{4906E7D3-AE0B-4549-A249-62C80408F5AB}"/>
    <cellStyle name="Normal 6 4 4 2 2 2 2" xfId="1632" xr:uid="{08B85841-22D2-4A63-9CAA-08C0B6403757}"/>
    <cellStyle name="Normal 6 4 4 2 2 3" xfId="1633" xr:uid="{6773B17E-00CF-4D58-AD3E-EBE607484832}"/>
    <cellStyle name="Normal 6 4 4 2 2 4" xfId="3205" xr:uid="{E63845BF-F896-400A-B9AE-44DB24AA9C3A}"/>
    <cellStyle name="Normal 6 4 4 2 3" xfId="1634" xr:uid="{93F408AE-F74F-47E0-93D3-09BEF70A4B32}"/>
    <cellStyle name="Normal 6 4 4 2 3 2" xfId="1635" xr:uid="{4A3D1183-A2A7-4824-8BFC-DF671B1A43D4}"/>
    <cellStyle name="Normal 6 4 4 2 4" xfId="1636" xr:uid="{6E477F37-C254-432C-9C3E-DF7C51DEB965}"/>
    <cellStyle name="Normal 6 4 4 2 5" xfId="3206" xr:uid="{F3F82535-C85E-420D-ACA9-5CAB66358DD4}"/>
    <cellStyle name="Normal 6 4 4 3" xfId="644" xr:uid="{07F8686A-5096-411A-9F87-0C618F224ACA}"/>
    <cellStyle name="Normal 6 4 4 3 2" xfId="1637" xr:uid="{E4A6D3C6-C932-4A6B-A2ED-E3120F0F0141}"/>
    <cellStyle name="Normal 6 4 4 3 2 2" xfId="1638" xr:uid="{2122B2E8-6914-420B-9604-2F9314788C2C}"/>
    <cellStyle name="Normal 6 4 4 3 3" xfId="1639" xr:uid="{46B4AF81-0D43-48C7-8A8E-E45972827041}"/>
    <cellStyle name="Normal 6 4 4 3 4" xfId="3207" xr:uid="{5B0EC916-BC29-4C3E-BAFF-2979B1BE213E}"/>
    <cellStyle name="Normal 6 4 4 4" xfId="1640" xr:uid="{EBCE6785-ABA1-4C6B-AFB9-F90DCE405154}"/>
    <cellStyle name="Normal 6 4 4 4 2" xfId="1641" xr:uid="{8DEF2CCF-AF1C-40B8-A9D3-877D40999451}"/>
    <cellStyle name="Normal 6 4 4 4 3" xfId="3208" xr:uid="{CE30A366-30D2-461F-8357-257B69FFA5C2}"/>
    <cellStyle name="Normal 6 4 4 4 4" xfId="3209" xr:uid="{FAC2589F-27C7-48C2-B5C0-51E149C0411B}"/>
    <cellStyle name="Normal 6 4 4 5" xfId="1642" xr:uid="{A31FC4E6-33E3-4D7B-AB14-C6DCAD9E9860}"/>
    <cellStyle name="Normal 6 4 4 6" xfId="3210" xr:uid="{A3E88966-7040-429E-B701-1976DBB45E71}"/>
    <cellStyle name="Normal 6 4 4 7" xfId="3211" xr:uid="{CD9C7E5A-5624-4225-82E7-3AE0358DFD5B}"/>
    <cellStyle name="Normal 6 4 5" xfId="335" xr:uid="{5D64DD7B-B4D2-4648-88FE-2516E902CF3F}"/>
    <cellStyle name="Normal 6 4 5 2" xfId="645" xr:uid="{18625F0D-A5D6-4A1C-9C8A-F61BE7D40AD1}"/>
    <cellStyle name="Normal 6 4 5 2 2" xfId="1643" xr:uid="{0E63B473-1549-4670-A501-FB1550F0D746}"/>
    <cellStyle name="Normal 6 4 5 2 2 2" xfId="1644" xr:uid="{BB4852A4-6FB7-4954-837B-693C912AE7E9}"/>
    <cellStyle name="Normal 6 4 5 2 3" xfId="1645" xr:uid="{5D4A8445-0378-4999-ABC7-99B5C6B01047}"/>
    <cellStyle name="Normal 6 4 5 2 4" xfId="3212" xr:uid="{F7D3D1C6-47A3-41CE-8CC8-34CC4FA24E9F}"/>
    <cellStyle name="Normal 6 4 5 3" xfId="1646" xr:uid="{40ED3504-A5C8-4C07-952E-BF72D6D50154}"/>
    <cellStyle name="Normal 6 4 5 3 2" xfId="1647" xr:uid="{3F1AA9B2-BD31-4FA9-BF47-C6DD8CEB3C43}"/>
    <cellStyle name="Normal 6 4 5 3 3" xfId="3213" xr:uid="{FA929E33-9F53-44CC-94B7-18313401BB69}"/>
    <cellStyle name="Normal 6 4 5 3 4" xfId="3214" xr:uid="{944F1232-9602-4804-8F2E-F4C50D57E236}"/>
    <cellStyle name="Normal 6 4 5 4" xfId="1648" xr:uid="{DDFF97CF-4C0C-478A-8B77-EEB930BCB05C}"/>
    <cellStyle name="Normal 6 4 5 5" xfId="3215" xr:uid="{F4AEEBEA-A2BA-44EE-A98B-B91D4B602EE1}"/>
    <cellStyle name="Normal 6 4 5 6" xfId="3216" xr:uid="{B0B0E822-CADE-4CEB-8888-9EA7FCF8FF73}"/>
    <cellStyle name="Normal 6 4 6" xfId="336" xr:uid="{4052B93B-FFC9-40E0-9D44-92BD9FFBD164}"/>
    <cellStyle name="Normal 6 4 6 2" xfId="1649" xr:uid="{8793D752-F75E-4ADE-ACEF-C710A8016F96}"/>
    <cellStyle name="Normal 6 4 6 2 2" xfId="1650" xr:uid="{B7326444-79AB-42E1-A7A1-C7FBC215EE0C}"/>
    <cellStyle name="Normal 6 4 6 2 3" xfId="3217" xr:uid="{24187114-6E55-4FA2-A46F-CC78FE702965}"/>
    <cellStyle name="Normal 6 4 6 2 4" xfId="3218" xr:uid="{7EEABE24-2582-4B32-9CE3-242CEDB8ED0C}"/>
    <cellStyle name="Normal 6 4 6 3" xfId="1651" xr:uid="{12FCCC6C-6E05-4CCD-AAE2-B9789240BE3C}"/>
    <cellStyle name="Normal 6 4 6 4" xfId="3219" xr:uid="{D43D66ED-0C21-4C43-B0F8-715BF30542D7}"/>
    <cellStyle name="Normal 6 4 6 5" xfId="3220" xr:uid="{E02E1C86-B4F1-4FA3-B84D-21D12EC7618B}"/>
    <cellStyle name="Normal 6 4 7" xfId="1652" xr:uid="{F71217F6-C87B-4BBF-8F71-1BB382C82F13}"/>
    <cellStyle name="Normal 6 4 7 2" xfId="1653" xr:uid="{FA45D1A1-2C52-489D-A493-08626652CF57}"/>
    <cellStyle name="Normal 6 4 7 3" xfId="3221" xr:uid="{118E78BE-1DD2-4A84-B81F-282E71592EEF}"/>
    <cellStyle name="Normal 6 4 7 3 2" xfId="4407" xr:uid="{D08A1CCB-CA3E-435F-90E7-30B4BE25A70B}"/>
    <cellStyle name="Normal 6 4 7 3 3" xfId="4685" xr:uid="{15F12200-E7CF-46FE-A3E6-58EC531928AB}"/>
    <cellStyle name="Normal 6 4 7 4" xfId="3222" xr:uid="{56C60B2F-5FC6-436F-8159-593990FD2BF4}"/>
    <cellStyle name="Normal 6 4 8" xfId="1654" xr:uid="{8A61C504-FBFC-4981-94B5-DA808AE752AC}"/>
    <cellStyle name="Normal 6 4 8 2" xfId="3223" xr:uid="{B48B4481-4E22-43A6-A876-F16605FE92D4}"/>
    <cellStyle name="Normal 6 4 8 3" xfId="3224" xr:uid="{DE3F965A-B188-49B6-B14D-CFCD940091C0}"/>
    <cellStyle name="Normal 6 4 8 4" xfId="3225" xr:uid="{99F1E552-CD56-4CE2-A7BD-8F3CAE8757AD}"/>
    <cellStyle name="Normal 6 4 9" xfId="3226" xr:uid="{2C62F5C4-0B94-4077-AB66-3F243EF7C678}"/>
    <cellStyle name="Normal 6 5" xfId="123" xr:uid="{ED618739-3CE5-4CF9-84D2-99CA298F1AD2}"/>
    <cellStyle name="Normal 6 5 10" xfId="3227" xr:uid="{F81E279A-B3B2-4952-B615-B5153724AE4A}"/>
    <cellStyle name="Normal 6 5 11" xfId="3228" xr:uid="{1DA28809-16B2-47A5-B936-B9D4C2730E25}"/>
    <cellStyle name="Normal 6 5 2" xfId="124" xr:uid="{1B6B0625-CA88-45A8-B74F-A860D694090D}"/>
    <cellStyle name="Normal 6 5 2 2" xfId="337" xr:uid="{4065FC51-D91A-4AE0-B4E3-9CB62A3B384C}"/>
    <cellStyle name="Normal 6 5 2 2 2" xfId="646" xr:uid="{00D2F921-CDC4-4861-BC39-13CDA19AD86F}"/>
    <cellStyle name="Normal 6 5 2 2 2 2" xfId="647" xr:uid="{807C78D4-91CC-408A-98BB-44F5491BF269}"/>
    <cellStyle name="Normal 6 5 2 2 2 2 2" xfId="1655" xr:uid="{8E1AA3E9-1D62-4382-8C6F-1A7D30628401}"/>
    <cellStyle name="Normal 6 5 2 2 2 2 3" xfId="3229" xr:uid="{57850D01-3525-48AA-AD90-55A28A3D2A75}"/>
    <cellStyle name="Normal 6 5 2 2 2 2 4" xfId="3230" xr:uid="{04F4A98C-2793-4EAC-B26B-931662197CF3}"/>
    <cellStyle name="Normal 6 5 2 2 2 3" xfId="1656" xr:uid="{6DEC4476-570A-4497-8203-F357C2B291B6}"/>
    <cellStyle name="Normal 6 5 2 2 2 3 2" xfId="3231" xr:uid="{D0B4B09A-2AD6-4C46-96FE-25A7B9489673}"/>
    <cellStyle name="Normal 6 5 2 2 2 3 3" xfId="3232" xr:uid="{265A7773-9576-4F68-9EED-1CC853C3E961}"/>
    <cellStyle name="Normal 6 5 2 2 2 3 4" xfId="3233" xr:uid="{62B35BC3-A9E7-4B12-B242-F663E44F556B}"/>
    <cellStyle name="Normal 6 5 2 2 2 4" xfId="3234" xr:uid="{E00ADF2C-A0B0-42E6-9DF9-87146ED19098}"/>
    <cellStyle name="Normal 6 5 2 2 2 5" xfId="3235" xr:uid="{2A0C2C61-E80E-4DEB-BE83-69D990B14FCA}"/>
    <cellStyle name="Normal 6 5 2 2 2 6" xfId="3236" xr:uid="{C9B63F7C-94B0-4049-988A-BC32EB20DF32}"/>
    <cellStyle name="Normal 6 5 2 2 3" xfId="648" xr:uid="{2ADC2A61-7C7D-4BAC-BCC3-E9392A30DC1D}"/>
    <cellStyle name="Normal 6 5 2 2 3 2" xfId="1657" xr:uid="{2FDAB3B3-C8B8-452B-BE4B-4A2F2C8E6C09}"/>
    <cellStyle name="Normal 6 5 2 2 3 2 2" xfId="3237" xr:uid="{C9FCE03E-E393-469D-BDB2-C5299078EF56}"/>
    <cellStyle name="Normal 6 5 2 2 3 2 3" xfId="3238" xr:uid="{F08DF757-1C0E-441D-9C9B-E686A43F4108}"/>
    <cellStyle name="Normal 6 5 2 2 3 2 4" xfId="3239" xr:uid="{013FB37A-9E0C-47B8-B7F3-0D978DBD490E}"/>
    <cellStyle name="Normal 6 5 2 2 3 3" xfId="3240" xr:uid="{DF208C78-BA14-40BF-9FC6-0C62667F00F8}"/>
    <cellStyle name="Normal 6 5 2 2 3 4" xfId="3241" xr:uid="{9310FA55-BBDD-4CC0-B29F-3F6AC287F1A0}"/>
    <cellStyle name="Normal 6 5 2 2 3 5" xfId="3242" xr:uid="{3774AC7F-D6FA-45ED-8E9C-3E59039B1F84}"/>
    <cellStyle name="Normal 6 5 2 2 4" xfId="1658" xr:uid="{293D8B2B-B069-455A-815C-C60EE3B006C0}"/>
    <cellStyle name="Normal 6 5 2 2 4 2" xfId="3243" xr:uid="{5E25D2DE-2E01-4B3E-9DED-2581FADC862A}"/>
    <cellStyle name="Normal 6 5 2 2 4 3" xfId="3244" xr:uid="{337A80EC-A321-4344-A780-066BCCFAA601}"/>
    <cellStyle name="Normal 6 5 2 2 4 4" xfId="3245" xr:uid="{68349CE1-DAC3-4032-8C9F-2C2B1D325BB3}"/>
    <cellStyle name="Normal 6 5 2 2 5" xfId="3246" xr:uid="{5F6C62BB-B7D2-4BA3-84CA-253C3DDAC06B}"/>
    <cellStyle name="Normal 6 5 2 2 5 2" xfId="3247" xr:uid="{D6ADB1BA-6B23-4B1F-B7DA-6B440AB5B930}"/>
    <cellStyle name="Normal 6 5 2 2 5 3" xfId="3248" xr:uid="{C3A01018-9CF4-4378-9C62-D610E06848B2}"/>
    <cellStyle name="Normal 6 5 2 2 5 4" xfId="3249" xr:uid="{E95A69A0-78D4-4227-B79A-86A3C8E8BEA3}"/>
    <cellStyle name="Normal 6 5 2 2 6" xfId="3250" xr:uid="{1CAE88A4-7931-4991-B39A-A32BBFC847E8}"/>
    <cellStyle name="Normal 6 5 2 2 7" xfId="3251" xr:uid="{BA2A957C-BA5A-47C1-88C7-62A16AD283E3}"/>
    <cellStyle name="Normal 6 5 2 2 8" xfId="3252" xr:uid="{04142F30-8A41-4349-BD17-D6BB8A4C3CFF}"/>
    <cellStyle name="Normal 6 5 2 3" xfId="649" xr:uid="{AC7FB6F3-5831-424C-8650-817F8F27CF5A}"/>
    <cellStyle name="Normal 6 5 2 3 2" xfId="650" xr:uid="{7DA4547A-B755-4DD6-BA8F-5B9074BD3240}"/>
    <cellStyle name="Normal 6 5 2 3 2 2" xfId="651" xr:uid="{DE21BB24-EBAD-4A9E-9454-45A0BF89657B}"/>
    <cellStyle name="Normal 6 5 2 3 2 3" xfId="3253" xr:uid="{EC4738D1-65B9-4BEB-B2A1-E6710329A756}"/>
    <cellStyle name="Normal 6 5 2 3 2 4" xfId="3254" xr:uid="{D05A08FB-3F9D-4497-B958-A8619B8EBCCB}"/>
    <cellStyle name="Normal 6 5 2 3 3" xfId="652" xr:uid="{6C200816-E3E7-4FD1-BF73-A6EEF05164BC}"/>
    <cellStyle name="Normal 6 5 2 3 3 2" xfId="3255" xr:uid="{7640D4A1-31C9-4107-A463-B4831EBE690C}"/>
    <cellStyle name="Normal 6 5 2 3 3 3" xfId="3256" xr:uid="{9E938F6E-B359-45ED-8AC5-540D785F52BB}"/>
    <cellStyle name="Normal 6 5 2 3 3 4" xfId="3257" xr:uid="{A5080DAC-264A-499B-9CD6-3A62662BC058}"/>
    <cellStyle name="Normal 6 5 2 3 4" xfId="3258" xr:uid="{311D250D-2F81-46BC-BC64-8AFBACEEDD64}"/>
    <cellStyle name="Normal 6 5 2 3 5" xfId="3259" xr:uid="{264DE06B-F8FA-4718-99DA-3081D6157D21}"/>
    <cellStyle name="Normal 6 5 2 3 6" xfId="3260" xr:uid="{03C605CD-B8DB-4C1A-86DE-708984FEE88C}"/>
    <cellStyle name="Normal 6 5 2 4" xfId="653" xr:uid="{5A1EC0E2-3A74-4A71-9169-BA113310C37E}"/>
    <cellStyle name="Normal 6 5 2 4 2" xfId="654" xr:uid="{4FEB033F-0426-4A6C-B489-3965919AD671}"/>
    <cellStyle name="Normal 6 5 2 4 2 2" xfId="3261" xr:uid="{4F7F73B7-B12D-4A40-8F6C-B970AA7254D8}"/>
    <cellStyle name="Normal 6 5 2 4 2 3" xfId="3262" xr:uid="{E8E9E325-3E93-416B-AF36-AD44A6A26F7C}"/>
    <cellStyle name="Normal 6 5 2 4 2 4" xfId="3263" xr:uid="{C80281D3-F842-4530-9EE3-6EA72CD155BC}"/>
    <cellStyle name="Normal 6 5 2 4 3" xfId="3264" xr:uid="{C65CDA1A-A9EB-4F90-AB47-9A1CA7517DBF}"/>
    <cellStyle name="Normal 6 5 2 4 4" xfId="3265" xr:uid="{B7DF35F0-92C3-45BB-99C4-AF3BC5C58E23}"/>
    <cellStyle name="Normal 6 5 2 4 5" xfId="3266" xr:uid="{A9555B5E-1961-4D08-B8B4-A55A9D731346}"/>
    <cellStyle name="Normal 6 5 2 5" xfId="655" xr:uid="{D55A8290-D8EA-48AB-BC72-E85123AB78F3}"/>
    <cellStyle name="Normal 6 5 2 5 2" xfId="3267" xr:uid="{E020CF15-B6C8-461A-B486-711D260153E4}"/>
    <cellStyle name="Normal 6 5 2 5 3" xfId="3268" xr:uid="{3EAACA12-1EB3-45F1-8191-F7B19C3EA8D4}"/>
    <cellStyle name="Normal 6 5 2 5 4" xfId="3269" xr:uid="{C98C9E29-B8B3-41DB-B6B5-AE024737B75F}"/>
    <cellStyle name="Normal 6 5 2 6" xfId="3270" xr:uid="{53A5EB68-7244-4335-929F-6148DE252924}"/>
    <cellStyle name="Normal 6 5 2 6 2" xfId="3271" xr:uid="{FFE7E743-3045-419A-8126-6B0C800AF3B4}"/>
    <cellStyle name="Normal 6 5 2 6 3" xfId="3272" xr:uid="{06B77DD1-2AEE-40EE-A232-A8D52FDF531A}"/>
    <cellStyle name="Normal 6 5 2 6 4" xfId="3273" xr:uid="{633A5D13-97D3-48C6-9011-F6D92694E98A}"/>
    <cellStyle name="Normal 6 5 2 7" xfId="3274" xr:uid="{8C547D8D-9043-4067-B8D6-D0ED41FAED0D}"/>
    <cellStyle name="Normal 6 5 2 8" xfId="3275" xr:uid="{35915FB4-5233-4CCF-B2B7-E622E15D6928}"/>
    <cellStyle name="Normal 6 5 2 9" xfId="3276" xr:uid="{60E0509A-7F3C-44EE-BBE4-EE919FBCA52C}"/>
    <cellStyle name="Normal 6 5 3" xfId="338" xr:uid="{3C70E0EE-E384-453B-9ABD-5CDC40364954}"/>
    <cellStyle name="Normal 6 5 3 2" xfId="656" xr:uid="{ADF00B60-2C8D-4EB3-8E49-114BD56C92E3}"/>
    <cellStyle name="Normal 6 5 3 2 2" xfId="657" xr:uid="{C81B4B70-4909-4B51-B9E5-AC383F21F463}"/>
    <cellStyle name="Normal 6 5 3 2 2 2" xfId="1659" xr:uid="{B3E1A88C-4A40-43B3-B271-F0FE4061875D}"/>
    <cellStyle name="Normal 6 5 3 2 2 2 2" xfId="1660" xr:uid="{BF5C5760-8373-40E9-9EC9-F2608E73FEE5}"/>
    <cellStyle name="Normal 6 5 3 2 2 3" xfId="1661" xr:uid="{96BD0FC7-12D1-438B-A523-38C8982D6C9E}"/>
    <cellStyle name="Normal 6 5 3 2 2 4" xfId="3277" xr:uid="{8B95C39B-EE2E-474E-A826-8A1D1440EAA6}"/>
    <cellStyle name="Normal 6 5 3 2 3" xfId="1662" xr:uid="{23AFFB8E-DF85-4AE5-A085-EB0AD744E60D}"/>
    <cellStyle name="Normal 6 5 3 2 3 2" xfId="1663" xr:uid="{11489F94-3C63-4E4B-ABC0-403AA25D9EBF}"/>
    <cellStyle name="Normal 6 5 3 2 3 3" xfId="3278" xr:uid="{2E929074-28E0-46F8-853B-95FD9D257B0E}"/>
    <cellStyle name="Normal 6 5 3 2 3 4" xfId="3279" xr:uid="{33B817A5-5A49-4212-9E03-3F7B978DF2EA}"/>
    <cellStyle name="Normal 6 5 3 2 4" xfId="1664" xr:uid="{12D9A3E1-0352-4EE7-AA2F-54B4CC8969DB}"/>
    <cellStyle name="Normal 6 5 3 2 5" xfId="3280" xr:uid="{0BAE9EF9-08C3-4537-BB69-F34022C7F624}"/>
    <cellStyle name="Normal 6 5 3 2 6" xfId="3281" xr:uid="{64FDF129-C023-4EB9-A401-156D9E76E0B2}"/>
    <cellStyle name="Normal 6 5 3 3" xfId="658" xr:uid="{044D028E-FC18-4115-8B2D-CF51289E86E9}"/>
    <cellStyle name="Normal 6 5 3 3 2" xfId="1665" xr:uid="{2B26D8B7-A8F6-4348-81FA-E697BF5E26F5}"/>
    <cellStyle name="Normal 6 5 3 3 2 2" xfId="1666" xr:uid="{07E25B84-F8C4-4E87-9B77-8110A2DD74C4}"/>
    <cellStyle name="Normal 6 5 3 3 2 3" xfId="3282" xr:uid="{1B04B690-FADD-4C49-ADB7-37F5AF875465}"/>
    <cellStyle name="Normal 6 5 3 3 2 4" xfId="3283" xr:uid="{EAB74B5B-61DE-4FD2-A223-DF663A538CC0}"/>
    <cellStyle name="Normal 6 5 3 3 3" xfId="1667" xr:uid="{7527F8C2-22CB-4D24-9D0C-03C9379AA887}"/>
    <cellStyle name="Normal 6 5 3 3 4" xfId="3284" xr:uid="{5E9FB986-8170-40B8-90B4-85303FC9010F}"/>
    <cellStyle name="Normal 6 5 3 3 5" xfId="3285" xr:uid="{313C8A3B-AC34-456E-BC02-7C688D7DA358}"/>
    <cellStyle name="Normal 6 5 3 4" xfId="1668" xr:uid="{6C24FD47-3592-4A50-8217-363474548C41}"/>
    <cellStyle name="Normal 6 5 3 4 2" xfId="1669" xr:uid="{68B075ED-3E22-4B06-B320-2717D2CA2D73}"/>
    <cellStyle name="Normal 6 5 3 4 3" xfId="3286" xr:uid="{D72336CF-FD60-4D35-BC9C-15F5B2E14F69}"/>
    <cellStyle name="Normal 6 5 3 4 4" xfId="3287" xr:uid="{2F885B2D-88E5-462D-A117-2ED2334AF234}"/>
    <cellStyle name="Normal 6 5 3 5" xfId="1670" xr:uid="{38DA0955-2AF7-457F-80F2-2D348B7F3C3E}"/>
    <cellStyle name="Normal 6 5 3 5 2" xfId="3288" xr:uid="{40C37E95-272B-4BA9-B837-1D011D27DCF3}"/>
    <cellStyle name="Normal 6 5 3 5 3" xfId="3289" xr:uid="{8B7F8732-1D07-41CA-8B92-45A6E7347CA8}"/>
    <cellStyle name="Normal 6 5 3 5 4" xfId="3290" xr:uid="{E3E2D8D4-4BE4-4A39-AECC-5D3BA4D4813B}"/>
    <cellStyle name="Normal 6 5 3 6" xfId="3291" xr:uid="{CB9D4995-5D25-40F1-A849-D5768F7386D3}"/>
    <cellStyle name="Normal 6 5 3 7" xfId="3292" xr:uid="{24620499-0818-4EB7-A6E7-FC67C410F312}"/>
    <cellStyle name="Normal 6 5 3 8" xfId="3293" xr:uid="{1EF9F459-3DC2-4428-874E-02B00B76DC1E}"/>
    <cellStyle name="Normal 6 5 4" xfId="339" xr:uid="{CC4A4356-0F78-43ED-A158-2B01BA28208B}"/>
    <cellStyle name="Normal 6 5 4 2" xfId="659" xr:uid="{1C6EC61F-45F6-4B56-B107-A8D3CF8E3844}"/>
    <cellStyle name="Normal 6 5 4 2 2" xfId="660" xr:uid="{FAAC84E2-3CA5-448C-9C5E-5F028D841F43}"/>
    <cellStyle name="Normal 6 5 4 2 2 2" xfId="1671" xr:uid="{BD36E3FC-5191-4B2A-B577-DC1813583737}"/>
    <cellStyle name="Normal 6 5 4 2 2 3" xfId="3294" xr:uid="{A8F6551E-71A8-4C36-9CE6-54B6187072AA}"/>
    <cellStyle name="Normal 6 5 4 2 2 4" xfId="3295" xr:uid="{6CC69740-8815-404F-A9DC-58223F28050B}"/>
    <cellStyle name="Normal 6 5 4 2 3" xfId="1672" xr:uid="{B2AC3D4E-776E-4856-997A-EE7147D284CA}"/>
    <cellStyle name="Normal 6 5 4 2 4" xfId="3296" xr:uid="{62306338-3C11-4C76-83F9-943A142CEA9A}"/>
    <cellStyle name="Normal 6 5 4 2 5" xfId="3297" xr:uid="{0304113A-E537-4754-820C-1E9E63AFA4D1}"/>
    <cellStyle name="Normal 6 5 4 3" xfId="661" xr:uid="{7A4B7D7A-3907-4624-96FD-6A6E80D6D93F}"/>
    <cellStyle name="Normal 6 5 4 3 2" xfId="1673" xr:uid="{3C5357C9-66B3-46F7-948C-28EA9A97910E}"/>
    <cellStyle name="Normal 6 5 4 3 3" xfId="3298" xr:uid="{F5D66987-3FE5-46EA-AF83-8427D1D3174F}"/>
    <cellStyle name="Normal 6 5 4 3 4" xfId="3299" xr:uid="{499C4CDB-736F-4D51-8BF4-7880F49E07DA}"/>
    <cellStyle name="Normal 6 5 4 4" xfId="1674" xr:uid="{187439E2-0F6E-41DF-8EB1-3B94AAE19C6A}"/>
    <cellStyle name="Normal 6 5 4 4 2" xfId="3300" xr:uid="{CDAE9AEE-EBBF-4633-B01F-63A49527233C}"/>
    <cellStyle name="Normal 6 5 4 4 3" xfId="3301" xr:uid="{24A241A0-7E8B-49E5-B959-68B413D2FD86}"/>
    <cellStyle name="Normal 6 5 4 4 4" xfId="3302" xr:uid="{C24A7752-641E-494D-914B-787FE98364AA}"/>
    <cellStyle name="Normal 6 5 4 5" xfId="3303" xr:uid="{3E3A2BD3-808E-41B3-BE93-57B4175FD6B4}"/>
    <cellStyle name="Normal 6 5 4 6" xfId="3304" xr:uid="{A6C75B29-FFCE-4096-875C-DA22B52E3A5B}"/>
    <cellStyle name="Normal 6 5 4 7" xfId="3305" xr:uid="{54FCD392-F637-483F-940A-1A73D6FE22B6}"/>
    <cellStyle name="Normal 6 5 5" xfId="340" xr:uid="{77BE53F4-0769-4495-873F-79408C21B5D4}"/>
    <cellStyle name="Normal 6 5 5 2" xfId="662" xr:uid="{5444C387-33AC-428C-A8CD-D1F83E4D9543}"/>
    <cellStyle name="Normal 6 5 5 2 2" xfId="1675" xr:uid="{3E65A2A2-B233-4CFE-AD88-63A15FA18123}"/>
    <cellStyle name="Normal 6 5 5 2 3" xfId="3306" xr:uid="{A06B54BB-CCC9-489F-8A6B-E6A9D422E12E}"/>
    <cellStyle name="Normal 6 5 5 2 4" xfId="3307" xr:uid="{10CA8F36-7BD5-4226-9D71-1665B4B86D15}"/>
    <cellStyle name="Normal 6 5 5 3" xfId="1676" xr:uid="{C43E6A5C-6D2C-413D-BDE2-F2AC8B1EC98D}"/>
    <cellStyle name="Normal 6 5 5 3 2" xfId="3308" xr:uid="{0BF9D27E-E434-4D3E-873E-751CC011409C}"/>
    <cellStyle name="Normal 6 5 5 3 3" xfId="3309" xr:uid="{2155588C-E061-4CAC-B01D-1F83B1698079}"/>
    <cellStyle name="Normal 6 5 5 3 4" xfId="3310" xr:uid="{237A7528-EA67-4FBC-826A-359D786B2F3E}"/>
    <cellStyle name="Normal 6 5 5 4" xfId="3311" xr:uid="{DE988CEC-BD74-49C4-9AEF-1DD97FF9B3B6}"/>
    <cellStyle name="Normal 6 5 5 5" xfId="3312" xr:uid="{80189BB0-9854-4A30-9089-B3168898E626}"/>
    <cellStyle name="Normal 6 5 5 6" xfId="3313" xr:uid="{01B62383-0983-4F81-8B43-B1FE96372D84}"/>
    <cellStyle name="Normal 6 5 6" xfId="663" xr:uid="{AE8F2590-F2DD-438E-AB31-17125A382275}"/>
    <cellStyle name="Normal 6 5 6 2" xfId="1677" xr:uid="{E26C4D64-A66A-4244-BFBF-D87C78111D86}"/>
    <cellStyle name="Normal 6 5 6 2 2" xfId="3314" xr:uid="{59E18251-C682-4B66-AE44-954A2999A7BD}"/>
    <cellStyle name="Normal 6 5 6 2 3" xfId="3315" xr:uid="{C363F37C-4212-4BFE-AE5E-86F16BD72E62}"/>
    <cellStyle name="Normal 6 5 6 2 4" xfId="3316" xr:uid="{19D444B3-5297-4AAE-93E0-305938DEA796}"/>
    <cellStyle name="Normal 6 5 6 3" xfId="3317" xr:uid="{9006CC4D-3447-43CF-B44D-2630AAE85B4D}"/>
    <cellStyle name="Normal 6 5 6 4" xfId="3318" xr:uid="{E0229211-4016-43D1-A646-6FB2F8DE5B05}"/>
    <cellStyle name="Normal 6 5 6 5" xfId="3319" xr:uid="{91B021AA-294A-4860-A90B-367EC28634ED}"/>
    <cellStyle name="Normal 6 5 7" xfId="1678" xr:uid="{33AD6326-800B-4C00-802D-EF63A3832B26}"/>
    <cellStyle name="Normal 6 5 7 2" xfId="3320" xr:uid="{9D4D406E-DA8F-40AD-B946-2DC64A218727}"/>
    <cellStyle name="Normal 6 5 7 3" xfId="3321" xr:uid="{D3F04E18-8C55-49AF-A722-233BB8C50612}"/>
    <cellStyle name="Normal 6 5 7 4" xfId="3322" xr:uid="{C4A51D87-00B7-48F5-BB19-410002A92961}"/>
    <cellStyle name="Normal 6 5 8" xfId="3323" xr:uid="{BB779102-F6C8-4676-869B-5D0258AFA05D}"/>
    <cellStyle name="Normal 6 5 8 2" xfId="3324" xr:uid="{863BD42B-B626-4B1A-AC23-5E2BFE26F8EA}"/>
    <cellStyle name="Normal 6 5 8 3" xfId="3325" xr:uid="{015ABDB9-3AC6-478A-A455-66AB96393558}"/>
    <cellStyle name="Normal 6 5 8 4" xfId="3326" xr:uid="{FBADA178-3459-4D79-930D-D242B460EA86}"/>
    <cellStyle name="Normal 6 5 9" xfId="3327" xr:uid="{5BF8DFBD-B591-40AA-B0C5-5620EBE00340}"/>
    <cellStyle name="Normal 6 6" xfId="125" xr:uid="{B562DA8B-82AC-492A-9740-D2D87C0ED351}"/>
    <cellStyle name="Normal 6 6 2" xfId="126" xr:uid="{51E4D6F4-0BC0-4A43-8854-8E967F52F422}"/>
    <cellStyle name="Normal 6 6 2 2" xfId="341" xr:uid="{3FEFA989-23ED-4F9F-95F4-73CB2F7E2699}"/>
    <cellStyle name="Normal 6 6 2 2 2" xfId="664" xr:uid="{6D04C53A-E90C-4ADA-AD13-EF7A0B0E9637}"/>
    <cellStyle name="Normal 6 6 2 2 2 2" xfId="1679" xr:uid="{18B86015-BDF0-43C9-A982-9DC819323F45}"/>
    <cellStyle name="Normal 6 6 2 2 2 3" xfId="3328" xr:uid="{AC89C379-525F-4D7C-B997-51DFBEB4B7D3}"/>
    <cellStyle name="Normal 6 6 2 2 2 4" xfId="3329" xr:uid="{5FDA2F9A-A303-4426-98C3-9DFD7DEB5B62}"/>
    <cellStyle name="Normal 6 6 2 2 3" xfId="1680" xr:uid="{99512EB7-FC58-4A3E-AEBD-DDDF583C878B}"/>
    <cellStyle name="Normal 6 6 2 2 3 2" xfId="3330" xr:uid="{00426E22-12E0-418C-802D-7B4AABAEAE17}"/>
    <cellStyle name="Normal 6 6 2 2 3 3" xfId="3331" xr:uid="{EDF85BB6-6ACC-4875-B4CD-7B542E83AB67}"/>
    <cellStyle name="Normal 6 6 2 2 3 4" xfId="3332" xr:uid="{5353A382-5DE6-4264-AB9C-3753104DADC5}"/>
    <cellStyle name="Normal 6 6 2 2 4" xfId="3333" xr:uid="{B4E44352-02C6-47AB-9F10-0A42DC01DB64}"/>
    <cellStyle name="Normal 6 6 2 2 5" xfId="3334" xr:uid="{9D2BBEA3-0C88-44CA-8882-A03191EC5CD1}"/>
    <cellStyle name="Normal 6 6 2 2 6" xfId="3335" xr:uid="{44736D9F-6C90-4E54-8CA9-F8C33B97FA77}"/>
    <cellStyle name="Normal 6 6 2 3" xfId="665" xr:uid="{677161D1-AD17-4FD8-8C9F-6CEBFBD81AAB}"/>
    <cellStyle name="Normal 6 6 2 3 2" xfId="1681" xr:uid="{42E56F15-7D8C-434C-90C6-7403D1CD306D}"/>
    <cellStyle name="Normal 6 6 2 3 2 2" xfId="3336" xr:uid="{A3729DCC-4DD6-433D-992F-08101B639691}"/>
    <cellStyle name="Normal 6 6 2 3 2 3" xfId="3337" xr:uid="{D2F8378D-1FDC-4A96-BBB2-0581C092EA19}"/>
    <cellStyle name="Normal 6 6 2 3 2 4" xfId="3338" xr:uid="{DE3CB0F1-0453-44E2-B63F-60A2EF504510}"/>
    <cellStyle name="Normal 6 6 2 3 3" xfId="3339" xr:uid="{BC68B327-89DD-45FE-BBC3-CA9467D49D4D}"/>
    <cellStyle name="Normal 6 6 2 3 4" xfId="3340" xr:uid="{9B7F100A-0AB0-4AF8-9E0F-6CFEAAD214BB}"/>
    <cellStyle name="Normal 6 6 2 3 5" xfId="3341" xr:uid="{C9786078-056D-4CF6-9B59-8514AD474D99}"/>
    <cellStyle name="Normal 6 6 2 4" xfId="1682" xr:uid="{8AF63165-16B4-4413-9687-90E46120C6F1}"/>
    <cellStyle name="Normal 6 6 2 4 2" xfId="3342" xr:uid="{49335B40-2DBD-44F3-9DF7-244066B7DCA1}"/>
    <cellStyle name="Normal 6 6 2 4 3" xfId="3343" xr:uid="{9217F9A5-034D-462C-93AC-A84730009E20}"/>
    <cellStyle name="Normal 6 6 2 4 4" xfId="3344" xr:uid="{ABBECB36-D5D6-4387-9BBF-674A2EB22191}"/>
    <cellStyle name="Normal 6 6 2 5" xfId="3345" xr:uid="{5D4C2C8E-5FE3-4BCD-B61B-962998DE02B1}"/>
    <cellStyle name="Normal 6 6 2 5 2" xfId="3346" xr:uid="{DF4601A6-ED98-4DD4-89C4-73A7007CEA61}"/>
    <cellStyle name="Normal 6 6 2 5 3" xfId="3347" xr:uid="{FD47759B-4ECA-4A8F-BBD7-9310DC5B888A}"/>
    <cellStyle name="Normal 6 6 2 5 4" xfId="3348" xr:uid="{2094453B-34A1-4E0F-BABF-288BB983A9C5}"/>
    <cellStyle name="Normal 6 6 2 6" xfId="3349" xr:uid="{D143394B-3E6B-4ECF-8BAE-773D7CD5A945}"/>
    <cellStyle name="Normal 6 6 2 7" xfId="3350" xr:uid="{3B501084-8AAC-40B1-9C7B-DA2C94C62DA5}"/>
    <cellStyle name="Normal 6 6 2 8" xfId="3351" xr:uid="{7D1E727F-B1E2-44B6-9444-C58C96CB855D}"/>
    <cellStyle name="Normal 6 6 3" xfId="342" xr:uid="{26B6E10F-8743-46DE-8F18-E5662EC2A578}"/>
    <cellStyle name="Normal 6 6 3 2" xfId="666" xr:uid="{29A2EBCD-8A94-46D2-BF21-ACAF2E6326D1}"/>
    <cellStyle name="Normal 6 6 3 2 2" xfId="667" xr:uid="{31CDC9BA-E46A-49D2-B982-3A67EDAC021C}"/>
    <cellStyle name="Normal 6 6 3 2 3" xfId="3352" xr:uid="{F5FCCB5E-D33A-4B07-AEF0-20ABE909FF7F}"/>
    <cellStyle name="Normal 6 6 3 2 4" xfId="3353" xr:uid="{3CCA5C8E-4997-4E9A-A763-A2DCD93F7E11}"/>
    <cellStyle name="Normal 6 6 3 3" xfId="668" xr:uid="{04A0AA9A-A091-44E2-B41E-C10BCDB8D012}"/>
    <cellStyle name="Normal 6 6 3 3 2" xfId="3354" xr:uid="{DB3F3AA4-03FA-4215-9D62-AC63460DF7A0}"/>
    <cellStyle name="Normal 6 6 3 3 3" xfId="3355" xr:uid="{96549349-88B0-4816-AA22-6BD1BE0A0E27}"/>
    <cellStyle name="Normal 6 6 3 3 4" xfId="3356" xr:uid="{E0F24CE1-EAE9-4472-B426-CDC420343587}"/>
    <cellStyle name="Normal 6 6 3 4" xfId="3357" xr:uid="{5A2AFF65-DCFE-4884-9DF0-B44EA1AC9FFD}"/>
    <cellStyle name="Normal 6 6 3 5" xfId="3358" xr:uid="{E6494601-8FE9-4C83-8C90-E506F4F58177}"/>
    <cellStyle name="Normal 6 6 3 6" xfId="3359" xr:uid="{9BF28BDD-8EE2-4105-8A99-6DDB476F650B}"/>
    <cellStyle name="Normal 6 6 4" xfId="343" xr:uid="{A1EA1700-9E81-46E8-9420-A13E0D7EE3C5}"/>
    <cellStyle name="Normal 6 6 4 2" xfId="669" xr:uid="{3D369C69-8048-4AE1-A416-6595AD2479DC}"/>
    <cellStyle name="Normal 6 6 4 2 2" xfId="3360" xr:uid="{7D7AF828-DFCB-485D-922E-AECA569C0F75}"/>
    <cellStyle name="Normal 6 6 4 2 3" xfId="3361" xr:uid="{303F18F2-9B9E-4160-A76B-923DEAECD528}"/>
    <cellStyle name="Normal 6 6 4 2 4" xfId="3362" xr:uid="{F36B940E-62A3-4D23-BA40-37CC89D06B05}"/>
    <cellStyle name="Normal 6 6 4 3" xfId="3363" xr:uid="{81C07F52-E09B-40C5-9779-60BE9942F85F}"/>
    <cellStyle name="Normal 6 6 4 4" xfId="3364" xr:uid="{A9C7A769-9D57-4D34-A57C-3D2BD400606E}"/>
    <cellStyle name="Normal 6 6 4 5" xfId="3365" xr:uid="{A4CEAD66-0427-47D1-8818-B8BF0A4C2CB7}"/>
    <cellStyle name="Normal 6 6 5" xfId="670" xr:uid="{DD118977-112D-4F9A-B9B3-B3E9A723D273}"/>
    <cellStyle name="Normal 6 6 5 2" xfId="3366" xr:uid="{1A7706AD-F3B4-4EC9-80A7-891604359050}"/>
    <cellStyle name="Normal 6 6 5 3" xfId="3367" xr:uid="{EABCBB41-9267-48C6-886C-E0B049F8379A}"/>
    <cellStyle name="Normal 6 6 5 4" xfId="3368" xr:uid="{401B380C-340D-417E-9051-A09AF984EBCD}"/>
    <cellStyle name="Normal 6 6 6" xfId="3369" xr:uid="{37E157E9-9848-4E9E-AF2B-7D3CA6F6B553}"/>
    <cellStyle name="Normal 6 6 6 2" xfId="3370" xr:uid="{EE3674BE-47C8-483C-9515-3F3EF5C1F48A}"/>
    <cellStyle name="Normal 6 6 6 3" xfId="3371" xr:uid="{788170EE-28DD-458D-8974-3505C64A19DC}"/>
    <cellStyle name="Normal 6 6 6 4" xfId="3372" xr:uid="{E7A56CB5-7F2C-4735-9EB2-A149498E880E}"/>
    <cellStyle name="Normal 6 6 7" xfId="3373" xr:uid="{79212EF5-6BE6-4A8A-A15A-F478C866AFF8}"/>
    <cellStyle name="Normal 6 6 8" xfId="3374" xr:uid="{A1B5B564-5E31-49E3-BD67-7030ECFBCF84}"/>
    <cellStyle name="Normal 6 6 9" xfId="3375" xr:uid="{7BCC586D-74B6-4576-A34F-DF43A938B095}"/>
    <cellStyle name="Normal 6 7" xfId="127" xr:uid="{935093D3-2EA5-46C2-A9E4-E02EC6CC9474}"/>
    <cellStyle name="Normal 6 7 2" xfId="344" xr:uid="{73F9E600-C58F-448D-8F7D-45D0482342B0}"/>
    <cellStyle name="Normal 6 7 2 2" xfId="671" xr:uid="{D7285960-0608-4451-B7C9-4A9E2DE5AF05}"/>
    <cellStyle name="Normal 6 7 2 2 2" xfId="1683" xr:uid="{DEAFCB8A-7C7E-4973-8B40-1AD694D9DDD0}"/>
    <cellStyle name="Normal 6 7 2 2 2 2" xfId="1684" xr:uid="{BC219207-4A8C-4A50-A480-F1784897E477}"/>
    <cellStyle name="Normal 6 7 2 2 3" xfId="1685" xr:uid="{AB8F97A9-42F3-46DB-B9F4-40011CDE2D7E}"/>
    <cellStyle name="Normal 6 7 2 2 4" xfId="3376" xr:uid="{F7E68066-E527-4AE0-9B88-758371CF83D3}"/>
    <cellStyle name="Normal 6 7 2 3" xfId="1686" xr:uid="{0B12FE56-9527-4D30-8750-D83C08AF7CBF}"/>
    <cellStyle name="Normal 6 7 2 3 2" xfId="1687" xr:uid="{58459CEB-59B3-4BE0-87D8-E992E19BA18F}"/>
    <cellStyle name="Normal 6 7 2 3 3" xfId="3377" xr:uid="{83FED8A3-8CBB-4FAC-ACC6-510F682C6899}"/>
    <cellStyle name="Normal 6 7 2 3 4" xfId="3378" xr:uid="{FDA442DA-6F13-49D5-A99B-EFB13940BA2E}"/>
    <cellStyle name="Normal 6 7 2 4" xfId="1688" xr:uid="{781C8769-93FC-401A-B419-D5157227ACD1}"/>
    <cellStyle name="Normal 6 7 2 5" xfId="3379" xr:uid="{ED6B4C5B-0998-44D1-9BB8-2941C4D1EBA9}"/>
    <cellStyle name="Normal 6 7 2 6" xfId="3380" xr:uid="{B8C6F34B-6D24-432E-97B2-FA2476FD8229}"/>
    <cellStyle name="Normal 6 7 3" xfId="672" xr:uid="{183FD940-FE54-47FE-BF27-792EA8744BDF}"/>
    <cellStyle name="Normal 6 7 3 2" xfId="1689" xr:uid="{940EF8AF-57CF-4F06-AC08-79C65074D1B1}"/>
    <cellStyle name="Normal 6 7 3 2 2" xfId="1690" xr:uid="{6FBB358D-9639-4BC9-B1C0-80BFE40B4CD0}"/>
    <cellStyle name="Normal 6 7 3 2 3" xfId="3381" xr:uid="{E2BF82DE-CE97-4CEF-8136-61CA305FBD08}"/>
    <cellStyle name="Normal 6 7 3 2 4" xfId="3382" xr:uid="{6151A09D-D9AE-4523-8BE7-0F6212C1B4A4}"/>
    <cellStyle name="Normal 6 7 3 3" xfId="1691" xr:uid="{A005CE86-CB5C-4E7C-94F3-67E5F54EC0E3}"/>
    <cellStyle name="Normal 6 7 3 4" xfId="3383" xr:uid="{08AC764C-DEF1-4CB8-8123-8C8EB148D6A0}"/>
    <cellStyle name="Normal 6 7 3 5" xfId="3384" xr:uid="{E95A1158-446F-4A1F-B039-CC395883CCBA}"/>
    <cellStyle name="Normal 6 7 4" xfId="1692" xr:uid="{1A55AA78-E785-45A2-BF97-38411A0B3E48}"/>
    <cellStyle name="Normal 6 7 4 2" xfId="1693" xr:uid="{00CF55DC-DC1B-415E-A07E-E9D5342F79DD}"/>
    <cellStyle name="Normal 6 7 4 3" xfId="3385" xr:uid="{FA93A0F3-852D-47DD-AE5C-98AADB223DDB}"/>
    <cellStyle name="Normal 6 7 4 4" xfId="3386" xr:uid="{45EDD59A-545C-4A72-ABC3-57B837E40034}"/>
    <cellStyle name="Normal 6 7 5" xfId="1694" xr:uid="{BC2B3825-87B6-4EB3-BCD5-BB0A8CDBBEFC}"/>
    <cellStyle name="Normal 6 7 5 2" xfId="3387" xr:uid="{CB459C79-58B8-49C4-872D-F3386E7EC557}"/>
    <cellStyle name="Normal 6 7 5 3" xfId="3388" xr:uid="{90AEB3D4-9033-4CD3-AE89-1688309B80C2}"/>
    <cellStyle name="Normal 6 7 5 4" xfId="3389" xr:uid="{8B0B43FB-ACEB-415A-940E-36B7019D3F53}"/>
    <cellStyle name="Normal 6 7 6" xfId="3390" xr:uid="{71A3C122-1AF3-45F8-B320-7EF4C9F054C4}"/>
    <cellStyle name="Normal 6 7 7" xfId="3391" xr:uid="{6712D41D-B11B-416F-8E32-A5340D85A9AC}"/>
    <cellStyle name="Normal 6 7 8" xfId="3392" xr:uid="{4C0E344A-28E6-4311-921C-6E9B0105D401}"/>
    <cellStyle name="Normal 6 8" xfId="345" xr:uid="{C26315EC-4667-4655-A31C-59BFC9F1F904}"/>
    <cellStyle name="Normal 6 8 2" xfId="673" xr:uid="{66DD0F3E-A21C-445B-BBC7-721B827D1497}"/>
    <cellStyle name="Normal 6 8 2 2" xfId="674" xr:uid="{D709CD42-AD46-4539-B8DA-FC79FFF4048D}"/>
    <cellStyle name="Normal 6 8 2 2 2" xfId="1695" xr:uid="{E5A44AD7-F559-48E3-8F77-F9A0115065F7}"/>
    <cellStyle name="Normal 6 8 2 2 3" xfId="3393" xr:uid="{A6BC7447-B06C-483A-A7DF-27100AF9ACAF}"/>
    <cellStyle name="Normal 6 8 2 2 4" xfId="3394" xr:uid="{9079B689-EAF7-49D1-8E2D-C8866A4A02AE}"/>
    <cellStyle name="Normal 6 8 2 3" xfId="1696" xr:uid="{90C8A019-3811-4025-92E2-51C43E696A04}"/>
    <cellStyle name="Normal 6 8 2 4" xfId="3395" xr:uid="{D50A5567-3103-4C4F-B7D6-455A50D96A1F}"/>
    <cellStyle name="Normal 6 8 2 5" xfId="3396" xr:uid="{78E0430D-A73C-4B79-9C71-2D9055E5F9F5}"/>
    <cellStyle name="Normal 6 8 3" xfId="675" xr:uid="{6CF1BCFB-B54E-41C6-98A5-AB155CD17F46}"/>
    <cellStyle name="Normal 6 8 3 2" xfId="1697" xr:uid="{A8D14607-D8FA-4253-937A-090504FEEB15}"/>
    <cellStyle name="Normal 6 8 3 3" xfId="3397" xr:uid="{E4F30116-B73A-40CB-A44D-3F83FDF481C9}"/>
    <cellStyle name="Normal 6 8 3 4" xfId="3398" xr:uid="{CA0A56D0-9EAB-419C-AEDB-DD51A92B8DB1}"/>
    <cellStyle name="Normal 6 8 4" xfId="1698" xr:uid="{960D506E-EB62-4238-A37B-9AB62D3604BF}"/>
    <cellStyle name="Normal 6 8 4 2" xfId="3399" xr:uid="{51DCD2D6-FE40-4491-BE6A-946CB374788C}"/>
    <cellStyle name="Normal 6 8 4 3" xfId="3400" xr:uid="{96A914F5-E5F3-4167-B567-65E4E46D8560}"/>
    <cellStyle name="Normal 6 8 4 4" xfId="3401" xr:uid="{8BB77CAF-028E-4868-8B86-44F2C76907D5}"/>
    <cellStyle name="Normal 6 8 5" xfId="3402" xr:uid="{C9222F66-3041-405A-A534-B779CA329AFF}"/>
    <cellStyle name="Normal 6 8 6" xfId="3403" xr:uid="{6C6CF15A-3E0B-4102-8F51-59A45D7A5789}"/>
    <cellStyle name="Normal 6 8 7" xfId="3404" xr:uid="{DDC416FE-4217-42D8-839A-F875EBF9CC50}"/>
    <cellStyle name="Normal 6 9" xfId="346" xr:uid="{7AF809AD-95AB-4000-BCCE-A624B3183913}"/>
    <cellStyle name="Normal 6 9 2" xfId="676" xr:uid="{40C6197D-49FA-43E9-BC8E-39CCFBC5C73C}"/>
    <cellStyle name="Normal 6 9 2 2" xfId="1699" xr:uid="{6E891C67-9561-47B1-AC60-8CE2A6B163D9}"/>
    <cellStyle name="Normal 6 9 2 3" xfId="3405" xr:uid="{D288A053-A32F-4E8C-BAE1-99DC1A1B3E2B}"/>
    <cellStyle name="Normal 6 9 2 4" xfId="3406" xr:uid="{4049F40E-0D65-47F1-A582-CDBF88A31407}"/>
    <cellStyle name="Normal 6 9 3" xfId="1700" xr:uid="{DCE59250-E1CB-4A28-937D-6C02CBF9FE25}"/>
    <cellStyle name="Normal 6 9 3 2" xfId="3407" xr:uid="{2C737B8D-723B-45C8-B820-4AC68CB1238F}"/>
    <cellStyle name="Normal 6 9 3 3" xfId="3408" xr:uid="{3E9E87E2-4F82-4182-8742-F82116B39359}"/>
    <cellStyle name="Normal 6 9 3 4" xfId="3409" xr:uid="{15240C18-E310-4D2E-BC13-4A18A714AB05}"/>
    <cellStyle name="Normal 6 9 4" xfId="3410" xr:uid="{A667D58C-C04B-4886-A669-7E74FC222F21}"/>
    <cellStyle name="Normal 6 9 5" xfId="3411" xr:uid="{4C648316-1E79-4C57-9639-63D7C17DAD12}"/>
    <cellStyle name="Normal 6 9 6" xfId="3412" xr:uid="{06EBC58A-DEC8-45DF-9410-5A0A7738BA51}"/>
    <cellStyle name="Normal 7" xfId="128" xr:uid="{B1A28F20-F947-40A8-8D5F-518E72A0BE2F}"/>
    <cellStyle name="Normal 7 10" xfId="1701" xr:uid="{0C469DC3-2400-4870-BEAD-828C815825C0}"/>
    <cellStyle name="Normal 7 10 2" xfId="3413" xr:uid="{AB05778A-F3DA-4172-84D3-96F9EFB7540A}"/>
    <cellStyle name="Normal 7 10 3" xfId="3414" xr:uid="{9DE69C49-B363-4F27-BC0F-2BEA9988D284}"/>
    <cellStyle name="Normal 7 10 4" xfId="3415" xr:uid="{5528E257-1EDF-4AC5-8F5F-62CCDE9C13CD}"/>
    <cellStyle name="Normal 7 11" xfId="3416" xr:uid="{48AC4496-CE1C-47DA-AB29-9413338EA54F}"/>
    <cellStyle name="Normal 7 11 2" xfId="3417" xr:uid="{F929ABE9-690D-431D-BD2B-9B5F3936BE6A}"/>
    <cellStyle name="Normal 7 11 3" xfId="3418" xr:uid="{48906431-4E27-45F1-A73F-3CDF40C8A100}"/>
    <cellStyle name="Normal 7 11 4" xfId="3419" xr:uid="{1286C65E-C8C8-48DF-8EAE-5359990E7C0F}"/>
    <cellStyle name="Normal 7 12" xfId="3420" xr:uid="{332F2894-F809-4A61-8A2B-D3B8E1E2CB81}"/>
    <cellStyle name="Normal 7 12 2" xfId="3421" xr:uid="{A945600D-87DC-4FF9-A9EF-F8CD838DDA5B}"/>
    <cellStyle name="Normal 7 13" xfId="3422" xr:uid="{D994EC47-D102-48F4-9D55-89D41B4FD6D0}"/>
    <cellStyle name="Normal 7 14" xfId="3423" xr:uid="{5BB2691D-EFEF-4BD9-BFAC-2294D9FFA4A0}"/>
    <cellStyle name="Normal 7 15" xfId="3424" xr:uid="{06428C4A-D32E-4F53-9C10-50E16448A4F2}"/>
    <cellStyle name="Normal 7 2" xfId="129" xr:uid="{46354832-FAA2-409C-936A-D9BEFFB2E6B1}"/>
    <cellStyle name="Normal 7 2 10" xfId="3425" xr:uid="{E17B6EA4-07C0-460C-BFA8-3189CC9DAFBE}"/>
    <cellStyle name="Normal 7 2 11" xfId="3426" xr:uid="{4C77A42A-D370-417E-ADC2-1CB8F4114DBA}"/>
    <cellStyle name="Normal 7 2 2" xfId="130" xr:uid="{1D683D92-5262-47C0-8339-72DF988E3B66}"/>
    <cellStyle name="Normal 7 2 2 2" xfId="131" xr:uid="{BB3ECD3F-247D-4E20-BC46-34E12735EB81}"/>
    <cellStyle name="Normal 7 2 2 2 2" xfId="347" xr:uid="{A940F904-9F8A-45AA-82F9-C26F720FF213}"/>
    <cellStyle name="Normal 7 2 2 2 2 2" xfId="677" xr:uid="{905367FD-7748-457A-8F2E-5B0C111F4C36}"/>
    <cellStyle name="Normal 7 2 2 2 2 2 2" xfId="678" xr:uid="{A8B95CCC-BB32-48DF-9E6D-0A9437705071}"/>
    <cellStyle name="Normal 7 2 2 2 2 2 2 2" xfId="1702" xr:uid="{AD912A9E-B6F1-42C9-9605-54E5C0513479}"/>
    <cellStyle name="Normal 7 2 2 2 2 2 2 2 2" xfId="1703" xr:uid="{195999CA-3C37-4B31-B633-B6B85A386A48}"/>
    <cellStyle name="Normal 7 2 2 2 2 2 2 3" xfId="1704" xr:uid="{3A8AAA33-E211-411D-9DC4-42957CD95093}"/>
    <cellStyle name="Normal 7 2 2 2 2 2 3" xfId="1705" xr:uid="{E30A8270-8930-4301-9BD1-E94B45C48D77}"/>
    <cellStyle name="Normal 7 2 2 2 2 2 3 2" xfId="1706" xr:uid="{0A2C6FF3-474B-4FFB-9D3A-365717F4B293}"/>
    <cellStyle name="Normal 7 2 2 2 2 2 4" xfId="1707" xr:uid="{C402BBBD-0951-4F9A-87EC-9DC3373E348A}"/>
    <cellStyle name="Normal 7 2 2 2 2 3" xfId="679" xr:uid="{7E33B8D4-AB34-4E53-B012-1767B98A2C15}"/>
    <cellStyle name="Normal 7 2 2 2 2 3 2" xfId="1708" xr:uid="{312A46F1-C421-4BF0-A3F4-4CE67C3DBCAC}"/>
    <cellStyle name="Normal 7 2 2 2 2 3 2 2" xfId="1709" xr:uid="{2F920BA5-FEDA-4F19-9C00-2F7759E19339}"/>
    <cellStyle name="Normal 7 2 2 2 2 3 3" xfId="1710" xr:uid="{723319CF-6CAC-43CA-9C3C-F26218DFCDF6}"/>
    <cellStyle name="Normal 7 2 2 2 2 3 4" xfId="3427" xr:uid="{4BDFC8C7-AE4B-4944-8AEC-C513CE7C0894}"/>
    <cellStyle name="Normal 7 2 2 2 2 4" xfId="1711" xr:uid="{F205AE46-E0A3-4D2A-B1F0-F78F0761D385}"/>
    <cellStyle name="Normal 7 2 2 2 2 4 2" xfId="1712" xr:uid="{B2A7081A-CDE1-47FE-A23F-B6EAF2BA81B1}"/>
    <cellStyle name="Normal 7 2 2 2 2 5" xfId="1713" xr:uid="{539D5981-9DB3-405A-91E1-5F7127742ED9}"/>
    <cellStyle name="Normal 7 2 2 2 2 6" xfId="3428" xr:uid="{2817D5C7-64F0-4DBA-A73A-3F816D85221E}"/>
    <cellStyle name="Normal 7 2 2 2 3" xfId="348" xr:uid="{52148890-80D8-4BBD-A752-12733CB18204}"/>
    <cellStyle name="Normal 7 2 2 2 3 2" xfId="680" xr:uid="{5D567524-62A3-4D26-80B5-11009E0407DD}"/>
    <cellStyle name="Normal 7 2 2 2 3 2 2" xfId="681" xr:uid="{D6998AB6-609B-42F1-AEF1-BE89B132FDA2}"/>
    <cellStyle name="Normal 7 2 2 2 3 2 2 2" xfId="1714" xr:uid="{830DD59C-158E-4211-BC46-14256DC727FA}"/>
    <cellStyle name="Normal 7 2 2 2 3 2 2 2 2" xfId="1715" xr:uid="{4B41C787-9717-466E-AA61-6D4465C739C1}"/>
    <cellStyle name="Normal 7 2 2 2 3 2 2 3" xfId="1716" xr:uid="{B8392CE1-5D3B-4B28-8F07-94065588AD03}"/>
    <cellStyle name="Normal 7 2 2 2 3 2 3" xfId="1717" xr:uid="{E344F812-0FD7-4641-A567-816B4DCAB8D1}"/>
    <cellStyle name="Normal 7 2 2 2 3 2 3 2" xfId="1718" xr:uid="{E1AEA0EF-F9C1-4CEB-9826-2D68CEAB8DB2}"/>
    <cellStyle name="Normal 7 2 2 2 3 2 4" xfId="1719" xr:uid="{611C4962-2AE7-4A88-9E08-E5F46537A53F}"/>
    <cellStyle name="Normal 7 2 2 2 3 3" xfId="682" xr:uid="{2FD006FF-1342-4F14-BFC2-8265B8E27D0D}"/>
    <cellStyle name="Normal 7 2 2 2 3 3 2" xfId="1720" xr:uid="{D0AF9C7B-5EA8-464D-A850-1AFB02A67CC6}"/>
    <cellStyle name="Normal 7 2 2 2 3 3 2 2" xfId="1721" xr:uid="{19D8D991-EA89-4123-B636-DD704FB8F25B}"/>
    <cellStyle name="Normal 7 2 2 2 3 3 3" xfId="1722" xr:uid="{8BD6302D-3893-4621-921B-F8ECB208F8D2}"/>
    <cellStyle name="Normal 7 2 2 2 3 4" xfId="1723" xr:uid="{82925517-01A7-4BE8-9D2D-4EEF60A43003}"/>
    <cellStyle name="Normal 7 2 2 2 3 4 2" xfId="1724" xr:uid="{65BB30F7-9FD4-456D-AE49-581022C86C30}"/>
    <cellStyle name="Normal 7 2 2 2 3 5" xfId="1725" xr:uid="{E3ED9993-30F0-4EFF-904D-DB5DB2734AD9}"/>
    <cellStyle name="Normal 7 2 2 2 4" xfId="683" xr:uid="{63EBE15B-8A9A-4B82-816E-B9CE9AAABD53}"/>
    <cellStyle name="Normal 7 2 2 2 4 2" xfId="684" xr:uid="{AFBFA8E5-BD23-4C77-A512-756041C5F05F}"/>
    <cellStyle name="Normal 7 2 2 2 4 2 2" xfId="1726" xr:uid="{21DE7ECA-751A-4BDE-B755-7938A888ABAF}"/>
    <cellStyle name="Normal 7 2 2 2 4 2 2 2" xfId="1727" xr:uid="{7C51AA8B-E00D-4644-AF62-7D52111BE8A0}"/>
    <cellStyle name="Normal 7 2 2 2 4 2 3" xfId="1728" xr:uid="{25E6017C-F520-48C3-8B83-DFB38986F1BF}"/>
    <cellStyle name="Normal 7 2 2 2 4 3" xfId="1729" xr:uid="{2FED2F79-99F2-4F59-BFB2-9515D8FAC67A}"/>
    <cellStyle name="Normal 7 2 2 2 4 3 2" xfId="1730" xr:uid="{E7AD2D38-A19E-4AA0-856C-EE12BB04A4AD}"/>
    <cellStyle name="Normal 7 2 2 2 4 4" xfId="1731" xr:uid="{FD245729-14E2-412D-BAC6-CB005902C55E}"/>
    <cellStyle name="Normal 7 2 2 2 5" xfId="685" xr:uid="{823811BA-0917-47D6-823B-7F824A49A637}"/>
    <cellStyle name="Normal 7 2 2 2 5 2" xfId="1732" xr:uid="{A6AFEE86-A522-4AF1-82FB-9BD573C11BCC}"/>
    <cellStyle name="Normal 7 2 2 2 5 2 2" xfId="1733" xr:uid="{97B7084E-D914-4CA1-9834-5D8985CB147A}"/>
    <cellStyle name="Normal 7 2 2 2 5 3" xfId="1734" xr:uid="{C3DEDEDA-87A6-4258-9215-117DBD8FCABF}"/>
    <cellStyle name="Normal 7 2 2 2 5 4" xfId="3429" xr:uid="{2AC48BA7-EF7D-46E8-B33E-D804393B60E6}"/>
    <cellStyle name="Normal 7 2 2 2 6" xfId="1735" xr:uid="{A36BB9FA-254A-471A-AB81-89CA969C12E8}"/>
    <cellStyle name="Normal 7 2 2 2 6 2" xfId="1736" xr:uid="{E5907A38-B4F3-4CBE-88B3-4896B5975887}"/>
    <cellStyle name="Normal 7 2 2 2 7" xfId="1737" xr:uid="{306ED065-E0D9-4325-97A6-E4C399B5C5F8}"/>
    <cellStyle name="Normal 7 2 2 2 8" xfId="3430" xr:uid="{C8A8CBB4-DBD3-4EC8-AEB2-0AED1FD378B3}"/>
    <cellStyle name="Normal 7 2 2 3" xfId="349" xr:uid="{681D1525-16CC-4DF3-B28D-B3D8F7152C6F}"/>
    <cellStyle name="Normal 7 2 2 3 2" xfId="686" xr:uid="{4F7172CA-86D9-4FA0-8D5D-BD39220D72D1}"/>
    <cellStyle name="Normal 7 2 2 3 2 2" xfId="687" xr:uid="{F9E82C1B-43D0-47DC-87EE-CC51621CDD61}"/>
    <cellStyle name="Normal 7 2 2 3 2 2 2" xfId="1738" xr:uid="{A1EE5153-C006-4F41-9466-A1E07063D4CB}"/>
    <cellStyle name="Normal 7 2 2 3 2 2 2 2" xfId="1739" xr:uid="{4560BB74-E29B-4618-81F2-205CA9AD4814}"/>
    <cellStyle name="Normal 7 2 2 3 2 2 3" xfId="1740" xr:uid="{7396C020-E5E8-44E2-A4C1-1FDA580886E6}"/>
    <cellStyle name="Normal 7 2 2 3 2 3" xfId="1741" xr:uid="{8423C40C-600C-4556-91BE-FBAF414E042B}"/>
    <cellStyle name="Normal 7 2 2 3 2 3 2" xfId="1742" xr:uid="{E826B329-85C5-4588-BA14-6D3945999FD1}"/>
    <cellStyle name="Normal 7 2 2 3 2 4" xfId="1743" xr:uid="{A343949F-A6BE-4734-A475-FAB72614F8C7}"/>
    <cellStyle name="Normal 7 2 2 3 3" xfId="688" xr:uid="{79CA95C0-2926-4841-B9D1-5931B6E8D465}"/>
    <cellStyle name="Normal 7 2 2 3 3 2" xfId="1744" xr:uid="{BD39F76F-660D-4498-8B28-F7E9D223FDB3}"/>
    <cellStyle name="Normal 7 2 2 3 3 2 2" xfId="1745" xr:uid="{00FB3EBC-930C-46FC-9485-FBEC5BEAD945}"/>
    <cellStyle name="Normal 7 2 2 3 3 3" xfId="1746" xr:uid="{1902EC6B-F1E1-48F7-BB05-F5F41F757049}"/>
    <cellStyle name="Normal 7 2 2 3 3 4" xfId="3431" xr:uid="{C33FA60E-F9CC-486E-8392-BB3F85B4A759}"/>
    <cellStyle name="Normal 7 2 2 3 4" xfId="1747" xr:uid="{F5EEFD17-8EF4-4B0F-BF60-41F5BE336BE3}"/>
    <cellStyle name="Normal 7 2 2 3 4 2" xfId="1748" xr:uid="{903F2FDA-6E5E-4765-AB8C-2E16E4F6E399}"/>
    <cellStyle name="Normal 7 2 2 3 5" xfId="1749" xr:uid="{7407EECA-9DBB-4F4D-B2F6-1D623EE39B66}"/>
    <cellStyle name="Normal 7 2 2 3 6" xfId="3432" xr:uid="{0428044E-5E61-44D9-A91F-B82E8C8065C4}"/>
    <cellStyle name="Normal 7 2 2 4" xfId="350" xr:uid="{8F1A7050-ECA8-4FA7-AA88-4636C477AAC3}"/>
    <cellStyle name="Normal 7 2 2 4 2" xfId="689" xr:uid="{944045E4-106F-4A9E-A74B-5C78EE114334}"/>
    <cellStyle name="Normal 7 2 2 4 2 2" xfId="690" xr:uid="{75084DD1-160D-45B0-9D7B-35C0CC1354FC}"/>
    <cellStyle name="Normal 7 2 2 4 2 2 2" xfId="1750" xr:uid="{54DDEE71-F439-4E99-8345-0B3FD50AA909}"/>
    <cellStyle name="Normal 7 2 2 4 2 2 2 2" xfId="1751" xr:uid="{3AB81B11-B655-40AA-9D7F-E6B194609A31}"/>
    <cellStyle name="Normal 7 2 2 4 2 2 3" xfId="1752" xr:uid="{1FB42332-5A8B-4CC7-BF52-64328DD140B6}"/>
    <cellStyle name="Normal 7 2 2 4 2 3" xfId="1753" xr:uid="{6D18310F-CF20-4F8E-A20A-DF6030EC35C5}"/>
    <cellStyle name="Normal 7 2 2 4 2 3 2" xfId="1754" xr:uid="{968A1378-A88A-4280-ACFE-EA1AAA955C65}"/>
    <cellStyle name="Normal 7 2 2 4 2 4" xfId="1755" xr:uid="{4ADCA951-B356-435D-B13C-61A20AE953A8}"/>
    <cellStyle name="Normal 7 2 2 4 3" xfId="691" xr:uid="{28D4CA71-A29E-4E76-B3A9-7D5A3DB7803D}"/>
    <cellStyle name="Normal 7 2 2 4 3 2" xfId="1756" xr:uid="{E1DBC38B-0341-4B16-8781-F37BC90E7C60}"/>
    <cellStyle name="Normal 7 2 2 4 3 2 2" xfId="1757" xr:uid="{8677EADA-20C6-405B-8924-50D7898450AD}"/>
    <cellStyle name="Normal 7 2 2 4 3 3" xfId="1758" xr:uid="{EE307789-997A-4941-A46D-959331C83BF9}"/>
    <cellStyle name="Normal 7 2 2 4 4" xfId="1759" xr:uid="{45822579-A13B-4A7A-9696-AD7DC583EFE2}"/>
    <cellStyle name="Normal 7 2 2 4 4 2" xfId="1760" xr:uid="{48B3996A-5649-43E7-B314-F58DAA61EB12}"/>
    <cellStyle name="Normal 7 2 2 4 5" xfId="1761" xr:uid="{5353DF30-9C6F-4868-80BC-9745C8D514E2}"/>
    <cellStyle name="Normal 7 2 2 5" xfId="351" xr:uid="{51E26294-1FF3-409C-90C4-19A0ED0BCB78}"/>
    <cellStyle name="Normal 7 2 2 5 2" xfId="692" xr:uid="{80CCD026-8462-419C-87AB-342F6088EB9A}"/>
    <cellStyle name="Normal 7 2 2 5 2 2" xfId="1762" xr:uid="{EED0ACAB-8BAA-4592-8AFA-E9C7687BC9C3}"/>
    <cellStyle name="Normal 7 2 2 5 2 2 2" xfId="1763" xr:uid="{A62D088B-14C7-469A-AD8F-A5996C9B6029}"/>
    <cellStyle name="Normal 7 2 2 5 2 3" xfId="1764" xr:uid="{B76A6E6D-E25B-456E-AD8E-734D722336CC}"/>
    <cellStyle name="Normal 7 2 2 5 3" xfId="1765" xr:uid="{21532853-707C-40FE-946F-BDED64E5941F}"/>
    <cellStyle name="Normal 7 2 2 5 3 2" xfId="1766" xr:uid="{5DCA87B3-BE1C-45EA-8F7F-5AB69622FFC9}"/>
    <cellStyle name="Normal 7 2 2 5 4" xfId="1767" xr:uid="{0982E6BC-8C8F-4C6C-A5C6-B62B405773E5}"/>
    <cellStyle name="Normal 7 2 2 6" xfId="693" xr:uid="{C52AAFBD-EC13-4EFE-B3C9-7A9FF76E1841}"/>
    <cellStyle name="Normal 7 2 2 6 2" xfId="1768" xr:uid="{A8A6FC4B-06D0-4E84-9EE3-F8815D07CB0F}"/>
    <cellStyle name="Normal 7 2 2 6 2 2" xfId="1769" xr:uid="{208B3CCE-EFBA-4446-B6E4-3AE89283C772}"/>
    <cellStyle name="Normal 7 2 2 6 3" xfId="1770" xr:uid="{2419D4D7-8C98-49C3-B13B-EAF7DE88C3EF}"/>
    <cellStyle name="Normal 7 2 2 6 4" xfId="3433" xr:uid="{D94A9EFF-E3CA-44C4-B07A-819498430B09}"/>
    <cellStyle name="Normal 7 2 2 7" xfId="1771" xr:uid="{5BBE8F21-F3D6-440D-A466-93B699A89641}"/>
    <cellStyle name="Normal 7 2 2 7 2" xfId="1772" xr:uid="{3139CA8A-0CB6-4C03-B7ED-B76D957B6C00}"/>
    <cellStyle name="Normal 7 2 2 8" xfId="1773" xr:uid="{4C92D83F-5489-46FD-A338-A79B76943A4C}"/>
    <cellStyle name="Normal 7 2 2 9" xfId="3434" xr:uid="{BBD94D5F-B0DC-4554-B3BB-F92F45DD07BC}"/>
    <cellStyle name="Normal 7 2 3" xfId="132" xr:uid="{7C7636FC-D965-4A2E-81B5-7D16C0B95E8E}"/>
    <cellStyle name="Normal 7 2 3 2" xfId="133" xr:uid="{3D6D2CE7-BC76-4319-91EC-B71862502A44}"/>
    <cellStyle name="Normal 7 2 3 2 2" xfId="694" xr:uid="{7FC62D5C-32B5-44CE-809B-DB92A0F1C510}"/>
    <cellStyle name="Normal 7 2 3 2 2 2" xfId="695" xr:uid="{C71A5E9C-F01E-42B2-974B-5AB15088F297}"/>
    <cellStyle name="Normal 7 2 3 2 2 2 2" xfId="1774" xr:uid="{7B73F814-188E-461E-821A-7B39BE127E2A}"/>
    <cellStyle name="Normal 7 2 3 2 2 2 2 2" xfId="1775" xr:uid="{856AEA6A-9BD4-48FA-B11F-00FBE5345608}"/>
    <cellStyle name="Normal 7 2 3 2 2 2 3" xfId="1776" xr:uid="{64DC178F-01A9-4825-A2F3-4BA8B3FE32D7}"/>
    <cellStyle name="Normal 7 2 3 2 2 3" xfId="1777" xr:uid="{83AF9BD6-4F21-4FFC-9CB0-5BB70DD0A9C2}"/>
    <cellStyle name="Normal 7 2 3 2 2 3 2" xfId="1778" xr:uid="{4F521FC6-6673-48FC-9E0D-75E7DDE10EE7}"/>
    <cellStyle name="Normal 7 2 3 2 2 4" xfId="1779" xr:uid="{0C384EA0-A860-4361-B91B-73E84F6E32F3}"/>
    <cellStyle name="Normal 7 2 3 2 3" xfId="696" xr:uid="{354C0751-2EB0-4728-8608-5C03026820E2}"/>
    <cellStyle name="Normal 7 2 3 2 3 2" xfId="1780" xr:uid="{BDBCB463-3E52-46AB-8570-B215D47F002B}"/>
    <cellStyle name="Normal 7 2 3 2 3 2 2" xfId="1781" xr:uid="{AABB8C48-E21F-4222-AD79-122139248A09}"/>
    <cellStyle name="Normal 7 2 3 2 3 3" xfId="1782" xr:uid="{36B371DB-CBEA-466C-B3C1-3BCAD937F56D}"/>
    <cellStyle name="Normal 7 2 3 2 3 4" xfId="3435" xr:uid="{3DF1D03D-D677-4843-B59A-270A7379B9D3}"/>
    <cellStyle name="Normal 7 2 3 2 4" xfId="1783" xr:uid="{EE90F33A-0696-440B-BA2A-53DEDB413D06}"/>
    <cellStyle name="Normal 7 2 3 2 4 2" xfId="1784" xr:uid="{5042230A-DA27-4117-AD99-FCC2BEB04D05}"/>
    <cellStyle name="Normal 7 2 3 2 5" xfId="1785" xr:uid="{D04FDADE-E3E5-456F-9855-39776309FF22}"/>
    <cellStyle name="Normal 7 2 3 2 6" xfId="3436" xr:uid="{00D816C7-D21E-40E4-B12B-7FA30E0E411D}"/>
    <cellStyle name="Normal 7 2 3 3" xfId="352" xr:uid="{070D9348-557B-4DF3-BE9A-AE68B86F8867}"/>
    <cellStyle name="Normal 7 2 3 3 2" xfId="697" xr:uid="{7B1C5649-3B34-4122-B881-D0B2699FBA59}"/>
    <cellStyle name="Normal 7 2 3 3 2 2" xfId="698" xr:uid="{20F12C26-591F-43C4-810F-8162744383DB}"/>
    <cellStyle name="Normal 7 2 3 3 2 2 2" xfId="1786" xr:uid="{93F81FA5-157E-498D-BD5E-E6C902A26844}"/>
    <cellStyle name="Normal 7 2 3 3 2 2 2 2" xfId="1787" xr:uid="{082811FD-0AD6-4E7C-8035-E3D5A85A4E6C}"/>
    <cellStyle name="Normal 7 2 3 3 2 2 3" xfId="1788" xr:uid="{8331AC94-C148-4ECA-B7FD-A2E6B34CAD4F}"/>
    <cellStyle name="Normal 7 2 3 3 2 3" xfId="1789" xr:uid="{438F5E28-D258-48B9-B851-EA8D7F15CF2A}"/>
    <cellStyle name="Normal 7 2 3 3 2 3 2" xfId="1790" xr:uid="{8AE84193-A92D-4C65-AC59-3812BB1CB728}"/>
    <cellStyle name="Normal 7 2 3 3 2 4" xfId="1791" xr:uid="{170186C4-54AE-47A8-A5DE-003A82741F10}"/>
    <cellStyle name="Normal 7 2 3 3 3" xfId="699" xr:uid="{65F721CF-2E58-4073-B3DE-0ECFC0429809}"/>
    <cellStyle name="Normal 7 2 3 3 3 2" xfId="1792" xr:uid="{84CCAC10-46D1-4D66-BE8C-4307291145EB}"/>
    <cellStyle name="Normal 7 2 3 3 3 2 2" xfId="1793" xr:uid="{C7DAB366-451A-4DDD-B92F-2700577BC4AD}"/>
    <cellStyle name="Normal 7 2 3 3 3 3" xfId="1794" xr:uid="{4EDA1AEF-15A2-4E42-8F0E-B5EA8C6DB1DA}"/>
    <cellStyle name="Normal 7 2 3 3 4" xfId="1795" xr:uid="{FB1A0F6C-CFD3-4AB0-BBB7-B7E2EA0D9AAE}"/>
    <cellStyle name="Normal 7 2 3 3 4 2" xfId="1796" xr:uid="{E2EDA70C-0AE1-4706-AF81-2F4C64570D96}"/>
    <cellStyle name="Normal 7 2 3 3 5" xfId="1797" xr:uid="{E2C11760-2BC6-433E-83CF-01CE1B1CE39F}"/>
    <cellStyle name="Normal 7 2 3 4" xfId="353" xr:uid="{59213FD7-38F3-4D39-9515-05DED30386C8}"/>
    <cellStyle name="Normal 7 2 3 4 2" xfId="700" xr:uid="{6A2D135E-F51E-4359-B6D8-0CA314CE227A}"/>
    <cellStyle name="Normal 7 2 3 4 2 2" xfId="1798" xr:uid="{31D1EF8E-B94D-4E8F-8574-1BF04CB5BADD}"/>
    <cellStyle name="Normal 7 2 3 4 2 2 2" xfId="1799" xr:uid="{967EC31D-E52E-49DF-83AC-1E8FC4209D25}"/>
    <cellStyle name="Normal 7 2 3 4 2 3" xfId="1800" xr:uid="{845AB1DB-F601-4B9B-9797-D401135F688D}"/>
    <cellStyle name="Normal 7 2 3 4 3" xfId="1801" xr:uid="{1EA4E7D4-F9B5-4323-8106-BB65262D757C}"/>
    <cellStyle name="Normal 7 2 3 4 3 2" xfId="1802" xr:uid="{E73A1114-C5D9-4264-902B-886077EEAE5C}"/>
    <cellStyle name="Normal 7 2 3 4 4" xfId="1803" xr:uid="{C8445CE4-5336-47C8-AFBC-6651C6578E6A}"/>
    <cellStyle name="Normal 7 2 3 5" xfId="701" xr:uid="{83CC97DC-F1D7-400C-B740-BF381A0F2284}"/>
    <cellStyle name="Normal 7 2 3 5 2" xfId="1804" xr:uid="{A2D80FF9-941C-44B9-B404-8C4C842E42D6}"/>
    <cellStyle name="Normal 7 2 3 5 2 2" xfId="1805" xr:uid="{A045D804-7338-430B-BF94-3A5325D71F23}"/>
    <cellStyle name="Normal 7 2 3 5 3" xfId="1806" xr:uid="{1F5A1DF6-382B-495C-9070-425D87841A22}"/>
    <cellStyle name="Normal 7 2 3 5 4" xfId="3437" xr:uid="{35B970CB-CE36-47F4-A5AA-2588CEE0F6BF}"/>
    <cellStyle name="Normal 7 2 3 6" xfId="1807" xr:uid="{52CEA571-6A3F-48BF-A591-A793E75F6EA6}"/>
    <cellStyle name="Normal 7 2 3 6 2" xfId="1808" xr:uid="{575C3827-8DA7-4E9B-BE3E-76BA2DC80B1E}"/>
    <cellStyle name="Normal 7 2 3 7" xfId="1809" xr:uid="{F9FF8D5C-5B86-40D9-8CB4-AAA683832F22}"/>
    <cellStyle name="Normal 7 2 3 8" xfId="3438" xr:uid="{FC4414E8-937C-4E20-A75C-809F46DE23F9}"/>
    <cellStyle name="Normal 7 2 4" xfId="134" xr:uid="{7EA14EE3-D84F-45C9-8F51-AC9459C68FB2}"/>
    <cellStyle name="Normal 7 2 4 2" xfId="448" xr:uid="{A121ADE3-F6C0-44FD-A28A-B26AC512B386}"/>
    <cellStyle name="Normal 7 2 4 2 2" xfId="702" xr:uid="{A41C4594-B40A-4173-BABB-1E4A3A132CB5}"/>
    <cellStyle name="Normal 7 2 4 2 2 2" xfId="1810" xr:uid="{FC75CAD4-027B-411B-9860-9553A4EB06D2}"/>
    <cellStyle name="Normal 7 2 4 2 2 2 2" xfId="1811" xr:uid="{131A4264-35BA-46B1-B856-B4B3F9166643}"/>
    <cellStyle name="Normal 7 2 4 2 2 3" xfId="1812" xr:uid="{35EDDFE9-5BF3-40E5-B992-08B4B6F2F285}"/>
    <cellStyle name="Normal 7 2 4 2 2 4" xfId="3439" xr:uid="{B03D246A-7140-48E1-9644-83C351D41F72}"/>
    <cellStyle name="Normal 7 2 4 2 3" xfId="1813" xr:uid="{B7D6295F-5A52-4FC2-B108-E6BA13D310B4}"/>
    <cellStyle name="Normal 7 2 4 2 3 2" xfId="1814" xr:uid="{880F3869-41A1-4366-8723-07826DF10F1C}"/>
    <cellStyle name="Normal 7 2 4 2 4" xfId="1815" xr:uid="{25A46CC5-66AB-4631-A050-D1B7BF1D3E6C}"/>
    <cellStyle name="Normal 7 2 4 2 5" xfId="3440" xr:uid="{7996B364-AA5B-4CF2-B353-83685C819EEB}"/>
    <cellStyle name="Normal 7 2 4 3" xfId="703" xr:uid="{F26F534E-4A99-4D99-8150-81C494B11997}"/>
    <cellStyle name="Normal 7 2 4 3 2" xfId="1816" xr:uid="{30667027-FA59-4EFD-8536-AA4EEDDD4094}"/>
    <cellStyle name="Normal 7 2 4 3 2 2" xfId="1817" xr:uid="{BA657094-FE69-4193-B37E-31DEF0E7AFE7}"/>
    <cellStyle name="Normal 7 2 4 3 3" xfId="1818" xr:uid="{E8F0345F-27A0-4430-9948-D672D0E4ECF2}"/>
    <cellStyle name="Normal 7 2 4 3 4" xfId="3441" xr:uid="{6E14ED12-904C-42E0-8608-3CE1C9E56E24}"/>
    <cellStyle name="Normal 7 2 4 4" xfId="1819" xr:uid="{2A1A4CCF-0AD5-4D71-AD29-078E26BB9627}"/>
    <cellStyle name="Normal 7 2 4 4 2" xfId="1820" xr:uid="{A10269BA-E7B7-4B2B-92FA-60556B64507E}"/>
    <cellStyle name="Normal 7 2 4 4 3" xfId="3442" xr:uid="{FFF908E7-7049-4646-AEFF-29863614B7EB}"/>
    <cellStyle name="Normal 7 2 4 4 4" xfId="3443" xr:uid="{76CE1359-78DD-4134-A405-9FF4BA2DDB4C}"/>
    <cellStyle name="Normal 7 2 4 5" xfId="1821" xr:uid="{B476F065-5EA9-4EF6-B8D1-74DD220DF703}"/>
    <cellStyle name="Normal 7 2 4 6" xfId="3444" xr:uid="{0450135D-4F9E-4949-BEB3-0D50C4F03CBC}"/>
    <cellStyle name="Normal 7 2 4 7" xfId="3445" xr:uid="{D6474A52-F3F0-4AB6-9847-838FDC7BE86A}"/>
    <cellStyle name="Normal 7 2 5" xfId="354" xr:uid="{C9EAC5FC-A7C4-4218-8678-174ACA560C4A}"/>
    <cellStyle name="Normal 7 2 5 2" xfId="704" xr:uid="{F586D3EE-0A55-495F-B3FC-8B7F85CD3556}"/>
    <cellStyle name="Normal 7 2 5 2 2" xfId="705" xr:uid="{45492A52-8E94-484A-AD86-F5EC4DE5386C}"/>
    <cellStyle name="Normal 7 2 5 2 2 2" xfId="1822" xr:uid="{56F95510-6C4B-4422-8A28-9AA0EBDA90D4}"/>
    <cellStyle name="Normal 7 2 5 2 2 2 2" xfId="1823" xr:uid="{A609E088-97C9-40E1-AE0D-D5D60BE67EA0}"/>
    <cellStyle name="Normal 7 2 5 2 2 3" xfId="1824" xr:uid="{EFDDAB5A-2734-437F-B8E7-E2F6F6629046}"/>
    <cellStyle name="Normal 7 2 5 2 3" xfId="1825" xr:uid="{A2679F8B-A2C8-4C2E-8070-A74477DD9375}"/>
    <cellStyle name="Normal 7 2 5 2 3 2" xfId="1826" xr:uid="{0D5E7A40-D317-46D2-8CAD-BEED577A79D9}"/>
    <cellStyle name="Normal 7 2 5 2 4" xfId="1827" xr:uid="{E5F5419A-4F3B-48AE-BDDC-984F823BE3CD}"/>
    <cellStyle name="Normal 7 2 5 3" xfId="706" xr:uid="{6ACCCDB5-D982-47B0-BFE2-94FA6FCF7D4E}"/>
    <cellStyle name="Normal 7 2 5 3 2" xfId="1828" xr:uid="{1F57FBAE-98E8-4B0A-9C8A-4BE85B28BDC8}"/>
    <cellStyle name="Normal 7 2 5 3 2 2" xfId="1829" xr:uid="{F1B7CCEF-6FDD-4453-999F-663EA477A7DA}"/>
    <cellStyle name="Normal 7 2 5 3 3" xfId="1830" xr:uid="{C9FCCC6B-E319-4B33-AC51-DB33AEB6F3CA}"/>
    <cellStyle name="Normal 7 2 5 3 4" xfId="3446" xr:uid="{1675ECD8-6E28-4729-8EAB-6323CF2C72B6}"/>
    <cellStyle name="Normal 7 2 5 4" xfId="1831" xr:uid="{BD9FA28C-7EEC-4768-A1CB-BE67744349AC}"/>
    <cellStyle name="Normal 7 2 5 4 2" xfId="1832" xr:uid="{57B22E14-F2AC-4D0C-8802-5421E6A788D6}"/>
    <cellStyle name="Normal 7 2 5 5" xfId="1833" xr:uid="{65910BA6-7B13-442D-A2C0-690B8C277E34}"/>
    <cellStyle name="Normal 7 2 5 6" xfId="3447" xr:uid="{65F7FC0F-DCB0-4C11-951D-2A78FE34F566}"/>
    <cellStyle name="Normal 7 2 6" xfId="355" xr:uid="{9600B4F7-801D-4895-B9F4-6511A5D6F4D6}"/>
    <cellStyle name="Normal 7 2 6 2" xfId="707" xr:uid="{0B43FDA7-5441-4B1F-BBD5-7DACD371BC1D}"/>
    <cellStyle name="Normal 7 2 6 2 2" xfId="1834" xr:uid="{BE4B02A2-E0F0-4E58-AF63-6F276481BC6C}"/>
    <cellStyle name="Normal 7 2 6 2 2 2" xfId="1835" xr:uid="{7CF9AB56-0309-406F-830A-168CF280968A}"/>
    <cellStyle name="Normal 7 2 6 2 3" xfId="1836" xr:uid="{E4962F37-CCEA-4B14-91AE-C94EB1E2094E}"/>
    <cellStyle name="Normal 7 2 6 2 4" xfId="3448" xr:uid="{00FE580E-38BB-4114-873B-6AC851ACAC66}"/>
    <cellStyle name="Normal 7 2 6 3" xfId="1837" xr:uid="{135FBE03-BEBD-4935-99D8-CE719C80B9FD}"/>
    <cellStyle name="Normal 7 2 6 3 2" xfId="1838" xr:uid="{4D0EFE7D-3935-4A6A-BB15-FE9866DB273D}"/>
    <cellStyle name="Normal 7 2 6 4" xfId="1839" xr:uid="{301E730A-4D81-4389-97CB-29EE55E84559}"/>
    <cellStyle name="Normal 7 2 6 5" xfId="3449" xr:uid="{75E44449-360D-4116-B286-1EF2636BFB5C}"/>
    <cellStyle name="Normal 7 2 7" xfId="708" xr:uid="{D973163B-1F5F-4BAA-9F72-D976D9DAB0A9}"/>
    <cellStyle name="Normal 7 2 7 2" xfId="1840" xr:uid="{78086734-F6D0-4CFF-A944-8F58F5ABFD82}"/>
    <cellStyle name="Normal 7 2 7 2 2" xfId="1841" xr:uid="{FFFD8C90-51E4-418A-AB49-EE3EB3DE5142}"/>
    <cellStyle name="Normal 7 2 7 2 3" xfId="4409" xr:uid="{7BE42317-700F-4B41-A785-A16503FD42EA}"/>
    <cellStyle name="Normal 7 2 7 3" xfId="1842" xr:uid="{7B5F5237-32F4-4547-BB48-C4DF506DC743}"/>
    <cellStyle name="Normal 7 2 7 4" xfId="3450" xr:uid="{EFF1FA8F-2F92-4E8C-AA0C-707D63B54214}"/>
    <cellStyle name="Normal 7 2 7 4 2" xfId="4579" xr:uid="{EC24A89F-CA72-4205-8984-65A222BA17F0}"/>
    <cellStyle name="Normal 7 2 7 4 3" xfId="4686" xr:uid="{B6E6E4E9-CF10-47F3-8E84-985BB67BFCF4}"/>
    <cellStyle name="Normal 7 2 7 4 4" xfId="4608" xr:uid="{4FE55443-68C6-4C85-8745-9D31F26BF512}"/>
    <cellStyle name="Normal 7 2 8" xfId="1843" xr:uid="{6D19BCF1-1FBA-4B2F-B5EF-578675486AEC}"/>
    <cellStyle name="Normal 7 2 8 2" xfId="1844" xr:uid="{4B37E243-6EFD-4EBD-8794-ACD3E2EAE222}"/>
    <cellStyle name="Normal 7 2 8 3" xfId="3451" xr:uid="{B88E551F-C127-4115-9C37-57C0B9AD9608}"/>
    <cellStyle name="Normal 7 2 8 4" xfId="3452" xr:uid="{E89581FD-E46D-44EF-B0B8-5372610D3545}"/>
    <cellStyle name="Normal 7 2 9" xfId="1845" xr:uid="{3EF5B2B4-A8D8-4522-A8AF-31AD7B8B73B1}"/>
    <cellStyle name="Normal 7 3" xfId="135" xr:uid="{CF8E75ED-C2A0-4213-AB66-98A1FB3C3AF6}"/>
    <cellStyle name="Normal 7 3 10" xfId="3453" xr:uid="{58CC2A00-CE19-4B2C-A6BB-A900C6B6D687}"/>
    <cellStyle name="Normal 7 3 11" xfId="3454" xr:uid="{9916D80F-5E7B-493A-A605-70CC40413FA0}"/>
    <cellStyle name="Normal 7 3 2" xfId="136" xr:uid="{22CE1C1B-8321-4054-9841-EB969C95F12A}"/>
    <cellStyle name="Normal 7 3 2 2" xfId="137" xr:uid="{3AA986BF-B51E-482B-91FF-FFDDD0D6175E}"/>
    <cellStyle name="Normal 7 3 2 2 2" xfId="356" xr:uid="{E7A6F726-2FAB-408C-B071-AF3B2BA75CA4}"/>
    <cellStyle name="Normal 7 3 2 2 2 2" xfId="709" xr:uid="{549DC1B1-28AB-4586-9BAA-F37DB1B22401}"/>
    <cellStyle name="Normal 7 3 2 2 2 2 2" xfId="1846" xr:uid="{A5F70333-28F7-4229-A26F-FD097D06D79B}"/>
    <cellStyle name="Normal 7 3 2 2 2 2 2 2" xfId="1847" xr:uid="{0004705E-5C34-499D-A1AD-FBE47C6A444D}"/>
    <cellStyle name="Normal 7 3 2 2 2 2 3" xfId="1848" xr:uid="{66693B9B-92DB-4D13-B1BB-3F54F0180802}"/>
    <cellStyle name="Normal 7 3 2 2 2 2 4" xfId="3455" xr:uid="{B236A294-0A04-47F0-8562-BD686481F84D}"/>
    <cellStyle name="Normal 7 3 2 2 2 3" xfId="1849" xr:uid="{F8DD85D9-FAF6-4D54-96B3-BE7B9A574AB3}"/>
    <cellStyle name="Normal 7 3 2 2 2 3 2" xfId="1850" xr:uid="{60B980E1-A499-4197-AEE2-9E8372A5BE60}"/>
    <cellStyle name="Normal 7 3 2 2 2 3 3" xfId="3456" xr:uid="{D8FDB1E0-5A38-44AF-A6C1-4B396DF21EA4}"/>
    <cellStyle name="Normal 7 3 2 2 2 3 4" xfId="3457" xr:uid="{99D5908B-A44E-4F3C-9894-ECE788C3766F}"/>
    <cellStyle name="Normal 7 3 2 2 2 4" xfId="1851" xr:uid="{E6106960-2EB2-4EA4-986F-4D195ED244FE}"/>
    <cellStyle name="Normal 7 3 2 2 2 5" xfId="3458" xr:uid="{77B738A2-00F7-4AB6-95F8-F2C566563CD1}"/>
    <cellStyle name="Normal 7 3 2 2 2 6" xfId="3459" xr:uid="{BF1B58EA-6BF5-430D-A3CE-41185342D257}"/>
    <cellStyle name="Normal 7 3 2 2 3" xfId="710" xr:uid="{D56E0C14-B6F5-40C4-9AB0-F1DBD0DDF79F}"/>
    <cellStyle name="Normal 7 3 2 2 3 2" xfId="1852" xr:uid="{09C4C2C5-7E88-427D-872E-F945CD4A529D}"/>
    <cellStyle name="Normal 7 3 2 2 3 2 2" xfId="1853" xr:uid="{1E4FB4A7-F79B-4D14-8AAE-FB87DD41C9E1}"/>
    <cellStyle name="Normal 7 3 2 2 3 2 3" xfId="3460" xr:uid="{228781EB-0260-4926-9458-08D3B9D03AE8}"/>
    <cellStyle name="Normal 7 3 2 2 3 2 4" xfId="3461" xr:uid="{768DC9D6-9260-447A-98EC-50F0FA19B1AC}"/>
    <cellStyle name="Normal 7 3 2 2 3 3" xfId="1854" xr:uid="{4DF85480-994F-4BD7-BCA4-6EA0E7E3DB6F}"/>
    <cellStyle name="Normal 7 3 2 2 3 4" xfId="3462" xr:uid="{AA922B03-3198-4C37-81B4-4A1AC0C43231}"/>
    <cellStyle name="Normal 7 3 2 2 3 5" xfId="3463" xr:uid="{284CA176-4601-4B58-9D8D-0A28CE8FEDF8}"/>
    <cellStyle name="Normal 7 3 2 2 4" xfId="1855" xr:uid="{B6A6529F-DE16-46A4-B49E-BE857BD20379}"/>
    <cellStyle name="Normal 7 3 2 2 4 2" xfId="1856" xr:uid="{B51A8D25-FCE7-461E-A936-1589C9D49B1F}"/>
    <cellStyle name="Normal 7 3 2 2 4 3" xfId="3464" xr:uid="{0208432E-E748-419B-AC5F-BE936A351ABA}"/>
    <cellStyle name="Normal 7 3 2 2 4 4" xfId="3465" xr:uid="{365B46EA-BC29-42F8-8E3D-1C1551C11FF4}"/>
    <cellStyle name="Normal 7 3 2 2 5" xfId="1857" xr:uid="{85E5EA35-850A-45E3-9C22-EB4FF554369A}"/>
    <cellStyle name="Normal 7 3 2 2 5 2" xfId="3466" xr:uid="{59520FE2-A65B-4144-A76D-4262EB8FB81E}"/>
    <cellStyle name="Normal 7 3 2 2 5 3" xfId="3467" xr:uid="{C62835FA-8032-47B6-9B78-8E3715382776}"/>
    <cellStyle name="Normal 7 3 2 2 5 4" xfId="3468" xr:uid="{26578D86-C9EC-4DBC-B0F4-58AD7EA05FCB}"/>
    <cellStyle name="Normal 7 3 2 2 6" xfId="3469" xr:uid="{991A211B-3A59-485E-AB8B-304A399BF8A6}"/>
    <cellStyle name="Normal 7 3 2 2 7" xfId="3470" xr:uid="{7A63AF09-EF25-4DB0-A081-8E75FC22D96F}"/>
    <cellStyle name="Normal 7 3 2 2 8" xfId="3471" xr:uid="{821E654D-664F-44EB-A178-DCE3D5CA1139}"/>
    <cellStyle name="Normal 7 3 2 3" xfId="357" xr:uid="{1222C768-977D-4943-8BD2-01D8E1C59A53}"/>
    <cellStyle name="Normal 7 3 2 3 2" xfId="711" xr:uid="{841CE1A1-5782-475B-8457-D4B648E67370}"/>
    <cellStyle name="Normal 7 3 2 3 2 2" xfId="712" xr:uid="{D42FA148-51A8-4999-8450-6DC3CF597B00}"/>
    <cellStyle name="Normal 7 3 2 3 2 2 2" xfId="1858" xr:uid="{4C7D9B6B-EEBC-4F10-8233-E15900EB44EF}"/>
    <cellStyle name="Normal 7 3 2 3 2 2 2 2" xfId="1859" xr:uid="{DCB0495B-89A3-4C5E-BE62-39201E40A227}"/>
    <cellStyle name="Normal 7 3 2 3 2 2 3" xfId="1860" xr:uid="{0052E841-39E2-4FEE-BE53-CC09B25348D7}"/>
    <cellStyle name="Normal 7 3 2 3 2 3" xfId="1861" xr:uid="{FA1F254E-3D1F-485D-ACB3-5F62D78B00F0}"/>
    <cellStyle name="Normal 7 3 2 3 2 3 2" xfId="1862" xr:uid="{E95E90B7-BAE7-40CE-A56A-E43B6EC06EB6}"/>
    <cellStyle name="Normal 7 3 2 3 2 4" xfId="1863" xr:uid="{07F41BD7-D0F3-47C6-8E5D-F19BFCD78CFE}"/>
    <cellStyle name="Normal 7 3 2 3 3" xfId="713" xr:uid="{B1AB9FA5-C802-407E-9225-B85EE7D6EF39}"/>
    <cellStyle name="Normal 7 3 2 3 3 2" xfId="1864" xr:uid="{7FD1A0C5-AF1A-423D-93B5-6EDE48CCA5BC}"/>
    <cellStyle name="Normal 7 3 2 3 3 2 2" xfId="1865" xr:uid="{A059BB4B-C649-429D-91ED-202F3A1A7C35}"/>
    <cellStyle name="Normal 7 3 2 3 3 3" xfId="1866" xr:uid="{A784ADF4-D484-4E9D-8F2A-F66E4CAF2BA8}"/>
    <cellStyle name="Normal 7 3 2 3 3 4" xfId="3472" xr:uid="{6E5F112A-E13B-4FE9-8003-F1F20E9B0B59}"/>
    <cellStyle name="Normal 7 3 2 3 4" xfId="1867" xr:uid="{106B74BB-FAF7-4A4D-A59A-C12853286155}"/>
    <cellStyle name="Normal 7 3 2 3 4 2" xfId="1868" xr:uid="{F1C81D56-BBF0-4CEF-B5A8-101A9525F0FB}"/>
    <cellStyle name="Normal 7 3 2 3 5" xfId="1869" xr:uid="{EF11722E-1932-4595-A0D1-44C27E8A88F0}"/>
    <cellStyle name="Normal 7 3 2 3 6" xfId="3473" xr:uid="{B64F5D0A-7A8B-4B7C-AEAE-C8F8DCD2DE8A}"/>
    <cellStyle name="Normal 7 3 2 4" xfId="358" xr:uid="{9BE6D222-910B-41E5-B951-745DEB1A89C9}"/>
    <cellStyle name="Normal 7 3 2 4 2" xfId="714" xr:uid="{2CBD38E2-E18C-43FA-852F-70BD93C7484A}"/>
    <cellStyle name="Normal 7 3 2 4 2 2" xfId="1870" xr:uid="{CB15B729-5006-4FDD-928B-B29B8F15FCF2}"/>
    <cellStyle name="Normal 7 3 2 4 2 2 2" xfId="1871" xr:uid="{3BCF5605-5BBC-4F27-A7A3-02FD5E28C3C8}"/>
    <cellStyle name="Normal 7 3 2 4 2 3" xfId="1872" xr:uid="{59C2D6F8-5C57-4F97-BD14-EA9EB0C52EEF}"/>
    <cellStyle name="Normal 7 3 2 4 2 4" xfId="3474" xr:uid="{8703BEB7-48E0-4971-8EB6-E9B28A02AAFE}"/>
    <cellStyle name="Normal 7 3 2 4 3" xfId="1873" xr:uid="{9985911D-D4EB-4659-9311-CC42B39A2D6A}"/>
    <cellStyle name="Normal 7 3 2 4 3 2" xfId="1874" xr:uid="{6D0EA876-8909-4035-8769-F42338E67517}"/>
    <cellStyle name="Normal 7 3 2 4 4" xfId="1875" xr:uid="{9898996A-D840-42CA-890C-A2B8CD1B620E}"/>
    <cellStyle name="Normal 7 3 2 4 5" xfId="3475" xr:uid="{AC8C0413-91B1-4CFB-AFF3-2DE4C2B9D82D}"/>
    <cellStyle name="Normal 7 3 2 5" xfId="359" xr:uid="{53CC3C4D-7B48-48A2-B3B9-308E4AB4D812}"/>
    <cellStyle name="Normal 7 3 2 5 2" xfId="1876" xr:uid="{3942FBB2-4053-4F62-A5D9-5EAB3DAB2494}"/>
    <cellStyle name="Normal 7 3 2 5 2 2" xfId="1877" xr:uid="{886B36E5-83D6-45E1-9F2B-6756AF11153A}"/>
    <cellStyle name="Normal 7 3 2 5 3" xfId="1878" xr:uid="{5743C03C-57C5-4846-B30A-12EA0058272E}"/>
    <cellStyle name="Normal 7 3 2 5 4" xfId="3476" xr:uid="{3241D0FB-0991-490C-8E64-6A30F81E1D53}"/>
    <cellStyle name="Normal 7 3 2 6" xfId="1879" xr:uid="{5695C64D-4597-4D2F-AAFB-A9B5CBA3B0DA}"/>
    <cellStyle name="Normal 7 3 2 6 2" xfId="1880" xr:uid="{177CE814-7BD0-4713-86DB-1D3770401727}"/>
    <cellStyle name="Normal 7 3 2 6 3" xfId="3477" xr:uid="{8E0D29D3-CA53-4B45-A183-FF87285988B5}"/>
    <cellStyle name="Normal 7 3 2 6 4" xfId="3478" xr:uid="{D28CF17B-B464-41F3-B3EE-4C9365984FB6}"/>
    <cellStyle name="Normal 7 3 2 7" xfId="1881" xr:uid="{DC0CE836-B294-46C3-8ABB-D7491E6C4391}"/>
    <cellStyle name="Normal 7 3 2 8" xfId="3479" xr:uid="{C42820E8-F483-49F5-8BC5-F3926CA8CD1C}"/>
    <cellStyle name="Normal 7 3 2 9" xfId="3480" xr:uid="{D3802D2B-5F9C-4224-8B20-A0BE7DFB43B7}"/>
    <cellStyle name="Normal 7 3 3" xfId="138" xr:uid="{5BABCD72-38E4-453A-917D-52D5CE0F809E}"/>
    <cellStyle name="Normal 7 3 3 2" xfId="139" xr:uid="{4C071431-2AED-49FA-8C06-3E668E962E7B}"/>
    <cellStyle name="Normal 7 3 3 2 2" xfId="715" xr:uid="{AF785460-E836-494B-B531-C017E1F5A563}"/>
    <cellStyle name="Normal 7 3 3 2 2 2" xfId="1882" xr:uid="{5E2C5E5D-8CE3-4EA5-89EA-5E5A9363547F}"/>
    <cellStyle name="Normal 7 3 3 2 2 2 2" xfId="1883" xr:uid="{9C9F8F5A-F862-4BBA-A91A-12732C9EE366}"/>
    <cellStyle name="Normal 7 3 3 2 2 2 2 2" xfId="4484" xr:uid="{B9257FA1-2F93-49A2-B60E-8A40A30D1DDB}"/>
    <cellStyle name="Normal 7 3 3 2 2 2 3" xfId="4485" xr:uid="{FEBDC04E-04F5-46EC-A3F9-7E3D331B0914}"/>
    <cellStyle name="Normal 7 3 3 2 2 3" xfId="1884" xr:uid="{C80CD2DC-C82E-46D0-A6F2-2A59DD58A84C}"/>
    <cellStyle name="Normal 7 3 3 2 2 3 2" xfId="4486" xr:uid="{57730F84-D906-4FB0-8743-0A396E5A4176}"/>
    <cellStyle name="Normal 7 3 3 2 2 4" xfId="3481" xr:uid="{FD784B3F-68B2-45AD-B998-852917D74B82}"/>
    <cellStyle name="Normal 7 3 3 2 3" xfId="1885" xr:uid="{A96BB59D-D847-4103-B850-3D0A541E46E8}"/>
    <cellStyle name="Normal 7 3 3 2 3 2" xfId="1886" xr:uid="{4C55D045-CD64-4786-A58D-69C6F3B89438}"/>
    <cellStyle name="Normal 7 3 3 2 3 2 2" xfId="4487" xr:uid="{D0161F39-9C69-49DB-99B2-364A75C21E9B}"/>
    <cellStyle name="Normal 7 3 3 2 3 3" xfId="3482" xr:uid="{D88F74E6-E47D-4C90-BBE9-5A231E96DB1F}"/>
    <cellStyle name="Normal 7 3 3 2 3 4" xfId="3483" xr:uid="{FB474D4A-8D73-4F77-B500-502113124F3C}"/>
    <cellStyle name="Normal 7 3 3 2 4" xfId="1887" xr:uid="{929307C2-4649-456A-9C79-0725B104E2E4}"/>
    <cellStyle name="Normal 7 3 3 2 4 2" xfId="4488" xr:uid="{A0C53238-C371-40C6-A537-66752570D686}"/>
    <cellStyle name="Normal 7 3 3 2 5" xfId="3484" xr:uid="{E1CFF139-6AB6-49F5-906F-6F3950986119}"/>
    <cellStyle name="Normal 7 3 3 2 6" xfId="3485" xr:uid="{BAB4DC9B-55E0-4F8D-9F33-046E1CEF120E}"/>
    <cellStyle name="Normal 7 3 3 3" xfId="360" xr:uid="{00EE9C12-6BEE-4BC1-9F59-A2DBC2C5B4A8}"/>
    <cellStyle name="Normal 7 3 3 3 2" xfId="1888" xr:uid="{DA17E78C-4F51-475D-8ED1-3EE71E714736}"/>
    <cellStyle name="Normal 7 3 3 3 2 2" xfId="1889" xr:uid="{B76AE0BA-AD2E-4726-B2F4-6DB625EF2C51}"/>
    <cellStyle name="Normal 7 3 3 3 2 2 2" xfId="4489" xr:uid="{EF8D1891-0378-4DF3-B2A4-BBEA789871DC}"/>
    <cellStyle name="Normal 7 3 3 3 2 3" xfId="3486" xr:uid="{8BFA9425-E40A-405B-90C0-D82BFEA17A95}"/>
    <cellStyle name="Normal 7 3 3 3 2 4" xfId="3487" xr:uid="{06FA6F1E-BD8E-40C4-92B8-AFEA14C7313B}"/>
    <cellStyle name="Normal 7 3 3 3 3" xfId="1890" xr:uid="{65F66D50-0B91-4DCA-9D62-66F82CD2547E}"/>
    <cellStyle name="Normal 7 3 3 3 3 2" xfId="4490" xr:uid="{90D94B7D-B026-4F05-9779-09A4E8B70F34}"/>
    <cellStyle name="Normal 7 3 3 3 4" xfId="3488" xr:uid="{88DA4C00-4C4C-4488-B450-3275E125AE32}"/>
    <cellStyle name="Normal 7 3 3 3 5" xfId="3489" xr:uid="{5C0C507A-E53D-47AC-84AD-0811459D83E9}"/>
    <cellStyle name="Normal 7 3 3 4" xfId="1891" xr:uid="{75E6F35D-34D0-42A7-85CD-2066A6DDFB18}"/>
    <cellStyle name="Normal 7 3 3 4 2" xfId="1892" xr:uid="{C3E111EA-3AEC-4D42-B279-D611998FEC8B}"/>
    <cellStyle name="Normal 7 3 3 4 2 2" xfId="4491" xr:uid="{1EAAA571-2C1D-41BB-9959-5A6CDD8A09F0}"/>
    <cellStyle name="Normal 7 3 3 4 3" xfId="3490" xr:uid="{DA27A0ED-6066-47F0-A8E9-FF0E842A73AB}"/>
    <cellStyle name="Normal 7 3 3 4 4" xfId="3491" xr:uid="{E64D76A7-18D4-471B-9679-CE9D785A6D44}"/>
    <cellStyle name="Normal 7 3 3 5" xfId="1893" xr:uid="{03B35128-5B88-407D-9665-970F4F1D80C1}"/>
    <cellStyle name="Normal 7 3 3 5 2" xfId="3492" xr:uid="{944C0CD7-1C1E-469F-9B6C-987A53CF16EE}"/>
    <cellStyle name="Normal 7 3 3 5 3" xfId="3493" xr:uid="{4C6C9456-1301-4A9B-9E3E-EB2705D6CEDB}"/>
    <cellStyle name="Normal 7 3 3 5 4" xfId="3494" xr:uid="{63AEAD20-CD59-413A-8F49-72018B101C1D}"/>
    <cellStyle name="Normal 7 3 3 6" xfId="3495" xr:uid="{C3E4F2AC-D061-438A-9D7A-371E1DDBF03F}"/>
    <cellStyle name="Normal 7 3 3 7" xfId="3496" xr:uid="{969BCD28-D411-4148-AD53-3045365ED515}"/>
    <cellStyle name="Normal 7 3 3 8" xfId="3497" xr:uid="{C6DA4191-1BC3-4122-A473-A0C5C2A388D5}"/>
    <cellStyle name="Normal 7 3 4" xfId="140" xr:uid="{95693423-AF90-4AA9-8FA8-DF3699B53490}"/>
    <cellStyle name="Normal 7 3 4 2" xfId="716" xr:uid="{B9BED4D0-42C5-46BD-8C33-E1CD69C35A8B}"/>
    <cellStyle name="Normal 7 3 4 2 2" xfId="717" xr:uid="{D78C9B30-3EA8-4D4A-9A9E-D565309F7C5D}"/>
    <cellStyle name="Normal 7 3 4 2 2 2" xfId="1894" xr:uid="{5781025F-D137-4297-BBF8-02762EC3E427}"/>
    <cellStyle name="Normal 7 3 4 2 2 2 2" xfId="1895" xr:uid="{047B937A-570A-4613-9A04-43C778885809}"/>
    <cellStyle name="Normal 7 3 4 2 2 3" xfId="1896" xr:uid="{FC72E49A-E3DA-4C13-A84D-FB2FC6084FAA}"/>
    <cellStyle name="Normal 7 3 4 2 2 4" xfId="3498" xr:uid="{C72B02E9-4485-4CA6-B8C9-C4211B1F25E6}"/>
    <cellStyle name="Normal 7 3 4 2 3" xfId="1897" xr:uid="{25C322F6-9291-4406-97CF-AFDB9B35EB5F}"/>
    <cellStyle name="Normal 7 3 4 2 3 2" xfId="1898" xr:uid="{0CE6B3FB-930C-4E7F-93B8-FD0A38996D32}"/>
    <cellStyle name="Normal 7 3 4 2 4" xfId="1899" xr:uid="{96681A6A-4F14-421B-B9F9-1E352E0C4713}"/>
    <cellStyle name="Normal 7 3 4 2 5" xfId="3499" xr:uid="{B75CC0F8-B3A9-4AA2-A3A8-94032683A4B6}"/>
    <cellStyle name="Normal 7 3 4 3" xfId="718" xr:uid="{0D8B10E7-87FF-443E-99E4-4F0A3D8B2EEA}"/>
    <cellStyle name="Normal 7 3 4 3 2" xfId="1900" xr:uid="{7DA55B93-3BE3-48BA-B8ED-0938C9EDC83E}"/>
    <cellStyle name="Normal 7 3 4 3 2 2" xfId="1901" xr:uid="{3578708F-EB5C-4106-B5FC-34EFA57C4AA9}"/>
    <cellStyle name="Normal 7 3 4 3 3" xfId="1902" xr:uid="{841DD1C9-F24A-4955-8CD0-44D7CE3F1860}"/>
    <cellStyle name="Normal 7 3 4 3 4" xfId="3500" xr:uid="{0C09A00D-F2F7-4BFB-AACB-835265340559}"/>
    <cellStyle name="Normal 7 3 4 4" xfId="1903" xr:uid="{B9721198-1C2C-4F1F-9143-C82E1115071D}"/>
    <cellStyle name="Normal 7 3 4 4 2" xfId="1904" xr:uid="{DB04A1DB-DB39-4569-8DD7-7CFA02696761}"/>
    <cellStyle name="Normal 7 3 4 4 3" xfId="3501" xr:uid="{FDAC3BAA-8C25-487F-91F9-D388A65F87A6}"/>
    <cellStyle name="Normal 7 3 4 4 4" xfId="3502" xr:uid="{46FE8A2B-EC24-49CB-B40E-405853F9AAC3}"/>
    <cellStyle name="Normal 7 3 4 5" xfId="1905" xr:uid="{99EE4E49-0285-43F4-BDC1-DD7A692E36C0}"/>
    <cellStyle name="Normal 7 3 4 6" xfId="3503" xr:uid="{F3C3DD29-2DEC-48B6-A34F-41A3FEFD0334}"/>
    <cellStyle name="Normal 7 3 4 7" xfId="3504" xr:uid="{151DD2CF-F617-4DDF-8AAF-994BCFD05F15}"/>
    <cellStyle name="Normal 7 3 5" xfId="361" xr:uid="{19750C47-AE4B-4AC9-A473-3C4C598075B5}"/>
    <cellStyle name="Normal 7 3 5 2" xfId="719" xr:uid="{375D0B01-0B19-4507-90E1-A4D0A032865E}"/>
    <cellStyle name="Normal 7 3 5 2 2" xfId="1906" xr:uid="{D56130AB-254D-4742-A273-4048786E9BD0}"/>
    <cellStyle name="Normal 7 3 5 2 2 2" xfId="1907" xr:uid="{6201C2B5-B314-47AF-9B52-352BA685E44B}"/>
    <cellStyle name="Normal 7 3 5 2 3" xfId="1908" xr:uid="{B3423643-AC7A-4645-9007-37AA6ECCE333}"/>
    <cellStyle name="Normal 7 3 5 2 4" xfId="3505" xr:uid="{253EC8FE-17E0-45C4-B760-5DCC3450B4FD}"/>
    <cellStyle name="Normal 7 3 5 3" xfId="1909" xr:uid="{F70462F0-F8CE-4BD4-9F3A-A071E902D010}"/>
    <cellStyle name="Normal 7 3 5 3 2" xfId="1910" xr:uid="{38C11F3B-9F4C-41C0-B974-7848CD6772BC}"/>
    <cellStyle name="Normal 7 3 5 3 3" xfId="3506" xr:uid="{6DFF1F3A-9E02-4927-8C14-E66498D7724A}"/>
    <cellStyle name="Normal 7 3 5 3 4" xfId="3507" xr:uid="{AE4A39E7-7E71-4779-8BE5-D27C11A3C5B7}"/>
    <cellStyle name="Normal 7 3 5 4" xfId="1911" xr:uid="{82C6134A-486A-462E-BC47-662DBA3087F2}"/>
    <cellStyle name="Normal 7 3 5 5" xfId="3508" xr:uid="{EFEB5EF6-C9C8-43F6-8161-C47CBE80A488}"/>
    <cellStyle name="Normal 7 3 5 6" xfId="3509" xr:uid="{68A15C4C-84ED-4159-9CC1-FF7887F51EAC}"/>
    <cellStyle name="Normal 7 3 6" xfId="362" xr:uid="{1F31D368-BB9C-48B3-8359-4311C8409100}"/>
    <cellStyle name="Normal 7 3 6 2" xfId="1912" xr:uid="{A76BF5CE-F51D-4910-A8C6-1D2C1DA06AC5}"/>
    <cellStyle name="Normal 7 3 6 2 2" xfId="1913" xr:uid="{0061D09C-2D1D-4312-A3F4-FF17DB5F5654}"/>
    <cellStyle name="Normal 7 3 6 2 3" xfId="3510" xr:uid="{D0422316-33A1-4A49-88EA-88E2415A699A}"/>
    <cellStyle name="Normal 7 3 6 2 4" xfId="3511" xr:uid="{48F7855C-79EE-4218-BABE-D6A2DC6D5498}"/>
    <cellStyle name="Normal 7 3 6 3" xfId="1914" xr:uid="{EB8D52E1-38FA-411E-8088-C1FDEC9425BF}"/>
    <cellStyle name="Normal 7 3 6 4" xfId="3512" xr:uid="{9242E0A0-B73C-4AB0-A5EF-EE60895C51B1}"/>
    <cellStyle name="Normal 7 3 6 5" xfId="3513" xr:uid="{08BA60D9-E80F-47E0-B2BE-BDFE526FE957}"/>
    <cellStyle name="Normal 7 3 7" xfId="1915" xr:uid="{1D36B606-C95E-4E1D-8327-6C7C4764514B}"/>
    <cellStyle name="Normal 7 3 7 2" xfId="1916" xr:uid="{72A2EB10-3052-4869-B797-EDB9879A3BFF}"/>
    <cellStyle name="Normal 7 3 7 3" xfId="3514" xr:uid="{428EECBC-DDA9-4362-ADFE-C74195C42172}"/>
    <cellStyle name="Normal 7 3 7 4" xfId="3515" xr:uid="{05BA166F-DE14-4593-BF6E-7344E36D41CE}"/>
    <cellStyle name="Normal 7 3 8" xfId="1917" xr:uid="{745BEA38-1FFE-43EB-B2B3-3DD70793EC98}"/>
    <cellStyle name="Normal 7 3 8 2" xfId="3516" xr:uid="{433426E3-363A-4223-B3C1-BF92BCD086BB}"/>
    <cellStyle name="Normal 7 3 8 3" xfId="3517" xr:uid="{736EAA8B-253F-4933-B6EE-63521439D978}"/>
    <cellStyle name="Normal 7 3 8 4" xfId="3518" xr:uid="{13AD0B4E-2AAB-4DA9-89AA-B1814FAA2DB6}"/>
    <cellStyle name="Normal 7 3 9" xfId="3519" xr:uid="{981C10BE-5C94-407B-867C-913EBF3AAA5A}"/>
    <cellStyle name="Normal 7 4" xfId="141" xr:uid="{CB66108C-D158-4E4A-83E2-6C63A5C214C9}"/>
    <cellStyle name="Normal 7 4 10" xfId="3520" xr:uid="{6195F5BB-0FB4-4E69-9132-B2FBC7A92DB2}"/>
    <cellStyle name="Normal 7 4 11" xfId="3521" xr:uid="{F1ACFD38-3786-4E02-A758-782CEF778EF7}"/>
    <cellStyle name="Normal 7 4 2" xfId="142" xr:uid="{02E6418C-FC61-42E4-81D7-810165C03A2D}"/>
    <cellStyle name="Normal 7 4 2 2" xfId="363" xr:uid="{589BC829-AFD2-4979-B5E3-CFA63C771EED}"/>
    <cellStyle name="Normal 7 4 2 2 2" xfId="720" xr:uid="{3961512D-30BC-46E6-8E6D-44538E10E51C}"/>
    <cellStyle name="Normal 7 4 2 2 2 2" xfId="721" xr:uid="{8DBDBEC0-6BA5-445D-8A4A-468E15F143B2}"/>
    <cellStyle name="Normal 7 4 2 2 2 2 2" xfId="1918" xr:uid="{32C32562-3180-459A-83D2-00B57DCBECC8}"/>
    <cellStyle name="Normal 7 4 2 2 2 2 3" xfId="3522" xr:uid="{050C7100-BD92-4843-BEAD-874CE68BAD20}"/>
    <cellStyle name="Normal 7 4 2 2 2 2 4" xfId="3523" xr:uid="{B571E14D-39F6-4FEF-B655-B99D6EC75399}"/>
    <cellStyle name="Normal 7 4 2 2 2 3" xfId="1919" xr:uid="{E572D226-8445-4D83-9A0D-D7AD5539B166}"/>
    <cellStyle name="Normal 7 4 2 2 2 3 2" xfId="3524" xr:uid="{9C410195-067A-4252-B9C4-744432B4CB24}"/>
    <cellStyle name="Normal 7 4 2 2 2 3 3" xfId="3525" xr:uid="{F56C336D-902C-4A21-85F2-375D4CC52854}"/>
    <cellStyle name="Normal 7 4 2 2 2 3 4" xfId="3526" xr:uid="{C972C0F4-7897-4F18-8D96-1A81EBAA398A}"/>
    <cellStyle name="Normal 7 4 2 2 2 4" xfId="3527" xr:uid="{A0DDB915-32CB-4521-9679-B99B4DDB9F34}"/>
    <cellStyle name="Normal 7 4 2 2 2 5" xfId="3528" xr:uid="{6606F8EC-07E1-4241-9EB4-D421C5256689}"/>
    <cellStyle name="Normal 7 4 2 2 2 6" xfId="3529" xr:uid="{2163C7EB-EDBB-4F00-BF82-9A77179C4955}"/>
    <cellStyle name="Normal 7 4 2 2 3" xfId="722" xr:uid="{C6516DA0-6BFD-46D3-873E-25FF4FDC590B}"/>
    <cellStyle name="Normal 7 4 2 2 3 2" xfId="1920" xr:uid="{0B4F5266-8B2D-4A2F-BCFF-187EFA8A63DE}"/>
    <cellStyle name="Normal 7 4 2 2 3 2 2" xfId="3530" xr:uid="{602F5B9D-6C3C-43BE-8385-3F09AD8960D4}"/>
    <cellStyle name="Normal 7 4 2 2 3 2 3" xfId="3531" xr:uid="{2B2C7281-B819-448F-B612-870A92CF7F4D}"/>
    <cellStyle name="Normal 7 4 2 2 3 2 4" xfId="3532" xr:uid="{C46C89E7-FE05-494A-8171-BE0D51EC8454}"/>
    <cellStyle name="Normal 7 4 2 2 3 3" xfId="3533" xr:uid="{A249B87E-F73C-42AD-BA06-86A87EA2E58D}"/>
    <cellStyle name="Normal 7 4 2 2 3 4" xfId="3534" xr:uid="{73062D94-DDD0-4EEF-AFEF-ADC5BEA23E66}"/>
    <cellStyle name="Normal 7 4 2 2 3 5" xfId="3535" xr:uid="{C9DCAA14-390A-498D-804F-F51C9E43EB71}"/>
    <cellStyle name="Normal 7 4 2 2 4" xfId="1921" xr:uid="{4D395AB1-FEDA-4773-872C-9AA837668270}"/>
    <cellStyle name="Normal 7 4 2 2 4 2" xfId="3536" xr:uid="{B4E6C0C5-9EA0-4F80-9DB1-4D5CB3F77440}"/>
    <cellStyle name="Normal 7 4 2 2 4 3" xfId="3537" xr:uid="{EE93398E-7A6B-4FBD-AF60-6470EFCDA4C8}"/>
    <cellStyle name="Normal 7 4 2 2 4 4" xfId="3538" xr:uid="{F0887774-2306-46D6-86D5-60619548CF02}"/>
    <cellStyle name="Normal 7 4 2 2 5" xfId="3539" xr:uid="{809DA2A7-BDEF-418F-B9CB-883298C3BB3E}"/>
    <cellStyle name="Normal 7 4 2 2 5 2" xfId="3540" xr:uid="{AA0CC382-C47A-4CDD-882F-53C1FA3594BC}"/>
    <cellStyle name="Normal 7 4 2 2 5 3" xfId="3541" xr:uid="{83505E69-D9BE-4633-B95F-27B574F8F51C}"/>
    <cellStyle name="Normal 7 4 2 2 5 4" xfId="3542" xr:uid="{49336C9E-939D-4772-BDB9-D153EF31860E}"/>
    <cellStyle name="Normal 7 4 2 2 6" xfId="3543" xr:uid="{4C2DE1BC-18C4-449E-8242-144582FB510D}"/>
    <cellStyle name="Normal 7 4 2 2 7" xfId="3544" xr:uid="{D9D1057C-40EA-4924-94A4-71C564CA4694}"/>
    <cellStyle name="Normal 7 4 2 2 8" xfId="3545" xr:uid="{6C16B4C6-5F45-4466-98D0-C79A363612C1}"/>
    <cellStyle name="Normal 7 4 2 3" xfId="723" xr:uid="{0963E5A5-299D-4E8D-A76D-8E59998682E1}"/>
    <cellStyle name="Normal 7 4 2 3 2" xfId="724" xr:uid="{D93B7565-EE3A-4142-B756-3527923B379C}"/>
    <cellStyle name="Normal 7 4 2 3 2 2" xfId="725" xr:uid="{B70A28FB-A02B-43EE-B407-8D382634763B}"/>
    <cellStyle name="Normal 7 4 2 3 2 3" xfId="3546" xr:uid="{489E8D9B-D301-4526-A463-B6BA3186231A}"/>
    <cellStyle name="Normal 7 4 2 3 2 4" xfId="3547" xr:uid="{C5C2740E-9C7E-448F-96B7-96922BAE4FAF}"/>
    <cellStyle name="Normal 7 4 2 3 3" xfId="726" xr:uid="{74EE5F80-0DBE-4F52-B3E4-68B042C60E80}"/>
    <cellStyle name="Normal 7 4 2 3 3 2" xfId="3548" xr:uid="{20525638-2DCC-4363-BEC8-4A8C63B25D7C}"/>
    <cellStyle name="Normal 7 4 2 3 3 3" xfId="3549" xr:uid="{43B6F824-5CBC-47CE-8656-CA424B0FA0F6}"/>
    <cellStyle name="Normal 7 4 2 3 3 4" xfId="3550" xr:uid="{BB9071B0-EA57-48DB-9B96-10B7ADCC166F}"/>
    <cellStyle name="Normal 7 4 2 3 4" xfId="3551" xr:uid="{38E71692-171F-453B-914B-AD327C7BDE65}"/>
    <cellStyle name="Normal 7 4 2 3 5" xfId="3552" xr:uid="{1691DFDB-8107-4BE5-98D6-0BC335693BBE}"/>
    <cellStyle name="Normal 7 4 2 3 6" xfId="3553" xr:uid="{174F632A-55B2-4D83-8011-30E686DA1719}"/>
    <cellStyle name="Normal 7 4 2 4" xfId="727" xr:uid="{CDC3D6BD-5C21-4160-A955-9E101AD4E7D3}"/>
    <cellStyle name="Normal 7 4 2 4 2" xfId="728" xr:uid="{031A135D-E5F9-4683-B56A-1E982E37C99A}"/>
    <cellStyle name="Normal 7 4 2 4 2 2" xfId="3554" xr:uid="{84BD7275-C4BD-4409-B7EA-058EC2D7253C}"/>
    <cellStyle name="Normal 7 4 2 4 2 3" xfId="3555" xr:uid="{082C971B-03E3-4D63-9134-7A613D8D642A}"/>
    <cellStyle name="Normal 7 4 2 4 2 4" xfId="3556" xr:uid="{24282628-5ABB-4D53-8FEE-992937945355}"/>
    <cellStyle name="Normal 7 4 2 4 3" xfId="3557" xr:uid="{FAB35BB3-7F6F-41EC-873D-C2CC008A19D8}"/>
    <cellStyle name="Normal 7 4 2 4 4" xfId="3558" xr:uid="{AD36BBC5-7E07-4DA6-91C1-7ED84A46D4D1}"/>
    <cellStyle name="Normal 7 4 2 4 5" xfId="3559" xr:uid="{25617093-9B47-4922-8DCD-8DAE1BCD1FEA}"/>
    <cellStyle name="Normal 7 4 2 5" xfId="729" xr:uid="{753B7927-F12C-48F7-A202-7CEEDCA3F5DD}"/>
    <cellStyle name="Normal 7 4 2 5 2" xfId="3560" xr:uid="{94F1329F-6DAC-4E2F-9332-4D6F19A0C7E7}"/>
    <cellStyle name="Normal 7 4 2 5 3" xfId="3561" xr:uid="{7B5A06BD-DC91-4D84-9176-99C65A707387}"/>
    <cellStyle name="Normal 7 4 2 5 4" xfId="3562" xr:uid="{32DD00E6-BF1B-4264-B43B-99B6F742C4DF}"/>
    <cellStyle name="Normal 7 4 2 6" xfId="3563" xr:uid="{549DD2DE-274B-4908-9CBB-AA6D43491F43}"/>
    <cellStyle name="Normal 7 4 2 6 2" xfId="3564" xr:uid="{75010ACD-C52D-4736-9FF9-C2479C0B27F2}"/>
    <cellStyle name="Normal 7 4 2 6 3" xfId="3565" xr:uid="{034FB39B-0E57-4E84-9E12-1CF12532C06D}"/>
    <cellStyle name="Normal 7 4 2 6 4" xfId="3566" xr:uid="{4156B17F-1DF0-40C8-A729-5EBB51A73B09}"/>
    <cellStyle name="Normal 7 4 2 7" xfId="3567" xr:uid="{2E2ED858-14B2-41FB-8B1F-E2B652FA4C20}"/>
    <cellStyle name="Normal 7 4 2 8" xfId="3568" xr:uid="{594E4781-22F0-4C2F-A626-408A38B4BA0A}"/>
    <cellStyle name="Normal 7 4 2 9" xfId="3569" xr:uid="{6E07B701-461E-48C2-86BE-E07251F89A01}"/>
    <cellStyle name="Normal 7 4 3" xfId="364" xr:uid="{66A0C63B-9982-4A08-91BD-79D58CD02F2E}"/>
    <cellStyle name="Normal 7 4 3 2" xfId="730" xr:uid="{9B9EEB55-5AE3-4EA5-AC82-F9A6AF83B0DC}"/>
    <cellStyle name="Normal 7 4 3 2 2" xfId="731" xr:uid="{90FB0493-F81F-401B-9283-B55ADA1BA579}"/>
    <cellStyle name="Normal 7 4 3 2 2 2" xfId="1922" xr:uid="{A2FA5625-C4B8-4BA4-8337-B3E97E898193}"/>
    <cellStyle name="Normal 7 4 3 2 2 2 2" xfId="1923" xr:uid="{BEF65DB4-BA97-411C-8386-8322747F930F}"/>
    <cellStyle name="Normal 7 4 3 2 2 3" xfId="1924" xr:uid="{E1E9CF25-EB0D-4DD4-9050-4C0EB5976364}"/>
    <cellStyle name="Normal 7 4 3 2 2 4" xfId="3570" xr:uid="{20D98F36-F72F-4735-95F0-46AA89995E7B}"/>
    <cellStyle name="Normal 7 4 3 2 3" xfId="1925" xr:uid="{10A4794D-DA3A-4F14-95B8-B0E2347C9740}"/>
    <cellStyle name="Normal 7 4 3 2 3 2" xfId="1926" xr:uid="{7B8AE6F5-A6BA-4DCE-B8A7-71BA5FBDBFB7}"/>
    <cellStyle name="Normal 7 4 3 2 3 3" xfId="3571" xr:uid="{D5E55DA9-B110-42E5-89EB-D609A058CCBD}"/>
    <cellStyle name="Normal 7 4 3 2 3 4" xfId="3572" xr:uid="{17675A5E-4AA5-49D5-8C64-E7AFD31F7970}"/>
    <cellStyle name="Normal 7 4 3 2 4" xfId="1927" xr:uid="{498F6961-EE9A-4910-A3A0-241031D8D9F1}"/>
    <cellStyle name="Normal 7 4 3 2 5" xfId="3573" xr:uid="{5908282A-EA3F-441F-9109-314874115A8D}"/>
    <cellStyle name="Normal 7 4 3 2 6" xfId="3574" xr:uid="{581B2ECF-9706-4159-B84E-CA568D269F0A}"/>
    <cellStyle name="Normal 7 4 3 3" xfId="732" xr:uid="{479BD5B6-340C-4400-A5DB-6A49BAC3B1D8}"/>
    <cellStyle name="Normal 7 4 3 3 2" xfId="1928" xr:uid="{06DD60C0-4216-4D2E-8163-A289CE0E0A82}"/>
    <cellStyle name="Normal 7 4 3 3 2 2" xfId="1929" xr:uid="{6A05A81A-7D73-4873-A614-B0BCA5BF94D9}"/>
    <cellStyle name="Normal 7 4 3 3 2 3" xfId="3575" xr:uid="{3215056B-D0A5-4581-95EA-623522F086EB}"/>
    <cellStyle name="Normal 7 4 3 3 2 4" xfId="3576" xr:uid="{74A18CF7-C35B-404F-B897-BBD09D5BD42A}"/>
    <cellStyle name="Normal 7 4 3 3 3" xfId="1930" xr:uid="{0CD0EA5D-1A4F-42B5-A2B3-4DEB54861E81}"/>
    <cellStyle name="Normal 7 4 3 3 4" xfId="3577" xr:uid="{40C7F334-0CDE-4C22-9866-0B46EE438F39}"/>
    <cellStyle name="Normal 7 4 3 3 5" xfId="3578" xr:uid="{5FD1215C-63F7-4B4A-BBA0-04D7A365BC3C}"/>
    <cellStyle name="Normal 7 4 3 4" xfId="1931" xr:uid="{4C030278-3036-4D17-8698-62C92921E350}"/>
    <cellStyle name="Normal 7 4 3 4 2" xfId="1932" xr:uid="{9A6C1B0D-0FD4-4B21-A10F-D6120E839CE1}"/>
    <cellStyle name="Normal 7 4 3 4 3" xfId="3579" xr:uid="{CB1BFE07-59D8-4C3C-BDC4-B3F2EBCA320D}"/>
    <cellStyle name="Normal 7 4 3 4 4" xfId="3580" xr:uid="{56E00B99-0E33-4C75-8D1B-596DA40F25BF}"/>
    <cellStyle name="Normal 7 4 3 5" xfId="1933" xr:uid="{9946BBC7-779C-413B-95B5-330DFBAE1DA1}"/>
    <cellStyle name="Normal 7 4 3 5 2" xfId="3581" xr:uid="{42095E35-AB58-4546-AF68-59D6A0FF6335}"/>
    <cellStyle name="Normal 7 4 3 5 3" xfId="3582" xr:uid="{35FE54C4-BEB2-4BB5-88AE-DA706D3FF166}"/>
    <cellStyle name="Normal 7 4 3 5 4" xfId="3583" xr:uid="{5A0664E6-0FC9-4352-BE34-8B9A5D031ECB}"/>
    <cellStyle name="Normal 7 4 3 6" xfId="3584" xr:uid="{265C8F9E-7F0F-4185-B205-9C1A757F995E}"/>
    <cellStyle name="Normal 7 4 3 7" xfId="3585" xr:uid="{BF7A9CE7-8185-4383-AFA1-F0ED92FEDA7C}"/>
    <cellStyle name="Normal 7 4 3 8" xfId="3586" xr:uid="{AA9BDBD1-EA03-4ABB-A196-7CF49BBD4957}"/>
    <cellStyle name="Normal 7 4 4" xfId="365" xr:uid="{31863FB4-7C75-4B04-9D02-C7D478EE0AE7}"/>
    <cellStyle name="Normal 7 4 4 2" xfId="733" xr:uid="{5BD09D59-D523-40CD-AC7B-F5D0EB7C9D55}"/>
    <cellStyle name="Normal 7 4 4 2 2" xfId="734" xr:uid="{CF08B00E-0B70-4338-89FE-3F9A9349F472}"/>
    <cellStyle name="Normal 7 4 4 2 2 2" xfId="1934" xr:uid="{1774F223-67CC-4C91-B819-9CD3D12E3D8D}"/>
    <cellStyle name="Normal 7 4 4 2 2 3" xfId="3587" xr:uid="{2861D346-2ADE-4FDF-96F5-0F4E9749A66E}"/>
    <cellStyle name="Normal 7 4 4 2 2 4" xfId="3588" xr:uid="{EEBECD18-926C-42E8-8E77-186507805D38}"/>
    <cellStyle name="Normal 7 4 4 2 3" xfId="1935" xr:uid="{FB2DFFC6-9B61-442F-8706-7B6EF1985E10}"/>
    <cellStyle name="Normal 7 4 4 2 4" xfId="3589" xr:uid="{23A31671-1FF6-4111-B4A7-6FD982EBF6AD}"/>
    <cellStyle name="Normal 7 4 4 2 5" xfId="3590" xr:uid="{2389EC5D-AD04-420F-AD58-78D0D41AB029}"/>
    <cellStyle name="Normal 7 4 4 3" xfId="735" xr:uid="{334664C5-1B0D-42AD-BA36-64DDC4A82F97}"/>
    <cellStyle name="Normal 7 4 4 3 2" xfId="1936" xr:uid="{CFEDBE3E-0098-4C72-B0DB-B7257685C509}"/>
    <cellStyle name="Normal 7 4 4 3 3" xfId="3591" xr:uid="{546070A1-9FBB-4652-8F87-F2E51BB9FD43}"/>
    <cellStyle name="Normal 7 4 4 3 4" xfId="3592" xr:uid="{74948E1F-8AF5-429D-BE13-4DDE5CB149F3}"/>
    <cellStyle name="Normal 7 4 4 4" xfId="1937" xr:uid="{31E02E57-B570-4C7D-964C-1E74318E6321}"/>
    <cellStyle name="Normal 7 4 4 4 2" xfId="3593" xr:uid="{6B7DC48C-8861-422D-B05E-2E3BA6E10CDC}"/>
    <cellStyle name="Normal 7 4 4 4 3" xfId="3594" xr:uid="{BE91A720-C690-4CB2-9BA0-F38A970FA1AE}"/>
    <cellStyle name="Normal 7 4 4 4 4" xfId="3595" xr:uid="{7937A57F-5428-462A-98D7-8F4E1A44A823}"/>
    <cellStyle name="Normal 7 4 4 5" xfId="3596" xr:uid="{356974D2-6206-4438-96E2-2B70C7D4D652}"/>
    <cellStyle name="Normal 7 4 4 6" xfId="3597" xr:uid="{68DE1B1E-846B-4F55-8CA5-99F0361A9B6E}"/>
    <cellStyle name="Normal 7 4 4 7" xfId="3598" xr:uid="{C4CC40C6-5663-43BD-BCEE-7B37F9417AEC}"/>
    <cellStyle name="Normal 7 4 5" xfId="366" xr:uid="{6F018D3A-C375-47BB-B309-CBD2161E19A8}"/>
    <cellStyle name="Normal 7 4 5 2" xfId="736" xr:uid="{921C218A-86B5-4996-8376-1426DF5D6E79}"/>
    <cellStyle name="Normal 7 4 5 2 2" xfId="1938" xr:uid="{7034816A-88E3-4941-B953-6F58F59DC8EE}"/>
    <cellStyle name="Normal 7 4 5 2 3" xfId="3599" xr:uid="{59D1FA72-DD99-48FD-A933-F6E80B096981}"/>
    <cellStyle name="Normal 7 4 5 2 4" xfId="3600" xr:uid="{46D58031-2566-4A82-B52D-6DFA3DC4203C}"/>
    <cellStyle name="Normal 7 4 5 3" xfId="1939" xr:uid="{D8820276-3BBE-408E-BF01-6667EC9BD455}"/>
    <cellStyle name="Normal 7 4 5 3 2" xfId="3601" xr:uid="{832CCF72-C37E-4F7B-9424-9F4CA0121E27}"/>
    <cellStyle name="Normal 7 4 5 3 3" xfId="3602" xr:uid="{C7981EC0-EF6C-48C5-9B44-EDC4D46B5F25}"/>
    <cellStyle name="Normal 7 4 5 3 4" xfId="3603" xr:uid="{A37FF2E3-D2AF-4EAC-BB38-9DA0D817F216}"/>
    <cellStyle name="Normal 7 4 5 4" xfId="3604" xr:uid="{39961136-83FC-4F58-BD65-2DB0F0D12D70}"/>
    <cellStyle name="Normal 7 4 5 5" xfId="3605" xr:uid="{7CEBEF23-1053-4846-851C-9632CE2766FF}"/>
    <cellStyle name="Normal 7 4 5 6" xfId="3606" xr:uid="{7A77F9A1-391D-4412-A7DC-3B0612AFDE7F}"/>
    <cellStyle name="Normal 7 4 6" xfId="737" xr:uid="{ED872157-6B28-4DA4-A8D2-E3511C35CDFE}"/>
    <cellStyle name="Normal 7 4 6 2" xfId="1940" xr:uid="{65317912-9D56-46FB-8B64-D61C55A193D9}"/>
    <cellStyle name="Normal 7 4 6 2 2" xfId="3607" xr:uid="{9E156432-213E-4DEE-81C9-63399722F123}"/>
    <cellStyle name="Normal 7 4 6 2 3" xfId="3608" xr:uid="{0D88716C-AB6E-4376-BEA7-9B760DAC70E3}"/>
    <cellStyle name="Normal 7 4 6 2 4" xfId="3609" xr:uid="{0B018758-1E83-4E39-AC13-1D3DA5064078}"/>
    <cellStyle name="Normal 7 4 6 3" xfId="3610" xr:uid="{3767F628-DA01-40E2-97A5-C5A890F1E5C7}"/>
    <cellStyle name="Normal 7 4 6 4" xfId="3611" xr:uid="{FE23C138-722A-4EB6-A15E-25FB10A70661}"/>
    <cellStyle name="Normal 7 4 6 5" xfId="3612" xr:uid="{E7ABC85E-6C64-46B0-B9B4-B804B44EF5B1}"/>
    <cellStyle name="Normal 7 4 7" xfId="1941" xr:uid="{63A1E222-39B1-4C3F-9627-22C4AA015D40}"/>
    <cellStyle name="Normal 7 4 7 2" xfId="3613" xr:uid="{DB63AEAF-77B9-4050-B012-F1BB73679EBD}"/>
    <cellStyle name="Normal 7 4 7 3" xfId="3614" xr:uid="{92318B6F-580B-4F2A-A259-F84C8ACEB7BB}"/>
    <cellStyle name="Normal 7 4 7 4" xfId="3615" xr:uid="{90D6E654-BC2D-4A71-84C8-0F1EE5BD1DCA}"/>
    <cellStyle name="Normal 7 4 8" xfId="3616" xr:uid="{776458A8-B595-4821-830F-1A3EA8FD4FCA}"/>
    <cellStyle name="Normal 7 4 8 2" xfId="3617" xr:uid="{3D29943F-FAD6-4898-BF3A-AD7C3C956C46}"/>
    <cellStyle name="Normal 7 4 8 3" xfId="3618" xr:uid="{67C8876D-4862-44BF-8B98-FA9F861BD331}"/>
    <cellStyle name="Normal 7 4 8 4" xfId="3619" xr:uid="{9A6CE8C6-8A59-4E00-A8E4-7562D3EABCBF}"/>
    <cellStyle name="Normal 7 4 9" xfId="3620" xr:uid="{FB349324-92C8-4B04-9950-F4C29A3D64C3}"/>
    <cellStyle name="Normal 7 5" xfId="143" xr:uid="{43BAC73B-5B85-4362-92D2-A14CC531E07C}"/>
    <cellStyle name="Normal 7 5 2" xfId="144" xr:uid="{91E36AFA-8B6F-4656-A44C-39450009C54E}"/>
    <cellStyle name="Normal 7 5 2 2" xfId="367" xr:uid="{3A3B97E0-B043-4D8F-875A-5ACB7B7A1C77}"/>
    <cellStyle name="Normal 7 5 2 2 2" xfId="738" xr:uid="{7DBB5D74-A31C-4FC5-85CB-B41DF6443238}"/>
    <cellStyle name="Normal 7 5 2 2 2 2" xfId="1942" xr:uid="{6EE33C37-EC59-41E5-A6B0-B3F7D20CF986}"/>
    <cellStyle name="Normal 7 5 2 2 2 3" xfId="3621" xr:uid="{A737344B-E015-4146-B38D-7CDE73DA07C6}"/>
    <cellStyle name="Normal 7 5 2 2 2 4" xfId="3622" xr:uid="{21100A6D-3B0F-4CE6-B2A8-79383F962439}"/>
    <cellStyle name="Normal 7 5 2 2 3" xfId="1943" xr:uid="{8049BD84-2C1E-4D2A-859A-D4FCFBC1C51F}"/>
    <cellStyle name="Normal 7 5 2 2 3 2" xfId="3623" xr:uid="{A16CF61A-BD8B-431F-8CF6-21A40BFF0897}"/>
    <cellStyle name="Normal 7 5 2 2 3 3" xfId="3624" xr:uid="{67B7940A-193E-4136-A779-E3238036EB91}"/>
    <cellStyle name="Normal 7 5 2 2 3 4" xfId="3625" xr:uid="{7B0AA767-114B-4058-B750-1AC9195289E3}"/>
    <cellStyle name="Normal 7 5 2 2 4" xfId="3626" xr:uid="{F03987B1-1B66-4301-908F-51F4250C1314}"/>
    <cellStyle name="Normal 7 5 2 2 5" xfId="3627" xr:uid="{8C5DE562-6848-4874-B7D7-6C207BD77256}"/>
    <cellStyle name="Normal 7 5 2 2 6" xfId="3628" xr:uid="{E8C5AC9F-91D4-4C0C-A842-9731AF81BCF7}"/>
    <cellStyle name="Normal 7 5 2 3" xfId="739" xr:uid="{535ED8A9-AA9D-4C04-99AA-D47DC89C8F6E}"/>
    <cellStyle name="Normal 7 5 2 3 2" xfId="1944" xr:uid="{AFD3E477-E64C-476E-9920-A620D972596F}"/>
    <cellStyle name="Normal 7 5 2 3 2 2" xfId="3629" xr:uid="{6E0FFCEF-0048-419A-AB90-D1280A189C46}"/>
    <cellStyle name="Normal 7 5 2 3 2 3" xfId="3630" xr:uid="{9CE18B78-904A-44CF-978F-A9BE4FD174C8}"/>
    <cellStyle name="Normal 7 5 2 3 2 4" xfId="3631" xr:uid="{F3290CAA-935A-4C6E-8A19-CACCDCDF3C9F}"/>
    <cellStyle name="Normal 7 5 2 3 3" xfId="3632" xr:uid="{67793E53-3F2E-461B-B250-6441F6AA523F}"/>
    <cellStyle name="Normal 7 5 2 3 4" xfId="3633" xr:uid="{799ED737-7F91-4CE3-96D8-CEDA1AD4BEE3}"/>
    <cellStyle name="Normal 7 5 2 3 5" xfId="3634" xr:uid="{7A21E1AF-ABA1-4554-8BA3-1026006EDC41}"/>
    <cellStyle name="Normal 7 5 2 4" xfId="1945" xr:uid="{37872DAA-B2C7-4B82-8238-51AD84A9E768}"/>
    <cellStyle name="Normal 7 5 2 4 2" xfId="3635" xr:uid="{6DDC7F1B-B42B-49EF-92BE-A9446845CF27}"/>
    <cellStyle name="Normal 7 5 2 4 3" xfId="3636" xr:uid="{5964A4C6-6D87-4DB9-BE0B-761EE2FCFA13}"/>
    <cellStyle name="Normal 7 5 2 4 4" xfId="3637" xr:uid="{F227E906-40D2-4BB2-A716-96FB45D966C3}"/>
    <cellStyle name="Normal 7 5 2 5" xfId="3638" xr:uid="{8E57D48C-994D-43B4-A46C-EECAD8DB674D}"/>
    <cellStyle name="Normal 7 5 2 5 2" xfId="3639" xr:uid="{1CF29F88-DC93-422D-AC98-DA4F70573132}"/>
    <cellStyle name="Normal 7 5 2 5 3" xfId="3640" xr:uid="{BF20AB97-EB75-4CFA-9EA8-60B021CD59C0}"/>
    <cellStyle name="Normal 7 5 2 5 4" xfId="3641" xr:uid="{C20C75BA-91E0-4577-9DC2-3AB058A72FE1}"/>
    <cellStyle name="Normal 7 5 2 6" xfId="3642" xr:uid="{43DBCC5A-680C-43E4-9C4C-406FDE185F47}"/>
    <cellStyle name="Normal 7 5 2 7" xfId="3643" xr:uid="{28C7A1EC-D3D1-4187-8D26-95837F84B62B}"/>
    <cellStyle name="Normal 7 5 2 8" xfId="3644" xr:uid="{1E0C624C-7444-4669-B401-70789DB5FFB4}"/>
    <cellStyle name="Normal 7 5 3" xfId="368" xr:uid="{07A384FE-702E-4719-9F18-2738B6F2F081}"/>
    <cellStyle name="Normal 7 5 3 2" xfId="740" xr:uid="{A867685E-F212-4DAD-B5C2-3DD2D9F6FA1C}"/>
    <cellStyle name="Normal 7 5 3 2 2" xfId="741" xr:uid="{0CB58FE1-30C2-430C-B08E-D6A73D91CCC1}"/>
    <cellStyle name="Normal 7 5 3 2 3" xfId="3645" xr:uid="{EABD5E0C-CBB9-49AB-8566-3D9640E900A3}"/>
    <cellStyle name="Normal 7 5 3 2 4" xfId="3646" xr:uid="{B4BC94FB-548A-408E-B014-F19A2414C13E}"/>
    <cellStyle name="Normal 7 5 3 3" xfId="742" xr:uid="{B6318080-DFD6-4FDC-B15D-0C0183BDAE5C}"/>
    <cellStyle name="Normal 7 5 3 3 2" xfId="3647" xr:uid="{14D32F18-4020-45AA-B35A-0E663C0B695A}"/>
    <cellStyle name="Normal 7 5 3 3 3" xfId="3648" xr:uid="{EF5B2CBA-FB5B-4701-8F56-FAA956479607}"/>
    <cellStyle name="Normal 7 5 3 3 4" xfId="3649" xr:uid="{5487B53B-AF86-425B-BDF0-6615ED2E3568}"/>
    <cellStyle name="Normal 7 5 3 4" xfId="3650" xr:uid="{0DCF3956-D262-421C-870E-977A9F781E66}"/>
    <cellStyle name="Normal 7 5 3 5" xfId="3651" xr:uid="{00E36BC4-61CF-4208-BFA4-58A77FC44E76}"/>
    <cellStyle name="Normal 7 5 3 6" xfId="3652" xr:uid="{1965DD7A-AAA7-4163-B08B-2D732082874F}"/>
    <cellStyle name="Normal 7 5 4" xfId="369" xr:uid="{09E91770-A9BA-47A2-A594-D15546F990EC}"/>
    <cellStyle name="Normal 7 5 4 2" xfId="743" xr:uid="{FA5F9013-FF95-4116-A537-9D73C49FBCC1}"/>
    <cellStyle name="Normal 7 5 4 2 2" xfId="3653" xr:uid="{AD4197BE-D1B2-4D03-BC87-CF5836671495}"/>
    <cellStyle name="Normal 7 5 4 2 3" xfId="3654" xr:uid="{4B57D44B-5783-44D1-A655-0222D990DBC5}"/>
    <cellStyle name="Normal 7 5 4 2 4" xfId="3655" xr:uid="{0B839908-0970-484F-9891-EB67D68D10DF}"/>
    <cellStyle name="Normal 7 5 4 3" xfId="3656" xr:uid="{EC2ED536-027D-4A74-85EB-928DABEFF357}"/>
    <cellStyle name="Normal 7 5 4 4" xfId="3657" xr:uid="{FF671BAA-BCB8-4288-9391-C4054A3C9B96}"/>
    <cellStyle name="Normal 7 5 4 5" xfId="3658" xr:uid="{491AB25E-3744-428F-876C-5E3E500F02E0}"/>
    <cellStyle name="Normal 7 5 5" xfId="744" xr:uid="{2723D9CC-803B-4244-AEF5-ADBBFCFD4F07}"/>
    <cellStyle name="Normal 7 5 5 2" xfId="3659" xr:uid="{EB9EE4CD-BE4E-4BBD-8548-E186932A9E6C}"/>
    <cellStyle name="Normal 7 5 5 3" xfId="3660" xr:uid="{A08C1217-0B70-484F-9BBB-7763F6D20811}"/>
    <cellStyle name="Normal 7 5 5 4" xfId="3661" xr:uid="{F57D3FC3-3D25-44DB-83E7-5685CC41A5FE}"/>
    <cellStyle name="Normal 7 5 6" xfId="3662" xr:uid="{6E63BA8B-7B03-4282-AE32-DEC7DF6C25C1}"/>
    <cellStyle name="Normal 7 5 6 2" xfId="3663" xr:uid="{BB08ACC0-D87F-4F81-A7C2-975B6CE7807D}"/>
    <cellStyle name="Normal 7 5 6 3" xfId="3664" xr:uid="{B157B2A0-803F-4507-9230-516980827B2A}"/>
    <cellStyle name="Normal 7 5 6 4" xfId="3665" xr:uid="{E35873BF-FC9D-41DA-8B35-8E214754AF29}"/>
    <cellStyle name="Normal 7 5 7" xfId="3666" xr:uid="{ACDE21F6-F6CF-4FE2-B954-C4FC2B0F992F}"/>
    <cellStyle name="Normal 7 5 8" xfId="3667" xr:uid="{1AA3D8C1-D5F6-4A2B-8D14-9B4F7E76BFFF}"/>
    <cellStyle name="Normal 7 5 9" xfId="3668" xr:uid="{7E3389CD-170C-4AA5-A57C-A57275B252B3}"/>
    <cellStyle name="Normal 7 6" xfId="145" xr:uid="{AB8ABA1F-3A5B-4934-BA20-CE978587335D}"/>
    <cellStyle name="Normal 7 6 2" xfId="370" xr:uid="{E3AA7BE8-0D9F-442D-A858-BF7534F6C2F8}"/>
    <cellStyle name="Normal 7 6 2 2" xfId="745" xr:uid="{D24E41E1-F341-411A-92F0-7F5C6A23CB54}"/>
    <cellStyle name="Normal 7 6 2 2 2" xfId="1946" xr:uid="{F8C710B5-CD9A-49D4-A42D-DA85930A38A6}"/>
    <cellStyle name="Normal 7 6 2 2 2 2" xfId="1947" xr:uid="{A3810B76-2296-45C2-8ADA-CC2A148228B9}"/>
    <cellStyle name="Normal 7 6 2 2 3" xfId="1948" xr:uid="{B57A2D33-79AF-4972-8065-1B3C2F04D1A7}"/>
    <cellStyle name="Normal 7 6 2 2 4" xfId="3669" xr:uid="{11534804-EC10-44FC-A8A6-0F60066B9FFA}"/>
    <cellStyle name="Normal 7 6 2 3" xfId="1949" xr:uid="{3574B2E1-96EB-43F5-BCFC-A4020FAA467E}"/>
    <cellStyle name="Normal 7 6 2 3 2" xfId="1950" xr:uid="{FCF8CE5E-E0EC-4641-AD28-5A6D7C535FE3}"/>
    <cellStyle name="Normal 7 6 2 3 3" xfId="3670" xr:uid="{23009B83-4682-4D05-A744-DA66A893AF9B}"/>
    <cellStyle name="Normal 7 6 2 3 4" xfId="3671" xr:uid="{49B1853B-97AF-4713-B731-9E62A915E194}"/>
    <cellStyle name="Normal 7 6 2 4" xfId="1951" xr:uid="{BE88D555-15DB-4369-90BC-549C930D7689}"/>
    <cellStyle name="Normal 7 6 2 5" xfId="3672" xr:uid="{22FDC8B2-5654-4990-A142-77E5CB8C3FFE}"/>
    <cellStyle name="Normal 7 6 2 6" xfId="3673" xr:uid="{6F5AB7C8-CD5B-4DB0-99F0-8F6566E89289}"/>
    <cellStyle name="Normal 7 6 3" xfId="746" xr:uid="{60610198-0E64-4155-B7EC-3030BA81499D}"/>
    <cellStyle name="Normal 7 6 3 2" xfId="1952" xr:uid="{4797E479-83CC-442E-AB06-F98D2A9ACDD1}"/>
    <cellStyle name="Normal 7 6 3 2 2" xfId="1953" xr:uid="{027CBCC9-388B-4E57-96A0-4828DB76A2B1}"/>
    <cellStyle name="Normal 7 6 3 2 3" xfId="3674" xr:uid="{5DC8EB2C-9BE8-4EC0-94E1-4ED3C07B038E}"/>
    <cellStyle name="Normal 7 6 3 2 4" xfId="3675" xr:uid="{C5512C5A-5112-427F-BF68-6E5BC49C878A}"/>
    <cellStyle name="Normal 7 6 3 3" xfId="1954" xr:uid="{D605DBCF-E57B-4B86-AE1A-F70955A8CF34}"/>
    <cellStyle name="Normal 7 6 3 4" xfId="3676" xr:uid="{13637A01-EAD1-442C-B996-A2887F045A26}"/>
    <cellStyle name="Normal 7 6 3 5" xfId="3677" xr:uid="{FB24C79E-B56B-41AD-9CB9-AF2963037C3A}"/>
    <cellStyle name="Normal 7 6 4" xfId="1955" xr:uid="{8BA5AEB5-E3EB-4F1B-BFCF-D90BF10FF552}"/>
    <cellStyle name="Normal 7 6 4 2" xfId="1956" xr:uid="{E4ECB289-E7E1-4808-9D42-12D5FE7D71D4}"/>
    <cellStyle name="Normal 7 6 4 3" xfId="3678" xr:uid="{AC90F29A-17B9-4959-B4D1-F76A9E8FA8C4}"/>
    <cellStyle name="Normal 7 6 4 4" xfId="3679" xr:uid="{A51F45BF-38CA-43DA-8E8A-45AC3648D56A}"/>
    <cellStyle name="Normal 7 6 5" xfId="1957" xr:uid="{C048D879-2A2B-4804-BAC8-9108D99BD32D}"/>
    <cellStyle name="Normal 7 6 5 2" xfId="3680" xr:uid="{27360D1E-7625-46BE-9FE4-AF0F45BA3A72}"/>
    <cellStyle name="Normal 7 6 5 3" xfId="3681" xr:uid="{1CE36E40-0325-4D63-9C71-462FE5A6DB16}"/>
    <cellStyle name="Normal 7 6 5 4" xfId="3682" xr:uid="{02F945C6-D72E-41EC-84E5-CF0145966167}"/>
    <cellStyle name="Normal 7 6 6" xfId="3683" xr:uid="{EBA2697D-963E-4E67-9930-F95A6AA77446}"/>
    <cellStyle name="Normal 7 6 7" xfId="3684" xr:uid="{415B1312-3613-42A1-BB06-AE556DD0275F}"/>
    <cellStyle name="Normal 7 6 8" xfId="3685" xr:uid="{2709C2F8-A69C-461C-8617-C4CB05C98AE3}"/>
    <cellStyle name="Normal 7 7" xfId="371" xr:uid="{C3CFA33D-2A9C-4C88-9E6B-0809AD4C5D1B}"/>
    <cellStyle name="Normal 7 7 2" xfId="747" xr:uid="{D3AD6585-A1D5-4E91-AE2C-F2B4267969EC}"/>
    <cellStyle name="Normal 7 7 2 2" xfId="748" xr:uid="{118E429A-48F9-40F9-8CC3-3510E9C76594}"/>
    <cellStyle name="Normal 7 7 2 2 2" xfId="1958" xr:uid="{897DC179-F63F-40FE-8D1F-6F8CB2F3848D}"/>
    <cellStyle name="Normal 7 7 2 2 3" xfId="3686" xr:uid="{99433DCB-B1C2-4E48-95C9-5046B1D6F60B}"/>
    <cellStyle name="Normal 7 7 2 2 4" xfId="3687" xr:uid="{A78C1583-60D4-4BB3-B574-F00ED78BCAFE}"/>
    <cellStyle name="Normal 7 7 2 3" xfId="1959" xr:uid="{BD2B33F0-1FE0-44FE-9AB8-C9E0D75A72F2}"/>
    <cellStyle name="Normal 7 7 2 4" xfId="3688" xr:uid="{BCBD3E8C-6081-4A60-8894-5F01A30637C5}"/>
    <cellStyle name="Normal 7 7 2 5" xfId="3689" xr:uid="{552FBD38-D1A0-4820-A037-FB767C5ED26C}"/>
    <cellStyle name="Normal 7 7 3" xfId="749" xr:uid="{B138BDC8-1D6B-470D-A764-DDA5A97D0A45}"/>
    <cellStyle name="Normal 7 7 3 2" xfId="1960" xr:uid="{3186E182-46B1-4716-A3AB-8DCE4118EC32}"/>
    <cellStyle name="Normal 7 7 3 3" xfId="3690" xr:uid="{9EA10D95-CEA7-4F57-8FFB-B6BEB1336FCE}"/>
    <cellStyle name="Normal 7 7 3 4" xfId="3691" xr:uid="{7AA69F05-18E3-4BBA-9740-7A0CE89B4604}"/>
    <cellStyle name="Normal 7 7 4" xfId="1961" xr:uid="{801C5E95-1257-4F16-9C51-2C36C0C7E9F2}"/>
    <cellStyle name="Normal 7 7 4 2" xfId="3692" xr:uid="{0EBB9252-FA80-4606-8048-6DA7BEA8EA79}"/>
    <cellStyle name="Normal 7 7 4 3" xfId="3693" xr:uid="{A2F45C2F-F99F-4B86-AC14-416F0BD94CE5}"/>
    <cellStyle name="Normal 7 7 4 4" xfId="3694" xr:uid="{925C4E7B-2B93-4DB4-9039-FCEE513BE794}"/>
    <cellStyle name="Normal 7 7 5" xfId="3695" xr:uid="{9D34AB01-4E8D-4D23-9F08-0C394A495676}"/>
    <cellStyle name="Normal 7 7 6" xfId="3696" xr:uid="{C4D00F34-5703-42D7-824B-A7071C855D93}"/>
    <cellStyle name="Normal 7 7 7" xfId="3697" xr:uid="{A84B549D-9066-48A4-AF63-35F59DD694D1}"/>
    <cellStyle name="Normal 7 8" xfId="372" xr:uid="{C60FEC18-9D32-438A-AEEA-650F743D23DC}"/>
    <cellStyle name="Normal 7 8 2" xfId="750" xr:uid="{9A01823D-7640-4C34-8AF4-B3291C28F3F1}"/>
    <cellStyle name="Normal 7 8 2 2" xfId="1962" xr:uid="{AC08704C-B289-4E4C-B181-D2314D71FE1C}"/>
    <cellStyle name="Normal 7 8 2 3" xfId="3698" xr:uid="{07FC875B-A133-4768-AA72-6628584FA057}"/>
    <cellStyle name="Normal 7 8 2 4" xfId="3699" xr:uid="{64A5D256-AF62-4467-BEEA-6FED228CA7A9}"/>
    <cellStyle name="Normal 7 8 3" xfId="1963" xr:uid="{7746B157-0F7D-4789-AB05-AFB5FEF6703A}"/>
    <cellStyle name="Normal 7 8 3 2" xfId="3700" xr:uid="{3D4B5F46-2C87-4637-A4CE-C1FC1FC9F890}"/>
    <cellStyle name="Normal 7 8 3 3" xfId="3701" xr:uid="{C4C76D26-7DB8-4C1E-BBD5-48162C046576}"/>
    <cellStyle name="Normal 7 8 3 4" xfId="3702" xr:uid="{12857B1E-FA7A-4556-9174-198F58BED7EA}"/>
    <cellStyle name="Normal 7 8 4" xfId="3703" xr:uid="{2B2E0DC5-88B7-4370-9C52-B5DEC9765C3B}"/>
    <cellStyle name="Normal 7 8 5" xfId="3704" xr:uid="{3229AC6D-8819-4413-B193-473988821FBB}"/>
    <cellStyle name="Normal 7 8 6" xfId="3705" xr:uid="{CA63C4E1-0528-4F0D-957C-2EF86EB61A1B}"/>
    <cellStyle name="Normal 7 9" xfId="373" xr:uid="{AA27A9B7-EF62-4A98-A589-EB4E45309E1B}"/>
    <cellStyle name="Normal 7 9 2" xfId="1964" xr:uid="{F2D5D51B-BEEA-47C0-B00C-5ADD3FB31761}"/>
    <cellStyle name="Normal 7 9 2 2" xfId="3706" xr:uid="{C535BB73-068B-49AF-8340-4C870B2F6DA2}"/>
    <cellStyle name="Normal 7 9 2 2 2" xfId="4408" xr:uid="{CFF13502-80BB-465A-BC82-147F3AC41849}"/>
    <cellStyle name="Normal 7 9 2 2 3" xfId="4687" xr:uid="{E8E3948F-B6A6-4E3E-A7B9-4B34855034C2}"/>
    <cellStyle name="Normal 7 9 2 3" xfId="3707" xr:uid="{6D21525E-E626-4792-915E-6A501A1F6CED}"/>
    <cellStyle name="Normal 7 9 2 4" xfId="3708" xr:uid="{334A931C-49CC-4682-8BC1-A5E7C015581B}"/>
    <cellStyle name="Normal 7 9 3" xfId="3709" xr:uid="{9CA2E55F-7871-4480-91DD-45AD18E11828}"/>
    <cellStyle name="Normal 7 9 3 2" xfId="5342" xr:uid="{12C61760-5FC8-49B1-B876-A7979D9D39ED}"/>
    <cellStyle name="Normal 7 9 4" xfId="3710" xr:uid="{527D9677-6ED1-4653-A2A3-C88F1D184F87}"/>
    <cellStyle name="Normal 7 9 4 2" xfId="4578" xr:uid="{C6105C7B-2456-400E-9084-611D2D5E9541}"/>
    <cellStyle name="Normal 7 9 4 3" xfId="4688" xr:uid="{5AF5BD3F-EA54-47F6-8C98-D1CEBC1A0435}"/>
    <cellStyle name="Normal 7 9 4 4" xfId="4607" xr:uid="{EC937AF8-0DA8-4F44-AFBD-A53810A6DEB0}"/>
    <cellStyle name="Normal 7 9 5" xfId="3711" xr:uid="{475D0E21-0AA7-419E-84E2-FE703553D37E}"/>
    <cellStyle name="Normal 8" xfId="146" xr:uid="{C3C30E72-EB2D-4B41-8C23-1FCA72021BFC}"/>
    <cellStyle name="Normal 8 10" xfId="1965" xr:uid="{3601537A-751D-4F93-A906-DDB019A015F2}"/>
    <cellStyle name="Normal 8 10 2" xfId="3712" xr:uid="{F4E24032-F602-4ECA-BD03-A78C7EFDA6E2}"/>
    <cellStyle name="Normal 8 10 3" xfId="3713" xr:uid="{8961BBC1-BA38-4C7C-AF67-9EE91A2C1A21}"/>
    <cellStyle name="Normal 8 10 4" xfId="3714" xr:uid="{888F4DAC-FB4A-4129-8C1A-A423E6871AC5}"/>
    <cellStyle name="Normal 8 11" xfId="3715" xr:uid="{8BF34DD1-DB62-4678-ADD6-5FDB45CE08AF}"/>
    <cellStyle name="Normal 8 11 2" xfId="3716" xr:uid="{F38DE08A-F5D4-4FD5-A7F4-FCF24077D5E3}"/>
    <cellStyle name="Normal 8 11 3" xfId="3717" xr:uid="{F1DA7AA8-94FC-4481-8953-1DB26CBC51D5}"/>
    <cellStyle name="Normal 8 11 4" xfId="3718" xr:uid="{5DB2CC33-5BB5-4195-8D50-1D88E8D1F4A4}"/>
    <cellStyle name="Normal 8 12" xfId="3719" xr:uid="{D3D3EB2F-851A-4BB9-928E-26D0CDBF2DA3}"/>
    <cellStyle name="Normal 8 12 2" xfId="3720" xr:uid="{C0D22000-1E58-4ADF-A3C8-7AC9764280BF}"/>
    <cellStyle name="Normal 8 13" xfId="3721" xr:uid="{73F69930-20A6-4AD1-88A0-B858A1B187BE}"/>
    <cellStyle name="Normal 8 14" xfId="3722" xr:uid="{EAF855DF-6902-497C-90FC-B96B9A1E7922}"/>
    <cellStyle name="Normal 8 15" xfId="3723" xr:uid="{C122E631-43DF-4BDD-9347-E6CD87A7DAF0}"/>
    <cellStyle name="Normal 8 2" xfId="147" xr:uid="{6BCC72EB-8083-4E9D-B492-324BBFE9AE7B}"/>
    <cellStyle name="Normal 8 2 10" xfId="3724" xr:uid="{E283E6C8-3579-4552-9698-7B7C327FF01D}"/>
    <cellStyle name="Normal 8 2 11" xfId="3725" xr:uid="{E5FF9AE5-9965-4675-9E15-34A6035ED598}"/>
    <cellStyle name="Normal 8 2 2" xfId="148" xr:uid="{2883571F-8EF1-4710-A83B-F4A82AD3FDE7}"/>
    <cellStyle name="Normal 8 2 2 2" xfId="149" xr:uid="{B6A116ED-AF66-4B23-9B67-678E28DB2726}"/>
    <cellStyle name="Normal 8 2 2 2 2" xfId="374" xr:uid="{0DCCF0A1-98D1-4818-94AC-231F78A017BE}"/>
    <cellStyle name="Normal 8 2 2 2 2 2" xfId="751" xr:uid="{C730ED52-9D9C-4F25-8EF8-1E38D33E11EE}"/>
    <cellStyle name="Normal 8 2 2 2 2 2 2" xfId="752" xr:uid="{84D4C422-8E2D-4F9B-B390-A243DB4213C3}"/>
    <cellStyle name="Normal 8 2 2 2 2 2 2 2" xfId="1966" xr:uid="{4217F0FE-C9EE-45AD-B5D8-66E1AA63B9C1}"/>
    <cellStyle name="Normal 8 2 2 2 2 2 2 2 2" xfId="1967" xr:uid="{DBC1C056-74D6-443C-BC62-97CB1169629E}"/>
    <cellStyle name="Normal 8 2 2 2 2 2 2 3" xfId="1968" xr:uid="{9DD1EDED-D96A-4B17-A1EF-3588732149D3}"/>
    <cellStyle name="Normal 8 2 2 2 2 2 3" xfId="1969" xr:uid="{7B132E12-E79B-4024-9542-CE83270C23B7}"/>
    <cellStyle name="Normal 8 2 2 2 2 2 3 2" xfId="1970" xr:uid="{CDC626BD-FE43-4171-BD70-B16D4551ECDB}"/>
    <cellStyle name="Normal 8 2 2 2 2 2 4" xfId="1971" xr:uid="{A2B80D2A-CA4D-4753-8476-E87281EBD1CF}"/>
    <cellStyle name="Normal 8 2 2 2 2 3" xfId="753" xr:uid="{7DC109C9-9673-4DD2-99E9-797CEB744F35}"/>
    <cellStyle name="Normal 8 2 2 2 2 3 2" xfId="1972" xr:uid="{8CBFDF85-224C-43D4-B00A-8AD2D8498E9B}"/>
    <cellStyle name="Normal 8 2 2 2 2 3 2 2" xfId="1973" xr:uid="{9D268BE2-770A-418C-A421-5B4590495655}"/>
    <cellStyle name="Normal 8 2 2 2 2 3 3" xfId="1974" xr:uid="{9F50F69A-F6A6-40EA-BB03-F235810F318B}"/>
    <cellStyle name="Normal 8 2 2 2 2 3 4" xfId="3726" xr:uid="{5CCB8757-F669-4CE7-9108-DFEA626FA636}"/>
    <cellStyle name="Normal 8 2 2 2 2 4" xfId="1975" xr:uid="{3AE01A49-FB61-46E8-BF5E-6A35D85D0F32}"/>
    <cellStyle name="Normal 8 2 2 2 2 4 2" xfId="1976" xr:uid="{47007393-467D-49A0-957B-C96A70B5C15F}"/>
    <cellStyle name="Normal 8 2 2 2 2 5" xfId="1977" xr:uid="{EC7AB42F-3413-488A-AD21-20626F9FA9F1}"/>
    <cellStyle name="Normal 8 2 2 2 2 6" xfId="3727" xr:uid="{4A1F9244-526F-4192-AE6F-FE3D41D1B7C2}"/>
    <cellStyle name="Normal 8 2 2 2 3" xfId="375" xr:uid="{A2CFD31E-432C-40FE-9310-01AC318CAB86}"/>
    <cellStyle name="Normal 8 2 2 2 3 2" xfId="754" xr:uid="{9CF0F1D3-0388-4C80-89B4-ABE0EEE46BA1}"/>
    <cellStyle name="Normal 8 2 2 2 3 2 2" xfId="755" xr:uid="{FC524B0C-14D6-49D8-A38A-2849D047A5C4}"/>
    <cellStyle name="Normal 8 2 2 2 3 2 2 2" xfId="1978" xr:uid="{A9D1B46E-80C1-460B-971B-C310287CECE3}"/>
    <cellStyle name="Normal 8 2 2 2 3 2 2 2 2" xfId="1979" xr:uid="{A4BB8ABA-4B41-4FFD-B8DE-A155072A1FD0}"/>
    <cellStyle name="Normal 8 2 2 2 3 2 2 3" xfId="1980" xr:uid="{321506CF-76F9-417B-BC2A-02703C198DA5}"/>
    <cellStyle name="Normal 8 2 2 2 3 2 3" xfId="1981" xr:uid="{213DFB4A-BC21-4C0D-9465-7E63492B7C86}"/>
    <cellStyle name="Normal 8 2 2 2 3 2 3 2" xfId="1982" xr:uid="{F376CD30-02AD-4D00-B780-0AD00D79C699}"/>
    <cellStyle name="Normal 8 2 2 2 3 2 4" xfId="1983" xr:uid="{C511AB3E-2546-427A-B4C0-11FC7753A1A8}"/>
    <cellStyle name="Normal 8 2 2 2 3 3" xfId="756" xr:uid="{5B55DED1-BC09-4935-8B50-462933435824}"/>
    <cellStyle name="Normal 8 2 2 2 3 3 2" xfId="1984" xr:uid="{B3C57247-3543-48AC-B052-4A41BCCFC127}"/>
    <cellStyle name="Normal 8 2 2 2 3 3 2 2" xfId="1985" xr:uid="{CA0EDC9C-514B-4EFB-8625-7573805C18D4}"/>
    <cellStyle name="Normal 8 2 2 2 3 3 3" xfId="1986" xr:uid="{B080DA12-BC5E-42EE-AF8C-DDEB9A9E7C57}"/>
    <cellStyle name="Normal 8 2 2 2 3 4" xfId="1987" xr:uid="{9C5534C2-F93A-4FD4-99C8-8FDA1D8B1F4D}"/>
    <cellStyle name="Normal 8 2 2 2 3 4 2" xfId="1988" xr:uid="{6CDE6084-4D36-4EB8-BFF6-65F8C6596A98}"/>
    <cellStyle name="Normal 8 2 2 2 3 5" xfId="1989" xr:uid="{38629D22-6B30-465E-A706-84ACA2272038}"/>
    <cellStyle name="Normal 8 2 2 2 4" xfId="757" xr:uid="{1074B811-46BE-4F1E-A9E4-EE18A5D5AA1C}"/>
    <cellStyle name="Normal 8 2 2 2 4 2" xfId="758" xr:uid="{53D31165-8803-491E-8F2A-D4CB63B96184}"/>
    <cellStyle name="Normal 8 2 2 2 4 2 2" xfId="1990" xr:uid="{28FECDA9-82ED-4D8A-835E-813A25358DDD}"/>
    <cellStyle name="Normal 8 2 2 2 4 2 2 2" xfId="1991" xr:uid="{264603A0-CE20-40E5-9D33-34F58A7C2A87}"/>
    <cellStyle name="Normal 8 2 2 2 4 2 3" xfId="1992" xr:uid="{DBA2C66D-1B3B-425E-990E-D4E3566F483F}"/>
    <cellStyle name="Normal 8 2 2 2 4 3" xfId="1993" xr:uid="{32CE812C-BC9C-47EE-8C3E-D0F36A1CB1D5}"/>
    <cellStyle name="Normal 8 2 2 2 4 3 2" xfId="1994" xr:uid="{B3364315-01FA-4176-8D68-30D71A9ABF4F}"/>
    <cellStyle name="Normal 8 2 2 2 4 4" xfId="1995" xr:uid="{FA6C2C53-CD92-47C9-8B31-BD5D39BA92BB}"/>
    <cellStyle name="Normal 8 2 2 2 5" xfId="759" xr:uid="{CE5E6597-151E-4284-9D3C-638A6BE6AB1A}"/>
    <cellStyle name="Normal 8 2 2 2 5 2" xfId="1996" xr:uid="{273A327C-0E8C-49F0-BE86-4B45B937E755}"/>
    <cellStyle name="Normal 8 2 2 2 5 2 2" xfId="1997" xr:uid="{7C4B8825-297B-4E5F-BFE7-2C3C14D74D47}"/>
    <cellStyle name="Normal 8 2 2 2 5 3" xfId="1998" xr:uid="{E76290B6-E7DC-405A-AFE6-C55B48C2E43C}"/>
    <cellStyle name="Normal 8 2 2 2 5 4" xfId="3728" xr:uid="{BA72EEB3-0B36-4C2B-99D0-75F650AE6F2F}"/>
    <cellStyle name="Normal 8 2 2 2 6" xfId="1999" xr:uid="{85F95201-973B-46B7-BB6B-39974E0F4581}"/>
    <cellStyle name="Normal 8 2 2 2 6 2" xfId="2000" xr:uid="{E473A211-9614-4442-AFFF-2F206490C142}"/>
    <cellStyle name="Normal 8 2 2 2 7" xfId="2001" xr:uid="{A37B3041-920B-4E32-8B1B-9ED561CD6FD1}"/>
    <cellStyle name="Normal 8 2 2 2 8" xfId="3729" xr:uid="{EB43B44C-B1B8-46B5-855E-275302FAE037}"/>
    <cellStyle name="Normal 8 2 2 3" xfId="376" xr:uid="{A888B045-20F2-4CF6-8A48-DEAAD0BE40D8}"/>
    <cellStyle name="Normal 8 2 2 3 2" xfId="760" xr:uid="{F83C920B-C886-4390-8F2C-CBAF11964EB6}"/>
    <cellStyle name="Normal 8 2 2 3 2 2" xfId="761" xr:uid="{63167DC4-EB33-4A9C-808D-80977F80ED17}"/>
    <cellStyle name="Normal 8 2 2 3 2 2 2" xfId="2002" xr:uid="{2D1232CD-CDA1-4F34-9595-EBD980A27E8D}"/>
    <cellStyle name="Normal 8 2 2 3 2 2 2 2" xfId="2003" xr:uid="{FDCD896E-36C8-463F-BC52-1CB198CBDEAF}"/>
    <cellStyle name="Normal 8 2 2 3 2 2 3" xfId="2004" xr:uid="{682A19AF-6B60-4965-A75B-1EF384D20A36}"/>
    <cellStyle name="Normal 8 2 2 3 2 3" xfId="2005" xr:uid="{CDE0313C-F5FF-49B5-8EDB-A476B351CE7A}"/>
    <cellStyle name="Normal 8 2 2 3 2 3 2" xfId="2006" xr:uid="{8C284502-B27B-483A-B49B-40E6800E93C6}"/>
    <cellStyle name="Normal 8 2 2 3 2 4" xfId="2007" xr:uid="{EDB774BB-3BE4-4278-AB8D-58D80A2FCC36}"/>
    <cellStyle name="Normal 8 2 2 3 3" xfId="762" xr:uid="{A9A7CAD9-94B9-462F-B5FC-587D625DD1AF}"/>
    <cellStyle name="Normal 8 2 2 3 3 2" xfId="2008" xr:uid="{6D07190B-9B8B-4E7D-8A72-D7BBFA100388}"/>
    <cellStyle name="Normal 8 2 2 3 3 2 2" xfId="2009" xr:uid="{ECE5F9DB-D072-4D48-ADAE-66DA905DA528}"/>
    <cellStyle name="Normal 8 2 2 3 3 3" xfId="2010" xr:uid="{EC0FBFCF-822B-4539-BEC2-F6E1E60053AA}"/>
    <cellStyle name="Normal 8 2 2 3 3 4" xfId="3730" xr:uid="{B0060179-AFCE-4C23-8E2C-28491B1889E4}"/>
    <cellStyle name="Normal 8 2 2 3 4" xfId="2011" xr:uid="{98A0B4EE-F3D2-4D83-87AB-95CB0139791A}"/>
    <cellStyle name="Normal 8 2 2 3 4 2" xfId="2012" xr:uid="{60756324-0AD5-4241-98D8-B36BBD757EFF}"/>
    <cellStyle name="Normal 8 2 2 3 5" xfId="2013" xr:uid="{CEE95371-8B5F-461F-94EE-528DAE5A00B1}"/>
    <cellStyle name="Normal 8 2 2 3 6" xfId="3731" xr:uid="{A2339FE4-EEEF-4D90-BA81-E2730674848F}"/>
    <cellStyle name="Normal 8 2 2 4" xfId="377" xr:uid="{11973D9C-C689-49F8-A3E0-249E05EDD66B}"/>
    <cellStyle name="Normal 8 2 2 4 2" xfId="763" xr:uid="{2F3173BF-984D-4644-9597-DE8E8680B0E8}"/>
    <cellStyle name="Normal 8 2 2 4 2 2" xfId="764" xr:uid="{20CFB705-8876-41C2-BF3E-9CA4AA7106CE}"/>
    <cellStyle name="Normal 8 2 2 4 2 2 2" xfId="2014" xr:uid="{B7795DB9-BCAB-4EFA-AE5D-4909051F2844}"/>
    <cellStyle name="Normal 8 2 2 4 2 2 2 2" xfId="2015" xr:uid="{1D57E4B1-E75C-4ED8-94E1-CEFA1289EB98}"/>
    <cellStyle name="Normal 8 2 2 4 2 2 3" xfId="2016" xr:uid="{E25BE1FA-589B-48BB-818D-947C3ED61CE7}"/>
    <cellStyle name="Normal 8 2 2 4 2 3" xfId="2017" xr:uid="{EE7EF0F0-ACAD-4D2F-AB39-1192E287604F}"/>
    <cellStyle name="Normal 8 2 2 4 2 3 2" xfId="2018" xr:uid="{E6498BB8-91B8-4E73-B2DE-A5E4746C351F}"/>
    <cellStyle name="Normal 8 2 2 4 2 4" xfId="2019" xr:uid="{8BF52E14-900D-46BB-A94E-3F9578854B7E}"/>
    <cellStyle name="Normal 8 2 2 4 3" xfId="765" xr:uid="{1C68842D-F9CB-4830-8980-18E5403939F4}"/>
    <cellStyle name="Normal 8 2 2 4 3 2" xfId="2020" xr:uid="{327F561F-8C30-4517-8416-6D5CBF5119DB}"/>
    <cellStyle name="Normal 8 2 2 4 3 2 2" xfId="2021" xr:uid="{1BA5676E-F2BF-449E-B779-1350515DE845}"/>
    <cellStyle name="Normal 8 2 2 4 3 3" xfId="2022" xr:uid="{5352BCEA-F4E8-4F62-9515-AB0A868568E0}"/>
    <cellStyle name="Normal 8 2 2 4 4" xfId="2023" xr:uid="{F0712F21-6AA3-4833-89DC-934099C98ACE}"/>
    <cellStyle name="Normal 8 2 2 4 4 2" xfId="2024" xr:uid="{62500410-AD6B-403E-A552-7B731F445ACF}"/>
    <cellStyle name="Normal 8 2 2 4 5" xfId="2025" xr:uid="{C3ADB046-8F57-4EFF-BBE6-57C96A78B887}"/>
    <cellStyle name="Normal 8 2 2 5" xfId="378" xr:uid="{26C2E78D-2CD9-4C03-A11C-796874DD768E}"/>
    <cellStyle name="Normal 8 2 2 5 2" xfId="766" xr:uid="{3B173D8E-1C1E-46DA-A5B3-FFD84B220E97}"/>
    <cellStyle name="Normal 8 2 2 5 2 2" xfId="2026" xr:uid="{B66011BD-F168-4EC7-BEFF-4EEEA96927EA}"/>
    <cellStyle name="Normal 8 2 2 5 2 2 2" xfId="2027" xr:uid="{D78F039C-7237-490A-A749-C6C5794B52C4}"/>
    <cellStyle name="Normal 8 2 2 5 2 3" xfId="2028" xr:uid="{AC43F6C5-4231-41C7-BBB1-D122E4FC2AC1}"/>
    <cellStyle name="Normal 8 2 2 5 3" xfId="2029" xr:uid="{B58F9406-CFA4-4CC4-ABD9-98C505216EC6}"/>
    <cellStyle name="Normal 8 2 2 5 3 2" xfId="2030" xr:uid="{185BB345-52FE-4AC4-83DE-4D06FD5E0221}"/>
    <cellStyle name="Normal 8 2 2 5 4" xfId="2031" xr:uid="{85610470-F41A-48FC-903F-6A54F352F048}"/>
    <cellStyle name="Normal 8 2 2 6" xfId="767" xr:uid="{39B1F854-136F-42BB-8C0F-E09CC2B8BC66}"/>
    <cellStyle name="Normal 8 2 2 6 2" xfId="2032" xr:uid="{F3D24397-C82F-40D8-A27B-34628F0E77AE}"/>
    <cellStyle name="Normal 8 2 2 6 2 2" xfId="2033" xr:uid="{AB23B18E-EE0B-4902-B69F-45B6D33343E9}"/>
    <cellStyle name="Normal 8 2 2 6 3" xfId="2034" xr:uid="{6CF4C2BA-3E4C-42C2-8C28-65F982059B4A}"/>
    <cellStyle name="Normal 8 2 2 6 4" xfId="3732" xr:uid="{748D0D48-1EC9-495F-9768-67E46E3FD462}"/>
    <cellStyle name="Normal 8 2 2 7" xfId="2035" xr:uid="{114E0483-B510-44C4-94F2-46740697288E}"/>
    <cellStyle name="Normal 8 2 2 7 2" xfId="2036" xr:uid="{35F29E18-7D19-4C51-99DC-F708E0E55B04}"/>
    <cellStyle name="Normal 8 2 2 8" xfId="2037" xr:uid="{6D784138-3DF8-48A4-A631-9E1A532B366E}"/>
    <cellStyle name="Normal 8 2 2 9" xfId="3733" xr:uid="{67E5E9D1-F092-4481-B023-8E47939229F1}"/>
    <cellStyle name="Normal 8 2 3" xfId="150" xr:uid="{3DD3D212-3652-4FD3-877D-6FB7D052F9D1}"/>
    <cellStyle name="Normal 8 2 3 2" xfId="151" xr:uid="{F7435B0B-5C4F-48BD-A9F4-B14E2636F003}"/>
    <cellStyle name="Normal 8 2 3 2 2" xfId="768" xr:uid="{193405EB-1E93-4DBF-8724-681B0F684FDB}"/>
    <cellStyle name="Normal 8 2 3 2 2 2" xfId="769" xr:uid="{4BCAF21E-A019-4446-9126-4D13E3ADAF1B}"/>
    <cellStyle name="Normal 8 2 3 2 2 2 2" xfId="2038" xr:uid="{8A50A080-5C19-4EE0-B3AC-CFA8A7C94F67}"/>
    <cellStyle name="Normal 8 2 3 2 2 2 2 2" xfId="2039" xr:uid="{45F46A56-E4E3-4B88-A7F6-87F21AC7AC58}"/>
    <cellStyle name="Normal 8 2 3 2 2 2 3" xfId="2040" xr:uid="{EC58C3B9-B352-45D5-90D7-B85F8476EC80}"/>
    <cellStyle name="Normal 8 2 3 2 2 3" xfId="2041" xr:uid="{087A131B-C540-4CA9-A719-231F369BD816}"/>
    <cellStyle name="Normal 8 2 3 2 2 3 2" xfId="2042" xr:uid="{D871B636-04F0-48A3-A4C1-9232BD65F7B1}"/>
    <cellStyle name="Normal 8 2 3 2 2 4" xfId="2043" xr:uid="{39DE055C-B0D4-4FBE-825C-F2FE4F0EE788}"/>
    <cellStyle name="Normal 8 2 3 2 3" xfId="770" xr:uid="{4EEB5669-BB86-43BD-A91B-8CA8392D1E92}"/>
    <cellStyle name="Normal 8 2 3 2 3 2" xfId="2044" xr:uid="{D21DDA96-FD3D-4693-9CBF-FF354F74FE2F}"/>
    <cellStyle name="Normal 8 2 3 2 3 2 2" xfId="2045" xr:uid="{D793DC24-2A9E-4AD9-A4B4-58A9B80CD941}"/>
    <cellStyle name="Normal 8 2 3 2 3 3" xfId="2046" xr:uid="{22C6ECD6-3074-4211-AD05-E44E412DBD8C}"/>
    <cellStyle name="Normal 8 2 3 2 3 4" xfId="3734" xr:uid="{6915FD0C-AFA5-4FA8-894F-7EA8C4801F48}"/>
    <cellStyle name="Normal 8 2 3 2 4" xfId="2047" xr:uid="{99B738DD-1D75-44E9-8AE2-10CBE2F64394}"/>
    <cellStyle name="Normal 8 2 3 2 4 2" xfId="2048" xr:uid="{56EB0610-EFCB-4063-B6C0-7AA86A762367}"/>
    <cellStyle name="Normal 8 2 3 2 5" xfId="2049" xr:uid="{DA487792-64AC-4E3F-B920-D32ADA62D032}"/>
    <cellStyle name="Normal 8 2 3 2 6" xfId="3735" xr:uid="{69426D29-E176-481C-AAEE-8E3F702EEB95}"/>
    <cellStyle name="Normal 8 2 3 3" xfId="379" xr:uid="{7E93AFC2-E267-4E5C-9670-7BA02F44FA7F}"/>
    <cellStyle name="Normal 8 2 3 3 2" xfId="771" xr:uid="{DB34FD29-0CD9-45B1-817C-354BA9E24EB1}"/>
    <cellStyle name="Normal 8 2 3 3 2 2" xfId="772" xr:uid="{E56814FC-E7B5-42D2-BE7E-FE086B238DA1}"/>
    <cellStyle name="Normal 8 2 3 3 2 2 2" xfId="2050" xr:uid="{8F4BECDF-80DD-4CAB-B79D-9E73FD7E4D71}"/>
    <cellStyle name="Normal 8 2 3 3 2 2 2 2" xfId="2051" xr:uid="{E3CAA54D-F6EB-442B-BBC5-5F9641230212}"/>
    <cellStyle name="Normal 8 2 3 3 2 2 3" xfId="2052" xr:uid="{4BF150D2-D2A5-4C3B-8BE2-1D642451A1EC}"/>
    <cellStyle name="Normal 8 2 3 3 2 3" xfId="2053" xr:uid="{0EC7ECD7-6179-4AD9-B89D-9F303A226186}"/>
    <cellStyle name="Normal 8 2 3 3 2 3 2" xfId="2054" xr:uid="{D8F58E1E-D739-43F2-85DD-308266BF97D1}"/>
    <cellStyle name="Normal 8 2 3 3 2 4" xfId="2055" xr:uid="{3BB6DEDF-7835-4B79-9CEA-9B530170772C}"/>
    <cellStyle name="Normal 8 2 3 3 3" xfId="773" xr:uid="{5F1BD7A4-1D8F-4083-B7A6-AAA2EF3EC27B}"/>
    <cellStyle name="Normal 8 2 3 3 3 2" xfId="2056" xr:uid="{F6ED0F70-C35E-41DE-8B32-157CF763920A}"/>
    <cellStyle name="Normal 8 2 3 3 3 2 2" xfId="2057" xr:uid="{A4D71338-F35B-4D5C-8882-75AF6D38C1EA}"/>
    <cellStyle name="Normal 8 2 3 3 3 3" xfId="2058" xr:uid="{290BDF28-41EC-4D25-84A4-001E213B3901}"/>
    <cellStyle name="Normal 8 2 3 3 4" xfId="2059" xr:uid="{6E748E1C-4EEC-4525-B7C4-C044CAD10504}"/>
    <cellStyle name="Normal 8 2 3 3 4 2" xfId="2060" xr:uid="{BDEBB07F-C40A-40FA-ADA7-36B4107FB6CA}"/>
    <cellStyle name="Normal 8 2 3 3 5" xfId="2061" xr:uid="{D241F33F-9D56-4E2C-804B-6F31EEBF9EA6}"/>
    <cellStyle name="Normal 8 2 3 4" xfId="380" xr:uid="{A97B0832-B095-4BBD-845B-FC296DA995C5}"/>
    <cellStyle name="Normal 8 2 3 4 2" xfId="774" xr:uid="{61827A98-0E7D-4223-B111-F661EBAF151B}"/>
    <cellStyle name="Normal 8 2 3 4 2 2" xfId="2062" xr:uid="{75EDCE53-121D-4B90-AD72-1C585AEE556A}"/>
    <cellStyle name="Normal 8 2 3 4 2 2 2" xfId="2063" xr:uid="{33AE5288-8B06-479E-9F8A-292B84C96BF1}"/>
    <cellStyle name="Normal 8 2 3 4 2 3" xfId="2064" xr:uid="{30386480-3DAC-4AFE-828D-870DFAF540BE}"/>
    <cellStyle name="Normal 8 2 3 4 3" xfId="2065" xr:uid="{63D7A354-A335-47CD-9C46-48F8BB83064E}"/>
    <cellStyle name="Normal 8 2 3 4 3 2" xfId="2066" xr:uid="{03CA8373-C187-48AB-B551-1F9744DF2F82}"/>
    <cellStyle name="Normal 8 2 3 4 4" xfId="2067" xr:uid="{05DFDD48-9B6F-4321-86B0-33A7E6C155C7}"/>
    <cellStyle name="Normal 8 2 3 5" xfId="775" xr:uid="{9058AF34-B790-4482-AEA5-F12C1C6DA43F}"/>
    <cellStyle name="Normal 8 2 3 5 2" xfId="2068" xr:uid="{056D533F-C342-4647-80A7-E0D646A23DE6}"/>
    <cellStyle name="Normal 8 2 3 5 2 2" xfId="2069" xr:uid="{4DDE1C6E-3CA7-404A-977B-7C82F5632A12}"/>
    <cellStyle name="Normal 8 2 3 5 3" xfId="2070" xr:uid="{97D37AD6-D840-47A5-90F5-4C1A35BBF219}"/>
    <cellStyle name="Normal 8 2 3 5 4" xfId="3736" xr:uid="{E4661DF5-2ADF-4D16-A5B5-0435C2569C3B}"/>
    <cellStyle name="Normal 8 2 3 6" xfId="2071" xr:uid="{8AF8F962-7FD4-4171-B269-CB403C13CF2C}"/>
    <cellStyle name="Normal 8 2 3 6 2" xfId="2072" xr:uid="{B7A9881C-26EB-4AD6-8529-23D1AA689F1F}"/>
    <cellStyle name="Normal 8 2 3 7" xfId="2073" xr:uid="{B270ADFE-BF77-42A3-825D-ECB656BAF012}"/>
    <cellStyle name="Normal 8 2 3 8" xfId="3737" xr:uid="{C30DA1F8-BA5B-4108-9E6D-DEC0E92BCBEE}"/>
    <cellStyle name="Normal 8 2 4" xfId="152" xr:uid="{268ABCFB-0F42-4B8E-9105-C710BB62AE0F}"/>
    <cellStyle name="Normal 8 2 4 2" xfId="449" xr:uid="{0889C340-7372-4257-AAA5-8E1D3C77F8F7}"/>
    <cellStyle name="Normal 8 2 4 2 2" xfId="776" xr:uid="{05594E8E-7781-4295-A5C3-9836AC696451}"/>
    <cellStyle name="Normal 8 2 4 2 2 2" xfId="2074" xr:uid="{470F145E-165C-4806-B633-AE8792D0B4DF}"/>
    <cellStyle name="Normal 8 2 4 2 2 2 2" xfId="2075" xr:uid="{A1A9F60D-C29B-4C89-AE9E-F5F3DD2E5734}"/>
    <cellStyle name="Normal 8 2 4 2 2 3" xfId="2076" xr:uid="{092A845C-0CBF-4FE7-B67E-93073744F233}"/>
    <cellStyle name="Normal 8 2 4 2 2 4" xfId="3738" xr:uid="{D2678739-F950-47AA-9140-8E1BA42C42AD}"/>
    <cellStyle name="Normal 8 2 4 2 3" xfId="2077" xr:uid="{43380769-BD37-48C2-9A03-4E16A9229FB8}"/>
    <cellStyle name="Normal 8 2 4 2 3 2" xfId="2078" xr:uid="{D683DF17-5235-4D60-9BE5-3F21599B60BF}"/>
    <cellStyle name="Normal 8 2 4 2 4" xfId="2079" xr:uid="{17ECF16A-A945-4B04-8372-F900BA04C8B3}"/>
    <cellStyle name="Normal 8 2 4 2 5" xfId="3739" xr:uid="{BF169A14-DA36-4C45-9070-E0CAF886789C}"/>
    <cellStyle name="Normal 8 2 4 3" xfId="777" xr:uid="{B7EF934F-66E7-4686-BCC7-10052ECEA33B}"/>
    <cellStyle name="Normal 8 2 4 3 2" xfId="2080" xr:uid="{64CEC0F4-B6B6-460C-BFCC-9235284904F4}"/>
    <cellStyle name="Normal 8 2 4 3 2 2" xfId="2081" xr:uid="{C0D458B8-C881-42EF-B376-6D48D2595AD3}"/>
    <cellStyle name="Normal 8 2 4 3 3" xfId="2082" xr:uid="{67F6BEA2-5824-4E1F-B9B2-B6B1262F0E1A}"/>
    <cellStyle name="Normal 8 2 4 3 4" xfId="3740" xr:uid="{33E58AAC-7388-4C45-9C3F-B6F18BE5A703}"/>
    <cellStyle name="Normal 8 2 4 4" xfId="2083" xr:uid="{0C358E08-CCFF-47E0-91D2-829BDFF671E9}"/>
    <cellStyle name="Normal 8 2 4 4 2" xfId="2084" xr:uid="{06CA1A0D-8DDD-4377-8B20-D052EC453E16}"/>
    <cellStyle name="Normal 8 2 4 4 3" xfId="3741" xr:uid="{FFE6E776-0107-4C40-8EC0-90112C22AE72}"/>
    <cellStyle name="Normal 8 2 4 4 4" xfId="3742" xr:uid="{F4A79126-0C05-4906-BFFC-9A1E5248958A}"/>
    <cellStyle name="Normal 8 2 4 5" xfId="2085" xr:uid="{E3707497-8CE3-4092-B088-9364032F37DA}"/>
    <cellStyle name="Normal 8 2 4 6" xfId="3743" xr:uid="{73252E38-04FA-4117-9920-A1E5A1FC23D0}"/>
    <cellStyle name="Normal 8 2 4 7" xfId="3744" xr:uid="{032D7CB2-8048-49C3-81AD-D79C02536D72}"/>
    <cellStyle name="Normal 8 2 5" xfId="381" xr:uid="{2A0AA9BC-7A8B-4789-9B99-4EB662C0334E}"/>
    <cellStyle name="Normal 8 2 5 2" xfId="778" xr:uid="{D400132D-52A9-4E8D-9389-BB8DFB856A79}"/>
    <cellStyle name="Normal 8 2 5 2 2" xfId="779" xr:uid="{BB5DC8AD-2E19-456F-9D42-EBEC03B1C02F}"/>
    <cellStyle name="Normal 8 2 5 2 2 2" xfId="2086" xr:uid="{9580E503-BDDD-4665-99D1-C4EEBFE5073D}"/>
    <cellStyle name="Normal 8 2 5 2 2 2 2" xfId="2087" xr:uid="{BA82C7FE-B911-45DC-8C41-D3B91DB6ADA0}"/>
    <cellStyle name="Normal 8 2 5 2 2 3" xfId="2088" xr:uid="{FFCC13C8-4D9B-49F8-B222-BC5DAA611A54}"/>
    <cellStyle name="Normal 8 2 5 2 3" xfId="2089" xr:uid="{18CBF4E5-2BFD-4AFB-AEC0-13F68B445857}"/>
    <cellStyle name="Normal 8 2 5 2 3 2" xfId="2090" xr:uid="{CD09C51A-8492-4CF0-93EB-12FE1524B04B}"/>
    <cellStyle name="Normal 8 2 5 2 4" xfId="2091" xr:uid="{05F09FE2-AD1D-46CF-9F66-1E32E33F83A9}"/>
    <cellStyle name="Normal 8 2 5 3" xfId="780" xr:uid="{561920DB-3FD6-49A2-B373-935950A9C3E0}"/>
    <cellStyle name="Normal 8 2 5 3 2" xfId="2092" xr:uid="{1B4C17AF-765A-49BE-B215-CF275BBF22F8}"/>
    <cellStyle name="Normal 8 2 5 3 2 2" xfId="2093" xr:uid="{6308D2B3-FC23-40ED-B275-AA611611D4F3}"/>
    <cellStyle name="Normal 8 2 5 3 3" xfId="2094" xr:uid="{DC8E098A-408F-4D4A-B43E-174E7C775176}"/>
    <cellStyle name="Normal 8 2 5 3 4" xfId="3745" xr:uid="{2B03D09F-59FD-4BFC-AE84-15C1D73D4301}"/>
    <cellStyle name="Normal 8 2 5 4" xfId="2095" xr:uid="{521CE773-5EA8-4AA8-B70B-6B7C969915FC}"/>
    <cellStyle name="Normal 8 2 5 4 2" xfId="2096" xr:uid="{D9AA396C-4E6C-4F2F-9C79-4A5C622E8BFC}"/>
    <cellStyle name="Normal 8 2 5 5" xfId="2097" xr:uid="{EAA751D9-802A-4FCB-9E7F-56198683D16E}"/>
    <cellStyle name="Normal 8 2 5 6" xfId="3746" xr:uid="{EBA1E2AC-14B4-47D3-82B1-4D3EA37510B1}"/>
    <cellStyle name="Normal 8 2 6" xfId="382" xr:uid="{569178CB-1108-4103-AC16-D8F99CEF8D6D}"/>
    <cellStyle name="Normal 8 2 6 2" xfId="781" xr:uid="{3A66E5AB-F6E7-4805-86B8-E975E626E867}"/>
    <cellStyle name="Normal 8 2 6 2 2" xfId="2098" xr:uid="{4D820AE9-E7A8-4EB8-9BF1-57EF924A8206}"/>
    <cellStyle name="Normal 8 2 6 2 2 2" xfId="2099" xr:uid="{D3149799-1131-45A8-9A12-CC28DACF34EF}"/>
    <cellStyle name="Normal 8 2 6 2 3" xfId="2100" xr:uid="{5292AEF0-E17D-4EA2-9784-4D3A94C3FBF2}"/>
    <cellStyle name="Normal 8 2 6 2 4" xfId="3747" xr:uid="{A5DD6334-D505-4E02-9435-A9983FAB5FF0}"/>
    <cellStyle name="Normal 8 2 6 3" xfId="2101" xr:uid="{EEC7ECAC-9D30-41F2-8391-1FE9A9779C52}"/>
    <cellStyle name="Normal 8 2 6 3 2" xfId="2102" xr:uid="{A9A2D1E3-DDCA-4B8E-AE83-78B4A9A90605}"/>
    <cellStyle name="Normal 8 2 6 4" xfId="2103" xr:uid="{2F86F5A3-1DE5-4A40-AE1B-5AA089DE886E}"/>
    <cellStyle name="Normal 8 2 6 5" xfId="3748" xr:uid="{5E241CDF-7514-4B29-A9A4-D8C12C8A7CFE}"/>
    <cellStyle name="Normal 8 2 7" xfId="782" xr:uid="{CFDD8D1E-E5B2-4CED-9080-EC288AAFDA05}"/>
    <cellStyle name="Normal 8 2 7 2" xfId="2104" xr:uid="{C4B7129C-7248-49D2-BADB-5AE3B36DCA31}"/>
    <cellStyle name="Normal 8 2 7 2 2" xfId="2105" xr:uid="{48A75791-52AF-4540-B785-DCA9D7B2D0D9}"/>
    <cellStyle name="Normal 8 2 7 3" xfId="2106" xr:uid="{080C7F48-E9AA-44F5-859C-95845215A30A}"/>
    <cellStyle name="Normal 8 2 7 4" xfId="3749" xr:uid="{03A324DF-A335-4F44-BDFC-A539C0823490}"/>
    <cellStyle name="Normal 8 2 8" xfId="2107" xr:uid="{7533669A-487F-4B7A-843F-37B9654BA040}"/>
    <cellStyle name="Normal 8 2 8 2" xfId="2108" xr:uid="{11169CF5-5BAA-43D6-80E0-1B9B96BD0692}"/>
    <cellStyle name="Normal 8 2 8 3" xfId="3750" xr:uid="{93AE120A-64BE-46FF-8699-9663F3ADE5CD}"/>
    <cellStyle name="Normal 8 2 8 4" xfId="3751" xr:uid="{91F8B851-CE43-4046-AA28-3EB33632FB60}"/>
    <cellStyle name="Normal 8 2 9" xfId="2109" xr:uid="{D8914ECD-1ADD-4B35-876D-F5849451EC46}"/>
    <cellStyle name="Normal 8 3" xfId="153" xr:uid="{E26B0DB4-EE2C-4534-AF23-6CED50240105}"/>
    <cellStyle name="Normal 8 3 10" xfId="3752" xr:uid="{46DF7917-066B-4A02-B315-A34E6DC7CB86}"/>
    <cellStyle name="Normal 8 3 11" xfId="3753" xr:uid="{E4C8F409-A4F5-47E5-B3A8-B78D04FBEF78}"/>
    <cellStyle name="Normal 8 3 2" xfId="154" xr:uid="{02F946EC-D99A-49E8-9DA0-4F13AFC59E3B}"/>
    <cellStyle name="Normal 8 3 2 2" xfId="155" xr:uid="{749B033E-9498-48B5-937F-29BEBE8867B9}"/>
    <cellStyle name="Normal 8 3 2 2 2" xfId="383" xr:uid="{8DF769A3-C50A-491E-BF53-9EDFEA016DCD}"/>
    <cellStyle name="Normal 8 3 2 2 2 2" xfId="783" xr:uid="{46AAF5A7-95D3-4885-AD0A-23194054C763}"/>
    <cellStyle name="Normal 8 3 2 2 2 2 2" xfId="2110" xr:uid="{42C68E44-72A4-4345-92E4-BB2DDD07CFC8}"/>
    <cellStyle name="Normal 8 3 2 2 2 2 2 2" xfId="2111" xr:uid="{3FD8621B-BEDC-4868-99C5-E9D763FC4017}"/>
    <cellStyle name="Normal 8 3 2 2 2 2 3" xfId="2112" xr:uid="{9B955B1D-C762-4B91-A62F-09ECFE301B5F}"/>
    <cellStyle name="Normal 8 3 2 2 2 2 4" xfId="3754" xr:uid="{905B8757-7F49-4C10-993C-A47590D02455}"/>
    <cellStyle name="Normal 8 3 2 2 2 3" xfId="2113" xr:uid="{C20ECC02-BD34-4D52-9A8D-242685923811}"/>
    <cellStyle name="Normal 8 3 2 2 2 3 2" xfId="2114" xr:uid="{1FA3D3B6-530C-4901-BA88-E180C5FFC44E}"/>
    <cellStyle name="Normal 8 3 2 2 2 3 3" xfId="3755" xr:uid="{8056AD29-4C09-434C-A1BD-53C0F9808ED6}"/>
    <cellStyle name="Normal 8 3 2 2 2 3 4" xfId="3756" xr:uid="{6C72D616-31CA-4B19-BF11-943AEEAA7485}"/>
    <cellStyle name="Normal 8 3 2 2 2 4" xfId="2115" xr:uid="{40AB3000-D3A7-47B0-9F95-B2F50EA87B3E}"/>
    <cellStyle name="Normal 8 3 2 2 2 5" xfId="3757" xr:uid="{181BD086-B0FB-44C1-9BDF-84B389742295}"/>
    <cellStyle name="Normal 8 3 2 2 2 6" xfId="3758" xr:uid="{F94D408B-DE99-4654-BDFC-D9BD60FDBD2B}"/>
    <cellStyle name="Normal 8 3 2 2 3" xfId="784" xr:uid="{37B21F64-1C34-4F23-9C87-C2CF1D0D0ECD}"/>
    <cellStyle name="Normal 8 3 2 2 3 2" xfId="2116" xr:uid="{4A9436AF-2590-4094-AE42-8827A661784B}"/>
    <cellStyle name="Normal 8 3 2 2 3 2 2" xfId="2117" xr:uid="{4B23E978-1035-4991-8C29-9E828D67177B}"/>
    <cellStyle name="Normal 8 3 2 2 3 2 3" xfId="3759" xr:uid="{A3E58760-14BD-4499-8F50-B0C445B2D6AD}"/>
    <cellStyle name="Normal 8 3 2 2 3 2 4" xfId="3760" xr:uid="{7D0912EF-3D8B-40F4-9F77-8BBE65844662}"/>
    <cellStyle name="Normal 8 3 2 2 3 3" xfId="2118" xr:uid="{9C892751-2651-4A35-91E3-9E6209E68AA2}"/>
    <cellStyle name="Normal 8 3 2 2 3 4" xfId="3761" xr:uid="{D8E8E886-69AE-4D26-8A91-AD595B13C1D9}"/>
    <cellStyle name="Normal 8 3 2 2 3 5" xfId="3762" xr:uid="{7BF80688-1200-42C0-8A68-A3B6D687E3FC}"/>
    <cellStyle name="Normal 8 3 2 2 4" xfId="2119" xr:uid="{0BD6132D-FC7F-41B3-A3EE-57E1EC058329}"/>
    <cellStyle name="Normal 8 3 2 2 4 2" xfId="2120" xr:uid="{4C3F0687-9249-4FBA-A6C6-BD9EF64A5477}"/>
    <cellStyle name="Normal 8 3 2 2 4 3" xfId="3763" xr:uid="{CA6FE7A5-6C78-4EEF-8195-1E40DDDE2CDF}"/>
    <cellStyle name="Normal 8 3 2 2 4 4" xfId="3764" xr:uid="{7CD04AA3-8A16-4247-A784-5D56F0163A6A}"/>
    <cellStyle name="Normal 8 3 2 2 5" xfId="2121" xr:uid="{91E4670C-8C09-487F-B671-01AF2DB06F03}"/>
    <cellStyle name="Normal 8 3 2 2 5 2" xfId="3765" xr:uid="{BC051995-6F89-442C-88EA-D6B9B3A6309F}"/>
    <cellStyle name="Normal 8 3 2 2 5 3" xfId="3766" xr:uid="{7EC3C194-8E2F-4FC4-8309-E57345F9CC77}"/>
    <cellStyle name="Normal 8 3 2 2 5 4" xfId="3767" xr:uid="{C2B9E753-786C-43B9-814A-4B98AF509BF7}"/>
    <cellStyle name="Normal 8 3 2 2 6" xfId="3768" xr:uid="{A59BA35C-3A8E-4170-86D9-12712CE0A652}"/>
    <cellStyle name="Normal 8 3 2 2 7" xfId="3769" xr:uid="{A8E4784C-739D-44F6-982B-285A2234F3A1}"/>
    <cellStyle name="Normal 8 3 2 2 8" xfId="3770" xr:uid="{1A4F8AA1-8EED-4B2A-9604-CE8177CAA3DA}"/>
    <cellStyle name="Normal 8 3 2 3" xfId="384" xr:uid="{7D07C923-3FC0-42FF-B4F1-28DAC8D137D0}"/>
    <cellStyle name="Normal 8 3 2 3 2" xfId="785" xr:uid="{F9BEF084-5A35-4B6C-BD37-670330DAA87E}"/>
    <cellStyle name="Normal 8 3 2 3 2 2" xfId="786" xr:uid="{1B2BFF9C-0C07-41DD-91F1-3232D3A378FA}"/>
    <cellStyle name="Normal 8 3 2 3 2 2 2" xfId="2122" xr:uid="{735EA918-FD9B-43DE-A9EA-67644EB1D584}"/>
    <cellStyle name="Normal 8 3 2 3 2 2 2 2" xfId="2123" xr:uid="{6AF19AAE-9158-434F-B34F-B18A44EA6CD6}"/>
    <cellStyle name="Normal 8 3 2 3 2 2 3" xfId="2124" xr:uid="{824BB299-FDCA-430C-820E-8EC6231342B4}"/>
    <cellStyle name="Normal 8 3 2 3 2 3" xfId="2125" xr:uid="{ECCF6D92-D8B1-42C5-83C1-6B8B0C1C1D98}"/>
    <cellStyle name="Normal 8 3 2 3 2 3 2" xfId="2126" xr:uid="{C5F8AB55-01D7-41D6-BEE4-5241D987B118}"/>
    <cellStyle name="Normal 8 3 2 3 2 4" xfId="2127" xr:uid="{DF888312-1044-46AA-B372-E1918BD0E2E6}"/>
    <cellStyle name="Normal 8 3 2 3 3" xfId="787" xr:uid="{5F1AFF56-D68D-4FC0-B24E-50D499FEAB12}"/>
    <cellStyle name="Normal 8 3 2 3 3 2" xfId="2128" xr:uid="{46532070-96B0-4A86-8686-FC811B8FF4BA}"/>
    <cellStyle name="Normal 8 3 2 3 3 2 2" xfId="2129" xr:uid="{35D39F67-FBFC-4EF7-AE3B-A282994136E2}"/>
    <cellStyle name="Normal 8 3 2 3 3 3" xfId="2130" xr:uid="{C73FCF96-164A-4BFA-99DE-F43F4368D4F8}"/>
    <cellStyle name="Normal 8 3 2 3 3 4" xfId="3771" xr:uid="{0B203D00-41EE-41ED-88C9-8501A8F31860}"/>
    <cellStyle name="Normal 8 3 2 3 4" xfId="2131" xr:uid="{8ECC5218-B9FF-4B0E-B169-20F1789FA198}"/>
    <cellStyle name="Normal 8 3 2 3 4 2" xfId="2132" xr:uid="{F3452A7A-E09D-482E-9D73-4E0B6174E904}"/>
    <cellStyle name="Normal 8 3 2 3 5" xfId="2133" xr:uid="{5A842DD3-853F-4E23-8107-D1680B6FBE36}"/>
    <cellStyle name="Normal 8 3 2 3 6" xfId="3772" xr:uid="{A401401B-6328-4E27-87AF-1DFC5803A6FF}"/>
    <cellStyle name="Normal 8 3 2 4" xfId="385" xr:uid="{12511B5C-80C5-42D0-98ED-0DD37270731C}"/>
    <cellStyle name="Normal 8 3 2 4 2" xfId="788" xr:uid="{50D0F696-2850-496C-BCE3-21C71D146C9C}"/>
    <cellStyle name="Normal 8 3 2 4 2 2" xfId="2134" xr:uid="{124181AE-C13B-4F6F-949C-D042A06A9FE6}"/>
    <cellStyle name="Normal 8 3 2 4 2 2 2" xfId="2135" xr:uid="{2CF86E66-07CA-4829-A4D6-B607E03E05B5}"/>
    <cellStyle name="Normal 8 3 2 4 2 3" xfId="2136" xr:uid="{670DEBE8-97EE-4B55-AE7D-C69E6130967E}"/>
    <cellStyle name="Normal 8 3 2 4 2 4" xfId="3773" xr:uid="{FB9E9340-9801-4154-B13A-033D1D06D6F6}"/>
    <cellStyle name="Normal 8 3 2 4 3" xfId="2137" xr:uid="{92E202EE-8780-41F3-B2AC-811C3D18032D}"/>
    <cellStyle name="Normal 8 3 2 4 3 2" xfId="2138" xr:uid="{9BA1DC99-F427-48FB-B86C-E6B78947EEAC}"/>
    <cellStyle name="Normal 8 3 2 4 4" xfId="2139" xr:uid="{B2A52B90-E54D-4C58-A780-E501B35D94BE}"/>
    <cellStyle name="Normal 8 3 2 4 5" xfId="3774" xr:uid="{465DBBF9-32E5-445E-9D2A-5268E711C79E}"/>
    <cellStyle name="Normal 8 3 2 5" xfId="386" xr:uid="{444C9B42-680D-421B-9594-B6467D1C97C7}"/>
    <cellStyle name="Normal 8 3 2 5 2" xfId="2140" xr:uid="{A270DB0D-003C-4B2E-8CAA-A7AAD58F3902}"/>
    <cellStyle name="Normal 8 3 2 5 2 2" xfId="2141" xr:uid="{317E00F6-DE46-49D0-BC3E-DB3EA97B91F9}"/>
    <cellStyle name="Normal 8 3 2 5 3" xfId="2142" xr:uid="{8B84BA2C-10A4-4F0D-8146-4A1E5DED5944}"/>
    <cellStyle name="Normal 8 3 2 5 4" xfId="3775" xr:uid="{3C1B7813-BACF-4092-9606-69B0CFCC320D}"/>
    <cellStyle name="Normal 8 3 2 6" xfId="2143" xr:uid="{9FBB5E45-12D2-4D15-8C36-24902B364F0D}"/>
    <cellStyle name="Normal 8 3 2 6 2" xfId="2144" xr:uid="{647C683A-058B-4DBF-A9B9-A2F200E85BF9}"/>
    <cellStyle name="Normal 8 3 2 6 3" xfId="3776" xr:uid="{12163D78-FC9A-4DA6-8567-3AF74ED2FD64}"/>
    <cellStyle name="Normal 8 3 2 6 4" xfId="3777" xr:uid="{22EECA43-C884-4A82-BCB1-F3A23D11D710}"/>
    <cellStyle name="Normal 8 3 2 7" xfId="2145" xr:uid="{9C3113AD-AAA6-45CF-9AE4-CB11759BDA16}"/>
    <cellStyle name="Normal 8 3 2 8" xfId="3778" xr:uid="{07B9D074-6BFF-4E87-942E-91CC933BBA27}"/>
    <cellStyle name="Normal 8 3 2 9" xfId="3779" xr:uid="{B925AE31-F5EC-43E5-94E5-CEBA5D0CC4DA}"/>
    <cellStyle name="Normal 8 3 3" xfId="156" xr:uid="{B1710EF9-6C5F-4543-83F0-1C7B64120A6E}"/>
    <cellStyle name="Normal 8 3 3 2" xfId="157" xr:uid="{6BFDA0BB-DE86-4B87-91F3-994AEB1AF85E}"/>
    <cellStyle name="Normal 8 3 3 2 2" xfId="789" xr:uid="{E23D3762-15B1-43CD-9DFD-F2A989228A4E}"/>
    <cellStyle name="Normal 8 3 3 2 2 2" xfId="2146" xr:uid="{D55C748E-5B0A-46F1-9F8F-28A5D89B95A0}"/>
    <cellStyle name="Normal 8 3 3 2 2 2 2" xfId="2147" xr:uid="{DA3CE627-EE46-4B92-BCBF-17DC08EB85E7}"/>
    <cellStyle name="Normal 8 3 3 2 2 2 2 2" xfId="4492" xr:uid="{8689FFC8-4539-4027-A0CA-E96949C4D6E0}"/>
    <cellStyle name="Normal 8 3 3 2 2 2 3" xfId="4493" xr:uid="{72029651-8784-4A38-A0C9-EBC215652392}"/>
    <cellStyle name="Normal 8 3 3 2 2 3" xfId="2148" xr:uid="{3E4D3595-A309-47CA-9BE1-E9A84FFE7F2D}"/>
    <cellStyle name="Normal 8 3 3 2 2 3 2" xfId="4494" xr:uid="{93B55954-6DD1-49BD-A663-725F9B99E165}"/>
    <cellStyle name="Normal 8 3 3 2 2 4" xfId="3780" xr:uid="{E2873537-7F96-4E0E-AD3F-50656458C07E}"/>
    <cellStyle name="Normal 8 3 3 2 3" xfId="2149" xr:uid="{E9F72D03-1E2B-47BC-A847-F3C8A83161EB}"/>
    <cellStyle name="Normal 8 3 3 2 3 2" xfId="2150" xr:uid="{616A08A8-58AD-4EA0-8D00-E369EE04639B}"/>
    <cellStyle name="Normal 8 3 3 2 3 2 2" xfId="4495" xr:uid="{160AFFCC-792F-469F-8843-5E0A61392D72}"/>
    <cellStyle name="Normal 8 3 3 2 3 3" xfId="3781" xr:uid="{02695627-DB59-4DED-819D-763ACAF226C9}"/>
    <cellStyle name="Normal 8 3 3 2 3 4" xfId="3782" xr:uid="{8C828ECC-E675-4ED4-907B-B0F5E494487D}"/>
    <cellStyle name="Normal 8 3 3 2 4" xfId="2151" xr:uid="{5D3C71BC-C044-43F4-AA85-384C9B128B78}"/>
    <cellStyle name="Normal 8 3 3 2 4 2" xfId="4496" xr:uid="{6956D110-51FE-4368-B30E-646DD4ED62CD}"/>
    <cellStyle name="Normal 8 3 3 2 5" xfId="3783" xr:uid="{5D6788A1-B237-4F12-807A-821EA6BC15C7}"/>
    <cellStyle name="Normal 8 3 3 2 6" xfId="3784" xr:uid="{F6B6BFC4-ECED-4618-BEB1-D14A0D2E3A7A}"/>
    <cellStyle name="Normal 8 3 3 3" xfId="387" xr:uid="{B1BDA649-F9FA-49AE-ACEC-3C4BB1BC363A}"/>
    <cellStyle name="Normal 8 3 3 3 2" xfId="2152" xr:uid="{B54DDF34-D18E-4D1F-A63F-44AEBAAB8D40}"/>
    <cellStyle name="Normal 8 3 3 3 2 2" xfId="2153" xr:uid="{1E3B5FF5-B1DC-4D04-87A0-7E3AF5C7DAB9}"/>
    <cellStyle name="Normal 8 3 3 3 2 2 2" xfId="4497" xr:uid="{D22D37D9-09D4-470B-A210-A9F06AC54512}"/>
    <cellStyle name="Normal 8 3 3 3 2 3" xfId="3785" xr:uid="{EFAA65AB-258D-4F6C-8F7C-EF7BD690DF1E}"/>
    <cellStyle name="Normal 8 3 3 3 2 4" xfId="3786" xr:uid="{78988999-6BF8-4D20-A854-1D28898388D0}"/>
    <cellStyle name="Normal 8 3 3 3 3" xfId="2154" xr:uid="{11362CC2-DC81-41A3-97CE-7BF1101CE720}"/>
    <cellStyle name="Normal 8 3 3 3 3 2" xfId="4498" xr:uid="{BD781322-F41F-41F9-B925-05663C61DED3}"/>
    <cellStyle name="Normal 8 3 3 3 4" xfId="3787" xr:uid="{435791CF-FFE0-4580-B0DC-FCE7ACB2D90D}"/>
    <cellStyle name="Normal 8 3 3 3 5" xfId="3788" xr:uid="{E4E7E9D2-621C-4318-A92C-6BD16A22C808}"/>
    <cellStyle name="Normal 8 3 3 4" xfId="2155" xr:uid="{670AF6FC-B0F9-43D5-B63A-AF5DEA6984FF}"/>
    <cellStyle name="Normal 8 3 3 4 2" xfId="2156" xr:uid="{D6E923F2-6C5E-4BA6-820E-7AA523E93334}"/>
    <cellStyle name="Normal 8 3 3 4 2 2" xfId="4499" xr:uid="{18A0593C-A08B-4568-A819-752D0A44C3E9}"/>
    <cellStyle name="Normal 8 3 3 4 3" xfId="3789" xr:uid="{31454C74-EA05-4269-B6F0-AED5A0CB4CB4}"/>
    <cellStyle name="Normal 8 3 3 4 4" xfId="3790" xr:uid="{12588974-BA65-4ACD-B292-E113C02A4A92}"/>
    <cellStyle name="Normal 8 3 3 5" xfId="2157" xr:uid="{0060F257-0F77-4A1E-B19C-B65B901AD6C7}"/>
    <cellStyle name="Normal 8 3 3 5 2" xfId="3791" xr:uid="{CC641278-03D7-4586-92DC-69A198DC96F4}"/>
    <cellStyle name="Normal 8 3 3 5 3" xfId="3792" xr:uid="{340A398A-8E13-4707-819A-EBC89A301707}"/>
    <cellStyle name="Normal 8 3 3 5 4" xfId="3793" xr:uid="{0BE8E63B-7156-48C1-B9B9-550622E58C63}"/>
    <cellStyle name="Normal 8 3 3 6" xfId="3794" xr:uid="{7616D405-940B-44EC-AA01-C0BDAE0E8E8C}"/>
    <cellStyle name="Normal 8 3 3 7" xfId="3795" xr:uid="{668C8631-1BC8-420C-A01B-7382036D7366}"/>
    <cellStyle name="Normal 8 3 3 8" xfId="3796" xr:uid="{52D10204-197E-44CE-B98A-BDC8E02E4CA7}"/>
    <cellStyle name="Normal 8 3 4" xfId="158" xr:uid="{6D7D9ED6-8DE4-4525-AD7E-9C9A991CD0E4}"/>
    <cellStyle name="Normal 8 3 4 2" xfId="790" xr:uid="{E8B249A7-E3D4-4ADA-B700-4AA7C26E2900}"/>
    <cellStyle name="Normal 8 3 4 2 2" xfId="791" xr:uid="{FD359452-E0E4-4B7F-8442-1FF48ADEBF73}"/>
    <cellStyle name="Normal 8 3 4 2 2 2" xfId="2158" xr:uid="{A5CF9A08-B4F2-4C0E-B41E-30BEE552C1E5}"/>
    <cellStyle name="Normal 8 3 4 2 2 2 2" xfId="2159" xr:uid="{D6412143-842D-49FF-A255-2BE8B59F9996}"/>
    <cellStyle name="Normal 8 3 4 2 2 3" xfId="2160" xr:uid="{906C046E-779F-4C0B-B1AF-F3B12570F430}"/>
    <cellStyle name="Normal 8 3 4 2 2 4" xfId="3797" xr:uid="{B9425AC1-920B-4597-A4E4-4ECAD9B77FC1}"/>
    <cellStyle name="Normal 8 3 4 2 3" xfId="2161" xr:uid="{1C6B960E-ABDB-4DDB-8009-23B64E7DD701}"/>
    <cellStyle name="Normal 8 3 4 2 3 2" xfId="2162" xr:uid="{32D1FBB7-8DAA-4394-B8AD-55AB5A8F14FA}"/>
    <cellStyle name="Normal 8 3 4 2 4" xfId="2163" xr:uid="{DC8AF71B-B3E3-49A6-B405-491D4A084102}"/>
    <cellStyle name="Normal 8 3 4 2 5" xfId="3798" xr:uid="{FB85207B-2809-486F-BDBF-4EB18B57E688}"/>
    <cellStyle name="Normal 8 3 4 3" xfId="792" xr:uid="{2739C14C-39ED-459D-9E10-D79998E25BB2}"/>
    <cellStyle name="Normal 8 3 4 3 2" xfId="2164" xr:uid="{05B84C46-4439-4599-9FCD-4F228DF7F404}"/>
    <cellStyle name="Normal 8 3 4 3 2 2" xfId="2165" xr:uid="{94472D13-99F0-49AA-8AAB-F56A81E79128}"/>
    <cellStyle name="Normal 8 3 4 3 3" xfId="2166" xr:uid="{98E15F2E-C22E-4B07-89E3-9C717BBBCC20}"/>
    <cellStyle name="Normal 8 3 4 3 4" xfId="3799" xr:uid="{9008EB4E-7B00-4E62-A58E-8F6D4395C061}"/>
    <cellStyle name="Normal 8 3 4 4" xfId="2167" xr:uid="{AA9D8206-A2F0-4D43-BC0F-B13BBD7AD772}"/>
    <cellStyle name="Normal 8 3 4 4 2" xfId="2168" xr:uid="{12A015A1-018F-4D78-8349-33DE91537FD9}"/>
    <cellStyle name="Normal 8 3 4 4 3" xfId="3800" xr:uid="{700B4FAD-1270-453F-B4AE-55781AADF337}"/>
    <cellStyle name="Normal 8 3 4 4 4" xfId="3801" xr:uid="{D6D578F2-498C-4FAE-BA87-83D9000F68DB}"/>
    <cellStyle name="Normal 8 3 4 5" xfId="2169" xr:uid="{6F62A05D-1BC0-4FDF-A9F2-8ABEC2B28307}"/>
    <cellStyle name="Normal 8 3 4 6" xfId="3802" xr:uid="{1CD7267F-8F3A-469B-B736-AE851A3D0D2E}"/>
    <cellStyle name="Normal 8 3 4 7" xfId="3803" xr:uid="{15739CEF-94F2-4D3E-A28F-FCF72A5EBB63}"/>
    <cellStyle name="Normal 8 3 5" xfId="388" xr:uid="{3D972AF7-9FA4-4D7E-A403-6885A0E1C25E}"/>
    <cellStyle name="Normal 8 3 5 2" xfId="793" xr:uid="{39B56F08-0086-4317-83E0-E6432F8C6FA1}"/>
    <cellStyle name="Normal 8 3 5 2 2" xfId="2170" xr:uid="{5F5375DF-8B1A-44A2-967E-4B79D69E1949}"/>
    <cellStyle name="Normal 8 3 5 2 2 2" xfId="2171" xr:uid="{C79AD425-77BD-4955-A828-0B22DAB6D520}"/>
    <cellStyle name="Normal 8 3 5 2 3" xfId="2172" xr:uid="{0B6B7E01-9DF2-4E38-A193-6CA8BE434422}"/>
    <cellStyle name="Normal 8 3 5 2 4" xfId="3804" xr:uid="{A3866F8E-E010-4FAA-B370-2ED841682EE5}"/>
    <cellStyle name="Normal 8 3 5 3" xfId="2173" xr:uid="{04804D26-0458-4E63-8C31-B68B4C07C6EE}"/>
    <cellStyle name="Normal 8 3 5 3 2" xfId="2174" xr:uid="{DEF9204A-5C05-49E6-98F5-0E2934481C6C}"/>
    <cellStyle name="Normal 8 3 5 3 3" xfId="3805" xr:uid="{BB646AF2-9E46-4941-A1FA-B3A37C99DEFD}"/>
    <cellStyle name="Normal 8 3 5 3 4" xfId="3806" xr:uid="{D63A1F2D-F588-4837-8751-F1F3CB3884E6}"/>
    <cellStyle name="Normal 8 3 5 4" xfId="2175" xr:uid="{00675BF9-13CD-41C9-AC23-537A2005AAC8}"/>
    <cellStyle name="Normal 8 3 5 5" xfId="3807" xr:uid="{5941DFB5-97AD-4E67-ABB2-BA5872BE171F}"/>
    <cellStyle name="Normal 8 3 5 6" xfId="3808" xr:uid="{8B114D94-3DCC-4689-BE57-EB3E569CB661}"/>
    <cellStyle name="Normal 8 3 6" xfId="389" xr:uid="{6739578E-6E06-480C-96E5-D0398C946F22}"/>
    <cellStyle name="Normal 8 3 6 2" xfId="2176" xr:uid="{136CBF4B-05B0-4D71-9818-2AEF5A82CEC9}"/>
    <cellStyle name="Normal 8 3 6 2 2" xfId="2177" xr:uid="{85BC9692-8362-498F-8C00-C6D76A384447}"/>
    <cellStyle name="Normal 8 3 6 2 3" xfId="3809" xr:uid="{28A2164E-4A59-444A-92C6-91C479F0FB19}"/>
    <cellStyle name="Normal 8 3 6 2 4" xfId="3810" xr:uid="{77DE8E17-CCB4-4BF5-A309-4E1AF73343DD}"/>
    <cellStyle name="Normal 8 3 6 3" xfId="2178" xr:uid="{86C651FE-F7BD-402D-9999-156D5D4D3A0F}"/>
    <cellStyle name="Normal 8 3 6 4" xfId="3811" xr:uid="{3193CFAA-BE43-4AAB-A58E-8F354EE69120}"/>
    <cellStyle name="Normal 8 3 6 5" xfId="3812" xr:uid="{9CA5E5EB-C200-4605-B9A6-DC1C59738DFA}"/>
    <cellStyle name="Normal 8 3 7" xfId="2179" xr:uid="{22742AC7-927D-4752-9A02-2B8A936EFA4D}"/>
    <cellStyle name="Normal 8 3 7 2" xfId="2180" xr:uid="{D7BF47DA-E001-4B38-AB99-A3ECDC48F640}"/>
    <cellStyle name="Normal 8 3 7 3" xfId="3813" xr:uid="{30ABD05D-CC3E-4D56-A56F-6E9EE83F81D5}"/>
    <cellStyle name="Normal 8 3 7 4" xfId="3814" xr:uid="{67E715CA-60ED-4CCE-8C71-16E56F8E757F}"/>
    <cellStyle name="Normal 8 3 8" xfId="2181" xr:uid="{786CE3F0-499D-409C-BD81-036B7B0529A2}"/>
    <cellStyle name="Normal 8 3 8 2" xfId="3815" xr:uid="{1EFFF35B-7E36-4C8B-AA90-35458C155B5F}"/>
    <cellStyle name="Normal 8 3 8 3" xfId="3816" xr:uid="{5BF7557F-6E3F-4548-80F0-6DE42931801D}"/>
    <cellStyle name="Normal 8 3 8 4" xfId="3817" xr:uid="{42C136F9-737C-4C97-969E-22FA76A1DB69}"/>
    <cellStyle name="Normal 8 3 9" xfId="3818" xr:uid="{80977B96-42CD-4AAC-A356-8B999C7C88F9}"/>
    <cellStyle name="Normal 8 4" xfId="159" xr:uid="{CD5A5FF6-1492-41D5-BF4F-0090C89D56C0}"/>
    <cellStyle name="Normal 8 4 10" xfId="3819" xr:uid="{2E42BE13-5AA6-47C5-A949-4C72B5E57C15}"/>
    <cellStyle name="Normal 8 4 11" xfId="3820" xr:uid="{81AA01A7-9B44-48FE-8BB8-FEBA72600DBE}"/>
    <cellStyle name="Normal 8 4 2" xfId="160" xr:uid="{75EECDA1-3BDE-4231-93FC-CBACA8ACB07F}"/>
    <cellStyle name="Normal 8 4 2 2" xfId="390" xr:uid="{957454D8-EE62-4181-8B64-887C7C4125A4}"/>
    <cellStyle name="Normal 8 4 2 2 2" xfId="794" xr:uid="{30B8F488-276D-444E-A9DA-1989EC16F8CD}"/>
    <cellStyle name="Normal 8 4 2 2 2 2" xfId="795" xr:uid="{5699FBE4-7AC4-42E1-A641-2807CF9365ED}"/>
    <cellStyle name="Normal 8 4 2 2 2 2 2" xfId="2182" xr:uid="{AB5AF451-0FBD-4E0F-945F-A13A685B83EE}"/>
    <cellStyle name="Normal 8 4 2 2 2 2 3" xfId="3821" xr:uid="{2F0DABF0-D5A4-471D-B7EA-0ED4B9CE18F8}"/>
    <cellStyle name="Normal 8 4 2 2 2 2 4" xfId="3822" xr:uid="{E9319F5A-F423-4CA0-B46E-6A5575A37529}"/>
    <cellStyle name="Normal 8 4 2 2 2 3" xfId="2183" xr:uid="{931E2033-AC61-49F9-9C97-831AA7A3312C}"/>
    <cellStyle name="Normal 8 4 2 2 2 3 2" xfId="3823" xr:uid="{A82A53B6-067D-4FE5-A1C2-C7D8902F7DB7}"/>
    <cellStyle name="Normal 8 4 2 2 2 3 3" xfId="3824" xr:uid="{6098C9D8-136C-4B12-82A6-435CD6BB08A8}"/>
    <cellStyle name="Normal 8 4 2 2 2 3 4" xfId="3825" xr:uid="{66E80821-2E4F-4B19-A1EE-B705BD3B188A}"/>
    <cellStyle name="Normal 8 4 2 2 2 4" xfId="3826" xr:uid="{E9C9E683-5BBE-4548-8A48-D70429E7F5FD}"/>
    <cellStyle name="Normal 8 4 2 2 2 5" xfId="3827" xr:uid="{E9A8E771-1CFE-43D1-AAA6-321A629B99CA}"/>
    <cellStyle name="Normal 8 4 2 2 2 6" xfId="3828" xr:uid="{58E80F1E-6E8D-4446-A510-6C67553F63BC}"/>
    <cellStyle name="Normal 8 4 2 2 3" xfId="796" xr:uid="{044FBCDB-F122-45E4-811D-C2B940B3263B}"/>
    <cellStyle name="Normal 8 4 2 2 3 2" xfId="2184" xr:uid="{DA876813-6743-4172-9C53-612D6163FB17}"/>
    <cellStyle name="Normal 8 4 2 2 3 2 2" xfId="3829" xr:uid="{CF41702F-9A9C-41FA-9149-A2D44E594B20}"/>
    <cellStyle name="Normal 8 4 2 2 3 2 3" xfId="3830" xr:uid="{A614D6AD-8D5F-488A-9805-5AF67943C005}"/>
    <cellStyle name="Normal 8 4 2 2 3 2 4" xfId="3831" xr:uid="{AC731128-7887-460E-BC46-40944822E854}"/>
    <cellStyle name="Normal 8 4 2 2 3 3" xfId="3832" xr:uid="{B67DA3E8-8954-49F6-B39F-337B89352E28}"/>
    <cellStyle name="Normal 8 4 2 2 3 4" xfId="3833" xr:uid="{9AC87DC2-EFC6-4DA0-8E9F-C0FF345B188A}"/>
    <cellStyle name="Normal 8 4 2 2 3 5" xfId="3834" xr:uid="{F01F4631-EB59-445C-A482-2B5CA15CE3A1}"/>
    <cellStyle name="Normal 8 4 2 2 4" xfId="2185" xr:uid="{E329A3A5-0593-4890-A110-8AF444D0ACC6}"/>
    <cellStyle name="Normal 8 4 2 2 4 2" xfId="3835" xr:uid="{1C082894-7B56-4191-8D24-5ECDA6C7F850}"/>
    <cellStyle name="Normal 8 4 2 2 4 3" xfId="3836" xr:uid="{23AB3A0A-274D-455F-A9F2-0188819810B2}"/>
    <cellStyle name="Normal 8 4 2 2 4 4" xfId="3837" xr:uid="{A4F18F93-AC73-4D9F-A040-AD02853A85A2}"/>
    <cellStyle name="Normal 8 4 2 2 5" xfId="3838" xr:uid="{1D106143-2073-4250-8DBF-3AE0339B9E1A}"/>
    <cellStyle name="Normal 8 4 2 2 5 2" xfId="3839" xr:uid="{1392F7DE-DE19-47FF-B9A3-864677FCD95C}"/>
    <cellStyle name="Normal 8 4 2 2 5 3" xfId="3840" xr:uid="{640FCD88-47DF-4FF3-A4FF-A816AB487441}"/>
    <cellStyle name="Normal 8 4 2 2 5 4" xfId="3841" xr:uid="{CF7AB9A5-5D22-4C9F-BA30-3F57CBA2CBDE}"/>
    <cellStyle name="Normal 8 4 2 2 6" xfId="3842" xr:uid="{8F4FBC32-9F31-4F57-9ACC-7981E1A3A12C}"/>
    <cellStyle name="Normal 8 4 2 2 7" xfId="3843" xr:uid="{038069CB-1E3A-43AB-88CD-42737A964ABB}"/>
    <cellStyle name="Normal 8 4 2 2 8" xfId="3844" xr:uid="{B4BCE66B-DC09-4A05-8B81-882FFE8DA415}"/>
    <cellStyle name="Normal 8 4 2 3" xfId="797" xr:uid="{45EC1045-7BE2-4F89-9438-A16AD30424EF}"/>
    <cellStyle name="Normal 8 4 2 3 2" xfId="798" xr:uid="{9007A9B8-2A0E-4BD0-9A46-3A019A16C09C}"/>
    <cellStyle name="Normal 8 4 2 3 2 2" xfId="799" xr:uid="{26F88709-8209-497A-9647-192368D01D8D}"/>
    <cellStyle name="Normal 8 4 2 3 2 3" xfId="3845" xr:uid="{5C42A15F-AD60-491B-84ED-60F39442985F}"/>
    <cellStyle name="Normal 8 4 2 3 2 4" xfId="3846" xr:uid="{19F0B86E-838D-478E-AFB1-04688B5ED3BC}"/>
    <cellStyle name="Normal 8 4 2 3 3" xfId="800" xr:uid="{E9480FE8-909A-4140-A193-EB1006619F22}"/>
    <cellStyle name="Normal 8 4 2 3 3 2" xfId="3847" xr:uid="{687F775D-2C07-49F8-B2A7-2A165E3780B8}"/>
    <cellStyle name="Normal 8 4 2 3 3 3" xfId="3848" xr:uid="{2B8F8466-613D-4B1D-80F0-DBEFA5DA2496}"/>
    <cellStyle name="Normal 8 4 2 3 3 4" xfId="3849" xr:uid="{9E32D86F-49C6-46C1-973E-5BDD3178547E}"/>
    <cellStyle name="Normal 8 4 2 3 4" xfId="3850" xr:uid="{FC548FF5-7126-4144-B887-1F1E3FCCFD44}"/>
    <cellStyle name="Normal 8 4 2 3 5" xfId="3851" xr:uid="{B514772D-3CFE-4B9A-AF7C-995DACBA2CCC}"/>
    <cellStyle name="Normal 8 4 2 3 6" xfId="3852" xr:uid="{916FB4DB-7FBB-4AAB-9B1F-C93EF53A6469}"/>
    <cellStyle name="Normal 8 4 2 4" xfId="801" xr:uid="{638B71E2-C01E-4CC0-841D-0430A1455182}"/>
    <cellStyle name="Normal 8 4 2 4 2" xfId="802" xr:uid="{32CF4FEC-B475-4FA3-B93A-B5D284FB9628}"/>
    <cellStyle name="Normal 8 4 2 4 2 2" xfId="3853" xr:uid="{E64F6DA1-AD8A-4CCF-8DF1-D3F5B91B00A9}"/>
    <cellStyle name="Normal 8 4 2 4 2 3" xfId="3854" xr:uid="{8042D6CC-0B03-4BCB-B00C-A4509CD42554}"/>
    <cellStyle name="Normal 8 4 2 4 2 4" xfId="3855" xr:uid="{410F93FA-432D-4470-BE56-9A011EA2FD7A}"/>
    <cellStyle name="Normal 8 4 2 4 3" xfId="3856" xr:uid="{3BB88A11-4727-4D77-83DF-F984877393C0}"/>
    <cellStyle name="Normal 8 4 2 4 4" xfId="3857" xr:uid="{C7B16270-A14C-4B19-AD9C-FC56A8CDA354}"/>
    <cellStyle name="Normal 8 4 2 4 5" xfId="3858" xr:uid="{8E2D8C4C-329D-497D-8225-825C0B93705F}"/>
    <cellStyle name="Normal 8 4 2 5" xfId="803" xr:uid="{04EA959A-2AED-41AE-B4CD-BF3C91ECEFAD}"/>
    <cellStyle name="Normal 8 4 2 5 2" xfId="3859" xr:uid="{E7FD516E-9F84-4C23-93DC-275CD6DAD3A3}"/>
    <cellStyle name="Normal 8 4 2 5 3" xfId="3860" xr:uid="{00E34529-D055-40D0-9459-6BB4E3B4507E}"/>
    <cellStyle name="Normal 8 4 2 5 4" xfId="3861" xr:uid="{8B31AA79-A360-4165-9E58-31E13D979E32}"/>
    <cellStyle name="Normal 8 4 2 6" xfId="3862" xr:uid="{5F6778D6-7546-471D-B310-1C847AF592C2}"/>
    <cellStyle name="Normal 8 4 2 6 2" xfId="3863" xr:uid="{9741ABD4-8CF5-40BD-BBA7-1EAE193DA528}"/>
    <cellStyle name="Normal 8 4 2 6 3" xfId="3864" xr:uid="{60814186-E2DA-4035-B9AB-DD732C313548}"/>
    <cellStyle name="Normal 8 4 2 6 4" xfId="3865" xr:uid="{67A8896B-9A95-4EBB-87CA-31D23B8B96FE}"/>
    <cellStyle name="Normal 8 4 2 7" xfId="3866" xr:uid="{D9FDF618-D756-4D6A-A7A6-E799881A5966}"/>
    <cellStyle name="Normal 8 4 2 8" xfId="3867" xr:uid="{C132F2DC-CD53-40D7-B642-A3B619DE3735}"/>
    <cellStyle name="Normal 8 4 2 9" xfId="3868" xr:uid="{ACCF1C68-FA4C-4BCB-8DCB-66A5F8ABA856}"/>
    <cellStyle name="Normal 8 4 3" xfId="391" xr:uid="{AF07A75D-2A8E-492C-959B-70A1AFB762D9}"/>
    <cellStyle name="Normal 8 4 3 2" xfId="804" xr:uid="{277C48DA-BFC9-4C79-BFFA-9955416DC261}"/>
    <cellStyle name="Normal 8 4 3 2 2" xfId="805" xr:uid="{43C6B349-82E6-47B6-9920-3A16C4E4EB04}"/>
    <cellStyle name="Normal 8 4 3 2 2 2" xfId="2186" xr:uid="{9F318BC5-57E5-46DE-BAFB-91ECD21745CA}"/>
    <cellStyle name="Normal 8 4 3 2 2 2 2" xfId="2187" xr:uid="{AB6977F2-FC30-45B2-9D05-32707F12C600}"/>
    <cellStyle name="Normal 8 4 3 2 2 3" xfId="2188" xr:uid="{862C10DC-2BC2-4660-8346-806E13E7D55E}"/>
    <cellStyle name="Normal 8 4 3 2 2 4" xfId="3869" xr:uid="{2CA0A0D9-4B15-4C2D-9B0C-57246F984D86}"/>
    <cellStyle name="Normal 8 4 3 2 3" xfId="2189" xr:uid="{1881F961-D2F9-42A3-90A7-BA305C5BD70E}"/>
    <cellStyle name="Normal 8 4 3 2 3 2" xfId="2190" xr:uid="{D1525530-C86C-4936-B1B1-25B7CE32B55A}"/>
    <cellStyle name="Normal 8 4 3 2 3 3" xfId="3870" xr:uid="{A4D89B8B-10A1-492A-93D6-B98D22FF4398}"/>
    <cellStyle name="Normal 8 4 3 2 3 4" xfId="3871" xr:uid="{AE282D48-7618-4ABB-BEF0-2262B4DBEB35}"/>
    <cellStyle name="Normal 8 4 3 2 4" xfId="2191" xr:uid="{BEE2FC34-6033-47CA-8D7E-AA2528C2EEA9}"/>
    <cellStyle name="Normal 8 4 3 2 5" xfId="3872" xr:uid="{E2445054-2E93-471B-AEE5-7187DCD8FC6F}"/>
    <cellStyle name="Normal 8 4 3 2 6" xfId="3873" xr:uid="{6D49596B-F991-4738-97E2-1D1C427CC3F4}"/>
    <cellStyle name="Normal 8 4 3 3" xfId="806" xr:uid="{9E0B5870-BE0E-46E0-A6FA-356BECC41F65}"/>
    <cellStyle name="Normal 8 4 3 3 2" xfId="2192" xr:uid="{0EF87E1E-4B01-49B7-AF7F-F0D4C113B8D4}"/>
    <cellStyle name="Normal 8 4 3 3 2 2" xfId="2193" xr:uid="{3731B218-798E-425C-8C31-EB55B81E6248}"/>
    <cellStyle name="Normal 8 4 3 3 2 3" xfId="3874" xr:uid="{A1BD247C-DA1C-45A2-B0B8-C3103166E749}"/>
    <cellStyle name="Normal 8 4 3 3 2 4" xfId="3875" xr:uid="{F954EA99-7F04-4854-8420-103DC9B8F1E1}"/>
    <cellStyle name="Normal 8 4 3 3 3" xfId="2194" xr:uid="{2E479D13-246E-4060-A3B2-5A62A082BFD9}"/>
    <cellStyle name="Normal 8 4 3 3 4" xfId="3876" xr:uid="{80BE4DCA-BA6C-4333-A7C5-3FA719B122FE}"/>
    <cellStyle name="Normal 8 4 3 3 5" xfId="3877" xr:uid="{A05A0D8A-0B75-48ED-B8D4-3BBAE3226833}"/>
    <cellStyle name="Normal 8 4 3 4" xfId="2195" xr:uid="{3BF226BA-4074-4D29-B637-EE809A1269A9}"/>
    <cellStyle name="Normal 8 4 3 4 2" xfId="2196" xr:uid="{CD0225FF-ADD6-4308-B42C-9FA2F1FE5B24}"/>
    <cellStyle name="Normal 8 4 3 4 3" xfId="3878" xr:uid="{B66F0F48-B0E8-41A4-9C5A-B6B7035DE55E}"/>
    <cellStyle name="Normal 8 4 3 4 4" xfId="3879" xr:uid="{5EA08D2D-2337-4B97-B759-B3B9649A1AFA}"/>
    <cellStyle name="Normal 8 4 3 5" xfId="2197" xr:uid="{AB1E6550-6493-40C5-AA02-835E2EDA7A75}"/>
    <cellStyle name="Normal 8 4 3 5 2" xfId="3880" xr:uid="{EC6F78A8-5CFC-4C1B-A61F-2CF1CDB3AB9E}"/>
    <cellStyle name="Normal 8 4 3 5 3" xfId="3881" xr:uid="{70BCC378-6FE7-417F-94BC-CF4606C19D89}"/>
    <cellStyle name="Normal 8 4 3 5 4" xfId="3882" xr:uid="{8B3BED44-1E11-479D-AF3F-57AB8AA34A37}"/>
    <cellStyle name="Normal 8 4 3 6" xfId="3883" xr:uid="{04B6A6D3-6C40-46C7-BFD9-3D5C7BF5157E}"/>
    <cellStyle name="Normal 8 4 3 7" xfId="3884" xr:uid="{ADFC537C-AE91-48F0-B8AC-B92BD58C1C1A}"/>
    <cellStyle name="Normal 8 4 3 8" xfId="3885" xr:uid="{6CDA9495-0A82-42F4-BD96-FE26992C7848}"/>
    <cellStyle name="Normal 8 4 4" xfId="392" xr:uid="{B87317E6-C593-4734-9D6D-4C76135D91E6}"/>
    <cellStyle name="Normal 8 4 4 2" xfId="807" xr:uid="{D2A571CC-D9A9-4F20-AB1B-5070E8FCE990}"/>
    <cellStyle name="Normal 8 4 4 2 2" xfId="808" xr:uid="{E5AFE633-8986-4A1F-B86B-8A7E2DEF8A42}"/>
    <cellStyle name="Normal 8 4 4 2 2 2" xfId="2198" xr:uid="{5F7EC53B-FAF0-4B46-A8E2-22E48A9F3803}"/>
    <cellStyle name="Normal 8 4 4 2 2 3" xfId="3886" xr:uid="{C744864C-C027-452B-A727-7F4D56C90DCC}"/>
    <cellStyle name="Normal 8 4 4 2 2 4" xfId="3887" xr:uid="{4E3788D8-6B36-435F-8C7B-95514D7EE85C}"/>
    <cellStyle name="Normal 8 4 4 2 3" xfId="2199" xr:uid="{1EFD5482-EAB8-4962-A045-343EACBAA649}"/>
    <cellStyle name="Normal 8 4 4 2 4" xfId="3888" xr:uid="{E5A71938-094F-4AC1-9C4F-CEC1EA31A3B0}"/>
    <cellStyle name="Normal 8 4 4 2 5" xfId="3889" xr:uid="{61B47474-B9CB-44E4-A876-D2DF4E1C9638}"/>
    <cellStyle name="Normal 8 4 4 3" xfId="809" xr:uid="{8EC4405F-9D9D-4E64-96D5-FE5B5B05D39F}"/>
    <cellStyle name="Normal 8 4 4 3 2" xfId="2200" xr:uid="{C4B1D18D-F60A-436A-B652-9064826A63E3}"/>
    <cellStyle name="Normal 8 4 4 3 3" xfId="3890" xr:uid="{B6C156DC-115A-4424-AB5B-39ABAAF6CFFE}"/>
    <cellStyle name="Normal 8 4 4 3 4" xfId="3891" xr:uid="{DA5D3AA3-1062-46E0-B4FF-220DFCA4417B}"/>
    <cellStyle name="Normal 8 4 4 4" xfId="2201" xr:uid="{9A5865DD-955D-499A-B758-3E158CC7A4C5}"/>
    <cellStyle name="Normal 8 4 4 4 2" xfId="3892" xr:uid="{F504EF3F-6901-416B-8BDF-617E868F826F}"/>
    <cellStyle name="Normal 8 4 4 4 3" xfId="3893" xr:uid="{DE9C27EC-F8CE-4449-A268-953856261665}"/>
    <cellStyle name="Normal 8 4 4 4 4" xfId="3894" xr:uid="{31DC4567-870F-40CD-8DA9-4229063AC3C7}"/>
    <cellStyle name="Normal 8 4 4 5" xfId="3895" xr:uid="{F1602A2E-43D9-4A65-9A38-127940AD4737}"/>
    <cellStyle name="Normal 8 4 4 6" xfId="3896" xr:uid="{D8DBFB2D-0950-4BB5-8AC3-9ED9DB0889AD}"/>
    <cellStyle name="Normal 8 4 4 7" xfId="3897" xr:uid="{6074A11A-5082-40FE-B3D0-62DDC26D3F85}"/>
    <cellStyle name="Normal 8 4 5" xfId="393" xr:uid="{2D02CA11-A8DF-4F9F-B100-0DEDDC0566A5}"/>
    <cellStyle name="Normal 8 4 5 2" xfId="810" xr:uid="{3F4A4315-DA6C-4882-AC1E-B39454FAC171}"/>
    <cellStyle name="Normal 8 4 5 2 2" xfId="2202" xr:uid="{09A52AE8-2090-49AC-8695-D69159410A3F}"/>
    <cellStyle name="Normal 8 4 5 2 3" xfId="3898" xr:uid="{72EC8669-8CC0-42E7-945D-732993FC5B6E}"/>
    <cellStyle name="Normal 8 4 5 2 4" xfId="3899" xr:uid="{2CD8E15F-A662-4A8B-BB63-DBF0325018B3}"/>
    <cellStyle name="Normal 8 4 5 3" xfId="2203" xr:uid="{94D7E2C3-3D45-416D-9590-C7B739F1F20F}"/>
    <cellStyle name="Normal 8 4 5 3 2" xfId="3900" xr:uid="{0E2B9AB2-FB36-4F39-99E3-F818EDE3BDF9}"/>
    <cellStyle name="Normal 8 4 5 3 3" xfId="3901" xr:uid="{965B2BD4-3C08-4A75-A96A-4F7F1F4C1822}"/>
    <cellStyle name="Normal 8 4 5 3 4" xfId="3902" xr:uid="{53793914-73BA-45EE-B6E2-90B56533D8F2}"/>
    <cellStyle name="Normal 8 4 5 4" xfId="3903" xr:uid="{85BC0401-8848-4250-A87F-730B71651E6A}"/>
    <cellStyle name="Normal 8 4 5 5" xfId="3904" xr:uid="{C17B9D33-0E3E-49CD-9893-AEEFF9EA567C}"/>
    <cellStyle name="Normal 8 4 5 6" xfId="3905" xr:uid="{0F0B1769-C6F6-461A-A4F9-75BEA16AAEF0}"/>
    <cellStyle name="Normal 8 4 6" xfId="811" xr:uid="{FE7208D8-556B-4486-94C0-C90BCFB3EEA6}"/>
    <cellStyle name="Normal 8 4 6 2" xfId="2204" xr:uid="{B52140AA-AA4E-4A88-B439-89B3909E0DAC}"/>
    <cellStyle name="Normal 8 4 6 2 2" xfId="3906" xr:uid="{55CCB8DB-3EA8-49AD-90E6-258BB08368D7}"/>
    <cellStyle name="Normal 8 4 6 2 3" xfId="3907" xr:uid="{282B8BFD-BC95-4A6E-B36E-FAC83BC78FA3}"/>
    <cellStyle name="Normal 8 4 6 2 4" xfId="3908" xr:uid="{BDBBFCEC-2378-4A26-BBC6-29926E9B3ABD}"/>
    <cellStyle name="Normal 8 4 6 3" xfId="3909" xr:uid="{392C50C0-6B60-46EB-95A8-630B6A16F20B}"/>
    <cellStyle name="Normal 8 4 6 4" xfId="3910" xr:uid="{9AEBAE1C-6D9E-4147-9DD7-7C31BF5968C9}"/>
    <cellStyle name="Normal 8 4 6 5" xfId="3911" xr:uid="{CB01BB78-6E05-4F19-9078-D0B523F36634}"/>
    <cellStyle name="Normal 8 4 7" xfId="2205" xr:uid="{1A21645A-F305-493E-B39B-F8D724E61665}"/>
    <cellStyle name="Normal 8 4 7 2" xfId="3912" xr:uid="{C1C2A559-9950-4440-870F-4F0FCCA5C364}"/>
    <cellStyle name="Normal 8 4 7 3" xfId="3913" xr:uid="{2CCDCD4D-1C90-4120-9C07-5F1135F9E951}"/>
    <cellStyle name="Normal 8 4 7 4" xfId="3914" xr:uid="{60419D11-6215-47B2-8FCE-8CF31CD1D7AA}"/>
    <cellStyle name="Normal 8 4 8" xfId="3915" xr:uid="{2D44413C-E698-4CB5-A5DA-FAF923B81043}"/>
    <cellStyle name="Normal 8 4 8 2" xfId="3916" xr:uid="{E6C718C6-97C1-459B-84AA-55FAA457E8FE}"/>
    <cellStyle name="Normal 8 4 8 3" xfId="3917" xr:uid="{59EA66BE-34FC-41B4-BFC2-0E12DB64B588}"/>
    <cellStyle name="Normal 8 4 8 4" xfId="3918" xr:uid="{3C7A4F2E-F767-4448-8EF5-78707BA9B917}"/>
    <cellStyle name="Normal 8 4 9" xfId="3919" xr:uid="{1D104095-A5C5-4308-8091-12F933B39F95}"/>
    <cellStyle name="Normal 8 5" xfId="161" xr:uid="{F478F7B0-5C8B-4A6E-A71B-4B77A71142B2}"/>
    <cellStyle name="Normal 8 5 2" xfId="162" xr:uid="{39A8C6F9-9ED3-4B62-ADB8-3519F70A5DE2}"/>
    <cellStyle name="Normal 8 5 2 2" xfId="394" xr:uid="{6078DFCD-5C99-4B78-9926-E1680FCF3B75}"/>
    <cellStyle name="Normal 8 5 2 2 2" xfId="812" xr:uid="{CA44891E-5DB0-489F-B4A5-47AEAEC28621}"/>
    <cellStyle name="Normal 8 5 2 2 2 2" xfId="2206" xr:uid="{7477E6E8-BC75-4B06-9092-F530C2FC66C5}"/>
    <cellStyle name="Normal 8 5 2 2 2 3" xfId="3920" xr:uid="{D1A8B95C-2F4D-4A5A-AD50-79E9D8107640}"/>
    <cellStyle name="Normal 8 5 2 2 2 4" xfId="3921" xr:uid="{AB59E7FD-C475-4E32-9880-FB4BA188100C}"/>
    <cellStyle name="Normal 8 5 2 2 3" xfId="2207" xr:uid="{1427E4E8-9F5A-4C73-AE56-98CCEC66F856}"/>
    <cellStyle name="Normal 8 5 2 2 3 2" xfId="3922" xr:uid="{7CD8C396-BFAD-41F2-8D4F-8A800FEAEC33}"/>
    <cellStyle name="Normal 8 5 2 2 3 3" xfId="3923" xr:uid="{C62084E8-D9BE-422C-B193-00402DABAD0F}"/>
    <cellStyle name="Normal 8 5 2 2 3 4" xfId="3924" xr:uid="{8E8CAED9-E0FB-4DF5-A1CC-A65EDC4CC779}"/>
    <cellStyle name="Normal 8 5 2 2 4" xfId="3925" xr:uid="{F32A2949-1BF0-4B8D-BBE1-45649080BF7A}"/>
    <cellStyle name="Normal 8 5 2 2 5" xfId="3926" xr:uid="{53D04234-8243-493D-AB97-C01B535BA780}"/>
    <cellStyle name="Normal 8 5 2 2 6" xfId="3927" xr:uid="{034D380B-F918-498C-9908-6A6030598AC5}"/>
    <cellStyle name="Normal 8 5 2 3" xfId="813" xr:uid="{EF2EE4A2-A114-4287-ACFA-465CF4BF1ADE}"/>
    <cellStyle name="Normal 8 5 2 3 2" xfId="2208" xr:uid="{DE026B45-0970-4A53-8F60-E13EE7A7FEA8}"/>
    <cellStyle name="Normal 8 5 2 3 2 2" xfId="3928" xr:uid="{647C7C13-F5F9-42B9-B855-4077591959E9}"/>
    <cellStyle name="Normal 8 5 2 3 2 3" xfId="3929" xr:uid="{405BBC46-40C1-409E-B81E-ED49F89292FC}"/>
    <cellStyle name="Normal 8 5 2 3 2 4" xfId="3930" xr:uid="{6D318F58-E84A-4AFB-9EAE-90BCBC3E47FE}"/>
    <cellStyle name="Normal 8 5 2 3 3" xfId="3931" xr:uid="{4F458363-A6A4-4FA2-8E83-F392E680CF02}"/>
    <cellStyle name="Normal 8 5 2 3 4" xfId="3932" xr:uid="{81CC7F96-4950-46F7-9C77-7577894FF666}"/>
    <cellStyle name="Normal 8 5 2 3 5" xfId="3933" xr:uid="{BF5E6144-21CD-4A1F-82C2-77081A5668FE}"/>
    <cellStyle name="Normal 8 5 2 4" xfId="2209" xr:uid="{826F53F7-942D-4BBD-8AE5-F59C22F93032}"/>
    <cellStyle name="Normal 8 5 2 4 2" xfId="3934" xr:uid="{FFC0CCA4-8A94-4F79-A872-1FAD15B44953}"/>
    <cellStyle name="Normal 8 5 2 4 3" xfId="3935" xr:uid="{579FA5F5-E6E0-426B-ACBC-F85818BF1A72}"/>
    <cellStyle name="Normal 8 5 2 4 4" xfId="3936" xr:uid="{32BCD98E-6C3C-48FF-BF75-367EFE48152F}"/>
    <cellStyle name="Normal 8 5 2 5" xfId="3937" xr:uid="{029C39D8-1BBD-460A-BABF-8CBA4B02B44E}"/>
    <cellStyle name="Normal 8 5 2 5 2" xfId="3938" xr:uid="{85EE46DB-C9DD-4FB3-9A70-F9906475A047}"/>
    <cellStyle name="Normal 8 5 2 5 3" xfId="3939" xr:uid="{CA97F880-9087-492A-8949-302DB72A63A8}"/>
    <cellStyle name="Normal 8 5 2 5 4" xfId="3940" xr:uid="{27E83A79-B359-4AE5-8EED-0A6E05E6F531}"/>
    <cellStyle name="Normal 8 5 2 6" xfId="3941" xr:uid="{6E50D9E8-C14F-4A36-A862-6F9E17DC3347}"/>
    <cellStyle name="Normal 8 5 2 7" xfId="3942" xr:uid="{78A11B1B-F11C-4546-B5C7-9AC9EF9AA1D0}"/>
    <cellStyle name="Normal 8 5 2 8" xfId="3943" xr:uid="{49898043-8BAD-4090-A67B-F3A7E18D2712}"/>
    <cellStyle name="Normal 8 5 3" xfId="395" xr:uid="{61D6618B-C261-4113-91DA-108FD50F22E9}"/>
    <cellStyle name="Normal 8 5 3 2" xfId="814" xr:uid="{4EDB4B79-F9D3-4E3A-94DF-6DF2CEC53A52}"/>
    <cellStyle name="Normal 8 5 3 2 2" xfId="815" xr:uid="{5DB93DF7-8B23-4776-AC2E-8FEFA433CF75}"/>
    <cellStyle name="Normal 8 5 3 2 3" xfId="3944" xr:uid="{6B009C14-02F7-4244-9D85-3C2CF886BA26}"/>
    <cellStyle name="Normal 8 5 3 2 4" xfId="3945" xr:uid="{601AB8A5-21C5-4400-B883-1444C0C16E05}"/>
    <cellStyle name="Normal 8 5 3 3" xfId="816" xr:uid="{0963762A-40DC-47C2-9864-641033CF052D}"/>
    <cellStyle name="Normal 8 5 3 3 2" xfId="3946" xr:uid="{8F6AECE4-60DB-497A-B70F-60B691F9276D}"/>
    <cellStyle name="Normal 8 5 3 3 3" xfId="3947" xr:uid="{32B862AD-81E0-485C-95C1-0635A3F22DA8}"/>
    <cellStyle name="Normal 8 5 3 3 4" xfId="3948" xr:uid="{493E4907-1DD3-4823-B5B3-55547049957C}"/>
    <cellStyle name="Normal 8 5 3 4" xfId="3949" xr:uid="{B5FF267A-B798-427E-9CAA-9112D755ACCD}"/>
    <cellStyle name="Normal 8 5 3 5" xfId="3950" xr:uid="{521CE942-6062-411E-9CA9-14B4C85F814C}"/>
    <cellStyle name="Normal 8 5 3 6" xfId="3951" xr:uid="{9FFCA6A9-A368-4792-8C45-2063F60071B4}"/>
    <cellStyle name="Normal 8 5 4" xfId="396" xr:uid="{63A25486-5C7F-4BA0-9676-280FF4649D10}"/>
    <cellStyle name="Normal 8 5 4 2" xfId="817" xr:uid="{965F14EC-304C-47FB-AEC4-E591136E2925}"/>
    <cellStyle name="Normal 8 5 4 2 2" xfId="3952" xr:uid="{9F73726D-9280-4527-B4EE-4BDF21566D0C}"/>
    <cellStyle name="Normal 8 5 4 2 3" xfId="3953" xr:uid="{4B2B27F3-A09F-4903-A1EE-0C0543C96878}"/>
    <cellStyle name="Normal 8 5 4 2 4" xfId="3954" xr:uid="{5326CE99-A01E-4956-9236-C7E39DA50E7E}"/>
    <cellStyle name="Normal 8 5 4 3" xfId="3955" xr:uid="{12A9A2B3-95FC-46EF-B784-9B1D4380EA7E}"/>
    <cellStyle name="Normal 8 5 4 4" xfId="3956" xr:uid="{524E55F5-CC65-4321-A05C-F3DE9F092045}"/>
    <cellStyle name="Normal 8 5 4 5" xfId="3957" xr:uid="{22FECF1E-A4DD-44EC-BEAE-16ECC2419072}"/>
    <cellStyle name="Normal 8 5 5" xfId="818" xr:uid="{79BE57A0-AA02-4072-9DCC-2DEF86D2D6CD}"/>
    <cellStyle name="Normal 8 5 5 2" xfId="3958" xr:uid="{478B7607-90AC-4887-AFA5-3297310E7D48}"/>
    <cellStyle name="Normal 8 5 5 3" xfId="3959" xr:uid="{2051E9BB-EC0C-4237-A0E6-AD57A2E6DF0B}"/>
    <cellStyle name="Normal 8 5 5 4" xfId="3960" xr:uid="{31E29058-6EC2-47AA-B567-38E7F0CAE1DF}"/>
    <cellStyle name="Normal 8 5 6" xfId="3961" xr:uid="{E7E8BB44-C268-467C-BD7D-052262AC0F24}"/>
    <cellStyle name="Normal 8 5 6 2" xfId="3962" xr:uid="{72E41DDA-8514-4DA3-ACEC-FE49913B6115}"/>
    <cellStyle name="Normal 8 5 6 3" xfId="3963" xr:uid="{E7862B43-246D-4906-81E4-035D84167554}"/>
    <cellStyle name="Normal 8 5 6 4" xfId="3964" xr:uid="{47BF1718-8216-42A4-A62C-848A96EC24AA}"/>
    <cellStyle name="Normal 8 5 7" xfId="3965" xr:uid="{6C565B71-5DDC-4840-9D7A-EEFB315340C3}"/>
    <cellStyle name="Normal 8 5 8" xfId="3966" xr:uid="{0C78BFB0-4B76-4D5E-BBA0-1E15405319C1}"/>
    <cellStyle name="Normal 8 5 9" xfId="3967" xr:uid="{218FFE09-535E-493E-B7D5-A64E5E982DBA}"/>
    <cellStyle name="Normal 8 6" xfId="163" xr:uid="{186AFA3C-E9AA-49BC-9990-AB7F92383A1C}"/>
    <cellStyle name="Normal 8 6 2" xfId="397" xr:uid="{5F54C88A-52FF-4A1D-86BF-CA60858C29BE}"/>
    <cellStyle name="Normal 8 6 2 2" xfId="819" xr:uid="{B9A3DFD8-D04B-4793-B097-3FF5A3A7E61D}"/>
    <cellStyle name="Normal 8 6 2 2 2" xfId="2210" xr:uid="{4AE3AC9B-6574-410E-BF9B-EFA98EFA42D1}"/>
    <cellStyle name="Normal 8 6 2 2 2 2" xfId="2211" xr:uid="{34CA3BC3-C71C-42F5-9D77-CC13722C64E1}"/>
    <cellStyle name="Normal 8 6 2 2 3" xfId="2212" xr:uid="{413BE5DF-D96B-42A8-9C51-62A426B373A5}"/>
    <cellStyle name="Normal 8 6 2 2 4" xfId="3968" xr:uid="{F0126C35-3E96-4CD0-8ADD-E3D3392B1960}"/>
    <cellStyle name="Normal 8 6 2 3" xfId="2213" xr:uid="{EFE20E9A-7376-480C-9E35-B022B7E91943}"/>
    <cellStyle name="Normal 8 6 2 3 2" xfId="2214" xr:uid="{A2A01543-CF0B-4DF0-949A-B81D3124C5FE}"/>
    <cellStyle name="Normal 8 6 2 3 3" xfId="3969" xr:uid="{F23A8A61-F1DC-4D09-A191-8BAEAA4AF294}"/>
    <cellStyle name="Normal 8 6 2 3 4" xfId="3970" xr:uid="{421D6E5E-35F9-42B4-BF3D-EFF42B845077}"/>
    <cellStyle name="Normal 8 6 2 4" xfId="2215" xr:uid="{980FD179-CD37-4D16-B43A-FD6F3FB2C257}"/>
    <cellStyle name="Normal 8 6 2 5" xfId="3971" xr:uid="{A27A6A62-7A7E-4BB9-B3FA-A2ABA2A60AD2}"/>
    <cellStyle name="Normal 8 6 2 6" xfId="3972" xr:uid="{9E5942B1-F98A-4C07-9D9B-BC983855DEC1}"/>
    <cellStyle name="Normal 8 6 3" xfId="820" xr:uid="{81AFE194-5F7B-4CB9-B45D-C2AE50A51606}"/>
    <cellStyle name="Normal 8 6 3 2" xfId="2216" xr:uid="{D3C09E62-E0CE-4A51-A04A-A2141F39F2AE}"/>
    <cellStyle name="Normal 8 6 3 2 2" xfId="2217" xr:uid="{4A09A7C3-A73A-45A5-870E-AC036EBBA6D0}"/>
    <cellStyle name="Normal 8 6 3 2 3" xfId="3973" xr:uid="{F1B8E8E5-9479-429F-8435-B0AFE63FE8B8}"/>
    <cellStyle name="Normal 8 6 3 2 4" xfId="3974" xr:uid="{89B1FB80-F09D-45A4-9D83-EAE335724176}"/>
    <cellStyle name="Normal 8 6 3 3" xfId="2218" xr:uid="{EB32F714-AFE5-416C-AD77-0A45E1235BBB}"/>
    <cellStyle name="Normal 8 6 3 4" xfId="3975" xr:uid="{476492E9-272D-4177-A677-B5363ED3A125}"/>
    <cellStyle name="Normal 8 6 3 5" xfId="3976" xr:uid="{70FDC22C-7848-49AB-BB84-0B3CD1E03EEE}"/>
    <cellStyle name="Normal 8 6 4" xfId="2219" xr:uid="{DDA494DA-42CD-4B2E-913B-CC8904FD29D9}"/>
    <cellStyle name="Normal 8 6 4 2" xfId="2220" xr:uid="{91ED8BFC-BB80-4230-BFEB-69951BE858A0}"/>
    <cellStyle name="Normal 8 6 4 3" xfId="3977" xr:uid="{BE9458B4-6C91-4EE6-97F3-654A8FCC6084}"/>
    <cellStyle name="Normal 8 6 4 4" xfId="3978" xr:uid="{9A58D1DD-8C7F-4298-906B-AF1E67F160DB}"/>
    <cellStyle name="Normal 8 6 5" xfId="2221" xr:uid="{638DA3DE-AA2D-485B-AF47-E2FD3C584F9E}"/>
    <cellStyle name="Normal 8 6 5 2" xfId="3979" xr:uid="{47B91126-FAD5-4323-BA40-C283074CF8F7}"/>
    <cellStyle name="Normal 8 6 5 3" xfId="3980" xr:uid="{686EA030-3759-4567-B5B6-D2FBA1E7E39C}"/>
    <cellStyle name="Normal 8 6 5 4" xfId="3981" xr:uid="{D3951687-3C6B-4586-8E4E-7CB29E0D2D4B}"/>
    <cellStyle name="Normal 8 6 6" xfId="3982" xr:uid="{91D03292-8DF2-4765-93AF-D650488DA1E6}"/>
    <cellStyle name="Normal 8 6 7" xfId="3983" xr:uid="{82906DCA-4A5D-4F94-86D5-63FB9D0A22C4}"/>
    <cellStyle name="Normal 8 6 8" xfId="3984" xr:uid="{FBE5DDA2-0581-4D05-B99F-705DEBB0A13E}"/>
    <cellStyle name="Normal 8 7" xfId="398" xr:uid="{5AFEAC39-E894-42C5-A394-16133ADFA9F8}"/>
    <cellStyle name="Normal 8 7 2" xfId="821" xr:uid="{E9934621-D02C-4549-B778-977390FED0AA}"/>
    <cellStyle name="Normal 8 7 2 2" xfId="822" xr:uid="{6D20145B-4D90-4ED6-A4D8-2452B7616231}"/>
    <cellStyle name="Normal 8 7 2 2 2" xfId="2222" xr:uid="{AA691129-8BC4-44DF-A080-BA4C794B9F95}"/>
    <cellStyle name="Normal 8 7 2 2 3" xfId="3985" xr:uid="{26248E98-F23A-461C-841D-6AE995DFBEAB}"/>
    <cellStyle name="Normal 8 7 2 2 4" xfId="3986" xr:uid="{213FC655-D1A0-4DB9-A6AD-C5B01C86B72B}"/>
    <cellStyle name="Normal 8 7 2 3" xfId="2223" xr:uid="{E5878E9F-B89E-4BB1-86A5-6488A157EA96}"/>
    <cellStyle name="Normal 8 7 2 4" xfId="3987" xr:uid="{99DE6E9B-0989-40B0-BCE7-9C772A7E566B}"/>
    <cellStyle name="Normal 8 7 2 5" xfId="3988" xr:uid="{9C3BD368-8340-41AD-A905-55999D42BAEF}"/>
    <cellStyle name="Normal 8 7 3" xfId="823" xr:uid="{A506BFA7-636F-40D4-A408-A1799B319464}"/>
    <cellStyle name="Normal 8 7 3 2" xfId="2224" xr:uid="{8C1FB1E0-1A2D-44DD-9FD1-EB48A522C0DB}"/>
    <cellStyle name="Normal 8 7 3 3" xfId="3989" xr:uid="{AEFA270D-AA5A-461D-9E38-B64B5D28718B}"/>
    <cellStyle name="Normal 8 7 3 4" xfId="3990" xr:uid="{75626782-9337-4025-87C4-ED9972CDB013}"/>
    <cellStyle name="Normal 8 7 4" xfId="2225" xr:uid="{3EB4391C-8834-49BD-8F37-A8CAF1F3ED22}"/>
    <cellStyle name="Normal 8 7 4 2" xfId="3991" xr:uid="{DD6DD94F-4DA0-476F-BCD0-E40E526BB8EA}"/>
    <cellStyle name="Normal 8 7 4 3" xfId="3992" xr:uid="{AAA6BFA5-494D-4EF9-842A-F71B14448AEA}"/>
    <cellStyle name="Normal 8 7 4 4" xfId="3993" xr:uid="{7B7CF7DD-C2E9-47A6-803F-6C55C5EDAD14}"/>
    <cellStyle name="Normal 8 7 5" xfId="3994" xr:uid="{F4779C5B-1A29-49D9-8C89-5991E5E7629F}"/>
    <cellStyle name="Normal 8 7 6" xfId="3995" xr:uid="{D31A1923-5E89-42B4-88C3-7FDA9D251BBA}"/>
    <cellStyle name="Normal 8 7 7" xfId="3996" xr:uid="{A68FF025-C677-486C-ABE5-74FC45A25747}"/>
    <cellStyle name="Normal 8 8" xfId="399" xr:uid="{EAA69CDF-B0F5-4686-9AEA-A716D4E1AD89}"/>
    <cellStyle name="Normal 8 8 2" xfId="824" xr:uid="{812B3C6C-2F44-4C51-AFBD-475BD645C556}"/>
    <cellStyle name="Normal 8 8 2 2" xfId="2226" xr:uid="{40A6E514-A904-4B94-9045-A7DA9D663190}"/>
    <cellStyle name="Normal 8 8 2 3" xfId="3997" xr:uid="{A32A2CE3-0DD8-4D74-81D1-CBA08BE02132}"/>
    <cellStyle name="Normal 8 8 2 4" xfId="3998" xr:uid="{BB87CC0A-F491-40DD-8ADF-BA951ECF85A3}"/>
    <cellStyle name="Normal 8 8 3" xfId="2227" xr:uid="{D61E6AD7-A5D5-4344-90CF-F57C534428ED}"/>
    <cellStyle name="Normal 8 8 3 2" xfId="3999" xr:uid="{2F4E0796-0813-4FB4-991A-E03F1A0BF75C}"/>
    <cellStyle name="Normal 8 8 3 3" xfId="4000" xr:uid="{F9C400EF-FA7D-455C-A5E1-5B412BCB7BF7}"/>
    <cellStyle name="Normal 8 8 3 4" xfId="4001" xr:uid="{33A121D8-F695-4145-AA19-F536005F6C0D}"/>
    <cellStyle name="Normal 8 8 4" xfId="4002" xr:uid="{2A851F8D-448D-4C3F-A741-80D97497B559}"/>
    <cellStyle name="Normal 8 8 5" xfId="4003" xr:uid="{D20AB611-68EB-4E72-98AA-AAA11810B9A2}"/>
    <cellStyle name="Normal 8 8 6" xfId="4004" xr:uid="{BEDC9474-6407-44CE-86B4-8BDFD2A614A2}"/>
    <cellStyle name="Normal 8 9" xfId="400" xr:uid="{3B235EED-9037-49C2-B88C-794C5D0411A1}"/>
    <cellStyle name="Normal 8 9 2" xfId="2228" xr:uid="{7EBA5567-F045-4DE4-932B-F521B04AB917}"/>
    <cellStyle name="Normal 8 9 2 2" xfId="4005" xr:uid="{DCC772CB-364D-4757-89F7-A084B76AA03C}"/>
    <cellStyle name="Normal 8 9 2 2 2" xfId="4410" xr:uid="{AB5D0E79-445D-478B-B58F-D641B286B7AE}"/>
    <cellStyle name="Normal 8 9 2 2 3" xfId="4689" xr:uid="{40A5DD7C-2934-4CD0-92DE-F3388A5A96C2}"/>
    <cellStyle name="Normal 8 9 2 3" xfId="4006" xr:uid="{00E4C663-8048-439A-B6A8-1788D91A6007}"/>
    <cellStyle name="Normal 8 9 2 4" xfId="4007" xr:uid="{061E31BD-A1D3-404B-85EC-48871ADE4DCF}"/>
    <cellStyle name="Normal 8 9 3" xfId="4008" xr:uid="{09466634-55CC-4A46-B946-626673425756}"/>
    <cellStyle name="Normal 8 9 3 2" xfId="5343" xr:uid="{A9AF3D40-2504-4A07-849B-727C3EE8675B}"/>
    <cellStyle name="Normal 8 9 4" xfId="4009" xr:uid="{112491C6-76D3-4552-A183-B5D8942F1712}"/>
    <cellStyle name="Normal 8 9 4 2" xfId="4580" xr:uid="{A16CC136-5C51-40CC-9D5C-B889308BD402}"/>
    <cellStyle name="Normal 8 9 4 3" xfId="4690" xr:uid="{602AFE98-5379-42A7-AEBB-079283266B5E}"/>
    <cellStyle name="Normal 8 9 4 4" xfId="4609" xr:uid="{336481D8-3AA0-4C6E-AADB-DF2953D89005}"/>
    <cellStyle name="Normal 8 9 5" xfId="4010" xr:uid="{F28C39EB-E9E9-404F-AC75-386F624AC30A}"/>
    <cellStyle name="Normal 9" xfId="164" xr:uid="{3EC6C446-1E23-4B25-93C0-FF40B6D1706C}"/>
    <cellStyle name="Normal 9 10" xfId="401" xr:uid="{544EA044-EB60-43FB-AE92-E1DE0E16AE59}"/>
    <cellStyle name="Normal 9 10 2" xfId="2229" xr:uid="{7ADB1989-E27E-49BD-8140-2A0EDD7B5C9F}"/>
    <cellStyle name="Normal 9 10 2 2" xfId="4011" xr:uid="{0C131472-D49F-44C2-92A5-263DADB09A49}"/>
    <cellStyle name="Normal 9 10 2 3" xfId="4012" xr:uid="{B6CEAE8C-8959-4FBD-A7D3-E6A2DD006279}"/>
    <cellStyle name="Normal 9 10 2 4" xfId="4013" xr:uid="{D70B1503-D1DE-4DF4-845F-00848982D39F}"/>
    <cellStyle name="Normal 9 10 3" xfId="4014" xr:uid="{0F4EE5BD-806B-4E2E-98B0-0E8EFA5335D9}"/>
    <cellStyle name="Normal 9 10 4" xfId="4015" xr:uid="{839578CE-180F-4FDA-A50B-F8948797D9EC}"/>
    <cellStyle name="Normal 9 10 5" xfId="4016" xr:uid="{A8E5441E-36F2-45C4-B75D-E92D1A03913E}"/>
    <cellStyle name="Normal 9 11" xfId="2230" xr:uid="{18033A51-13F9-452A-B55A-FFFBFC1FCA07}"/>
    <cellStyle name="Normal 9 11 2" xfId="4017" xr:uid="{83AC5FFD-3E35-4880-8556-35FFBA5EFCBB}"/>
    <cellStyle name="Normal 9 11 3" xfId="4018" xr:uid="{195232B0-D500-4EA8-8E42-24F30D4A2BC2}"/>
    <cellStyle name="Normal 9 11 4" xfId="4019" xr:uid="{7CF1C832-224D-4922-81F1-EBB397A72A6E}"/>
    <cellStyle name="Normal 9 12" xfId="4020" xr:uid="{D58E6367-4C91-4D5B-9B08-305F947648AC}"/>
    <cellStyle name="Normal 9 12 2" xfId="4021" xr:uid="{BCA9BD72-913C-435E-B43E-F313B5714669}"/>
    <cellStyle name="Normal 9 12 3" xfId="4022" xr:uid="{C49EC901-1324-4A20-A48A-1B8C2EE87350}"/>
    <cellStyle name="Normal 9 12 4" xfId="4023" xr:uid="{F002BC66-2111-41E5-8B0C-FECBCFB34A40}"/>
    <cellStyle name="Normal 9 13" xfId="4024" xr:uid="{E816DB2F-092D-4AE5-98D0-C73095C12B96}"/>
    <cellStyle name="Normal 9 13 2" xfId="4025" xr:uid="{7D6A0A81-1CF5-4864-A21B-BC9211AA4479}"/>
    <cellStyle name="Normal 9 14" xfId="4026" xr:uid="{44D3FD06-D6EE-4982-815F-DF0785E0C447}"/>
    <cellStyle name="Normal 9 15" xfId="4027" xr:uid="{17F16824-AD0F-49DA-91CD-CE8779AC8DC8}"/>
    <cellStyle name="Normal 9 16" xfId="4028" xr:uid="{A71531E8-9491-4378-86D2-4C03F7534327}"/>
    <cellStyle name="Normal 9 2" xfId="165" xr:uid="{F7026F66-7C92-4800-BE61-81A9D587D1EC}"/>
    <cellStyle name="Normal 9 2 2" xfId="402" xr:uid="{1D8B409B-540A-4EF6-A0C8-1420BB5D80BA}"/>
    <cellStyle name="Normal 9 2 2 2" xfId="4672" xr:uid="{17BC8D66-6BA3-454A-8255-84A703AC2E88}"/>
    <cellStyle name="Normal 9 2 3" xfId="4561" xr:uid="{5BE31918-2854-437E-BFD5-3DE948453C8A}"/>
    <cellStyle name="Normal 9 3" xfId="166" xr:uid="{E39250B5-3305-4A17-A20D-846A677E7295}"/>
    <cellStyle name="Normal 9 3 10" xfId="4029" xr:uid="{E20FDB5A-5BB5-4C74-9B38-92AF0AD02130}"/>
    <cellStyle name="Normal 9 3 11" xfId="4030" xr:uid="{1CC0C088-7FE2-4E34-9790-8246431ED501}"/>
    <cellStyle name="Normal 9 3 2" xfId="167" xr:uid="{BE728E28-C709-4BBF-9F55-052FA18AA38E}"/>
    <cellStyle name="Normal 9 3 2 2" xfId="168" xr:uid="{5FB4923D-860B-48E8-A9C3-82B14C9C1044}"/>
    <cellStyle name="Normal 9 3 2 2 2" xfId="403" xr:uid="{242ADDF0-88FF-4332-BDD2-A186748CB681}"/>
    <cellStyle name="Normal 9 3 2 2 2 2" xfId="825" xr:uid="{8FC98000-3716-4794-9941-CD683D4245B9}"/>
    <cellStyle name="Normal 9 3 2 2 2 2 2" xfId="826" xr:uid="{DCFB43C6-9FA2-4231-AB38-57376271FD95}"/>
    <cellStyle name="Normal 9 3 2 2 2 2 2 2" xfId="2231" xr:uid="{FE437968-E9B1-4E9E-8AF4-DC88CB53E288}"/>
    <cellStyle name="Normal 9 3 2 2 2 2 2 2 2" xfId="2232" xr:uid="{E56056B6-A99F-47B6-A4F6-77EECDAB879E}"/>
    <cellStyle name="Normal 9 3 2 2 2 2 2 3" xfId="2233" xr:uid="{23623A8A-5F4A-44B3-A18D-AB6163951ADC}"/>
    <cellStyle name="Normal 9 3 2 2 2 2 3" xfId="2234" xr:uid="{2F36B6EF-C8C4-4512-8B1C-B3338E9DD265}"/>
    <cellStyle name="Normal 9 3 2 2 2 2 3 2" xfId="2235" xr:uid="{FAFE3F39-996E-4C08-94D9-D7134D308646}"/>
    <cellStyle name="Normal 9 3 2 2 2 2 4" xfId="2236" xr:uid="{ABED0FDD-7D0C-4E8F-AE67-0BAF44F62DA3}"/>
    <cellStyle name="Normal 9 3 2 2 2 3" xfId="827" xr:uid="{31E6E966-02F2-4521-8215-ACB9FA67820E}"/>
    <cellStyle name="Normal 9 3 2 2 2 3 2" xfId="2237" xr:uid="{9568E7BE-90B4-4437-B254-C464811A747D}"/>
    <cellStyle name="Normal 9 3 2 2 2 3 2 2" xfId="2238" xr:uid="{5BF5DEDD-A7E6-4EF2-AB00-7B5E8804142F}"/>
    <cellStyle name="Normal 9 3 2 2 2 3 3" xfId="2239" xr:uid="{4C2B5006-6C02-4C83-A8CA-9013136A4C43}"/>
    <cellStyle name="Normal 9 3 2 2 2 3 4" xfId="4031" xr:uid="{BEE27BE0-B6E9-4037-92B0-E5A5C7EFD797}"/>
    <cellStyle name="Normal 9 3 2 2 2 4" xfId="2240" xr:uid="{12588DB3-9CE7-4FB8-8F77-3C6F7C8DAC92}"/>
    <cellStyle name="Normal 9 3 2 2 2 4 2" xfId="2241" xr:uid="{4E5AFD1F-0E6C-4511-A28B-DA5702917B34}"/>
    <cellStyle name="Normal 9 3 2 2 2 5" xfId="2242" xr:uid="{26BB00F5-4620-4277-992E-A25F640A8ACA}"/>
    <cellStyle name="Normal 9 3 2 2 2 6" xfId="4032" xr:uid="{88155341-FA28-4FDF-B36C-4764258A39C8}"/>
    <cellStyle name="Normal 9 3 2 2 3" xfId="404" xr:uid="{3616C7E9-8D62-495B-AAE7-046FC7DB9A2B}"/>
    <cellStyle name="Normal 9 3 2 2 3 2" xfId="828" xr:uid="{6A3F5F51-D74D-4C86-AF14-DEA9C96F152E}"/>
    <cellStyle name="Normal 9 3 2 2 3 2 2" xfId="829" xr:uid="{21D7A96E-0FF0-4412-9190-75C9AAD80FDC}"/>
    <cellStyle name="Normal 9 3 2 2 3 2 2 2" xfId="2243" xr:uid="{AE260250-7AE6-4162-8871-8E2D12318D36}"/>
    <cellStyle name="Normal 9 3 2 2 3 2 2 2 2" xfId="2244" xr:uid="{11F3698A-6A32-48BA-B7F6-9158E100DD1E}"/>
    <cellStyle name="Normal 9 3 2 2 3 2 2 3" xfId="2245" xr:uid="{72BED9E8-F9A6-4A79-AEF2-2773A1354A48}"/>
    <cellStyle name="Normal 9 3 2 2 3 2 3" xfId="2246" xr:uid="{32ABD882-F7BC-48DF-A78F-7173C498F121}"/>
    <cellStyle name="Normal 9 3 2 2 3 2 3 2" xfId="2247" xr:uid="{BBC6FB4A-7A1C-4A58-BCC8-B52977267CE5}"/>
    <cellStyle name="Normal 9 3 2 2 3 2 4" xfId="2248" xr:uid="{4411EBE5-0FDC-4FB7-9AB8-398F8470DF6E}"/>
    <cellStyle name="Normal 9 3 2 2 3 3" xfId="830" xr:uid="{2CAC38BE-315C-4BA0-B387-7B87D3638EF2}"/>
    <cellStyle name="Normal 9 3 2 2 3 3 2" xfId="2249" xr:uid="{0A598987-A2CE-4AAC-8C92-BE87C0A93897}"/>
    <cellStyle name="Normal 9 3 2 2 3 3 2 2" xfId="2250" xr:uid="{84201B21-991F-40CB-B317-D36E18195641}"/>
    <cellStyle name="Normal 9 3 2 2 3 3 3" xfId="2251" xr:uid="{1333D10A-A388-4562-82B4-73140D4E0A1A}"/>
    <cellStyle name="Normal 9 3 2 2 3 4" xfId="2252" xr:uid="{EE57A60D-B019-4457-9812-C71939910D6B}"/>
    <cellStyle name="Normal 9 3 2 2 3 4 2" xfId="2253" xr:uid="{884FCC84-77B4-449D-ABDE-0AAB8F778FB7}"/>
    <cellStyle name="Normal 9 3 2 2 3 5" xfId="2254" xr:uid="{4946155F-9868-481A-A6F8-8B1A0A06B2C5}"/>
    <cellStyle name="Normal 9 3 2 2 4" xfId="831" xr:uid="{A110D252-F77D-43BA-A239-AC29B94237BE}"/>
    <cellStyle name="Normal 9 3 2 2 4 2" xfId="832" xr:uid="{E9DDEEB0-093F-4FB8-8653-31ADB5145330}"/>
    <cellStyle name="Normal 9 3 2 2 4 2 2" xfId="2255" xr:uid="{AE259648-021A-4DDE-B85D-6444BB43B802}"/>
    <cellStyle name="Normal 9 3 2 2 4 2 2 2" xfId="2256" xr:uid="{A9402A94-0034-4B6E-95B6-F4B93A561341}"/>
    <cellStyle name="Normal 9 3 2 2 4 2 3" xfId="2257" xr:uid="{E34929C6-8095-43BC-8757-461964DC269C}"/>
    <cellStyle name="Normal 9 3 2 2 4 3" xfId="2258" xr:uid="{BBAA3F60-B631-48B3-AA4A-815C2958569B}"/>
    <cellStyle name="Normal 9 3 2 2 4 3 2" xfId="2259" xr:uid="{E27E5B68-5B35-4DBD-8DA4-FC6BFBC8F63D}"/>
    <cellStyle name="Normal 9 3 2 2 4 4" xfId="2260" xr:uid="{66C17702-1B84-4608-9CAC-6ECC4FAEAC95}"/>
    <cellStyle name="Normal 9 3 2 2 5" xfId="833" xr:uid="{7381C1D3-61E9-4D4E-9BE1-5D49CD9CB940}"/>
    <cellStyle name="Normal 9 3 2 2 5 2" xfId="2261" xr:uid="{0E915CE0-1709-4FAA-8F21-2EF4AEEB25AF}"/>
    <cellStyle name="Normal 9 3 2 2 5 2 2" xfId="2262" xr:uid="{2D993F9E-01EA-41E6-AD50-50891734479F}"/>
    <cellStyle name="Normal 9 3 2 2 5 3" xfId="2263" xr:uid="{1CD74858-1927-48D8-8F89-C495D9C85483}"/>
    <cellStyle name="Normal 9 3 2 2 5 4" xfId="4033" xr:uid="{471CB71B-8020-4D85-BED2-BE6F6B9D7A91}"/>
    <cellStyle name="Normal 9 3 2 2 6" xfId="2264" xr:uid="{9B4C8506-5A17-416F-B584-B20228EBAB36}"/>
    <cellStyle name="Normal 9 3 2 2 6 2" xfId="2265" xr:uid="{41154074-5654-4441-B31C-DA2744ABB4FA}"/>
    <cellStyle name="Normal 9 3 2 2 7" xfId="2266" xr:uid="{6F0530DE-7686-49FC-83B0-B1333D8B566E}"/>
    <cellStyle name="Normal 9 3 2 2 8" xfId="4034" xr:uid="{31D480EE-6C55-492F-A41D-83BCD643278D}"/>
    <cellStyle name="Normal 9 3 2 3" xfId="405" xr:uid="{26983DB9-3684-4B78-A2BB-F6F7223D4EA3}"/>
    <cellStyle name="Normal 9 3 2 3 2" xfId="834" xr:uid="{AABCCB9E-5CC9-410F-86E5-A28F2C70BBD8}"/>
    <cellStyle name="Normal 9 3 2 3 2 2" xfId="835" xr:uid="{01E008F4-4A86-4098-A097-1B778E1DA22A}"/>
    <cellStyle name="Normal 9 3 2 3 2 2 2" xfId="2267" xr:uid="{A4E0BE15-E1BF-4291-9091-9E91423DFEDD}"/>
    <cellStyle name="Normal 9 3 2 3 2 2 2 2" xfId="2268" xr:uid="{7652786F-BADA-444B-8B64-11761989F6C5}"/>
    <cellStyle name="Normal 9 3 2 3 2 2 3" xfId="2269" xr:uid="{83058359-F34C-4484-88DC-34482B47A2AE}"/>
    <cellStyle name="Normal 9 3 2 3 2 3" xfId="2270" xr:uid="{95D0DF01-D9ED-4FCD-A113-8DCEA5A6754B}"/>
    <cellStyle name="Normal 9 3 2 3 2 3 2" xfId="2271" xr:uid="{E08FED4E-CEB4-47CB-AE69-E2327A41BFAF}"/>
    <cellStyle name="Normal 9 3 2 3 2 4" xfId="2272" xr:uid="{45F58F02-97D6-4117-98B3-1E18CDBD039B}"/>
    <cellStyle name="Normal 9 3 2 3 3" xfId="836" xr:uid="{79AED00A-05D9-49A4-8715-8216993956D8}"/>
    <cellStyle name="Normal 9 3 2 3 3 2" xfId="2273" xr:uid="{6C32184C-83C5-4361-9ECB-5470EA8F750F}"/>
    <cellStyle name="Normal 9 3 2 3 3 2 2" xfId="2274" xr:uid="{981DAE7A-0C6B-44E5-8B57-E5468C25BD5C}"/>
    <cellStyle name="Normal 9 3 2 3 3 3" xfId="2275" xr:uid="{3755D576-4226-4243-B199-E0677FC5BE23}"/>
    <cellStyle name="Normal 9 3 2 3 3 4" xfId="4035" xr:uid="{F1A5223B-97EE-4307-9620-8E1D47EA48ED}"/>
    <cellStyle name="Normal 9 3 2 3 4" xfId="2276" xr:uid="{B008C6F1-E7FD-4CF6-B82A-1684C345B0C9}"/>
    <cellStyle name="Normal 9 3 2 3 4 2" xfId="2277" xr:uid="{B8D17C4F-87A3-4B3D-A9A0-20FBA7B6EEDF}"/>
    <cellStyle name="Normal 9 3 2 3 5" xfId="2278" xr:uid="{A7873452-7F95-4690-B183-EB72490CB8EC}"/>
    <cellStyle name="Normal 9 3 2 3 6" xfId="4036" xr:uid="{07EA6E73-0A3B-4B52-ADC1-822050CC13F0}"/>
    <cellStyle name="Normal 9 3 2 4" xfId="406" xr:uid="{30F0D5A3-7712-4C17-B231-D9B71162A044}"/>
    <cellStyle name="Normal 9 3 2 4 2" xfId="837" xr:uid="{1E38340B-E1DB-4F00-9454-9D4964BCEE4E}"/>
    <cellStyle name="Normal 9 3 2 4 2 2" xfId="838" xr:uid="{AE8EB074-8AA4-4750-A2F2-AA5ECE1D4BBD}"/>
    <cellStyle name="Normal 9 3 2 4 2 2 2" xfId="2279" xr:uid="{B88D61D8-0490-4351-9601-09C6BB8C3D6F}"/>
    <cellStyle name="Normal 9 3 2 4 2 2 2 2" xfId="2280" xr:uid="{113FEB37-5280-4C73-8DC9-3D3588F83CB2}"/>
    <cellStyle name="Normal 9 3 2 4 2 2 3" xfId="2281" xr:uid="{32B280F6-FAD3-4674-8676-0BB3EDC2A9AA}"/>
    <cellStyle name="Normal 9 3 2 4 2 3" xfId="2282" xr:uid="{657E7A98-2BA2-4ED1-A9ED-081763B8C4BA}"/>
    <cellStyle name="Normal 9 3 2 4 2 3 2" xfId="2283" xr:uid="{27F6454D-A950-4762-80DF-5FAAC57AEC83}"/>
    <cellStyle name="Normal 9 3 2 4 2 4" xfId="2284" xr:uid="{B4BC3A9E-9517-4B9C-A5B2-7B5B053A1A9D}"/>
    <cellStyle name="Normal 9 3 2 4 3" xfId="839" xr:uid="{101C7E1A-B723-4D3E-96E7-EB9EA1E8DB72}"/>
    <cellStyle name="Normal 9 3 2 4 3 2" xfId="2285" xr:uid="{F6275EA6-A5A5-430E-A011-04D8414E36D1}"/>
    <cellStyle name="Normal 9 3 2 4 3 2 2" xfId="2286" xr:uid="{669B81E7-2ACB-4B17-BE65-EDFCE8D5438A}"/>
    <cellStyle name="Normal 9 3 2 4 3 3" xfId="2287" xr:uid="{C6EA09C4-2702-4B5D-829F-6058137D56E5}"/>
    <cellStyle name="Normal 9 3 2 4 4" xfId="2288" xr:uid="{9E7BBF4C-4711-4EF6-BB90-E72E29F4F9A8}"/>
    <cellStyle name="Normal 9 3 2 4 4 2" xfId="2289" xr:uid="{EE5A11FD-FB5D-46B6-A2A4-F24C5083D36C}"/>
    <cellStyle name="Normal 9 3 2 4 5" xfId="2290" xr:uid="{61BD46C2-9F3A-4394-854E-773A43C6B5ED}"/>
    <cellStyle name="Normal 9 3 2 5" xfId="407" xr:uid="{1737E934-07C6-4D1C-92B9-9E83D4DE160E}"/>
    <cellStyle name="Normal 9 3 2 5 2" xfId="840" xr:uid="{E263BF4E-8FD1-4555-80F3-D1325D6046C1}"/>
    <cellStyle name="Normal 9 3 2 5 2 2" xfId="2291" xr:uid="{4C922BED-6DF8-44BB-9C06-0B3F3DFC8BF8}"/>
    <cellStyle name="Normal 9 3 2 5 2 2 2" xfId="2292" xr:uid="{60CF36A1-CD8E-4334-8056-F787E2DBE440}"/>
    <cellStyle name="Normal 9 3 2 5 2 3" xfId="2293" xr:uid="{D9A34FC1-49E3-4E06-88CE-AE77F2C37977}"/>
    <cellStyle name="Normal 9 3 2 5 3" xfId="2294" xr:uid="{97BAEE2C-6467-4177-97DF-B6DE2D36832E}"/>
    <cellStyle name="Normal 9 3 2 5 3 2" xfId="2295" xr:uid="{7476C1B9-3ED3-420E-8CDC-FACE6DE7A970}"/>
    <cellStyle name="Normal 9 3 2 5 4" xfId="2296" xr:uid="{7595B065-1B89-44FB-AAAF-F73A3B718A3D}"/>
    <cellStyle name="Normal 9 3 2 6" xfId="841" xr:uid="{7A0374E4-2E50-4E45-96ED-9391A03FB077}"/>
    <cellStyle name="Normal 9 3 2 6 2" xfId="2297" xr:uid="{7E66933F-CE22-4317-8531-94384DA0AF9F}"/>
    <cellStyle name="Normal 9 3 2 6 2 2" xfId="2298" xr:uid="{0334EA6B-BF2B-403C-B4DD-2652622AED4E}"/>
    <cellStyle name="Normal 9 3 2 6 3" xfId="2299" xr:uid="{9A3BAA87-2ACC-433C-B60C-F93547ACA85F}"/>
    <cellStyle name="Normal 9 3 2 6 4" xfId="4037" xr:uid="{86750666-EF6C-441A-89A1-0F05D889EFB2}"/>
    <cellStyle name="Normal 9 3 2 7" xfId="2300" xr:uid="{56A750CD-7B75-4B72-8E15-64AC04D93CCC}"/>
    <cellStyle name="Normal 9 3 2 7 2" xfId="2301" xr:uid="{BEB59D03-48FB-4F80-AA8F-5D7327441980}"/>
    <cellStyle name="Normal 9 3 2 8" xfId="2302" xr:uid="{43105EA8-9A4D-408F-A96F-EA07CC2FC808}"/>
    <cellStyle name="Normal 9 3 2 9" xfId="4038" xr:uid="{138E3AEB-E045-46B1-9F79-F4B33AA343EF}"/>
    <cellStyle name="Normal 9 3 3" xfId="169" xr:uid="{3FFD4DF4-0934-4EE6-995B-357399DB736A}"/>
    <cellStyle name="Normal 9 3 3 2" xfId="170" xr:uid="{9E1D1E68-5CB9-418C-B8D9-6F0D95604322}"/>
    <cellStyle name="Normal 9 3 3 2 2" xfId="842" xr:uid="{66912EAB-C634-4915-91FF-F95FCD528757}"/>
    <cellStyle name="Normal 9 3 3 2 2 2" xfId="843" xr:uid="{7E191EC0-31D5-40B1-9F06-76B4B78CFF68}"/>
    <cellStyle name="Normal 9 3 3 2 2 2 2" xfId="2303" xr:uid="{E801F059-0DA0-491C-9B8E-E711C94F2E62}"/>
    <cellStyle name="Normal 9 3 3 2 2 2 2 2" xfId="2304" xr:uid="{B25B6505-7373-4977-A86F-77323416514B}"/>
    <cellStyle name="Normal 9 3 3 2 2 2 3" xfId="2305" xr:uid="{C7BBEDE2-76EC-4086-8EB9-418BA5B33D42}"/>
    <cellStyle name="Normal 9 3 3 2 2 3" xfId="2306" xr:uid="{77223528-B139-4454-8980-304A2CD18C50}"/>
    <cellStyle name="Normal 9 3 3 2 2 3 2" xfId="2307" xr:uid="{187F1909-34D9-4C88-A34D-EB2C2296CEAC}"/>
    <cellStyle name="Normal 9 3 3 2 2 4" xfId="2308" xr:uid="{1399D8AB-396A-4BB7-8C1A-7FF6D43173F0}"/>
    <cellStyle name="Normal 9 3 3 2 3" xfId="844" xr:uid="{4626F3EE-6D8F-4CEF-8664-3F892BD61E95}"/>
    <cellStyle name="Normal 9 3 3 2 3 2" xfId="2309" xr:uid="{DB40C058-84FC-455F-9045-9D4F6FF8B1B2}"/>
    <cellStyle name="Normal 9 3 3 2 3 2 2" xfId="2310" xr:uid="{77EEB192-4D94-4343-A25F-A804B2FB5146}"/>
    <cellStyle name="Normal 9 3 3 2 3 3" xfId="2311" xr:uid="{36000DA0-CB3E-49C0-8C0B-D3F2DC749768}"/>
    <cellStyle name="Normal 9 3 3 2 3 4" xfId="4039" xr:uid="{C1790A58-C19A-45D7-8B22-55AB7FAEF69C}"/>
    <cellStyle name="Normal 9 3 3 2 4" xfId="2312" xr:uid="{15709C7E-057B-4BEE-9417-9816316C8057}"/>
    <cellStyle name="Normal 9 3 3 2 4 2" xfId="2313" xr:uid="{8CF4AEF8-7873-4C90-84DC-5B30C202A73D}"/>
    <cellStyle name="Normal 9 3 3 2 5" xfId="2314" xr:uid="{8B7E7562-35F7-4FAA-BA86-FF65483DB193}"/>
    <cellStyle name="Normal 9 3 3 2 6" xfId="4040" xr:uid="{AFAA85F9-1CB9-48E2-8CD4-9E6DD3B5F601}"/>
    <cellStyle name="Normal 9 3 3 3" xfId="408" xr:uid="{56139089-669C-4ABB-ADED-9F4D3749E377}"/>
    <cellStyle name="Normal 9 3 3 3 2" xfId="845" xr:uid="{6BD72384-4E27-4A83-A674-AEA080BA853E}"/>
    <cellStyle name="Normal 9 3 3 3 2 2" xfId="846" xr:uid="{7D259EB5-E31A-47D1-8E7A-7B674F6EB48A}"/>
    <cellStyle name="Normal 9 3 3 3 2 2 2" xfId="2315" xr:uid="{EDF4E5A3-58F9-4CEE-9691-D07F0D9388C9}"/>
    <cellStyle name="Normal 9 3 3 3 2 2 2 2" xfId="2316" xr:uid="{41BB482E-19BD-4857-BD19-F85991A3A26B}"/>
    <cellStyle name="Normal 9 3 3 3 2 2 2 2 2" xfId="4765" xr:uid="{C550F29C-C17A-41AD-98B3-0018EC78EE68}"/>
    <cellStyle name="Normal 9 3 3 3 2 2 3" xfId="2317" xr:uid="{D39F2997-6F5C-46A8-9D46-D6834B62145F}"/>
    <cellStyle name="Normal 9 3 3 3 2 2 3 2" xfId="4766" xr:uid="{D6985D3A-DCBA-4368-8754-9588AEA669CB}"/>
    <cellStyle name="Normal 9 3 3 3 2 3" xfId="2318" xr:uid="{4FF7E89C-D1AA-4D75-B9D9-A45148F86438}"/>
    <cellStyle name="Normal 9 3 3 3 2 3 2" xfId="2319" xr:uid="{F556C7F1-EB7B-4311-906F-766492A9631B}"/>
    <cellStyle name="Normal 9 3 3 3 2 3 2 2" xfId="4768" xr:uid="{7AB4CEA5-69C9-4EDA-82D5-7C5120FF2222}"/>
    <cellStyle name="Normal 9 3 3 3 2 3 3" xfId="4767" xr:uid="{EC8159C2-CA40-472D-BC46-602548256639}"/>
    <cellStyle name="Normal 9 3 3 3 2 4" xfId="2320" xr:uid="{519BF08C-6AF6-40F3-B76B-6E55728930C6}"/>
    <cellStyle name="Normal 9 3 3 3 2 4 2" xfId="4769" xr:uid="{F08C37ED-0E1E-445D-9AF3-13A52897DA58}"/>
    <cellStyle name="Normal 9 3 3 3 3" xfId="847" xr:uid="{A7FFF251-7849-493B-AAA6-E36FB9FAA704}"/>
    <cellStyle name="Normal 9 3 3 3 3 2" xfId="2321" xr:uid="{63555E3A-5703-4310-9FFD-A3A8133DC751}"/>
    <cellStyle name="Normal 9 3 3 3 3 2 2" xfId="2322" xr:uid="{3317466B-3102-45C4-A27E-2F11C2BBA806}"/>
    <cellStyle name="Normal 9 3 3 3 3 2 2 2" xfId="4772" xr:uid="{F1EF74DF-543D-4C82-89E6-3DD9578105EB}"/>
    <cellStyle name="Normal 9 3 3 3 3 2 3" xfId="4771" xr:uid="{91FEBE29-2A11-4193-9C3A-7F78A56CD9B3}"/>
    <cellStyle name="Normal 9 3 3 3 3 3" xfId="2323" xr:uid="{2D779E3D-06BE-4745-8A7B-F2BD2F39A626}"/>
    <cellStyle name="Normal 9 3 3 3 3 3 2" xfId="4773" xr:uid="{AA8CF0D1-5ACC-43B9-A65C-44CA3409D98E}"/>
    <cellStyle name="Normal 9 3 3 3 3 4" xfId="4770" xr:uid="{936B9B83-A57F-4520-BDB8-7B574646CF70}"/>
    <cellStyle name="Normal 9 3 3 3 4" xfId="2324" xr:uid="{EA553D38-CEF7-47FD-83C3-C7AC836A6D04}"/>
    <cellStyle name="Normal 9 3 3 3 4 2" xfId="2325" xr:uid="{BEF74387-99A8-4D86-9568-9798667DCFB1}"/>
    <cellStyle name="Normal 9 3 3 3 4 2 2" xfId="4775" xr:uid="{6244A53E-AB56-4CB3-8E7C-3A09EC2B47A2}"/>
    <cellStyle name="Normal 9 3 3 3 4 3" xfId="4774" xr:uid="{1AD50932-A1B7-4D69-A86B-BA5083E02901}"/>
    <cellStyle name="Normal 9 3 3 3 5" xfId="2326" xr:uid="{7E3F54F8-76F4-4DC3-A2BE-98C619D1927A}"/>
    <cellStyle name="Normal 9 3 3 3 5 2" xfId="4776" xr:uid="{D7D3FC7B-DA94-432B-A2A6-CDFC430B3B93}"/>
    <cellStyle name="Normal 9 3 3 4" xfId="409" xr:uid="{934BF431-A897-4257-974D-07709190EBA2}"/>
    <cellStyle name="Normal 9 3 3 4 2" xfId="848" xr:uid="{DA83497F-B0FB-4D88-806E-E93AABDFB600}"/>
    <cellStyle name="Normal 9 3 3 4 2 2" xfId="2327" xr:uid="{3018BAAF-DAE2-43F3-ADD9-7C7A76930D06}"/>
    <cellStyle name="Normal 9 3 3 4 2 2 2" xfId="2328" xr:uid="{E4030054-DAAF-4A8A-8B3C-697B3A19E6D5}"/>
    <cellStyle name="Normal 9 3 3 4 2 2 2 2" xfId="4780" xr:uid="{0EFA2192-D2B5-4996-B721-E471FF837960}"/>
    <cellStyle name="Normal 9 3 3 4 2 2 3" xfId="4779" xr:uid="{A0464EB2-8777-47CE-A1E0-7ECBE40DA645}"/>
    <cellStyle name="Normal 9 3 3 4 2 3" xfId="2329" xr:uid="{92769FAE-07D5-4CED-9D2C-B4330855E1B8}"/>
    <cellStyle name="Normal 9 3 3 4 2 3 2" xfId="4781" xr:uid="{3BEA6971-76EE-4174-AF37-AB839C3F3E30}"/>
    <cellStyle name="Normal 9 3 3 4 2 4" xfId="4778" xr:uid="{97D88213-0905-4881-B4D6-275F2B65D880}"/>
    <cellStyle name="Normal 9 3 3 4 3" xfId="2330" xr:uid="{73BC980E-4DAF-47B0-BE15-5BC114770994}"/>
    <cellStyle name="Normal 9 3 3 4 3 2" xfId="2331" xr:uid="{34B2BE72-2955-419D-89F6-C8A69B98DD6E}"/>
    <cellStyle name="Normal 9 3 3 4 3 2 2" xfId="4783" xr:uid="{CAA4582E-F56F-4D5F-9D4C-F411AC3652E1}"/>
    <cellStyle name="Normal 9 3 3 4 3 3" xfId="4782" xr:uid="{354F0E42-BFA8-4EC7-B111-3A25D0EC2ADE}"/>
    <cellStyle name="Normal 9 3 3 4 4" xfId="2332" xr:uid="{88C705A5-B1D1-4D95-BE5B-17328A0B5C02}"/>
    <cellStyle name="Normal 9 3 3 4 4 2" xfId="4784" xr:uid="{F6729207-7000-4388-BA46-5B03A6724CD7}"/>
    <cellStyle name="Normal 9 3 3 4 5" xfId="4777" xr:uid="{E2BDB3CD-83C8-438C-9858-D818360C3989}"/>
    <cellStyle name="Normal 9 3 3 5" xfId="849" xr:uid="{10EEB0BB-80FB-461C-AEA1-DC0E4D1A401B}"/>
    <cellStyle name="Normal 9 3 3 5 2" xfId="2333" xr:uid="{D4E40689-595F-44A8-BC7D-8EBF80C9C225}"/>
    <cellStyle name="Normal 9 3 3 5 2 2" xfId="2334" xr:uid="{EEDFDFED-3C4F-42C4-B7C4-5CD65E98F593}"/>
    <cellStyle name="Normal 9 3 3 5 2 2 2" xfId="4787" xr:uid="{B2F0A168-EF60-4864-9256-6F1F024BE20A}"/>
    <cellStyle name="Normal 9 3 3 5 2 3" xfId="4786" xr:uid="{052F7C30-39E4-4077-AD10-007B42A8D736}"/>
    <cellStyle name="Normal 9 3 3 5 3" xfId="2335" xr:uid="{C1204581-02BD-410D-ADDB-76E0D3E934DA}"/>
    <cellStyle name="Normal 9 3 3 5 3 2" xfId="4788" xr:uid="{77811568-7FE0-4D84-9D6D-32B9486DAE3E}"/>
    <cellStyle name="Normal 9 3 3 5 4" xfId="4041" xr:uid="{5959F5DC-E5C2-4794-8398-95E647621E3E}"/>
    <cellStyle name="Normal 9 3 3 5 4 2" xfId="4789" xr:uid="{1341C34A-6A1C-42E6-9544-87C643A5F25E}"/>
    <cellStyle name="Normal 9 3 3 5 5" xfId="4785" xr:uid="{E95EFB5D-A9B6-42C1-B05F-BEC60AB5FA77}"/>
    <cellStyle name="Normal 9 3 3 6" xfId="2336" xr:uid="{A5ED9664-DCA6-4B9F-8A70-B640C4F46FD7}"/>
    <cellStyle name="Normal 9 3 3 6 2" xfId="2337" xr:uid="{B7EFAE51-4594-40E1-A330-43D2CEE3D34D}"/>
    <cellStyle name="Normal 9 3 3 6 2 2" xfId="4791" xr:uid="{C34DC5D9-728B-4D07-BE20-08CD41C020F2}"/>
    <cellStyle name="Normal 9 3 3 6 3" xfId="4790" xr:uid="{A36E0C57-BFDE-4319-80C5-59571744BFF3}"/>
    <cellStyle name="Normal 9 3 3 7" xfId="2338" xr:uid="{D5619012-5579-421D-900A-58219B052496}"/>
    <cellStyle name="Normal 9 3 3 7 2" xfId="4792" xr:uid="{CC7437FC-ED90-4944-BCD2-FBF13CFF62B3}"/>
    <cellStyle name="Normal 9 3 3 8" xfId="4042" xr:uid="{CE617992-C4A8-4D11-B927-145D4A62000F}"/>
    <cellStyle name="Normal 9 3 3 8 2" xfId="4793" xr:uid="{A5F7D2DE-45D9-420C-ADD6-C896B92C3E6D}"/>
    <cellStyle name="Normal 9 3 4" xfId="171" xr:uid="{48A24E67-F809-480F-A165-23E08BF78D32}"/>
    <cellStyle name="Normal 9 3 4 2" xfId="450" xr:uid="{1F98E277-A850-4D79-8908-7C29AAF7C3C3}"/>
    <cellStyle name="Normal 9 3 4 2 2" xfId="850" xr:uid="{22BA1979-09A9-4720-A639-89E78C07EDC1}"/>
    <cellStyle name="Normal 9 3 4 2 2 2" xfId="2339" xr:uid="{963B7B7D-6A73-41FA-A4BD-AEAC00438BA6}"/>
    <cellStyle name="Normal 9 3 4 2 2 2 2" xfId="2340" xr:uid="{0B587311-1AC4-477A-AABF-10F32A161EB5}"/>
    <cellStyle name="Normal 9 3 4 2 2 2 2 2" xfId="4798" xr:uid="{BA43F285-3E78-473F-B8C6-E1BE47EA474E}"/>
    <cellStyle name="Normal 9 3 4 2 2 2 3" xfId="4797" xr:uid="{976EAF20-FC64-4EC5-96F8-948E179A866D}"/>
    <cellStyle name="Normal 9 3 4 2 2 3" xfId="2341" xr:uid="{2B937E85-3093-4954-9CC8-91EAFA77391A}"/>
    <cellStyle name="Normal 9 3 4 2 2 3 2" xfId="4799" xr:uid="{373919E7-577B-4744-BDCB-4CE6E57554F9}"/>
    <cellStyle name="Normal 9 3 4 2 2 4" xfId="4043" xr:uid="{51AA573C-CD04-4F2B-AACD-9A158DE76CA7}"/>
    <cellStyle name="Normal 9 3 4 2 2 4 2" xfId="4800" xr:uid="{2CDB9EC9-91AD-42BC-A84F-9C38B9BB1F60}"/>
    <cellStyle name="Normal 9 3 4 2 2 5" xfId="4796" xr:uid="{F4C5F0E9-8226-4F27-8D04-DA530148076D}"/>
    <cellStyle name="Normal 9 3 4 2 3" xfId="2342" xr:uid="{1A076875-88FD-4233-80F6-C25EC0DAFFA4}"/>
    <cellStyle name="Normal 9 3 4 2 3 2" xfId="2343" xr:uid="{004E7173-2546-4213-B450-17A173162566}"/>
    <cellStyle name="Normal 9 3 4 2 3 2 2" xfId="4802" xr:uid="{E94D7810-9FB2-45BE-AF24-6A4247BDCC5A}"/>
    <cellStyle name="Normal 9 3 4 2 3 3" xfId="4801" xr:uid="{3B91D26C-F9F1-4678-8C1C-FC74D18DEF13}"/>
    <cellStyle name="Normal 9 3 4 2 4" xfId="2344" xr:uid="{2C76C013-AD28-4C3E-A70E-64D072CC12E3}"/>
    <cellStyle name="Normal 9 3 4 2 4 2" xfId="4803" xr:uid="{4BE261AA-CAE5-4C5E-B0E0-F5AEB120496B}"/>
    <cellStyle name="Normal 9 3 4 2 5" xfId="4044" xr:uid="{E683FD04-6F14-4E9E-91A3-4B2FB284DBA2}"/>
    <cellStyle name="Normal 9 3 4 2 5 2" xfId="4804" xr:uid="{7B01FDAF-E909-4DFC-85F7-D8215EE07ABF}"/>
    <cellStyle name="Normal 9 3 4 2 6" xfId="4795" xr:uid="{59AAD6CB-6474-4DCD-9309-6974C0051D64}"/>
    <cellStyle name="Normal 9 3 4 3" xfId="851" xr:uid="{4E5BA1C2-CC31-486B-86B6-B7CEA68782F9}"/>
    <cellStyle name="Normal 9 3 4 3 2" xfId="2345" xr:uid="{BC032004-1663-4F59-9186-BE9ADAFEA378}"/>
    <cellStyle name="Normal 9 3 4 3 2 2" xfId="2346" xr:uid="{A6A8A676-4AD8-4299-8271-F862F161F578}"/>
    <cellStyle name="Normal 9 3 4 3 2 2 2" xfId="4807" xr:uid="{661341EA-67ED-49C0-BF8E-BD4DE14DEEDC}"/>
    <cellStyle name="Normal 9 3 4 3 2 3" xfId="4806" xr:uid="{AC459F80-271C-4E59-B2CF-BA7EA100E3AA}"/>
    <cellStyle name="Normal 9 3 4 3 3" xfId="2347" xr:uid="{C228E1ED-8959-48CF-A3D8-19554856ECCF}"/>
    <cellStyle name="Normal 9 3 4 3 3 2" xfId="4808" xr:uid="{DEAEFF66-0009-45EB-9024-EA99A108A3A4}"/>
    <cellStyle name="Normal 9 3 4 3 4" xfId="4045" xr:uid="{FB9CD98B-8002-4960-AC9F-D0CC751F5EC5}"/>
    <cellStyle name="Normal 9 3 4 3 4 2" xfId="4809" xr:uid="{9503124B-24B2-4E9B-932C-41D780ADF436}"/>
    <cellStyle name="Normal 9 3 4 3 5" xfId="4805" xr:uid="{80F20126-C83D-4DA2-8675-398CB7143963}"/>
    <cellStyle name="Normal 9 3 4 4" xfId="2348" xr:uid="{66D76CCB-BE93-49F7-96FD-9C2E447FDC7F}"/>
    <cellStyle name="Normal 9 3 4 4 2" xfId="2349" xr:uid="{6B24D791-2234-4D9C-B26F-9FE122B8EF0D}"/>
    <cellStyle name="Normal 9 3 4 4 2 2" xfId="4811" xr:uid="{E77B025F-BDD4-4C41-B0F3-C3D355F268DF}"/>
    <cellStyle name="Normal 9 3 4 4 3" xfId="4046" xr:uid="{914EA736-B0DF-44CE-B6C3-AEA46940BAFE}"/>
    <cellStyle name="Normal 9 3 4 4 3 2" xfId="4812" xr:uid="{F26A5970-E6D7-4347-A471-31E73E26DD1E}"/>
    <cellStyle name="Normal 9 3 4 4 4" xfId="4047" xr:uid="{E31522B3-44D8-4CFE-9C39-C87D4A911BF3}"/>
    <cellStyle name="Normal 9 3 4 4 4 2" xfId="4813" xr:uid="{AB4AF39E-954F-48A7-A1C9-132E79406762}"/>
    <cellStyle name="Normal 9 3 4 4 5" xfId="4810" xr:uid="{C66E7789-1327-4FBF-8904-F4801B784E20}"/>
    <cellStyle name="Normal 9 3 4 5" xfId="2350" xr:uid="{D0BB7F8A-7F61-4C18-8464-EB819F0AF169}"/>
    <cellStyle name="Normal 9 3 4 5 2" xfId="4814" xr:uid="{9A51B1A4-7232-464E-A432-D53B40843624}"/>
    <cellStyle name="Normal 9 3 4 6" xfId="4048" xr:uid="{D989CB69-1ACF-4845-9BEF-ED572DC860A6}"/>
    <cellStyle name="Normal 9 3 4 6 2" xfId="4815" xr:uid="{34BCA9CF-5260-46B7-8D72-22DDE9D49AA5}"/>
    <cellStyle name="Normal 9 3 4 7" xfId="4049" xr:uid="{023E6002-ADD6-4EF6-AAB7-329A7CFAB73A}"/>
    <cellStyle name="Normal 9 3 4 7 2" xfId="4816" xr:uid="{16A9C67E-98BF-4C73-B3DD-5B6FE5736A04}"/>
    <cellStyle name="Normal 9 3 4 8" xfId="4794" xr:uid="{B4AD2637-BB8E-4082-A910-923C27654DB7}"/>
    <cellStyle name="Normal 9 3 5" xfId="410" xr:uid="{E96C4A4C-B90A-4145-8B58-43AA4B22FE93}"/>
    <cellStyle name="Normal 9 3 5 2" xfId="852" xr:uid="{300A86A0-BA3D-4D4A-AC94-A94FCA5812BE}"/>
    <cellStyle name="Normal 9 3 5 2 2" xfId="853" xr:uid="{4E6E62E5-914E-4231-AD24-9E6B240C3C92}"/>
    <cellStyle name="Normal 9 3 5 2 2 2" xfId="2351" xr:uid="{EB1C93D7-3EA8-4198-9C69-4834AE8A9BD1}"/>
    <cellStyle name="Normal 9 3 5 2 2 2 2" xfId="2352" xr:uid="{A9C517A5-725B-4195-B99E-D24998F999CC}"/>
    <cellStyle name="Normal 9 3 5 2 2 2 2 2" xfId="4821" xr:uid="{D505860F-3D33-4FEF-9365-59477DD842E1}"/>
    <cellStyle name="Normal 9 3 5 2 2 2 3" xfId="4820" xr:uid="{2860E14C-2DE0-44EC-B0D5-ED885CE29562}"/>
    <cellStyle name="Normal 9 3 5 2 2 3" xfId="2353" xr:uid="{A6AD5B44-F14F-4D58-84FA-C7C7EAD160BD}"/>
    <cellStyle name="Normal 9 3 5 2 2 3 2" xfId="4822" xr:uid="{2F1E8769-8C0C-4611-9F93-4792B698728C}"/>
    <cellStyle name="Normal 9 3 5 2 2 4" xfId="4819" xr:uid="{E669E64E-4C69-42CB-B788-10AAAC60F9F1}"/>
    <cellStyle name="Normal 9 3 5 2 3" xfId="2354" xr:uid="{6668E86A-08D0-4141-AAC9-D1DF2FAC9169}"/>
    <cellStyle name="Normal 9 3 5 2 3 2" xfId="2355" xr:uid="{DC005851-FD26-442F-AD1F-37430BDF3D40}"/>
    <cellStyle name="Normal 9 3 5 2 3 2 2" xfId="4824" xr:uid="{F78DF68D-DAD2-49D0-8F3D-9E3E32924CD8}"/>
    <cellStyle name="Normal 9 3 5 2 3 3" xfId="4823" xr:uid="{1A72A9DA-E9ED-4E06-AF9A-7B13C44DBF90}"/>
    <cellStyle name="Normal 9 3 5 2 4" xfId="2356" xr:uid="{015A37D8-812D-4873-8401-8003EB7DD2B7}"/>
    <cellStyle name="Normal 9 3 5 2 4 2" xfId="4825" xr:uid="{410C218E-E7CB-48CD-88F9-C9B56E87B303}"/>
    <cellStyle name="Normal 9 3 5 2 5" xfId="4818" xr:uid="{762CBDBA-884A-4C9E-BBCB-1A5CDF8B019D}"/>
    <cellStyle name="Normal 9 3 5 3" xfId="854" xr:uid="{636BF616-5998-401D-9227-A3516E120BFE}"/>
    <cellStyle name="Normal 9 3 5 3 2" xfId="2357" xr:uid="{950514E4-8742-4D80-ABB6-571E6CFB2098}"/>
    <cellStyle name="Normal 9 3 5 3 2 2" xfId="2358" xr:uid="{EAA3DC03-566C-451B-AEC3-BF5BFA007D38}"/>
    <cellStyle name="Normal 9 3 5 3 2 2 2" xfId="4828" xr:uid="{0997765C-311F-4EBA-ADB4-5140EBF64DFD}"/>
    <cellStyle name="Normal 9 3 5 3 2 3" xfId="4827" xr:uid="{8E862B9A-A9A0-4C4F-A9D3-80E061E91B5F}"/>
    <cellStyle name="Normal 9 3 5 3 3" xfId="2359" xr:uid="{8152F35D-7CD1-454E-B459-945AE288CBD9}"/>
    <cellStyle name="Normal 9 3 5 3 3 2" xfId="4829" xr:uid="{8D749DB7-9FE6-488C-AEF0-C724F15BBE52}"/>
    <cellStyle name="Normal 9 3 5 3 4" xfId="4050" xr:uid="{ED3E0EDB-78AC-445E-929D-30405A84930D}"/>
    <cellStyle name="Normal 9 3 5 3 4 2" xfId="4830" xr:uid="{9729C335-F876-4BE4-AE9E-4D8BC412AB5D}"/>
    <cellStyle name="Normal 9 3 5 3 5" xfId="4826" xr:uid="{3F30719F-8CDF-4BF1-95AF-E960F5FE4E1C}"/>
    <cellStyle name="Normal 9 3 5 4" xfId="2360" xr:uid="{306AE358-5F8C-43BC-AFBB-4C8259578923}"/>
    <cellStyle name="Normal 9 3 5 4 2" xfId="2361" xr:uid="{00D5C0ED-1D55-4331-A0A3-0F86F7AEE545}"/>
    <cellStyle name="Normal 9 3 5 4 2 2" xfId="4832" xr:uid="{081043F4-954F-41B3-97B1-B3B4F5B5B453}"/>
    <cellStyle name="Normal 9 3 5 4 3" xfId="4831" xr:uid="{24D12611-F5D9-4267-9CAD-47A0ED2413FE}"/>
    <cellStyle name="Normal 9 3 5 5" xfId="2362" xr:uid="{AEC53B99-1513-4F9A-8570-6B163C53438E}"/>
    <cellStyle name="Normal 9 3 5 5 2" xfId="4833" xr:uid="{5DFFD962-68D2-473C-ABFC-4651F5811880}"/>
    <cellStyle name="Normal 9 3 5 6" xfId="4051" xr:uid="{A9B5D536-D805-436F-AF6E-835326226270}"/>
    <cellStyle name="Normal 9 3 5 6 2" xfId="4834" xr:uid="{B2A0E943-520B-436E-A0FC-68281F10BAF3}"/>
    <cellStyle name="Normal 9 3 5 7" xfId="4817" xr:uid="{FB3D3DE0-BA2D-464D-9069-A290E5028D88}"/>
    <cellStyle name="Normal 9 3 6" xfId="411" xr:uid="{7D66ACF7-67F7-4C95-B79D-20D57C986A52}"/>
    <cellStyle name="Normal 9 3 6 2" xfId="855" xr:uid="{EB39F8A6-86B1-481C-A76E-4D961D0A0143}"/>
    <cellStyle name="Normal 9 3 6 2 2" xfId="2363" xr:uid="{875908C2-2AF1-4AAE-B978-7F5591DCE6AA}"/>
    <cellStyle name="Normal 9 3 6 2 2 2" xfId="2364" xr:uid="{E80EF16D-0F38-41F8-A7DE-D2B1A4F2E7D1}"/>
    <cellStyle name="Normal 9 3 6 2 2 2 2" xfId="4838" xr:uid="{7A44DF41-DB84-41DE-BF1A-53077FD73E11}"/>
    <cellStyle name="Normal 9 3 6 2 2 3" xfId="4837" xr:uid="{32651DC6-4B79-40C1-8E2C-1B1A289F9553}"/>
    <cellStyle name="Normal 9 3 6 2 3" xfId="2365" xr:uid="{F31AA4BC-9F17-417A-AB05-F0AA02C0653F}"/>
    <cellStyle name="Normal 9 3 6 2 3 2" xfId="4839" xr:uid="{B3BF9831-C7BC-473C-AA1C-3A270121A4DF}"/>
    <cellStyle name="Normal 9 3 6 2 4" xfId="4052" xr:uid="{D32A1F94-51E8-4100-AF67-10DC98D8326D}"/>
    <cellStyle name="Normal 9 3 6 2 4 2" xfId="4840" xr:uid="{3C5C2257-B448-44CB-8D09-0C274328163C}"/>
    <cellStyle name="Normal 9 3 6 2 5" xfId="4836" xr:uid="{7DE3E358-CD8D-441E-BCF9-687C9984866A}"/>
    <cellStyle name="Normal 9 3 6 3" xfId="2366" xr:uid="{9D2E2A43-3C96-4D41-B96C-42999878DFAC}"/>
    <cellStyle name="Normal 9 3 6 3 2" xfId="2367" xr:uid="{2D3FFB3F-B88C-4585-9B20-A57BD63867FE}"/>
    <cellStyle name="Normal 9 3 6 3 2 2" xfId="4842" xr:uid="{1C7DE94D-E1C9-4EA1-B434-A9BC44639468}"/>
    <cellStyle name="Normal 9 3 6 3 3" xfId="4841" xr:uid="{2F1309A3-4FBC-4685-9DE1-A98FD876BBFA}"/>
    <cellStyle name="Normal 9 3 6 4" xfId="2368" xr:uid="{3C2C051B-B82C-405A-9862-11A35A7599F6}"/>
    <cellStyle name="Normal 9 3 6 4 2" xfId="4843" xr:uid="{63E39385-6366-4748-BF81-E3D2314AF673}"/>
    <cellStyle name="Normal 9 3 6 5" xfId="4053" xr:uid="{72CCD53D-E9F7-40CF-9652-4ECB111CAC26}"/>
    <cellStyle name="Normal 9 3 6 5 2" xfId="4844" xr:uid="{DA025595-B077-48A5-9BF4-D887F515C968}"/>
    <cellStyle name="Normal 9 3 6 6" xfId="4835" xr:uid="{78AE6DEB-8E73-4797-A2CB-8A66EB0495FD}"/>
    <cellStyle name="Normal 9 3 7" xfId="856" xr:uid="{3087EA66-877C-41CA-A6EF-5E4527CC116A}"/>
    <cellStyle name="Normal 9 3 7 2" xfId="2369" xr:uid="{54EA29CF-901D-45E6-A839-B4909EC4A679}"/>
    <cellStyle name="Normal 9 3 7 2 2" xfId="2370" xr:uid="{4012227E-5FB3-4423-8C51-632C43F43C4A}"/>
    <cellStyle name="Normal 9 3 7 2 2 2" xfId="4847" xr:uid="{394A7B7D-16A4-4BB0-9596-68E27C4E93B8}"/>
    <cellStyle name="Normal 9 3 7 2 3" xfId="4846" xr:uid="{50DC9163-3984-4620-9E1D-58816616860C}"/>
    <cellStyle name="Normal 9 3 7 3" xfId="2371" xr:uid="{6A536A48-B282-49D3-80FE-E594C588DAAC}"/>
    <cellStyle name="Normal 9 3 7 3 2" xfId="4848" xr:uid="{12CD24E4-C3C5-4B2F-B109-A81F37E56990}"/>
    <cellStyle name="Normal 9 3 7 4" xfId="4054" xr:uid="{975B8508-2C3D-4D0A-902B-645847ED43C0}"/>
    <cellStyle name="Normal 9 3 7 4 2" xfId="4849" xr:uid="{DA2CA78B-F6B5-45FF-B4EF-ACF2934507CD}"/>
    <cellStyle name="Normal 9 3 7 5" xfId="4845" xr:uid="{452C2F0B-E333-4C46-A794-5AE8FEE82941}"/>
    <cellStyle name="Normal 9 3 8" xfId="2372" xr:uid="{C49854AE-9080-45BD-8D28-47F6B49E602F}"/>
    <cellStyle name="Normal 9 3 8 2" xfId="2373" xr:uid="{99AD261E-C8CA-4477-94A8-AA5713B67EC9}"/>
    <cellStyle name="Normal 9 3 8 2 2" xfId="4851" xr:uid="{194F799B-1AD5-42BE-8B8A-26E7321801C0}"/>
    <cellStyle name="Normal 9 3 8 3" xfId="4055" xr:uid="{E79A4F74-E470-4375-A133-42861EF31A95}"/>
    <cellStyle name="Normal 9 3 8 3 2" xfId="4852" xr:uid="{37684725-ADE5-4AC8-AEF7-BD916EE85E34}"/>
    <cellStyle name="Normal 9 3 8 4" xfId="4056" xr:uid="{DDD68A77-C8E5-4332-AA09-7D3CAE3DE387}"/>
    <cellStyle name="Normal 9 3 8 4 2" xfId="4853" xr:uid="{925FEC84-D764-4E63-B785-24FFEEA2E9E7}"/>
    <cellStyle name="Normal 9 3 8 5" xfId="4850" xr:uid="{BA62EFDF-DA1D-4849-9AC8-2732E8F5030A}"/>
    <cellStyle name="Normal 9 3 9" xfId="2374" xr:uid="{DAFBAB0B-F05D-47B9-9B4E-BD7037F64E4D}"/>
    <cellStyle name="Normal 9 3 9 2" xfId="4854" xr:uid="{6FA684C6-792D-4156-A17B-CE21E7623C04}"/>
    <cellStyle name="Normal 9 4" xfId="172" xr:uid="{2893877F-00B9-4182-AF34-8AEE1DBA40F1}"/>
    <cellStyle name="Normal 9 4 10" xfId="4057" xr:uid="{E9F9E05C-7CAC-44D6-933A-FB0B611824B4}"/>
    <cellStyle name="Normal 9 4 10 2" xfId="4856" xr:uid="{361CC971-C06F-4CDD-B9A7-E918E6C0E62B}"/>
    <cellStyle name="Normal 9 4 11" xfId="4058" xr:uid="{00697167-CA04-4B0E-BBD5-E1FAD2DE4E70}"/>
    <cellStyle name="Normal 9 4 11 2" xfId="4857" xr:uid="{1234EB8F-AFD9-4D2C-B441-E686BE862428}"/>
    <cellStyle name="Normal 9 4 12" xfId="4855" xr:uid="{FD43A619-A64B-4831-8917-E3B9508EDA26}"/>
    <cellStyle name="Normal 9 4 2" xfId="173" xr:uid="{97B96F8A-0B3C-4830-A7A9-B29B2DE5E105}"/>
    <cellStyle name="Normal 9 4 2 10" xfId="4858" xr:uid="{B6FF055E-2F4C-48E4-BA3A-1B1CDB9E7CE9}"/>
    <cellStyle name="Normal 9 4 2 2" xfId="174" xr:uid="{E7C02281-B0BA-4A53-9A77-319616A12FAA}"/>
    <cellStyle name="Normal 9 4 2 2 2" xfId="412" xr:uid="{2EE77229-4D4F-4090-AB22-4AC91EE8AFC4}"/>
    <cellStyle name="Normal 9 4 2 2 2 2" xfId="857" xr:uid="{DD72E0C1-8503-4870-8811-15B898DF4B04}"/>
    <cellStyle name="Normal 9 4 2 2 2 2 2" xfId="2375" xr:uid="{BAD9F1CD-F117-4744-987C-1A28D2FDFF3C}"/>
    <cellStyle name="Normal 9 4 2 2 2 2 2 2" xfId="2376" xr:uid="{9F1D8106-273F-49EB-B0FD-80C18C2A0CB1}"/>
    <cellStyle name="Normal 9 4 2 2 2 2 2 2 2" xfId="4863" xr:uid="{09E70B2A-8F36-452A-8628-C090505BAD63}"/>
    <cellStyle name="Normal 9 4 2 2 2 2 2 3" xfId="4862" xr:uid="{11C9D9BB-327B-4EA5-92C7-A38903C558A8}"/>
    <cellStyle name="Normal 9 4 2 2 2 2 3" xfId="2377" xr:uid="{BCF62AEC-A52C-4366-A96E-A811C5DD66BD}"/>
    <cellStyle name="Normal 9 4 2 2 2 2 3 2" xfId="4864" xr:uid="{EE860300-14A2-490B-8932-97BF9C55A39E}"/>
    <cellStyle name="Normal 9 4 2 2 2 2 4" xfId="4059" xr:uid="{84B84D8F-8263-4F0D-883A-6D1ED4490411}"/>
    <cellStyle name="Normal 9 4 2 2 2 2 4 2" xfId="4865" xr:uid="{0285638C-D38D-4860-86E5-FD60FDE03060}"/>
    <cellStyle name="Normal 9 4 2 2 2 2 5" xfId="4861" xr:uid="{BA979345-62AC-4418-83FF-C22A00097CDF}"/>
    <cellStyle name="Normal 9 4 2 2 2 3" xfId="2378" xr:uid="{2E559DBA-1DB4-41A6-A884-31F2BAF6EE04}"/>
    <cellStyle name="Normal 9 4 2 2 2 3 2" xfId="2379" xr:uid="{029C4618-A36F-4C14-874C-7FDA976261A1}"/>
    <cellStyle name="Normal 9 4 2 2 2 3 2 2" xfId="4867" xr:uid="{94EA0A08-2B56-4DAC-963D-8DB6C365CEC2}"/>
    <cellStyle name="Normal 9 4 2 2 2 3 3" xfId="4060" xr:uid="{F9ADCEC8-7FD2-49D5-AF84-1353788B56F7}"/>
    <cellStyle name="Normal 9 4 2 2 2 3 3 2" xfId="4868" xr:uid="{55065F82-E7E7-4D6E-9101-87942E06A291}"/>
    <cellStyle name="Normal 9 4 2 2 2 3 4" xfId="4061" xr:uid="{59316232-B3FF-45B0-B0D7-DB78A0EEB1B7}"/>
    <cellStyle name="Normal 9 4 2 2 2 3 4 2" xfId="4869" xr:uid="{1350407D-ADD9-44F0-91F4-2636C99EE419}"/>
    <cellStyle name="Normal 9 4 2 2 2 3 5" xfId="4866" xr:uid="{BF25813D-BE18-4A4F-9BC0-6CB7B0A8B8A9}"/>
    <cellStyle name="Normal 9 4 2 2 2 4" xfId="2380" xr:uid="{10A6EC13-9C08-4351-8FF6-ABB3D145B56E}"/>
    <cellStyle name="Normal 9 4 2 2 2 4 2" xfId="4870" xr:uid="{6BE6030E-BC6B-4E1D-92A2-26A0D4A88759}"/>
    <cellStyle name="Normal 9 4 2 2 2 5" xfId="4062" xr:uid="{8B752970-84D3-4A2F-91CE-6423A3F22761}"/>
    <cellStyle name="Normal 9 4 2 2 2 5 2" xfId="4871" xr:uid="{2A08BFE9-0470-47E2-8AA2-1F76A430DCDE}"/>
    <cellStyle name="Normal 9 4 2 2 2 6" xfId="4063" xr:uid="{75062F5F-4BBE-4D3F-A13B-23CE2431B6D7}"/>
    <cellStyle name="Normal 9 4 2 2 2 6 2" xfId="4872" xr:uid="{38509057-8292-4B3C-A015-A72A5A0F8DEB}"/>
    <cellStyle name="Normal 9 4 2 2 2 7" xfId="4860" xr:uid="{48DA20D4-7D95-4E40-A19E-0128932CC12C}"/>
    <cellStyle name="Normal 9 4 2 2 3" xfId="858" xr:uid="{6F8AB84F-174F-4C8F-80C9-68C6928BE328}"/>
    <cellStyle name="Normal 9 4 2 2 3 2" xfId="2381" xr:uid="{31C5892E-601C-4B56-93BC-2580ED948EAE}"/>
    <cellStyle name="Normal 9 4 2 2 3 2 2" xfId="2382" xr:uid="{36AD2CE3-F312-471E-8102-76C75B1BDF77}"/>
    <cellStyle name="Normal 9 4 2 2 3 2 2 2" xfId="4875" xr:uid="{FAB06492-2430-4945-ACCF-509D2B5EDAC6}"/>
    <cellStyle name="Normal 9 4 2 2 3 2 3" xfId="4064" xr:uid="{FB139174-2B99-4970-BB46-64F4DBA815B4}"/>
    <cellStyle name="Normal 9 4 2 2 3 2 3 2" xfId="4876" xr:uid="{0DACF9FF-423B-443F-B876-E63559748BCB}"/>
    <cellStyle name="Normal 9 4 2 2 3 2 4" xfId="4065" xr:uid="{BB29BFAA-F16E-4172-90D3-D6D9F030F79D}"/>
    <cellStyle name="Normal 9 4 2 2 3 2 4 2" xfId="4877" xr:uid="{1BF285CF-9D8B-4286-AC15-65F9982407A1}"/>
    <cellStyle name="Normal 9 4 2 2 3 2 5" xfId="4874" xr:uid="{4A9470E5-C791-4A5C-8326-48EC5A3492FF}"/>
    <cellStyle name="Normal 9 4 2 2 3 3" xfId="2383" xr:uid="{5D2A7027-D6FF-476D-BBC0-34404D6E9C5E}"/>
    <cellStyle name="Normal 9 4 2 2 3 3 2" xfId="4878" xr:uid="{148BE680-7A79-4772-A29D-0565597ED1D8}"/>
    <cellStyle name="Normal 9 4 2 2 3 4" xfId="4066" xr:uid="{E8D1E50F-D5A6-49BB-9A34-E2E6205AF209}"/>
    <cellStyle name="Normal 9 4 2 2 3 4 2" xfId="4879" xr:uid="{B5C5BB6E-94F5-48A0-AA30-4A048E411983}"/>
    <cellStyle name="Normal 9 4 2 2 3 5" xfId="4067" xr:uid="{633B106D-766E-47B0-B108-28195B05A387}"/>
    <cellStyle name="Normal 9 4 2 2 3 5 2" xfId="4880" xr:uid="{899069CD-4E06-4CE4-BD3E-5CC9281CDF9D}"/>
    <cellStyle name="Normal 9 4 2 2 3 6" xfId="4873" xr:uid="{3684BA57-B2BC-4D6F-A506-4575BAABC463}"/>
    <cellStyle name="Normal 9 4 2 2 4" xfId="2384" xr:uid="{CAD1000D-970C-475F-B100-A5A159159EDF}"/>
    <cellStyle name="Normal 9 4 2 2 4 2" xfId="2385" xr:uid="{0EEC9892-9A75-4358-BC50-3B398A658959}"/>
    <cellStyle name="Normal 9 4 2 2 4 2 2" xfId="4882" xr:uid="{078EA79B-188C-488C-8E55-81B448B7484C}"/>
    <cellStyle name="Normal 9 4 2 2 4 3" xfId="4068" xr:uid="{08EE3E37-E6D2-431A-9142-AF070DD33CB9}"/>
    <cellStyle name="Normal 9 4 2 2 4 3 2" xfId="4883" xr:uid="{2922D94A-61BC-4E30-9B79-AC45D60745B3}"/>
    <cellStyle name="Normal 9 4 2 2 4 4" xfId="4069" xr:uid="{60AB19F4-8ECD-4CA9-A028-BBE67140A0EE}"/>
    <cellStyle name="Normal 9 4 2 2 4 4 2" xfId="4884" xr:uid="{90D7E2BE-46D1-4CB9-A99A-92DB5B783B8C}"/>
    <cellStyle name="Normal 9 4 2 2 4 5" xfId="4881" xr:uid="{90732B3D-C32F-4A3A-A5CD-020D7A1ED683}"/>
    <cellStyle name="Normal 9 4 2 2 5" xfId="2386" xr:uid="{500DB5DE-B7D3-4948-85FA-5E583D02BFC3}"/>
    <cellStyle name="Normal 9 4 2 2 5 2" xfId="4070" xr:uid="{4BE0FE00-3EC3-4CF6-965A-F6B611970305}"/>
    <cellStyle name="Normal 9 4 2 2 5 2 2" xfId="4886" xr:uid="{EACBF689-9DE0-40BD-9D2E-B2ACEF3A4F5E}"/>
    <cellStyle name="Normal 9 4 2 2 5 3" xfId="4071" xr:uid="{45AA280B-2DA3-4798-A5E9-AB0935566453}"/>
    <cellStyle name="Normal 9 4 2 2 5 3 2" xfId="4887" xr:uid="{EF9C4F63-CC9B-4475-BD2A-B5AB3858356A}"/>
    <cellStyle name="Normal 9 4 2 2 5 4" xfId="4072" xr:uid="{CED30809-447E-4012-BA46-D94252744333}"/>
    <cellStyle name="Normal 9 4 2 2 5 4 2" xfId="4888" xr:uid="{79B46800-3AE0-402B-B155-D7F054435295}"/>
    <cellStyle name="Normal 9 4 2 2 5 5" xfId="4885" xr:uid="{3DDFD3C0-92AC-47D5-B6CC-FB23772C51AC}"/>
    <cellStyle name="Normal 9 4 2 2 6" xfId="4073" xr:uid="{E8AFA180-D4A0-4C36-B2FC-332CA4BD5A17}"/>
    <cellStyle name="Normal 9 4 2 2 6 2" xfId="4889" xr:uid="{3FAD48C7-ADED-46CC-BAD1-9E59BA9B9550}"/>
    <cellStyle name="Normal 9 4 2 2 7" xfId="4074" xr:uid="{6F699241-36AC-40D4-9FA6-5E4816B7B9F8}"/>
    <cellStyle name="Normal 9 4 2 2 7 2" xfId="4890" xr:uid="{FBF5E3C1-8D38-4DF0-B40C-FF92F05215CC}"/>
    <cellStyle name="Normal 9 4 2 2 8" xfId="4075" xr:uid="{5B935BA4-EB57-45B3-9226-116EBF0AE673}"/>
    <cellStyle name="Normal 9 4 2 2 8 2" xfId="4891" xr:uid="{9067840D-001E-4606-A6BC-4AE218A3DCD8}"/>
    <cellStyle name="Normal 9 4 2 2 9" xfId="4859" xr:uid="{608FE462-4204-46F6-93E0-44A24592AA49}"/>
    <cellStyle name="Normal 9 4 2 3" xfId="413" xr:uid="{CBA8635E-9607-4EF2-86C2-583EF01AB387}"/>
    <cellStyle name="Normal 9 4 2 3 2" xfId="859" xr:uid="{11657276-8838-479B-A7E9-DEBF2828580D}"/>
    <cellStyle name="Normal 9 4 2 3 2 2" xfId="860" xr:uid="{F62CD7DF-1042-401E-B7C8-30B63A673759}"/>
    <cellStyle name="Normal 9 4 2 3 2 2 2" xfId="2387" xr:uid="{5914F726-CE11-4052-8C81-CE770D276EEA}"/>
    <cellStyle name="Normal 9 4 2 3 2 2 2 2" xfId="2388" xr:uid="{C2DC4B3B-1D89-4DF4-8181-F80E7D6E7581}"/>
    <cellStyle name="Normal 9 4 2 3 2 2 2 2 2" xfId="4896" xr:uid="{9EAF2C07-C3ED-4ACB-A971-1761C9C0FDA3}"/>
    <cellStyle name="Normal 9 4 2 3 2 2 2 3" xfId="4895" xr:uid="{7D135ECF-7CC7-426A-A166-905BABB05176}"/>
    <cellStyle name="Normal 9 4 2 3 2 2 3" xfId="2389" xr:uid="{494AC2A1-3104-4166-96EC-9EBD10A3DE5B}"/>
    <cellStyle name="Normal 9 4 2 3 2 2 3 2" xfId="4897" xr:uid="{5881CF9D-2486-4E32-B92D-4FA964D3BD17}"/>
    <cellStyle name="Normal 9 4 2 3 2 2 4" xfId="4894" xr:uid="{A0123B82-CAF5-4248-A2D5-FEA65F288266}"/>
    <cellStyle name="Normal 9 4 2 3 2 3" xfId="2390" xr:uid="{A1816837-A86A-4B7E-A1B0-98A7B7E94126}"/>
    <cellStyle name="Normal 9 4 2 3 2 3 2" xfId="2391" xr:uid="{DBB9DC7E-F8DF-4E88-BC6C-7E7D321666E0}"/>
    <cellStyle name="Normal 9 4 2 3 2 3 2 2" xfId="4899" xr:uid="{7D0F2EAF-3FCB-43E7-9292-5810FCDF471B}"/>
    <cellStyle name="Normal 9 4 2 3 2 3 3" xfId="4898" xr:uid="{BC7EE16E-DD40-4B8A-A1F2-17E8E6C67C85}"/>
    <cellStyle name="Normal 9 4 2 3 2 4" xfId="2392" xr:uid="{97BAF9F4-AB4F-45E3-922C-635B2D0D25B9}"/>
    <cellStyle name="Normal 9 4 2 3 2 4 2" xfId="4900" xr:uid="{760724AF-F27E-4EDF-ACFF-55AEC256DF1C}"/>
    <cellStyle name="Normal 9 4 2 3 2 5" xfId="4893" xr:uid="{BFA4531A-AC75-46D4-92EC-FEE8233E3E8A}"/>
    <cellStyle name="Normal 9 4 2 3 3" xfId="861" xr:uid="{166DF5D3-B033-4B62-A34E-BD989670C126}"/>
    <cellStyle name="Normal 9 4 2 3 3 2" xfId="2393" xr:uid="{9978B5EE-CF9E-430D-B363-C7487A32FEEA}"/>
    <cellStyle name="Normal 9 4 2 3 3 2 2" xfId="2394" xr:uid="{9F76C4EB-EDCA-4B05-9ACA-1C4DD2BEFAE8}"/>
    <cellStyle name="Normal 9 4 2 3 3 2 2 2" xfId="4903" xr:uid="{076D7642-8AA5-4372-BF96-A84CE8D185BF}"/>
    <cellStyle name="Normal 9 4 2 3 3 2 3" xfId="4902" xr:uid="{97663195-6651-452B-A1B5-2376E2C1DF29}"/>
    <cellStyle name="Normal 9 4 2 3 3 3" xfId="2395" xr:uid="{BF64B19B-284A-42FB-8DFA-49979266266F}"/>
    <cellStyle name="Normal 9 4 2 3 3 3 2" xfId="4904" xr:uid="{96CBC24A-0ED3-40E8-942D-7B0D8E014918}"/>
    <cellStyle name="Normal 9 4 2 3 3 4" xfId="4076" xr:uid="{736E4721-F50A-4163-9870-21168C9816C7}"/>
    <cellStyle name="Normal 9 4 2 3 3 4 2" xfId="4905" xr:uid="{51A07937-562D-4DEC-BE83-3E8DF4E85BE5}"/>
    <cellStyle name="Normal 9 4 2 3 3 5" xfId="4901" xr:uid="{ED70864E-99EB-4A7C-9612-A6B3DF8CE624}"/>
    <cellStyle name="Normal 9 4 2 3 4" xfId="2396" xr:uid="{3762F525-11BE-47E0-A94C-F2DF6AB57E26}"/>
    <cellStyle name="Normal 9 4 2 3 4 2" xfId="2397" xr:uid="{E4D296A0-E51B-4A23-ACA3-EE0A671F26D3}"/>
    <cellStyle name="Normal 9 4 2 3 4 2 2" xfId="4907" xr:uid="{A8862B58-B828-4907-8A0E-D2314CDAF76C}"/>
    <cellStyle name="Normal 9 4 2 3 4 3" xfId="4906" xr:uid="{11D1DA4E-A95F-4365-8D14-E329E48C1447}"/>
    <cellStyle name="Normal 9 4 2 3 5" xfId="2398" xr:uid="{23BAA53B-4B74-4FAA-BC93-01FD71E55C6A}"/>
    <cellStyle name="Normal 9 4 2 3 5 2" xfId="4908" xr:uid="{EC89AAAC-C81D-4DC3-817F-F4C474FD4FCF}"/>
    <cellStyle name="Normal 9 4 2 3 6" xfId="4077" xr:uid="{A86BAFA4-0D8C-4150-BF5B-D4961B20985F}"/>
    <cellStyle name="Normal 9 4 2 3 6 2" xfId="4909" xr:uid="{9D6428CC-B2FC-44ED-B09C-FF1AAE92A154}"/>
    <cellStyle name="Normal 9 4 2 3 7" xfId="4892" xr:uid="{F0DCCAC3-1C1D-4181-AF9C-32CD666444AE}"/>
    <cellStyle name="Normal 9 4 2 4" xfId="414" xr:uid="{EFC878A3-19E4-44D6-8384-434800AF0C8F}"/>
    <cellStyle name="Normal 9 4 2 4 2" xfId="862" xr:uid="{212FF6E8-A0BF-4361-B5E4-922F5C9C0529}"/>
    <cellStyle name="Normal 9 4 2 4 2 2" xfId="2399" xr:uid="{E5C807E6-2F32-4287-8FD8-047E020210C4}"/>
    <cellStyle name="Normal 9 4 2 4 2 2 2" xfId="2400" xr:uid="{78DD594D-B41E-4202-AC12-E1D5B5535AF5}"/>
    <cellStyle name="Normal 9 4 2 4 2 2 2 2" xfId="4913" xr:uid="{8082D175-70C9-4838-8DD6-D6DD16CD4CEA}"/>
    <cellStyle name="Normal 9 4 2 4 2 2 3" xfId="4912" xr:uid="{72CE9A0C-741C-466B-9018-AB165F44CCE3}"/>
    <cellStyle name="Normal 9 4 2 4 2 3" xfId="2401" xr:uid="{359A6D39-FB92-4E23-A7F3-01CC58E8379D}"/>
    <cellStyle name="Normal 9 4 2 4 2 3 2" xfId="4914" xr:uid="{70E2A696-CCEB-4138-875B-281F0949F6FA}"/>
    <cellStyle name="Normal 9 4 2 4 2 4" xfId="4078" xr:uid="{512597FC-E1C5-4B25-B2F6-1309FBF63B42}"/>
    <cellStyle name="Normal 9 4 2 4 2 4 2" xfId="4915" xr:uid="{2F264CC5-A27A-4D8E-9CC2-EB31832CA1A7}"/>
    <cellStyle name="Normal 9 4 2 4 2 5" xfId="4911" xr:uid="{FFBE36DB-4F1C-429F-A38A-DF5F3451BC63}"/>
    <cellStyle name="Normal 9 4 2 4 3" xfId="2402" xr:uid="{2725DCF4-230C-499A-A86F-B187EF6B2612}"/>
    <cellStyle name="Normal 9 4 2 4 3 2" xfId="2403" xr:uid="{66894A2B-63BF-47C2-BD08-133E34FD4A5B}"/>
    <cellStyle name="Normal 9 4 2 4 3 2 2" xfId="4917" xr:uid="{CCBFEC75-EF6A-4A06-B1BA-ED2104E500AD}"/>
    <cellStyle name="Normal 9 4 2 4 3 3" xfId="4916" xr:uid="{82C7AF90-DA51-42A2-AA5B-8419D763D63B}"/>
    <cellStyle name="Normal 9 4 2 4 4" xfId="2404" xr:uid="{2AB08BD3-893A-45E9-ABFE-2C49AD206A22}"/>
    <cellStyle name="Normal 9 4 2 4 4 2" xfId="4918" xr:uid="{1734BACE-F9C9-4B8D-ABB3-F90D67244B8D}"/>
    <cellStyle name="Normal 9 4 2 4 5" xfId="4079" xr:uid="{A64A1590-078D-47D9-9826-E764D72BEF2B}"/>
    <cellStyle name="Normal 9 4 2 4 5 2" xfId="4919" xr:uid="{2231685A-3F70-40A3-A07D-4A324BBA761C}"/>
    <cellStyle name="Normal 9 4 2 4 6" xfId="4910" xr:uid="{4CD5BD06-4984-45A5-8E64-3C31D4C4E5B0}"/>
    <cellStyle name="Normal 9 4 2 5" xfId="415" xr:uid="{3212057D-AABB-40F1-BAFE-9517145FE3DE}"/>
    <cellStyle name="Normal 9 4 2 5 2" xfId="2405" xr:uid="{9B4B207A-4FA1-4EBC-A0A9-CC7F6B98EC07}"/>
    <cellStyle name="Normal 9 4 2 5 2 2" xfId="2406" xr:uid="{4C8634DC-E405-492A-B656-5FA2F9D9A658}"/>
    <cellStyle name="Normal 9 4 2 5 2 2 2" xfId="4922" xr:uid="{30B380BD-EDB5-4F9E-A02F-F84B33C8736A}"/>
    <cellStyle name="Normal 9 4 2 5 2 3" xfId="4921" xr:uid="{6A45B9C7-A407-4F1B-8D5A-EC19A111FDD4}"/>
    <cellStyle name="Normal 9 4 2 5 3" xfId="2407" xr:uid="{329F7728-B664-4487-AE0F-9613AEAF22BA}"/>
    <cellStyle name="Normal 9 4 2 5 3 2" xfId="4923" xr:uid="{AFF8EEA9-BFB1-45AF-B19E-FE2B567C1532}"/>
    <cellStyle name="Normal 9 4 2 5 4" xfId="4080" xr:uid="{15013DC3-A996-4FC5-91BA-754CAD42C7DE}"/>
    <cellStyle name="Normal 9 4 2 5 4 2" xfId="4924" xr:uid="{BDE282C8-42FD-4113-844F-44835364A7B6}"/>
    <cellStyle name="Normal 9 4 2 5 5" xfId="4920" xr:uid="{2082B834-DC2C-4FF7-95E7-C392F06A8FE2}"/>
    <cellStyle name="Normal 9 4 2 6" xfId="2408" xr:uid="{C1703265-C319-43F5-A1CE-94BCBBBE022E}"/>
    <cellStyle name="Normal 9 4 2 6 2" xfId="2409" xr:uid="{E8CCCE26-965E-418C-9C8C-76F65D8CDCA6}"/>
    <cellStyle name="Normal 9 4 2 6 2 2" xfId="4926" xr:uid="{A60D5DFF-5BB5-43A7-89B3-A5DBDE38C2A9}"/>
    <cellStyle name="Normal 9 4 2 6 3" xfId="4081" xr:uid="{EE26945C-A6A6-4FC8-89B3-49B29E811E5E}"/>
    <cellStyle name="Normal 9 4 2 6 3 2" xfId="4927" xr:uid="{15201907-0509-49FB-8F50-31BA2C3ACC09}"/>
    <cellStyle name="Normal 9 4 2 6 4" xfId="4082" xr:uid="{E683123C-D544-45E0-837C-07D427F45943}"/>
    <cellStyle name="Normal 9 4 2 6 4 2" xfId="4928" xr:uid="{B48F984E-5393-4298-AD3A-15056F4F4361}"/>
    <cellStyle name="Normal 9 4 2 6 5" xfId="4925" xr:uid="{AF34335B-6E31-46BB-9BB7-B1007442F253}"/>
    <cellStyle name="Normal 9 4 2 7" xfId="2410" xr:uid="{C8AD57DE-C48A-4C7C-823C-A2E58FE41F69}"/>
    <cellStyle name="Normal 9 4 2 7 2" xfId="4929" xr:uid="{7AD92D50-6943-41AE-AAC5-E54DAE05518A}"/>
    <cellStyle name="Normal 9 4 2 8" xfId="4083" xr:uid="{AFFDB85F-EC67-474E-AF39-9F16BB569395}"/>
    <cellStyle name="Normal 9 4 2 8 2" xfId="4930" xr:uid="{D90633CA-8825-46DA-B94E-2A5BB457D038}"/>
    <cellStyle name="Normal 9 4 2 9" xfId="4084" xr:uid="{7E7EE8D7-FF3B-4AEA-B2FF-8035D039E62F}"/>
    <cellStyle name="Normal 9 4 2 9 2" xfId="4931" xr:uid="{9CAC23BD-A1A1-47C9-A6EE-E4E04AA7148A}"/>
    <cellStyle name="Normal 9 4 3" xfId="175" xr:uid="{70C22752-BC8B-4651-B4FA-76D4E3530F8E}"/>
    <cellStyle name="Normal 9 4 3 2" xfId="176" xr:uid="{102218E5-67D5-4C0A-8EBB-6C5DA8434BA1}"/>
    <cellStyle name="Normal 9 4 3 2 2" xfId="863" xr:uid="{F03FD729-3AB5-4F4F-8A2C-FDF7ADF64B49}"/>
    <cellStyle name="Normal 9 4 3 2 2 2" xfId="2411" xr:uid="{945ABAE0-FB99-4F7B-8CA6-EC368CA7540C}"/>
    <cellStyle name="Normal 9 4 3 2 2 2 2" xfId="2412" xr:uid="{CE3D76A9-A9F9-4A43-9715-26B95E5929E8}"/>
    <cellStyle name="Normal 9 4 3 2 2 2 2 2" xfId="4500" xr:uid="{571C6E3C-F911-48FA-A9E9-DB87566C143D}"/>
    <cellStyle name="Normal 9 4 3 2 2 2 2 2 2" xfId="5307" xr:uid="{E38344D0-BED1-4B28-B5D3-C99AACFC7437}"/>
    <cellStyle name="Normal 9 4 3 2 2 2 2 2 3" xfId="4936" xr:uid="{AE56BCB9-FD89-4533-9F8C-C9C84D48A79C}"/>
    <cellStyle name="Normal 9 4 3 2 2 2 3" xfId="4501" xr:uid="{66055F2B-B140-43F0-8AC7-3AB03A5E3D64}"/>
    <cellStyle name="Normal 9 4 3 2 2 2 3 2" xfId="5308" xr:uid="{30CA2DDE-46BF-43CB-BE82-7155CA5AF987}"/>
    <cellStyle name="Normal 9 4 3 2 2 2 3 3" xfId="4935" xr:uid="{0FD998BE-4E26-4F86-B9CD-DE0510DBB291}"/>
    <cellStyle name="Normal 9 4 3 2 2 3" xfId="2413" xr:uid="{0BC42544-365A-4580-B996-7FA6A235E828}"/>
    <cellStyle name="Normal 9 4 3 2 2 3 2" xfId="4502" xr:uid="{9726C319-B7F5-4423-8B81-36E06102685F}"/>
    <cellStyle name="Normal 9 4 3 2 2 3 2 2" xfId="5309" xr:uid="{4451DE43-8497-4288-BE97-9A530DBF25ED}"/>
    <cellStyle name="Normal 9 4 3 2 2 3 2 3" xfId="4937" xr:uid="{022D82C8-95BB-49CA-A8C3-9614280B1260}"/>
    <cellStyle name="Normal 9 4 3 2 2 4" xfId="4085" xr:uid="{51CF2CA4-1CFC-457B-A323-01F6B1B28124}"/>
    <cellStyle name="Normal 9 4 3 2 2 4 2" xfId="4938" xr:uid="{A1FCB1B8-DE3C-4268-9192-4E0ABC6207E5}"/>
    <cellStyle name="Normal 9 4 3 2 2 5" xfId="4934" xr:uid="{8EFF9D16-72E5-4E35-B168-64C1E2DF5B18}"/>
    <cellStyle name="Normal 9 4 3 2 3" xfId="2414" xr:uid="{528E8701-C621-4B5D-8E28-765F4CA85551}"/>
    <cellStyle name="Normal 9 4 3 2 3 2" xfId="2415" xr:uid="{7AFC1CD8-3238-4822-83FE-FE5433918FBB}"/>
    <cellStyle name="Normal 9 4 3 2 3 2 2" xfId="4503" xr:uid="{F2E5A679-E9DC-4AB9-AC28-5794A14F2DE7}"/>
    <cellStyle name="Normal 9 4 3 2 3 2 2 2" xfId="5310" xr:uid="{9C1A5E9D-DEF3-4DB6-9D18-AF2606E1E1A5}"/>
    <cellStyle name="Normal 9 4 3 2 3 2 2 3" xfId="4940" xr:uid="{CE700B08-DE22-403E-851A-151E6CE67F59}"/>
    <cellStyle name="Normal 9 4 3 2 3 3" xfId="4086" xr:uid="{B0ADC5C7-B765-42D6-A796-B005DD110FD2}"/>
    <cellStyle name="Normal 9 4 3 2 3 3 2" xfId="4941" xr:uid="{BF1E8F20-D193-408C-9CEE-576A609C61EB}"/>
    <cellStyle name="Normal 9 4 3 2 3 4" xfId="4087" xr:uid="{7025FCF8-9984-4DAC-8BF8-972618C23AB4}"/>
    <cellStyle name="Normal 9 4 3 2 3 4 2" xfId="4942" xr:uid="{2384FC6B-5563-417A-9BE4-45359D21402C}"/>
    <cellStyle name="Normal 9 4 3 2 3 5" xfId="4939" xr:uid="{19D36D43-4229-4178-8CAD-32CB325203DA}"/>
    <cellStyle name="Normal 9 4 3 2 4" xfId="2416" xr:uid="{9CD9B5C0-D84E-4076-A2BA-94D07E3305FF}"/>
    <cellStyle name="Normal 9 4 3 2 4 2" xfId="4504" xr:uid="{A4BC30A1-A5B0-49CA-B0C2-FAE88C3AAE67}"/>
    <cellStyle name="Normal 9 4 3 2 4 2 2" xfId="5311" xr:uid="{4A602E99-8300-46EE-B587-4B5376F48103}"/>
    <cellStyle name="Normal 9 4 3 2 4 2 3" xfId="4943" xr:uid="{E497F3B8-0403-49C7-BD6C-DB96A997BD2B}"/>
    <cellStyle name="Normal 9 4 3 2 5" xfId="4088" xr:uid="{F705D448-33F5-4C85-B3B9-2154F31EEE5D}"/>
    <cellStyle name="Normal 9 4 3 2 5 2" xfId="4944" xr:uid="{02F019E8-6FBE-441C-92BE-A3B87126E2B7}"/>
    <cellStyle name="Normal 9 4 3 2 6" xfId="4089" xr:uid="{3ECA2E33-576D-40D1-9320-EEEDA510068A}"/>
    <cellStyle name="Normal 9 4 3 2 6 2" xfId="4945" xr:uid="{522A6C4A-DCEF-453E-A727-232D473C34E4}"/>
    <cellStyle name="Normal 9 4 3 2 7" xfId="4933" xr:uid="{4565DC6E-CF5A-41EF-8B5F-CBF6554D09EC}"/>
    <cellStyle name="Normal 9 4 3 3" xfId="416" xr:uid="{B02DA078-66D1-4C0B-A07B-2F328184F861}"/>
    <cellStyle name="Normal 9 4 3 3 2" xfId="2417" xr:uid="{8131744E-8B34-4E99-BC91-C3A30763014B}"/>
    <cellStyle name="Normal 9 4 3 3 2 2" xfId="2418" xr:uid="{45910A05-D3B9-4C95-AD52-B366364105FB}"/>
    <cellStyle name="Normal 9 4 3 3 2 2 2" xfId="4505" xr:uid="{C3ECD99A-50C9-4E39-BEF7-11F5868F6E76}"/>
    <cellStyle name="Normal 9 4 3 3 2 2 2 2" xfId="5312" xr:uid="{00B1CF7E-EB2A-48B4-8257-FBDECAA0CE6B}"/>
    <cellStyle name="Normal 9 4 3 3 2 2 2 3" xfId="4948" xr:uid="{4B46CF66-0C0F-4F80-84DA-E421CD7E3963}"/>
    <cellStyle name="Normal 9 4 3 3 2 3" xfId="4090" xr:uid="{34F4D00D-71FB-4DE5-9444-A6A646B1529F}"/>
    <cellStyle name="Normal 9 4 3 3 2 3 2" xfId="4949" xr:uid="{9C11EFCE-A50A-4F3F-AAA5-C1F7CA96D5BB}"/>
    <cellStyle name="Normal 9 4 3 3 2 4" xfId="4091" xr:uid="{CCC64F46-B337-4384-A3FC-C172310E7CAB}"/>
    <cellStyle name="Normal 9 4 3 3 2 4 2" xfId="4950" xr:uid="{6A83352E-40F4-404C-B7F3-E83CC8620C86}"/>
    <cellStyle name="Normal 9 4 3 3 2 5" xfId="4947" xr:uid="{936AF09E-35B1-4E03-8D0E-815E77A1D46F}"/>
    <cellStyle name="Normal 9 4 3 3 3" xfId="2419" xr:uid="{FF683C92-13A7-485E-9F90-880F71B31ECD}"/>
    <cellStyle name="Normal 9 4 3 3 3 2" xfId="4506" xr:uid="{99E5916D-E233-4DFE-9ACA-8094E8F59069}"/>
    <cellStyle name="Normal 9 4 3 3 3 2 2" xfId="5313" xr:uid="{78435093-B5F9-4ACB-88D9-5FF03578B6CB}"/>
    <cellStyle name="Normal 9 4 3 3 3 2 3" xfId="4951" xr:uid="{8B5BFB9C-B387-4E5E-A0D8-CA88D2790986}"/>
    <cellStyle name="Normal 9 4 3 3 4" xfId="4092" xr:uid="{2C4119BA-DF61-4281-BFBA-FA8354EA932C}"/>
    <cellStyle name="Normal 9 4 3 3 4 2" xfId="4952" xr:uid="{A54C8977-60D3-4F53-BDE4-C826B4EE6181}"/>
    <cellStyle name="Normal 9 4 3 3 5" xfId="4093" xr:uid="{2FB03C20-9F4B-40D7-AC2C-23CD32AF1181}"/>
    <cellStyle name="Normal 9 4 3 3 5 2" xfId="4953" xr:uid="{7A700BF7-D931-4FB8-8F2F-6A0C9EF028B7}"/>
    <cellStyle name="Normal 9 4 3 3 6" xfId="4946" xr:uid="{4331698E-8DFA-449E-8BEE-A72EDFA17362}"/>
    <cellStyle name="Normal 9 4 3 4" xfId="2420" xr:uid="{94CB9D92-7B53-428D-8FB1-BD312530021A}"/>
    <cellStyle name="Normal 9 4 3 4 2" xfId="2421" xr:uid="{31667EA3-F8FC-4E04-80E6-017845AA1EB5}"/>
    <cellStyle name="Normal 9 4 3 4 2 2" xfId="4507" xr:uid="{C38D0C53-545B-47EE-B23D-C2EE7D890598}"/>
    <cellStyle name="Normal 9 4 3 4 2 2 2" xfId="5314" xr:uid="{AFAE4C04-FCF5-449E-9EB1-BA3815774EBA}"/>
    <cellStyle name="Normal 9 4 3 4 2 2 3" xfId="4955" xr:uid="{A23BB6D4-5DFA-4C3B-9357-99F26BBC2ACF}"/>
    <cellStyle name="Normal 9 4 3 4 3" xfId="4094" xr:uid="{F2858738-89D7-48D8-9147-EC64260FD873}"/>
    <cellStyle name="Normal 9 4 3 4 3 2" xfId="4956" xr:uid="{C7ABB79D-929C-41AA-829C-86AE53CB2600}"/>
    <cellStyle name="Normal 9 4 3 4 4" xfId="4095" xr:uid="{A3A47611-317E-4E1C-B568-290CA43A24B8}"/>
    <cellStyle name="Normal 9 4 3 4 4 2" xfId="4957" xr:uid="{28BDA02D-88E0-4B1A-8132-C690A56F2827}"/>
    <cellStyle name="Normal 9 4 3 4 5" xfId="4954" xr:uid="{E7C4D481-FFB3-425F-8736-D842ABB776B8}"/>
    <cellStyle name="Normal 9 4 3 5" xfId="2422" xr:uid="{BB5D171C-37B1-4C26-99CF-C86406E86291}"/>
    <cellStyle name="Normal 9 4 3 5 2" xfId="4096" xr:uid="{96E00195-3CF0-4E76-9C17-4E0991C982B2}"/>
    <cellStyle name="Normal 9 4 3 5 2 2" xfId="4959" xr:uid="{A74B6F52-8769-44A2-BEDD-E1FACAAA1CBE}"/>
    <cellStyle name="Normal 9 4 3 5 3" xfId="4097" xr:uid="{768401F4-F29E-44A0-BA8D-52AAFA120686}"/>
    <cellStyle name="Normal 9 4 3 5 3 2" xfId="4960" xr:uid="{C8F6800D-0C5B-4C99-B323-B339A67D6A81}"/>
    <cellStyle name="Normal 9 4 3 5 4" xfId="4098" xr:uid="{1B77F3DF-12FE-473D-83F8-8F7F7219E68C}"/>
    <cellStyle name="Normal 9 4 3 5 4 2" xfId="4961" xr:uid="{CDE18300-BBD8-4CDC-811D-51C42FE1CF81}"/>
    <cellStyle name="Normal 9 4 3 5 5" xfId="4958" xr:uid="{62356DAB-CC14-4C1D-8F71-7B0BE7D0428D}"/>
    <cellStyle name="Normal 9 4 3 6" xfId="4099" xr:uid="{C00F40D7-82DC-42D9-992C-963DC11FA6C4}"/>
    <cellStyle name="Normal 9 4 3 6 2" xfId="4962" xr:uid="{4317006F-40A2-4594-85F6-0C32B75DE796}"/>
    <cellStyle name="Normal 9 4 3 7" xfId="4100" xr:uid="{7F181EDC-0959-4AA7-89F3-A80BD51C8B0A}"/>
    <cellStyle name="Normal 9 4 3 7 2" xfId="4963" xr:uid="{86E67D3A-D8DE-46A7-98D9-21C929E77AF7}"/>
    <cellStyle name="Normal 9 4 3 8" xfId="4101" xr:uid="{D2D5D271-EC24-4A4F-B34F-69A5BE01D757}"/>
    <cellStyle name="Normal 9 4 3 8 2" xfId="4964" xr:uid="{8F3649BA-7A33-4377-8D4E-BAA3E02DCB17}"/>
    <cellStyle name="Normal 9 4 3 9" xfId="4932" xr:uid="{615F1180-CECF-4221-973A-9CFB2D4415E0}"/>
    <cellStyle name="Normal 9 4 4" xfId="177" xr:uid="{82EC4CFD-965D-40F3-8CD2-06720469CFC7}"/>
    <cellStyle name="Normal 9 4 4 2" xfId="864" xr:uid="{FD037939-ABEA-4486-9A7F-663B1C5CFFDD}"/>
    <cellStyle name="Normal 9 4 4 2 2" xfId="865" xr:uid="{627347DD-6ECE-44CB-A02C-D8513DBEF634}"/>
    <cellStyle name="Normal 9 4 4 2 2 2" xfId="2423" xr:uid="{5551C4FA-4C3C-4423-B1E7-3AF1FDEAE4CD}"/>
    <cellStyle name="Normal 9 4 4 2 2 2 2" xfId="2424" xr:uid="{3A0E84BB-2FEA-4663-87E1-73F3F7026D85}"/>
    <cellStyle name="Normal 9 4 4 2 2 2 2 2" xfId="4969" xr:uid="{ED310EFB-A169-4336-9082-A9FA2D152D2D}"/>
    <cellStyle name="Normal 9 4 4 2 2 2 3" xfId="4968" xr:uid="{0F9E40F8-F1DF-4467-B1CC-3350C0088017}"/>
    <cellStyle name="Normal 9 4 4 2 2 3" xfId="2425" xr:uid="{F4DED632-9208-4F15-A954-A70BE680C523}"/>
    <cellStyle name="Normal 9 4 4 2 2 3 2" xfId="4970" xr:uid="{FBE1992E-0592-4E52-8293-7A2E5ED63CBB}"/>
    <cellStyle name="Normal 9 4 4 2 2 4" xfId="4102" xr:uid="{B6490DE3-B3A7-4D55-A556-AB13407BFCCA}"/>
    <cellStyle name="Normal 9 4 4 2 2 4 2" xfId="4971" xr:uid="{0E771A6B-7F8B-45DA-915B-ABF6D292E135}"/>
    <cellStyle name="Normal 9 4 4 2 2 5" xfId="4967" xr:uid="{468D7780-F0A0-4BE4-B1A3-39F9D8564FBF}"/>
    <cellStyle name="Normal 9 4 4 2 3" xfId="2426" xr:uid="{6F124ADE-1485-4735-8A22-CB6B25551EAD}"/>
    <cellStyle name="Normal 9 4 4 2 3 2" xfId="2427" xr:uid="{546D8E74-A854-40D9-8CFC-FFE49427E8C2}"/>
    <cellStyle name="Normal 9 4 4 2 3 2 2" xfId="4973" xr:uid="{0AA32031-A1DE-4B87-AAA6-1438F484E1DE}"/>
    <cellStyle name="Normal 9 4 4 2 3 3" xfId="4972" xr:uid="{AABCC5B0-3F3B-419F-83C6-966DB95D235B}"/>
    <cellStyle name="Normal 9 4 4 2 4" xfId="2428" xr:uid="{88E9ACA2-EAAD-4124-B7E5-9FD309596F4F}"/>
    <cellStyle name="Normal 9 4 4 2 4 2" xfId="4974" xr:uid="{5791B92A-6C18-4993-B9C7-45EFADE14D41}"/>
    <cellStyle name="Normal 9 4 4 2 5" xfId="4103" xr:uid="{0D5F589D-5A47-4D07-9E66-239A07E214CC}"/>
    <cellStyle name="Normal 9 4 4 2 5 2" xfId="4975" xr:uid="{A9604D16-A1C6-4462-BB5C-0E1B537A9243}"/>
    <cellStyle name="Normal 9 4 4 2 6" xfId="4966" xr:uid="{225F26FC-702C-4842-9104-E25CC2FD939F}"/>
    <cellStyle name="Normal 9 4 4 3" xfId="866" xr:uid="{363769D5-4497-430E-B376-7F6AF8F7613E}"/>
    <cellStyle name="Normal 9 4 4 3 2" xfId="2429" xr:uid="{9644F06B-7DCE-4A63-9F59-3A967C1E8847}"/>
    <cellStyle name="Normal 9 4 4 3 2 2" xfId="2430" xr:uid="{8008B794-6E28-4B2F-9E1A-1AE3E6408E4A}"/>
    <cellStyle name="Normal 9 4 4 3 2 2 2" xfId="4978" xr:uid="{FFFDA024-8185-46FE-8DB9-9C30751493D9}"/>
    <cellStyle name="Normal 9 4 4 3 2 3" xfId="4977" xr:uid="{5F91A380-67F5-471B-8413-CC8D5DE277B4}"/>
    <cellStyle name="Normal 9 4 4 3 3" xfId="2431" xr:uid="{934CBD14-E69E-403F-A8D5-29D23BA19A2C}"/>
    <cellStyle name="Normal 9 4 4 3 3 2" xfId="4979" xr:uid="{F9F92937-6B05-4558-AC6B-C84389C49772}"/>
    <cellStyle name="Normal 9 4 4 3 4" xfId="4104" xr:uid="{AE547F2B-543B-4B8A-8E63-CDA16412F996}"/>
    <cellStyle name="Normal 9 4 4 3 4 2" xfId="4980" xr:uid="{67C9AEF8-222E-4FF9-9E51-8AC08C270362}"/>
    <cellStyle name="Normal 9 4 4 3 5" xfId="4976" xr:uid="{A45DBD5D-0499-4BAE-8385-07F95F90E6F7}"/>
    <cellStyle name="Normal 9 4 4 4" xfId="2432" xr:uid="{1F24A5FB-AAB9-4775-B485-332B8278D056}"/>
    <cellStyle name="Normal 9 4 4 4 2" xfId="2433" xr:uid="{4452BD79-AFA4-4219-84B3-C503552F8CF7}"/>
    <cellStyle name="Normal 9 4 4 4 2 2" xfId="4982" xr:uid="{381AD517-69F2-4032-81DA-37A9BF995C9C}"/>
    <cellStyle name="Normal 9 4 4 4 3" xfId="4105" xr:uid="{5564B5AB-70F0-4B49-A5D8-3117588DE2EA}"/>
    <cellStyle name="Normal 9 4 4 4 3 2" xfId="4983" xr:uid="{6CBF5E57-A62A-48F7-B8A6-6A4502D88564}"/>
    <cellStyle name="Normal 9 4 4 4 4" xfId="4106" xr:uid="{4F4652BB-E39F-4949-84C3-6276193A522F}"/>
    <cellStyle name="Normal 9 4 4 4 4 2" xfId="4984" xr:uid="{557788CC-421B-4027-970A-78CF1D22D4A7}"/>
    <cellStyle name="Normal 9 4 4 4 5" xfId="4981" xr:uid="{063C5FA5-9044-41DA-AB08-0CD61A0EB050}"/>
    <cellStyle name="Normal 9 4 4 5" xfId="2434" xr:uid="{BB3E5584-FEF0-4272-8A2E-CEBD8C348CA0}"/>
    <cellStyle name="Normal 9 4 4 5 2" xfId="4985" xr:uid="{BB9C4549-E293-4BB8-9F14-02DACBF69B4A}"/>
    <cellStyle name="Normal 9 4 4 6" xfId="4107" xr:uid="{CD278069-D865-4BD4-A9F6-1F674D17FD61}"/>
    <cellStyle name="Normal 9 4 4 6 2" xfId="4986" xr:uid="{D5BB319A-33F4-4C40-90DA-9F50FCE513A4}"/>
    <cellStyle name="Normal 9 4 4 7" xfId="4108" xr:uid="{18CB5885-5B12-4128-8A13-DE6F414DAF6A}"/>
    <cellStyle name="Normal 9 4 4 7 2" xfId="4987" xr:uid="{DBB2C960-4F11-45AC-9872-DD90AA64E678}"/>
    <cellStyle name="Normal 9 4 4 8" xfId="4965" xr:uid="{9D8ADABC-3D9A-4204-894C-F92E18145FC5}"/>
    <cellStyle name="Normal 9 4 5" xfId="417" xr:uid="{797CC401-9CE3-4A55-8751-6F5A0A3D14B1}"/>
    <cellStyle name="Normal 9 4 5 2" xfId="867" xr:uid="{0FF4B991-9624-4FED-B34D-A8243B1092EF}"/>
    <cellStyle name="Normal 9 4 5 2 2" xfId="2435" xr:uid="{CD1CBA3B-23D4-474B-881B-6ECC19B28694}"/>
    <cellStyle name="Normal 9 4 5 2 2 2" xfId="2436" xr:uid="{1B54FACA-D34C-4594-B04F-8BC539DEF012}"/>
    <cellStyle name="Normal 9 4 5 2 2 2 2" xfId="4991" xr:uid="{DF78B473-6F99-481C-9F90-BAB3B5AD664E}"/>
    <cellStyle name="Normal 9 4 5 2 2 3" xfId="4990" xr:uid="{E852F83D-20E3-415F-AE4F-5659309798BB}"/>
    <cellStyle name="Normal 9 4 5 2 3" xfId="2437" xr:uid="{0FD37AE1-F19B-461C-86D9-DF2FB7AFE370}"/>
    <cellStyle name="Normal 9 4 5 2 3 2" xfId="4992" xr:uid="{DA90D279-B353-4248-919C-E174B348B51F}"/>
    <cellStyle name="Normal 9 4 5 2 4" xfId="4109" xr:uid="{8A28E847-D91A-46AD-A7B3-6F43484DC90A}"/>
    <cellStyle name="Normal 9 4 5 2 4 2" xfId="4993" xr:uid="{097DC7C1-33B4-4D4F-8E28-A30318C2AA39}"/>
    <cellStyle name="Normal 9 4 5 2 5" xfId="4989" xr:uid="{E059CF4B-65F0-45E1-82B5-0F63E7B7A454}"/>
    <cellStyle name="Normal 9 4 5 3" xfId="2438" xr:uid="{85734000-4D64-43AC-BAD2-857098410927}"/>
    <cellStyle name="Normal 9 4 5 3 2" xfId="2439" xr:uid="{B32EF486-258B-4779-B0C2-70364AB8D733}"/>
    <cellStyle name="Normal 9 4 5 3 2 2" xfId="4995" xr:uid="{13346279-8026-4DF5-8884-C68E814B7253}"/>
    <cellStyle name="Normal 9 4 5 3 3" xfId="4110" xr:uid="{37DF4969-1421-4B40-A7BF-C6D2DDF80ADE}"/>
    <cellStyle name="Normal 9 4 5 3 3 2" xfId="4996" xr:uid="{F97D168E-BB0B-43EF-A35E-11F0D2A9C3C8}"/>
    <cellStyle name="Normal 9 4 5 3 4" xfId="4111" xr:uid="{53A5CB9F-BAF9-43EB-A6C0-4B8F33B22084}"/>
    <cellStyle name="Normal 9 4 5 3 4 2" xfId="4997" xr:uid="{4031F773-D258-42CE-9C8A-4614FA1C2CA8}"/>
    <cellStyle name="Normal 9 4 5 3 5" xfId="4994" xr:uid="{082FCE89-E613-4DB5-B76F-9B74F810E6BD}"/>
    <cellStyle name="Normal 9 4 5 4" xfId="2440" xr:uid="{28A1ACB4-08B1-42BD-A2C7-669F58D4DE85}"/>
    <cellStyle name="Normal 9 4 5 4 2" xfId="4998" xr:uid="{BD9DBFFB-79BE-41FB-89A3-2634240A02AE}"/>
    <cellStyle name="Normal 9 4 5 5" xfId="4112" xr:uid="{3BD4A3E3-12C6-4562-9B88-0981179E7664}"/>
    <cellStyle name="Normal 9 4 5 5 2" xfId="4999" xr:uid="{429C3C1D-9F24-414D-A449-5D860D89A764}"/>
    <cellStyle name="Normal 9 4 5 6" xfId="4113" xr:uid="{F5A7DFBA-FC3D-4B29-B8F9-1903DE025732}"/>
    <cellStyle name="Normal 9 4 5 6 2" xfId="5000" xr:uid="{3532AADC-7E0F-4841-8FFD-B8658837F723}"/>
    <cellStyle name="Normal 9 4 5 7" xfId="4988" xr:uid="{99AFC41C-4F27-46D6-920F-44F5D22C963E}"/>
    <cellStyle name="Normal 9 4 6" xfId="418" xr:uid="{4D3F999E-3E62-41C6-98B1-D7BC52F243FE}"/>
    <cellStyle name="Normal 9 4 6 2" xfId="2441" xr:uid="{2BCA7CF2-A07E-4CE3-A828-3806044BC078}"/>
    <cellStyle name="Normal 9 4 6 2 2" xfId="2442" xr:uid="{D98E07E7-0603-476E-9FA4-7CDBFFDF9D3A}"/>
    <cellStyle name="Normal 9 4 6 2 2 2" xfId="5003" xr:uid="{BF67D936-C3A9-4CA0-A393-0FEC81402CB6}"/>
    <cellStyle name="Normal 9 4 6 2 3" xfId="4114" xr:uid="{439314A0-B87B-4B0F-A4CB-6933721105E5}"/>
    <cellStyle name="Normal 9 4 6 2 3 2" xfId="5004" xr:uid="{709CF2D7-3211-4841-A476-B8F9DBEEEC23}"/>
    <cellStyle name="Normal 9 4 6 2 4" xfId="4115" xr:uid="{1873BCE8-2124-4044-9053-6E0BD57A05CB}"/>
    <cellStyle name="Normal 9 4 6 2 4 2" xfId="5005" xr:uid="{335699BB-2AD6-495E-8836-B2DEDE256D05}"/>
    <cellStyle name="Normal 9 4 6 2 5" xfId="5002" xr:uid="{52506126-96E3-4610-B3DD-A5C9672A9869}"/>
    <cellStyle name="Normal 9 4 6 3" xfId="2443" xr:uid="{FF732465-FDFF-498D-9028-65EECCAF5990}"/>
    <cellStyle name="Normal 9 4 6 3 2" xfId="5006" xr:uid="{F2FE1F64-0255-4E08-BCF3-758CB606BABE}"/>
    <cellStyle name="Normal 9 4 6 4" xfId="4116" xr:uid="{58E4A2F5-7125-4DFB-8A05-DE6A6395B5C2}"/>
    <cellStyle name="Normal 9 4 6 4 2" xfId="5007" xr:uid="{567D22EE-508A-46ED-B78F-A9ACE045EDB1}"/>
    <cellStyle name="Normal 9 4 6 5" xfId="4117" xr:uid="{B95F6749-4567-4CC8-8A51-6040586A0AAC}"/>
    <cellStyle name="Normal 9 4 6 5 2" xfId="5008" xr:uid="{FF33425C-D224-4B55-B39E-06373669F4B2}"/>
    <cellStyle name="Normal 9 4 6 6" xfId="5001" xr:uid="{9B2AC7C2-E1E1-4E0E-BC06-95E9839BA0E1}"/>
    <cellStyle name="Normal 9 4 7" xfId="2444" xr:uid="{C29AC6EA-1249-4963-966C-DAAA3BD596BA}"/>
    <cellStyle name="Normal 9 4 7 2" xfId="2445" xr:uid="{4FE5CE59-5357-4508-88E4-681D8E6DD054}"/>
    <cellStyle name="Normal 9 4 7 2 2" xfId="5010" xr:uid="{2D04DA37-68F2-47B3-8F4E-317EEF0CF27C}"/>
    <cellStyle name="Normal 9 4 7 3" xfId="4118" xr:uid="{BBEF8AF9-3847-4D47-B533-A277A3205819}"/>
    <cellStyle name="Normal 9 4 7 3 2" xfId="5011" xr:uid="{97D38915-CDE3-4736-B710-C3BBBBF7F3E3}"/>
    <cellStyle name="Normal 9 4 7 4" xfId="4119" xr:uid="{81048AB3-DE46-499E-A970-D376B3999C88}"/>
    <cellStyle name="Normal 9 4 7 4 2" xfId="5012" xr:uid="{AA0A18F2-EC39-4B99-B86C-53BD24434B83}"/>
    <cellStyle name="Normal 9 4 7 5" xfId="5009" xr:uid="{492F857A-F365-47F6-90CF-E9BD3B92AD4F}"/>
    <cellStyle name="Normal 9 4 8" xfId="2446" xr:uid="{24D316F2-C3F5-47CD-AD31-8A18AFC172F9}"/>
    <cellStyle name="Normal 9 4 8 2" xfId="4120" xr:uid="{ECAE1E89-3F1C-49A4-A040-7503D71AAB91}"/>
    <cellStyle name="Normal 9 4 8 2 2" xfId="5014" xr:uid="{F2540925-646B-4B8C-8610-12B8E72ADB56}"/>
    <cellStyle name="Normal 9 4 8 3" xfId="4121" xr:uid="{10601D48-9F6B-4C5B-9746-97E02AE1166C}"/>
    <cellStyle name="Normal 9 4 8 3 2" xfId="5015" xr:uid="{B0A7D5F0-B545-4F89-86B5-E8943773CD6F}"/>
    <cellStyle name="Normal 9 4 8 4" xfId="4122" xr:uid="{DE4EBE7D-6045-446D-997C-063C7266E786}"/>
    <cellStyle name="Normal 9 4 8 4 2" xfId="5016" xr:uid="{E1C63837-8237-4F54-96C6-59CF709FF90C}"/>
    <cellStyle name="Normal 9 4 8 5" xfId="5013" xr:uid="{D4D2A2FE-FB8B-4E61-B247-85184D6D640B}"/>
    <cellStyle name="Normal 9 4 9" xfId="4123" xr:uid="{0FFAD5D1-BF39-4FA0-8F7E-D0CE734464DB}"/>
    <cellStyle name="Normal 9 4 9 2" xfId="5017" xr:uid="{460192D9-E099-4611-8C8E-EB50E4334EDE}"/>
    <cellStyle name="Normal 9 5" xfId="178" xr:uid="{7469F863-830E-4122-9A8D-C20E7E13CF22}"/>
    <cellStyle name="Normal 9 5 10" xfId="4124" xr:uid="{2DFA901E-C9AD-453D-8F51-E1190AECD09B}"/>
    <cellStyle name="Normal 9 5 10 2" xfId="5019" xr:uid="{F731C1BA-799F-45B0-97A1-F19B85C0ED03}"/>
    <cellStyle name="Normal 9 5 11" xfId="4125" xr:uid="{50F12061-A671-463B-987A-A6020E0F0574}"/>
    <cellStyle name="Normal 9 5 11 2" xfId="5020" xr:uid="{39FA71AB-E7B3-43FC-AABB-EA08D31B0F09}"/>
    <cellStyle name="Normal 9 5 12" xfId="5018" xr:uid="{B457F68C-9364-4221-A568-4DC41CAFB2DA}"/>
    <cellStyle name="Normal 9 5 2" xfId="179" xr:uid="{9B8E2982-C116-4A25-BF1E-9A59F8F36F8E}"/>
    <cellStyle name="Normal 9 5 2 10" xfId="5021" xr:uid="{8E07CA85-4144-4716-AB15-4E7B18360A3E}"/>
    <cellStyle name="Normal 9 5 2 2" xfId="419" xr:uid="{8019702C-7A01-4E89-982B-7096FA1F1F3B}"/>
    <cellStyle name="Normal 9 5 2 2 2" xfId="868" xr:uid="{F76EF98C-C041-44DE-86F0-13332F826648}"/>
    <cellStyle name="Normal 9 5 2 2 2 2" xfId="869" xr:uid="{7586B398-D2AA-441E-B5ED-EFC105B2A4EB}"/>
    <cellStyle name="Normal 9 5 2 2 2 2 2" xfId="2447" xr:uid="{70627B16-1EDD-4545-BFD6-B263E65848EE}"/>
    <cellStyle name="Normal 9 5 2 2 2 2 2 2" xfId="5025" xr:uid="{1767CD6A-2CFD-4BDE-B6A1-6CC41ACA7525}"/>
    <cellStyle name="Normal 9 5 2 2 2 2 3" xfId="4126" xr:uid="{966D8240-6EC2-4C91-B267-663FC11D59C6}"/>
    <cellStyle name="Normal 9 5 2 2 2 2 3 2" xfId="5026" xr:uid="{A019B97C-AC3E-46C0-A489-F5F55CD76E8D}"/>
    <cellStyle name="Normal 9 5 2 2 2 2 4" xfId="4127" xr:uid="{A9C4397A-A8BD-4477-89F8-BF57A2A7614D}"/>
    <cellStyle name="Normal 9 5 2 2 2 2 4 2" xfId="5027" xr:uid="{10586715-F91B-428E-AAF6-2C429CAF92C2}"/>
    <cellStyle name="Normal 9 5 2 2 2 2 5" xfId="5024" xr:uid="{12FD6672-5B2A-4FEB-B89C-00878BDF3DC8}"/>
    <cellStyle name="Normal 9 5 2 2 2 3" xfId="2448" xr:uid="{F5E1AC25-CA57-4905-9D8A-A0AECACD3465}"/>
    <cellStyle name="Normal 9 5 2 2 2 3 2" xfId="4128" xr:uid="{E3865DED-FE37-4487-982B-4C9BEE7EDE83}"/>
    <cellStyle name="Normal 9 5 2 2 2 3 2 2" xfId="5029" xr:uid="{24BD95D9-8590-41A6-9E12-730FA635F3F0}"/>
    <cellStyle name="Normal 9 5 2 2 2 3 3" xfId="4129" xr:uid="{F51E50B0-80CD-4D5B-8753-2D19D593DC79}"/>
    <cellStyle name="Normal 9 5 2 2 2 3 3 2" xfId="5030" xr:uid="{EA833BED-6332-4A71-B313-6711AF0CABED}"/>
    <cellStyle name="Normal 9 5 2 2 2 3 4" xfId="4130" xr:uid="{DF6D6250-B2EB-4091-8C83-A8C9353C69F6}"/>
    <cellStyle name="Normal 9 5 2 2 2 3 4 2" xfId="5031" xr:uid="{EFB8FBF5-D923-4637-9C55-ACF862D41954}"/>
    <cellStyle name="Normal 9 5 2 2 2 3 5" xfId="5028" xr:uid="{FD461288-5A76-44F7-96A9-04B05B0D1D74}"/>
    <cellStyle name="Normal 9 5 2 2 2 4" xfId="4131" xr:uid="{5C44917D-821F-4ACE-B8CF-5EDDBEB01AF3}"/>
    <cellStyle name="Normal 9 5 2 2 2 4 2" xfId="5032" xr:uid="{F4E6B27E-9D10-41F5-9168-EF637729803B}"/>
    <cellStyle name="Normal 9 5 2 2 2 5" xfId="4132" xr:uid="{A97C125C-5C32-4242-8F60-D286D73E4CCD}"/>
    <cellStyle name="Normal 9 5 2 2 2 5 2" xfId="5033" xr:uid="{75B19F2F-9599-48FC-99F6-AE5E0C8FD7D6}"/>
    <cellStyle name="Normal 9 5 2 2 2 6" xfId="4133" xr:uid="{0B2015CC-B877-407C-AE27-B268FAAD6097}"/>
    <cellStyle name="Normal 9 5 2 2 2 6 2" xfId="5034" xr:uid="{ADE4DD48-0184-4267-9EAF-643D1B4BDDAB}"/>
    <cellStyle name="Normal 9 5 2 2 2 7" xfId="5023" xr:uid="{5CB0DBF6-3339-45A9-8BEE-E6E7A53482E5}"/>
    <cellStyle name="Normal 9 5 2 2 3" xfId="870" xr:uid="{F7600FB2-FF9E-4345-B6CE-03C3638403C4}"/>
    <cellStyle name="Normal 9 5 2 2 3 2" xfId="2449" xr:uid="{82D4F5AE-9487-4A4A-BCEC-F7A7CC44D781}"/>
    <cellStyle name="Normal 9 5 2 2 3 2 2" xfId="4134" xr:uid="{3AD9A080-F06A-4E18-9445-5C5E6B62E5C7}"/>
    <cellStyle name="Normal 9 5 2 2 3 2 2 2" xfId="5037" xr:uid="{D949A942-4981-4B72-A677-9C3671A24618}"/>
    <cellStyle name="Normal 9 5 2 2 3 2 3" xfId="4135" xr:uid="{5D02237E-F4C8-48B5-8AE2-1ED49A8A7AF8}"/>
    <cellStyle name="Normal 9 5 2 2 3 2 3 2" xfId="5038" xr:uid="{06EBF879-29F0-4BF0-A546-631A2E835A4A}"/>
    <cellStyle name="Normal 9 5 2 2 3 2 4" xfId="4136" xr:uid="{D4C9682D-1DAA-43A2-935E-EB00AC8FB6CB}"/>
    <cellStyle name="Normal 9 5 2 2 3 2 4 2" xfId="5039" xr:uid="{51D06650-3BD2-4271-9649-758CCF47F95C}"/>
    <cellStyle name="Normal 9 5 2 2 3 2 5" xfId="5036" xr:uid="{4B158390-7561-45FC-B1C5-2362F7F2197B}"/>
    <cellStyle name="Normal 9 5 2 2 3 3" xfId="4137" xr:uid="{9E7D53E2-57D7-4424-A0E5-5BD78E1256A2}"/>
    <cellStyle name="Normal 9 5 2 2 3 3 2" xfId="5040" xr:uid="{F2457005-1C4C-464F-9783-224F17F3C3D2}"/>
    <cellStyle name="Normal 9 5 2 2 3 4" xfId="4138" xr:uid="{A3676581-6722-4861-9EF6-3A3E15F5E1D2}"/>
    <cellStyle name="Normal 9 5 2 2 3 4 2" xfId="5041" xr:uid="{EF0333CC-7256-476F-BA9F-A2EB4826DB6A}"/>
    <cellStyle name="Normal 9 5 2 2 3 5" xfId="4139" xr:uid="{5025A583-2381-4CC4-9E59-47CFFCF19B4E}"/>
    <cellStyle name="Normal 9 5 2 2 3 5 2" xfId="5042" xr:uid="{07D2A8DC-C3B7-4239-9358-230568B525DC}"/>
    <cellStyle name="Normal 9 5 2 2 3 6" xfId="5035" xr:uid="{5496CBBE-257F-4815-B38F-390352A08C53}"/>
    <cellStyle name="Normal 9 5 2 2 4" xfId="2450" xr:uid="{33AA4F94-8E0A-4D9D-8DFC-A0EE64AA5CB7}"/>
    <cellStyle name="Normal 9 5 2 2 4 2" xfId="4140" xr:uid="{134CD817-A8DA-4B9C-8D97-3150DA4463B8}"/>
    <cellStyle name="Normal 9 5 2 2 4 2 2" xfId="5044" xr:uid="{8DFC9B27-F0D6-4067-A017-37423345FA35}"/>
    <cellStyle name="Normal 9 5 2 2 4 3" xfId="4141" xr:uid="{E5CD307F-670C-4AF6-A140-ADF374FD6C72}"/>
    <cellStyle name="Normal 9 5 2 2 4 3 2" xfId="5045" xr:uid="{27EF4F00-D380-481E-9E07-A7F16A1FA93B}"/>
    <cellStyle name="Normal 9 5 2 2 4 4" xfId="4142" xr:uid="{0EF23D7F-8C1A-4B41-9F26-A6E7CBACF061}"/>
    <cellStyle name="Normal 9 5 2 2 4 4 2" xfId="5046" xr:uid="{F5861E94-FDAA-4DD1-9504-C9BE9E2A6E83}"/>
    <cellStyle name="Normal 9 5 2 2 4 5" xfId="5043" xr:uid="{10A17E9A-9BA5-403D-98A1-BEBE19B33459}"/>
    <cellStyle name="Normal 9 5 2 2 5" xfId="4143" xr:uid="{CCCBC4A6-14FE-457B-9E55-82B3244DBD25}"/>
    <cellStyle name="Normal 9 5 2 2 5 2" xfId="4144" xr:uid="{8ABDBAB2-2CF3-413F-8FBF-A84D8469F843}"/>
    <cellStyle name="Normal 9 5 2 2 5 2 2" xfId="5048" xr:uid="{4EF142FB-8335-41B2-A54D-9D132814F31E}"/>
    <cellStyle name="Normal 9 5 2 2 5 3" xfId="4145" xr:uid="{C980E940-F409-4218-AEDC-CB4C6C14DC2D}"/>
    <cellStyle name="Normal 9 5 2 2 5 3 2" xfId="5049" xr:uid="{53C6566F-DCEE-49E3-A7FF-201860B9D203}"/>
    <cellStyle name="Normal 9 5 2 2 5 4" xfId="4146" xr:uid="{6306052C-E01A-4F52-8DE7-A74D1F83589D}"/>
    <cellStyle name="Normal 9 5 2 2 5 4 2" xfId="5050" xr:uid="{22467470-CC34-4B5B-80B8-7B0D7821652D}"/>
    <cellStyle name="Normal 9 5 2 2 5 5" xfId="5047" xr:uid="{D576B8F5-C669-4CCD-9EA3-40E216AF5D81}"/>
    <cellStyle name="Normal 9 5 2 2 6" xfId="4147" xr:uid="{3534560A-2AB7-41BD-A2A5-B872907229CE}"/>
    <cellStyle name="Normal 9 5 2 2 6 2" xfId="5051" xr:uid="{991F1368-3C64-4DA7-8C72-EF09916C7D6A}"/>
    <cellStyle name="Normal 9 5 2 2 7" xfId="4148" xr:uid="{A6592703-CD66-4931-87B0-0D6172559AF9}"/>
    <cellStyle name="Normal 9 5 2 2 7 2" xfId="5052" xr:uid="{3CDB426D-CC4B-48CF-AD09-7C152900E882}"/>
    <cellStyle name="Normal 9 5 2 2 8" xfId="4149" xr:uid="{4A7EB5C5-9BB6-4358-942F-8427274AC6E5}"/>
    <cellStyle name="Normal 9 5 2 2 8 2" xfId="5053" xr:uid="{644379B0-1A5B-48C5-87C3-F2A5A9F5B0EE}"/>
    <cellStyle name="Normal 9 5 2 2 9" xfId="5022" xr:uid="{DF78160E-50C0-4A04-A3A6-A88CD51C36F8}"/>
    <cellStyle name="Normal 9 5 2 3" xfId="871" xr:uid="{3A5E2DA5-F2FB-4502-9EBD-E116CB594FC9}"/>
    <cellStyle name="Normal 9 5 2 3 2" xfId="872" xr:uid="{B2666233-7880-409A-B5C2-22353B7C6DA8}"/>
    <cellStyle name="Normal 9 5 2 3 2 2" xfId="873" xr:uid="{7592D7D2-A3A8-4A2C-93AB-573C7C539BE0}"/>
    <cellStyle name="Normal 9 5 2 3 2 2 2" xfId="5056" xr:uid="{B5F60343-6ACF-46AA-96FD-06F1FC844791}"/>
    <cellStyle name="Normal 9 5 2 3 2 3" xfId="4150" xr:uid="{51B7545D-0CC1-4024-ACE9-98F1D2A80EE6}"/>
    <cellStyle name="Normal 9 5 2 3 2 3 2" xfId="5057" xr:uid="{989EEFBA-FE7F-41CD-AA04-27CD2A678483}"/>
    <cellStyle name="Normal 9 5 2 3 2 4" xfId="4151" xr:uid="{7CCB2B66-268D-418E-8E91-6CE65F374AFB}"/>
    <cellStyle name="Normal 9 5 2 3 2 4 2" xfId="5058" xr:uid="{88BAB47D-EA49-415A-B3D3-0F931623ACE2}"/>
    <cellStyle name="Normal 9 5 2 3 2 5" xfId="5055" xr:uid="{F0729626-6F43-4677-B9CB-52A9319B630F}"/>
    <cellStyle name="Normal 9 5 2 3 3" xfId="874" xr:uid="{ABB0A4DD-5DEA-4D94-942B-FE47B6BE4664}"/>
    <cellStyle name="Normal 9 5 2 3 3 2" xfId="4152" xr:uid="{1AFB7127-6564-4247-B886-71E715541E89}"/>
    <cellStyle name="Normal 9 5 2 3 3 2 2" xfId="5060" xr:uid="{1263E85E-C96B-46E9-A30C-A356B8551935}"/>
    <cellStyle name="Normal 9 5 2 3 3 3" xfId="4153" xr:uid="{AAD15F85-138E-4F3E-9A7C-E901F926FAD4}"/>
    <cellStyle name="Normal 9 5 2 3 3 3 2" xfId="5061" xr:uid="{5A67944A-9CD0-4602-B511-679FEAA01263}"/>
    <cellStyle name="Normal 9 5 2 3 3 4" xfId="4154" xr:uid="{3AAB9637-9717-460E-AA85-AEC551969179}"/>
    <cellStyle name="Normal 9 5 2 3 3 4 2" xfId="5062" xr:uid="{B6601934-BEB1-4518-A28C-D18D35010EBB}"/>
    <cellStyle name="Normal 9 5 2 3 3 5" xfId="5059" xr:uid="{7C50D8A8-DAC9-4401-933C-7FF284ADA314}"/>
    <cellStyle name="Normal 9 5 2 3 4" xfId="4155" xr:uid="{3815F656-3CA2-4DE6-BA98-C8B3F39383BC}"/>
    <cellStyle name="Normal 9 5 2 3 4 2" xfId="5063" xr:uid="{BC573EC0-EB03-4242-97B8-7151C3E1AFFB}"/>
    <cellStyle name="Normal 9 5 2 3 5" xfId="4156" xr:uid="{40B63432-E127-4B93-BAD4-19F855A1E539}"/>
    <cellStyle name="Normal 9 5 2 3 5 2" xfId="5064" xr:uid="{1A06D0F0-B300-43F9-9576-3403CAAA5BB0}"/>
    <cellStyle name="Normal 9 5 2 3 6" xfId="4157" xr:uid="{8A3EBDB3-D4C3-4C89-9762-1D4EEF905D12}"/>
    <cellStyle name="Normal 9 5 2 3 6 2" xfId="5065" xr:uid="{A4376F58-8FEC-48F5-9EC6-3B40D4BF7B48}"/>
    <cellStyle name="Normal 9 5 2 3 7" xfId="5054" xr:uid="{35AA69C3-1C5D-439E-A60D-E07045A8C08B}"/>
    <cellStyle name="Normal 9 5 2 4" xfId="875" xr:uid="{017AB25D-F047-414C-B0BF-54C98DA2DD63}"/>
    <cellStyle name="Normal 9 5 2 4 2" xfId="876" xr:uid="{42F895FD-F6D1-4EC1-94FC-0D87A3A3842B}"/>
    <cellStyle name="Normal 9 5 2 4 2 2" xfId="4158" xr:uid="{569EDA9E-34B0-4A12-9638-FF45E9AEA730}"/>
    <cellStyle name="Normal 9 5 2 4 2 2 2" xfId="5068" xr:uid="{87910F30-4B6F-4F83-9A53-4091AFBF6D56}"/>
    <cellStyle name="Normal 9 5 2 4 2 3" xfId="4159" xr:uid="{7D584021-F734-4BA3-96D2-B6A431A4853A}"/>
    <cellStyle name="Normal 9 5 2 4 2 3 2" xfId="5069" xr:uid="{97681ED0-2D74-40E4-8292-81BB8EA2513B}"/>
    <cellStyle name="Normal 9 5 2 4 2 4" xfId="4160" xr:uid="{566C59D7-7DD2-4762-9081-FC6D5A0C1096}"/>
    <cellStyle name="Normal 9 5 2 4 2 4 2" xfId="5070" xr:uid="{1A1B263C-0D12-4F69-BBF6-6EA2991A4D0D}"/>
    <cellStyle name="Normal 9 5 2 4 2 5" xfId="5067" xr:uid="{3AD5BCB6-5454-478E-860A-C4BE1CE3808E}"/>
    <cellStyle name="Normal 9 5 2 4 3" xfId="4161" xr:uid="{833FA6AB-27C4-4209-9D96-1F150777DCBF}"/>
    <cellStyle name="Normal 9 5 2 4 3 2" xfId="5071" xr:uid="{08F31000-CF46-41C0-95C9-F29F49189EF6}"/>
    <cellStyle name="Normal 9 5 2 4 4" xfId="4162" xr:uid="{0308F088-21A1-49D2-B211-46AD32319B29}"/>
    <cellStyle name="Normal 9 5 2 4 4 2" xfId="5072" xr:uid="{B68EB213-825A-4004-9622-4C18EBC9303C}"/>
    <cellStyle name="Normal 9 5 2 4 5" xfId="4163" xr:uid="{8CA0B95D-62E3-44E9-B402-E3DAF1C48D0D}"/>
    <cellStyle name="Normal 9 5 2 4 5 2" xfId="5073" xr:uid="{BF1C154A-7ACC-457D-A2E6-0D4B38496486}"/>
    <cellStyle name="Normal 9 5 2 4 6" xfId="5066" xr:uid="{A777A973-A493-47CA-A80D-EE7537E5F442}"/>
    <cellStyle name="Normal 9 5 2 5" xfId="877" xr:uid="{B8F30D0D-23AA-4E92-8604-263E78634110}"/>
    <cellStyle name="Normal 9 5 2 5 2" xfId="4164" xr:uid="{ABAC1FF1-BEAE-425F-A202-8EF660EDD4FD}"/>
    <cellStyle name="Normal 9 5 2 5 2 2" xfId="5075" xr:uid="{C25280AC-57F4-4FC4-9F65-7F1F9C588E98}"/>
    <cellStyle name="Normal 9 5 2 5 3" xfId="4165" xr:uid="{05A3EA74-2B28-4112-87F8-93B950B7338C}"/>
    <cellStyle name="Normal 9 5 2 5 3 2" xfId="5076" xr:uid="{F28ECD14-C576-4A32-82B3-2D718F470D45}"/>
    <cellStyle name="Normal 9 5 2 5 4" xfId="4166" xr:uid="{C09E660D-8DF2-4E2E-98C2-373C0984ADF1}"/>
    <cellStyle name="Normal 9 5 2 5 4 2" xfId="5077" xr:uid="{033FE506-42F8-4A62-9E0A-2FE99A9274CE}"/>
    <cellStyle name="Normal 9 5 2 5 5" xfId="5074" xr:uid="{6A97FD1B-DA85-421B-AEF0-1F3BB4CB5250}"/>
    <cellStyle name="Normal 9 5 2 6" xfId="4167" xr:uid="{2582AE57-699B-4082-B0A9-CFAF7A6538F9}"/>
    <cellStyle name="Normal 9 5 2 6 2" xfId="4168" xr:uid="{D8C5F6FD-6743-47A4-814A-AA24A130B964}"/>
    <cellStyle name="Normal 9 5 2 6 2 2" xfId="5079" xr:uid="{5DF3A839-7660-4586-93C0-4FA7D43F15C1}"/>
    <cellStyle name="Normal 9 5 2 6 3" xfId="4169" xr:uid="{4903591C-4B9A-477C-990D-A2DA92AAC247}"/>
    <cellStyle name="Normal 9 5 2 6 3 2" xfId="5080" xr:uid="{9D091A7B-05EB-4626-8913-DFEDDE234054}"/>
    <cellStyle name="Normal 9 5 2 6 4" xfId="4170" xr:uid="{92F322E2-BB31-4F77-AB2B-33BDA0520C5E}"/>
    <cellStyle name="Normal 9 5 2 6 4 2" xfId="5081" xr:uid="{32301349-6A42-431D-959F-48727F22EFAD}"/>
    <cellStyle name="Normal 9 5 2 6 5" xfId="5078" xr:uid="{52DDF910-11F3-4331-A273-88344FA33D02}"/>
    <cellStyle name="Normal 9 5 2 7" xfId="4171" xr:uid="{DE226381-6CC3-4A2E-A635-00B311F8C5DD}"/>
    <cellStyle name="Normal 9 5 2 7 2" xfId="5082" xr:uid="{9025B322-CE3C-40BC-AB25-E418287AE73B}"/>
    <cellStyle name="Normal 9 5 2 8" xfId="4172" xr:uid="{9A65822A-1165-493C-8F89-EBDB9729D694}"/>
    <cellStyle name="Normal 9 5 2 8 2" xfId="5083" xr:uid="{6EDBA8DB-5835-42A8-AF4E-6DC5DC1668D5}"/>
    <cellStyle name="Normal 9 5 2 9" xfId="4173" xr:uid="{8551DC5F-4F30-4F7B-9CA5-FBB8DA084FCB}"/>
    <cellStyle name="Normal 9 5 2 9 2" xfId="5084" xr:uid="{919FD98C-95CC-45B6-A3BE-510002AAC8A6}"/>
    <cellStyle name="Normal 9 5 3" xfId="420" xr:uid="{676A954E-169B-42D4-A0D3-8274AB6A7840}"/>
    <cellStyle name="Normal 9 5 3 2" xfId="878" xr:uid="{F39EA4BD-56DC-4002-95E5-AD991BC99603}"/>
    <cellStyle name="Normal 9 5 3 2 2" xfId="879" xr:uid="{3317FAD0-758B-4880-839D-68E1705DC844}"/>
    <cellStyle name="Normal 9 5 3 2 2 2" xfId="2451" xr:uid="{EC9AD892-59DD-4A3A-A591-B5246D138538}"/>
    <cellStyle name="Normal 9 5 3 2 2 2 2" xfId="2452" xr:uid="{7B9409E7-E91A-4D31-B389-941D1567680B}"/>
    <cellStyle name="Normal 9 5 3 2 2 2 2 2" xfId="5089" xr:uid="{148872CF-FBE3-4F49-B814-D2A4742B2B8F}"/>
    <cellStyle name="Normal 9 5 3 2 2 2 3" xfId="5088" xr:uid="{BD185CFB-7459-4C25-BC09-EA710473635F}"/>
    <cellStyle name="Normal 9 5 3 2 2 3" xfId="2453" xr:uid="{1CF3549B-BDBC-4DFB-9796-6E6B3F5F8F26}"/>
    <cellStyle name="Normal 9 5 3 2 2 3 2" xfId="5090" xr:uid="{135BCAA3-F682-45FE-97B3-03C0952A1C51}"/>
    <cellStyle name="Normal 9 5 3 2 2 4" xfId="4174" xr:uid="{BDE5A70B-C5C2-48A9-BE2C-B73C31FE664F}"/>
    <cellStyle name="Normal 9 5 3 2 2 4 2" xfId="5091" xr:uid="{171BFDE3-341E-42E8-8478-9BE5DC4FAA41}"/>
    <cellStyle name="Normal 9 5 3 2 2 5" xfId="5087" xr:uid="{0859514E-ACC0-4C4E-8B6E-AE4C4CD3DB26}"/>
    <cellStyle name="Normal 9 5 3 2 3" xfId="2454" xr:uid="{353476CD-3149-49CB-AB56-D31F20848290}"/>
    <cellStyle name="Normal 9 5 3 2 3 2" xfId="2455" xr:uid="{36DA5A24-783B-45AD-A7DA-EA0A7F4E0C32}"/>
    <cellStyle name="Normal 9 5 3 2 3 2 2" xfId="5093" xr:uid="{15A95A9D-D0BE-4B99-B6C5-F3662425B05D}"/>
    <cellStyle name="Normal 9 5 3 2 3 3" xfId="4175" xr:uid="{F3F61893-22D6-4091-8CDF-EE1C9FA7DFD5}"/>
    <cellStyle name="Normal 9 5 3 2 3 3 2" xfId="5094" xr:uid="{19A5B3EB-BBF5-48EB-BDBD-80B8BE68182B}"/>
    <cellStyle name="Normal 9 5 3 2 3 4" xfId="4176" xr:uid="{DE7C8A5A-EB00-40AC-80A4-0896ADA4DC02}"/>
    <cellStyle name="Normal 9 5 3 2 3 4 2" xfId="5095" xr:uid="{F5CF6F39-E241-4999-B832-8156588EA0EC}"/>
    <cellStyle name="Normal 9 5 3 2 3 5" xfId="5092" xr:uid="{1F166A1E-1C87-46CB-96B7-B9830FB49E8A}"/>
    <cellStyle name="Normal 9 5 3 2 4" xfId="2456" xr:uid="{002AEBC6-36FC-4A04-9757-22D7AC1946E9}"/>
    <cellStyle name="Normal 9 5 3 2 4 2" xfId="5096" xr:uid="{5FC1624A-B6C1-434F-B695-D8E869B714A6}"/>
    <cellStyle name="Normal 9 5 3 2 5" xfId="4177" xr:uid="{283A0953-3E01-437F-953A-EBD653EAD549}"/>
    <cellStyle name="Normal 9 5 3 2 5 2" xfId="5097" xr:uid="{59925E3D-A5CD-4DAF-BE65-F42DB7F368A9}"/>
    <cellStyle name="Normal 9 5 3 2 6" xfId="4178" xr:uid="{E06C54A6-15D6-4ECC-B02F-577270B41FE3}"/>
    <cellStyle name="Normal 9 5 3 2 6 2" xfId="5098" xr:uid="{0C73DE3F-9CCC-40A7-8445-B0CDD8472049}"/>
    <cellStyle name="Normal 9 5 3 2 7" xfId="5086" xr:uid="{92F87E6C-025B-4EAF-B21B-A37CD85ED38B}"/>
    <cellStyle name="Normal 9 5 3 3" xfId="880" xr:uid="{7EB7838C-27E1-4F3D-8677-2ED4AC77845B}"/>
    <cellStyle name="Normal 9 5 3 3 2" xfId="2457" xr:uid="{646D74EF-803A-4A35-BD0B-C05E0852BFF4}"/>
    <cellStyle name="Normal 9 5 3 3 2 2" xfId="2458" xr:uid="{D785524B-455A-4977-84E6-C3B040160E5F}"/>
    <cellStyle name="Normal 9 5 3 3 2 2 2" xfId="5101" xr:uid="{4D6167FB-48AE-4405-89A4-AA22A2F86DAA}"/>
    <cellStyle name="Normal 9 5 3 3 2 3" xfId="4179" xr:uid="{9CC79956-94BC-45EC-A0F5-9AAE52BEA197}"/>
    <cellStyle name="Normal 9 5 3 3 2 3 2" xfId="5102" xr:uid="{EEB69666-DFE6-4750-8DE5-E1E19BB5EAE5}"/>
    <cellStyle name="Normal 9 5 3 3 2 4" xfId="4180" xr:uid="{E1822A73-44AF-4BBB-AA64-B6A5F103DDC3}"/>
    <cellStyle name="Normal 9 5 3 3 2 4 2" xfId="5103" xr:uid="{0C769257-840A-4BA4-B0CE-509EB1F28158}"/>
    <cellStyle name="Normal 9 5 3 3 2 5" xfId="5100" xr:uid="{774BA3AB-B240-45E4-A875-1E1EAC7D5DF6}"/>
    <cellStyle name="Normal 9 5 3 3 3" xfId="2459" xr:uid="{C3C09B29-9060-4C78-8FC2-856FA217A4DD}"/>
    <cellStyle name="Normal 9 5 3 3 3 2" xfId="5104" xr:uid="{A476990E-477D-4BD0-B50A-762B803EA32A}"/>
    <cellStyle name="Normal 9 5 3 3 4" xfId="4181" xr:uid="{366A86EC-53FD-42A9-86F7-7DF3152838A5}"/>
    <cellStyle name="Normal 9 5 3 3 4 2" xfId="5105" xr:uid="{56DBC276-A206-4B02-9B9E-8088BA5991A4}"/>
    <cellStyle name="Normal 9 5 3 3 5" xfId="4182" xr:uid="{A4BFA754-5DC6-4DB8-BCA5-F329BF534DFD}"/>
    <cellStyle name="Normal 9 5 3 3 5 2" xfId="5106" xr:uid="{58704400-0885-4615-8511-D0F6010EB393}"/>
    <cellStyle name="Normal 9 5 3 3 6" xfId="5099" xr:uid="{93BBF807-D7F6-48D9-845E-87C7071AB5AD}"/>
    <cellStyle name="Normal 9 5 3 4" xfId="2460" xr:uid="{EE187552-B648-4486-A857-65D40F1E71B5}"/>
    <cellStyle name="Normal 9 5 3 4 2" xfId="2461" xr:uid="{D5C596E9-D79B-4881-9AEC-5C295321473B}"/>
    <cellStyle name="Normal 9 5 3 4 2 2" xfId="5108" xr:uid="{A9495EF5-E3F5-4F9D-9B61-40F2D5C9E823}"/>
    <cellStyle name="Normal 9 5 3 4 3" xfId="4183" xr:uid="{E4D80689-1A97-489F-A5A9-EF9344E395CC}"/>
    <cellStyle name="Normal 9 5 3 4 3 2" xfId="5109" xr:uid="{CACC3EC1-A0DA-459D-A397-9088E926D302}"/>
    <cellStyle name="Normal 9 5 3 4 4" xfId="4184" xr:uid="{CFD71608-6B53-483C-AEFA-D55C6ED4F232}"/>
    <cellStyle name="Normal 9 5 3 4 4 2" xfId="5110" xr:uid="{E312683F-323D-4C0D-B867-68A5C5CBB592}"/>
    <cellStyle name="Normal 9 5 3 4 5" xfId="5107" xr:uid="{A8C98623-FED6-4FB8-92A0-6BDB7866C462}"/>
    <cellStyle name="Normal 9 5 3 5" xfId="2462" xr:uid="{BB5E18A0-7F3E-450F-ABE3-96B1FE666C3A}"/>
    <cellStyle name="Normal 9 5 3 5 2" xfId="4185" xr:uid="{44220560-3657-44E8-98A7-7C3BEFF622B8}"/>
    <cellStyle name="Normal 9 5 3 5 2 2" xfId="5112" xr:uid="{34522C4C-4A84-4A46-A222-76D6A0B541A2}"/>
    <cellStyle name="Normal 9 5 3 5 3" xfId="4186" xr:uid="{14397A8A-394D-4025-84D0-79EDFC83FB52}"/>
    <cellStyle name="Normal 9 5 3 5 3 2" xfId="5113" xr:uid="{4919097C-B772-4E89-8FE0-698F667D3F85}"/>
    <cellStyle name="Normal 9 5 3 5 4" xfId="4187" xr:uid="{F439F567-3535-46DD-8CE7-4F3CEDDEAC6C}"/>
    <cellStyle name="Normal 9 5 3 5 4 2" xfId="5114" xr:uid="{358F111E-DCE2-4C5D-A0B5-B94E8BBDD1FA}"/>
    <cellStyle name="Normal 9 5 3 5 5" xfId="5111" xr:uid="{4133E760-4CC1-4C35-BC54-110F08B1043B}"/>
    <cellStyle name="Normal 9 5 3 6" xfId="4188" xr:uid="{C4B21600-1D98-4B28-83B9-182BF85B3D68}"/>
    <cellStyle name="Normal 9 5 3 6 2" xfId="5115" xr:uid="{A2B727BA-678B-4438-91D5-B9A8E360E0E2}"/>
    <cellStyle name="Normal 9 5 3 7" xfId="4189" xr:uid="{A4494C64-F4DE-4A4B-9488-6A61E95B4721}"/>
    <cellStyle name="Normal 9 5 3 7 2" xfId="5116" xr:uid="{E9BCD3E1-64B9-490E-825B-C81692DBB9C9}"/>
    <cellStyle name="Normal 9 5 3 8" xfId="4190" xr:uid="{8C61AC9A-5930-4FD5-8C98-C1A5F4B133EE}"/>
    <cellStyle name="Normal 9 5 3 8 2" xfId="5117" xr:uid="{E234734C-17D3-4D16-8574-8D398C57F721}"/>
    <cellStyle name="Normal 9 5 3 9" xfId="5085" xr:uid="{D8004686-9235-45AE-B0D5-9E12F8D1CBAC}"/>
    <cellStyle name="Normal 9 5 4" xfId="421" xr:uid="{999F41FC-A585-44C4-A267-9ADA2CF333BA}"/>
    <cellStyle name="Normal 9 5 4 2" xfId="881" xr:uid="{178DAD75-5D61-4029-BD4D-ED3AE3351DCB}"/>
    <cellStyle name="Normal 9 5 4 2 2" xfId="882" xr:uid="{28140BAA-9E24-4942-B445-79E3C754F7BD}"/>
    <cellStyle name="Normal 9 5 4 2 2 2" xfId="2463" xr:uid="{A2F45D27-56FC-4ADE-8E4B-3ED669431B62}"/>
    <cellStyle name="Normal 9 5 4 2 2 2 2" xfId="5121" xr:uid="{A24C4AFD-C1D5-4AEC-AA89-B5A80E8E4325}"/>
    <cellStyle name="Normal 9 5 4 2 2 3" xfId="4191" xr:uid="{4E23EAF0-6220-452D-9BB1-207F1EED93FC}"/>
    <cellStyle name="Normal 9 5 4 2 2 3 2" xfId="5122" xr:uid="{75B76AA4-254E-4758-AD72-724313E62804}"/>
    <cellStyle name="Normal 9 5 4 2 2 4" xfId="4192" xr:uid="{A50F0882-E08B-492F-999D-A87EFF375922}"/>
    <cellStyle name="Normal 9 5 4 2 2 4 2" xfId="5123" xr:uid="{60E1D502-836E-4AB5-A8FC-19C4D0BDDA22}"/>
    <cellStyle name="Normal 9 5 4 2 2 5" xfId="5120" xr:uid="{A43BA2B2-553E-4916-A0A3-4E3751472685}"/>
    <cellStyle name="Normal 9 5 4 2 3" xfId="2464" xr:uid="{007BBE3A-CEBC-4B10-B8CB-EE16704D25E8}"/>
    <cellStyle name="Normal 9 5 4 2 3 2" xfId="5124" xr:uid="{A91859E4-5ECF-42EC-96F4-07115AF45BD6}"/>
    <cellStyle name="Normal 9 5 4 2 4" xfId="4193" xr:uid="{5F0DCBC3-3060-447C-8C9F-A24F6B5E46C0}"/>
    <cellStyle name="Normal 9 5 4 2 4 2" xfId="5125" xr:uid="{B94FC0DB-971C-4BC9-8215-DFAB5D8C5508}"/>
    <cellStyle name="Normal 9 5 4 2 5" xfId="4194" xr:uid="{5D00300B-99DC-48C8-9118-5D179D4C8F22}"/>
    <cellStyle name="Normal 9 5 4 2 5 2" xfId="5126" xr:uid="{F3092A67-1DC9-413F-B856-B216DCA64516}"/>
    <cellStyle name="Normal 9 5 4 2 6" xfId="5119" xr:uid="{5FD903A1-A225-40E7-9A5A-B07FCB298D59}"/>
    <cellStyle name="Normal 9 5 4 3" xfId="883" xr:uid="{6339D2C1-136D-429F-B5AE-324E9A9FF92B}"/>
    <cellStyle name="Normal 9 5 4 3 2" xfId="2465" xr:uid="{580A8A0D-B736-4917-A0B6-2F00AA0FC769}"/>
    <cellStyle name="Normal 9 5 4 3 2 2" xfId="5128" xr:uid="{125E88E1-AB9C-4B54-92B3-A1486642728B}"/>
    <cellStyle name="Normal 9 5 4 3 3" xfId="4195" xr:uid="{8B9F18C2-1D6C-42F2-BFBA-E24D274EFC0F}"/>
    <cellStyle name="Normal 9 5 4 3 3 2" xfId="5129" xr:uid="{5D60583C-E6BF-422B-85DF-50E3C754032B}"/>
    <cellStyle name="Normal 9 5 4 3 4" xfId="4196" xr:uid="{332028A7-5A05-4065-BCD1-DCA40FADFBF7}"/>
    <cellStyle name="Normal 9 5 4 3 4 2" xfId="5130" xr:uid="{7CB2A3D3-E9B7-426A-899F-E488235EE77A}"/>
    <cellStyle name="Normal 9 5 4 3 5" xfId="5127" xr:uid="{AF781CA0-DDF9-4795-ACB4-C6A9CA65E177}"/>
    <cellStyle name="Normal 9 5 4 4" xfId="2466" xr:uid="{89BC9061-3A54-49FD-BC72-E095A5B9B55D}"/>
    <cellStyle name="Normal 9 5 4 4 2" xfId="4197" xr:uid="{C0C5D327-BF1D-4011-BDB4-D4B05E6F6272}"/>
    <cellStyle name="Normal 9 5 4 4 2 2" xfId="5132" xr:uid="{CDD1FCF5-129E-4885-8BD0-780795F7EE7E}"/>
    <cellStyle name="Normal 9 5 4 4 3" xfId="4198" xr:uid="{AFA0CE8D-C3C0-40F7-AE46-DA776B4C1D40}"/>
    <cellStyle name="Normal 9 5 4 4 3 2" xfId="5133" xr:uid="{3CC3D207-8BC3-4C2D-BA20-CA9C2A4C8040}"/>
    <cellStyle name="Normal 9 5 4 4 4" xfId="4199" xr:uid="{8357B97B-C3A8-4DD6-9217-028032ED7662}"/>
    <cellStyle name="Normal 9 5 4 4 4 2" xfId="5134" xr:uid="{CF5B2FD4-B8A6-41A2-941E-665B2F8F9F5E}"/>
    <cellStyle name="Normal 9 5 4 4 5" xfId="5131" xr:uid="{9A5BCCE3-73A9-4197-ADA2-B32E0170A40F}"/>
    <cellStyle name="Normal 9 5 4 5" xfId="4200" xr:uid="{9B41EE3E-C6A2-40FC-A107-72B72AF32CF7}"/>
    <cellStyle name="Normal 9 5 4 5 2" xfId="5135" xr:uid="{675C56E7-AA1C-443C-AD96-BD624249CC28}"/>
    <cellStyle name="Normal 9 5 4 6" xfId="4201" xr:uid="{4CDBE70D-B180-44F5-9033-8D3FF9A45359}"/>
    <cellStyle name="Normal 9 5 4 6 2" xfId="5136" xr:uid="{F97DE5BA-C395-4795-A1CE-78BBC62EBD59}"/>
    <cellStyle name="Normal 9 5 4 7" xfId="4202" xr:uid="{69F37A1E-9EAC-48A4-8167-57EA3C61EF20}"/>
    <cellStyle name="Normal 9 5 4 7 2" xfId="5137" xr:uid="{D4DC4E9A-4480-4649-BBF3-3E81E440EC23}"/>
    <cellStyle name="Normal 9 5 4 8" xfId="5118" xr:uid="{171DCD5F-FD00-46A9-BA30-5A0F70780505}"/>
    <cellStyle name="Normal 9 5 5" xfId="422" xr:uid="{5294962B-72DC-4A86-97C9-051002044452}"/>
    <cellStyle name="Normal 9 5 5 2" xfId="884" xr:uid="{63A9D626-1022-4D77-A109-EBB9A98FB9FE}"/>
    <cellStyle name="Normal 9 5 5 2 2" xfId="2467" xr:uid="{DB51A88D-2415-4F18-9D3D-D0591F66A717}"/>
    <cellStyle name="Normal 9 5 5 2 2 2" xfId="5140" xr:uid="{7FD545D0-BAAA-42C4-BDFA-5EE932A73046}"/>
    <cellStyle name="Normal 9 5 5 2 3" xfId="4203" xr:uid="{6A7802F2-4B45-46E4-A782-B8993462BF5E}"/>
    <cellStyle name="Normal 9 5 5 2 3 2" xfId="5141" xr:uid="{8A35E02D-FC51-47F4-ADBA-609E16299094}"/>
    <cellStyle name="Normal 9 5 5 2 4" xfId="4204" xr:uid="{950E126C-5B75-45DD-B312-5C7C78807117}"/>
    <cellStyle name="Normal 9 5 5 2 4 2" xfId="5142" xr:uid="{AA36BFE3-0442-467A-B2E6-1AE8DA4D3654}"/>
    <cellStyle name="Normal 9 5 5 2 5" xfId="5139" xr:uid="{E1612FED-CCB3-4CB0-A868-11F2072218D6}"/>
    <cellStyle name="Normal 9 5 5 3" xfId="2468" xr:uid="{DBA04C90-EBEA-4AD9-BF8F-991A4CC19DCB}"/>
    <cellStyle name="Normal 9 5 5 3 2" xfId="4205" xr:uid="{A6AC7DBB-E27A-4762-A520-19FBEA3E5B29}"/>
    <cellStyle name="Normal 9 5 5 3 2 2" xfId="5144" xr:uid="{DDFD3BD2-12D7-49BB-95A5-68C6BD82BDAB}"/>
    <cellStyle name="Normal 9 5 5 3 3" xfId="4206" xr:uid="{A40B54EE-CBDD-4327-A36B-CD302B7B2B2C}"/>
    <cellStyle name="Normal 9 5 5 3 3 2" xfId="5145" xr:uid="{682D79EC-2E24-4169-88A7-C1DC861A7812}"/>
    <cellStyle name="Normal 9 5 5 3 4" xfId="4207" xr:uid="{FDA64C83-2F63-4986-A921-825DB6927F00}"/>
    <cellStyle name="Normal 9 5 5 3 4 2" xfId="5146" xr:uid="{CBBCF60E-CB8C-4F79-B4EB-3F320F750C2A}"/>
    <cellStyle name="Normal 9 5 5 3 5" xfId="5143" xr:uid="{4C650759-758D-4D57-A68B-8DBFAA473D4F}"/>
    <cellStyle name="Normal 9 5 5 4" xfId="4208" xr:uid="{E76F5798-0C76-453E-A704-6534B9AB9408}"/>
    <cellStyle name="Normal 9 5 5 4 2" xfId="5147" xr:uid="{877026B4-E36B-49AC-BD8C-2033CC84BE23}"/>
    <cellStyle name="Normal 9 5 5 5" xfId="4209" xr:uid="{088FF5A4-658F-4DA6-8F0C-55866515E242}"/>
    <cellStyle name="Normal 9 5 5 5 2" xfId="5148" xr:uid="{C0460162-F6E2-4387-89C8-584DEA180C8C}"/>
    <cellStyle name="Normal 9 5 5 6" xfId="4210" xr:uid="{6DD89118-7D80-480C-B8A7-A156BFFDF5A4}"/>
    <cellStyle name="Normal 9 5 5 6 2" xfId="5149" xr:uid="{0E0A43C7-3393-4547-BF97-544135E42956}"/>
    <cellStyle name="Normal 9 5 5 7" xfId="5138" xr:uid="{DE7F47B6-B641-4DD0-AC9F-2B5FE6339A61}"/>
    <cellStyle name="Normal 9 5 6" xfId="885" xr:uid="{F68C4C58-090F-4E6F-90F1-1204CEE6EC92}"/>
    <cellStyle name="Normal 9 5 6 2" xfId="2469" xr:uid="{FDF58D41-1D67-489D-B600-6D297765DF62}"/>
    <cellStyle name="Normal 9 5 6 2 2" xfId="4211" xr:uid="{C54B552C-54B4-4A38-A0B0-33C4A73E446B}"/>
    <cellStyle name="Normal 9 5 6 2 2 2" xfId="5152" xr:uid="{A7A809C9-0DB3-4B8B-96F1-D54C7522E76F}"/>
    <cellStyle name="Normal 9 5 6 2 3" xfId="4212" xr:uid="{B7B0D35F-979D-468B-A3DD-603C1A9475D5}"/>
    <cellStyle name="Normal 9 5 6 2 3 2" xfId="5153" xr:uid="{324D5238-F1A3-41A3-9979-0B7876592815}"/>
    <cellStyle name="Normal 9 5 6 2 4" xfId="4213" xr:uid="{2DA4CD83-43FB-48EC-B53F-63082ADFB017}"/>
    <cellStyle name="Normal 9 5 6 2 4 2" xfId="5154" xr:uid="{5D77BDEB-F9A9-4BB4-97CE-16437A63EC41}"/>
    <cellStyle name="Normal 9 5 6 2 5" xfId="5151" xr:uid="{2C64405D-3164-4AEB-95CB-96F78BE34513}"/>
    <cellStyle name="Normal 9 5 6 3" xfId="4214" xr:uid="{4AD91424-71CA-4A0B-8888-F1FA129CEA15}"/>
    <cellStyle name="Normal 9 5 6 3 2" xfId="5155" xr:uid="{96402992-5DB4-4F0D-A590-D53CCA1B4B58}"/>
    <cellStyle name="Normal 9 5 6 4" xfId="4215" xr:uid="{46240B2C-DADF-4C1B-B42A-645A1C24B2A1}"/>
    <cellStyle name="Normal 9 5 6 4 2" xfId="5156" xr:uid="{30347411-B65D-4A4E-A765-1D32EBFDC7BA}"/>
    <cellStyle name="Normal 9 5 6 5" xfId="4216" xr:uid="{DEBFED20-B587-4168-A832-E019686026A4}"/>
    <cellStyle name="Normal 9 5 6 5 2" xfId="5157" xr:uid="{EECB4381-270D-4458-8FD4-AFE5B52C2941}"/>
    <cellStyle name="Normal 9 5 6 6" xfId="5150" xr:uid="{05F690DC-7875-4D72-BAE5-F977C0DFA61A}"/>
    <cellStyle name="Normal 9 5 7" xfId="2470" xr:uid="{07577A55-A96E-433C-83D3-A20AC58D9472}"/>
    <cellStyle name="Normal 9 5 7 2" xfId="4217" xr:uid="{FC88FB53-911B-4FAC-8A14-16E1CC4B42F2}"/>
    <cellStyle name="Normal 9 5 7 2 2" xfId="5159" xr:uid="{CA17FA9D-4579-4174-B0FB-9AF22D5A294F}"/>
    <cellStyle name="Normal 9 5 7 3" xfId="4218" xr:uid="{6957AEA4-731F-4EF7-B27D-D7327E21ADEF}"/>
    <cellStyle name="Normal 9 5 7 3 2" xfId="5160" xr:uid="{9837FC28-C186-4F48-B12C-B9E2323C6789}"/>
    <cellStyle name="Normal 9 5 7 4" xfId="4219" xr:uid="{FE152F7B-C4D4-474C-A927-C9AEEBD3B773}"/>
    <cellStyle name="Normal 9 5 7 4 2" xfId="5161" xr:uid="{981D0E91-D1DB-4F46-9AFE-621181584AC5}"/>
    <cellStyle name="Normal 9 5 7 5" xfId="5158" xr:uid="{EDC4869C-3F5A-415C-BBCD-CA6734C96E7D}"/>
    <cellStyle name="Normal 9 5 8" xfId="4220" xr:uid="{F6CD387B-6187-43E9-AA65-A70C5E8D9596}"/>
    <cellStyle name="Normal 9 5 8 2" xfId="4221" xr:uid="{72926284-097B-46B9-9D92-B3EBD2063377}"/>
    <cellStyle name="Normal 9 5 8 2 2" xfId="5163" xr:uid="{C732F8DF-87C6-4D26-95DA-9334D13B0C30}"/>
    <cellStyle name="Normal 9 5 8 3" xfId="4222" xr:uid="{E6C8D09A-8894-487E-9A73-E69530D4811E}"/>
    <cellStyle name="Normal 9 5 8 3 2" xfId="5164" xr:uid="{FED6C73A-25EA-4A03-90D1-4A9A462664A3}"/>
    <cellStyle name="Normal 9 5 8 4" xfId="4223" xr:uid="{885CA13C-E4AD-4F43-8B29-6FAB27098612}"/>
    <cellStyle name="Normal 9 5 8 4 2" xfId="5165" xr:uid="{9A787E75-D80D-43A2-8412-7B7F1AFF4F94}"/>
    <cellStyle name="Normal 9 5 8 5" xfId="5162" xr:uid="{604F6643-8237-40A3-9C2B-0C6E3F28AC63}"/>
    <cellStyle name="Normal 9 5 9" xfId="4224" xr:uid="{5A08A1EE-6E6E-47FC-BC26-3DEF811E175B}"/>
    <cellStyle name="Normal 9 5 9 2" xfId="5166" xr:uid="{BE8B962C-1AD2-45CD-B8CD-92C46A7C0483}"/>
    <cellStyle name="Normal 9 6" xfId="180" xr:uid="{6D8541FE-75D7-47EF-A760-C3E0632825E6}"/>
    <cellStyle name="Normal 9 6 10" xfId="5167" xr:uid="{71E37DF0-04E4-4F30-BF28-829309E76649}"/>
    <cellStyle name="Normal 9 6 2" xfId="181" xr:uid="{22DE4D8A-4636-4D89-A9DF-E079475C7662}"/>
    <cellStyle name="Normal 9 6 2 2" xfId="423" xr:uid="{62EA6EF7-0E19-4CE2-97DB-4C9EC79C2DA3}"/>
    <cellStyle name="Normal 9 6 2 2 2" xfId="886" xr:uid="{558938D7-7B86-4148-9437-D67EE5CB301D}"/>
    <cellStyle name="Normal 9 6 2 2 2 2" xfId="2471" xr:uid="{4BD5EA8F-41F8-4009-8F4D-683D68C5FAF4}"/>
    <cellStyle name="Normal 9 6 2 2 2 2 2" xfId="5171" xr:uid="{0C2ED09C-94EC-4717-B08F-D5402D73A50D}"/>
    <cellStyle name="Normal 9 6 2 2 2 3" xfId="4225" xr:uid="{5731D120-1498-4B76-B5B8-996FC7872EBC}"/>
    <cellStyle name="Normal 9 6 2 2 2 3 2" xfId="5172" xr:uid="{34894B8B-79C9-44EF-A9DB-C80BE9E5D52C}"/>
    <cellStyle name="Normal 9 6 2 2 2 4" xfId="4226" xr:uid="{8FD7C350-5B24-468C-B4F1-297666604FE8}"/>
    <cellStyle name="Normal 9 6 2 2 2 4 2" xfId="5173" xr:uid="{4F69CE7F-166B-448B-9E98-2407C42DBABA}"/>
    <cellStyle name="Normal 9 6 2 2 2 5" xfId="5170" xr:uid="{C69DF41B-EEDA-456B-839F-8B3AB2340EA5}"/>
    <cellStyle name="Normal 9 6 2 2 3" xfId="2472" xr:uid="{1D1A871E-8B5C-4B00-92F9-C8C0DA07BD5F}"/>
    <cellStyle name="Normal 9 6 2 2 3 2" xfId="4227" xr:uid="{9038CEC6-29C1-4302-B731-C7305453ECD7}"/>
    <cellStyle name="Normal 9 6 2 2 3 2 2" xfId="5175" xr:uid="{A35146EA-8BB5-47AC-BC9E-76B6ADBA8499}"/>
    <cellStyle name="Normal 9 6 2 2 3 3" xfId="4228" xr:uid="{C9385E65-C78E-4F4E-87C7-38A283425CF0}"/>
    <cellStyle name="Normal 9 6 2 2 3 3 2" xfId="5176" xr:uid="{6834F5E9-DBF5-4AD5-8617-28CC93270AA6}"/>
    <cellStyle name="Normal 9 6 2 2 3 4" xfId="4229" xr:uid="{A8129497-8D09-4E60-8B80-0C258AE82CD9}"/>
    <cellStyle name="Normal 9 6 2 2 3 4 2" xfId="5177" xr:uid="{471045AD-A62C-4B6D-ADA0-037BBD219488}"/>
    <cellStyle name="Normal 9 6 2 2 3 5" xfId="5174" xr:uid="{E55ED232-4D20-419F-8BD0-91D1E9855DDB}"/>
    <cellStyle name="Normal 9 6 2 2 4" xfId="4230" xr:uid="{60FA9542-2889-40D2-BC44-8560A5756FE0}"/>
    <cellStyle name="Normal 9 6 2 2 4 2" xfId="5178" xr:uid="{41E4F23C-6A3E-4B12-8C02-766EF265AB9F}"/>
    <cellStyle name="Normal 9 6 2 2 5" xfId="4231" xr:uid="{04779A68-EE18-41F4-8A72-BCB7E5F9A22C}"/>
    <cellStyle name="Normal 9 6 2 2 5 2" xfId="5179" xr:uid="{C96A7FF1-14A1-4798-9246-F079930A466F}"/>
    <cellStyle name="Normal 9 6 2 2 6" xfId="4232" xr:uid="{CEC3391E-9414-49CC-A9B8-0025597FA9DC}"/>
    <cellStyle name="Normal 9 6 2 2 6 2" xfId="5180" xr:uid="{0D7D7125-8306-4221-AF15-B228F90298D8}"/>
    <cellStyle name="Normal 9 6 2 2 7" xfId="5169" xr:uid="{DEDFDEE3-DF31-4AEB-95D8-5A15CC6BB5DC}"/>
    <cellStyle name="Normal 9 6 2 3" xfId="887" xr:uid="{CADF7378-1741-4F4A-A510-0CA76C1A53C0}"/>
    <cellStyle name="Normal 9 6 2 3 2" xfId="2473" xr:uid="{5962967F-136A-4FC3-9FE0-402B31845CD4}"/>
    <cellStyle name="Normal 9 6 2 3 2 2" xfId="4233" xr:uid="{3099FC12-97D2-4EDA-B815-912D5D7BB2E4}"/>
    <cellStyle name="Normal 9 6 2 3 2 2 2" xfId="5183" xr:uid="{12A7E6DA-58D2-455D-B891-8C4D71A7D533}"/>
    <cellStyle name="Normal 9 6 2 3 2 3" xfId="4234" xr:uid="{29F15C82-808A-4F79-B4DA-07927CF9A131}"/>
    <cellStyle name="Normal 9 6 2 3 2 3 2" xfId="5184" xr:uid="{BBB3A1C3-7B61-4070-BEE8-C47D23A69776}"/>
    <cellStyle name="Normal 9 6 2 3 2 4" xfId="4235" xr:uid="{13A3018F-F3CB-4DBE-B0FD-527B0C3F5EA5}"/>
    <cellStyle name="Normal 9 6 2 3 2 4 2" xfId="5185" xr:uid="{07E3B453-FDE8-4024-9FA2-020D87D8E021}"/>
    <cellStyle name="Normal 9 6 2 3 2 5" xfId="5182" xr:uid="{D25A682C-3F1A-4C44-A49F-1F1AFCB89086}"/>
    <cellStyle name="Normal 9 6 2 3 3" xfId="4236" xr:uid="{9621F581-3E00-4DCE-8C8F-18614E7D034D}"/>
    <cellStyle name="Normal 9 6 2 3 3 2" xfId="5186" xr:uid="{1425ECC7-79F9-4073-BF1A-FBEBF4A0696E}"/>
    <cellStyle name="Normal 9 6 2 3 4" xfId="4237" xr:uid="{28F59B2D-4A07-48F6-9242-B5124460FE1E}"/>
    <cellStyle name="Normal 9 6 2 3 4 2" xfId="5187" xr:uid="{CB214CB0-BEA3-4248-A2A0-381560A36D09}"/>
    <cellStyle name="Normal 9 6 2 3 5" xfId="4238" xr:uid="{97831E91-9438-44CA-8EDF-0E9320EE16C3}"/>
    <cellStyle name="Normal 9 6 2 3 5 2" xfId="5188" xr:uid="{8E799C85-D56B-4414-B0A8-829CBF933752}"/>
    <cellStyle name="Normal 9 6 2 3 6" xfId="5181" xr:uid="{A37D2548-F46D-4D4F-B878-756608238D62}"/>
    <cellStyle name="Normal 9 6 2 4" xfId="2474" xr:uid="{73BE265E-4AAF-4F07-A00C-AAD0C6964FA4}"/>
    <cellStyle name="Normal 9 6 2 4 2" xfId="4239" xr:uid="{020A233E-B17A-4BB4-BF34-7A27582217E0}"/>
    <cellStyle name="Normal 9 6 2 4 2 2" xfId="5190" xr:uid="{B4FF7F63-BB0B-45EC-B2F5-2576F39F34F8}"/>
    <cellStyle name="Normal 9 6 2 4 3" xfId="4240" xr:uid="{9CF22609-09D2-4558-8E01-CCBBAA28E02C}"/>
    <cellStyle name="Normal 9 6 2 4 3 2" xfId="5191" xr:uid="{E14771B7-BA0C-4C14-B36C-C52C039B9CD8}"/>
    <cellStyle name="Normal 9 6 2 4 4" xfId="4241" xr:uid="{BE221159-F3E3-4E26-BFDD-EC741012C2CB}"/>
    <cellStyle name="Normal 9 6 2 4 4 2" xfId="5192" xr:uid="{2D18D7FE-A0C3-4E16-B697-32CF0C5DB442}"/>
    <cellStyle name="Normal 9 6 2 4 5" xfId="5189" xr:uid="{ED039CBA-7492-4603-AEE5-FDE8DFE96541}"/>
    <cellStyle name="Normal 9 6 2 5" xfId="4242" xr:uid="{2FAA242F-CCF8-4190-BE6B-8012FFD2A20A}"/>
    <cellStyle name="Normal 9 6 2 5 2" xfId="4243" xr:uid="{50F3F161-CEE9-4722-B6BF-AB56187155C9}"/>
    <cellStyle name="Normal 9 6 2 5 2 2" xfId="5194" xr:uid="{B7BD6985-C875-4A59-ACB9-25787A4CD04E}"/>
    <cellStyle name="Normal 9 6 2 5 3" xfId="4244" xr:uid="{706F90F4-5855-4D8D-8344-3C184E9EB5F6}"/>
    <cellStyle name="Normal 9 6 2 5 3 2" xfId="5195" xr:uid="{B5A75443-0CEE-47DE-A265-20A773F4D4BA}"/>
    <cellStyle name="Normal 9 6 2 5 4" xfId="4245" xr:uid="{A850CFB2-7F6A-4451-83C1-784F0DD396DD}"/>
    <cellStyle name="Normal 9 6 2 5 4 2" xfId="5196" xr:uid="{19B491CC-B7FA-487D-9F23-C75C3BF08715}"/>
    <cellStyle name="Normal 9 6 2 5 5" xfId="5193" xr:uid="{E63A0EAD-CBFC-4BAC-A624-2F199AB98627}"/>
    <cellStyle name="Normal 9 6 2 6" xfId="4246" xr:uid="{6640F1E3-D796-499B-96F4-42C9D2820DA2}"/>
    <cellStyle name="Normal 9 6 2 6 2" xfId="5197" xr:uid="{EEE64E7E-7F36-4A07-ACDB-4DECEF30164A}"/>
    <cellStyle name="Normal 9 6 2 7" xfId="4247" xr:uid="{7A0A42A9-B032-426D-8D9D-A6FADA364D0D}"/>
    <cellStyle name="Normal 9 6 2 7 2" xfId="5198" xr:uid="{0E49F465-8B59-4B5B-88C2-C1B8E4D018CD}"/>
    <cellStyle name="Normal 9 6 2 8" xfId="4248" xr:uid="{1EEA53BC-0ED8-401F-8315-0BA64D70544D}"/>
    <cellStyle name="Normal 9 6 2 8 2" xfId="5199" xr:uid="{9C1DACBA-FF77-4969-A0B9-8EC1C7982D2E}"/>
    <cellStyle name="Normal 9 6 2 9" xfId="5168" xr:uid="{01E5145D-2C37-4442-9645-6D928B152259}"/>
    <cellStyle name="Normal 9 6 3" xfId="424" xr:uid="{DF62C8D1-CF2C-4916-B60A-C7908615D1DF}"/>
    <cellStyle name="Normal 9 6 3 2" xfId="888" xr:uid="{B0E4A9C8-0C30-4E92-A939-0C48226B30F8}"/>
    <cellStyle name="Normal 9 6 3 2 2" xfId="889" xr:uid="{521D7833-0893-49E3-B6E0-D141353BDA83}"/>
    <cellStyle name="Normal 9 6 3 2 2 2" xfId="5202" xr:uid="{483E922F-EBB2-4634-91BF-C94752D0CB46}"/>
    <cellStyle name="Normal 9 6 3 2 3" xfId="4249" xr:uid="{699B9FF1-C0FB-4599-B185-8800EE42A711}"/>
    <cellStyle name="Normal 9 6 3 2 3 2" xfId="5203" xr:uid="{64928A6A-CB98-48BD-989D-10EF785814F4}"/>
    <cellStyle name="Normal 9 6 3 2 4" xfId="4250" xr:uid="{87F02908-E8B3-40C9-8CB3-2A15F45BB165}"/>
    <cellStyle name="Normal 9 6 3 2 4 2" xfId="5204" xr:uid="{6EE994EB-82AE-4A14-AC77-7E1B24135255}"/>
    <cellStyle name="Normal 9 6 3 2 5" xfId="5201" xr:uid="{99BDEECE-3404-46B5-A2F4-32BD10A623A2}"/>
    <cellStyle name="Normal 9 6 3 3" xfId="890" xr:uid="{BE9C35A3-C892-454E-A85B-BA1A2EB6D8B3}"/>
    <cellStyle name="Normal 9 6 3 3 2" xfId="4251" xr:uid="{9C546FAC-883E-4207-99B9-74CAB48B7817}"/>
    <cellStyle name="Normal 9 6 3 3 2 2" xfId="5206" xr:uid="{E6A59173-7904-403B-BECC-B49D205E2871}"/>
    <cellStyle name="Normal 9 6 3 3 3" xfId="4252" xr:uid="{92856BE5-59A4-42EE-8C73-20AC0BF09921}"/>
    <cellStyle name="Normal 9 6 3 3 3 2" xfId="5207" xr:uid="{3B009F16-151C-46B4-8A28-E7C2E3324F22}"/>
    <cellStyle name="Normal 9 6 3 3 4" xfId="4253" xr:uid="{0857050A-38A0-4B89-8A9D-0DE351B925CB}"/>
    <cellStyle name="Normal 9 6 3 3 4 2" xfId="5208" xr:uid="{C25ADC33-CE36-4751-8796-BCB33522477B}"/>
    <cellStyle name="Normal 9 6 3 3 5" xfId="5205" xr:uid="{97FBE72F-D983-4FD1-A980-6B6BBA9A91B7}"/>
    <cellStyle name="Normal 9 6 3 4" xfId="4254" xr:uid="{793F67F7-4715-4CB4-8C9B-30049EB3C1EE}"/>
    <cellStyle name="Normal 9 6 3 4 2" xfId="5209" xr:uid="{37451DF1-86CD-4DB1-8BC9-887275853C63}"/>
    <cellStyle name="Normal 9 6 3 5" xfId="4255" xr:uid="{6B31E5A1-CAB1-4B32-8CE5-158AD6C3B2EB}"/>
    <cellStyle name="Normal 9 6 3 5 2" xfId="5210" xr:uid="{F20A55D3-CCC3-42BA-A0C5-710BE27EC07D}"/>
    <cellStyle name="Normal 9 6 3 6" xfId="4256" xr:uid="{76971683-E553-46EA-A493-74DAFFB28324}"/>
    <cellStyle name="Normal 9 6 3 6 2" xfId="5211" xr:uid="{BC094D89-F5A3-43F9-B46C-94BC11E93546}"/>
    <cellStyle name="Normal 9 6 3 7" xfId="5200" xr:uid="{18484B84-128C-4C0B-99C8-BD89BDA1F44B}"/>
    <cellStyle name="Normal 9 6 4" xfId="425" xr:uid="{80B44565-2544-45F1-8DA0-A975844B300B}"/>
    <cellStyle name="Normal 9 6 4 2" xfId="891" xr:uid="{F1288DEC-701B-4A6B-96A4-B4D611C66E4B}"/>
    <cellStyle name="Normal 9 6 4 2 2" xfId="4257" xr:uid="{E26458DF-C6DF-42B3-8FD5-DF1D176AC6DB}"/>
    <cellStyle name="Normal 9 6 4 2 2 2" xfId="5214" xr:uid="{2F6BC372-9164-4360-BC29-992A751E8450}"/>
    <cellStyle name="Normal 9 6 4 2 3" xfId="4258" xr:uid="{2CE93286-FAE6-4B2B-8D4B-DBC9309F4986}"/>
    <cellStyle name="Normal 9 6 4 2 3 2" xfId="5215" xr:uid="{805FC6C7-8B03-4659-85AE-335DECABB53A}"/>
    <cellStyle name="Normal 9 6 4 2 4" xfId="4259" xr:uid="{A4585F97-B9CD-4C8A-B948-C53872616AA0}"/>
    <cellStyle name="Normal 9 6 4 2 4 2" xfId="5216" xr:uid="{03549B40-7FEB-419F-B624-169D2D98645D}"/>
    <cellStyle name="Normal 9 6 4 2 5" xfId="5213" xr:uid="{7290450B-42FA-49FB-99D1-79556683B247}"/>
    <cellStyle name="Normal 9 6 4 3" xfId="4260" xr:uid="{5045369C-FE47-4BDB-930E-B0AB6BCAF0A9}"/>
    <cellStyle name="Normal 9 6 4 3 2" xfId="5217" xr:uid="{0A61B498-DD6F-47F0-9CC1-919A72247E6D}"/>
    <cellStyle name="Normal 9 6 4 4" xfId="4261" xr:uid="{A33E0EC6-B69E-4F7E-BB63-FE67AB20F025}"/>
    <cellStyle name="Normal 9 6 4 4 2" xfId="5218" xr:uid="{9656FFE5-5677-4A90-BB19-BDC33C157A79}"/>
    <cellStyle name="Normal 9 6 4 5" xfId="4262" xr:uid="{C22361BC-1DF1-49F3-B885-0A2288560B27}"/>
    <cellStyle name="Normal 9 6 4 5 2" xfId="5219" xr:uid="{11195A75-4A5F-4C02-AE5A-513BF26DFFC1}"/>
    <cellStyle name="Normal 9 6 4 6" xfId="5212" xr:uid="{D17261B3-6C60-4654-88A8-40E1BB319DDA}"/>
    <cellStyle name="Normal 9 6 5" xfId="892" xr:uid="{FA99C5FC-DE41-4FBA-AE26-CE621F4452B5}"/>
    <cellStyle name="Normal 9 6 5 2" xfId="4263" xr:uid="{84D88F1C-8433-4E66-9DD3-7D3EB8C0957D}"/>
    <cellStyle name="Normal 9 6 5 2 2" xfId="5221" xr:uid="{E7AED8EE-6DBA-4BE8-A1BF-2A32207B7B8A}"/>
    <cellStyle name="Normal 9 6 5 3" xfId="4264" xr:uid="{6A2C5887-A1C9-48E9-B0CE-FA8CD4ED3AC3}"/>
    <cellStyle name="Normal 9 6 5 3 2" xfId="5222" xr:uid="{E9BFBFEE-BC7D-40BE-B34B-0E9B3A29B376}"/>
    <cellStyle name="Normal 9 6 5 4" xfId="4265" xr:uid="{68DE87F4-BDCB-4078-B25D-81E074807358}"/>
    <cellStyle name="Normal 9 6 5 4 2" xfId="5223" xr:uid="{4F051F69-A398-4A2A-A084-A87BE8E52EC9}"/>
    <cellStyle name="Normal 9 6 5 5" xfId="5220" xr:uid="{33EA5080-4DC2-4F57-9208-18101FAA56A9}"/>
    <cellStyle name="Normal 9 6 6" xfId="4266" xr:uid="{191BAE97-F5E3-4520-A335-28116F70C19F}"/>
    <cellStyle name="Normal 9 6 6 2" xfId="4267" xr:uid="{DF14A642-D9F5-414D-8493-C5A4A1ED0D1E}"/>
    <cellStyle name="Normal 9 6 6 2 2" xfId="5225" xr:uid="{3BB019BA-71A6-4819-BF3C-3031E6484E21}"/>
    <cellStyle name="Normal 9 6 6 3" xfId="4268" xr:uid="{4B75EC0D-9099-4012-87E5-E4FEF62AEEA2}"/>
    <cellStyle name="Normal 9 6 6 3 2" xfId="5226" xr:uid="{609031E1-4C4E-4334-93E5-67812DDF59E2}"/>
    <cellStyle name="Normal 9 6 6 4" xfId="4269" xr:uid="{838147A2-C8F4-458C-8881-6EF137D1EA6E}"/>
    <cellStyle name="Normal 9 6 6 4 2" xfId="5227" xr:uid="{28B5A46E-43B1-42F9-A65D-31339F1934C4}"/>
    <cellStyle name="Normal 9 6 6 5" xfId="5224" xr:uid="{23176F93-F0DD-4073-8B95-B47065B2B38A}"/>
    <cellStyle name="Normal 9 6 7" xfId="4270" xr:uid="{B031206B-C670-4039-9DE8-F46CFE0082E3}"/>
    <cellStyle name="Normal 9 6 7 2" xfId="5228" xr:uid="{C92A00BF-9319-45C4-89EE-7A11ABB3E1CE}"/>
    <cellStyle name="Normal 9 6 8" xfId="4271" xr:uid="{96B65806-515B-4848-AFE7-A6E8E9FA2FE2}"/>
    <cellStyle name="Normal 9 6 8 2" xfId="5229" xr:uid="{B22D5C74-14F3-4C26-872C-EE8EFB3D639D}"/>
    <cellStyle name="Normal 9 6 9" xfId="4272" xr:uid="{06E81BEF-8936-47BE-A872-8F8E40B86A86}"/>
    <cellStyle name="Normal 9 6 9 2" xfId="5230" xr:uid="{6A83563A-3326-4139-8E04-085FAF8288D7}"/>
    <cellStyle name="Normal 9 7" xfId="182" xr:uid="{1B2ADA05-2C3C-428D-B9D0-AD97B7F95001}"/>
    <cellStyle name="Normal 9 7 2" xfId="426" xr:uid="{8BDB43C1-1ADD-4BFE-A35A-B6DAE4000C4E}"/>
    <cellStyle name="Normal 9 7 2 2" xfId="893" xr:uid="{01378452-38A9-44C2-A91B-A418A4B9524D}"/>
    <cellStyle name="Normal 9 7 2 2 2" xfId="2475" xr:uid="{D296E295-0AAB-40CD-A593-4AF2F2303EB2}"/>
    <cellStyle name="Normal 9 7 2 2 2 2" xfId="2476" xr:uid="{A24F9112-00CD-4B1D-94DF-5B26589B18A6}"/>
    <cellStyle name="Normal 9 7 2 2 2 2 2" xfId="5235" xr:uid="{78EC38BF-613D-4635-B2B4-B799A5709380}"/>
    <cellStyle name="Normal 9 7 2 2 2 3" xfId="5234" xr:uid="{00EF31A8-D88D-47A8-B1A0-891B1D81F555}"/>
    <cellStyle name="Normal 9 7 2 2 3" xfId="2477" xr:uid="{B4A9139A-FB7B-4CDA-886B-EF93F47AF687}"/>
    <cellStyle name="Normal 9 7 2 2 3 2" xfId="5236" xr:uid="{B6E87901-C064-4CF3-B20C-A139B6966F0A}"/>
    <cellStyle name="Normal 9 7 2 2 4" xfId="4273" xr:uid="{0F571F49-6190-4C9B-9BA0-E81BC304D883}"/>
    <cellStyle name="Normal 9 7 2 2 4 2" xfId="5237" xr:uid="{BD76D2DC-7810-4D1A-8A81-28CD8E6B7BD3}"/>
    <cellStyle name="Normal 9 7 2 2 5" xfId="5233" xr:uid="{4D145184-45A9-4CA6-A4F8-527FD4CA3B4A}"/>
    <cellStyle name="Normal 9 7 2 3" xfId="2478" xr:uid="{97E1F8F9-6D90-49CF-B6A7-EDEBB000B270}"/>
    <cellStyle name="Normal 9 7 2 3 2" xfId="2479" xr:uid="{69B83BF1-6729-4200-A1F4-AA6D69E06F20}"/>
    <cellStyle name="Normal 9 7 2 3 2 2" xfId="5239" xr:uid="{555B4F46-6ED3-4767-96CF-2ED7A579F109}"/>
    <cellStyle name="Normal 9 7 2 3 3" xfId="4274" xr:uid="{D28A1DBF-67B4-49B5-B2B0-2EF14A7C56D4}"/>
    <cellStyle name="Normal 9 7 2 3 3 2" xfId="5240" xr:uid="{B632CEBD-D5D3-4E13-B93D-16C985313563}"/>
    <cellStyle name="Normal 9 7 2 3 4" xfId="4275" xr:uid="{DA42E17A-0E06-47FC-8796-ABA8F5CA0B11}"/>
    <cellStyle name="Normal 9 7 2 3 4 2" xfId="5241" xr:uid="{1636ADA6-1C5A-4D23-A75C-D43BD2C8E63B}"/>
    <cellStyle name="Normal 9 7 2 3 5" xfId="5238" xr:uid="{F720F2B9-0C74-49AB-B182-8DE220F68B93}"/>
    <cellStyle name="Normal 9 7 2 4" xfId="2480" xr:uid="{9F7F8DC9-9657-4658-8C45-12E142D99385}"/>
    <cellStyle name="Normal 9 7 2 4 2" xfId="5242" xr:uid="{27AC600D-9CEA-4204-99C0-F788607AD772}"/>
    <cellStyle name="Normal 9 7 2 5" xfId="4276" xr:uid="{A218EE39-D533-49ED-9323-7914C10BA2FE}"/>
    <cellStyle name="Normal 9 7 2 5 2" xfId="5243" xr:uid="{F59529B7-CA87-45FD-B863-B2AE09FBE811}"/>
    <cellStyle name="Normal 9 7 2 6" xfId="4277" xr:uid="{E0AFD359-8B68-49AC-98F9-FB90B99EFDAB}"/>
    <cellStyle name="Normal 9 7 2 6 2" xfId="5244" xr:uid="{213EC981-325C-4174-9A32-355875FB4514}"/>
    <cellStyle name="Normal 9 7 2 7" xfId="5232" xr:uid="{B5E3B434-0FE7-4884-8267-0317B5C59383}"/>
    <cellStyle name="Normal 9 7 3" xfId="894" xr:uid="{6D648CD1-63E4-4E9C-B9B1-7CBF5B5ABC0D}"/>
    <cellStyle name="Normal 9 7 3 2" xfId="2481" xr:uid="{99FB2A61-30AD-4740-B06A-06DFE6B5280F}"/>
    <cellStyle name="Normal 9 7 3 2 2" xfId="2482" xr:uid="{3B81B17C-BC65-4FD3-8EEF-D932BE2491B6}"/>
    <cellStyle name="Normal 9 7 3 2 2 2" xfId="5247" xr:uid="{61900D87-AC18-480F-8D88-E506C694F6CC}"/>
    <cellStyle name="Normal 9 7 3 2 3" xfId="4278" xr:uid="{4E6276D8-03DD-454D-B30B-2D8D79BE0FF6}"/>
    <cellStyle name="Normal 9 7 3 2 3 2" xfId="5248" xr:uid="{C11DCBF4-9633-465B-9C5C-843AFB9BAD0B}"/>
    <cellStyle name="Normal 9 7 3 2 4" xfId="4279" xr:uid="{87AF9A99-F6BA-4AC8-A458-A20BB50B4047}"/>
    <cellStyle name="Normal 9 7 3 2 4 2" xfId="5249" xr:uid="{48CBE7F3-AAC1-4567-A667-594B04D178EA}"/>
    <cellStyle name="Normal 9 7 3 2 5" xfId="5246" xr:uid="{4271ADD2-E807-4CBF-A34A-AA23980D4538}"/>
    <cellStyle name="Normal 9 7 3 3" xfId="2483" xr:uid="{EB46CCC4-4396-42CA-A8CB-FD0EBD49535E}"/>
    <cellStyle name="Normal 9 7 3 3 2" xfId="5250" xr:uid="{46E1C06C-0B71-4B80-8CEA-8E99F18B66A9}"/>
    <cellStyle name="Normal 9 7 3 4" xfId="4280" xr:uid="{0AB4CD8B-D63F-4CDF-B179-C6434EF5BA00}"/>
    <cellStyle name="Normal 9 7 3 4 2" xfId="5251" xr:uid="{8B39BEC1-9BC4-4235-B778-B0F4B76342E2}"/>
    <cellStyle name="Normal 9 7 3 5" xfId="4281" xr:uid="{FFFAE8D6-26E8-494D-86EA-60A1455B9800}"/>
    <cellStyle name="Normal 9 7 3 5 2" xfId="5252" xr:uid="{9E106F1A-B0A1-4F75-91C4-30C59B83419C}"/>
    <cellStyle name="Normal 9 7 3 6" xfId="5245" xr:uid="{5059515F-B706-4C2E-B8D5-A563F051E3D9}"/>
    <cellStyle name="Normal 9 7 4" xfId="2484" xr:uid="{EFA16E42-E878-42A4-979A-D8D4F1A3F8A3}"/>
    <cellStyle name="Normal 9 7 4 2" xfId="2485" xr:uid="{CAB76DEC-BCAE-4ED3-A3C0-3CA869B8AA9B}"/>
    <cellStyle name="Normal 9 7 4 2 2" xfId="5254" xr:uid="{5FD85711-FDB5-4F2B-8C3C-543EB2074435}"/>
    <cellStyle name="Normal 9 7 4 3" xfId="4282" xr:uid="{6C12F7B6-FDCA-4B9B-B51E-B1C56C1AB6B4}"/>
    <cellStyle name="Normal 9 7 4 3 2" xfId="5255" xr:uid="{0D639E22-550A-4CAA-967D-146B5867E54D}"/>
    <cellStyle name="Normal 9 7 4 4" xfId="4283" xr:uid="{0D74C4A9-8279-4F54-9399-F0177E8CD50E}"/>
    <cellStyle name="Normal 9 7 4 4 2" xfId="5256" xr:uid="{6274ABEC-A7B5-4856-8CC7-EC4EEEF8D288}"/>
    <cellStyle name="Normal 9 7 4 5" xfId="5253" xr:uid="{3481F399-DD41-4294-AF15-54EC5BCED604}"/>
    <cellStyle name="Normal 9 7 5" xfId="2486" xr:uid="{A6D169D1-3752-4689-93B6-A76CF90A3A21}"/>
    <cellStyle name="Normal 9 7 5 2" xfId="4284" xr:uid="{6773F03A-C68F-4399-84BB-D7246BBBF2CA}"/>
    <cellStyle name="Normal 9 7 5 2 2" xfId="5258" xr:uid="{EB4CECE4-33D1-41A8-A96C-9A33B751F55A}"/>
    <cellStyle name="Normal 9 7 5 3" xfId="4285" xr:uid="{48713ABA-90DF-4F08-BA31-34A6D8A4A792}"/>
    <cellStyle name="Normal 9 7 5 3 2" xfId="5259" xr:uid="{327BC152-E5A4-4F65-9854-90AA5D8ED49E}"/>
    <cellStyle name="Normal 9 7 5 4" xfId="4286" xr:uid="{D00DF945-7ACF-45E4-8B1C-D9842C9D4C4E}"/>
    <cellStyle name="Normal 9 7 5 4 2" xfId="5260" xr:uid="{740F9582-C7B3-4D3D-85DF-B5070920A02A}"/>
    <cellStyle name="Normal 9 7 5 5" xfId="5257" xr:uid="{7E9DD426-3FB3-45D6-85E7-FBBBB37D9547}"/>
    <cellStyle name="Normal 9 7 6" xfId="4287" xr:uid="{7D0FC86B-2BFF-47C7-B51E-06BA8AD7E0F4}"/>
    <cellStyle name="Normal 9 7 6 2" xfId="5261" xr:uid="{ABFD6717-7D62-483D-A079-923471DA1A6B}"/>
    <cellStyle name="Normal 9 7 7" xfId="4288" xr:uid="{4C31F5BE-EDEB-4E15-B678-508DE8A353E8}"/>
    <cellStyle name="Normal 9 7 7 2" xfId="5262" xr:uid="{3709EF21-DBFB-4C0E-84C2-0829BD4D4C8D}"/>
    <cellStyle name="Normal 9 7 8" xfId="4289" xr:uid="{CA2FBD2D-6E51-48FF-AFAE-778705DC3BA0}"/>
    <cellStyle name="Normal 9 7 8 2" xfId="5263" xr:uid="{6D3224D9-D4CE-453B-AF66-8A07C5B67772}"/>
    <cellStyle name="Normal 9 7 9" xfId="5231" xr:uid="{39C4BC70-2316-4C11-9CCE-210236C54655}"/>
    <cellStyle name="Normal 9 8" xfId="427" xr:uid="{60A999CC-85D9-4CAE-9BA1-492DE711B21E}"/>
    <cellStyle name="Normal 9 8 2" xfId="895" xr:uid="{92A566F1-14A8-44FF-9A57-36062A8E6D44}"/>
    <cellStyle name="Normal 9 8 2 2" xfId="896" xr:uid="{3D2E1A34-5F1A-4DA8-94A1-C262FFB773EB}"/>
    <cellStyle name="Normal 9 8 2 2 2" xfId="2487" xr:uid="{8FA0F25B-D02D-4130-9F33-10EA7968D54C}"/>
    <cellStyle name="Normal 9 8 2 2 2 2" xfId="5267" xr:uid="{6B2BB21B-0ED4-4480-B7B7-2C356FA6F600}"/>
    <cellStyle name="Normal 9 8 2 2 3" xfId="4290" xr:uid="{369D54D6-6360-4D33-B0E9-3350A3AD9937}"/>
    <cellStyle name="Normal 9 8 2 2 3 2" xfId="5268" xr:uid="{2C2CABCD-BD0A-4A00-8229-66BC8B175BD2}"/>
    <cellStyle name="Normal 9 8 2 2 4" xfId="4291" xr:uid="{FBA587D9-39F9-4BED-802E-6152E5832DC7}"/>
    <cellStyle name="Normal 9 8 2 2 4 2" xfId="5269" xr:uid="{BA05BCD2-7C6E-45E3-8E7D-9CD41A453261}"/>
    <cellStyle name="Normal 9 8 2 2 5" xfId="5266" xr:uid="{4420F526-38BC-4908-BABB-5E7FFD13315F}"/>
    <cellStyle name="Normal 9 8 2 3" xfId="2488" xr:uid="{FB67E1BD-9F47-49B0-994E-C92D2CB268DF}"/>
    <cellStyle name="Normal 9 8 2 3 2" xfId="5270" xr:uid="{EEE02024-EC77-4DA6-94E8-D11D1B93C7C4}"/>
    <cellStyle name="Normal 9 8 2 4" xfId="4292" xr:uid="{A9E75FC6-CD45-4F28-ABEE-DCA3637DEE62}"/>
    <cellStyle name="Normal 9 8 2 4 2" xfId="5271" xr:uid="{8AC65F0B-A1A4-4664-A7E1-A6D6F047EFA2}"/>
    <cellStyle name="Normal 9 8 2 5" xfId="4293" xr:uid="{9AAA7448-D80C-477A-BDAD-00667A93C547}"/>
    <cellStyle name="Normal 9 8 2 5 2" xfId="5272" xr:uid="{3F098456-E579-4942-9909-70A0187AFB4B}"/>
    <cellStyle name="Normal 9 8 2 6" xfId="5265" xr:uid="{22503C6F-6BCE-4D86-AE69-66FD229946B7}"/>
    <cellStyle name="Normal 9 8 3" xfId="897" xr:uid="{38D31A88-4A06-4DCC-9CB0-E4432B70D109}"/>
    <cellStyle name="Normal 9 8 3 2" xfId="2489" xr:uid="{151388B7-4F8D-470A-8427-FE04545D2BC0}"/>
    <cellStyle name="Normal 9 8 3 2 2" xfId="5274" xr:uid="{EA8C22F3-53F0-4E01-A7E6-00C7152D7B78}"/>
    <cellStyle name="Normal 9 8 3 3" xfId="4294" xr:uid="{F62BFC1D-EB87-47C3-BDD5-418B519B4EB7}"/>
    <cellStyle name="Normal 9 8 3 3 2" xfId="5275" xr:uid="{2C2BAA38-5DD1-403F-8A22-F692137227AD}"/>
    <cellStyle name="Normal 9 8 3 4" xfId="4295" xr:uid="{BD2FD5C6-914A-4563-9C14-61907FBC4C8D}"/>
    <cellStyle name="Normal 9 8 3 4 2" xfId="5276" xr:uid="{041EE59B-2195-435F-A6E7-8C22C05B9A7E}"/>
    <cellStyle name="Normal 9 8 3 5" xfId="5273" xr:uid="{732CD9D7-50A8-4AAC-8524-AE6066263AB0}"/>
    <cellStyle name="Normal 9 8 4" xfId="2490" xr:uid="{D59FB998-D102-46AC-9AD1-BFC89B75A258}"/>
    <cellStyle name="Normal 9 8 4 2" xfId="4296" xr:uid="{6175C7D6-B6CA-4411-B862-25C9E5953992}"/>
    <cellStyle name="Normal 9 8 4 2 2" xfId="5278" xr:uid="{6DF52BC4-063E-42A0-82FD-E198AE423787}"/>
    <cellStyle name="Normal 9 8 4 3" xfId="4297" xr:uid="{8B720D44-99F1-45EB-BBF8-F1878B7E3029}"/>
    <cellStyle name="Normal 9 8 4 3 2" xfId="5279" xr:uid="{E4510ED8-DA7F-4116-BA21-7CA00B8E41FD}"/>
    <cellStyle name="Normal 9 8 4 4" xfId="4298" xr:uid="{60F59059-6341-4634-9BE0-5EBA25DF4F14}"/>
    <cellStyle name="Normal 9 8 4 4 2" xfId="5280" xr:uid="{AB64B4CF-1E49-4D09-AB72-36C5ABCD60A0}"/>
    <cellStyle name="Normal 9 8 4 5" xfId="5277" xr:uid="{32E3607A-D390-427C-B2F4-8EA3B9F13510}"/>
    <cellStyle name="Normal 9 8 5" xfId="4299" xr:uid="{DF1A0714-F292-4A59-9BA5-AE9EDF8AE984}"/>
    <cellStyle name="Normal 9 8 5 2" xfId="5281" xr:uid="{4ED480B3-F802-43F1-99D9-6613B73E9442}"/>
    <cellStyle name="Normal 9 8 6" xfId="4300" xr:uid="{9ACCFB48-F0EB-4A50-8968-D01CC4D17FB4}"/>
    <cellStyle name="Normal 9 8 6 2" xfId="5282" xr:uid="{F134984C-555C-4D63-8E7A-62612BC3818B}"/>
    <cellStyle name="Normal 9 8 7" xfId="4301" xr:uid="{0AAA169D-0AFD-4E61-9D5B-25B01D2CFAB5}"/>
    <cellStyle name="Normal 9 8 7 2" xfId="5283" xr:uid="{080518D7-4B17-4B1C-94B1-0A1647F1E6C7}"/>
    <cellStyle name="Normal 9 8 8" xfId="5264" xr:uid="{D89691DE-C9AD-4224-B4D9-AAE530FAFC6D}"/>
    <cellStyle name="Normal 9 9" xfId="428" xr:uid="{AD1B435C-0047-4852-B757-7D551D1BEB98}"/>
    <cellStyle name="Normal 9 9 2" xfId="898" xr:uid="{3E6FF728-70FF-4D3E-8BB6-F212A766B933}"/>
    <cellStyle name="Normal 9 9 2 2" xfId="2491" xr:uid="{95C1AAE2-423B-4F68-AFE8-190328F6890C}"/>
    <cellStyle name="Normal 9 9 2 2 2" xfId="5286" xr:uid="{0945906D-7E40-4643-A393-2D9D0D266C2B}"/>
    <cellStyle name="Normal 9 9 2 3" xfId="4302" xr:uid="{25DF527B-3DDE-4FC2-A72E-8DBEE0B02068}"/>
    <cellStyle name="Normal 9 9 2 3 2" xfId="5287" xr:uid="{490F1A33-10D5-4F6B-8FBB-C2F10E420F81}"/>
    <cellStyle name="Normal 9 9 2 4" xfId="4303" xr:uid="{E27BBEAA-AA1F-4680-B5F2-DAA9E9C47466}"/>
    <cellStyle name="Normal 9 9 2 4 2" xfId="5288" xr:uid="{1586E514-1B1C-405D-8D31-0F86B62FA0C7}"/>
    <cellStyle name="Normal 9 9 2 5" xfId="5285" xr:uid="{C42DC691-2F36-42E2-96CA-4EC6B422B9EB}"/>
    <cellStyle name="Normal 9 9 3" xfId="2492" xr:uid="{D6B765FA-9894-417D-8594-9AC0681CCB7E}"/>
    <cellStyle name="Normal 9 9 3 2" xfId="4304" xr:uid="{9DB51D3D-D753-4741-865C-7218B9A26F29}"/>
    <cellStyle name="Normal 9 9 3 2 2" xfId="5290" xr:uid="{E5DFE324-5154-42C4-9F59-21C5106AC2C1}"/>
    <cellStyle name="Normal 9 9 3 3" xfId="4305" xr:uid="{92005D7D-DA0C-4792-B7D4-DD17B2FC5942}"/>
    <cellStyle name="Normal 9 9 3 3 2" xfId="5291" xr:uid="{886686AA-4E2F-4506-9240-BB5F67AA666F}"/>
    <cellStyle name="Normal 9 9 3 4" xfId="4306" xr:uid="{402B6ACB-4D61-41E5-9EED-2B4D39CF4842}"/>
    <cellStyle name="Normal 9 9 3 4 2" xfId="5292" xr:uid="{D1F8A681-8B36-4D7D-AD91-52F042758340}"/>
    <cellStyle name="Normal 9 9 3 5" xfId="5289" xr:uid="{77BBDB4E-7043-4DDA-A82C-224D0E402B70}"/>
    <cellStyle name="Normal 9 9 4" xfId="4307" xr:uid="{FE9F6420-967D-4414-8B25-C5141807F15F}"/>
    <cellStyle name="Normal 9 9 4 2" xfId="5293" xr:uid="{4FD8B18D-7BDB-463F-9DFB-70159DE45477}"/>
    <cellStyle name="Normal 9 9 5" xfId="4308" xr:uid="{1EE8E0AB-CE95-4E7A-8B8C-43B77BD2C9DF}"/>
    <cellStyle name="Normal 9 9 5 2" xfId="5294" xr:uid="{2AB7094F-FBC8-492D-9800-437FCB4ECFF9}"/>
    <cellStyle name="Normal 9 9 6" xfId="4309" xr:uid="{C17B817D-B4A3-42B8-BE34-30979035E3C3}"/>
    <cellStyle name="Normal 9 9 6 2" xfId="5295" xr:uid="{62AF74CC-C4B4-4C3C-BA6A-232DD0A6E2C7}"/>
    <cellStyle name="Normal 9 9 7" xfId="5284" xr:uid="{1B392177-981A-4D87-8A5D-36A00D154A50}"/>
    <cellStyle name="Percent 2" xfId="183" xr:uid="{A6D9C66A-49D6-4CBD-9C55-35D64687EDD1}"/>
    <cellStyle name="Percent 2 2" xfId="5296" xr:uid="{C82A6747-2C75-4CB4-9D6C-674AC8AE5F58}"/>
    <cellStyle name="Гиперссылка 2" xfId="4" xr:uid="{49BAA0F8-B3D3-41B5-87DD-435502328B29}"/>
    <cellStyle name="Гиперссылка 2 2" xfId="5297" xr:uid="{CE566D42-050B-48C2-9104-613E794B9A89}"/>
    <cellStyle name="Обычный 2" xfId="1" xr:uid="{A3CD5D5E-4502-4158-8112-08CDD679ACF5}"/>
    <cellStyle name="Обычный 2 2" xfId="5" xr:uid="{D19F253E-EE9B-4476-9D91-2EE3A6D7A3DC}"/>
    <cellStyle name="Обычный 2 2 2" xfId="5299" xr:uid="{176A273A-FC81-402B-9A75-B6AEB3A09DE6}"/>
    <cellStyle name="Обычный 2 3" xfId="5298" xr:uid="{08ACEE83-DB9F-49A8-AADD-06398F9E31AF}"/>
    <cellStyle name="常规_Sheet1_1" xfId="4411" xr:uid="{668DA2F0-E4C3-4422-9C8B-5190281369D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7" sqref="E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6" t="s">
        <v>2</v>
      </c>
      <c r="C8" s="94"/>
      <c r="D8" s="94"/>
      <c r="E8" s="94"/>
      <c r="F8" s="94"/>
      <c r="G8" s="95"/>
    </row>
    <row r="9" spans="2:7" ht="14.25">
      <c r="B9" s="156"/>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6"/>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738</v>
      </c>
      <c r="C10" s="132"/>
      <c r="D10" s="132"/>
      <c r="E10" s="132"/>
      <c r="F10" s="127"/>
      <c r="G10" s="128"/>
      <c r="H10" s="128" t="s">
        <v>720</v>
      </c>
      <c r="I10" s="132"/>
      <c r="J10" s="161">
        <v>51372</v>
      </c>
      <c r="K10" s="127"/>
    </row>
    <row r="11" spans="1:11">
      <c r="A11" s="126"/>
      <c r="B11" s="126" t="s">
        <v>739</v>
      </c>
      <c r="C11" s="132"/>
      <c r="D11" s="132"/>
      <c r="E11" s="132"/>
      <c r="F11" s="127"/>
      <c r="G11" s="128"/>
      <c r="H11" s="128" t="s">
        <v>721</v>
      </c>
      <c r="I11" s="132"/>
      <c r="J11" s="162"/>
      <c r="K11" s="127"/>
    </row>
    <row r="12" spans="1:11">
      <c r="A12" s="126"/>
      <c r="B12" s="126" t="s">
        <v>740</v>
      </c>
      <c r="C12" s="132"/>
      <c r="D12" s="132"/>
      <c r="E12" s="132"/>
      <c r="F12" s="127"/>
      <c r="G12" s="128"/>
      <c r="H12" s="128" t="s">
        <v>750</v>
      </c>
      <c r="I12" s="132"/>
      <c r="J12" s="132"/>
      <c r="K12" s="127"/>
    </row>
    <row r="13" spans="1:11">
      <c r="A13" s="126"/>
      <c r="B13" s="126" t="s">
        <v>741</v>
      </c>
      <c r="C13" s="132"/>
      <c r="D13" s="132"/>
      <c r="E13" s="132"/>
      <c r="F13" s="127"/>
      <c r="G13" s="128"/>
      <c r="H13" s="128" t="s">
        <v>723</v>
      </c>
      <c r="I13" s="132"/>
      <c r="J13" s="111" t="s">
        <v>16</v>
      </c>
      <c r="K13" s="127"/>
    </row>
    <row r="14" spans="1:11" ht="15" customHeight="1">
      <c r="A14" s="126"/>
      <c r="B14" s="126" t="s">
        <v>724</v>
      </c>
      <c r="C14" s="132"/>
      <c r="D14" s="132"/>
      <c r="E14" s="132"/>
      <c r="F14" s="127"/>
      <c r="G14" s="128"/>
      <c r="H14" s="128" t="s">
        <v>724</v>
      </c>
      <c r="I14" s="132"/>
      <c r="J14" s="163">
        <v>45179</v>
      </c>
      <c r="K14" s="127"/>
    </row>
    <row r="15" spans="1:11" ht="15" customHeight="1">
      <c r="A15" s="126"/>
      <c r="B15" s="143" t="s">
        <v>742</v>
      </c>
      <c r="C15" s="7"/>
      <c r="D15" s="7"/>
      <c r="E15" s="7"/>
      <c r="F15" s="8"/>
      <c r="G15" s="128"/>
      <c r="H15" s="144" t="s">
        <v>743</v>
      </c>
      <c r="I15" s="132"/>
      <c r="J15" s="164"/>
      <c r="K15" s="127"/>
    </row>
    <row r="16" spans="1:11" ht="15" customHeight="1">
      <c r="A16" s="126"/>
      <c r="B16" s="132"/>
      <c r="C16" s="132"/>
      <c r="D16" s="132"/>
      <c r="E16" s="132"/>
      <c r="F16" s="132"/>
      <c r="G16" s="132"/>
      <c r="H16" s="132"/>
      <c r="I16" s="135" t="s">
        <v>147</v>
      </c>
      <c r="J16" s="141">
        <v>39929</v>
      </c>
      <c r="K16" s="127"/>
    </row>
    <row r="17" spans="1:11">
      <c r="A17" s="126"/>
      <c r="B17" s="132" t="s">
        <v>725</v>
      </c>
      <c r="C17" s="132"/>
      <c r="D17" s="132"/>
      <c r="E17" s="132"/>
      <c r="F17" s="132"/>
      <c r="G17" s="132"/>
      <c r="H17" s="132"/>
      <c r="I17" s="135" t="s">
        <v>148</v>
      </c>
      <c r="J17" s="141" t="s">
        <v>748</v>
      </c>
      <c r="K17" s="127"/>
    </row>
    <row r="18" spans="1:11" ht="18">
      <c r="A18" s="126"/>
      <c r="B18" s="132" t="s">
        <v>749</v>
      </c>
      <c r="C18" s="132"/>
      <c r="D18" s="132"/>
      <c r="E18" s="132"/>
      <c r="F18" s="132"/>
      <c r="G18" s="132"/>
      <c r="H18" s="132"/>
      <c r="I18" s="134" t="s">
        <v>264</v>
      </c>
      <c r="J18" s="116" t="s">
        <v>138</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65" t="s">
        <v>207</v>
      </c>
      <c r="G20" s="166"/>
      <c r="H20" s="112" t="s">
        <v>174</v>
      </c>
      <c r="I20" s="112" t="s">
        <v>208</v>
      </c>
      <c r="J20" s="112" t="s">
        <v>26</v>
      </c>
      <c r="K20" s="127"/>
    </row>
    <row r="21" spans="1:11">
      <c r="A21" s="126"/>
      <c r="B21" s="117"/>
      <c r="C21" s="117"/>
      <c r="D21" s="118"/>
      <c r="E21" s="118"/>
      <c r="F21" s="167"/>
      <c r="G21" s="168"/>
      <c r="H21" s="117" t="s">
        <v>146</v>
      </c>
      <c r="I21" s="117"/>
      <c r="J21" s="117"/>
      <c r="K21" s="127"/>
    </row>
    <row r="22" spans="1:11">
      <c r="A22" s="126"/>
      <c r="B22" s="119">
        <v>150</v>
      </c>
      <c r="C22" s="10" t="s">
        <v>109</v>
      </c>
      <c r="D22" s="130" t="s">
        <v>109</v>
      </c>
      <c r="E22" s="130" t="s">
        <v>30</v>
      </c>
      <c r="F22" s="157"/>
      <c r="G22" s="158"/>
      <c r="H22" s="11" t="s">
        <v>717</v>
      </c>
      <c r="I22" s="14">
        <v>0.16</v>
      </c>
      <c r="J22" s="121">
        <f t="shared" ref="J22:J30" si="0">I22*B22</f>
        <v>24</v>
      </c>
      <c r="K22" s="127"/>
    </row>
    <row r="23" spans="1:11">
      <c r="A23" s="126"/>
      <c r="B23" s="119">
        <v>150</v>
      </c>
      <c r="C23" s="10" t="s">
        <v>109</v>
      </c>
      <c r="D23" s="130" t="s">
        <v>109</v>
      </c>
      <c r="E23" s="130" t="s">
        <v>31</v>
      </c>
      <c r="F23" s="157"/>
      <c r="G23" s="158"/>
      <c r="H23" s="11" t="s">
        <v>717</v>
      </c>
      <c r="I23" s="14">
        <v>0.16</v>
      </c>
      <c r="J23" s="121">
        <f t="shared" si="0"/>
        <v>24</v>
      </c>
      <c r="K23" s="127"/>
    </row>
    <row r="24" spans="1:11" ht="13.5" customHeight="1">
      <c r="A24" s="126"/>
      <c r="B24" s="119">
        <v>150</v>
      </c>
      <c r="C24" s="10" t="s">
        <v>718</v>
      </c>
      <c r="D24" s="130" t="s">
        <v>718</v>
      </c>
      <c r="E24" s="130" t="s">
        <v>31</v>
      </c>
      <c r="F24" s="157"/>
      <c r="G24" s="158"/>
      <c r="H24" s="11" t="s">
        <v>719</v>
      </c>
      <c r="I24" s="14">
        <v>0.19</v>
      </c>
      <c r="J24" s="121">
        <f t="shared" si="0"/>
        <v>28.5</v>
      </c>
      <c r="K24" s="127"/>
    </row>
    <row r="25" spans="1:11" ht="24">
      <c r="A25" s="126"/>
      <c r="B25" s="119">
        <v>2</v>
      </c>
      <c r="C25" s="10" t="s">
        <v>727</v>
      </c>
      <c r="D25" s="130" t="s">
        <v>727</v>
      </c>
      <c r="E25" s="130" t="s">
        <v>32</v>
      </c>
      <c r="F25" s="157"/>
      <c r="G25" s="158"/>
      <c r="H25" s="11" t="s">
        <v>728</v>
      </c>
      <c r="I25" s="14">
        <v>23.03</v>
      </c>
      <c r="J25" s="121">
        <f t="shared" si="0"/>
        <v>46.06</v>
      </c>
      <c r="K25" s="127"/>
    </row>
    <row r="26" spans="1:11" ht="14.25" customHeight="1">
      <c r="A26" s="126"/>
      <c r="B26" s="119">
        <v>150</v>
      </c>
      <c r="C26" s="10" t="s">
        <v>729</v>
      </c>
      <c r="D26" s="130" t="s">
        <v>729</v>
      </c>
      <c r="E26" s="130" t="s">
        <v>31</v>
      </c>
      <c r="F26" s="157"/>
      <c r="G26" s="158"/>
      <c r="H26" s="11" t="s">
        <v>730</v>
      </c>
      <c r="I26" s="14">
        <v>0.16</v>
      </c>
      <c r="J26" s="121">
        <f t="shared" si="0"/>
        <v>24</v>
      </c>
      <c r="K26" s="127"/>
    </row>
    <row r="27" spans="1:11">
      <c r="A27" s="126"/>
      <c r="B27" s="119">
        <v>20</v>
      </c>
      <c r="C27" s="10" t="s">
        <v>731</v>
      </c>
      <c r="D27" s="130" t="s">
        <v>735</v>
      </c>
      <c r="E27" s="130" t="s">
        <v>716</v>
      </c>
      <c r="F27" s="157"/>
      <c r="G27" s="158"/>
      <c r="H27" s="11" t="s">
        <v>732</v>
      </c>
      <c r="I27" s="14">
        <v>1.71</v>
      </c>
      <c r="J27" s="121">
        <f t="shared" si="0"/>
        <v>34.200000000000003</v>
      </c>
      <c r="K27" s="127"/>
    </row>
    <row r="28" spans="1:11">
      <c r="A28" s="126"/>
      <c r="B28" s="119">
        <v>150</v>
      </c>
      <c r="C28" s="10" t="s">
        <v>662</v>
      </c>
      <c r="D28" s="130" t="s">
        <v>662</v>
      </c>
      <c r="E28" s="130" t="s">
        <v>30</v>
      </c>
      <c r="F28" s="157"/>
      <c r="G28" s="158"/>
      <c r="H28" s="11" t="s">
        <v>664</v>
      </c>
      <c r="I28" s="14">
        <v>0.17</v>
      </c>
      <c r="J28" s="121">
        <f t="shared" si="0"/>
        <v>25.500000000000004</v>
      </c>
      <c r="K28" s="127"/>
    </row>
    <row r="29" spans="1:11">
      <c r="A29" s="126"/>
      <c r="B29" s="119">
        <v>300</v>
      </c>
      <c r="C29" s="10" t="s">
        <v>662</v>
      </c>
      <c r="D29" s="130" t="s">
        <v>662</v>
      </c>
      <c r="E29" s="130" t="s">
        <v>31</v>
      </c>
      <c r="F29" s="157"/>
      <c r="G29" s="158"/>
      <c r="H29" s="11" t="s">
        <v>664</v>
      </c>
      <c r="I29" s="14">
        <v>0.17</v>
      </c>
      <c r="J29" s="121">
        <f t="shared" si="0"/>
        <v>51.000000000000007</v>
      </c>
      <c r="K29" s="127"/>
    </row>
    <row r="30" spans="1:11" ht="24">
      <c r="A30" s="126"/>
      <c r="B30" s="120">
        <v>150</v>
      </c>
      <c r="C30" s="12" t="s">
        <v>733</v>
      </c>
      <c r="D30" s="131" t="s">
        <v>733</v>
      </c>
      <c r="E30" s="131" t="s">
        <v>112</v>
      </c>
      <c r="F30" s="159"/>
      <c r="G30" s="160"/>
      <c r="H30" s="13" t="s">
        <v>734</v>
      </c>
      <c r="I30" s="15">
        <v>0.24</v>
      </c>
      <c r="J30" s="122">
        <f t="shared" si="0"/>
        <v>36</v>
      </c>
      <c r="K30" s="127"/>
    </row>
    <row r="31" spans="1:11">
      <c r="A31" s="126"/>
      <c r="B31" s="138"/>
      <c r="C31" s="138"/>
      <c r="D31" s="138"/>
      <c r="E31" s="138"/>
      <c r="F31" s="138"/>
      <c r="G31" s="138"/>
      <c r="H31" s="138"/>
      <c r="I31" s="139" t="s">
        <v>261</v>
      </c>
      <c r="J31" s="140">
        <f>SUM(J22:J30)</f>
        <v>293.26</v>
      </c>
      <c r="K31" s="127"/>
    </row>
    <row r="32" spans="1:11">
      <c r="A32" s="126"/>
      <c r="B32" s="138"/>
      <c r="C32" s="138"/>
      <c r="D32" s="138"/>
      <c r="E32" s="138"/>
      <c r="F32" s="138"/>
      <c r="G32" s="138"/>
      <c r="H32" s="138"/>
      <c r="I32" s="139" t="s">
        <v>744</v>
      </c>
      <c r="J32" s="140">
        <f>J31*-0.4</f>
        <v>-117.304</v>
      </c>
      <c r="K32" s="127"/>
    </row>
    <row r="33" spans="1:11" outlineLevel="1">
      <c r="A33" s="126"/>
      <c r="B33" s="138"/>
      <c r="C33" s="138"/>
      <c r="D33" s="138"/>
      <c r="E33" s="138"/>
      <c r="F33" s="138"/>
      <c r="G33" s="138"/>
      <c r="H33" s="138"/>
      <c r="I33" s="139" t="s">
        <v>745</v>
      </c>
      <c r="J33" s="140">
        <v>0</v>
      </c>
      <c r="K33" s="127"/>
    </row>
    <row r="34" spans="1:11">
      <c r="A34" s="126"/>
      <c r="B34" s="138"/>
      <c r="C34" s="138"/>
      <c r="D34" s="138"/>
      <c r="E34" s="138"/>
      <c r="F34" s="138"/>
      <c r="G34" s="138"/>
      <c r="H34" s="138"/>
      <c r="I34" s="139" t="s">
        <v>263</v>
      </c>
      <c r="J34" s="140">
        <f>SUM(J31:J33)</f>
        <v>175.95599999999999</v>
      </c>
      <c r="K34" s="127"/>
    </row>
    <row r="35" spans="1:11">
      <c r="A35" s="6"/>
      <c r="B35" s="7"/>
      <c r="C35" s="7"/>
      <c r="D35" s="7"/>
      <c r="E35" s="7"/>
      <c r="F35" s="7"/>
      <c r="G35" s="7"/>
      <c r="H35" s="145" t="s">
        <v>746</v>
      </c>
      <c r="I35" s="7"/>
      <c r="J35" s="7"/>
      <c r="K35" s="8"/>
    </row>
    <row r="37" spans="1:11">
      <c r="H37" s="152" t="s">
        <v>764</v>
      </c>
      <c r="I37" s="153">
        <v>150.96</v>
      </c>
    </row>
    <row r="38" spans="1:11">
      <c r="H38" s="1"/>
    </row>
    <row r="39" spans="1:11">
      <c r="H39" s="154" t="s">
        <v>765</v>
      </c>
      <c r="I39" s="155">
        <f>J34-I37</f>
        <v>24.995999999999981</v>
      </c>
    </row>
    <row r="41" spans="1:11">
      <c r="H41" s="1" t="s">
        <v>737</v>
      </c>
      <c r="I41" s="151">
        <f>'Tax Invoice'!E14</f>
        <v>37.9</v>
      </c>
    </row>
    <row r="42" spans="1:11">
      <c r="H42" s="1" t="s">
        <v>711</v>
      </c>
      <c r="I42" s="103">
        <f>'Tax Invoice'!M11</f>
        <v>35.409999999999997</v>
      </c>
    </row>
    <row r="43" spans="1:11">
      <c r="H43" s="1" t="s">
        <v>714</v>
      </c>
      <c r="I43" s="103">
        <f>I45/I42</f>
        <v>188.33335216040669</v>
      </c>
    </row>
    <row r="44" spans="1:11">
      <c r="H44" s="1" t="s">
        <v>715</v>
      </c>
      <c r="I44" s="103">
        <f>I46/I42</f>
        <v>188.33335216040669</v>
      </c>
    </row>
    <row r="45" spans="1:11">
      <c r="H45" s="1" t="s">
        <v>712</v>
      </c>
      <c r="I45" s="103">
        <f>I46</f>
        <v>6668.884</v>
      </c>
    </row>
    <row r="46" spans="1:11">
      <c r="H46" s="1" t="s">
        <v>713</v>
      </c>
      <c r="I46" s="103">
        <f>175.96*I41</f>
        <v>6668.884</v>
      </c>
    </row>
  </sheetData>
  <mergeCells count="13">
    <mergeCell ref="J10:J11"/>
    <mergeCell ref="J14:J15"/>
    <mergeCell ref="F20:G20"/>
    <mergeCell ref="F21:G21"/>
    <mergeCell ref="F22:G22"/>
    <mergeCell ref="F28:G28"/>
    <mergeCell ref="F29:G29"/>
    <mergeCell ref="F30:G30"/>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1222</v>
      </c>
      <c r="O1" t="s">
        <v>149</v>
      </c>
      <c r="T1" t="s">
        <v>261</v>
      </c>
      <c r="U1">
        <v>293.26</v>
      </c>
    </row>
    <row r="2" spans="1:21" ht="15.75">
      <c r="A2" s="126"/>
      <c r="B2" s="136" t="s">
        <v>139</v>
      </c>
      <c r="C2" s="132"/>
      <c r="D2" s="132"/>
      <c r="E2" s="132"/>
      <c r="F2" s="132"/>
      <c r="G2" s="132"/>
      <c r="H2" s="132"/>
      <c r="I2" s="137" t="s">
        <v>145</v>
      </c>
      <c r="J2" s="127"/>
      <c r="T2" t="s">
        <v>190</v>
      </c>
      <c r="U2">
        <v>19.600000000000001</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312.86</v>
      </c>
    </row>
    <row r="5" spans="1:21">
      <c r="A5" s="126"/>
      <c r="B5" s="133" t="s">
        <v>142</v>
      </c>
      <c r="C5" s="132"/>
      <c r="D5" s="132"/>
      <c r="E5" s="132"/>
      <c r="F5" s="132"/>
      <c r="G5" s="132"/>
      <c r="H5" s="132"/>
      <c r="I5" s="132"/>
      <c r="J5" s="127"/>
      <c r="S5" t="s">
        <v>736</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720</v>
      </c>
      <c r="C10" s="132"/>
      <c r="D10" s="132"/>
      <c r="E10" s="127"/>
      <c r="F10" s="128"/>
      <c r="G10" s="128" t="s">
        <v>720</v>
      </c>
      <c r="H10" s="132"/>
      <c r="I10" s="161"/>
      <c r="J10" s="127"/>
    </row>
    <row r="11" spans="1:21">
      <c r="A11" s="126"/>
      <c r="B11" s="126" t="s">
        <v>721</v>
      </c>
      <c r="C11" s="132"/>
      <c r="D11" s="132"/>
      <c r="E11" s="127"/>
      <c r="F11" s="128"/>
      <c r="G11" s="128" t="s">
        <v>721</v>
      </c>
      <c r="H11" s="132"/>
      <c r="I11" s="162"/>
      <c r="J11" s="127"/>
    </row>
    <row r="12" spans="1:21">
      <c r="A12" s="126"/>
      <c r="B12" s="126" t="s">
        <v>722</v>
      </c>
      <c r="C12" s="132"/>
      <c r="D12" s="132"/>
      <c r="E12" s="127"/>
      <c r="F12" s="128"/>
      <c r="G12" s="128" t="s">
        <v>722</v>
      </c>
      <c r="H12" s="132"/>
      <c r="I12" s="132"/>
      <c r="J12" s="127"/>
    </row>
    <row r="13" spans="1:21">
      <c r="A13" s="126"/>
      <c r="B13" s="126" t="s">
        <v>723</v>
      </c>
      <c r="C13" s="132"/>
      <c r="D13" s="132"/>
      <c r="E13" s="127"/>
      <c r="F13" s="128"/>
      <c r="G13" s="128" t="s">
        <v>723</v>
      </c>
      <c r="H13" s="132"/>
      <c r="I13" s="111" t="s">
        <v>16</v>
      </c>
      <c r="J13" s="127"/>
    </row>
    <row r="14" spans="1:21">
      <c r="A14" s="126"/>
      <c r="B14" s="126" t="s">
        <v>724</v>
      </c>
      <c r="C14" s="132"/>
      <c r="D14" s="132"/>
      <c r="E14" s="127"/>
      <c r="F14" s="128"/>
      <c r="G14" s="128" t="s">
        <v>724</v>
      </c>
      <c r="H14" s="132"/>
      <c r="I14" s="163">
        <v>45178</v>
      </c>
      <c r="J14" s="127"/>
    </row>
    <row r="15" spans="1:21">
      <c r="A15" s="126"/>
      <c r="B15" s="6" t="s">
        <v>11</v>
      </c>
      <c r="C15" s="7"/>
      <c r="D15" s="7"/>
      <c r="E15" s="8"/>
      <c r="F15" s="128"/>
      <c r="G15" s="9" t="s">
        <v>11</v>
      </c>
      <c r="H15" s="132"/>
      <c r="I15" s="164"/>
      <c r="J15" s="127"/>
    </row>
    <row r="16" spans="1:21">
      <c r="A16" s="126"/>
      <c r="B16" s="132"/>
      <c r="C16" s="132"/>
      <c r="D16" s="132"/>
      <c r="E16" s="132"/>
      <c r="F16" s="132"/>
      <c r="G16" s="132"/>
      <c r="H16" s="135" t="s">
        <v>147</v>
      </c>
      <c r="I16" s="141">
        <v>39929</v>
      </c>
      <c r="J16" s="127"/>
    </row>
    <row r="17" spans="1:16">
      <c r="A17" s="126"/>
      <c r="B17" s="132" t="s">
        <v>725</v>
      </c>
      <c r="C17" s="132"/>
      <c r="D17" s="132"/>
      <c r="E17" s="132"/>
      <c r="F17" s="132"/>
      <c r="G17" s="132"/>
      <c r="H17" s="135" t="s">
        <v>148</v>
      </c>
      <c r="I17" s="141"/>
      <c r="J17" s="127"/>
    </row>
    <row r="18" spans="1:16" ht="18">
      <c r="A18" s="126"/>
      <c r="B18" s="132" t="s">
        <v>726</v>
      </c>
      <c r="C18" s="132"/>
      <c r="D18" s="132"/>
      <c r="E18" s="132"/>
      <c r="F18" s="132"/>
      <c r="G18" s="132"/>
      <c r="H18" s="134" t="s">
        <v>264</v>
      </c>
      <c r="I18" s="116" t="s">
        <v>138</v>
      </c>
      <c r="J18" s="127"/>
    </row>
    <row r="19" spans="1:16">
      <c r="A19" s="126"/>
      <c r="B19" s="132"/>
      <c r="C19" s="132"/>
      <c r="D19" s="132"/>
      <c r="E19" s="132"/>
      <c r="F19" s="132"/>
      <c r="G19" s="132"/>
      <c r="H19" s="132"/>
      <c r="I19" s="132"/>
      <c r="J19" s="127"/>
      <c r="P19">
        <v>45178</v>
      </c>
    </row>
    <row r="20" spans="1:16">
      <c r="A20" s="126"/>
      <c r="B20" s="112" t="s">
        <v>204</v>
      </c>
      <c r="C20" s="112" t="s">
        <v>205</v>
      </c>
      <c r="D20" s="129" t="s">
        <v>206</v>
      </c>
      <c r="E20" s="165" t="s">
        <v>207</v>
      </c>
      <c r="F20" s="166"/>
      <c r="G20" s="112" t="s">
        <v>174</v>
      </c>
      <c r="H20" s="112" t="s">
        <v>208</v>
      </c>
      <c r="I20" s="112" t="s">
        <v>26</v>
      </c>
      <c r="J20" s="127"/>
    </row>
    <row r="21" spans="1:16">
      <c r="A21" s="126"/>
      <c r="B21" s="117"/>
      <c r="C21" s="117"/>
      <c r="D21" s="118"/>
      <c r="E21" s="167"/>
      <c r="F21" s="168"/>
      <c r="G21" s="117" t="s">
        <v>146</v>
      </c>
      <c r="H21" s="117"/>
      <c r="I21" s="117"/>
      <c r="J21" s="127"/>
    </row>
    <row r="22" spans="1:16" ht="108">
      <c r="A22" s="126"/>
      <c r="B22" s="119">
        <v>150</v>
      </c>
      <c r="C22" s="10" t="s">
        <v>109</v>
      </c>
      <c r="D22" s="130" t="s">
        <v>30</v>
      </c>
      <c r="E22" s="157"/>
      <c r="F22" s="158"/>
      <c r="G22" s="11" t="s">
        <v>717</v>
      </c>
      <c r="H22" s="14">
        <v>0.16</v>
      </c>
      <c r="I22" s="121">
        <f t="shared" ref="I22:I30" si="0">H22*B22</f>
        <v>24</v>
      </c>
      <c r="J22" s="127"/>
    </row>
    <row r="23" spans="1:16" ht="108">
      <c r="A23" s="126"/>
      <c r="B23" s="119">
        <v>150</v>
      </c>
      <c r="C23" s="10" t="s">
        <v>109</v>
      </c>
      <c r="D23" s="130" t="s">
        <v>31</v>
      </c>
      <c r="E23" s="157"/>
      <c r="F23" s="158"/>
      <c r="G23" s="11" t="s">
        <v>717</v>
      </c>
      <c r="H23" s="14">
        <v>0.16</v>
      </c>
      <c r="I23" s="121">
        <f t="shared" si="0"/>
        <v>24</v>
      </c>
      <c r="J23" s="127"/>
    </row>
    <row r="24" spans="1:16" ht="96">
      <c r="A24" s="126"/>
      <c r="B24" s="119">
        <v>150</v>
      </c>
      <c r="C24" s="10" t="s">
        <v>718</v>
      </c>
      <c r="D24" s="130" t="s">
        <v>31</v>
      </c>
      <c r="E24" s="157"/>
      <c r="F24" s="158"/>
      <c r="G24" s="11" t="s">
        <v>719</v>
      </c>
      <c r="H24" s="14">
        <v>0.19</v>
      </c>
      <c r="I24" s="121">
        <f t="shared" si="0"/>
        <v>28.5</v>
      </c>
      <c r="J24" s="127"/>
    </row>
    <row r="25" spans="1:16" ht="132">
      <c r="A25" s="126"/>
      <c r="B25" s="119">
        <v>2</v>
      </c>
      <c r="C25" s="10" t="s">
        <v>727</v>
      </c>
      <c r="D25" s="130" t="s">
        <v>32</v>
      </c>
      <c r="E25" s="157"/>
      <c r="F25" s="158"/>
      <c r="G25" s="11" t="s">
        <v>728</v>
      </c>
      <c r="H25" s="14">
        <v>23.03</v>
      </c>
      <c r="I25" s="121">
        <f t="shared" si="0"/>
        <v>46.06</v>
      </c>
      <c r="J25" s="127"/>
    </row>
    <row r="26" spans="1:16" ht="108">
      <c r="A26" s="126"/>
      <c r="B26" s="119">
        <v>150</v>
      </c>
      <c r="C26" s="10" t="s">
        <v>729</v>
      </c>
      <c r="D26" s="130" t="s">
        <v>31</v>
      </c>
      <c r="E26" s="157"/>
      <c r="F26" s="158"/>
      <c r="G26" s="11" t="s">
        <v>730</v>
      </c>
      <c r="H26" s="14">
        <v>0.16</v>
      </c>
      <c r="I26" s="121">
        <f t="shared" si="0"/>
        <v>24</v>
      </c>
      <c r="J26" s="127"/>
    </row>
    <row r="27" spans="1:16" ht="84">
      <c r="A27" s="126"/>
      <c r="B27" s="119">
        <v>20</v>
      </c>
      <c r="C27" s="10" t="s">
        <v>731</v>
      </c>
      <c r="D27" s="130" t="s">
        <v>716</v>
      </c>
      <c r="E27" s="157"/>
      <c r="F27" s="158"/>
      <c r="G27" s="11" t="s">
        <v>732</v>
      </c>
      <c r="H27" s="14">
        <v>1.71</v>
      </c>
      <c r="I27" s="121">
        <f t="shared" si="0"/>
        <v>34.200000000000003</v>
      </c>
      <c r="J27" s="127"/>
    </row>
    <row r="28" spans="1:16" ht="84">
      <c r="A28" s="126"/>
      <c r="B28" s="119">
        <v>150</v>
      </c>
      <c r="C28" s="10" t="s">
        <v>662</v>
      </c>
      <c r="D28" s="130" t="s">
        <v>30</v>
      </c>
      <c r="E28" s="157"/>
      <c r="F28" s="158"/>
      <c r="G28" s="11" t="s">
        <v>664</v>
      </c>
      <c r="H28" s="14">
        <v>0.17</v>
      </c>
      <c r="I28" s="121">
        <f t="shared" si="0"/>
        <v>25.500000000000004</v>
      </c>
      <c r="J28" s="127"/>
    </row>
    <row r="29" spans="1:16" ht="84">
      <c r="A29" s="126"/>
      <c r="B29" s="119">
        <v>300</v>
      </c>
      <c r="C29" s="10" t="s">
        <v>662</v>
      </c>
      <c r="D29" s="130" t="s">
        <v>31</v>
      </c>
      <c r="E29" s="157"/>
      <c r="F29" s="158"/>
      <c r="G29" s="11" t="s">
        <v>664</v>
      </c>
      <c r="H29" s="14">
        <v>0.17</v>
      </c>
      <c r="I29" s="121">
        <f t="shared" si="0"/>
        <v>51.000000000000007</v>
      </c>
      <c r="J29" s="127"/>
    </row>
    <row r="30" spans="1:16" ht="120">
      <c r="A30" s="126"/>
      <c r="B30" s="120">
        <v>150</v>
      </c>
      <c r="C30" s="12" t="s">
        <v>733</v>
      </c>
      <c r="D30" s="131" t="s">
        <v>112</v>
      </c>
      <c r="E30" s="159"/>
      <c r="F30" s="160"/>
      <c r="G30" s="13" t="s">
        <v>734</v>
      </c>
      <c r="H30" s="15">
        <v>0.24</v>
      </c>
      <c r="I30" s="122">
        <f t="shared" si="0"/>
        <v>36</v>
      </c>
      <c r="J30" s="127"/>
    </row>
  </sheetData>
  <mergeCells count="13">
    <mergeCell ref="E23:F23"/>
    <mergeCell ref="E30:F30"/>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4"/>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293.26</v>
      </c>
      <c r="O2" t="s">
        <v>188</v>
      </c>
    </row>
    <row r="3" spans="1:15" ht="12.75" customHeight="1">
      <c r="A3" s="126"/>
      <c r="B3" s="133" t="s">
        <v>747</v>
      </c>
      <c r="C3" s="132"/>
      <c r="D3" s="132"/>
      <c r="E3" s="132"/>
      <c r="F3" s="132"/>
      <c r="G3" s="132"/>
      <c r="H3" s="132"/>
      <c r="I3" s="132"/>
      <c r="J3" s="132"/>
      <c r="K3" s="132"/>
      <c r="L3" s="127"/>
      <c r="N3">
        <v>293.26</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hidden="1" customHeight="1">
      <c r="A6" s="126"/>
      <c r="B6" s="133" t="s">
        <v>143</v>
      </c>
      <c r="C6" s="132"/>
      <c r="D6" s="132"/>
      <c r="E6" s="132"/>
      <c r="F6" s="132"/>
      <c r="G6" s="132"/>
      <c r="H6" s="132"/>
      <c r="I6" s="132"/>
      <c r="J6" s="132"/>
      <c r="K6" s="132"/>
      <c r="L6" s="127"/>
    </row>
    <row r="7" spans="1:15" ht="12.75" hidden="1"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738</v>
      </c>
      <c r="C10" s="132"/>
      <c r="D10" s="132"/>
      <c r="E10" s="132"/>
      <c r="F10" s="127"/>
      <c r="G10" s="128"/>
      <c r="H10" s="128" t="s">
        <v>720</v>
      </c>
      <c r="I10" s="132"/>
      <c r="J10" s="132"/>
      <c r="K10" s="161">
        <f>IF(Invoice!J10&lt;&gt;"",Invoice!J10,"")</f>
        <v>51372</v>
      </c>
      <c r="L10" s="127"/>
    </row>
    <row r="11" spans="1:15" ht="12.75" customHeight="1">
      <c r="A11" s="126"/>
      <c r="B11" s="126" t="s">
        <v>739</v>
      </c>
      <c r="C11" s="132"/>
      <c r="D11" s="132"/>
      <c r="E11" s="132"/>
      <c r="F11" s="127"/>
      <c r="G11" s="128"/>
      <c r="H11" s="128" t="s">
        <v>721</v>
      </c>
      <c r="I11" s="132"/>
      <c r="J11" s="132"/>
      <c r="K11" s="162"/>
      <c r="L11" s="127"/>
    </row>
    <row r="12" spans="1:15" ht="12.75" customHeight="1">
      <c r="A12" s="126"/>
      <c r="B12" s="126" t="s">
        <v>740</v>
      </c>
      <c r="C12" s="132"/>
      <c r="D12" s="132"/>
      <c r="E12" s="132"/>
      <c r="F12" s="127"/>
      <c r="G12" s="128"/>
      <c r="H12" s="128" t="s">
        <v>750</v>
      </c>
      <c r="I12" s="132"/>
      <c r="J12" s="132"/>
      <c r="K12" s="132"/>
      <c r="L12" s="127"/>
    </row>
    <row r="13" spans="1:15" ht="12.75" customHeight="1">
      <c r="A13" s="126"/>
      <c r="B13" s="126" t="s">
        <v>741</v>
      </c>
      <c r="C13" s="132"/>
      <c r="D13" s="132"/>
      <c r="E13" s="132"/>
      <c r="F13" s="127"/>
      <c r="G13" s="128"/>
      <c r="H13" s="128" t="s">
        <v>723</v>
      </c>
      <c r="I13" s="132"/>
      <c r="J13" s="132"/>
      <c r="K13" s="111" t="s">
        <v>16</v>
      </c>
      <c r="L13" s="127"/>
    </row>
    <row r="14" spans="1:15" ht="15" customHeight="1">
      <c r="A14" s="126"/>
      <c r="B14" s="126" t="s">
        <v>724</v>
      </c>
      <c r="C14" s="132"/>
      <c r="D14" s="132"/>
      <c r="E14" s="132"/>
      <c r="F14" s="127"/>
      <c r="G14" s="128"/>
      <c r="H14" s="128" t="s">
        <v>724</v>
      </c>
      <c r="I14" s="132"/>
      <c r="J14" s="132"/>
      <c r="K14" s="163">
        <f>Invoice!J14</f>
        <v>45179</v>
      </c>
      <c r="L14" s="127"/>
    </row>
    <row r="15" spans="1:15" ht="15" customHeight="1">
      <c r="A15" s="126"/>
      <c r="B15" s="143" t="s">
        <v>742</v>
      </c>
      <c r="C15" s="7"/>
      <c r="D15" s="7"/>
      <c r="E15" s="7"/>
      <c r="F15" s="8"/>
      <c r="G15" s="128"/>
      <c r="H15" s="144" t="s">
        <v>743</v>
      </c>
      <c r="I15" s="132"/>
      <c r="J15" s="132"/>
      <c r="K15" s="164"/>
      <c r="L15" s="127"/>
    </row>
    <row r="16" spans="1:15" ht="15" customHeight="1">
      <c r="A16" s="126"/>
      <c r="B16" s="132"/>
      <c r="C16" s="132"/>
      <c r="D16" s="132"/>
      <c r="E16" s="132"/>
      <c r="F16" s="132"/>
      <c r="G16" s="132"/>
      <c r="H16" s="132"/>
      <c r="I16" s="135" t="s">
        <v>147</v>
      </c>
      <c r="J16" s="135" t="s">
        <v>147</v>
      </c>
      <c r="K16" s="141">
        <v>39929</v>
      </c>
      <c r="L16" s="127"/>
    </row>
    <row r="17" spans="1:12" ht="12.75" customHeight="1">
      <c r="A17" s="126"/>
      <c r="B17" s="132" t="s">
        <v>725</v>
      </c>
      <c r="C17" s="132"/>
      <c r="D17" s="132"/>
      <c r="E17" s="132"/>
      <c r="F17" s="132"/>
      <c r="G17" s="132"/>
      <c r="H17" s="132"/>
      <c r="I17" s="135" t="s">
        <v>148</v>
      </c>
      <c r="J17" s="135" t="s">
        <v>148</v>
      </c>
      <c r="K17" s="141" t="s">
        <v>748</v>
      </c>
      <c r="L17" s="127"/>
    </row>
    <row r="18" spans="1:12" ht="18" customHeight="1">
      <c r="A18" s="126"/>
      <c r="B18" s="132" t="s">
        <v>749</v>
      </c>
      <c r="C18" s="132"/>
      <c r="D18" s="132"/>
      <c r="E18" s="132"/>
      <c r="F18" s="132"/>
      <c r="G18" s="132"/>
      <c r="H18" s="132"/>
      <c r="I18" s="134" t="s">
        <v>264</v>
      </c>
      <c r="J18" s="134" t="s">
        <v>264</v>
      </c>
      <c r="K18" s="116" t="s">
        <v>138</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5" t="s">
        <v>207</v>
      </c>
      <c r="G20" s="166"/>
      <c r="H20" s="112" t="s">
        <v>174</v>
      </c>
      <c r="I20" s="112" t="s">
        <v>208</v>
      </c>
      <c r="J20" s="112" t="s">
        <v>208</v>
      </c>
      <c r="K20" s="112" t="s">
        <v>26</v>
      </c>
      <c r="L20" s="127"/>
    </row>
    <row r="21" spans="1:12" ht="39">
      <c r="A21" s="126"/>
      <c r="B21" s="117"/>
      <c r="C21" s="117"/>
      <c r="D21" s="117"/>
      <c r="E21" s="118"/>
      <c r="F21" s="167"/>
      <c r="G21" s="168"/>
      <c r="H21" s="142" t="s">
        <v>761</v>
      </c>
      <c r="I21" s="117"/>
      <c r="J21" s="117"/>
      <c r="K21" s="117"/>
      <c r="L21" s="127"/>
    </row>
    <row r="22" spans="1:12">
      <c r="A22" s="126"/>
      <c r="B22" s="119">
        <f>'Tax Invoice'!D18</f>
        <v>150</v>
      </c>
      <c r="C22" s="10" t="s">
        <v>109</v>
      </c>
      <c r="D22" s="10" t="s">
        <v>109</v>
      </c>
      <c r="E22" s="130" t="s">
        <v>30</v>
      </c>
      <c r="F22" s="157"/>
      <c r="G22" s="158"/>
      <c r="H22" s="11" t="s">
        <v>717</v>
      </c>
      <c r="I22" s="14">
        <f>J22/1.66666666666667</f>
        <v>9.5999999999999808E-2</v>
      </c>
      <c r="J22" s="14">
        <v>0.16</v>
      </c>
      <c r="K22" s="121">
        <f t="shared" ref="K22:K30" si="0">I22*B22</f>
        <v>14.399999999999972</v>
      </c>
      <c r="L22" s="127"/>
    </row>
    <row r="23" spans="1:12">
      <c r="A23" s="126"/>
      <c r="B23" s="119">
        <f>'Tax Invoice'!D19</f>
        <v>150</v>
      </c>
      <c r="C23" s="10" t="s">
        <v>109</v>
      </c>
      <c r="D23" s="10" t="s">
        <v>109</v>
      </c>
      <c r="E23" s="130" t="s">
        <v>31</v>
      </c>
      <c r="F23" s="157"/>
      <c r="G23" s="158"/>
      <c r="H23" s="11" t="s">
        <v>717</v>
      </c>
      <c r="I23" s="14">
        <f t="shared" ref="I23:I30" si="1">J23/1.66666666666667</f>
        <v>9.5999999999999808E-2</v>
      </c>
      <c r="J23" s="14">
        <v>0.16</v>
      </c>
      <c r="K23" s="121">
        <f t="shared" si="0"/>
        <v>14.399999999999972</v>
      </c>
      <c r="L23" s="127"/>
    </row>
    <row r="24" spans="1:12" ht="16.5" customHeight="1">
      <c r="A24" s="126"/>
      <c r="B24" s="119">
        <f>'Tax Invoice'!D20</f>
        <v>150</v>
      </c>
      <c r="C24" s="10" t="s">
        <v>718</v>
      </c>
      <c r="D24" s="10" t="s">
        <v>718</v>
      </c>
      <c r="E24" s="130" t="s">
        <v>31</v>
      </c>
      <c r="F24" s="157"/>
      <c r="G24" s="158"/>
      <c r="H24" s="11" t="s">
        <v>755</v>
      </c>
      <c r="I24" s="14">
        <f t="shared" si="1"/>
        <v>0.11399999999999977</v>
      </c>
      <c r="J24" s="14">
        <v>0.19</v>
      </c>
      <c r="K24" s="121">
        <f t="shared" si="0"/>
        <v>17.099999999999966</v>
      </c>
      <c r="L24" s="127"/>
    </row>
    <row r="25" spans="1:12" ht="24">
      <c r="A25" s="126"/>
      <c r="B25" s="119">
        <f>'Tax Invoice'!D21</f>
        <v>2</v>
      </c>
      <c r="C25" s="10" t="s">
        <v>727</v>
      </c>
      <c r="D25" s="10" t="s">
        <v>727</v>
      </c>
      <c r="E25" s="130" t="s">
        <v>32</v>
      </c>
      <c r="F25" s="157"/>
      <c r="G25" s="158"/>
      <c r="H25" s="11" t="s">
        <v>760</v>
      </c>
      <c r="I25" s="14">
        <f t="shared" si="1"/>
        <v>13.817999999999973</v>
      </c>
      <c r="J25" s="14">
        <v>23.03</v>
      </c>
      <c r="K25" s="121">
        <f t="shared" si="0"/>
        <v>27.635999999999946</v>
      </c>
      <c r="L25" s="127"/>
    </row>
    <row r="26" spans="1:12" ht="15.75" customHeight="1">
      <c r="A26" s="126"/>
      <c r="B26" s="119">
        <f>'Tax Invoice'!D22</f>
        <v>150</v>
      </c>
      <c r="C26" s="10" t="s">
        <v>729</v>
      </c>
      <c r="D26" s="10" t="s">
        <v>729</v>
      </c>
      <c r="E26" s="130" t="s">
        <v>31</v>
      </c>
      <c r="F26" s="157"/>
      <c r="G26" s="158"/>
      <c r="H26" s="11" t="s">
        <v>756</v>
      </c>
      <c r="I26" s="14">
        <f t="shared" si="1"/>
        <v>9.5999999999999808E-2</v>
      </c>
      <c r="J26" s="14">
        <v>0.16</v>
      </c>
      <c r="K26" s="121">
        <f t="shared" si="0"/>
        <v>14.399999999999972</v>
      </c>
      <c r="L26" s="127"/>
    </row>
    <row r="27" spans="1:12">
      <c r="A27" s="126"/>
      <c r="B27" s="119">
        <f>'Tax Invoice'!D23</f>
        <v>20</v>
      </c>
      <c r="C27" s="10" t="s">
        <v>731</v>
      </c>
      <c r="D27" s="10" t="s">
        <v>735</v>
      </c>
      <c r="E27" s="130" t="s">
        <v>716</v>
      </c>
      <c r="F27" s="157"/>
      <c r="G27" s="158"/>
      <c r="H27" s="11" t="s">
        <v>759</v>
      </c>
      <c r="I27" s="14">
        <f t="shared" si="1"/>
        <v>1.0259999999999978</v>
      </c>
      <c r="J27" s="14">
        <v>1.71</v>
      </c>
      <c r="K27" s="121">
        <f t="shared" si="0"/>
        <v>20.519999999999957</v>
      </c>
      <c r="L27" s="127"/>
    </row>
    <row r="28" spans="1:12">
      <c r="A28" s="126"/>
      <c r="B28" s="119">
        <f>'Tax Invoice'!D24</f>
        <v>150</v>
      </c>
      <c r="C28" s="10" t="s">
        <v>662</v>
      </c>
      <c r="D28" s="10" t="s">
        <v>662</v>
      </c>
      <c r="E28" s="130" t="s">
        <v>30</v>
      </c>
      <c r="F28" s="157"/>
      <c r="G28" s="158"/>
      <c r="H28" s="11" t="s">
        <v>757</v>
      </c>
      <c r="I28" s="14">
        <f t="shared" si="1"/>
        <v>0.1019999999999998</v>
      </c>
      <c r="J28" s="14">
        <v>0.17</v>
      </c>
      <c r="K28" s="121">
        <f t="shared" si="0"/>
        <v>15.299999999999971</v>
      </c>
      <c r="L28" s="127"/>
    </row>
    <row r="29" spans="1:12">
      <c r="A29" s="126"/>
      <c r="B29" s="119">
        <f>'Tax Invoice'!D25</f>
        <v>300</v>
      </c>
      <c r="C29" s="10" t="s">
        <v>662</v>
      </c>
      <c r="D29" s="10" t="s">
        <v>662</v>
      </c>
      <c r="E29" s="130" t="s">
        <v>31</v>
      </c>
      <c r="F29" s="157"/>
      <c r="G29" s="158"/>
      <c r="H29" s="11" t="s">
        <v>757</v>
      </c>
      <c r="I29" s="14">
        <f t="shared" si="1"/>
        <v>0.1019999999999998</v>
      </c>
      <c r="J29" s="14">
        <v>0.17</v>
      </c>
      <c r="K29" s="121">
        <f t="shared" si="0"/>
        <v>30.599999999999941</v>
      </c>
      <c r="L29" s="127"/>
    </row>
    <row r="30" spans="1:12">
      <c r="A30" s="126"/>
      <c r="B30" s="120">
        <f>'Tax Invoice'!D26</f>
        <v>150</v>
      </c>
      <c r="C30" s="12" t="s">
        <v>733</v>
      </c>
      <c r="D30" s="12" t="s">
        <v>733</v>
      </c>
      <c r="E30" s="131" t="s">
        <v>112</v>
      </c>
      <c r="F30" s="159"/>
      <c r="G30" s="160"/>
      <c r="H30" s="13" t="s">
        <v>758</v>
      </c>
      <c r="I30" s="15">
        <f t="shared" si="1"/>
        <v>0.14399999999999971</v>
      </c>
      <c r="J30" s="15">
        <v>0.24</v>
      </c>
      <c r="K30" s="122">
        <f t="shared" si="0"/>
        <v>21.599999999999955</v>
      </c>
      <c r="L30" s="127"/>
    </row>
    <row r="31" spans="1:12" ht="12.75" customHeight="1">
      <c r="A31" s="126"/>
      <c r="B31" s="138" t="s">
        <v>11</v>
      </c>
      <c r="C31" s="138"/>
      <c r="D31" s="138"/>
      <c r="E31" s="138"/>
      <c r="F31" s="138"/>
      <c r="G31" s="138"/>
      <c r="H31" s="138"/>
      <c r="I31" s="139" t="s">
        <v>261</v>
      </c>
      <c r="J31" s="139" t="s">
        <v>261</v>
      </c>
      <c r="K31" s="140">
        <f>SUM(K22:K30)</f>
        <v>175.95599999999968</v>
      </c>
      <c r="L31" s="127"/>
    </row>
    <row r="32" spans="1:12" ht="12.75" customHeight="1">
      <c r="A32" s="126"/>
      <c r="B32" s="138"/>
      <c r="C32" s="138"/>
      <c r="D32" s="138"/>
      <c r="E32" s="138"/>
      <c r="F32" s="138"/>
      <c r="G32" s="138"/>
      <c r="H32" s="138"/>
      <c r="I32" s="139" t="s">
        <v>754</v>
      </c>
      <c r="J32" s="139" t="s">
        <v>190</v>
      </c>
      <c r="K32" s="140">
        <v>0</v>
      </c>
      <c r="L32" s="127"/>
    </row>
    <row r="33" spans="1:12" ht="12.75" customHeight="1">
      <c r="A33" s="126"/>
      <c r="B33" s="138"/>
      <c r="C33" s="138"/>
      <c r="D33" s="138"/>
      <c r="E33" s="138"/>
      <c r="F33" s="138"/>
      <c r="G33" s="138"/>
      <c r="H33" s="138"/>
      <c r="I33" s="139" t="s">
        <v>263</v>
      </c>
      <c r="J33" s="139" t="s">
        <v>263</v>
      </c>
      <c r="K33" s="140">
        <f>SUM(K31:K32)</f>
        <v>175.95599999999968</v>
      </c>
      <c r="L33" s="127"/>
    </row>
    <row r="34" spans="1:12" ht="12.75" customHeight="1">
      <c r="A34" s="6"/>
      <c r="B34" s="7"/>
      <c r="C34" s="7"/>
      <c r="D34" s="7"/>
      <c r="E34" s="7"/>
      <c r="F34" s="7"/>
      <c r="G34" s="7"/>
      <c r="H34" s="145" t="s">
        <v>746</v>
      </c>
      <c r="I34" s="7"/>
      <c r="J34" s="7"/>
      <c r="K34" s="7"/>
      <c r="L34" s="8"/>
    </row>
  </sheetData>
  <mergeCells count="13">
    <mergeCell ref="K10:K11"/>
    <mergeCell ref="K14:K15"/>
    <mergeCell ref="F24:G24"/>
    <mergeCell ref="F25:G25"/>
    <mergeCell ref="F23:G23"/>
    <mergeCell ref="F20:G20"/>
    <mergeCell ref="F21:G21"/>
    <mergeCell ref="F22:G22"/>
    <mergeCell ref="F28:G28"/>
    <mergeCell ref="F29:G29"/>
    <mergeCell ref="F26:G26"/>
    <mergeCell ref="F27:G27"/>
    <mergeCell ref="F30:G3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D81C6-F215-42C6-BC8D-FE6E38DC060E}">
  <sheetPr>
    <tabColor rgb="FF7030A0"/>
  </sheetPr>
  <dimension ref="B2:B16"/>
  <sheetViews>
    <sheetView workbookViewId="0"/>
  </sheetViews>
  <sheetFormatPr defaultRowHeight="15"/>
  <cols>
    <col min="2" max="2" width="48.5703125" customWidth="1"/>
  </cols>
  <sheetData>
    <row r="2" spans="2:2" ht="26.25">
      <c r="B2" s="146" t="s">
        <v>752</v>
      </c>
    </row>
    <row r="3" spans="2:2" ht="26.25">
      <c r="B3" s="147" t="s">
        <v>751</v>
      </c>
    </row>
    <row r="4" spans="2:2" ht="26.25">
      <c r="B4" s="148" t="s">
        <v>753</v>
      </c>
    </row>
    <row r="6" spans="2:2" ht="26.25">
      <c r="B6" s="146" t="s">
        <v>752</v>
      </c>
    </row>
    <row r="7" spans="2:2" ht="26.25">
      <c r="B7" s="147" t="s">
        <v>751</v>
      </c>
    </row>
    <row r="8" spans="2:2" ht="26.25">
      <c r="B8" s="148" t="s">
        <v>753</v>
      </c>
    </row>
    <row r="10" spans="2:2" ht="26.25">
      <c r="B10" s="146" t="s">
        <v>752</v>
      </c>
    </row>
    <row r="11" spans="2:2" ht="26.25">
      <c r="B11" s="147" t="s">
        <v>751</v>
      </c>
    </row>
    <row r="12" spans="2:2" ht="26.25">
      <c r="B12" s="148" t="s">
        <v>753</v>
      </c>
    </row>
    <row r="14" spans="2:2" ht="26.25">
      <c r="B14" s="146" t="s">
        <v>752</v>
      </c>
    </row>
    <row r="15" spans="2:2" ht="26.25">
      <c r="B15" s="147" t="s">
        <v>751</v>
      </c>
    </row>
    <row r="16" spans="2:2" ht="26.25">
      <c r="B16" s="148" t="s">
        <v>753</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293.26</v>
      </c>
      <c r="O2" s="21" t="s">
        <v>265</v>
      </c>
    </row>
    <row r="3" spans="1:15" s="21" customFormat="1" ht="15" customHeight="1" thickBot="1">
      <c r="A3" s="22" t="s">
        <v>156</v>
      </c>
      <c r="G3" s="28">
        <v>45181</v>
      </c>
      <c r="H3" s="29"/>
      <c r="N3" s="21">
        <v>293.26</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C&amp;C (NOMBRE COMERCIAL)</v>
      </c>
      <c r="B10" s="37"/>
      <c r="C10" s="37"/>
      <c r="D10" s="37"/>
      <c r="F10" s="38" t="str">
        <f>'Copy paste to Here'!B10</f>
        <v>C&amp;C (NOMBRE COMERCIAL)</v>
      </c>
      <c r="G10" s="39"/>
      <c r="H10" s="40"/>
      <c r="K10" s="107" t="s">
        <v>282</v>
      </c>
      <c r="L10" s="35" t="s">
        <v>282</v>
      </c>
      <c r="M10" s="21">
        <v>1</v>
      </c>
    </row>
    <row r="11" spans="1:15" s="21" customFormat="1" ht="15.75" thickBot="1">
      <c r="A11" s="41" t="str">
        <f>'Copy paste to Here'!G11</f>
        <v>CONCEPCION FABIOLA ÁLVAREZ ORTEGO</v>
      </c>
      <c r="B11" s="42"/>
      <c r="C11" s="42"/>
      <c r="D11" s="42"/>
      <c r="F11" s="43" t="s">
        <v>762</v>
      </c>
      <c r="G11" s="44"/>
      <c r="H11" s="45"/>
      <c r="K11" s="105" t="s">
        <v>163</v>
      </c>
      <c r="L11" s="46" t="s">
        <v>164</v>
      </c>
      <c r="M11" s="21">
        <f>VLOOKUP(G3,[1]Sheet1!$A$9:$I$7290,2,FALSE)</f>
        <v>35.409999999999997</v>
      </c>
    </row>
    <row r="12" spans="1:15" s="21" customFormat="1" ht="15.75" thickBot="1">
      <c r="A12" s="41" t="str">
        <f>'Copy paste to Here'!G12</f>
        <v>Plaza Tirso Molina n 13 Piso 3º exte derecha</v>
      </c>
      <c r="B12" s="42"/>
      <c r="C12" s="42"/>
      <c r="D12" s="42"/>
      <c r="E12" s="89"/>
      <c r="F12" s="43" t="s">
        <v>763</v>
      </c>
      <c r="G12" s="44"/>
      <c r="H12" s="45"/>
      <c r="K12" s="105" t="s">
        <v>165</v>
      </c>
      <c r="L12" s="46" t="s">
        <v>138</v>
      </c>
      <c r="M12" s="149">
        <v>37.9</v>
      </c>
    </row>
    <row r="13" spans="1:15" s="21" customFormat="1" ht="15.75" thickBot="1">
      <c r="A13" s="41" t="str">
        <f>'Copy paste to Here'!G13</f>
        <v>28012 Madrid</v>
      </c>
      <c r="B13" s="42"/>
      <c r="C13" s="42"/>
      <c r="D13" s="42"/>
      <c r="E13" s="123" t="s">
        <v>138</v>
      </c>
      <c r="F13" s="43" t="str">
        <f>'Copy paste to Here'!B13</f>
        <v>28012 Madrid</v>
      </c>
      <c r="G13" s="44"/>
      <c r="H13" s="45"/>
      <c r="K13" s="105" t="s">
        <v>166</v>
      </c>
      <c r="L13" s="46" t="s">
        <v>167</v>
      </c>
      <c r="M13" s="125">
        <f>VLOOKUP(G3,[1]Sheet1!$A$9:$I$7290,4,FALSE)</f>
        <v>44.05</v>
      </c>
    </row>
    <row r="14" spans="1:15" s="21" customFormat="1" ht="15.75" thickBot="1">
      <c r="A14" s="41" t="str">
        <f>'Copy paste to Here'!G14</f>
        <v>Spain</v>
      </c>
      <c r="B14" s="42"/>
      <c r="C14" s="42"/>
      <c r="D14" s="42"/>
      <c r="E14" s="150">
        <f>VLOOKUP(J9,$L$10:$M$17,2,FALSE)</f>
        <v>37.9</v>
      </c>
      <c r="F14" s="43" t="str">
        <f>'Copy paste to Here'!B14</f>
        <v>Spain</v>
      </c>
      <c r="G14" s="44"/>
      <c r="H14" s="45"/>
      <c r="K14" s="105" t="s">
        <v>168</v>
      </c>
      <c r="L14" s="46" t="s">
        <v>169</v>
      </c>
      <c r="M14" s="21">
        <f>VLOOKUP(G3,[1]Sheet1!$A$9:$I$7290,5,FALSE)</f>
        <v>22.34</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25.87</v>
      </c>
    </row>
    <row r="16" spans="1:15" s="21" customFormat="1" ht="13.7" customHeight="1" thickBot="1">
      <c r="A16" s="52"/>
      <c r="K16" s="106" t="s">
        <v>172</v>
      </c>
      <c r="L16" s="51" t="s">
        <v>173</v>
      </c>
      <c r="M16" s="21">
        <f>VLOOKUP(G3,[1]Sheet1!$A$9:$I$7290,7,FALSE)</f>
        <v>20.66</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316L steel eyebrow barbell, 16g (1.2mm) with two 3mm balls &amp; Length: 8mm  &amp;  </v>
      </c>
      <c r="B18" s="57" t="str">
        <f>'Copy paste to Here'!C22</f>
        <v>BBEB</v>
      </c>
      <c r="C18" s="57" t="s">
        <v>109</v>
      </c>
      <c r="D18" s="58">
        <f>Invoice!B22</f>
        <v>150</v>
      </c>
      <c r="E18" s="59">
        <f>'Shipping Invoice'!J22*$N$1</f>
        <v>0.16</v>
      </c>
      <c r="F18" s="59">
        <f>D18*E18</f>
        <v>24</v>
      </c>
      <c r="G18" s="60">
        <f>E18*$E$14</f>
        <v>6.0640000000000001</v>
      </c>
      <c r="H18" s="61">
        <f>D18*G18</f>
        <v>909.6</v>
      </c>
    </row>
    <row r="19" spans="1:13" s="62" customFormat="1" ht="24">
      <c r="A19" s="124" t="str">
        <f>IF((LEN('Copy paste to Here'!G23))&gt;5,((CONCATENATE('Copy paste to Here'!G23," &amp; ",'Copy paste to Here'!D23,"  &amp;  ",'Copy paste to Here'!E23))),"Empty Cell")</f>
        <v xml:space="preserve">316L steel eyebrow barbell, 16g (1.2mm) with two 3mm balls &amp; Length: 10mm  &amp;  </v>
      </c>
      <c r="B19" s="57" t="str">
        <f>'Copy paste to Here'!C23</f>
        <v>BBEB</v>
      </c>
      <c r="C19" s="57" t="s">
        <v>109</v>
      </c>
      <c r="D19" s="58">
        <f>Invoice!B23</f>
        <v>150</v>
      </c>
      <c r="E19" s="59">
        <f>'Shipping Invoice'!J23*$N$1</f>
        <v>0.16</v>
      </c>
      <c r="F19" s="59">
        <f t="shared" ref="F19:F82" si="0">D19*E19</f>
        <v>24</v>
      </c>
      <c r="G19" s="60">
        <f t="shared" ref="G19:G82" si="1">E19*$E$14</f>
        <v>6.0640000000000001</v>
      </c>
      <c r="H19" s="63">
        <f t="shared" ref="H19:H82" si="2">D19*G19</f>
        <v>909.6</v>
      </c>
    </row>
    <row r="20" spans="1:13" s="62" customFormat="1" ht="24">
      <c r="A20" s="56" t="str">
        <f>IF((LEN('Copy paste to Here'!G24))&gt;5,((CONCATENATE('Copy paste to Here'!G24," &amp; ",'Copy paste to Here'!D24,"  &amp;  ",'Copy paste to Here'!E24))),"Empty Cell")</f>
        <v xml:space="preserve">316L Surgical steel ball closure ring, 14g (1.6mm) with a 4mm ball &amp; Length: 10mm  &amp;  </v>
      </c>
      <c r="B20" s="57" t="str">
        <f>'Copy paste to Here'!C24</f>
        <v>BCR14</v>
      </c>
      <c r="C20" s="57" t="s">
        <v>718</v>
      </c>
      <c r="D20" s="58">
        <f>Invoice!B24</f>
        <v>150</v>
      </c>
      <c r="E20" s="59">
        <f>'Shipping Invoice'!J24*$N$1</f>
        <v>0.19</v>
      </c>
      <c r="F20" s="59">
        <f t="shared" si="0"/>
        <v>28.5</v>
      </c>
      <c r="G20" s="60">
        <f t="shared" si="1"/>
        <v>7.2009999999999996</v>
      </c>
      <c r="H20" s="63">
        <f t="shared" si="2"/>
        <v>1080.1499999999999</v>
      </c>
    </row>
    <row r="21" spans="1:13" s="62" customFormat="1" ht="24">
      <c r="A21" s="56" t="str">
        <f>IF((LEN('Copy paste to Here'!G25))&gt;5,((CONCATENATE('Copy paste to Here'!G25," &amp; ",'Copy paste to Here'!D25,"  &amp;  ",'Copy paste to Here'!E25))),"Empty Cell")</f>
        <v xml:space="preserve">Bulk body jewelry: 100 pcs. of surgical steel belly bananas, 14g (1.6mm) with 5 &amp; 8mm balls &amp; Length: 12mm  &amp;  </v>
      </c>
      <c r="B21" s="57" t="str">
        <f>'Copy paste to Here'!C25</f>
        <v>BLK196</v>
      </c>
      <c r="C21" s="57" t="s">
        <v>727</v>
      </c>
      <c r="D21" s="58">
        <f>Invoice!B25</f>
        <v>2</v>
      </c>
      <c r="E21" s="59">
        <f>'Shipping Invoice'!J25*$N$1</f>
        <v>23.03</v>
      </c>
      <c r="F21" s="59">
        <f t="shared" si="0"/>
        <v>46.06</v>
      </c>
      <c r="G21" s="60">
        <f t="shared" si="1"/>
        <v>872.83699999999999</v>
      </c>
      <c r="H21" s="63">
        <f t="shared" si="2"/>
        <v>1745.674</v>
      </c>
    </row>
    <row r="22" spans="1:13" s="62" customFormat="1" ht="24">
      <c r="A22" s="56" t="str">
        <f>IF((LEN('Copy paste to Here'!G26))&gt;5,((CONCATENATE('Copy paste to Here'!G26," &amp; ",'Copy paste to Here'!D26,"  &amp;  ",'Copy paste to Here'!E26))),"Empty Cell")</f>
        <v xml:space="preserve">Surgical steel eyebrow banana, 16g (1.2mm) with two 3mm balls &amp; Length: 10mm  &amp;  </v>
      </c>
      <c r="B22" s="57" t="str">
        <f>'Copy paste to Here'!C26</f>
        <v>BNEB</v>
      </c>
      <c r="C22" s="57" t="s">
        <v>729</v>
      </c>
      <c r="D22" s="58">
        <f>Invoice!B26</f>
        <v>150</v>
      </c>
      <c r="E22" s="59">
        <f>'Shipping Invoice'!J26*$N$1</f>
        <v>0.16</v>
      </c>
      <c r="F22" s="59">
        <f t="shared" si="0"/>
        <v>24</v>
      </c>
      <c r="G22" s="60">
        <f t="shared" si="1"/>
        <v>6.0640000000000001</v>
      </c>
      <c r="H22" s="63">
        <f t="shared" si="2"/>
        <v>909.6</v>
      </c>
    </row>
    <row r="23" spans="1:13" s="62" customFormat="1" ht="24">
      <c r="A23" s="56" t="str">
        <f>IF((LEN('Copy paste to Here'!G27))&gt;5,((CONCATENATE('Copy paste to Here'!G27," &amp; ",'Copy paste to Here'!D27,"  &amp;  ",'Copy paste to Here'!E27))),"Empty Cell")</f>
        <v xml:space="preserve">Mirror polished surgical steel screw-fit flesh tunnel &amp; Gauge: 8mm  &amp;  </v>
      </c>
      <c r="B23" s="57" t="str">
        <f>'Copy paste to Here'!C27</f>
        <v>FPG</v>
      </c>
      <c r="C23" s="57" t="s">
        <v>735</v>
      </c>
      <c r="D23" s="58">
        <f>Invoice!B27</f>
        <v>20</v>
      </c>
      <c r="E23" s="59">
        <f>'Shipping Invoice'!J27*$N$1</f>
        <v>1.71</v>
      </c>
      <c r="F23" s="59">
        <f t="shared" si="0"/>
        <v>34.200000000000003</v>
      </c>
      <c r="G23" s="60">
        <f t="shared" si="1"/>
        <v>64.808999999999997</v>
      </c>
      <c r="H23" s="63">
        <f t="shared" si="2"/>
        <v>1296.1799999999998</v>
      </c>
    </row>
    <row r="24" spans="1:13" s="62" customFormat="1" ht="24">
      <c r="A24" s="56" t="str">
        <f>IF((LEN('Copy paste to Here'!G28))&gt;5,((CONCATENATE('Copy paste to Here'!G28," &amp; ",'Copy paste to Here'!D28,"  &amp;  ",'Copy paste to Here'!E28))),"Empty Cell")</f>
        <v xml:space="preserve">Surgical steel labret, 16g (1.2mm) with a 3mm ball &amp; Length: 8mm  &amp;  </v>
      </c>
      <c r="B24" s="57" t="str">
        <f>'Copy paste to Here'!C28</f>
        <v>LBB3</v>
      </c>
      <c r="C24" s="57" t="s">
        <v>662</v>
      </c>
      <c r="D24" s="58">
        <f>Invoice!B28</f>
        <v>150</v>
      </c>
      <c r="E24" s="59">
        <f>'Shipping Invoice'!J28*$N$1</f>
        <v>0.17</v>
      </c>
      <c r="F24" s="59">
        <f t="shared" si="0"/>
        <v>25.500000000000004</v>
      </c>
      <c r="G24" s="60">
        <f t="shared" si="1"/>
        <v>6.4430000000000005</v>
      </c>
      <c r="H24" s="63">
        <f t="shared" si="2"/>
        <v>966.45</v>
      </c>
    </row>
    <row r="25" spans="1:13" s="62" customFormat="1" ht="24">
      <c r="A25" s="56" t="str">
        <f>IF((LEN('Copy paste to Here'!G29))&gt;5,((CONCATENATE('Copy paste to Here'!G29," &amp; ",'Copy paste to Here'!D29,"  &amp;  ",'Copy paste to Here'!E29))),"Empty Cell")</f>
        <v xml:space="preserve">Surgical steel labret, 16g (1.2mm) with a 3mm ball &amp; Length: 10mm  &amp;  </v>
      </c>
      <c r="B25" s="57" t="str">
        <f>'Copy paste to Here'!C29</f>
        <v>LBB3</v>
      </c>
      <c r="C25" s="57" t="s">
        <v>662</v>
      </c>
      <c r="D25" s="58">
        <f>Invoice!B29</f>
        <v>300</v>
      </c>
      <c r="E25" s="59">
        <f>'Shipping Invoice'!J29*$N$1</f>
        <v>0.17</v>
      </c>
      <c r="F25" s="59">
        <f t="shared" si="0"/>
        <v>51.000000000000007</v>
      </c>
      <c r="G25" s="60">
        <f t="shared" si="1"/>
        <v>6.4430000000000005</v>
      </c>
      <c r="H25" s="63">
        <f t="shared" si="2"/>
        <v>1932.9</v>
      </c>
    </row>
    <row r="26" spans="1:13" s="62" customFormat="1" ht="24">
      <c r="A26" s="56" t="str">
        <f>IF((LEN('Copy paste to Here'!G30))&gt;5,((CONCATENATE('Copy paste to Here'!G30," &amp; ",'Copy paste to Here'!D30,"  &amp;  ",'Copy paste to Here'!E30))),"Empty Cell")</f>
        <v xml:space="preserve">Surgical steel nose screw, 18g (1mm) with a 2mm round crystal top &amp; Crystal Color: Clear  &amp;  </v>
      </c>
      <c r="B26" s="57" t="str">
        <f>'Copy paste to Here'!C30</f>
        <v>NSC18</v>
      </c>
      <c r="C26" s="57" t="s">
        <v>733</v>
      </c>
      <c r="D26" s="58">
        <f>Invoice!B30</f>
        <v>150</v>
      </c>
      <c r="E26" s="59">
        <f>'Shipping Invoice'!J30*$N$1</f>
        <v>0.24</v>
      </c>
      <c r="F26" s="59">
        <f t="shared" si="0"/>
        <v>36</v>
      </c>
      <c r="G26" s="60">
        <f t="shared" si="1"/>
        <v>9.0960000000000001</v>
      </c>
      <c r="H26" s="63">
        <f t="shared" si="2"/>
        <v>1364.4</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293.26</v>
      </c>
      <c r="G1000" s="60"/>
      <c r="H1000" s="61">
        <f t="shared" ref="H1000:H1007" si="49">F1000*$E$14</f>
        <v>11114.554</v>
      </c>
    </row>
    <row r="1001" spans="1:8" s="62" customFormat="1">
      <c r="A1001" s="56" t="str">
        <f>Invoice!I32</f>
        <v>Discount 40% as per Platinum Membership:</v>
      </c>
      <c r="B1001" s="75"/>
      <c r="C1001" s="75"/>
      <c r="D1001" s="76"/>
      <c r="E1001" s="67"/>
      <c r="F1001" s="59">
        <f>H1001/E14</f>
        <v>-117.30000000000001</v>
      </c>
      <c r="G1001" s="60"/>
      <c r="H1001" s="61">
        <v>-4445.67</v>
      </c>
    </row>
    <row r="1002" spans="1:8" s="62" customFormat="1" outlineLevel="1">
      <c r="A1002" s="56" t="str">
        <f>Invoice!I33</f>
        <v>Free Shipping to Spain via DHL as per Platinum Membership:</v>
      </c>
      <c r="B1002" s="75"/>
      <c r="C1002" s="75"/>
      <c r="D1002" s="76"/>
      <c r="E1002" s="67"/>
      <c r="F1002" s="59">
        <f>Invoice!J33</f>
        <v>0</v>
      </c>
      <c r="G1002" s="60"/>
      <c r="H1002" s="61">
        <f t="shared" si="49"/>
        <v>0</v>
      </c>
    </row>
    <row r="1003" spans="1:8" s="62" customFormat="1">
      <c r="A1003" s="56" t="str">
        <f>Invoice!I34</f>
        <v>Total:</v>
      </c>
      <c r="B1003" s="75"/>
      <c r="C1003" s="75"/>
      <c r="D1003" s="76"/>
      <c r="E1003" s="67"/>
      <c r="F1003" s="59">
        <f>SUM(F1000:F1002)</f>
        <v>175.95999999999998</v>
      </c>
      <c r="G1003" s="60"/>
      <c r="H1003" s="61">
        <f t="shared" si="49"/>
        <v>6668.8839999999991</v>
      </c>
    </row>
    <row r="1004" spans="1:8" s="62" customFormat="1" hidden="1">
      <c r="A1004" s="56">
        <f>Invoice!I35</f>
        <v>0</v>
      </c>
      <c r="B1004" s="75"/>
      <c r="C1004" s="75"/>
      <c r="D1004" s="76"/>
      <c r="E1004" s="67"/>
      <c r="F1004" s="59">
        <f>'[2]Copy paste to Here'!U5</f>
        <v>0</v>
      </c>
      <c r="G1004" s="60"/>
      <c r="H1004" s="61">
        <f t="shared" si="49"/>
        <v>0</v>
      </c>
    </row>
    <row r="1005" spans="1:8" s="62" customFormat="1" hidden="1">
      <c r="A1005" s="56">
        <f>Invoice!I36</f>
        <v>0</v>
      </c>
      <c r="B1005" s="75"/>
      <c r="C1005" s="75"/>
      <c r="D1005" s="76"/>
      <c r="E1005" s="67"/>
      <c r="F1005" s="59"/>
      <c r="G1005" s="60"/>
      <c r="H1005" s="61">
        <f t="shared" si="49"/>
        <v>0</v>
      </c>
    </row>
    <row r="1006" spans="1:8" s="62" customFormat="1" hidden="1">
      <c r="A1006" s="56">
        <f>Invoice!I37</f>
        <v>150.96</v>
      </c>
      <c r="B1006" s="75"/>
      <c r="C1006" s="75"/>
      <c r="D1006" s="76"/>
      <c r="E1006" s="67"/>
      <c r="F1006" s="67"/>
      <c r="G1006" s="60"/>
      <c r="H1006" s="61">
        <f t="shared" si="49"/>
        <v>0</v>
      </c>
    </row>
    <row r="1007" spans="1:8" s="62" customFormat="1" hidden="1">
      <c r="A1007" s="56">
        <f>Invoice!I38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10" s="21" customFormat="1">
      <c r="E1009" s="21" t="s">
        <v>181</v>
      </c>
      <c r="H1009" s="83">
        <f>(SUM(H18:H999))</f>
        <v>11114.554</v>
      </c>
    </row>
    <row r="1010" spans="1:10" s="21" customFormat="1">
      <c r="A1010" s="22"/>
      <c r="E1010" s="21" t="s">
        <v>182</v>
      </c>
      <c r="H1010" s="84">
        <f>(SUMIF($A$1000:$A$1008,"Total:",$H$1000:$H$1008))</f>
        <v>6668.8839999999991</v>
      </c>
    </row>
    <row r="1011" spans="1:10" s="21" customFormat="1">
      <c r="E1011" s="21" t="s">
        <v>183</v>
      </c>
      <c r="H1011" s="85">
        <f>H1013-H1012</f>
        <v>6232.6</v>
      </c>
    </row>
    <row r="1012" spans="1:10" s="21" customFormat="1">
      <c r="E1012" s="21" t="s">
        <v>184</v>
      </c>
      <c r="H1012" s="85">
        <f>ROUND((H1013*7)/107,2)</f>
        <v>436.28</v>
      </c>
    </row>
    <row r="1013" spans="1:10" s="21" customFormat="1">
      <c r="E1013" s="22" t="s">
        <v>185</v>
      </c>
      <c r="H1013" s="86">
        <f>ROUND((SUMIF($A$1000:$A$1008,"Total:",$H$1000:$H$1008)),2)</f>
        <v>6668.88</v>
      </c>
      <c r="J1013" s="125"/>
    </row>
    <row r="1014" spans="1:10" s="21" customFormat="1"/>
    <row r="1015" spans="1:10" s="21" customFormat="1" ht="8.4499999999999993" customHeight="1"/>
    <row r="1016" spans="1:10" s="21" customFormat="1" ht="11.25" customHeight="1"/>
    <row r="1017" spans="1:10" s="21" customFormat="1" ht="8.4499999999999993" customHeight="1"/>
    <row r="1018" spans="1:10" s="21" customFormat="1"/>
    <row r="1019" spans="1:10" s="21" customFormat="1" ht="10.5" customHeight="1">
      <c r="A1019" s="22"/>
    </row>
    <row r="1020" spans="1:10" s="21" customFormat="1" ht="9" customHeight="1"/>
    <row r="1021" spans="1:10" s="21" customFormat="1" ht="13.7" customHeight="1">
      <c r="A1021" s="22"/>
    </row>
    <row r="1022" spans="1:10" s="21" customFormat="1" ht="9.75" customHeight="1">
      <c r="A1022" s="87"/>
    </row>
    <row r="1023" spans="1:10" s="21" customFormat="1"/>
    <row r="1024" spans="1:10"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
  <sheetViews>
    <sheetView workbookViewId="0">
      <selection activeCell="A5" sqref="A5"/>
    </sheetView>
  </sheetViews>
  <sheetFormatPr defaultRowHeight="15"/>
  <sheetData>
    <row r="1" spans="1:1">
      <c r="A1" s="2" t="s">
        <v>109</v>
      </c>
    </row>
    <row r="2" spans="1:1">
      <c r="A2" s="2" t="s">
        <v>109</v>
      </c>
    </row>
    <row r="3" spans="1:1">
      <c r="A3" s="2" t="s">
        <v>718</v>
      </c>
    </row>
    <row r="4" spans="1:1">
      <c r="A4" s="2" t="s">
        <v>727</v>
      </c>
    </row>
    <row r="5" spans="1:1">
      <c r="A5" s="2" t="s">
        <v>729</v>
      </c>
    </row>
    <row r="6" spans="1:1">
      <c r="A6" s="2" t="s">
        <v>735</v>
      </c>
    </row>
    <row r="7" spans="1:1">
      <c r="A7" s="2" t="s">
        <v>662</v>
      </c>
    </row>
    <row r="8" spans="1:1">
      <c r="A8" s="2" t="s">
        <v>662</v>
      </c>
    </row>
    <row r="9" spans="1:1">
      <c r="A9" s="2" t="s">
        <v>733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Control</vt:lpstr>
      <vt:lpstr>Invoice</vt:lpstr>
      <vt:lpstr>Copy paste to Here</vt:lpstr>
      <vt:lpstr>Shipping Invoice</vt:lpstr>
      <vt:lpstr>PUT ON BOX</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2023-09-19T01:48:00Z</cp:lastPrinted>
  <dcterms:created xsi:type="dcterms:W3CDTF">2009-06-02T18:56:54Z</dcterms:created>
  <dcterms:modified xsi:type="dcterms:W3CDTF">2023-09-19T01:48:03Z</dcterms:modified>
</cp:coreProperties>
</file>