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4B25BA4F-F57C-4099-9174-0F32129C7C06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Shipping Invoice" sheetId="3" r:id="rId2"/>
    <sheet name="Tax Invoice" sheetId="2" r:id="rId3"/>
  </sheets>
  <externalReferences>
    <externalReference r:id="rId4"/>
    <externalReference r:id="rId5"/>
  </externalReferences>
  <definedNames>
    <definedName name="_xlnm.Print_Area" localSheetId="0">Invoice!$A$1:$I$1016</definedName>
    <definedName name="_xlnm.Print_Area" localSheetId="1">'Shipping Invoice'!$A$1:$J$1011</definedName>
    <definedName name="_xlnm.Print_Area" localSheetId="2">'Tax Invoice'!$A$1:$G$1015</definedName>
    <definedName name="_xlnm.Print_Titles" localSheetId="0">Invoice!$1:$19</definedName>
    <definedName name="_xlnm.Print_Titles" localSheetId="1">'Shipping Invoice'!$1:$19</definedName>
    <definedName name="_xlnm.Print_Titles" localSheetId="2">'Tax Invoice'!$1:$17</definedName>
    <definedName name="RMBrate" localSheetId="1">'Shipping Invoice'!#REF!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" i="2" l="1"/>
  <c r="G51" i="3"/>
  <c r="G52" i="3"/>
  <c r="G53" i="3"/>
  <c r="G55" i="3"/>
  <c r="I55" i="3" s="1"/>
  <c r="G56" i="3"/>
  <c r="B1005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21" i="3"/>
  <c r="I1004" i="3"/>
  <c r="G1004" i="3"/>
  <c r="I1003" i="3"/>
  <c r="I1002" i="3"/>
  <c r="G1002" i="3"/>
  <c r="I1001" i="3"/>
  <c r="G1001" i="3"/>
  <c r="F1001" i="3"/>
  <c r="I1000" i="3"/>
  <c r="G1000" i="3"/>
  <c r="F1000" i="3"/>
  <c r="I999" i="3"/>
  <c r="G999" i="3"/>
  <c r="F999" i="3"/>
  <c r="I998" i="3"/>
  <c r="G998" i="3"/>
  <c r="F998" i="3"/>
  <c r="I997" i="3"/>
  <c r="G997" i="3"/>
  <c r="F997" i="3"/>
  <c r="I996" i="3"/>
  <c r="G996" i="3"/>
  <c r="F996" i="3"/>
  <c r="I995" i="3"/>
  <c r="G995" i="3"/>
  <c r="F995" i="3"/>
  <c r="I994" i="3"/>
  <c r="G994" i="3"/>
  <c r="F994" i="3"/>
  <c r="I993" i="3"/>
  <c r="G993" i="3"/>
  <c r="F993" i="3"/>
  <c r="I992" i="3"/>
  <c r="G992" i="3"/>
  <c r="F992" i="3"/>
  <c r="I991" i="3"/>
  <c r="G991" i="3"/>
  <c r="F991" i="3"/>
  <c r="I990" i="3"/>
  <c r="G990" i="3"/>
  <c r="F990" i="3"/>
  <c r="I989" i="3"/>
  <c r="G989" i="3"/>
  <c r="F989" i="3"/>
  <c r="I988" i="3"/>
  <c r="G988" i="3"/>
  <c r="F988" i="3"/>
  <c r="I987" i="3"/>
  <c r="G987" i="3"/>
  <c r="F987" i="3"/>
  <c r="I986" i="3"/>
  <c r="G986" i="3"/>
  <c r="F986" i="3"/>
  <c r="I985" i="3"/>
  <c r="G985" i="3"/>
  <c r="F985" i="3"/>
  <c r="I984" i="3"/>
  <c r="G984" i="3"/>
  <c r="F984" i="3"/>
  <c r="I983" i="3"/>
  <c r="G983" i="3"/>
  <c r="F983" i="3"/>
  <c r="I982" i="3"/>
  <c r="G982" i="3"/>
  <c r="F982" i="3"/>
  <c r="I981" i="3"/>
  <c r="G981" i="3"/>
  <c r="F981" i="3"/>
  <c r="I980" i="3"/>
  <c r="G980" i="3"/>
  <c r="F980" i="3"/>
  <c r="I979" i="3"/>
  <c r="G979" i="3"/>
  <c r="F979" i="3"/>
  <c r="I978" i="3"/>
  <c r="G978" i="3"/>
  <c r="F978" i="3"/>
  <c r="I977" i="3"/>
  <c r="G977" i="3"/>
  <c r="F977" i="3"/>
  <c r="I976" i="3"/>
  <c r="G976" i="3"/>
  <c r="F976" i="3"/>
  <c r="I975" i="3"/>
  <c r="G975" i="3"/>
  <c r="F975" i="3"/>
  <c r="I974" i="3"/>
  <c r="G974" i="3"/>
  <c r="F974" i="3"/>
  <c r="I973" i="3"/>
  <c r="G973" i="3"/>
  <c r="F973" i="3"/>
  <c r="I972" i="3"/>
  <c r="G972" i="3"/>
  <c r="F972" i="3"/>
  <c r="I971" i="3"/>
  <c r="G971" i="3"/>
  <c r="F971" i="3"/>
  <c r="I970" i="3"/>
  <c r="G970" i="3"/>
  <c r="F970" i="3"/>
  <c r="I969" i="3"/>
  <c r="G969" i="3"/>
  <c r="F969" i="3"/>
  <c r="I968" i="3"/>
  <c r="G968" i="3"/>
  <c r="F968" i="3"/>
  <c r="I967" i="3"/>
  <c r="G967" i="3"/>
  <c r="F967" i="3"/>
  <c r="I966" i="3"/>
  <c r="G966" i="3"/>
  <c r="F966" i="3"/>
  <c r="I965" i="3"/>
  <c r="G965" i="3"/>
  <c r="F965" i="3"/>
  <c r="I964" i="3"/>
  <c r="G964" i="3"/>
  <c r="F964" i="3"/>
  <c r="I963" i="3"/>
  <c r="G963" i="3"/>
  <c r="F963" i="3"/>
  <c r="I962" i="3"/>
  <c r="G962" i="3"/>
  <c r="F962" i="3"/>
  <c r="I961" i="3"/>
  <c r="G961" i="3"/>
  <c r="F961" i="3"/>
  <c r="I960" i="3"/>
  <c r="G960" i="3"/>
  <c r="F960" i="3"/>
  <c r="I959" i="3"/>
  <c r="G959" i="3"/>
  <c r="F959" i="3"/>
  <c r="I958" i="3"/>
  <c r="G958" i="3"/>
  <c r="F958" i="3"/>
  <c r="I957" i="3"/>
  <c r="G957" i="3"/>
  <c r="F957" i="3"/>
  <c r="I956" i="3"/>
  <c r="G956" i="3"/>
  <c r="F956" i="3"/>
  <c r="I955" i="3"/>
  <c r="G955" i="3"/>
  <c r="F955" i="3"/>
  <c r="I954" i="3"/>
  <c r="G954" i="3"/>
  <c r="F954" i="3"/>
  <c r="I953" i="3"/>
  <c r="G953" i="3"/>
  <c r="F953" i="3"/>
  <c r="I952" i="3"/>
  <c r="G952" i="3"/>
  <c r="F952" i="3"/>
  <c r="I951" i="3"/>
  <c r="G951" i="3"/>
  <c r="F951" i="3"/>
  <c r="I950" i="3"/>
  <c r="G950" i="3"/>
  <c r="F950" i="3"/>
  <c r="I949" i="3"/>
  <c r="G949" i="3"/>
  <c r="F949" i="3"/>
  <c r="I948" i="3"/>
  <c r="G948" i="3"/>
  <c r="F948" i="3"/>
  <c r="I947" i="3"/>
  <c r="G947" i="3"/>
  <c r="F947" i="3"/>
  <c r="I946" i="3"/>
  <c r="G946" i="3"/>
  <c r="F946" i="3"/>
  <c r="I945" i="3"/>
  <c r="G945" i="3"/>
  <c r="F945" i="3"/>
  <c r="I944" i="3"/>
  <c r="G944" i="3"/>
  <c r="F944" i="3"/>
  <c r="I943" i="3"/>
  <c r="G943" i="3"/>
  <c r="F943" i="3"/>
  <c r="I942" i="3"/>
  <c r="G942" i="3"/>
  <c r="F942" i="3"/>
  <c r="I941" i="3"/>
  <c r="G941" i="3"/>
  <c r="F941" i="3"/>
  <c r="I940" i="3"/>
  <c r="G940" i="3"/>
  <c r="F940" i="3"/>
  <c r="I939" i="3"/>
  <c r="G939" i="3"/>
  <c r="F939" i="3"/>
  <c r="I938" i="3"/>
  <c r="G938" i="3"/>
  <c r="F938" i="3"/>
  <c r="I937" i="3"/>
  <c r="G937" i="3"/>
  <c r="F937" i="3"/>
  <c r="I936" i="3"/>
  <c r="G936" i="3"/>
  <c r="F936" i="3"/>
  <c r="I935" i="3"/>
  <c r="G935" i="3"/>
  <c r="F935" i="3"/>
  <c r="I934" i="3"/>
  <c r="G934" i="3"/>
  <c r="F934" i="3"/>
  <c r="I933" i="3"/>
  <c r="G933" i="3"/>
  <c r="F933" i="3"/>
  <c r="I932" i="3"/>
  <c r="G932" i="3"/>
  <c r="F932" i="3"/>
  <c r="I931" i="3"/>
  <c r="G931" i="3"/>
  <c r="F931" i="3"/>
  <c r="I930" i="3"/>
  <c r="G930" i="3"/>
  <c r="F930" i="3"/>
  <c r="I929" i="3"/>
  <c r="G929" i="3"/>
  <c r="F929" i="3"/>
  <c r="I928" i="3"/>
  <c r="G928" i="3"/>
  <c r="F928" i="3"/>
  <c r="I927" i="3"/>
  <c r="G927" i="3"/>
  <c r="F927" i="3"/>
  <c r="I926" i="3"/>
  <c r="G926" i="3"/>
  <c r="F926" i="3"/>
  <c r="I925" i="3"/>
  <c r="G925" i="3"/>
  <c r="F925" i="3"/>
  <c r="I924" i="3"/>
  <c r="G924" i="3"/>
  <c r="F924" i="3"/>
  <c r="I923" i="3"/>
  <c r="G923" i="3"/>
  <c r="F923" i="3"/>
  <c r="I922" i="3"/>
  <c r="G922" i="3"/>
  <c r="F922" i="3"/>
  <c r="I921" i="3"/>
  <c r="G921" i="3"/>
  <c r="F921" i="3"/>
  <c r="I920" i="3"/>
  <c r="G920" i="3"/>
  <c r="F920" i="3"/>
  <c r="I919" i="3"/>
  <c r="G919" i="3"/>
  <c r="F919" i="3"/>
  <c r="I918" i="3"/>
  <c r="G918" i="3"/>
  <c r="F918" i="3"/>
  <c r="I917" i="3"/>
  <c r="G917" i="3"/>
  <c r="F917" i="3"/>
  <c r="I916" i="3"/>
  <c r="G916" i="3"/>
  <c r="F916" i="3"/>
  <c r="I915" i="3"/>
  <c r="G915" i="3"/>
  <c r="F915" i="3"/>
  <c r="I914" i="3"/>
  <c r="G914" i="3"/>
  <c r="F914" i="3"/>
  <c r="I913" i="3"/>
  <c r="G913" i="3"/>
  <c r="F913" i="3"/>
  <c r="I912" i="3"/>
  <c r="G912" i="3"/>
  <c r="F912" i="3"/>
  <c r="I911" i="3"/>
  <c r="G911" i="3"/>
  <c r="F911" i="3"/>
  <c r="I910" i="3"/>
  <c r="G910" i="3"/>
  <c r="F910" i="3"/>
  <c r="I909" i="3"/>
  <c r="G909" i="3"/>
  <c r="F909" i="3"/>
  <c r="I908" i="3"/>
  <c r="G908" i="3"/>
  <c r="F908" i="3"/>
  <c r="I907" i="3"/>
  <c r="G907" i="3"/>
  <c r="F907" i="3"/>
  <c r="I906" i="3"/>
  <c r="G906" i="3"/>
  <c r="F906" i="3"/>
  <c r="I905" i="3"/>
  <c r="G905" i="3"/>
  <c r="F905" i="3"/>
  <c r="I904" i="3"/>
  <c r="G904" i="3"/>
  <c r="F904" i="3"/>
  <c r="I903" i="3"/>
  <c r="G903" i="3"/>
  <c r="F903" i="3"/>
  <c r="I902" i="3"/>
  <c r="G902" i="3"/>
  <c r="F902" i="3"/>
  <c r="I901" i="3"/>
  <c r="G901" i="3"/>
  <c r="F901" i="3"/>
  <c r="I900" i="3"/>
  <c r="G900" i="3"/>
  <c r="F900" i="3"/>
  <c r="I899" i="3"/>
  <c r="G899" i="3"/>
  <c r="F899" i="3"/>
  <c r="I898" i="3"/>
  <c r="G898" i="3"/>
  <c r="F898" i="3"/>
  <c r="I897" i="3"/>
  <c r="G897" i="3"/>
  <c r="F897" i="3"/>
  <c r="I896" i="3"/>
  <c r="G896" i="3"/>
  <c r="F896" i="3"/>
  <c r="I895" i="3"/>
  <c r="G895" i="3"/>
  <c r="F895" i="3"/>
  <c r="I894" i="3"/>
  <c r="G894" i="3"/>
  <c r="F894" i="3"/>
  <c r="I893" i="3"/>
  <c r="G893" i="3"/>
  <c r="F893" i="3"/>
  <c r="I892" i="3"/>
  <c r="G892" i="3"/>
  <c r="F892" i="3"/>
  <c r="I891" i="3"/>
  <c r="G891" i="3"/>
  <c r="F891" i="3"/>
  <c r="I890" i="3"/>
  <c r="G890" i="3"/>
  <c r="F890" i="3"/>
  <c r="I889" i="3"/>
  <c r="G889" i="3"/>
  <c r="F889" i="3"/>
  <c r="I888" i="3"/>
  <c r="G888" i="3"/>
  <c r="F888" i="3"/>
  <c r="I887" i="3"/>
  <c r="G887" i="3"/>
  <c r="F887" i="3"/>
  <c r="I886" i="3"/>
  <c r="G886" i="3"/>
  <c r="F886" i="3"/>
  <c r="I885" i="3"/>
  <c r="G885" i="3"/>
  <c r="F885" i="3"/>
  <c r="I884" i="3"/>
  <c r="G884" i="3"/>
  <c r="F884" i="3"/>
  <c r="I883" i="3"/>
  <c r="G883" i="3"/>
  <c r="F883" i="3"/>
  <c r="I882" i="3"/>
  <c r="G882" i="3"/>
  <c r="F882" i="3"/>
  <c r="I881" i="3"/>
  <c r="G881" i="3"/>
  <c r="F881" i="3"/>
  <c r="I880" i="3"/>
  <c r="G880" i="3"/>
  <c r="F880" i="3"/>
  <c r="I879" i="3"/>
  <c r="G879" i="3"/>
  <c r="F879" i="3"/>
  <c r="I878" i="3"/>
  <c r="G878" i="3"/>
  <c r="F878" i="3"/>
  <c r="I877" i="3"/>
  <c r="G877" i="3"/>
  <c r="F877" i="3"/>
  <c r="I876" i="3"/>
  <c r="G876" i="3"/>
  <c r="F876" i="3"/>
  <c r="I875" i="3"/>
  <c r="G875" i="3"/>
  <c r="F875" i="3"/>
  <c r="I874" i="3"/>
  <c r="G874" i="3"/>
  <c r="F874" i="3"/>
  <c r="I873" i="3"/>
  <c r="G873" i="3"/>
  <c r="F873" i="3"/>
  <c r="I872" i="3"/>
  <c r="G872" i="3"/>
  <c r="F872" i="3"/>
  <c r="I871" i="3"/>
  <c r="G871" i="3"/>
  <c r="F871" i="3"/>
  <c r="I870" i="3"/>
  <c r="G870" i="3"/>
  <c r="F870" i="3"/>
  <c r="I869" i="3"/>
  <c r="G869" i="3"/>
  <c r="F869" i="3"/>
  <c r="I868" i="3"/>
  <c r="G868" i="3"/>
  <c r="F868" i="3"/>
  <c r="I867" i="3"/>
  <c r="G867" i="3"/>
  <c r="F867" i="3"/>
  <c r="I866" i="3"/>
  <c r="G866" i="3"/>
  <c r="F866" i="3"/>
  <c r="I865" i="3"/>
  <c r="G865" i="3"/>
  <c r="F865" i="3"/>
  <c r="I864" i="3"/>
  <c r="G864" i="3"/>
  <c r="F864" i="3"/>
  <c r="I863" i="3"/>
  <c r="G863" i="3"/>
  <c r="F863" i="3"/>
  <c r="I862" i="3"/>
  <c r="G862" i="3"/>
  <c r="F862" i="3"/>
  <c r="I861" i="3"/>
  <c r="G861" i="3"/>
  <c r="F861" i="3"/>
  <c r="I860" i="3"/>
  <c r="G860" i="3"/>
  <c r="F860" i="3"/>
  <c r="I859" i="3"/>
  <c r="G859" i="3"/>
  <c r="F859" i="3"/>
  <c r="I858" i="3"/>
  <c r="G858" i="3"/>
  <c r="F858" i="3"/>
  <c r="I857" i="3"/>
  <c r="G857" i="3"/>
  <c r="F857" i="3"/>
  <c r="I856" i="3"/>
  <c r="G856" i="3"/>
  <c r="F856" i="3"/>
  <c r="I855" i="3"/>
  <c r="G855" i="3"/>
  <c r="F855" i="3"/>
  <c r="I854" i="3"/>
  <c r="G854" i="3"/>
  <c r="F854" i="3"/>
  <c r="I853" i="3"/>
  <c r="G853" i="3"/>
  <c r="F853" i="3"/>
  <c r="I852" i="3"/>
  <c r="G852" i="3"/>
  <c r="F852" i="3"/>
  <c r="I851" i="3"/>
  <c r="G851" i="3"/>
  <c r="F851" i="3"/>
  <c r="I850" i="3"/>
  <c r="G850" i="3"/>
  <c r="F850" i="3"/>
  <c r="I849" i="3"/>
  <c r="G849" i="3"/>
  <c r="F849" i="3"/>
  <c r="I848" i="3"/>
  <c r="G848" i="3"/>
  <c r="F848" i="3"/>
  <c r="I847" i="3"/>
  <c r="G847" i="3"/>
  <c r="F847" i="3"/>
  <c r="I846" i="3"/>
  <c r="G846" i="3"/>
  <c r="F846" i="3"/>
  <c r="I845" i="3"/>
  <c r="G845" i="3"/>
  <c r="F845" i="3"/>
  <c r="I844" i="3"/>
  <c r="G844" i="3"/>
  <c r="F844" i="3"/>
  <c r="I843" i="3"/>
  <c r="G843" i="3"/>
  <c r="F843" i="3"/>
  <c r="I842" i="3"/>
  <c r="G842" i="3"/>
  <c r="F842" i="3"/>
  <c r="I841" i="3"/>
  <c r="G841" i="3"/>
  <c r="F841" i="3"/>
  <c r="I840" i="3"/>
  <c r="G840" i="3"/>
  <c r="F840" i="3"/>
  <c r="I839" i="3"/>
  <c r="G839" i="3"/>
  <c r="F839" i="3"/>
  <c r="I838" i="3"/>
  <c r="G838" i="3"/>
  <c r="F838" i="3"/>
  <c r="I837" i="3"/>
  <c r="G837" i="3"/>
  <c r="F837" i="3"/>
  <c r="I836" i="3"/>
  <c r="G836" i="3"/>
  <c r="F836" i="3"/>
  <c r="I835" i="3"/>
  <c r="G835" i="3"/>
  <c r="F835" i="3"/>
  <c r="I834" i="3"/>
  <c r="G834" i="3"/>
  <c r="F834" i="3"/>
  <c r="I833" i="3"/>
  <c r="G833" i="3"/>
  <c r="F833" i="3"/>
  <c r="I832" i="3"/>
  <c r="G832" i="3"/>
  <c r="F832" i="3"/>
  <c r="I831" i="3"/>
  <c r="G831" i="3"/>
  <c r="F831" i="3"/>
  <c r="I830" i="3"/>
  <c r="G830" i="3"/>
  <c r="F830" i="3"/>
  <c r="I829" i="3"/>
  <c r="G829" i="3"/>
  <c r="F829" i="3"/>
  <c r="I828" i="3"/>
  <c r="G828" i="3"/>
  <c r="F828" i="3"/>
  <c r="I827" i="3"/>
  <c r="G827" i="3"/>
  <c r="F827" i="3"/>
  <c r="I826" i="3"/>
  <c r="G826" i="3"/>
  <c r="F826" i="3"/>
  <c r="I825" i="3"/>
  <c r="G825" i="3"/>
  <c r="F825" i="3"/>
  <c r="I824" i="3"/>
  <c r="G824" i="3"/>
  <c r="F824" i="3"/>
  <c r="I823" i="3"/>
  <c r="G823" i="3"/>
  <c r="F823" i="3"/>
  <c r="I822" i="3"/>
  <c r="G822" i="3"/>
  <c r="F822" i="3"/>
  <c r="I821" i="3"/>
  <c r="G821" i="3"/>
  <c r="F821" i="3"/>
  <c r="I820" i="3"/>
  <c r="G820" i="3"/>
  <c r="F820" i="3"/>
  <c r="I819" i="3"/>
  <c r="G819" i="3"/>
  <c r="F819" i="3"/>
  <c r="I818" i="3"/>
  <c r="G818" i="3"/>
  <c r="F818" i="3"/>
  <c r="I817" i="3"/>
  <c r="G817" i="3"/>
  <c r="F817" i="3"/>
  <c r="I816" i="3"/>
  <c r="G816" i="3"/>
  <c r="F816" i="3"/>
  <c r="I815" i="3"/>
  <c r="G815" i="3"/>
  <c r="F815" i="3"/>
  <c r="I814" i="3"/>
  <c r="G814" i="3"/>
  <c r="F814" i="3"/>
  <c r="I813" i="3"/>
  <c r="G813" i="3"/>
  <c r="F813" i="3"/>
  <c r="I812" i="3"/>
  <c r="G812" i="3"/>
  <c r="F812" i="3"/>
  <c r="I811" i="3"/>
  <c r="G811" i="3"/>
  <c r="F811" i="3"/>
  <c r="I810" i="3"/>
  <c r="G810" i="3"/>
  <c r="F810" i="3"/>
  <c r="I809" i="3"/>
  <c r="G809" i="3"/>
  <c r="F809" i="3"/>
  <c r="I808" i="3"/>
  <c r="G808" i="3"/>
  <c r="F808" i="3"/>
  <c r="I807" i="3"/>
  <c r="G807" i="3"/>
  <c r="F807" i="3"/>
  <c r="I806" i="3"/>
  <c r="G806" i="3"/>
  <c r="F806" i="3"/>
  <c r="I805" i="3"/>
  <c r="G805" i="3"/>
  <c r="F805" i="3"/>
  <c r="I804" i="3"/>
  <c r="G804" i="3"/>
  <c r="F804" i="3"/>
  <c r="I803" i="3"/>
  <c r="G803" i="3"/>
  <c r="F803" i="3"/>
  <c r="I802" i="3"/>
  <c r="G802" i="3"/>
  <c r="F802" i="3"/>
  <c r="I801" i="3"/>
  <c r="G801" i="3"/>
  <c r="F801" i="3"/>
  <c r="I800" i="3"/>
  <c r="G800" i="3"/>
  <c r="F800" i="3"/>
  <c r="I799" i="3"/>
  <c r="G799" i="3"/>
  <c r="F799" i="3"/>
  <c r="I798" i="3"/>
  <c r="G798" i="3"/>
  <c r="F798" i="3"/>
  <c r="I797" i="3"/>
  <c r="G797" i="3"/>
  <c r="F797" i="3"/>
  <c r="I796" i="3"/>
  <c r="G796" i="3"/>
  <c r="F796" i="3"/>
  <c r="I795" i="3"/>
  <c r="G795" i="3"/>
  <c r="F795" i="3"/>
  <c r="I794" i="3"/>
  <c r="G794" i="3"/>
  <c r="F794" i="3"/>
  <c r="I793" i="3"/>
  <c r="G793" i="3"/>
  <c r="F793" i="3"/>
  <c r="I792" i="3"/>
  <c r="G792" i="3"/>
  <c r="F792" i="3"/>
  <c r="I791" i="3"/>
  <c r="G791" i="3"/>
  <c r="F791" i="3"/>
  <c r="I790" i="3"/>
  <c r="G790" i="3"/>
  <c r="F790" i="3"/>
  <c r="I789" i="3"/>
  <c r="G789" i="3"/>
  <c r="F789" i="3"/>
  <c r="I788" i="3"/>
  <c r="G788" i="3"/>
  <c r="F788" i="3"/>
  <c r="I787" i="3"/>
  <c r="G787" i="3"/>
  <c r="F787" i="3"/>
  <c r="I786" i="3"/>
  <c r="G786" i="3"/>
  <c r="F786" i="3"/>
  <c r="I785" i="3"/>
  <c r="G785" i="3"/>
  <c r="F785" i="3"/>
  <c r="I784" i="3"/>
  <c r="G784" i="3"/>
  <c r="F784" i="3"/>
  <c r="I783" i="3"/>
  <c r="G783" i="3"/>
  <c r="F783" i="3"/>
  <c r="I782" i="3"/>
  <c r="G782" i="3"/>
  <c r="F782" i="3"/>
  <c r="I781" i="3"/>
  <c r="G781" i="3"/>
  <c r="F781" i="3"/>
  <c r="I780" i="3"/>
  <c r="G780" i="3"/>
  <c r="F780" i="3"/>
  <c r="I779" i="3"/>
  <c r="G779" i="3"/>
  <c r="F779" i="3"/>
  <c r="I778" i="3"/>
  <c r="G778" i="3"/>
  <c r="F778" i="3"/>
  <c r="I777" i="3"/>
  <c r="G777" i="3"/>
  <c r="F777" i="3"/>
  <c r="I776" i="3"/>
  <c r="G776" i="3"/>
  <c r="F776" i="3"/>
  <c r="I775" i="3"/>
  <c r="G775" i="3"/>
  <c r="F775" i="3"/>
  <c r="I774" i="3"/>
  <c r="G774" i="3"/>
  <c r="F774" i="3"/>
  <c r="I773" i="3"/>
  <c r="G773" i="3"/>
  <c r="F773" i="3"/>
  <c r="I772" i="3"/>
  <c r="G772" i="3"/>
  <c r="F772" i="3"/>
  <c r="I771" i="3"/>
  <c r="G771" i="3"/>
  <c r="F771" i="3"/>
  <c r="I770" i="3"/>
  <c r="G770" i="3"/>
  <c r="F770" i="3"/>
  <c r="I769" i="3"/>
  <c r="G769" i="3"/>
  <c r="F769" i="3"/>
  <c r="I768" i="3"/>
  <c r="G768" i="3"/>
  <c r="F768" i="3"/>
  <c r="I767" i="3"/>
  <c r="G767" i="3"/>
  <c r="F767" i="3"/>
  <c r="I766" i="3"/>
  <c r="G766" i="3"/>
  <c r="F766" i="3"/>
  <c r="I765" i="3"/>
  <c r="G765" i="3"/>
  <c r="F765" i="3"/>
  <c r="I764" i="3"/>
  <c r="G764" i="3"/>
  <c r="F764" i="3"/>
  <c r="I763" i="3"/>
  <c r="G763" i="3"/>
  <c r="F763" i="3"/>
  <c r="I762" i="3"/>
  <c r="G762" i="3"/>
  <c r="F762" i="3"/>
  <c r="I761" i="3"/>
  <c r="G761" i="3"/>
  <c r="F761" i="3"/>
  <c r="I760" i="3"/>
  <c r="G760" i="3"/>
  <c r="F760" i="3"/>
  <c r="I759" i="3"/>
  <c r="G759" i="3"/>
  <c r="F759" i="3"/>
  <c r="I758" i="3"/>
  <c r="G758" i="3"/>
  <c r="F758" i="3"/>
  <c r="I757" i="3"/>
  <c r="G757" i="3"/>
  <c r="F757" i="3"/>
  <c r="I756" i="3"/>
  <c r="G756" i="3"/>
  <c r="F756" i="3"/>
  <c r="I755" i="3"/>
  <c r="G755" i="3"/>
  <c r="F755" i="3"/>
  <c r="I754" i="3"/>
  <c r="G754" i="3"/>
  <c r="F754" i="3"/>
  <c r="I753" i="3"/>
  <c r="G753" i="3"/>
  <c r="F753" i="3"/>
  <c r="I752" i="3"/>
  <c r="G752" i="3"/>
  <c r="F752" i="3"/>
  <c r="I751" i="3"/>
  <c r="G751" i="3"/>
  <c r="F751" i="3"/>
  <c r="I750" i="3"/>
  <c r="G750" i="3"/>
  <c r="F750" i="3"/>
  <c r="I749" i="3"/>
  <c r="G749" i="3"/>
  <c r="F749" i="3"/>
  <c r="I748" i="3"/>
  <c r="G748" i="3"/>
  <c r="F748" i="3"/>
  <c r="I747" i="3"/>
  <c r="G747" i="3"/>
  <c r="F747" i="3"/>
  <c r="I746" i="3"/>
  <c r="G746" i="3"/>
  <c r="F746" i="3"/>
  <c r="I745" i="3"/>
  <c r="G745" i="3"/>
  <c r="F745" i="3"/>
  <c r="I744" i="3"/>
  <c r="G744" i="3"/>
  <c r="F744" i="3"/>
  <c r="I743" i="3"/>
  <c r="G743" i="3"/>
  <c r="F743" i="3"/>
  <c r="I742" i="3"/>
  <c r="G742" i="3"/>
  <c r="F742" i="3"/>
  <c r="I741" i="3"/>
  <c r="G741" i="3"/>
  <c r="F741" i="3"/>
  <c r="I740" i="3"/>
  <c r="G740" i="3"/>
  <c r="F740" i="3"/>
  <c r="I739" i="3"/>
  <c r="G739" i="3"/>
  <c r="F739" i="3"/>
  <c r="I738" i="3"/>
  <c r="G738" i="3"/>
  <c r="F738" i="3"/>
  <c r="I737" i="3"/>
  <c r="G737" i="3"/>
  <c r="F737" i="3"/>
  <c r="I736" i="3"/>
  <c r="G736" i="3"/>
  <c r="F736" i="3"/>
  <c r="I735" i="3"/>
  <c r="G735" i="3"/>
  <c r="F735" i="3"/>
  <c r="I734" i="3"/>
  <c r="G734" i="3"/>
  <c r="F734" i="3"/>
  <c r="I733" i="3"/>
  <c r="G733" i="3"/>
  <c r="F733" i="3"/>
  <c r="I732" i="3"/>
  <c r="G732" i="3"/>
  <c r="F732" i="3"/>
  <c r="I731" i="3"/>
  <c r="G731" i="3"/>
  <c r="F731" i="3"/>
  <c r="I730" i="3"/>
  <c r="G730" i="3"/>
  <c r="F730" i="3"/>
  <c r="I729" i="3"/>
  <c r="G729" i="3"/>
  <c r="F729" i="3"/>
  <c r="I728" i="3"/>
  <c r="G728" i="3"/>
  <c r="F728" i="3"/>
  <c r="I727" i="3"/>
  <c r="G727" i="3"/>
  <c r="F727" i="3"/>
  <c r="I726" i="3"/>
  <c r="G726" i="3"/>
  <c r="F726" i="3"/>
  <c r="I725" i="3"/>
  <c r="G725" i="3"/>
  <c r="F725" i="3"/>
  <c r="I724" i="3"/>
  <c r="G724" i="3"/>
  <c r="F724" i="3"/>
  <c r="I723" i="3"/>
  <c r="G723" i="3"/>
  <c r="F723" i="3"/>
  <c r="I722" i="3"/>
  <c r="G722" i="3"/>
  <c r="F722" i="3"/>
  <c r="I721" i="3"/>
  <c r="G721" i="3"/>
  <c r="F721" i="3"/>
  <c r="I720" i="3"/>
  <c r="G720" i="3"/>
  <c r="F720" i="3"/>
  <c r="I719" i="3"/>
  <c r="G719" i="3"/>
  <c r="F719" i="3"/>
  <c r="I718" i="3"/>
  <c r="G718" i="3"/>
  <c r="F718" i="3"/>
  <c r="I717" i="3"/>
  <c r="G717" i="3"/>
  <c r="F717" i="3"/>
  <c r="I716" i="3"/>
  <c r="G716" i="3"/>
  <c r="F716" i="3"/>
  <c r="I715" i="3"/>
  <c r="G715" i="3"/>
  <c r="F715" i="3"/>
  <c r="I714" i="3"/>
  <c r="G714" i="3"/>
  <c r="F714" i="3"/>
  <c r="I713" i="3"/>
  <c r="G713" i="3"/>
  <c r="F713" i="3"/>
  <c r="I712" i="3"/>
  <c r="G712" i="3"/>
  <c r="F712" i="3"/>
  <c r="I711" i="3"/>
  <c r="G711" i="3"/>
  <c r="F711" i="3"/>
  <c r="I710" i="3"/>
  <c r="G710" i="3"/>
  <c r="F710" i="3"/>
  <c r="I709" i="3"/>
  <c r="G709" i="3"/>
  <c r="F709" i="3"/>
  <c r="I708" i="3"/>
  <c r="G708" i="3"/>
  <c r="F708" i="3"/>
  <c r="I707" i="3"/>
  <c r="G707" i="3"/>
  <c r="F707" i="3"/>
  <c r="I706" i="3"/>
  <c r="G706" i="3"/>
  <c r="F706" i="3"/>
  <c r="I705" i="3"/>
  <c r="G705" i="3"/>
  <c r="F705" i="3"/>
  <c r="I704" i="3"/>
  <c r="G704" i="3"/>
  <c r="F704" i="3"/>
  <c r="I703" i="3"/>
  <c r="G703" i="3"/>
  <c r="F703" i="3"/>
  <c r="I702" i="3"/>
  <c r="G702" i="3"/>
  <c r="F702" i="3"/>
  <c r="I701" i="3"/>
  <c r="G701" i="3"/>
  <c r="F701" i="3"/>
  <c r="I700" i="3"/>
  <c r="G700" i="3"/>
  <c r="F700" i="3"/>
  <c r="I699" i="3"/>
  <c r="G699" i="3"/>
  <c r="F699" i="3"/>
  <c r="I698" i="3"/>
  <c r="G698" i="3"/>
  <c r="F698" i="3"/>
  <c r="I697" i="3"/>
  <c r="G697" i="3"/>
  <c r="F697" i="3"/>
  <c r="I696" i="3"/>
  <c r="G696" i="3"/>
  <c r="F696" i="3"/>
  <c r="I695" i="3"/>
  <c r="G695" i="3"/>
  <c r="F695" i="3"/>
  <c r="I694" i="3"/>
  <c r="G694" i="3"/>
  <c r="F694" i="3"/>
  <c r="I693" i="3"/>
  <c r="G693" i="3"/>
  <c r="F693" i="3"/>
  <c r="I692" i="3"/>
  <c r="G692" i="3"/>
  <c r="F692" i="3"/>
  <c r="I691" i="3"/>
  <c r="G691" i="3"/>
  <c r="F691" i="3"/>
  <c r="I690" i="3"/>
  <c r="G690" i="3"/>
  <c r="F690" i="3"/>
  <c r="I689" i="3"/>
  <c r="G689" i="3"/>
  <c r="F689" i="3"/>
  <c r="I688" i="3"/>
  <c r="G688" i="3"/>
  <c r="F688" i="3"/>
  <c r="I687" i="3"/>
  <c r="G687" i="3"/>
  <c r="F687" i="3"/>
  <c r="I686" i="3"/>
  <c r="G686" i="3"/>
  <c r="F686" i="3"/>
  <c r="I685" i="3"/>
  <c r="G685" i="3"/>
  <c r="F685" i="3"/>
  <c r="I684" i="3"/>
  <c r="G684" i="3"/>
  <c r="F684" i="3"/>
  <c r="I683" i="3"/>
  <c r="G683" i="3"/>
  <c r="F683" i="3"/>
  <c r="I682" i="3"/>
  <c r="G682" i="3"/>
  <c r="F682" i="3"/>
  <c r="I681" i="3"/>
  <c r="G681" i="3"/>
  <c r="F681" i="3"/>
  <c r="I680" i="3"/>
  <c r="G680" i="3"/>
  <c r="F680" i="3"/>
  <c r="I679" i="3"/>
  <c r="G679" i="3"/>
  <c r="F679" i="3"/>
  <c r="I678" i="3"/>
  <c r="G678" i="3"/>
  <c r="F678" i="3"/>
  <c r="I677" i="3"/>
  <c r="G677" i="3"/>
  <c r="F677" i="3"/>
  <c r="I676" i="3"/>
  <c r="G676" i="3"/>
  <c r="F676" i="3"/>
  <c r="I675" i="3"/>
  <c r="G675" i="3"/>
  <c r="F675" i="3"/>
  <c r="I674" i="3"/>
  <c r="G674" i="3"/>
  <c r="F674" i="3"/>
  <c r="I673" i="3"/>
  <c r="G673" i="3"/>
  <c r="F673" i="3"/>
  <c r="I672" i="3"/>
  <c r="G672" i="3"/>
  <c r="F672" i="3"/>
  <c r="I671" i="3"/>
  <c r="G671" i="3"/>
  <c r="F671" i="3"/>
  <c r="I670" i="3"/>
  <c r="G670" i="3"/>
  <c r="F670" i="3"/>
  <c r="I669" i="3"/>
  <c r="G669" i="3"/>
  <c r="F669" i="3"/>
  <c r="I668" i="3"/>
  <c r="G668" i="3"/>
  <c r="F668" i="3"/>
  <c r="I667" i="3"/>
  <c r="G667" i="3"/>
  <c r="F667" i="3"/>
  <c r="I666" i="3"/>
  <c r="G666" i="3"/>
  <c r="F666" i="3"/>
  <c r="I665" i="3"/>
  <c r="G665" i="3"/>
  <c r="F665" i="3"/>
  <c r="I664" i="3"/>
  <c r="G664" i="3"/>
  <c r="F664" i="3"/>
  <c r="I663" i="3"/>
  <c r="G663" i="3"/>
  <c r="F663" i="3"/>
  <c r="I662" i="3"/>
  <c r="G662" i="3"/>
  <c r="F662" i="3"/>
  <c r="I661" i="3"/>
  <c r="G661" i="3"/>
  <c r="F661" i="3"/>
  <c r="I660" i="3"/>
  <c r="G660" i="3"/>
  <c r="F660" i="3"/>
  <c r="I659" i="3"/>
  <c r="G659" i="3"/>
  <c r="F659" i="3"/>
  <c r="I658" i="3"/>
  <c r="G658" i="3"/>
  <c r="F658" i="3"/>
  <c r="I657" i="3"/>
  <c r="G657" i="3"/>
  <c r="F657" i="3"/>
  <c r="I656" i="3"/>
  <c r="G656" i="3"/>
  <c r="F656" i="3"/>
  <c r="I655" i="3"/>
  <c r="G655" i="3"/>
  <c r="F655" i="3"/>
  <c r="I654" i="3"/>
  <c r="G654" i="3"/>
  <c r="F654" i="3"/>
  <c r="I653" i="3"/>
  <c r="G653" i="3"/>
  <c r="F653" i="3"/>
  <c r="I652" i="3"/>
  <c r="G652" i="3"/>
  <c r="F652" i="3"/>
  <c r="I651" i="3"/>
  <c r="G651" i="3"/>
  <c r="F651" i="3"/>
  <c r="I650" i="3"/>
  <c r="G650" i="3"/>
  <c r="F650" i="3"/>
  <c r="I649" i="3"/>
  <c r="G649" i="3"/>
  <c r="F649" i="3"/>
  <c r="I648" i="3"/>
  <c r="G648" i="3"/>
  <c r="F648" i="3"/>
  <c r="I647" i="3"/>
  <c r="G647" i="3"/>
  <c r="F647" i="3"/>
  <c r="I646" i="3"/>
  <c r="G646" i="3"/>
  <c r="F646" i="3"/>
  <c r="I645" i="3"/>
  <c r="G645" i="3"/>
  <c r="F645" i="3"/>
  <c r="I644" i="3"/>
  <c r="G644" i="3"/>
  <c r="F644" i="3"/>
  <c r="I643" i="3"/>
  <c r="G643" i="3"/>
  <c r="F643" i="3"/>
  <c r="I642" i="3"/>
  <c r="G642" i="3"/>
  <c r="F642" i="3"/>
  <c r="I641" i="3"/>
  <c r="G641" i="3"/>
  <c r="F641" i="3"/>
  <c r="I640" i="3"/>
  <c r="G640" i="3"/>
  <c r="F640" i="3"/>
  <c r="I639" i="3"/>
  <c r="G639" i="3"/>
  <c r="F639" i="3"/>
  <c r="I638" i="3"/>
  <c r="G638" i="3"/>
  <c r="F638" i="3"/>
  <c r="I637" i="3"/>
  <c r="G637" i="3"/>
  <c r="F637" i="3"/>
  <c r="I636" i="3"/>
  <c r="G636" i="3"/>
  <c r="F636" i="3"/>
  <c r="I635" i="3"/>
  <c r="G635" i="3"/>
  <c r="F635" i="3"/>
  <c r="I634" i="3"/>
  <c r="G634" i="3"/>
  <c r="F634" i="3"/>
  <c r="I633" i="3"/>
  <c r="G633" i="3"/>
  <c r="F633" i="3"/>
  <c r="I632" i="3"/>
  <c r="G632" i="3"/>
  <c r="F632" i="3"/>
  <c r="I631" i="3"/>
  <c r="G631" i="3"/>
  <c r="F631" i="3"/>
  <c r="I630" i="3"/>
  <c r="G630" i="3"/>
  <c r="F630" i="3"/>
  <c r="I629" i="3"/>
  <c r="G629" i="3"/>
  <c r="F629" i="3"/>
  <c r="I628" i="3"/>
  <c r="G628" i="3"/>
  <c r="F628" i="3"/>
  <c r="I627" i="3"/>
  <c r="G627" i="3"/>
  <c r="F627" i="3"/>
  <c r="I626" i="3"/>
  <c r="G626" i="3"/>
  <c r="F626" i="3"/>
  <c r="I625" i="3"/>
  <c r="G625" i="3"/>
  <c r="F625" i="3"/>
  <c r="I624" i="3"/>
  <c r="G624" i="3"/>
  <c r="F624" i="3"/>
  <c r="I623" i="3"/>
  <c r="G623" i="3"/>
  <c r="F623" i="3"/>
  <c r="I622" i="3"/>
  <c r="G622" i="3"/>
  <c r="F622" i="3"/>
  <c r="I621" i="3"/>
  <c r="G621" i="3"/>
  <c r="F621" i="3"/>
  <c r="I620" i="3"/>
  <c r="G620" i="3"/>
  <c r="F620" i="3"/>
  <c r="I619" i="3"/>
  <c r="G619" i="3"/>
  <c r="F619" i="3"/>
  <c r="I618" i="3"/>
  <c r="G618" i="3"/>
  <c r="F618" i="3"/>
  <c r="I617" i="3"/>
  <c r="G617" i="3"/>
  <c r="F617" i="3"/>
  <c r="I616" i="3"/>
  <c r="G616" i="3"/>
  <c r="F616" i="3"/>
  <c r="I615" i="3"/>
  <c r="G615" i="3"/>
  <c r="F615" i="3"/>
  <c r="I614" i="3"/>
  <c r="G614" i="3"/>
  <c r="F614" i="3"/>
  <c r="I613" i="3"/>
  <c r="G613" i="3"/>
  <c r="F613" i="3"/>
  <c r="I612" i="3"/>
  <c r="G612" i="3"/>
  <c r="F612" i="3"/>
  <c r="I611" i="3"/>
  <c r="G611" i="3"/>
  <c r="F611" i="3"/>
  <c r="I610" i="3"/>
  <c r="G610" i="3"/>
  <c r="F610" i="3"/>
  <c r="I609" i="3"/>
  <c r="G609" i="3"/>
  <c r="F609" i="3"/>
  <c r="I608" i="3"/>
  <c r="G608" i="3"/>
  <c r="F608" i="3"/>
  <c r="I607" i="3"/>
  <c r="G607" i="3"/>
  <c r="F607" i="3"/>
  <c r="I606" i="3"/>
  <c r="G606" i="3"/>
  <c r="F606" i="3"/>
  <c r="I605" i="3"/>
  <c r="G605" i="3"/>
  <c r="F605" i="3"/>
  <c r="I604" i="3"/>
  <c r="G604" i="3"/>
  <c r="F604" i="3"/>
  <c r="I603" i="3"/>
  <c r="G603" i="3"/>
  <c r="F603" i="3"/>
  <c r="I602" i="3"/>
  <c r="G602" i="3"/>
  <c r="F602" i="3"/>
  <c r="I601" i="3"/>
  <c r="G601" i="3"/>
  <c r="F601" i="3"/>
  <c r="I600" i="3"/>
  <c r="G600" i="3"/>
  <c r="F600" i="3"/>
  <c r="I599" i="3"/>
  <c r="G599" i="3"/>
  <c r="F599" i="3"/>
  <c r="I598" i="3"/>
  <c r="G598" i="3"/>
  <c r="F598" i="3"/>
  <c r="I597" i="3"/>
  <c r="G597" i="3"/>
  <c r="F597" i="3"/>
  <c r="I596" i="3"/>
  <c r="G596" i="3"/>
  <c r="F596" i="3"/>
  <c r="I595" i="3"/>
  <c r="G595" i="3"/>
  <c r="F595" i="3"/>
  <c r="I594" i="3"/>
  <c r="G594" i="3"/>
  <c r="F594" i="3"/>
  <c r="I593" i="3"/>
  <c r="G593" i="3"/>
  <c r="F593" i="3"/>
  <c r="I592" i="3"/>
  <c r="G592" i="3"/>
  <c r="F592" i="3"/>
  <c r="I591" i="3"/>
  <c r="G591" i="3"/>
  <c r="F591" i="3"/>
  <c r="I590" i="3"/>
  <c r="G590" i="3"/>
  <c r="F590" i="3"/>
  <c r="I589" i="3"/>
  <c r="G589" i="3"/>
  <c r="F589" i="3"/>
  <c r="I588" i="3"/>
  <c r="G588" i="3"/>
  <c r="F588" i="3"/>
  <c r="I587" i="3"/>
  <c r="G587" i="3"/>
  <c r="F587" i="3"/>
  <c r="I586" i="3"/>
  <c r="G586" i="3"/>
  <c r="F586" i="3"/>
  <c r="I585" i="3"/>
  <c r="G585" i="3"/>
  <c r="F585" i="3"/>
  <c r="I584" i="3"/>
  <c r="G584" i="3"/>
  <c r="F584" i="3"/>
  <c r="I583" i="3"/>
  <c r="G583" i="3"/>
  <c r="F583" i="3"/>
  <c r="I582" i="3"/>
  <c r="G582" i="3"/>
  <c r="F582" i="3"/>
  <c r="I581" i="3"/>
  <c r="G581" i="3"/>
  <c r="F581" i="3"/>
  <c r="I580" i="3"/>
  <c r="G580" i="3"/>
  <c r="F580" i="3"/>
  <c r="I579" i="3"/>
  <c r="G579" i="3"/>
  <c r="F579" i="3"/>
  <c r="I578" i="3"/>
  <c r="G578" i="3"/>
  <c r="F578" i="3"/>
  <c r="I577" i="3"/>
  <c r="G577" i="3"/>
  <c r="F577" i="3"/>
  <c r="I576" i="3"/>
  <c r="G576" i="3"/>
  <c r="F576" i="3"/>
  <c r="I575" i="3"/>
  <c r="G575" i="3"/>
  <c r="F575" i="3"/>
  <c r="I574" i="3"/>
  <c r="G574" i="3"/>
  <c r="F574" i="3"/>
  <c r="I573" i="3"/>
  <c r="G573" i="3"/>
  <c r="F573" i="3"/>
  <c r="I572" i="3"/>
  <c r="G572" i="3"/>
  <c r="F572" i="3"/>
  <c r="I571" i="3"/>
  <c r="G571" i="3"/>
  <c r="F571" i="3"/>
  <c r="I570" i="3"/>
  <c r="G570" i="3"/>
  <c r="F570" i="3"/>
  <c r="I569" i="3"/>
  <c r="G569" i="3"/>
  <c r="F569" i="3"/>
  <c r="I568" i="3"/>
  <c r="G568" i="3"/>
  <c r="F568" i="3"/>
  <c r="I567" i="3"/>
  <c r="G567" i="3"/>
  <c r="F567" i="3"/>
  <c r="I566" i="3"/>
  <c r="G566" i="3"/>
  <c r="F566" i="3"/>
  <c r="I565" i="3"/>
  <c r="G565" i="3"/>
  <c r="F565" i="3"/>
  <c r="I564" i="3"/>
  <c r="G564" i="3"/>
  <c r="F564" i="3"/>
  <c r="I563" i="3"/>
  <c r="G563" i="3"/>
  <c r="F563" i="3"/>
  <c r="I562" i="3"/>
  <c r="G562" i="3"/>
  <c r="F562" i="3"/>
  <c r="I561" i="3"/>
  <c r="G561" i="3"/>
  <c r="F561" i="3"/>
  <c r="I560" i="3"/>
  <c r="G560" i="3"/>
  <c r="F560" i="3"/>
  <c r="I559" i="3"/>
  <c r="G559" i="3"/>
  <c r="F559" i="3"/>
  <c r="I558" i="3"/>
  <c r="G558" i="3"/>
  <c r="F558" i="3"/>
  <c r="I557" i="3"/>
  <c r="G557" i="3"/>
  <c r="F557" i="3"/>
  <c r="I556" i="3"/>
  <c r="G556" i="3"/>
  <c r="F556" i="3"/>
  <c r="I555" i="3"/>
  <c r="G555" i="3"/>
  <c r="F555" i="3"/>
  <c r="I554" i="3"/>
  <c r="G554" i="3"/>
  <c r="F554" i="3"/>
  <c r="I553" i="3"/>
  <c r="G553" i="3"/>
  <c r="F553" i="3"/>
  <c r="I552" i="3"/>
  <c r="G552" i="3"/>
  <c r="F552" i="3"/>
  <c r="I551" i="3"/>
  <c r="G551" i="3"/>
  <c r="F551" i="3"/>
  <c r="I550" i="3"/>
  <c r="G550" i="3"/>
  <c r="F550" i="3"/>
  <c r="I549" i="3"/>
  <c r="G549" i="3"/>
  <c r="F549" i="3"/>
  <c r="I548" i="3"/>
  <c r="G548" i="3"/>
  <c r="F548" i="3"/>
  <c r="I547" i="3"/>
  <c r="G547" i="3"/>
  <c r="F547" i="3"/>
  <c r="I546" i="3"/>
  <c r="G546" i="3"/>
  <c r="F546" i="3"/>
  <c r="I545" i="3"/>
  <c r="G545" i="3"/>
  <c r="F545" i="3"/>
  <c r="I544" i="3"/>
  <c r="G544" i="3"/>
  <c r="F544" i="3"/>
  <c r="I543" i="3"/>
  <c r="G543" i="3"/>
  <c r="F543" i="3"/>
  <c r="I542" i="3"/>
  <c r="G542" i="3"/>
  <c r="F542" i="3"/>
  <c r="I541" i="3"/>
  <c r="G541" i="3"/>
  <c r="F541" i="3"/>
  <c r="I540" i="3"/>
  <c r="G540" i="3"/>
  <c r="F540" i="3"/>
  <c r="I539" i="3"/>
  <c r="G539" i="3"/>
  <c r="F539" i="3"/>
  <c r="I538" i="3"/>
  <c r="G538" i="3"/>
  <c r="F538" i="3"/>
  <c r="I537" i="3"/>
  <c r="G537" i="3"/>
  <c r="F537" i="3"/>
  <c r="I536" i="3"/>
  <c r="G536" i="3"/>
  <c r="F536" i="3"/>
  <c r="I535" i="3"/>
  <c r="G535" i="3"/>
  <c r="F535" i="3"/>
  <c r="I534" i="3"/>
  <c r="G534" i="3"/>
  <c r="F534" i="3"/>
  <c r="I533" i="3"/>
  <c r="G533" i="3"/>
  <c r="F533" i="3"/>
  <c r="I532" i="3"/>
  <c r="G532" i="3"/>
  <c r="F532" i="3"/>
  <c r="I531" i="3"/>
  <c r="G531" i="3"/>
  <c r="F531" i="3"/>
  <c r="I530" i="3"/>
  <c r="G530" i="3"/>
  <c r="F530" i="3"/>
  <c r="I529" i="3"/>
  <c r="G529" i="3"/>
  <c r="F529" i="3"/>
  <c r="I528" i="3"/>
  <c r="G528" i="3"/>
  <c r="F528" i="3"/>
  <c r="I527" i="3"/>
  <c r="G527" i="3"/>
  <c r="F527" i="3"/>
  <c r="I526" i="3"/>
  <c r="G526" i="3"/>
  <c r="F526" i="3"/>
  <c r="I525" i="3"/>
  <c r="G525" i="3"/>
  <c r="F525" i="3"/>
  <c r="I524" i="3"/>
  <c r="G524" i="3"/>
  <c r="F524" i="3"/>
  <c r="I523" i="3"/>
  <c r="G523" i="3"/>
  <c r="F523" i="3"/>
  <c r="I522" i="3"/>
  <c r="G522" i="3"/>
  <c r="F522" i="3"/>
  <c r="I521" i="3"/>
  <c r="G521" i="3"/>
  <c r="F521" i="3"/>
  <c r="I520" i="3"/>
  <c r="G520" i="3"/>
  <c r="F520" i="3"/>
  <c r="I519" i="3"/>
  <c r="G519" i="3"/>
  <c r="F519" i="3"/>
  <c r="I518" i="3"/>
  <c r="G518" i="3"/>
  <c r="F518" i="3"/>
  <c r="I517" i="3"/>
  <c r="G517" i="3"/>
  <c r="F517" i="3"/>
  <c r="I516" i="3"/>
  <c r="G516" i="3"/>
  <c r="F516" i="3"/>
  <c r="I515" i="3"/>
  <c r="G515" i="3"/>
  <c r="F515" i="3"/>
  <c r="I514" i="3"/>
  <c r="G514" i="3"/>
  <c r="F514" i="3"/>
  <c r="I513" i="3"/>
  <c r="G513" i="3"/>
  <c r="F513" i="3"/>
  <c r="I512" i="3"/>
  <c r="G512" i="3"/>
  <c r="F512" i="3"/>
  <c r="I511" i="3"/>
  <c r="G511" i="3"/>
  <c r="F511" i="3"/>
  <c r="I510" i="3"/>
  <c r="G510" i="3"/>
  <c r="F510" i="3"/>
  <c r="I509" i="3"/>
  <c r="G509" i="3"/>
  <c r="F509" i="3"/>
  <c r="I508" i="3"/>
  <c r="G508" i="3"/>
  <c r="F508" i="3"/>
  <c r="I507" i="3"/>
  <c r="G507" i="3"/>
  <c r="F507" i="3"/>
  <c r="I506" i="3"/>
  <c r="G506" i="3"/>
  <c r="F506" i="3"/>
  <c r="I505" i="3"/>
  <c r="G505" i="3"/>
  <c r="F505" i="3"/>
  <c r="I504" i="3"/>
  <c r="G504" i="3"/>
  <c r="F504" i="3"/>
  <c r="I503" i="3"/>
  <c r="G503" i="3"/>
  <c r="F503" i="3"/>
  <c r="I502" i="3"/>
  <c r="G502" i="3"/>
  <c r="F502" i="3"/>
  <c r="I501" i="3"/>
  <c r="G501" i="3"/>
  <c r="F501" i="3"/>
  <c r="I500" i="3"/>
  <c r="G500" i="3"/>
  <c r="F500" i="3"/>
  <c r="I499" i="3"/>
  <c r="G499" i="3"/>
  <c r="F499" i="3"/>
  <c r="I498" i="3"/>
  <c r="G498" i="3"/>
  <c r="F498" i="3"/>
  <c r="I497" i="3"/>
  <c r="G497" i="3"/>
  <c r="F497" i="3"/>
  <c r="I496" i="3"/>
  <c r="G496" i="3"/>
  <c r="F496" i="3"/>
  <c r="I495" i="3"/>
  <c r="G495" i="3"/>
  <c r="F495" i="3"/>
  <c r="I494" i="3"/>
  <c r="G494" i="3"/>
  <c r="F494" i="3"/>
  <c r="I493" i="3"/>
  <c r="G493" i="3"/>
  <c r="F493" i="3"/>
  <c r="I492" i="3"/>
  <c r="G492" i="3"/>
  <c r="F492" i="3"/>
  <c r="I491" i="3"/>
  <c r="G491" i="3"/>
  <c r="F491" i="3"/>
  <c r="I490" i="3"/>
  <c r="G490" i="3"/>
  <c r="F490" i="3"/>
  <c r="I489" i="3"/>
  <c r="G489" i="3"/>
  <c r="F489" i="3"/>
  <c r="I488" i="3"/>
  <c r="G488" i="3"/>
  <c r="F488" i="3"/>
  <c r="I487" i="3"/>
  <c r="G487" i="3"/>
  <c r="F487" i="3"/>
  <c r="I486" i="3"/>
  <c r="G486" i="3"/>
  <c r="F486" i="3"/>
  <c r="I485" i="3"/>
  <c r="G485" i="3"/>
  <c r="F485" i="3"/>
  <c r="I484" i="3"/>
  <c r="G484" i="3"/>
  <c r="F484" i="3"/>
  <c r="I483" i="3"/>
  <c r="G483" i="3"/>
  <c r="F483" i="3"/>
  <c r="I482" i="3"/>
  <c r="G482" i="3"/>
  <c r="F482" i="3"/>
  <c r="I481" i="3"/>
  <c r="G481" i="3"/>
  <c r="F481" i="3"/>
  <c r="I480" i="3"/>
  <c r="G480" i="3"/>
  <c r="F480" i="3"/>
  <c r="I479" i="3"/>
  <c r="G479" i="3"/>
  <c r="F479" i="3"/>
  <c r="I478" i="3"/>
  <c r="G478" i="3"/>
  <c r="F478" i="3"/>
  <c r="I477" i="3"/>
  <c r="G477" i="3"/>
  <c r="F477" i="3"/>
  <c r="I476" i="3"/>
  <c r="G476" i="3"/>
  <c r="F476" i="3"/>
  <c r="I475" i="3"/>
  <c r="G475" i="3"/>
  <c r="F475" i="3"/>
  <c r="I474" i="3"/>
  <c r="G474" i="3"/>
  <c r="F474" i="3"/>
  <c r="I473" i="3"/>
  <c r="G473" i="3"/>
  <c r="F473" i="3"/>
  <c r="I472" i="3"/>
  <c r="G472" i="3"/>
  <c r="F472" i="3"/>
  <c r="I471" i="3"/>
  <c r="G471" i="3"/>
  <c r="F471" i="3"/>
  <c r="I470" i="3"/>
  <c r="G470" i="3"/>
  <c r="F470" i="3"/>
  <c r="I469" i="3"/>
  <c r="G469" i="3"/>
  <c r="F469" i="3"/>
  <c r="I468" i="3"/>
  <c r="G468" i="3"/>
  <c r="F468" i="3"/>
  <c r="I467" i="3"/>
  <c r="G467" i="3"/>
  <c r="F467" i="3"/>
  <c r="I466" i="3"/>
  <c r="G466" i="3"/>
  <c r="F466" i="3"/>
  <c r="I465" i="3"/>
  <c r="G465" i="3"/>
  <c r="F465" i="3"/>
  <c r="I464" i="3"/>
  <c r="G464" i="3"/>
  <c r="F464" i="3"/>
  <c r="I463" i="3"/>
  <c r="G463" i="3"/>
  <c r="F463" i="3"/>
  <c r="I462" i="3"/>
  <c r="G462" i="3"/>
  <c r="F462" i="3"/>
  <c r="I461" i="3"/>
  <c r="G461" i="3"/>
  <c r="F461" i="3"/>
  <c r="I460" i="3"/>
  <c r="G460" i="3"/>
  <c r="F460" i="3"/>
  <c r="I459" i="3"/>
  <c r="G459" i="3"/>
  <c r="F459" i="3"/>
  <c r="I458" i="3"/>
  <c r="G458" i="3"/>
  <c r="F458" i="3"/>
  <c r="I457" i="3"/>
  <c r="G457" i="3"/>
  <c r="F457" i="3"/>
  <c r="I456" i="3"/>
  <c r="G456" i="3"/>
  <c r="F456" i="3"/>
  <c r="I455" i="3"/>
  <c r="G455" i="3"/>
  <c r="F455" i="3"/>
  <c r="I454" i="3"/>
  <c r="G454" i="3"/>
  <c r="F454" i="3"/>
  <c r="I453" i="3"/>
  <c r="G453" i="3"/>
  <c r="F453" i="3"/>
  <c r="I452" i="3"/>
  <c r="G452" i="3"/>
  <c r="F452" i="3"/>
  <c r="I451" i="3"/>
  <c r="G451" i="3"/>
  <c r="F451" i="3"/>
  <c r="I450" i="3"/>
  <c r="G450" i="3"/>
  <c r="F450" i="3"/>
  <c r="I449" i="3"/>
  <c r="G449" i="3"/>
  <c r="F449" i="3"/>
  <c r="I448" i="3"/>
  <c r="G448" i="3"/>
  <c r="F448" i="3"/>
  <c r="I447" i="3"/>
  <c r="G447" i="3"/>
  <c r="F447" i="3"/>
  <c r="I446" i="3"/>
  <c r="G446" i="3"/>
  <c r="F446" i="3"/>
  <c r="I445" i="3"/>
  <c r="G445" i="3"/>
  <c r="F445" i="3"/>
  <c r="I444" i="3"/>
  <c r="G444" i="3"/>
  <c r="F444" i="3"/>
  <c r="I443" i="3"/>
  <c r="G443" i="3"/>
  <c r="F443" i="3"/>
  <c r="I442" i="3"/>
  <c r="G442" i="3"/>
  <c r="F442" i="3"/>
  <c r="I441" i="3"/>
  <c r="G441" i="3"/>
  <c r="F441" i="3"/>
  <c r="I440" i="3"/>
  <c r="G440" i="3"/>
  <c r="F440" i="3"/>
  <c r="I439" i="3"/>
  <c r="G439" i="3"/>
  <c r="F439" i="3"/>
  <c r="I438" i="3"/>
  <c r="G438" i="3"/>
  <c r="F438" i="3"/>
  <c r="I437" i="3"/>
  <c r="G437" i="3"/>
  <c r="F437" i="3"/>
  <c r="I436" i="3"/>
  <c r="G436" i="3"/>
  <c r="F436" i="3"/>
  <c r="I435" i="3"/>
  <c r="G435" i="3"/>
  <c r="F435" i="3"/>
  <c r="I434" i="3"/>
  <c r="G434" i="3"/>
  <c r="F434" i="3"/>
  <c r="I433" i="3"/>
  <c r="G433" i="3"/>
  <c r="F433" i="3"/>
  <c r="I432" i="3"/>
  <c r="G432" i="3"/>
  <c r="F432" i="3"/>
  <c r="I431" i="3"/>
  <c r="G431" i="3"/>
  <c r="F431" i="3"/>
  <c r="I430" i="3"/>
  <c r="G430" i="3"/>
  <c r="F430" i="3"/>
  <c r="I429" i="3"/>
  <c r="G429" i="3"/>
  <c r="F429" i="3"/>
  <c r="I428" i="3"/>
  <c r="G428" i="3"/>
  <c r="F428" i="3"/>
  <c r="I427" i="3"/>
  <c r="G427" i="3"/>
  <c r="F427" i="3"/>
  <c r="I426" i="3"/>
  <c r="G426" i="3"/>
  <c r="F426" i="3"/>
  <c r="I425" i="3"/>
  <c r="G425" i="3"/>
  <c r="F425" i="3"/>
  <c r="I424" i="3"/>
  <c r="G424" i="3"/>
  <c r="F424" i="3"/>
  <c r="I423" i="3"/>
  <c r="G423" i="3"/>
  <c r="F423" i="3"/>
  <c r="I422" i="3"/>
  <c r="G422" i="3"/>
  <c r="F422" i="3"/>
  <c r="I421" i="3"/>
  <c r="G421" i="3"/>
  <c r="F421" i="3"/>
  <c r="I420" i="3"/>
  <c r="G420" i="3"/>
  <c r="F420" i="3"/>
  <c r="I419" i="3"/>
  <c r="G419" i="3"/>
  <c r="F419" i="3"/>
  <c r="I418" i="3"/>
  <c r="G418" i="3"/>
  <c r="F418" i="3"/>
  <c r="I417" i="3"/>
  <c r="G417" i="3"/>
  <c r="F417" i="3"/>
  <c r="I416" i="3"/>
  <c r="G416" i="3"/>
  <c r="F416" i="3"/>
  <c r="I415" i="3"/>
  <c r="G415" i="3"/>
  <c r="F415" i="3"/>
  <c r="I414" i="3"/>
  <c r="G414" i="3"/>
  <c r="F414" i="3"/>
  <c r="I413" i="3"/>
  <c r="G413" i="3"/>
  <c r="F413" i="3"/>
  <c r="I412" i="3"/>
  <c r="G412" i="3"/>
  <c r="F412" i="3"/>
  <c r="I411" i="3"/>
  <c r="G411" i="3"/>
  <c r="F411" i="3"/>
  <c r="I410" i="3"/>
  <c r="G410" i="3"/>
  <c r="F410" i="3"/>
  <c r="I409" i="3"/>
  <c r="G409" i="3"/>
  <c r="F409" i="3"/>
  <c r="I408" i="3"/>
  <c r="G408" i="3"/>
  <c r="F408" i="3"/>
  <c r="I407" i="3"/>
  <c r="G407" i="3"/>
  <c r="F407" i="3"/>
  <c r="I406" i="3"/>
  <c r="G406" i="3"/>
  <c r="F406" i="3"/>
  <c r="I405" i="3"/>
  <c r="G405" i="3"/>
  <c r="F405" i="3"/>
  <c r="I404" i="3"/>
  <c r="G404" i="3"/>
  <c r="F404" i="3"/>
  <c r="I403" i="3"/>
  <c r="G403" i="3"/>
  <c r="F403" i="3"/>
  <c r="I402" i="3"/>
  <c r="G402" i="3"/>
  <c r="F402" i="3"/>
  <c r="I401" i="3"/>
  <c r="G401" i="3"/>
  <c r="F401" i="3"/>
  <c r="I400" i="3"/>
  <c r="G400" i="3"/>
  <c r="F400" i="3"/>
  <c r="I399" i="3"/>
  <c r="G399" i="3"/>
  <c r="F399" i="3"/>
  <c r="I398" i="3"/>
  <c r="G398" i="3"/>
  <c r="F398" i="3"/>
  <c r="I397" i="3"/>
  <c r="G397" i="3"/>
  <c r="F397" i="3"/>
  <c r="I396" i="3"/>
  <c r="G396" i="3"/>
  <c r="F396" i="3"/>
  <c r="I395" i="3"/>
  <c r="G395" i="3"/>
  <c r="F395" i="3"/>
  <c r="I394" i="3"/>
  <c r="G394" i="3"/>
  <c r="F394" i="3"/>
  <c r="I393" i="3"/>
  <c r="G393" i="3"/>
  <c r="F393" i="3"/>
  <c r="I392" i="3"/>
  <c r="G392" i="3"/>
  <c r="F392" i="3"/>
  <c r="I391" i="3"/>
  <c r="G391" i="3"/>
  <c r="F391" i="3"/>
  <c r="I390" i="3"/>
  <c r="G390" i="3"/>
  <c r="F390" i="3"/>
  <c r="I389" i="3"/>
  <c r="G389" i="3"/>
  <c r="F389" i="3"/>
  <c r="I388" i="3"/>
  <c r="G388" i="3"/>
  <c r="F388" i="3"/>
  <c r="I387" i="3"/>
  <c r="G387" i="3"/>
  <c r="F387" i="3"/>
  <c r="I386" i="3"/>
  <c r="G386" i="3"/>
  <c r="F386" i="3"/>
  <c r="I385" i="3"/>
  <c r="G385" i="3"/>
  <c r="F385" i="3"/>
  <c r="I384" i="3"/>
  <c r="G384" i="3"/>
  <c r="F384" i="3"/>
  <c r="I383" i="3"/>
  <c r="G383" i="3"/>
  <c r="F383" i="3"/>
  <c r="I382" i="3"/>
  <c r="G382" i="3"/>
  <c r="F382" i="3"/>
  <c r="I381" i="3"/>
  <c r="G381" i="3"/>
  <c r="F381" i="3"/>
  <c r="I380" i="3"/>
  <c r="G380" i="3"/>
  <c r="F380" i="3"/>
  <c r="I379" i="3"/>
  <c r="G379" i="3"/>
  <c r="F379" i="3"/>
  <c r="I378" i="3"/>
  <c r="G378" i="3"/>
  <c r="F378" i="3"/>
  <c r="I377" i="3"/>
  <c r="G377" i="3"/>
  <c r="F377" i="3"/>
  <c r="I376" i="3"/>
  <c r="G376" i="3"/>
  <c r="F376" i="3"/>
  <c r="I375" i="3"/>
  <c r="G375" i="3"/>
  <c r="F375" i="3"/>
  <c r="I374" i="3"/>
  <c r="G374" i="3"/>
  <c r="F374" i="3"/>
  <c r="I373" i="3"/>
  <c r="G373" i="3"/>
  <c r="F373" i="3"/>
  <c r="I372" i="3"/>
  <c r="G372" i="3"/>
  <c r="F372" i="3"/>
  <c r="I371" i="3"/>
  <c r="G371" i="3"/>
  <c r="F371" i="3"/>
  <c r="I370" i="3"/>
  <c r="G370" i="3"/>
  <c r="F370" i="3"/>
  <c r="I369" i="3"/>
  <c r="G369" i="3"/>
  <c r="F369" i="3"/>
  <c r="I368" i="3"/>
  <c r="G368" i="3"/>
  <c r="F368" i="3"/>
  <c r="I367" i="3"/>
  <c r="G367" i="3"/>
  <c r="F367" i="3"/>
  <c r="I366" i="3"/>
  <c r="G366" i="3"/>
  <c r="F366" i="3"/>
  <c r="I365" i="3"/>
  <c r="G365" i="3"/>
  <c r="F365" i="3"/>
  <c r="I364" i="3"/>
  <c r="G364" i="3"/>
  <c r="F364" i="3"/>
  <c r="I363" i="3"/>
  <c r="G363" i="3"/>
  <c r="F363" i="3"/>
  <c r="I362" i="3"/>
  <c r="G362" i="3"/>
  <c r="F362" i="3"/>
  <c r="I361" i="3"/>
  <c r="G361" i="3"/>
  <c r="F361" i="3"/>
  <c r="I360" i="3"/>
  <c r="G360" i="3"/>
  <c r="F360" i="3"/>
  <c r="I359" i="3"/>
  <c r="G359" i="3"/>
  <c r="F359" i="3"/>
  <c r="I358" i="3"/>
  <c r="G358" i="3"/>
  <c r="F358" i="3"/>
  <c r="I357" i="3"/>
  <c r="G357" i="3"/>
  <c r="F357" i="3"/>
  <c r="I356" i="3"/>
  <c r="G356" i="3"/>
  <c r="F356" i="3"/>
  <c r="I355" i="3"/>
  <c r="G355" i="3"/>
  <c r="F355" i="3"/>
  <c r="I354" i="3"/>
  <c r="G354" i="3"/>
  <c r="F354" i="3"/>
  <c r="I353" i="3"/>
  <c r="G353" i="3"/>
  <c r="F353" i="3"/>
  <c r="I352" i="3"/>
  <c r="G352" i="3"/>
  <c r="F352" i="3"/>
  <c r="I351" i="3"/>
  <c r="G351" i="3"/>
  <c r="F351" i="3"/>
  <c r="I350" i="3"/>
  <c r="G350" i="3"/>
  <c r="F350" i="3"/>
  <c r="I349" i="3"/>
  <c r="G349" i="3"/>
  <c r="F349" i="3"/>
  <c r="I348" i="3"/>
  <c r="G348" i="3"/>
  <c r="F348" i="3"/>
  <c r="I347" i="3"/>
  <c r="G347" i="3"/>
  <c r="F347" i="3"/>
  <c r="I346" i="3"/>
  <c r="G346" i="3"/>
  <c r="F346" i="3"/>
  <c r="I345" i="3"/>
  <c r="G345" i="3"/>
  <c r="F345" i="3"/>
  <c r="I344" i="3"/>
  <c r="G344" i="3"/>
  <c r="F344" i="3"/>
  <c r="I343" i="3"/>
  <c r="G343" i="3"/>
  <c r="F343" i="3"/>
  <c r="I342" i="3"/>
  <c r="G342" i="3"/>
  <c r="F342" i="3"/>
  <c r="I341" i="3"/>
  <c r="G341" i="3"/>
  <c r="F341" i="3"/>
  <c r="I340" i="3"/>
  <c r="G340" i="3"/>
  <c r="F340" i="3"/>
  <c r="I339" i="3"/>
  <c r="G339" i="3"/>
  <c r="F339" i="3"/>
  <c r="I338" i="3"/>
  <c r="G338" i="3"/>
  <c r="F338" i="3"/>
  <c r="I337" i="3"/>
  <c r="G337" i="3"/>
  <c r="F337" i="3"/>
  <c r="I336" i="3"/>
  <c r="G336" i="3"/>
  <c r="F336" i="3"/>
  <c r="I335" i="3"/>
  <c r="G335" i="3"/>
  <c r="F335" i="3"/>
  <c r="I334" i="3"/>
  <c r="G334" i="3"/>
  <c r="F334" i="3"/>
  <c r="I333" i="3"/>
  <c r="G333" i="3"/>
  <c r="F333" i="3"/>
  <c r="I332" i="3"/>
  <c r="G332" i="3"/>
  <c r="F332" i="3"/>
  <c r="I331" i="3"/>
  <c r="G331" i="3"/>
  <c r="F331" i="3"/>
  <c r="I330" i="3"/>
  <c r="G330" i="3"/>
  <c r="F330" i="3"/>
  <c r="I329" i="3"/>
  <c r="G329" i="3"/>
  <c r="F329" i="3"/>
  <c r="I328" i="3"/>
  <c r="G328" i="3"/>
  <c r="F328" i="3"/>
  <c r="I327" i="3"/>
  <c r="G327" i="3"/>
  <c r="F327" i="3"/>
  <c r="I326" i="3"/>
  <c r="G326" i="3"/>
  <c r="F326" i="3"/>
  <c r="I325" i="3"/>
  <c r="G325" i="3"/>
  <c r="F325" i="3"/>
  <c r="I324" i="3"/>
  <c r="G324" i="3"/>
  <c r="F324" i="3"/>
  <c r="I323" i="3"/>
  <c r="G323" i="3"/>
  <c r="F323" i="3"/>
  <c r="I322" i="3"/>
  <c r="G322" i="3"/>
  <c r="F322" i="3"/>
  <c r="I321" i="3"/>
  <c r="G321" i="3"/>
  <c r="F321" i="3"/>
  <c r="I320" i="3"/>
  <c r="G320" i="3"/>
  <c r="F320" i="3"/>
  <c r="I319" i="3"/>
  <c r="G319" i="3"/>
  <c r="F319" i="3"/>
  <c r="I318" i="3"/>
  <c r="G318" i="3"/>
  <c r="F318" i="3"/>
  <c r="I317" i="3"/>
  <c r="G317" i="3"/>
  <c r="F317" i="3"/>
  <c r="I316" i="3"/>
  <c r="G316" i="3"/>
  <c r="F316" i="3"/>
  <c r="I315" i="3"/>
  <c r="G315" i="3"/>
  <c r="F315" i="3"/>
  <c r="I314" i="3"/>
  <c r="G314" i="3"/>
  <c r="F314" i="3"/>
  <c r="I313" i="3"/>
  <c r="G313" i="3"/>
  <c r="F313" i="3"/>
  <c r="I312" i="3"/>
  <c r="G312" i="3"/>
  <c r="F312" i="3"/>
  <c r="I311" i="3"/>
  <c r="G311" i="3"/>
  <c r="F311" i="3"/>
  <c r="I310" i="3"/>
  <c r="G310" i="3"/>
  <c r="F310" i="3"/>
  <c r="I309" i="3"/>
  <c r="G309" i="3"/>
  <c r="F309" i="3"/>
  <c r="I308" i="3"/>
  <c r="G308" i="3"/>
  <c r="F308" i="3"/>
  <c r="I307" i="3"/>
  <c r="G307" i="3"/>
  <c r="F307" i="3"/>
  <c r="I306" i="3"/>
  <c r="G306" i="3"/>
  <c r="F306" i="3"/>
  <c r="I305" i="3"/>
  <c r="G305" i="3"/>
  <c r="F305" i="3"/>
  <c r="I304" i="3"/>
  <c r="G304" i="3"/>
  <c r="F304" i="3"/>
  <c r="I303" i="3"/>
  <c r="G303" i="3"/>
  <c r="F303" i="3"/>
  <c r="I302" i="3"/>
  <c r="G302" i="3"/>
  <c r="F302" i="3"/>
  <c r="I301" i="3"/>
  <c r="G301" i="3"/>
  <c r="F301" i="3"/>
  <c r="I300" i="3"/>
  <c r="G300" i="3"/>
  <c r="F300" i="3"/>
  <c r="I299" i="3"/>
  <c r="G299" i="3"/>
  <c r="F299" i="3"/>
  <c r="I298" i="3"/>
  <c r="G298" i="3"/>
  <c r="F298" i="3"/>
  <c r="I297" i="3"/>
  <c r="G297" i="3"/>
  <c r="F297" i="3"/>
  <c r="I296" i="3"/>
  <c r="G296" i="3"/>
  <c r="F296" i="3"/>
  <c r="I295" i="3"/>
  <c r="G295" i="3"/>
  <c r="F295" i="3"/>
  <c r="I294" i="3"/>
  <c r="G294" i="3"/>
  <c r="F294" i="3"/>
  <c r="I293" i="3"/>
  <c r="G293" i="3"/>
  <c r="F293" i="3"/>
  <c r="I292" i="3"/>
  <c r="G292" i="3"/>
  <c r="F292" i="3"/>
  <c r="I291" i="3"/>
  <c r="G291" i="3"/>
  <c r="F291" i="3"/>
  <c r="I290" i="3"/>
  <c r="G290" i="3"/>
  <c r="F290" i="3"/>
  <c r="I289" i="3"/>
  <c r="G289" i="3"/>
  <c r="F289" i="3"/>
  <c r="I288" i="3"/>
  <c r="G288" i="3"/>
  <c r="F288" i="3"/>
  <c r="I287" i="3"/>
  <c r="G287" i="3"/>
  <c r="F287" i="3"/>
  <c r="I286" i="3"/>
  <c r="G286" i="3"/>
  <c r="F286" i="3"/>
  <c r="I285" i="3"/>
  <c r="G285" i="3"/>
  <c r="F285" i="3"/>
  <c r="I284" i="3"/>
  <c r="G284" i="3"/>
  <c r="F284" i="3"/>
  <c r="I283" i="3"/>
  <c r="G283" i="3"/>
  <c r="F283" i="3"/>
  <c r="I282" i="3"/>
  <c r="G282" i="3"/>
  <c r="F282" i="3"/>
  <c r="I281" i="3"/>
  <c r="G281" i="3"/>
  <c r="F281" i="3"/>
  <c r="I280" i="3"/>
  <c r="G280" i="3"/>
  <c r="F280" i="3"/>
  <c r="I279" i="3"/>
  <c r="G279" i="3"/>
  <c r="F279" i="3"/>
  <c r="I278" i="3"/>
  <c r="G278" i="3"/>
  <c r="F278" i="3"/>
  <c r="I277" i="3"/>
  <c r="G277" i="3"/>
  <c r="F277" i="3"/>
  <c r="I276" i="3"/>
  <c r="G276" i="3"/>
  <c r="F276" i="3"/>
  <c r="I275" i="3"/>
  <c r="G275" i="3"/>
  <c r="F275" i="3"/>
  <c r="I274" i="3"/>
  <c r="G274" i="3"/>
  <c r="F274" i="3"/>
  <c r="I273" i="3"/>
  <c r="G273" i="3"/>
  <c r="F273" i="3"/>
  <c r="I272" i="3"/>
  <c r="G272" i="3"/>
  <c r="F272" i="3"/>
  <c r="I271" i="3"/>
  <c r="G271" i="3"/>
  <c r="F271" i="3"/>
  <c r="I270" i="3"/>
  <c r="G270" i="3"/>
  <c r="F270" i="3"/>
  <c r="I269" i="3"/>
  <c r="G269" i="3"/>
  <c r="F269" i="3"/>
  <c r="I268" i="3"/>
  <c r="G268" i="3"/>
  <c r="F268" i="3"/>
  <c r="I267" i="3"/>
  <c r="G267" i="3"/>
  <c r="F267" i="3"/>
  <c r="I266" i="3"/>
  <c r="G266" i="3"/>
  <c r="F266" i="3"/>
  <c r="I265" i="3"/>
  <c r="G265" i="3"/>
  <c r="F265" i="3"/>
  <c r="I264" i="3"/>
  <c r="G264" i="3"/>
  <c r="F264" i="3"/>
  <c r="I263" i="3"/>
  <c r="G263" i="3"/>
  <c r="F263" i="3"/>
  <c r="I262" i="3"/>
  <c r="G262" i="3"/>
  <c r="F262" i="3"/>
  <c r="I261" i="3"/>
  <c r="G261" i="3"/>
  <c r="F261" i="3"/>
  <c r="I260" i="3"/>
  <c r="G260" i="3"/>
  <c r="F260" i="3"/>
  <c r="I259" i="3"/>
  <c r="G259" i="3"/>
  <c r="F259" i="3"/>
  <c r="I258" i="3"/>
  <c r="G258" i="3"/>
  <c r="F258" i="3"/>
  <c r="I257" i="3"/>
  <c r="G257" i="3"/>
  <c r="F257" i="3"/>
  <c r="I256" i="3"/>
  <c r="G256" i="3"/>
  <c r="F256" i="3"/>
  <c r="I255" i="3"/>
  <c r="G255" i="3"/>
  <c r="F255" i="3"/>
  <c r="I254" i="3"/>
  <c r="G254" i="3"/>
  <c r="F254" i="3"/>
  <c r="I253" i="3"/>
  <c r="G253" i="3"/>
  <c r="F253" i="3"/>
  <c r="I252" i="3"/>
  <c r="G252" i="3"/>
  <c r="F252" i="3"/>
  <c r="I251" i="3"/>
  <c r="G251" i="3"/>
  <c r="F251" i="3"/>
  <c r="I250" i="3"/>
  <c r="G250" i="3"/>
  <c r="F250" i="3"/>
  <c r="I249" i="3"/>
  <c r="G249" i="3"/>
  <c r="F249" i="3"/>
  <c r="I248" i="3"/>
  <c r="G248" i="3"/>
  <c r="F248" i="3"/>
  <c r="I247" i="3"/>
  <c r="G247" i="3"/>
  <c r="F247" i="3"/>
  <c r="I246" i="3"/>
  <c r="G246" i="3"/>
  <c r="F246" i="3"/>
  <c r="I245" i="3"/>
  <c r="G245" i="3"/>
  <c r="F245" i="3"/>
  <c r="I244" i="3"/>
  <c r="G244" i="3"/>
  <c r="F244" i="3"/>
  <c r="I243" i="3"/>
  <c r="G243" i="3"/>
  <c r="F243" i="3"/>
  <c r="I242" i="3"/>
  <c r="G242" i="3"/>
  <c r="F242" i="3"/>
  <c r="I241" i="3"/>
  <c r="G241" i="3"/>
  <c r="F241" i="3"/>
  <c r="I240" i="3"/>
  <c r="G240" i="3"/>
  <c r="F240" i="3"/>
  <c r="I239" i="3"/>
  <c r="G239" i="3"/>
  <c r="F239" i="3"/>
  <c r="I238" i="3"/>
  <c r="G238" i="3"/>
  <c r="F238" i="3"/>
  <c r="I237" i="3"/>
  <c r="G237" i="3"/>
  <c r="F237" i="3"/>
  <c r="I236" i="3"/>
  <c r="G236" i="3"/>
  <c r="F236" i="3"/>
  <c r="I235" i="3"/>
  <c r="G235" i="3"/>
  <c r="F235" i="3"/>
  <c r="I234" i="3"/>
  <c r="G234" i="3"/>
  <c r="F234" i="3"/>
  <c r="I233" i="3"/>
  <c r="G233" i="3"/>
  <c r="F233" i="3"/>
  <c r="I232" i="3"/>
  <c r="G232" i="3"/>
  <c r="F232" i="3"/>
  <c r="I231" i="3"/>
  <c r="G231" i="3"/>
  <c r="F231" i="3"/>
  <c r="I230" i="3"/>
  <c r="G230" i="3"/>
  <c r="F230" i="3"/>
  <c r="I229" i="3"/>
  <c r="G229" i="3"/>
  <c r="F229" i="3"/>
  <c r="I228" i="3"/>
  <c r="G228" i="3"/>
  <c r="F228" i="3"/>
  <c r="I227" i="3"/>
  <c r="G227" i="3"/>
  <c r="F227" i="3"/>
  <c r="I226" i="3"/>
  <c r="G226" i="3"/>
  <c r="F226" i="3"/>
  <c r="I225" i="3"/>
  <c r="G225" i="3"/>
  <c r="F225" i="3"/>
  <c r="I224" i="3"/>
  <c r="G224" i="3"/>
  <c r="F224" i="3"/>
  <c r="I223" i="3"/>
  <c r="G223" i="3"/>
  <c r="F223" i="3"/>
  <c r="I222" i="3"/>
  <c r="G222" i="3"/>
  <c r="F222" i="3"/>
  <c r="I221" i="3"/>
  <c r="G221" i="3"/>
  <c r="F221" i="3"/>
  <c r="I220" i="3"/>
  <c r="G220" i="3"/>
  <c r="F220" i="3"/>
  <c r="I219" i="3"/>
  <c r="G219" i="3"/>
  <c r="F219" i="3"/>
  <c r="I218" i="3"/>
  <c r="G218" i="3"/>
  <c r="F218" i="3"/>
  <c r="I217" i="3"/>
  <c r="G217" i="3"/>
  <c r="F217" i="3"/>
  <c r="I216" i="3"/>
  <c r="G216" i="3"/>
  <c r="F216" i="3"/>
  <c r="I215" i="3"/>
  <c r="G215" i="3"/>
  <c r="F215" i="3"/>
  <c r="I214" i="3"/>
  <c r="G214" i="3"/>
  <c r="F214" i="3"/>
  <c r="I213" i="3"/>
  <c r="G213" i="3"/>
  <c r="F213" i="3"/>
  <c r="I212" i="3"/>
  <c r="G212" i="3"/>
  <c r="F212" i="3"/>
  <c r="I211" i="3"/>
  <c r="G211" i="3"/>
  <c r="F211" i="3"/>
  <c r="I210" i="3"/>
  <c r="G210" i="3"/>
  <c r="F210" i="3"/>
  <c r="I209" i="3"/>
  <c r="G209" i="3"/>
  <c r="F209" i="3"/>
  <c r="I208" i="3"/>
  <c r="G208" i="3"/>
  <c r="F208" i="3"/>
  <c r="I207" i="3"/>
  <c r="G207" i="3"/>
  <c r="F207" i="3"/>
  <c r="I206" i="3"/>
  <c r="G206" i="3"/>
  <c r="F206" i="3"/>
  <c r="I205" i="3"/>
  <c r="G205" i="3"/>
  <c r="F205" i="3"/>
  <c r="I204" i="3"/>
  <c r="G204" i="3"/>
  <c r="F204" i="3"/>
  <c r="I203" i="3"/>
  <c r="G203" i="3"/>
  <c r="F203" i="3"/>
  <c r="I202" i="3"/>
  <c r="G202" i="3"/>
  <c r="F202" i="3"/>
  <c r="I201" i="3"/>
  <c r="G201" i="3"/>
  <c r="F201" i="3"/>
  <c r="I200" i="3"/>
  <c r="G200" i="3"/>
  <c r="F200" i="3"/>
  <c r="I199" i="3"/>
  <c r="G199" i="3"/>
  <c r="F199" i="3"/>
  <c r="I198" i="3"/>
  <c r="G198" i="3"/>
  <c r="F198" i="3"/>
  <c r="I197" i="3"/>
  <c r="G197" i="3"/>
  <c r="F197" i="3"/>
  <c r="I196" i="3"/>
  <c r="G196" i="3"/>
  <c r="F196" i="3"/>
  <c r="I195" i="3"/>
  <c r="G195" i="3"/>
  <c r="F195" i="3"/>
  <c r="I194" i="3"/>
  <c r="G194" i="3"/>
  <c r="F194" i="3"/>
  <c r="I193" i="3"/>
  <c r="G193" i="3"/>
  <c r="F193" i="3"/>
  <c r="I192" i="3"/>
  <c r="G192" i="3"/>
  <c r="F192" i="3"/>
  <c r="I191" i="3"/>
  <c r="G191" i="3"/>
  <c r="F191" i="3"/>
  <c r="I190" i="3"/>
  <c r="G190" i="3"/>
  <c r="F190" i="3"/>
  <c r="I189" i="3"/>
  <c r="G189" i="3"/>
  <c r="F189" i="3"/>
  <c r="I188" i="3"/>
  <c r="G188" i="3"/>
  <c r="F188" i="3"/>
  <c r="I187" i="3"/>
  <c r="G187" i="3"/>
  <c r="F187" i="3"/>
  <c r="I186" i="3"/>
  <c r="G186" i="3"/>
  <c r="F186" i="3"/>
  <c r="I185" i="3"/>
  <c r="G185" i="3"/>
  <c r="F185" i="3"/>
  <c r="I184" i="3"/>
  <c r="G184" i="3"/>
  <c r="F184" i="3"/>
  <c r="I183" i="3"/>
  <c r="G183" i="3"/>
  <c r="F183" i="3"/>
  <c r="I182" i="3"/>
  <c r="G182" i="3"/>
  <c r="F182" i="3"/>
  <c r="I181" i="3"/>
  <c r="G181" i="3"/>
  <c r="F181" i="3"/>
  <c r="I180" i="3"/>
  <c r="G180" i="3"/>
  <c r="F180" i="3"/>
  <c r="I179" i="3"/>
  <c r="G179" i="3"/>
  <c r="F179" i="3"/>
  <c r="I178" i="3"/>
  <c r="G178" i="3"/>
  <c r="F178" i="3"/>
  <c r="I177" i="3"/>
  <c r="G177" i="3"/>
  <c r="F177" i="3"/>
  <c r="I176" i="3"/>
  <c r="G176" i="3"/>
  <c r="F176" i="3"/>
  <c r="I175" i="3"/>
  <c r="G175" i="3"/>
  <c r="F175" i="3"/>
  <c r="I174" i="3"/>
  <c r="G174" i="3"/>
  <c r="F174" i="3"/>
  <c r="I173" i="3"/>
  <c r="G173" i="3"/>
  <c r="F173" i="3"/>
  <c r="I172" i="3"/>
  <c r="G172" i="3"/>
  <c r="F172" i="3"/>
  <c r="I171" i="3"/>
  <c r="G171" i="3"/>
  <c r="F171" i="3"/>
  <c r="I170" i="3"/>
  <c r="G170" i="3"/>
  <c r="F170" i="3"/>
  <c r="I169" i="3"/>
  <c r="G169" i="3"/>
  <c r="F169" i="3"/>
  <c r="I168" i="3"/>
  <c r="G168" i="3"/>
  <c r="F168" i="3"/>
  <c r="I167" i="3"/>
  <c r="G167" i="3"/>
  <c r="F167" i="3"/>
  <c r="I166" i="3"/>
  <c r="G166" i="3"/>
  <c r="F166" i="3"/>
  <c r="I165" i="3"/>
  <c r="G165" i="3"/>
  <c r="F165" i="3"/>
  <c r="I164" i="3"/>
  <c r="G164" i="3"/>
  <c r="F164" i="3"/>
  <c r="I163" i="3"/>
  <c r="G163" i="3"/>
  <c r="F163" i="3"/>
  <c r="I162" i="3"/>
  <c r="G162" i="3"/>
  <c r="F162" i="3"/>
  <c r="I161" i="3"/>
  <c r="G161" i="3"/>
  <c r="F161" i="3"/>
  <c r="I160" i="3"/>
  <c r="G160" i="3"/>
  <c r="F160" i="3"/>
  <c r="I159" i="3"/>
  <c r="G159" i="3"/>
  <c r="F159" i="3"/>
  <c r="I158" i="3"/>
  <c r="G158" i="3"/>
  <c r="F158" i="3"/>
  <c r="I157" i="3"/>
  <c r="G157" i="3"/>
  <c r="F157" i="3"/>
  <c r="I156" i="3"/>
  <c r="G156" i="3"/>
  <c r="F156" i="3"/>
  <c r="I155" i="3"/>
  <c r="G155" i="3"/>
  <c r="F155" i="3"/>
  <c r="I154" i="3"/>
  <c r="G154" i="3"/>
  <c r="F154" i="3"/>
  <c r="I153" i="3"/>
  <c r="G153" i="3"/>
  <c r="F153" i="3"/>
  <c r="I152" i="3"/>
  <c r="G152" i="3"/>
  <c r="F152" i="3"/>
  <c r="I151" i="3"/>
  <c r="G151" i="3"/>
  <c r="F151" i="3"/>
  <c r="I150" i="3"/>
  <c r="G150" i="3"/>
  <c r="F150" i="3"/>
  <c r="I149" i="3"/>
  <c r="G149" i="3"/>
  <c r="F149" i="3"/>
  <c r="I148" i="3"/>
  <c r="G148" i="3"/>
  <c r="F148" i="3"/>
  <c r="I147" i="3"/>
  <c r="G147" i="3"/>
  <c r="F147" i="3"/>
  <c r="I146" i="3"/>
  <c r="G146" i="3"/>
  <c r="F146" i="3"/>
  <c r="I145" i="3"/>
  <c r="G145" i="3"/>
  <c r="F145" i="3"/>
  <c r="I144" i="3"/>
  <c r="G144" i="3"/>
  <c r="F144" i="3"/>
  <c r="I143" i="3"/>
  <c r="G143" i="3"/>
  <c r="F143" i="3"/>
  <c r="I142" i="3"/>
  <c r="G142" i="3"/>
  <c r="F142" i="3"/>
  <c r="I141" i="3"/>
  <c r="G141" i="3"/>
  <c r="F141" i="3"/>
  <c r="I140" i="3"/>
  <c r="G140" i="3"/>
  <c r="F140" i="3"/>
  <c r="I139" i="3"/>
  <c r="G139" i="3"/>
  <c r="F139" i="3"/>
  <c r="I138" i="3"/>
  <c r="G138" i="3"/>
  <c r="F138" i="3"/>
  <c r="I137" i="3"/>
  <c r="G137" i="3"/>
  <c r="F137" i="3"/>
  <c r="I136" i="3"/>
  <c r="G136" i="3"/>
  <c r="F136" i="3"/>
  <c r="I135" i="3"/>
  <c r="G135" i="3"/>
  <c r="F135" i="3"/>
  <c r="I134" i="3"/>
  <c r="G134" i="3"/>
  <c r="F134" i="3"/>
  <c r="I133" i="3"/>
  <c r="G133" i="3"/>
  <c r="F133" i="3"/>
  <c r="I132" i="3"/>
  <c r="G132" i="3"/>
  <c r="F132" i="3"/>
  <c r="I131" i="3"/>
  <c r="G131" i="3"/>
  <c r="F131" i="3"/>
  <c r="I130" i="3"/>
  <c r="G130" i="3"/>
  <c r="F130" i="3"/>
  <c r="I129" i="3"/>
  <c r="G129" i="3"/>
  <c r="F129" i="3"/>
  <c r="I128" i="3"/>
  <c r="G128" i="3"/>
  <c r="F128" i="3"/>
  <c r="I127" i="3"/>
  <c r="G127" i="3"/>
  <c r="F127" i="3"/>
  <c r="I126" i="3"/>
  <c r="G126" i="3"/>
  <c r="F126" i="3"/>
  <c r="I125" i="3"/>
  <c r="G125" i="3"/>
  <c r="F125" i="3"/>
  <c r="I124" i="3"/>
  <c r="G124" i="3"/>
  <c r="F124" i="3"/>
  <c r="I123" i="3"/>
  <c r="G123" i="3"/>
  <c r="F123" i="3"/>
  <c r="I122" i="3"/>
  <c r="G122" i="3"/>
  <c r="F122" i="3"/>
  <c r="I121" i="3"/>
  <c r="G121" i="3"/>
  <c r="F121" i="3"/>
  <c r="I120" i="3"/>
  <c r="G120" i="3"/>
  <c r="F120" i="3"/>
  <c r="I119" i="3"/>
  <c r="G119" i="3"/>
  <c r="F119" i="3"/>
  <c r="I118" i="3"/>
  <c r="G118" i="3"/>
  <c r="F118" i="3"/>
  <c r="I117" i="3"/>
  <c r="G117" i="3"/>
  <c r="F117" i="3"/>
  <c r="I116" i="3"/>
  <c r="G116" i="3"/>
  <c r="F116" i="3"/>
  <c r="I115" i="3"/>
  <c r="G115" i="3"/>
  <c r="F115" i="3"/>
  <c r="I114" i="3"/>
  <c r="G114" i="3"/>
  <c r="F114" i="3"/>
  <c r="I113" i="3"/>
  <c r="G113" i="3"/>
  <c r="F113" i="3"/>
  <c r="I112" i="3"/>
  <c r="G112" i="3"/>
  <c r="F112" i="3"/>
  <c r="I111" i="3"/>
  <c r="G111" i="3"/>
  <c r="F111" i="3"/>
  <c r="I110" i="3"/>
  <c r="G110" i="3"/>
  <c r="F110" i="3"/>
  <c r="I109" i="3"/>
  <c r="G109" i="3"/>
  <c r="F109" i="3"/>
  <c r="I108" i="3"/>
  <c r="G108" i="3"/>
  <c r="F108" i="3"/>
  <c r="I107" i="3"/>
  <c r="G107" i="3"/>
  <c r="F107" i="3"/>
  <c r="I106" i="3"/>
  <c r="G106" i="3"/>
  <c r="F106" i="3"/>
  <c r="I105" i="3"/>
  <c r="G105" i="3"/>
  <c r="F105" i="3"/>
  <c r="I104" i="3"/>
  <c r="G104" i="3"/>
  <c r="F104" i="3"/>
  <c r="I103" i="3"/>
  <c r="G103" i="3"/>
  <c r="F103" i="3"/>
  <c r="I102" i="3"/>
  <c r="G102" i="3"/>
  <c r="F102" i="3"/>
  <c r="I101" i="3"/>
  <c r="G101" i="3"/>
  <c r="F101" i="3"/>
  <c r="I100" i="3"/>
  <c r="G100" i="3"/>
  <c r="F100" i="3"/>
  <c r="I99" i="3"/>
  <c r="G99" i="3"/>
  <c r="F99" i="3"/>
  <c r="I98" i="3"/>
  <c r="G98" i="3"/>
  <c r="F98" i="3"/>
  <c r="I97" i="3"/>
  <c r="G97" i="3"/>
  <c r="F97" i="3"/>
  <c r="I96" i="3"/>
  <c r="G96" i="3"/>
  <c r="F96" i="3"/>
  <c r="I95" i="3"/>
  <c r="G95" i="3"/>
  <c r="F95" i="3"/>
  <c r="I94" i="3"/>
  <c r="G94" i="3"/>
  <c r="F94" i="3"/>
  <c r="I93" i="3"/>
  <c r="G93" i="3"/>
  <c r="F93" i="3"/>
  <c r="I92" i="3"/>
  <c r="G92" i="3"/>
  <c r="F92" i="3"/>
  <c r="I91" i="3"/>
  <c r="G91" i="3"/>
  <c r="F91" i="3"/>
  <c r="I90" i="3"/>
  <c r="G90" i="3"/>
  <c r="F90" i="3"/>
  <c r="I89" i="3"/>
  <c r="G89" i="3"/>
  <c r="F89" i="3"/>
  <c r="I88" i="3"/>
  <c r="G88" i="3"/>
  <c r="F88" i="3"/>
  <c r="I87" i="3"/>
  <c r="G87" i="3"/>
  <c r="F87" i="3"/>
  <c r="I86" i="3"/>
  <c r="G86" i="3"/>
  <c r="F86" i="3"/>
  <c r="I85" i="3"/>
  <c r="G85" i="3"/>
  <c r="F85" i="3"/>
  <c r="I84" i="3"/>
  <c r="G84" i="3"/>
  <c r="F84" i="3"/>
  <c r="I83" i="3"/>
  <c r="G83" i="3"/>
  <c r="F83" i="3"/>
  <c r="I82" i="3"/>
  <c r="G82" i="3"/>
  <c r="F82" i="3"/>
  <c r="I81" i="3"/>
  <c r="G81" i="3"/>
  <c r="F81" i="3"/>
  <c r="I80" i="3"/>
  <c r="G80" i="3"/>
  <c r="F80" i="3"/>
  <c r="I79" i="3"/>
  <c r="G79" i="3"/>
  <c r="F79" i="3"/>
  <c r="I78" i="3"/>
  <c r="G78" i="3"/>
  <c r="F78" i="3"/>
  <c r="I77" i="3"/>
  <c r="G77" i="3"/>
  <c r="F77" i="3"/>
  <c r="I76" i="3"/>
  <c r="G76" i="3"/>
  <c r="F76" i="3"/>
  <c r="I75" i="3"/>
  <c r="G75" i="3"/>
  <c r="F75" i="3"/>
  <c r="I74" i="3"/>
  <c r="G74" i="3"/>
  <c r="F74" i="3"/>
  <c r="I73" i="3"/>
  <c r="G73" i="3"/>
  <c r="F73" i="3"/>
  <c r="I72" i="3"/>
  <c r="G72" i="3"/>
  <c r="F72" i="3"/>
  <c r="I71" i="3"/>
  <c r="G71" i="3"/>
  <c r="F71" i="3"/>
  <c r="I70" i="3"/>
  <c r="G70" i="3"/>
  <c r="F70" i="3"/>
  <c r="I69" i="3"/>
  <c r="G69" i="3"/>
  <c r="F69" i="3"/>
  <c r="I68" i="3"/>
  <c r="G68" i="3"/>
  <c r="F68" i="3"/>
  <c r="I67" i="3"/>
  <c r="G67" i="3"/>
  <c r="F67" i="3"/>
  <c r="I66" i="3"/>
  <c r="G66" i="3"/>
  <c r="F66" i="3"/>
  <c r="I65" i="3"/>
  <c r="G65" i="3"/>
  <c r="F65" i="3"/>
  <c r="I64" i="3"/>
  <c r="G64" i="3"/>
  <c r="F64" i="3"/>
  <c r="I63" i="3"/>
  <c r="G63" i="3"/>
  <c r="F63" i="3"/>
  <c r="I62" i="3"/>
  <c r="G62" i="3"/>
  <c r="F62" i="3"/>
  <c r="I61" i="3"/>
  <c r="G61" i="3"/>
  <c r="F61" i="3"/>
  <c r="I60" i="3"/>
  <c r="G60" i="3"/>
  <c r="F60" i="3"/>
  <c r="I59" i="3"/>
  <c r="G59" i="3"/>
  <c r="F59" i="3"/>
  <c r="I58" i="3"/>
  <c r="G58" i="3"/>
  <c r="F58" i="3"/>
  <c r="I57" i="3"/>
  <c r="G57" i="3"/>
  <c r="F57" i="3"/>
  <c r="I56" i="3"/>
  <c r="F56" i="3"/>
  <c r="F55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G5" i="3"/>
  <c r="M14" i="3" s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I50" i="3" l="1"/>
  <c r="I46" i="3"/>
  <c r="I42" i="3"/>
  <c r="I36" i="3"/>
  <c r="I32" i="3"/>
  <c r="I30" i="3"/>
  <c r="I26" i="3"/>
  <c r="I48" i="3"/>
  <c r="I44" i="3"/>
  <c r="I38" i="3"/>
  <c r="I28" i="3"/>
  <c r="I49" i="3"/>
  <c r="I45" i="3"/>
  <c r="I39" i="3"/>
  <c r="I31" i="3"/>
  <c r="I27" i="3"/>
  <c r="I21" i="3"/>
  <c r="I53" i="3"/>
  <c r="I47" i="3"/>
  <c r="I43" i="3"/>
  <c r="I37" i="3"/>
  <c r="I33" i="3"/>
  <c r="I29" i="3"/>
  <c r="I23" i="3"/>
  <c r="I22" i="3"/>
  <c r="I51" i="3"/>
  <c r="I41" i="3"/>
  <c r="I35" i="3"/>
  <c r="I25" i="3"/>
  <c r="I52" i="3"/>
  <c r="I40" i="3"/>
  <c r="I34" i="3"/>
  <c r="I24" i="3"/>
  <c r="G1003" i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A980" i="2" s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A952" i="2" s="1"/>
  <c r="F951" i="2"/>
  <c r="F953" i="1"/>
  <c r="A951" i="2" s="1"/>
  <c r="F950" i="2"/>
  <c r="F952" i="1"/>
  <c r="A950" i="2" s="1"/>
  <c r="F949" i="2"/>
  <c r="F951" i="1"/>
  <c r="A949" i="2" s="1"/>
  <c r="F948" i="2"/>
  <c r="F950" i="1"/>
  <c r="A948" i="2" s="1"/>
  <c r="F947" i="2"/>
  <c r="F949" i="1"/>
  <c r="A947" i="2" s="1"/>
  <c r="F946" i="2"/>
  <c r="F948" i="1"/>
  <c r="A946" i="2" s="1"/>
  <c r="F945" i="2"/>
  <c r="F947" i="1"/>
  <c r="A945" i="2" s="1"/>
  <c r="F944" i="2"/>
  <c r="F946" i="1"/>
  <c r="A944" i="2" s="1"/>
  <c r="F943" i="2"/>
  <c r="F945" i="1"/>
  <c r="A943" i="2" s="1"/>
  <c r="F942" i="2"/>
  <c r="F944" i="1"/>
  <c r="A942" i="2" s="1"/>
  <c r="F941" i="2"/>
  <c r="F943" i="1"/>
  <c r="A941" i="2" s="1"/>
  <c r="F942" i="1"/>
  <c r="A940" i="2" s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A927" i="2" s="1"/>
  <c r="F926" i="2"/>
  <c r="F928" i="1"/>
  <c r="A926" i="2" s="1"/>
  <c r="F925" i="2"/>
  <c r="F927" i="1"/>
  <c r="A925" i="2" s="1"/>
  <c r="F924" i="2"/>
  <c r="F926" i="1"/>
  <c r="A924" i="2" s="1"/>
  <c r="F923" i="2"/>
  <c r="F925" i="1"/>
  <c r="A923" i="2" s="1"/>
  <c r="F922" i="2"/>
  <c r="F924" i="1"/>
  <c r="A922" i="2" s="1"/>
  <c r="F921" i="2"/>
  <c r="F923" i="1"/>
  <c r="A921" i="2" s="1"/>
  <c r="F920" i="2"/>
  <c r="F922" i="1"/>
  <c r="A920" i="2" s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A912" i="2" s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A884" i="2" s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A868" i="2" s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A836" i="2" s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A824" i="2" s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A819" i="2" s="1"/>
  <c r="F818" i="2"/>
  <c r="F820" i="1"/>
  <c r="A818" i="2" s="1"/>
  <c r="F817" i="2"/>
  <c r="F819" i="1"/>
  <c r="A817" i="2" s="1"/>
  <c r="F816" i="2"/>
  <c r="F818" i="1"/>
  <c r="A816" i="2" s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A807" i="2" s="1"/>
  <c r="F806" i="2"/>
  <c r="F808" i="1"/>
  <c r="A806" i="2" s="1"/>
  <c r="F805" i="2"/>
  <c r="F807" i="1"/>
  <c r="A805" i="2" s="1"/>
  <c r="F806" i="1"/>
  <c r="A804" i="2" s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G787" i="2" s="1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A775" i="2" s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A764" i="2" s="1"/>
  <c r="F763" i="2"/>
  <c r="F765" i="1"/>
  <c r="A763" i="2" s="1"/>
  <c r="F762" i="2"/>
  <c r="F764" i="1"/>
  <c r="A762" i="2" s="1"/>
  <c r="F761" i="2"/>
  <c r="F763" i="1"/>
  <c r="A761" i="2" s="1"/>
  <c r="F760" i="2"/>
  <c r="F762" i="1"/>
  <c r="A760" i="2" s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G741" i="2" s="1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A723" i="2" s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F713" i="1"/>
  <c r="A711" i="2" s="1"/>
  <c r="F712" i="1"/>
  <c r="A710" i="2" s="1"/>
  <c r="F709" i="2"/>
  <c r="F711" i="1"/>
  <c r="A709" i="2" s="1"/>
  <c r="F708" i="2"/>
  <c r="F710" i="1"/>
  <c r="A708" i="2" s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A688" i="2" s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A680" i="2" s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A672" i="2" s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A667" i="2" s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A647" i="2" s="1"/>
  <c r="F648" i="1"/>
  <c r="A646" i="2" s="1"/>
  <c r="F645" i="2"/>
  <c r="F647" i="1"/>
  <c r="A645" i="2" s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A620" i="2" s="1"/>
  <c r="F619" i="2"/>
  <c r="F621" i="1"/>
  <c r="A619" i="2" s="1"/>
  <c r="F618" i="2"/>
  <c r="F620" i="1"/>
  <c r="A618" i="2" s="1"/>
  <c r="F617" i="2"/>
  <c r="F619" i="1"/>
  <c r="A617" i="2" s="1"/>
  <c r="F618" i="1"/>
  <c r="A616" i="2" s="1"/>
  <c r="F615" i="2"/>
  <c r="F617" i="1"/>
  <c r="A615" i="2" s="1"/>
  <c r="F614" i="2"/>
  <c r="F616" i="1"/>
  <c r="A614" i="2" s="1"/>
  <c r="F613" i="2"/>
  <c r="F615" i="1"/>
  <c r="A613" i="2" s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A564" i="2" s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G501" i="2" s="1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A477" i="2" s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A468" i="2" s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A452" i="2" s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A445" i="2" s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A423" i="2" s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A408" i="2" s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A379" i="2" s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A372" i="2" s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F359" i="1"/>
  <c r="A357" i="2" s="1"/>
  <c r="F356" i="2"/>
  <c r="F358" i="1"/>
  <c r="A356" i="2" s="1"/>
  <c r="F355" i="2"/>
  <c r="F357" i="1"/>
  <c r="A355" i="2" s="1"/>
  <c r="F354" i="2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A348" i="2" s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A304" i="2" s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A288" i="2" s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A263" i="2" s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G250" i="2" s="1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G234" i="2" s="1"/>
  <c r="F236" i="1"/>
  <c r="A234" i="2" s="1"/>
  <c r="F233" i="2"/>
  <c r="F235" i="1"/>
  <c r="A233" i="2" s="1"/>
  <c r="F232" i="2"/>
  <c r="F234" i="1"/>
  <c r="A232" i="2" s="1"/>
  <c r="F231" i="2"/>
  <c r="F233" i="1"/>
  <c r="A231" i="2" s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A139" i="2" s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5" i="1"/>
  <c r="A53" i="2" s="1"/>
  <c r="F54" i="1"/>
  <c r="A52" i="2" s="1"/>
  <c r="F51" i="2"/>
  <c r="A51" i="2"/>
  <c r="F52" i="1"/>
  <c r="A50" i="2" s="1"/>
  <c r="F51" i="1"/>
  <c r="A49" i="2" s="1"/>
  <c r="F50" i="1"/>
  <c r="A48" i="2" s="1"/>
  <c r="F49" i="1"/>
  <c r="A47" i="2" s="1"/>
  <c r="F48" i="1"/>
  <c r="A46" i="2" s="1"/>
  <c r="F47" i="1"/>
  <c r="A45" i="2" s="1"/>
  <c r="F46" i="1"/>
  <c r="A44" i="2" s="1"/>
  <c r="F45" i="1"/>
  <c r="A43" i="2" s="1"/>
  <c r="F44" i="1"/>
  <c r="A42" i="2" s="1"/>
  <c r="F43" i="1"/>
  <c r="A41" i="2" s="1"/>
  <c r="F42" i="1"/>
  <c r="A40" i="2" s="1"/>
  <c r="F41" i="1"/>
  <c r="A39" i="2" s="1"/>
  <c r="F40" i="1"/>
  <c r="A38" i="2" s="1"/>
  <c r="F39" i="1"/>
  <c r="A37" i="2" s="1"/>
  <c r="F38" i="1"/>
  <c r="A36" i="2" s="1"/>
  <c r="F37" i="1"/>
  <c r="A35" i="2" s="1"/>
  <c r="F36" i="1"/>
  <c r="A34" i="2" s="1"/>
  <c r="F35" i="1"/>
  <c r="A33" i="2" s="1"/>
  <c r="F34" i="1"/>
  <c r="A32" i="2" s="1"/>
  <c r="F33" i="1"/>
  <c r="A31" i="2" s="1"/>
  <c r="F32" i="1"/>
  <c r="A30" i="2" s="1"/>
  <c r="F31" i="1"/>
  <c r="A29" i="2" s="1"/>
  <c r="F30" i="1"/>
  <c r="A28" i="2" s="1"/>
  <c r="F29" i="1"/>
  <c r="A27" i="2" s="1"/>
  <c r="F28" i="1"/>
  <c r="A26" i="2" s="1"/>
  <c r="F27" i="1"/>
  <c r="A25" i="2" s="1"/>
  <c r="F26" i="1"/>
  <c r="A24" i="2" s="1"/>
  <c r="F25" i="1"/>
  <c r="A23" i="2" s="1"/>
  <c r="F24" i="1"/>
  <c r="A22" i="2" s="1"/>
  <c r="F23" i="1"/>
  <c r="A21" i="2" s="1"/>
  <c r="F22" i="1"/>
  <c r="A20" i="2" s="1"/>
  <c r="F21" i="1"/>
  <c r="A19" i="2" s="1"/>
  <c r="F20" i="1"/>
  <c r="A18" i="2" s="1"/>
  <c r="L14" i="1"/>
  <c r="F53" i="2" s="1"/>
  <c r="G1000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G51" i="2" s="1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G242" i="2" s="1"/>
  <c r="B243" i="2"/>
  <c r="C243" i="2"/>
  <c r="B244" i="2"/>
  <c r="C244" i="2"/>
  <c r="B245" i="2"/>
  <c r="C245" i="2"/>
  <c r="G245" i="2" s="1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G335" i="2" s="1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G460" i="2" s="1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G586" i="2" s="1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G685" i="2" s="1"/>
  <c r="B686" i="2"/>
  <c r="C686" i="2"/>
  <c r="B687" i="2"/>
  <c r="C687" i="2"/>
  <c r="B688" i="2"/>
  <c r="C688" i="2"/>
  <c r="G688" i="2" s="1"/>
  <c r="B689" i="2"/>
  <c r="C689" i="2"/>
  <c r="B690" i="2"/>
  <c r="C690" i="2"/>
  <c r="B691" i="2"/>
  <c r="C691" i="2"/>
  <c r="G691" i="2" s="1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G703" i="2" s="1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G742" i="2" s="1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G760" i="2" s="1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G808" i="2" s="1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G856" i="2" s="1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G899" i="2" s="1"/>
  <c r="B900" i="2"/>
  <c r="C900" i="2"/>
  <c r="B901" i="2"/>
  <c r="C901" i="2"/>
  <c r="B902" i="2"/>
  <c r="C902" i="2"/>
  <c r="G902" i="2" s="1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G911" i="2" s="1"/>
  <c r="B912" i="2"/>
  <c r="C912" i="2"/>
  <c r="B913" i="2"/>
  <c r="C913" i="2"/>
  <c r="B914" i="2"/>
  <c r="C914" i="2"/>
  <c r="G914" i="2" s="1"/>
  <c r="B915" i="2"/>
  <c r="C915" i="2"/>
  <c r="B916" i="2"/>
  <c r="C916" i="2"/>
  <c r="B917" i="2"/>
  <c r="C917" i="2"/>
  <c r="G917" i="2" s="1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G926" i="2" s="1"/>
  <c r="B927" i="2"/>
  <c r="C927" i="2"/>
  <c r="B928" i="2"/>
  <c r="C928" i="2"/>
  <c r="B929" i="2"/>
  <c r="C929" i="2"/>
  <c r="G929" i="2" s="1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H953" i="1"/>
  <c r="H952" i="1"/>
  <c r="H951" i="1"/>
  <c r="A188" i="2"/>
  <c r="A644" i="2"/>
  <c r="A733" i="2"/>
  <c r="A780" i="2"/>
  <c r="A891" i="2"/>
  <c r="A901" i="2"/>
  <c r="H97" i="1"/>
  <c r="H96" i="1"/>
  <c r="H95" i="1"/>
  <c r="H94" i="1"/>
  <c r="A92" i="2"/>
  <c r="H93" i="1"/>
  <c r="H92" i="1"/>
  <c r="H91" i="1"/>
  <c r="H90" i="1"/>
  <c r="H89" i="1"/>
  <c r="H88" i="1"/>
  <c r="H87" i="1"/>
  <c r="H86" i="1"/>
  <c r="H85" i="1"/>
  <c r="H84" i="1"/>
  <c r="H83" i="1"/>
  <c r="H82" i="1"/>
  <c r="A80" i="2"/>
  <c r="H81" i="1"/>
  <c r="H80" i="1"/>
  <c r="H79" i="1"/>
  <c r="H78" i="1"/>
  <c r="F76" i="2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C18" i="2"/>
  <c r="A10" i="2"/>
  <c r="A11" i="2"/>
  <c r="A12" i="2"/>
  <c r="A13" i="2"/>
  <c r="A14" i="2"/>
  <c r="A15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H449" i="1"/>
  <c r="H448" i="1"/>
  <c r="H447" i="1"/>
  <c r="F445" i="2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A148" i="2"/>
  <c r="H149" i="1"/>
  <c r="H148" i="1"/>
  <c r="H147" i="1"/>
  <c r="H146" i="1"/>
  <c r="H145" i="1"/>
  <c r="H144" i="1"/>
  <c r="H143" i="1"/>
  <c r="H142" i="1"/>
  <c r="H141" i="1"/>
  <c r="H140" i="1"/>
  <c r="H139" i="1"/>
  <c r="H138" i="1"/>
  <c r="F136" i="2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H716" i="1"/>
  <c r="H715" i="1"/>
  <c r="H714" i="1"/>
  <c r="H713" i="1"/>
  <c r="H712" i="1"/>
  <c r="F710" i="2"/>
  <c r="H711" i="1"/>
  <c r="H710" i="1"/>
  <c r="H709" i="1"/>
  <c r="H708" i="1"/>
  <c r="H707" i="1"/>
  <c r="F705" i="2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G646" i="2" s="1"/>
  <c r="H647" i="1"/>
  <c r="H646" i="1"/>
  <c r="H645" i="1"/>
  <c r="H644" i="1"/>
  <c r="H643" i="1"/>
  <c r="H642" i="1"/>
  <c r="H641" i="1"/>
  <c r="F639" i="2"/>
  <c r="H640" i="1"/>
  <c r="H639" i="1"/>
  <c r="H638" i="1"/>
  <c r="H637" i="1"/>
  <c r="H636" i="1"/>
  <c r="H635" i="1"/>
  <c r="F633" i="2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G604" i="2" s="1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H557" i="1"/>
  <c r="H556" i="1"/>
  <c r="H555" i="1"/>
  <c r="H554" i="1"/>
  <c r="F552" i="2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H881" i="1"/>
  <c r="H880" i="1"/>
  <c r="H879" i="1"/>
  <c r="H878" i="1"/>
  <c r="H877" i="1"/>
  <c r="H876" i="1"/>
  <c r="H875" i="1"/>
  <c r="H874" i="1"/>
  <c r="H873" i="1"/>
  <c r="F871" i="2"/>
  <c r="G871" i="2" s="1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E11" i="2"/>
  <c r="E12" i="2"/>
  <c r="E13" i="2"/>
  <c r="E14" i="2"/>
  <c r="E15" i="2"/>
  <c r="E10" i="2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G769" i="2" s="1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721" i="2"/>
  <c r="G918" i="2"/>
  <c r="G549" i="2"/>
  <c r="G354" i="2"/>
  <c r="G981" i="2"/>
  <c r="G780" i="2" l="1"/>
  <c r="G564" i="2"/>
  <c r="G144" i="2"/>
  <c r="G886" i="2"/>
  <c r="G847" i="2"/>
  <c r="G799" i="2"/>
  <c r="G796" i="2"/>
  <c r="G778" i="2"/>
  <c r="G655" i="2"/>
  <c r="G610" i="2"/>
  <c r="G547" i="2"/>
  <c r="G526" i="2"/>
  <c r="G517" i="2"/>
  <c r="G514" i="2"/>
  <c r="G427" i="2"/>
  <c r="G370" i="2"/>
  <c r="G358" i="2"/>
  <c r="G355" i="2"/>
  <c r="G969" i="2"/>
  <c r="G966" i="2"/>
  <c r="G942" i="2"/>
  <c r="G912" i="2"/>
  <c r="G813" i="2"/>
  <c r="G636" i="2"/>
  <c r="G441" i="2"/>
  <c r="G348" i="2"/>
  <c r="G252" i="2"/>
  <c r="G120" i="2"/>
  <c r="H55" i="1"/>
  <c r="F50" i="2"/>
  <c r="G66" i="2"/>
  <c r="G270" i="2"/>
  <c r="G319" i="2"/>
  <c r="G478" i="2"/>
  <c r="G844" i="2"/>
  <c r="G333" i="2"/>
  <c r="G537" i="2"/>
  <c r="G633" i="2"/>
  <c r="G324" i="2"/>
  <c r="G382" i="2"/>
  <c r="G421" i="2"/>
  <c r="G114" i="2"/>
  <c r="G801" i="2"/>
  <c r="G849" i="2"/>
  <c r="G528" i="2"/>
  <c r="G552" i="2"/>
  <c r="G639" i="2"/>
  <c r="G705" i="2"/>
  <c r="G345" i="2"/>
  <c r="G219" i="2"/>
  <c r="G256" i="2"/>
  <c r="G532" i="2"/>
  <c r="G711" i="2"/>
  <c r="G664" i="2"/>
  <c r="G874" i="2"/>
  <c r="G772" i="2"/>
  <c r="G487" i="2"/>
  <c r="G322" i="2"/>
  <c r="G310" i="2"/>
  <c r="G304" i="2"/>
  <c r="G298" i="2"/>
  <c r="G151" i="2"/>
  <c r="G88" i="2"/>
  <c r="G890" i="2"/>
  <c r="G887" i="2"/>
  <c r="G881" i="2"/>
  <c r="G797" i="2"/>
  <c r="G791" i="2"/>
  <c r="G779" i="2"/>
  <c r="G656" i="2"/>
  <c r="G653" i="2"/>
  <c r="G524" i="2"/>
  <c r="G521" i="2"/>
  <c r="G494" i="2"/>
  <c r="G428" i="2"/>
  <c r="G329" i="2"/>
  <c r="G212" i="2"/>
  <c r="G200" i="2"/>
  <c r="G176" i="2"/>
  <c r="I1006" i="3"/>
  <c r="G724" i="2"/>
  <c r="G613" i="2"/>
  <c r="G880" i="2"/>
  <c r="G556" i="2"/>
  <c r="G616" i="2"/>
  <c r="G445" i="2"/>
  <c r="G676" i="2"/>
  <c r="G715" i="2"/>
  <c r="G328" i="2"/>
  <c r="G976" i="2"/>
  <c r="G935" i="2"/>
  <c r="G866" i="2"/>
  <c r="G860" i="2"/>
  <c r="G695" i="2"/>
  <c r="G683" i="2"/>
  <c r="G680" i="2"/>
  <c r="G569" i="2"/>
  <c r="G449" i="2"/>
  <c r="G419" i="2"/>
  <c r="G343" i="2"/>
  <c r="G513" i="2"/>
  <c r="G739" i="2"/>
  <c r="G868" i="2"/>
  <c r="G883" i="2"/>
  <c r="G940" i="2"/>
  <c r="G223" i="2"/>
  <c r="G448" i="2"/>
  <c r="G553" i="2"/>
  <c r="G379" i="2"/>
  <c r="G541" i="2"/>
  <c r="G718" i="2"/>
  <c r="G352" i="2"/>
  <c r="H52" i="1"/>
  <c r="G522" i="2"/>
  <c r="G363" i="2"/>
  <c r="G901" i="2"/>
  <c r="G175" i="2"/>
  <c r="G684" i="2"/>
  <c r="G687" i="2"/>
  <c r="G693" i="2"/>
  <c r="G833" i="2"/>
  <c r="G770" i="2"/>
  <c r="G479" i="2"/>
  <c r="G473" i="2"/>
  <c r="G422" i="2"/>
  <c r="G410" i="2"/>
  <c r="G287" i="2"/>
  <c r="G89" i="2"/>
  <c r="G595" i="2"/>
  <c r="G630" i="2"/>
  <c r="G872" i="2"/>
  <c r="G476" i="2"/>
  <c r="G269" i="2"/>
  <c r="G95" i="2"/>
  <c r="G934" i="2"/>
  <c r="G865" i="2"/>
  <c r="G736" i="2"/>
  <c r="G562" i="2"/>
  <c r="G229" i="2"/>
  <c r="G238" i="2"/>
  <c r="G253" i="2"/>
  <c r="G357" i="2"/>
  <c r="G658" i="2"/>
  <c r="G786" i="2"/>
  <c r="G166" i="2"/>
  <c r="G519" i="2"/>
  <c r="G592" i="2"/>
  <c r="G784" i="2"/>
  <c r="G892" i="2"/>
  <c r="G116" i="2"/>
  <c r="G898" i="2"/>
  <c r="G850" i="2"/>
  <c r="G643" i="2"/>
  <c r="G391" i="2"/>
  <c r="G468" i="2"/>
  <c r="G631" i="2"/>
  <c r="G697" i="2"/>
  <c r="G505" i="2"/>
  <c r="G72" i="2"/>
  <c r="G158" i="2"/>
  <c r="G180" i="2"/>
  <c r="G225" i="2"/>
  <c r="G317" i="2"/>
  <c r="G393" i="2"/>
  <c r="G415" i="2"/>
  <c r="F46" i="2"/>
  <c r="G46" i="2" s="1"/>
  <c r="F44" i="2"/>
  <c r="G44" i="2" s="1"/>
  <c r="F42" i="2"/>
  <c r="G42" i="2" s="1"/>
  <c r="F34" i="2"/>
  <c r="G34" i="2" s="1"/>
  <c r="G56" i="2"/>
  <c r="G136" i="2"/>
  <c r="G63" i="2"/>
  <c r="G117" i="2"/>
  <c r="G76" i="2"/>
  <c r="G55" i="2"/>
  <c r="G121" i="2"/>
  <c r="G127" i="2"/>
  <c r="G974" i="2"/>
  <c r="G956" i="2"/>
  <c r="G953" i="2"/>
  <c r="G950" i="2"/>
  <c r="G869" i="2"/>
  <c r="G827" i="2"/>
  <c r="G821" i="2"/>
  <c r="G818" i="2"/>
  <c r="G815" i="2"/>
  <c r="G812" i="2"/>
  <c r="G809" i="2"/>
  <c r="G767" i="2"/>
  <c r="G731" i="2"/>
  <c r="G674" i="2"/>
  <c r="G602" i="2"/>
  <c r="G593" i="2"/>
  <c r="G590" i="2"/>
  <c r="G578" i="2"/>
  <c r="G575" i="2"/>
  <c r="G560" i="2"/>
  <c r="G374" i="2"/>
  <c r="G368" i="2"/>
  <c r="G290" i="2"/>
  <c r="G137" i="2"/>
  <c r="G65" i="2"/>
  <c r="G984" i="2"/>
  <c r="G840" i="2"/>
  <c r="G837" i="2"/>
  <c r="G747" i="2"/>
  <c r="G546" i="2"/>
  <c r="G543" i="2"/>
  <c r="G486" i="2"/>
  <c r="G462" i="2"/>
  <c r="G222" i="2"/>
  <c r="G356" i="2"/>
  <c r="G83" i="2"/>
  <c r="G782" i="2"/>
  <c r="G638" i="2"/>
  <c r="G614" i="2"/>
  <c r="G965" i="2"/>
  <c r="G941" i="2"/>
  <c r="G453" i="2"/>
  <c r="G293" i="2"/>
  <c r="G580" i="2"/>
  <c r="G492" i="2"/>
  <c r="G372" i="2"/>
  <c r="G794" i="2"/>
  <c r="G754" i="2"/>
  <c r="G738" i="2"/>
  <c r="G626" i="2"/>
  <c r="G98" i="2"/>
  <c r="G50" i="2"/>
  <c r="G920" i="2"/>
  <c r="G904" i="2"/>
  <c r="G896" i="2"/>
  <c r="G584" i="2"/>
  <c r="G416" i="2"/>
  <c r="G152" i="2"/>
  <c r="G184" i="2"/>
  <c r="G258" i="2"/>
  <c r="G261" i="2"/>
  <c r="G264" i="2"/>
  <c r="G430" i="2"/>
  <c r="G835" i="2"/>
  <c r="G838" i="2"/>
  <c r="G975" i="2"/>
  <c r="G670" i="2"/>
  <c r="G43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94" i="2"/>
  <c r="G418" i="2"/>
  <c r="G601" i="2"/>
  <c r="G694" i="2"/>
  <c r="G766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F3" i="2"/>
  <c r="D14" i="2" s="1"/>
  <c r="D250" i="2" s="1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852" i="2"/>
  <c r="G648" i="2"/>
  <c r="G624" i="2"/>
  <c r="G594" i="2"/>
  <c r="G159" i="2"/>
  <c r="G132" i="2"/>
  <c r="G90" i="2"/>
  <c r="G400" i="2"/>
  <c r="F52" i="2" l="1"/>
  <c r="G52" i="2" s="1"/>
  <c r="H54" i="1"/>
  <c r="I1007" i="3"/>
  <c r="I1008" i="3" s="1"/>
  <c r="I1009" i="3" s="1"/>
  <c r="F49" i="2"/>
  <c r="G49" i="2" s="1"/>
  <c r="E49" i="2" s="1"/>
  <c r="H51" i="1"/>
  <c r="F48" i="2"/>
  <c r="G48" i="2" s="1"/>
  <c r="E48" i="2" s="1"/>
  <c r="H50" i="1"/>
  <c r="F47" i="2"/>
  <c r="G47" i="2" s="1"/>
  <c r="E47" i="2" s="1"/>
  <c r="H49" i="1"/>
  <c r="H48" i="1"/>
  <c r="F45" i="2"/>
  <c r="G45" i="2" s="1"/>
  <c r="E45" i="2" s="1"/>
  <c r="H47" i="1"/>
  <c r="H46" i="1"/>
  <c r="F43" i="2"/>
  <c r="G43" i="2" s="1"/>
  <c r="E43" i="2" s="1"/>
  <c r="H45" i="1"/>
  <c r="H44" i="1"/>
  <c r="F41" i="2"/>
  <c r="G41" i="2" s="1"/>
  <c r="E41" i="2" s="1"/>
  <c r="H43" i="1"/>
  <c r="F40" i="2"/>
  <c r="G40" i="2" s="1"/>
  <c r="E40" i="2" s="1"/>
  <c r="H42" i="1"/>
  <c r="F39" i="2"/>
  <c r="G39" i="2" s="1"/>
  <c r="E39" i="2" s="1"/>
  <c r="H41" i="1"/>
  <c r="F38" i="2"/>
  <c r="G38" i="2" s="1"/>
  <c r="E38" i="2" s="1"/>
  <c r="H40" i="1"/>
  <c r="F37" i="2"/>
  <c r="G37" i="2" s="1"/>
  <c r="E37" i="2" s="1"/>
  <c r="H39" i="1"/>
  <c r="F36" i="2"/>
  <c r="G36" i="2" s="1"/>
  <c r="E36" i="2" s="1"/>
  <c r="H38" i="1"/>
  <c r="F35" i="2"/>
  <c r="G35" i="2" s="1"/>
  <c r="E35" i="2" s="1"/>
  <c r="H37" i="1"/>
  <c r="H36" i="1"/>
  <c r="F22" i="2"/>
  <c r="G22" i="2" s="1"/>
  <c r="E22" i="2" s="1"/>
  <c r="H24" i="1"/>
  <c r="F28" i="2"/>
  <c r="G28" i="2" s="1"/>
  <c r="E28" i="2" s="1"/>
  <c r="H30" i="1"/>
  <c r="F25" i="2"/>
  <c r="G25" i="2" s="1"/>
  <c r="E25" i="2" s="1"/>
  <c r="H27" i="1"/>
  <c r="F24" i="2"/>
  <c r="G24" i="2" s="1"/>
  <c r="E24" i="2" s="1"/>
  <c r="H26" i="1"/>
  <c r="F31" i="2"/>
  <c r="G31" i="2" s="1"/>
  <c r="E31" i="2" s="1"/>
  <c r="H33" i="1"/>
  <c r="F30" i="2"/>
  <c r="G30" i="2" s="1"/>
  <c r="E30" i="2" s="1"/>
  <c r="H32" i="1"/>
  <c r="F21" i="2"/>
  <c r="G21" i="2" s="1"/>
  <c r="E21" i="2" s="1"/>
  <c r="H23" i="1"/>
  <c r="F27" i="2"/>
  <c r="G27" i="2" s="1"/>
  <c r="E27" i="2" s="1"/>
  <c r="H29" i="1"/>
  <c r="F20" i="2"/>
  <c r="G20" i="2" s="1"/>
  <c r="E20" i="2" s="1"/>
  <c r="H22" i="1"/>
  <c r="F32" i="2"/>
  <c r="G32" i="2" s="1"/>
  <c r="E32" i="2" s="1"/>
  <c r="H34" i="1"/>
  <c r="F26" i="2"/>
  <c r="G26" i="2" s="1"/>
  <c r="E26" i="2" s="1"/>
  <c r="H28" i="1"/>
  <c r="F23" i="2"/>
  <c r="G23" i="2" s="1"/>
  <c r="E23" i="2" s="1"/>
  <c r="H25" i="1"/>
  <c r="F29" i="2"/>
  <c r="G29" i="2" s="1"/>
  <c r="E29" i="2" s="1"/>
  <c r="H31" i="1"/>
  <c r="F33" i="2"/>
  <c r="G33" i="2" s="1"/>
  <c r="E33" i="2" s="1"/>
  <c r="H35" i="1"/>
  <c r="F18" i="2"/>
  <c r="G18" i="2" s="1"/>
  <c r="E18" i="2" s="1"/>
  <c r="H20" i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D266" i="2"/>
  <c r="D543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789" i="2"/>
  <c r="D821" i="2"/>
  <c r="E769" i="2"/>
  <c r="E986" i="2"/>
  <c r="E612" i="2"/>
  <c r="E698" i="2"/>
  <c r="D732" i="2"/>
  <c r="D276" i="2"/>
  <c r="D940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966" i="2"/>
  <c r="D650" i="2"/>
  <c r="E998" i="2"/>
  <c r="D761" i="2"/>
  <c r="D726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565" i="2"/>
  <c r="D238" i="2"/>
  <c r="E162" i="2"/>
  <c r="E288" i="2"/>
  <c r="D335" i="2"/>
  <c r="D937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928" i="2"/>
  <c r="E737" i="2"/>
  <c r="E305" i="2"/>
  <c r="E247" i="2"/>
  <c r="E583" i="2"/>
  <c r="E90" i="2"/>
  <c r="E852" i="2"/>
  <c r="E70" i="2"/>
  <c r="E740" i="2"/>
  <c r="E145" i="2"/>
  <c r="E214" i="2"/>
  <c r="E295" i="2"/>
  <c r="E218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565" i="2"/>
  <c r="E497" i="2"/>
  <c r="E266" i="2"/>
  <c r="D682" i="2"/>
  <c r="E483" i="2"/>
  <c r="D781" i="2"/>
  <c r="D94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650" i="2"/>
  <c r="E591" i="2"/>
  <c r="E961" i="2"/>
  <c r="D774" i="2"/>
  <c r="D301" i="2"/>
  <c r="E486" i="2"/>
  <c r="D106" i="2"/>
  <c r="D283" i="2"/>
  <c r="E491" i="2"/>
  <c r="D401" i="2"/>
  <c r="E80" i="2"/>
  <c r="E215" i="2"/>
  <c r="E971" i="2"/>
  <c r="E660" i="2"/>
  <c r="D52" i="2" l="1"/>
  <c r="D48" i="2"/>
  <c r="D40" i="2"/>
  <c r="D45" i="2"/>
  <c r="D38" i="2"/>
  <c r="D41" i="2"/>
  <c r="D43" i="2"/>
  <c r="D47" i="2"/>
  <c r="D32" i="2"/>
  <c r="D37" i="2"/>
  <c r="D35" i="2"/>
  <c r="D22" i="2"/>
  <c r="D36" i="2"/>
  <c r="D29" i="2"/>
  <c r="D24" i="2"/>
  <c r="D33" i="2"/>
  <c r="D28" i="2"/>
  <c r="D27" i="2"/>
  <c r="H1005" i="1"/>
  <c r="D20" i="2"/>
  <c r="D21" i="2"/>
  <c r="D31" i="2"/>
  <c r="D30" i="2"/>
  <c r="D23" i="2"/>
  <c r="D25" i="2"/>
  <c r="D18" i="2"/>
  <c r="G19" i="2"/>
  <c r="D19" i="2"/>
  <c r="H1006" i="1" l="1"/>
  <c r="E19" i="2"/>
  <c r="G1002" i="2"/>
  <c r="G1003" i="2" s="1"/>
  <c r="G1005" i="2" s="1"/>
  <c r="G1004" i="2" s="1"/>
  <c r="G1006" i="2" s="1"/>
  <c r="H1007" i="1" l="1"/>
  <c r="H1008" i="1" l="1"/>
  <c r="G1016" i="1"/>
  <c r="G1014" i="1" l="1"/>
  <c r="G1013" i="1" s="1"/>
  <c r="G1015" i="1"/>
</calcChain>
</file>

<file path=xl/sharedStrings.xml><?xml version="1.0" encoding="utf-8"?>
<sst xmlns="http://schemas.openxmlformats.org/spreadsheetml/2006/main" count="208" uniqueCount="115">
  <si>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</si>
  <si>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</si>
  <si>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</si>
  <si>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</si>
  <si>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</si>
  <si>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</si>
  <si>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</si>
  <si>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</si>
  <si>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</si>
  <si>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</si>
  <si>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</si>
  <si>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</si>
  <si>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</si>
  <si>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</si>
  <si>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</si>
  <si>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</si>
  <si>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</si>
  <si>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</si>
  <si>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Currency</t>
  </si>
  <si>
    <t>USD Exchange Rate</t>
  </si>
  <si>
    <t>THB</t>
  </si>
  <si>
    <t>Walk IN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</si>
  <si>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</si>
  <si>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</si>
  <si>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</si>
  <si>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</si>
  <si>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</si>
  <si>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</si>
  <si>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</si>
  <si>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</si>
  <si>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</si>
  <si>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</si>
  <si>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</si>
  <si>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</si>
  <si>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</si>
  <si>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</si>
  <si>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</si>
  <si>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</si>
  <si>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</si>
  <si>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</si>
  <si>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</si>
  <si>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</si>
  <si>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</si>
  <si>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</si>
  <si>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</si>
  <si>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</si>
  <si>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</si>
  <si>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 xml:space="preserve">Sheryl Genser C/O Shantibaba </t>
  </si>
  <si>
    <t>Sheryl Genser</t>
  </si>
  <si>
    <t>546 Queen St W.</t>
  </si>
  <si>
    <t>M5V 2B5 Toronto, Ontario</t>
  </si>
  <si>
    <t>Canada</t>
  </si>
  <si>
    <t>TEL: 4165045034 / 4168870537</t>
  </si>
  <si>
    <t>Carmens</t>
  </si>
  <si>
    <t>34 Phoebe Street</t>
  </si>
  <si>
    <t>M5T 2B5</t>
  </si>
  <si>
    <t>TEL: 4168870537</t>
  </si>
  <si>
    <t>Sura</t>
  </si>
  <si>
    <t>NSP14CX</t>
  </si>
  <si>
    <t>NYZBC12</t>
  </si>
  <si>
    <t>NPSCS</t>
  </si>
  <si>
    <t>NYZBC</t>
  </si>
  <si>
    <t>NYSV2BX</t>
  </si>
  <si>
    <t>18NYZBC</t>
  </si>
  <si>
    <t>18NSZBC</t>
  </si>
  <si>
    <t>18SP14XC</t>
  </si>
  <si>
    <t>NYSV1BX</t>
  </si>
  <si>
    <t>NSZBC</t>
  </si>
  <si>
    <t>18YZ12XC</t>
  </si>
  <si>
    <t>NYP6CX</t>
  </si>
  <si>
    <t>NYSVBX</t>
  </si>
  <si>
    <t>NSPO2</t>
  </si>
  <si>
    <t>L.Blue</t>
  </si>
  <si>
    <t>Clear</t>
  </si>
  <si>
    <t>10mm</t>
  </si>
  <si>
    <t>12mm</t>
  </si>
  <si>
    <t>NR31B</t>
  </si>
  <si>
    <t>NR31C</t>
  </si>
  <si>
    <t>Email: sherylgenser@hotmail.com</t>
  </si>
  <si>
    <t>18SZ12XC</t>
  </si>
  <si>
    <t>18SZ2XC</t>
  </si>
  <si>
    <t>18NSFWXC</t>
  </si>
  <si>
    <t>NSZBC12</t>
  </si>
  <si>
    <t>NSP19CX</t>
  </si>
  <si>
    <t>SHP00</t>
  </si>
  <si>
    <t>SHP1/2</t>
  </si>
  <si>
    <t>ER248H</t>
  </si>
  <si>
    <t>ER268CH</t>
  </si>
  <si>
    <t>ER268CB</t>
  </si>
  <si>
    <t>ER134H</t>
  </si>
  <si>
    <t>ER134G</t>
  </si>
  <si>
    <t>Gold</t>
  </si>
  <si>
    <t>ER134B</t>
  </si>
  <si>
    <t>Black</t>
  </si>
  <si>
    <t>Discount 10%</t>
  </si>
  <si>
    <t>Sub Total</t>
  </si>
  <si>
    <t>Amount in THB</t>
  </si>
  <si>
    <t>Amount in CAD</t>
  </si>
  <si>
    <t>ERHSCRS</t>
  </si>
  <si>
    <t>ERKCRS</t>
  </si>
  <si>
    <t>LBX25</t>
  </si>
  <si>
    <t>PCS</t>
  </si>
  <si>
    <t>Stainless steel imitation jewelry</t>
  </si>
  <si>
    <t>Added Items on 31-Mar-23</t>
  </si>
  <si>
    <t>STHP00</t>
  </si>
  <si>
    <t>STHP1/2</t>
  </si>
  <si>
    <t>ER247</t>
  </si>
  <si>
    <t>Ten Thousand Eight Hundred Eighty Five and 01 cents THB = 436.62 CAD</t>
  </si>
  <si>
    <t>Exchange Rate USD-THB</t>
  </si>
  <si>
    <t>Total Order USD</t>
  </si>
  <si>
    <t>Total Invoice USD</t>
  </si>
  <si>
    <t>Total Order THB</t>
  </si>
  <si>
    <t>Total Invoice THB</t>
  </si>
  <si>
    <t>Exchange Rate CAD-THB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</si>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</sst>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* #,##0.00_-;\-* #,##0.00_-;_-* &quot;-&quot;??_-;_-@_-"/>
    <numFmt numFmtId="169" formatCode="_([$THB]\ * #,##0.00_);_([$THB]\ * \(#,##0.00\);_([$THB]\ * &quot;-&quot;??_);_(@_)"/>
    <numFmt numFmtId="170" formatCode="_([$CAD]\ * #,##0.00_);_([$CAD]\ * \(#,##0.00\);_([$CAD]\ * &quot;-&quot;??_);_(@_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Arial"/>
      <family val="2"/>
    </font>
    <font>
      <sz val="10"/>
      <color rgb="FFC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5948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2" fillId="0" borderId="0"/>
    <xf numFmtId="0" fontId="23" fillId="0" borderId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9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2" fillId="0" borderId="0"/>
    <xf numFmtId="0" fontId="13" fillId="0" borderId="0"/>
    <xf numFmtId="0" fontId="25" fillId="0" borderId="0">
      <alignment vertical="center"/>
    </xf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2" fillId="0" borderId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3" fillId="0" borderId="0" applyNumberFormat="0" applyFill="0" applyBorder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7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5" fillId="0" borderId="0">
      <alignment vertical="center"/>
    </xf>
    <xf numFmtId="0" fontId="30" fillId="0" borderId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29" fillId="0" borderId="0">
      <alignment vertical="center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168" fontId="2" fillId="0" borderId="0" applyFon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43" fontId="24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33" fillId="0" borderId="0"/>
    <xf numFmtId="0" fontId="13" fillId="0" borderId="0"/>
    <xf numFmtId="0" fontId="28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2" fillId="0" borderId="0"/>
    <xf numFmtId="0" fontId="27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2" fillId="0" borderId="0"/>
    <xf numFmtId="0" fontId="13" fillId="0" borderId="0" applyNumberFormat="0" applyFill="0" applyBorder="0" applyAlignment="0" applyProtection="0"/>
    <xf numFmtId="44" fontId="13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ont="0" applyFill="0" applyBorder="0" applyAlignment="0" applyProtection="0"/>
    <xf numFmtId="0" fontId="13" fillId="0" borderId="0"/>
  </cellStyleXfs>
  <cellXfs count="212">
    <xf numFmtId="0" fontId="0" fillId="0" borderId="0" xfId="0"/>
    <xf numFmtId="0" fontId="8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10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/>
    <xf numFmtId="49" fontId="11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vertical="center"/>
    </xf>
    <xf numFmtId="49" fontId="11" fillId="2" borderId="0" xfId="1" applyNumberFormat="1" applyFont="1" applyFill="1" applyBorder="1" applyAlignment="1" applyProtection="1">
      <alignment horizontal="left" vertical="center"/>
    </xf>
    <xf numFmtId="0" fontId="0" fillId="2" borderId="6" xfId="0" applyFill="1" applyBorder="1"/>
    <xf numFmtId="0" fontId="0" fillId="2" borderId="7" xfId="0" applyFill="1" applyBorder="1"/>
    <xf numFmtId="0" fontId="12" fillId="2" borderId="0" xfId="0" applyFont="1" applyFill="1" applyAlignment="1">
      <alignment vertical="center"/>
    </xf>
    <xf numFmtId="0" fontId="15" fillId="2" borderId="0" xfId="1" applyFont="1" applyFill="1" applyBorder="1" applyAlignment="1" applyProtection="1">
      <alignment vertical="center"/>
    </xf>
    <xf numFmtId="0" fontId="9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7" fillId="0" borderId="11" xfId="0" applyNumberFormat="1" applyFont="1" applyBorder="1" applyAlignment="1">
      <alignment horizontal="right" vertical="center"/>
    </xf>
    <xf numFmtId="4" fontId="4" fillId="0" borderId="11" xfId="0" applyNumberFormat="1" applyFont="1" applyBorder="1" applyAlignment="1">
      <alignment horizontal="right" vertical="center"/>
    </xf>
    <xf numFmtId="0" fontId="8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" fontId="7" fillId="0" borderId="13" xfId="0" applyNumberFormat="1" applyFont="1" applyBorder="1" applyAlignment="1">
      <alignment horizontal="right" vertical="center"/>
    </xf>
    <xf numFmtId="4" fontId="4" fillId="0" borderId="13" xfId="0" applyNumberFormat="1" applyFont="1" applyBorder="1" applyAlignment="1">
      <alignment horizontal="right" vertical="center"/>
    </xf>
    <xf numFmtId="49" fontId="16" fillId="2" borderId="0" xfId="0" applyNumberFormat="1" applyFont="1" applyFill="1" applyAlignment="1">
      <alignment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0" xfId="0" applyNumberFormat="1" applyFont="1" applyFill="1" applyAlignment="1">
      <alignment horizontal="center"/>
    </xf>
    <xf numFmtId="0" fontId="13" fillId="2" borderId="0" xfId="0" applyFont="1" applyFill="1"/>
    <xf numFmtId="0" fontId="13" fillId="2" borderId="2" xfId="0" applyFont="1" applyFill="1" applyBorder="1" applyAlignment="1">
      <alignment horizontal="right" vertical="center"/>
    </xf>
    <xf numFmtId="4" fontId="6" fillId="2" borderId="2" xfId="0" applyNumberFormat="1" applyFont="1" applyFill="1" applyBorder="1" applyAlignment="1">
      <alignment horizontal="right" vertical="center"/>
    </xf>
    <xf numFmtId="4" fontId="17" fillId="2" borderId="18" xfId="0" applyNumberFormat="1" applyFont="1" applyFill="1" applyBorder="1"/>
    <xf numFmtId="2" fontId="11" fillId="2" borderId="20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left" vertical="center" wrapText="1"/>
    </xf>
    <xf numFmtId="0" fontId="5" fillId="0" borderId="20" xfId="0" applyFont="1" applyBorder="1" applyAlignment="1">
      <alignment vertical="center"/>
    </xf>
    <xf numFmtId="0" fontId="13" fillId="2" borderId="21" xfId="0" applyFont="1" applyFill="1" applyBorder="1" applyAlignment="1">
      <alignment horizontal="left" vertical="center" wrapText="1"/>
    </xf>
    <xf numFmtId="0" fontId="13" fillId="2" borderId="24" xfId="0" applyFont="1" applyFill="1" applyBorder="1" applyAlignment="1">
      <alignment horizontal="center" vertical="center" wrapText="1"/>
    </xf>
    <xf numFmtId="166" fontId="13" fillId="2" borderId="25" xfId="0" applyNumberFormat="1" applyFont="1" applyFill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4" fontId="0" fillId="0" borderId="0" xfId="0" applyNumberFormat="1"/>
    <xf numFmtId="0" fontId="21" fillId="0" borderId="0" xfId="0" applyFont="1"/>
    <xf numFmtId="0" fontId="18" fillId="0" borderId="0" xfId="2" applyFont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27" xfId="2" applyFont="1" applyBorder="1" applyAlignment="1">
      <alignment horizontal="left" vertical="center"/>
    </xf>
    <xf numFmtId="0" fontId="19" fillId="0" borderId="18" xfId="2" applyFont="1" applyBorder="1" applyAlignment="1">
      <alignment horizontal="left" vertical="center"/>
    </xf>
    <xf numFmtId="0" fontId="19" fillId="0" borderId="0" xfId="2" applyFont="1" applyAlignment="1">
      <alignment vertical="center"/>
    </xf>
    <xf numFmtId="0" fontId="13" fillId="0" borderId="0" xfId="2" applyAlignment="1">
      <alignment vertical="center"/>
    </xf>
    <xf numFmtId="0" fontId="6" fillId="0" borderId="0" xfId="2" applyFont="1" applyAlignment="1">
      <alignment vertical="center"/>
    </xf>
    <xf numFmtId="0" fontId="6" fillId="0" borderId="17" xfId="2" applyFont="1" applyBorder="1" applyAlignment="1">
      <alignment vertical="center"/>
    </xf>
    <xf numFmtId="0" fontId="13" fillId="0" borderId="27" xfId="2" applyBorder="1" applyAlignment="1">
      <alignment vertical="center"/>
    </xf>
    <xf numFmtId="0" fontId="13" fillId="0" borderId="18" xfId="2" applyBorder="1" applyAlignment="1">
      <alignment vertical="center"/>
    </xf>
    <xf numFmtId="49" fontId="11" fillId="0" borderId="28" xfId="2" applyNumberFormat="1" applyFont="1" applyBorder="1" applyAlignment="1">
      <alignment horizontal="center" vertical="center"/>
    </xf>
    <xf numFmtId="49" fontId="11" fillId="0" borderId="29" xfId="2" applyNumberFormat="1" applyFont="1" applyBorder="1" applyAlignment="1">
      <alignment horizontal="center" vertical="center"/>
    </xf>
    <xf numFmtId="166" fontId="13" fillId="2" borderId="25" xfId="2" applyNumberFormat="1" applyFill="1" applyBorder="1" applyAlignment="1">
      <alignment horizontal="center" vertical="center" wrapText="1"/>
    </xf>
    <xf numFmtId="0" fontId="3" fillId="0" borderId="30" xfId="2" applyFont="1" applyBorder="1" applyAlignment="1">
      <alignment horizontal="center" vertical="center"/>
    </xf>
    <xf numFmtId="0" fontId="9" fillId="0" borderId="0" xfId="1" applyAlignment="1" applyProtection="1">
      <alignment vertical="center"/>
    </xf>
    <xf numFmtId="165" fontId="10" fillId="0" borderId="0" xfId="2" applyNumberFormat="1" applyFont="1" applyAlignment="1">
      <alignment horizontal="center" vertical="center"/>
    </xf>
    <xf numFmtId="0" fontId="6" fillId="0" borderId="31" xfId="2" applyFont="1" applyBorder="1"/>
    <xf numFmtId="49" fontId="11" fillId="0" borderId="0" xfId="2" applyNumberFormat="1" applyFont="1"/>
    <xf numFmtId="0" fontId="6" fillId="0" borderId="15" xfId="2" applyFont="1" applyBorder="1"/>
    <xf numFmtId="0" fontId="6" fillId="0" borderId="2" xfId="2" applyFont="1" applyBorder="1"/>
    <xf numFmtId="0" fontId="6" fillId="0" borderId="32" xfId="2" applyFont="1" applyBorder="1"/>
    <xf numFmtId="0" fontId="6" fillId="0" borderId="22" xfId="1" applyNumberFormat="1" applyFont="1" applyFill="1" applyBorder="1" applyAlignment="1" applyProtection="1">
      <alignment vertical="center"/>
    </xf>
    <xf numFmtId="49" fontId="11" fillId="0" borderId="0" xfId="2" applyNumberFormat="1" applyFont="1" applyAlignment="1">
      <alignment vertical="center"/>
    </xf>
    <xf numFmtId="0" fontId="6" fillId="0" borderId="33" xfId="1" applyNumberFormat="1" applyFont="1" applyFill="1" applyBorder="1" applyAlignment="1" applyProtection="1">
      <alignment vertical="center"/>
    </xf>
    <xf numFmtId="0" fontId="6" fillId="0" borderId="0" xfId="1" applyNumberFormat="1" applyFont="1" applyFill="1" applyBorder="1" applyAlignment="1" applyProtection="1">
      <alignment vertical="center"/>
    </xf>
    <xf numFmtId="0" fontId="6" fillId="0" borderId="34" xfId="1" applyNumberFormat="1" applyFont="1" applyFill="1" applyBorder="1" applyAlignment="1" applyProtection="1">
      <alignment vertical="center"/>
    </xf>
    <xf numFmtId="0" fontId="6" fillId="0" borderId="23" xfId="1" applyNumberFormat="1" applyFont="1" applyBorder="1" applyAlignment="1" applyProtection="1">
      <alignment vertical="center"/>
    </xf>
    <xf numFmtId="0" fontId="6" fillId="0" borderId="35" xfId="1" applyNumberFormat="1" applyFont="1" applyBorder="1" applyAlignment="1" applyProtection="1">
      <alignment vertical="center"/>
    </xf>
    <xf numFmtId="0" fontId="6" fillId="0" borderId="36" xfId="1" applyNumberFormat="1" applyFont="1" applyBorder="1" applyAlignment="1" applyProtection="1">
      <alignment vertical="center"/>
    </xf>
    <xf numFmtId="0" fontId="6" fillId="0" borderId="30" xfId="1" applyNumberFormat="1" applyFont="1" applyBorder="1" applyAlignment="1" applyProtection="1">
      <alignment vertical="center"/>
    </xf>
    <xf numFmtId="49" fontId="9" fillId="0" borderId="0" xfId="1" applyNumberFormat="1" applyBorder="1" applyAlignment="1" applyProtection="1">
      <alignment vertical="center"/>
    </xf>
    <xf numFmtId="49" fontId="16" fillId="0" borderId="37" xfId="2" applyNumberFormat="1" applyFont="1" applyBorder="1" applyAlignment="1">
      <alignment horizontal="center" vertical="center"/>
    </xf>
    <xf numFmtId="49" fontId="11" fillId="0" borderId="37" xfId="2" applyNumberFormat="1" applyFont="1" applyBorder="1" applyAlignment="1">
      <alignment horizontal="center" vertical="center"/>
    </xf>
    <xf numFmtId="0" fontId="13" fillId="2" borderId="21" xfId="2" applyFill="1" applyBorder="1" applyAlignment="1">
      <alignment horizontal="left" vertical="center" wrapText="1"/>
    </xf>
    <xf numFmtId="0" fontId="8" fillId="0" borderId="21" xfId="2" applyFont="1" applyBorder="1" applyAlignment="1">
      <alignment horizontal="center" vertical="center" wrapText="1"/>
    </xf>
    <xf numFmtId="39" fontId="10" fillId="0" borderId="21" xfId="2" applyNumberFormat="1" applyFont="1" applyBorder="1" applyAlignment="1">
      <alignment vertical="center" wrapText="1"/>
    </xf>
    <xf numFmtId="4" fontId="5" fillId="0" borderId="21" xfId="2" applyNumberFormat="1" applyFont="1" applyBorder="1" applyAlignment="1">
      <alignment horizontal="right" vertical="center" wrapText="1"/>
    </xf>
    <xf numFmtId="4" fontId="4" fillId="0" borderId="38" xfId="2" applyNumberFormat="1" applyFont="1" applyBorder="1" applyAlignment="1">
      <alignment vertical="center" wrapText="1"/>
    </xf>
    <xf numFmtId="0" fontId="13" fillId="0" borderId="0" xfId="2" applyAlignment="1">
      <alignment vertical="top" wrapText="1"/>
    </xf>
    <xf numFmtId="39" fontId="10" fillId="0" borderId="20" xfId="2" applyNumberFormat="1" applyFont="1" applyBorder="1" applyAlignment="1">
      <alignment vertical="center" wrapText="1"/>
    </xf>
    <xf numFmtId="4" fontId="5" fillId="0" borderId="20" xfId="2" applyNumberFormat="1" applyFont="1" applyBorder="1" applyAlignment="1">
      <alignment horizontal="right" vertical="center" wrapText="1"/>
    </xf>
    <xf numFmtId="4" fontId="4" fillId="0" borderId="39" xfId="2" applyNumberFormat="1" applyFont="1" applyBorder="1" applyAlignment="1">
      <alignment vertical="center" wrapText="1"/>
    </xf>
    <xf numFmtId="0" fontId="5" fillId="0" borderId="12" xfId="2" applyFont="1" applyBorder="1" applyAlignment="1">
      <alignment vertical="top" wrapText="1"/>
    </xf>
    <xf numFmtId="0" fontId="5" fillId="0" borderId="26" xfId="2" applyFont="1" applyBorder="1" applyAlignment="1">
      <alignment vertical="center"/>
    </xf>
    <xf numFmtId="0" fontId="8" fillId="0" borderId="13" xfId="2" applyFont="1" applyBorder="1" applyAlignment="1">
      <alignment horizontal="center" vertical="center" wrapText="1"/>
    </xf>
    <xf numFmtId="39" fontId="10" fillId="0" borderId="13" xfId="2" applyNumberFormat="1" applyFont="1" applyBorder="1" applyAlignment="1">
      <alignment vertical="top" wrapText="1"/>
    </xf>
    <xf numFmtId="4" fontId="5" fillId="0" borderId="13" xfId="2" applyNumberFormat="1" applyFont="1" applyBorder="1" applyAlignment="1">
      <alignment horizontal="right" vertical="center"/>
    </xf>
    <xf numFmtId="4" fontId="4" fillId="0" borderId="40" xfId="2" applyNumberFormat="1" applyFont="1" applyBorder="1" applyAlignment="1">
      <alignment vertical="top" wrapText="1"/>
    </xf>
    <xf numFmtId="2" fontId="13" fillId="0" borderId="21" xfId="2" applyNumberFormat="1" applyBorder="1" applyAlignment="1">
      <alignment vertical="center"/>
    </xf>
    <xf numFmtId="2" fontId="13" fillId="0" borderId="20" xfId="2" applyNumberFormat="1" applyBorder="1" applyAlignment="1">
      <alignment horizontal="right" vertical="center"/>
    </xf>
    <xf numFmtId="2" fontId="13" fillId="0" borderId="20" xfId="2" applyNumberFormat="1" applyBorder="1" applyAlignment="1">
      <alignment vertical="center"/>
    </xf>
    <xf numFmtId="2" fontId="6" fillId="0" borderId="20" xfId="2" applyNumberFormat="1" applyFont="1" applyBorder="1" applyAlignment="1">
      <alignment vertical="center"/>
    </xf>
    <xf numFmtId="0" fontId="13" fillId="0" borderId="0" xfId="2"/>
    <xf numFmtId="49" fontId="13" fillId="0" borderId="0" xfId="2" applyNumberFormat="1" applyAlignment="1">
      <alignment vertical="center"/>
    </xf>
    <xf numFmtId="4" fontId="5" fillId="0" borderId="28" xfId="2" applyNumberFormat="1" applyFont="1" applyBorder="1" applyAlignment="1">
      <alignment vertical="center" wrapText="1"/>
    </xf>
    <xf numFmtId="0" fontId="5" fillId="0" borderId="21" xfId="0" applyFont="1" applyBorder="1" applyAlignment="1">
      <alignment vertical="center"/>
    </xf>
    <xf numFmtId="2" fontId="6" fillId="0" borderId="0" xfId="2" applyNumberFormat="1" applyFont="1" applyAlignment="1">
      <alignment horizontal="center" vertical="center"/>
    </xf>
    <xf numFmtId="0" fontId="3" fillId="0" borderId="31" xfId="2" applyFont="1" applyBorder="1" applyAlignment="1">
      <alignment vertical="center"/>
    </xf>
    <xf numFmtId="49" fontId="11" fillId="0" borderId="41" xfId="2" applyNumberFormat="1" applyFont="1" applyBorder="1" applyAlignment="1">
      <alignment vertical="center"/>
    </xf>
    <xf numFmtId="0" fontId="13" fillId="0" borderId="42" xfId="2" applyBorder="1" applyAlignment="1">
      <alignment vertical="center"/>
    </xf>
    <xf numFmtId="0" fontId="13" fillId="0" borderId="32" xfId="2" applyBorder="1" applyAlignment="1">
      <alignment vertical="center"/>
    </xf>
    <xf numFmtId="0" fontId="0" fillId="0" borderId="0" xfId="0" quotePrefix="1"/>
    <xf numFmtId="0" fontId="6" fillId="0" borderId="20" xfId="0" applyFont="1" applyBorder="1"/>
    <xf numFmtId="0" fontId="6" fillId="2" borderId="0" xfId="2" applyFont="1" applyFill="1" applyAlignment="1">
      <alignment vertical="center"/>
    </xf>
    <xf numFmtId="49" fontId="16" fillId="3" borderId="14" xfId="2" applyNumberFormat="1" applyFont="1" applyFill="1" applyBorder="1" applyAlignment="1">
      <alignment vertical="center"/>
    </xf>
    <xf numFmtId="0" fontId="20" fillId="0" borderId="22" xfId="4334" applyFont="1" applyBorder="1"/>
    <xf numFmtId="0" fontId="3" fillId="3" borderId="19" xfId="4334" applyFont="1" applyFill="1" applyBorder="1" applyAlignment="1">
      <alignment horizontal="center" vertical="center" wrapText="1"/>
    </xf>
    <xf numFmtId="0" fontId="20" fillId="0" borderId="23" xfId="4334" applyFont="1" applyBorder="1"/>
    <xf numFmtId="0" fontId="3" fillId="3" borderId="3" xfId="4334" applyFont="1" applyFill="1" applyBorder="1" applyAlignment="1">
      <alignment horizontal="center" vertical="center" wrapText="1"/>
    </xf>
    <xf numFmtId="0" fontId="3" fillId="3" borderId="4" xfId="4334" applyFont="1" applyFill="1" applyBorder="1" applyAlignment="1">
      <alignment horizontal="center" vertical="center" wrapText="1"/>
    </xf>
    <xf numFmtId="164" fontId="3" fillId="3" borderId="4" xfId="4334" applyNumberFormat="1" applyFont="1" applyFill="1" applyBorder="1" applyAlignment="1">
      <alignment horizontal="center" vertical="center" wrapText="1"/>
    </xf>
    <xf numFmtId="164" fontId="3" fillId="3" borderId="5" xfId="4334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8" fillId="0" borderId="53" xfId="0" applyFont="1" applyBorder="1" applyAlignment="1">
      <alignment horizontal="center" vertical="center" wrapText="1"/>
    </xf>
    <xf numFmtId="0" fontId="13" fillId="2" borderId="54" xfId="0" applyFont="1" applyFill="1" applyBorder="1" applyAlignment="1">
      <alignment horizontal="left" vertical="center" wrapText="1"/>
    </xf>
    <xf numFmtId="0" fontId="5" fillId="0" borderId="56" xfId="0" applyFont="1" applyBorder="1" applyAlignment="1">
      <alignment vertical="center" wrapText="1"/>
    </xf>
    <xf numFmtId="4" fontId="7" fillId="0" borderId="54" xfId="0" applyNumberFormat="1" applyFont="1" applyBorder="1" applyAlignment="1">
      <alignment horizontal="right" vertical="center"/>
    </xf>
    <xf numFmtId="4" fontId="4" fillId="0" borderId="54" xfId="0" applyNumberFormat="1" applyFont="1" applyBorder="1" applyAlignment="1">
      <alignment horizontal="right" vertical="center"/>
    </xf>
    <xf numFmtId="0" fontId="8" fillId="0" borderId="57" xfId="0" applyFont="1" applyBorder="1" applyAlignment="1">
      <alignment horizontal="center" vertical="center" wrapText="1"/>
    </xf>
    <xf numFmtId="0" fontId="5" fillId="0" borderId="60" xfId="0" applyFont="1" applyBorder="1" applyAlignment="1">
      <alignment vertical="center" wrapText="1"/>
    </xf>
    <xf numFmtId="4" fontId="7" fillId="0" borderId="20" xfId="0" applyNumberFormat="1" applyFont="1" applyBorder="1" applyAlignment="1">
      <alignment horizontal="right" vertical="center"/>
    </xf>
    <xf numFmtId="4" fontId="4" fillId="0" borderId="20" xfId="0" applyNumberFormat="1" applyFont="1" applyBorder="1" applyAlignment="1">
      <alignment horizontal="right" vertical="center"/>
    </xf>
    <xf numFmtId="0" fontId="8" fillId="0" borderId="61" xfId="0" applyFont="1" applyBorder="1" applyAlignment="1">
      <alignment horizontal="center" vertical="center" wrapText="1"/>
    </xf>
    <xf numFmtId="0" fontId="5" fillId="0" borderId="63" xfId="0" applyFont="1" applyBorder="1" applyAlignment="1">
      <alignment vertical="center" wrapText="1"/>
    </xf>
    <xf numFmtId="4" fontId="7" fillId="0" borderId="64" xfId="0" applyNumberFormat="1" applyFont="1" applyBorder="1" applyAlignment="1">
      <alignment horizontal="right" vertical="center"/>
    </xf>
    <xf numFmtId="4" fontId="4" fillId="0" borderId="64" xfId="0" applyNumberFormat="1" applyFont="1" applyBorder="1" applyAlignment="1">
      <alignment horizontal="right" vertical="center"/>
    </xf>
    <xf numFmtId="0" fontId="8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vertical="center" wrapText="1"/>
    </xf>
    <xf numFmtId="4" fontId="7" fillId="0" borderId="21" xfId="0" applyNumberFormat="1" applyFont="1" applyBorder="1" applyAlignment="1">
      <alignment horizontal="right" vertical="center"/>
    </xf>
    <xf numFmtId="4" fontId="4" fillId="0" borderId="21" xfId="0" applyNumberFormat="1" applyFont="1" applyBorder="1" applyAlignment="1">
      <alignment horizontal="right" vertical="center"/>
    </xf>
    <xf numFmtId="49" fontId="16" fillId="2" borderId="0" xfId="1" applyNumberFormat="1" applyFont="1" applyFill="1" applyBorder="1" applyAlignment="1" applyProtection="1">
      <alignment vertical="center"/>
    </xf>
    <xf numFmtId="0" fontId="12" fillId="2" borderId="37" xfId="0" applyFont="1" applyFill="1" applyBorder="1"/>
    <xf numFmtId="0" fontId="12" fillId="4" borderId="37" xfId="0" applyFont="1" applyFill="1" applyBorder="1"/>
    <xf numFmtId="169" fontId="17" fillId="4" borderId="18" xfId="0" applyNumberFormat="1" applyFont="1" applyFill="1" applyBorder="1"/>
    <xf numFmtId="170" fontId="17" fillId="4" borderId="18" xfId="0" applyNumberFormat="1" applyFont="1" applyFill="1" applyBorder="1"/>
    <xf numFmtId="49" fontId="11" fillId="2" borderId="0" xfId="0" applyNumberFormat="1" applyFont="1" applyFill="1" applyAlignment="1">
      <alignment horizontal="right" vertical="center"/>
    </xf>
    <xf numFmtId="0" fontId="3" fillId="3" borderId="52" xfId="4334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/>
    </xf>
    <xf numFmtId="166" fontId="13" fillId="2" borderId="65" xfId="0" applyNumberFormat="1" applyFont="1" applyFill="1" applyBorder="1" applyAlignment="1">
      <alignment horizontal="center" vertical="center" wrapText="1"/>
    </xf>
    <xf numFmtId="164" fontId="3" fillId="3" borderId="19" xfId="4334" applyNumberFormat="1" applyFont="1" applyFill="1" applyBorder="1" applyAlignment="1">
      <alignment horizontal="center" vertical="center" wrapText="1"/>
    </xf>
    <xf numFmtId="0" fontId="12" fillId="2" borderId="18" xfId="0" applyFont="1" applyFill="1" applyBorder="1"/>
    <xf numFmtId="0" fontId="13" fillId="2" borderId="2" xfId="0" applyFont="1" applyFill="1" applyBorder="1"/>
    <xf numFmtId="0" fontId="13" fillId="2" borderId="9" xfId="0" applyFont="1" applyFill="1" applyBorder="1"/>
    <xf numFmtId="0" fontId="12" fillId="2" borderId="0" xfId="0" applyFont="1" applyFill="1"/>
    <xf numFmtId="170" fontId="17" fillId="2" borderId="0" xfId="0" applyNumberFormat="1" applyFont="1" applyFill="1"/>
    <xf numFmtId="0" fontId="12" fillId="5" borderId="37" xfId="0" applyFont="1" applyFill="1" applyBorder="1"/>
    <xf numFmtId="0" fontId="12" fillId="5" borderId="18" xfId="0" applyFont="1" applyFill="1" applyBorder="1"/>
    <xf numFmtId="169" fontId="17" fillId="5" borderId="18" xfId="0" applyNumberFormat="1" applyFont="1" applyFill="1" applyBorder="1"/>
    <xf numFmtId="170" fontId="17" fillId="5" borderId="18" xfId="0" applyNumberFormat="1" applyFont="1" applyFill="1" applyBorder="1"/>
    <xf numFmtId="0" fontId="3" fillId="3" borderId="27" xfId="4334" applyFont="1" applyFill="1" applyBorder="1" applyAlignment="1">
      <alignment horizontal="center" vertical="center" wrapText="1"/>
    </xf>
    <xf numFmtId="0" fontId="4" fillId="3" borderId="19" xfId="4334" applyFont="1" applyFill="1" applyBorder="1" applyAlignment="1">
      <alignment horizontal="center" vertical="center" wrapText="1"/>
    </xf>
    <xf numFmtId="0" fontId="5" fillId="0" borderId="68" xfId="0" applyFont="1" applyBorder="1" applyAlignment="1">
      <alignment vertical="center" wrapText="1"/>
    </xf>
    <xf numFmtId="4" fontId="7" fillId="0" borderId="66" xfId="0" applyNumberFormat="1" applyFont="1" applyBorder="1" applyAlignment="1">
      <alignment horizontal="right" vertical="center"/>
    </xf>
    <xf numFmtId="4" fontId="4" fillId="0" borderId="66" xfId="0" applyNumberFormat="1" applyFont="1" applyBorder="1" applyAlignment="1">
      <alignment horizontal="right" vertical="center"/>
    </xf>
    <xf numFmtId="0" fontId="13" fillId="2" borderId="64" xfId="0" applyFont="1" applyFill="1" applyBorder="1" applyAlignment="1">
      <alignment horizontal="left" vertical="center" wrapText="1"/>
    </xf>
    <xf numFmtId="0" fontId="8" fillId="3" borderId="69" xfId="0" applyFont="1" applyFill="1" applyBorder="1" applyAlignment="1">
      <alignment horizontal="center" vertical="center" wrapText="1"/>
    </xf>
    <xf numFmtId="0" fontId="13" fillId="3" borderId="70" xfId="0" applyFont="1" applyFill="1" applyBorder="1" applyAlignment="1">
      <alignment horizontal="left" vertical="center" wrapText="1"/>
    </xf>
    <xf numFmtId="0" fontId="4" fillId="3" borderId="73" xfId="0" applyFont="1" applyFill="1" applyBorder="1" applyAlignment="1">
      <alignment horizontal="center" vertical="center" wrapText="1"/>
    </xf>
    <xf numFmtId="4" fontId="7" fillId="3" borderId="70" xfId="0" applyNumberFormat="1" applyFont="1" applyFill="1" applyBorder="1" applyAlignment="1">
      <alignment horizontal="right" vertical="center"/>
    </xf>
    <xf numFmtId="4" fontId="4" fillId="3" borderId="74" xfId="0" applyNumberFormat="1" applyFont="1" applyFill="1" applyBorder="1" applyAlignment="1">
      <alignment horizontal="right" vertical="center"/>
    </xf>
    <xf numFmtId="0" fontId="6" fillId="0" borderId="0" xfId="2" applyFont="1" applyAlignment="1">
      <alignment horizontal="center" vertical="center"/>
    </xf>
    <xf numFmtId="2" fontId="0" fillId="0" borderId="0" xfId="0" applyNumberFormat="1"/>
    <xf numFmtId="0" fontId="34" fillId="0" borderId="0" xfId="5336" applyFont="1" applyAlignment="1">
      <alignment horizontal="right"/>
    </xf>
    <xf numFmtId="167" fontId="5" fillId="0" borderId="0" xfId="0" applyNumberFormat="1" applyFont="1" applyAlignment="1">
      <alignment horizontal="left" vertical="center"/>
    </xf>
    <xf numFmtId="167" fontId="5" fillId="0" borderId="7" xfId="0" applyNumberFormat="1" applyFont="1" applyBorder="1" applyAlignment="1">
      <alignment horizontal="left" vertical="center"/>
    </xf>
    <xf numFmtId="167" fontId="5" fillId="0" borderId="47" xfId="0" applyNumberFormat="1" applyFont="1" applyBorder="1" applyAlignment="1">
      <alignment horizontal="left" vertical="center"/>
    </xf>
    <xf numFmtId="167" fontId="5" fillId="0" borderId="55" xfId="0" applyNumberFormat="1" applyFont="1" applyBorder="1" applyAlignment="1">
      <alignment horizontal="left" vertical="center"/>
    </xf>
    <xf numFmtId="49" fontId="11" fillId="2" borderId="0" xfId="0" applyNumberFormat="1" applyFont="1" applyFill="1" applyAlignment="1">
      <alignment horizontal="right" vertical="center"/>
    </xf>
    <xf numFmtId="49" fontId="11" fillId="2" borderId="0" xfId="1" applyNumberFormat="1" applyFont="1" applyFill="1" applyBorder="1" applyAlignment="1" applyProtection="1">
      <alignment horizontal="right" vertical="center"/>
    </xf>
    <xf numFmtId="49" fontId="11" fillId="2" borderId="31" xfId="0" applyNumberFormat="1" applyFont="1" applyFill="1" applyBorder="1" applyAlignment="1">
      <alignment horizontal="center"/>
    </xf>
    <xf numFmtId="49" fontId="11" fillId="2" borderId="43" xfId="0" applyNumberFormat="1" applyFont="1" applyFill="1" applyBorder="1" applyAlignment="1">
      <alignment horizontal="center"/>
    </xf>
    <xf numFmtId="49" fontId="11" fillId="2" borderId="44" xfId="0" applyNumberFormat="1" applyFont="1" applyFill="1" applyBorder="1" applyAlignment="1">
      <alignment horizontal="center" vertical="center"/>
    </xf>
    <xf numFmtId="49" fontId="11" fillId="2" borderId="43" xfId="0" applyNumberFormat="1" applyFont="1" applyFill="1" applyBorder="1" applyAlignment="1">
      <alignment horizontal="center" vertical="center"/>
    </xf>
    <xf numFmtId="49" fontId="11" fillId="2" borderId="23" xfId="0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vertical="center"/>
    </xf>
    <xf numFmtId="167" fontId="5" fillId="0" borderId="58" xfId="0" applyNumberFormat="1" applyFont="1" applyBorder="1" applyAlignment="1">
      <alignment horizontal="left" vertical="center"/>
    </xf>
    <xf numFmtId="167" fontId="5" fillId="0" borderId="59" xfId="0" applyNumberFormat="1" applyFont="1" applyBorder="1" applyAlignment="1">
      <alignment horizontal="left" vertical="center"/>
    </xf>
    <xf numFmtId="167" fontId="5" fillId="0" borderId="50" xfId="0" applyNumberFormat="1" applyFont="1" applyBorder="1" applyAlignment="1">
      <alignment horizontal="left" vertical="center"/>
    </xf>
    <xf numFmtId="167" fontId="5" fillId="0" borderId="62" xfId="0" applyNumberFormat="1" applyFont="1" applyBorder="1" applyAlignment="1">
      <alignment horizontal="left" vertical="center"/>
    </xf>
    <xf numFmtId="167" fontId="5" fillId="0" borderId="9" xfId="0" applyNumberFormat="1" applyFont="1" applyBorder="1" applyAlignment="1">
      <alignment horizontal="left" vertical="center"/>
    </xf>
    <xf numFmtId="167" fontId="5" fillId="0" borderId="10" xfId="0" applyNumberFormat="1" applyFont="1" applyBorder="1" applyAlignment="1">
      <alignment horizontal="left" vertical="center"/>
    </xf>
    <xf numFmtId="167" fontId="5" fillId="3" borderId="71" xfId="0" applyNumberFormat="1" applyFont="1" applyFill="1" applyBorder="1" applyAlignment="1">
      <alignment horizontal="left" vertical="center"/>
    </xf>
    <xf numFmtId="167" fontId="5" fillId="3" borderId="72" xfId="0" applyNumberFormat="1" applyFont="1" applyFill="1" applyBorder="1" applyAlignment="1">
      <alignment horizontal="left" vertical="center"/>
    </xf>
    <xf numFmtId="0" fontId="6" fillId="3" borderId="46" xfId="2" applyFont="1" applyFill="1" applyBorder="1" applyAlignment="1">
      <alignment vertical="center"/>
    </xf>
    <xf numFmtId="0" fontId="6" fillId="3" borderId="47" xfId="2" applyFont="1" applyFill="1" applyBorder="1" applyAlignment="1">
      <alignment vertical="center"/>
    </xf>
    <xf numFmtId="0" fontId="6" fillId="3" borderId="48" xfId="2" applyFont="1" applyFill="1" applyBorder="1" applyAlignment="1">
      <alignment vertical="center"/>
    </xf>
    <xf numFmtId="0" fontId="3" fillId="3" borderId="19" xfId="4334" applyFont="1" applyFill="1" applyBorder="1" applyAlignment="1">
      <alignment horizontal="center" vertical="center" wrapText="1"/>
    </xf>
    <xf numFmtId="0" fontId="3" fillId="3" borderId="52" xfId="4334" applyFont="1" applyFill="1" applyBorder="1" applyAlignment="1">
      <alignment horizontal="center" vertical="center" wrapText="1"/>
    </xf>
    <xf numFmtId="0" fontId="20" fillId="0" borderId="49" xfId="4334" applyFont="1" applyBorder="1"/>
    <xf numFmtId="0" fontId="20" fillId="0" borderId="50" xfId="4334" applyFont="1" applyBorder="1"/>
    <xf numFmtId="0" fontId="20" fillId="0" borderId="51" xfId="4334" applyFont="1" applyBorder="1"/>
    <xf numFmtId="0" fontId="20" fillId="0" borderId="33" xfId="1" applyNumberFormat="1" applyFont="1" applyFill="1" applyBorder="1" applyAlignment="1" applyProtection="1">
      <alignment vertical="center"/>
    </xf>
    <xf numFmtId="0" fontId="20" fillId="0" borderId="0" xfId="1" applyNumberFormat="1" applyFont="1" applyFill="1" applyBorder="1" applyAlignment="1" applyProtection="1">
      <alignment vertical="center"/>
    </xf>
    <xf numFmtId="0" fontId="20" fillId="0" borderId="34" xfId="1" applyNumberFormat="1" applyFont="1" applyFill="1" applyBorder="1" applyAlignment="1" applyProtection="1">
      <alignment vertical="center"/>
    </xf>
    <xf numFmtId="0" fontId="20" fillId="0" borderId="33" xfId="4334" applyFont="1" applyBorder="1" applyAlignment="1">
      <alignment vertical="center"/>
    </xf>
    <xf numFmtId="0" fontId="20" fillId="0" borderId="0" xfId="4334" applyFont="1" applyAlignment="1">
      <alignment vertical="center"/>
    </xf>
    <xf numFmtId="0" fontId="20" fillId="0" borderId="34" xfId="4334" applyFont="1" applyBorder="1" applyAlignment="1">
      <alignment vertical="center"/>
    </xf>
    <xf numFmtId="0" fontId="20" fillId="0" borderId="35" xfId="1" applyNumberFormat="1" applyFont="1" applyFill="1" applyBorder="1" applyAlignment="1" applyProtection="1">
      <alignment vertical="center"/>
    </xf>
    <xf numFmtId="0" fontId="20" fillId="0" borderId="36" xfId="1" applyNumberFormat="1" applyFont="1" applyFill="1" applyBorder="1" applyAlignment="1" applyProtection="1">
      <alignment vertical="center"/>
    </xf>
    <xf numFmtId="0" fontId="20" fillId="0" borderId="30" xfId="1" applyNumberFormat="1" applyFont="1" applyFill="1" applyBorder="1" applyAlignment="1" applyProtection="1">
      <alignment vertical="center"/>
    </xf>
    <xf numFmtId="167" fontId="5" fillId="0" borderId="68" xfId="0" applyNumberFormat="1" applyFont="1" applyBorder="1" applyAlignment="1">
      <alignment horizontal="left" vertical="center"/>
    </xf>
    <xf numFmtId="167" fontId="5" fillId="0" borderId="67" xfId="0" applyNumberFormat="1" applyFont="1" applyBorder="1" applyAlignment="1">
      <alignment horizontal="left" vertical="center"/>
    </xf>
    <xf numFmtId="0" fontId="35" fillId="2" borderId="54" xfId="0" applyFont="1" applyFill="1" applyBorder="1" applyAlignment="1">
      <alignment horizontal="left" vertical="center" wrapText="1"/>
    </xf>
    <xf numFmtId="0" fontId="35" fillId="2" borderId="20" xfId="0" applyFont="1" applyFill="1" applyBorder="1" applyAlignment="1">
      <alignment horizontal="left" vertical="center" wrapText="1"/>
    </xf>
  </cellXfs>
  <cellStyles count="5948">
    <cellStyle name="Comma 2" xfId="9" xr:uid="{49A6C707-9CDB-4C2B-8294-99AB62E48644}"/>
    <cellStyle name="Comma 2 2" xfId="4432" xr:uid="{70B38727-D8C4-465F-B49B-914731B204C6}"/>
    <cellStyle name="Comma 2 2 2" xfId="4757" xr:uid="{72570C94-A733-4F51-B5C1-D98F14838672}"/>
    <cellStyle name="Comma 2 2 2 2" xfId="5328" xr:uid="{8E0BED66-2E7B-42D3-B97D-AD429D086F5D}"/>
    <cellStyle name="Comma 2 2 2 2 2" xfId="5925" xr:uid="{1D21B7C6-D6E8-4CCF-A2FC-CC066B9443BC}"/>
    <cellStyle name="Comma 2 2 3" xfId="4593" xr:uid="{4A0C9C6B-5D7F-4B58-AFA0-51910AEB5C1A}"/>
    <cellStyle name="Comma 2 2 4" xfId="5935" xr:uid="{C8FBB44F-56AD-422D-8609-658D4661BDCD}"/>
    <cellStyle name="Comma 2 2 5" xfId="5366" xr:uid="{BB9286CE-859F-4F1C-9EA2-8F80FDF441CB}"/>
    <cellStyle name="Comma 2 3" xfId="5338" xr:uid="{B59908CF-E7A9-4502-81B4-513DA01199E4}"/>
    <cellStyle name="Comma 3" xfId="4320" xr:uid="{B507FD47-FE44-41F2-8F84-5250E4854E19}"/>
    <cellStyle name="Comma 3 2" xfId="4434" xr:uid="{D010EA4A-B464-45A6-BE5C-D439128F53BC}"/>
    <cellStyle name="Comma 3 2 2" xfId="4758" xr:uid="{D0765F30-EEE2-428D-9DFC-D6D6C95B6834}"/>
    <cellStyle name="Comma 3 2 2 2" xfId="5329" xr:uid="{98D5ABF6-BA1E-40D8-88BF-F960DE44B0B9}"/>
    <cellStyle name="Comma 3 2 2 2 2" xfId="5926" xr:uid="{27519C4D-6768-47CF-86F1-681D5626B592}"/>
    <cellStyle name="Comma 3 2 3" xfId="5327" xr:uid="{815CBDDE-9531-4F75-A84D-7BDEACBE11D9}"/>
    <cellStyle name="Comma 3 2 4" xfId="5936" xr:uid="{833D570C-B806-4199-85A4-18136748703E}"/>
    <cellStyle name="Comma 3 2 5" xfId="5367" xr:uid="{0B7B660D-8EBD-449A-A3A1-8F3C0C9485DE}"/>
    <cellStyle name="Comma 3 3" xfId="5353" xr:uid="{1DA0BAE3-D78B-4543-8C60-A3D0517E90FF}"/>
    <cellStyle name="Currency 10" xfId="10" xr:uid="{8DF0EDCD-09E3-420A-873A-0C023A7B9C52}"/>
    <cellStyle name="Currency 10 2" xfId="11" xr:uid="{F5AD8D3D-0919-4D77-8B2D-F9F1F98A7A49}"/>
    <cellStyle name="Currency 10 2 2" xfId="205" xr:uid="{95301095-4537-435F-A0A2-C3E6943B816E}"/>
    <cellStyle name="Currency 10 2 2 2" xfId="4618" xr:uid="{4986D558-C84B-4409-8E3D-C2F0FFDFDEE6}"/>
    <cellStyle name="Currency 10 2 3" xfId="4513" xr:uid="{4B440FED-3FE3-4703-BE5F-BCE3585FEECC}"/>
    <cellStyle name="Currency 10 3" xfId="12" xr:uid="{F0714D00-35F1-4B15-A47B-E9EFDD7A4F06}"/>
    <cellStyle name="Currency 10 3 2" xfId="206" xr:uid="{C07E1BD6-C26D-4C31-8CEB-6DF43FA3AC68}"/>
    <cellStyle name="Currency 10 3 2 2" xfId="4619" xr:uid="{0D448BF2-9EF5-48C1-B9DB-762B263252E8}"/>
    <cellStyle name="Currency 10 3 3" xfId="4514" xr:uid="{9618C0A5-B2A3-4412-B67C-CBA7330A481B}"/>
    <cellStyle name="Currency 10 4" xfId="207" xr:uid="{606071DD-A577-40A1-8AA2-26CC40B15D0A}"/>
    <cellStyle name="Currency 10 4 2" xfId="4620" xr:uid="{B73E30B3-0EF6-413C-BCD3-753E6080361D}"/>
    <cellStyle name="Currency 10 5" xfId="4439" xr:uid="{B32DBAC7-3A13-4803-BAE9-7582D169B66A}"/>
    <cellStyle name="Currency 10 6" xfId="4512" xr:uid="{17C1869B-9941-4A3F-B0ED-D6CE1B6B518C}"/>
    <cellStyle name="Currency 11" xfId="13" xr:uid="{C1A7048A-B493-439F-B888-9445E107EE68}"/>
    <cellStyle name="Currency 11 2" xfId="14" xr:uid="{59153CA5-B220-4BFD-B83A-035B071D686C}"/>
    <cellStyle name="Currency 11 2 2" xfId="208" xr:uid="{E8A9ECFD-38EC-4533-9787-16661AB58F15}"/>
    <cellStyle name="Currency 11 2 2 2" xfId="4621" xr:uid="{45E1AC4C-34AF-4D2F-9142-00FDD7E191A6}"/>
    <cellStyle name="Currency 11 2 3" xfId="4516" xr:uid="{8E3352AD-72F6-4AD5-8EE0-E568CAB35656}"/>
    <cellStyle name="Currency 11 3" xfId="15" xr:uid="{7A6587FB-C914-4395-84F5-C9C7F192083F}"/>
    <cellStyle name="Currency 11 3 2" xfId="209" xr:uid="{FEBFFF65-FFA3-4EE5-8179-5610255E1147}"/>
    <cellStyle name="Currency 11 3 2 2" xfId="4622" xr:uid="{F266DA2A-9AAC-46BF-85E2-4718EDD63753}"/>
    <cellStyle name="Currency 11 3 3" xfId="4517" xr:uid="{1AC96729-263B-4031-BEB5-CA47A6DAD0D0}"/>
    <cellStyle name="Currency 11 4" xfId="210" xr:uid="{2343E24F-629C-41C7-B01B-5D998B127A06}"/>
    <cellStyle name="Currency 11 4 2" xfId="4623" xr:uid="{28A726D9-FCD3-4247-9940-9DA76842326B}"/>
    <cellStyle name="Currency 11 5" xfId="4321" xr:uid="{9CD50692-C0F3-46B5-B0DC-512BC843B77F}"/>
    <cellStyle name="Currency 11 5 2" xfId="4440" xr:uid="{AA29BA55-5252-47C5-AB7C-C8043868AC1B}"/>
    <cellStyle name="Currency 11 5 3" xfId="4722" xr:uid="{B98FA712-957F-4551-ACF8-4A85DCF72F65}"/>
    <cellStyle name="Currency 11 5 3 2" xfId="5317" xr:uid="{B18E897F-1831-4DB5-97DE-E62D3D878403}"/>
    <cellStyle name="Currency 11 5 3 2 2" xfId="5922" xr:uid="{5322C451-9C08-4318-9F2B-25AFBAD0C639}"/>
    <cellStyle name="Currency 11 5 3 3" xfId="4759" xr:uid="{43788DDD-A4F2-4DB9-94AC-E898A29351AA}"/>
    <cellStyle name="Currency 11 5 3 4" xfId="5378" xr:uid="{C36CAE0C-3C36-4A8B-B5E9-0376B2239641}"/>
    <cellStyle name="Currency 11 5 4" xfId="4699" xr:uid="{F02F773E-61BC-451B-9675-AFDB837163C7}"/>
    <cellStyle name="Currency 11 5 5" xfId="5354" xr:uid="{B49114B4-AA85-4601-B531-301AF78ED4AD}"/>
    <cellStyle name="Currency 11 6" xfId="4515" xr:uid="{EF67E95A-C1E4-4E3C-A533-CC1348E8153E}"/>
    <cellStyle name="Currency 12" xfId="16" xr:uid="{9BB4718B-6662-4945-8298-12C06DA422EE}"/>
    <cellStyle name="Currency 12 2" xfId="17" xr:uid="{8BE70B00-AA01-4F0A-816E-D130D2919A8F}"/>
    <cellStyle name="Currency 12 2 2" xfId="211" xr:uid="{7E375D51-8CE1-4411-8DDD-28D1D67D90F8}"/>
    <cellStyle name="Currency 12 2 2 2" xfId="4624" xr:uid="{7D5CD352-3E25-4C18-B887-A62955DEBA14}"/>
    <cellStyle name="Currency 12 2 3" xfId="4519" xr:uid="{85B15750-72FC-4BD9-9BCF-B89A7DB17E2E}"/>
    <cellStyle name="Currency 12 3" xfId="212" xr:uid="{37B05BEC-7A8C-4C56-9DD5-2681F9C85DA4}"/>
    <cellStyle name="Currency 12 3 2" xfId="4625" xr:uid="{CE31B440-51D7-4043-8636-78AAE2335140}"/>
    <cellStyle name="Currency 12 4" xfId="4518" xr:uid="{F3275ACD-E862-4C67-97F0-7664588EF838}"/>
    <cellStyle name="Currency 13" xfId="18" xr:uid="{577B72F4-C973-44E1-8AFD-509CB5614A67}"/>
    <cellStyle name="Currency 13 2" xfId="4323" xr:uid="{C700BD64-0BD9-42B9-8312-91B3C73FA002}"/>
    <cellStyle name="Currency 13 3" xfId="4324" xr:uid="{5DAE1916-37C8-4DFF-A70F-7E0B061AE5D1}"/>
    <cellStyle name="Currency 13 3 2" xfId="4761" xr:uid="{8B0E2E3B-F6B4-451B-8DD6-7AAC318C3CB8}"/>
    <cellStyle name="Currency 13 3 3" xfId="5355" xr:uid="{9C917B7B-7BB2-490B-ACEE-202EAF80F08F}"/>
    <cellStyle name="Currency 13 4" xfId="4322" xr:uid="{7AC2D255-8481-457C-ABB0-8D3E3FA76351}"/>
    <cellStyle name="Currency 13 5" xfId="4760" xr:uid="{29DE5B90-85AD-4744-93BB-0C2B1EAA797B}"/>
    <cellStyle name="Currency 13 6" xfId="5339" xr:uid="{DF4C5873-287B-414B-A9E2-DA72047EE200}"/>
    <cellStyle name="Currency 14" xfId="19" xr:uid="{928FE7AD-BB51-4B4F-8110-A24E87C1AE0D}"/>
    <cellStyle name="Currency 14 2" xfId="213" xr:uid="{ECD5D205-6BD5-4880-B717-534393119C96}"/>
    <cellStyle name="Currency 14 2 2" xfId="4626" xr:uid="{C9F0712D-7DE0-4680-9394-04E9CB046B48}"/>
    <cellStyle name="Currency 14 3" xfId="4520" xr:uid="{D13A4A7B-F5FB-41ED-B38B-55BE25746F5E}"/>
    <cellStyle name="Currency 15" xfId="4416" xr:uid="{6527FFC4-08B9-4931-889D-E0B932C21F52}"/>
    <cellStyle name="Currency 17" xfId="4325" xr:uid="{5D402AC2-1401-49C7-BD07-D7FA487B4FBB}"/>
    <cellStyle name="Currency 2" xfId="20" xr:uid="{E37ADFEC-AE59-448D-A27F-ED2257CE3CF3}"/>
    <cellStyle name="Currency 2 2" xfId="21" xr:uid="{D0E0693C-0BA4-462D-949A-68BB4713BB3E}"/>
    <cellStyle name="Currency 2 2 2" xfId="22" xr:uid="{0F022559-30EA-4A91-8EA4-2471B7447F1A}"/>
    <cellStyle name="Currency 2 2 2 2" xfId="23" xr:uid="{9B934A5D-6AFB-4787-BD36-85771A2B01B1}"/>
    <cellStyle name="Currency 2 2 2 2 2" xfId="4762" xr:uid="{C64974B9-B97B-4388-A34E-2FFB225D6A13}"/>
    <cellStyle name="Currency 2 2 2 2 3" xfId="5340" xr:uid="{C7A7E68B-9A07-40E9-9527-8128C2A614C3}"/>
    <cellStyle name="Currency 2 2 2 3" xfId="24" xr:uid="{F4936000-6EFD-41AA-B75E-287201352B9E}"/>
    <cellStyle name="Currency 2 2 2 3 2" xfId="214" xr:uid="{746FDF26-9646-463C-94D2-758224FADBA6}"/>
    <cellStyle name="Currency 2 2 2 3 2 2" xfId="4627" xr:uid="{37916ACA-7FCA-4657-9BD5-08C404125686}"/>
    <cellStyle name="Currency 2 2 2 3 3" xfId="4523" xr:uid="{BD5B8A83-166A-4802-B67E-FCCB9F2F8A95}"/>
    <cellStyle name="Currency 2 2 2 4" xfId="215" xr:uid="{B3D6C8DB-42E9-43D4-AFCE-6CF2904F5BAA}"/>
    <cellStyle name="Currency 2 2 2 4 2" xfId="4628" xr:uid="{A43C6653-CE27-4914-99AC-A4C021DD75A5}"/>
    <cellStyle name="Currency 2 2 2 5" xfId="4522" xr:uid="{AEA9C9BE-2155-4274-ABA1-416DF5C28019}"/>
    <cellStyle name="Currency 2 2 3" xfId="216" xr:uid="{666573EA-AEF3-42D7-A9D5-8A408A2CB94E}"/>
    <cellStyle name="Currency 2 2 3 2" xfId="4629" xr:uid="{3910584A-705D-4A17-B290-E9270C859DD9}"/>
    <cellStyle name="Currency 2 2 4" xfId="4521" xr:uid="{53FE7936-86F7-4FC6-B4D0-0C0EC72A2043}"/>
    <cellStyle name="Currency 2 3" xfId="25" xr:uid="{B418BBCE-3CEE-48C5-B04E-6030F08279E8}"/>
    <cellStyle name="Currency 2 3 2" xfId="217" xr:uid="{E69B2043-487E-4BA1-90A9-4C41E4E46087}"/>
    <cellStyle name="Currency 2 3 2 2" xfId="4630" xr:uid="{FBCD67FF-2DA8-4507-86F3-A684B6284DD9}"/>
    <cellStyle name="Currency 2 3 3" xfId="4524" xr:uid="{99EFDA63-D4F6-48B4-AFE7-E07FE6AC7ED6}"/>
    <cellStyle name="Currency 2 4" xfId="218" xr:uid="{89B35DB9-F6A5-4C34-9D5F-29752F85268F}"/>
    <cellStyle name="Currency 2 4 2" xfId="219" xr:uid="{7FFC2F2B-55D7-4F6C-9653-5DEB24527E07}"/>
    <cellStyle name="Currency 2 5" xfId="220" xr:uid="{CAC022F4-8884-4717-B3F2-D7531DCFB8C2}"/>
    <cellStyle name="Currency 2 5 2" xfId="221" xr:uid="{3A8B5A16-5040-4F87-B249-AD102BC94B77}"/>
    <cellStyle name="Currency 2 6" xfId="222" xr:uid="{6309A527-17EF-44C9-BD3D-3C3A7CA9E3E8}"/>
    <cellStyle name="Currency 3" xfId="26" xr:uid="{45FB6023-45B3-4F6F-9BED-2CFBF28C0154}"/>
    <cellStyle name="Currency 3 2" xfId="27" xr:uid="{C6FF4D7D-86BA-4FEA-A647-58215C8E521D}"/>
    <cellStyle name="Currency 3 2 2" xfId="223" xr:uid="{9B3BBEB2-4168-41BE-98AB-6AD87ECDCB5F}"/>
    <cellStyle name="Currency 3 2 2 2" xfId="4631" xr:uid="{16F03BF5-9E53-47A5-A7F2-E3C5A1E50236}"/>
    <cellStyle name="Currency 3 2 3" xfId="4526" xr:uid="{5715EDFD-578A-4834-86A7-1CC015E78FFD}"/>
    <cellStyle name="Currency 3 3" xfId="28" xr:uid="{ADE42301-48BA-4DA5-AF0E-BDA0C7F4DA85}"/>
    <cellStyle name="Currency 3 3 2" xfId="224" xr:uid="{E1CF3CDF-6BCA-40C0-8689-E1FADBEBED8B}"/>
    <cellStyle name="Currency 3 3 2 2" xfId="4632" xr:uid="{216121FD-A421-4DD5-8434-CBBCCC901E70}"/>
    <cellStyle name="Currency 3 3 3" xfId="4527" xr:uid="{700DC6E2-ACF6-420F-90D2-3307FB0DE40B}"/>
    <cellStyle name="Currency 3 4" xfId="29" xr:uid="{7A06915C-2758-4DF4-BF2E-A1AA892DA351}"/>
    <cellStyle name="Currency 3 4 2" xfId="225" xr:uid="{AFD0405A-2159-464C-87B1-0F1C06406592}"/>
    <cellStyle name="Currency 3 4 2 2" xfId="4633" xr:uid="{B42AD81F-FC9D-43A7-960C-B54E90FA93B1}"/>
    <cellStyle name="Currency 3 4 3" xfId="4528" xr:uid="{F5329C63-09C0-417E-8BCB-1425AA4B4F46}"/>
    <cellStyle name="Currency 3 5" xfId="226" xr:uid="{26F907B6-6572-47C9-8EC5-8F766CFD8702}"/>
    <cellStyle name="Currency 3 5 2" xfId="4634" xr:uid="{A3FA1C35-6773-42A5-9276-C2E2E74C528B}"/>
    <cellStyle name="Currency 3 6" xfId="4525" xr:uid="{4A166483-C98D-41E0-BA77-1EA11C4AE0CD}"/>
    <cellStyle name="Currency 4" xfId="30" xr:uid="{97D913D8-538F-4469-8397-D5F6CC47BC0A}"/>
    <cellStyle name="Currency 4 2" xfId="31" xr:uid="{66736948-F265-4DF9-967E-B2AE80257F49}"/>
    <cellStyle name="Currency 4 2 2" xfId="227" xr:uid="{3A6BA5F1-F268-4961-B8D3-415F48B82EE0}"/>
    <cellStyle name="Currency 4 2 2 2" xfId="4635" xr:uid="{9CF4E0A0-645B-4AA6-B56A-FB0E5F5EDEAA}"/>
    <cellStyle name="Currency 4 2 3" xfId="4530" xr:uid="{D92FE86A-5C2A-4784-BDB6-5CC6EEF47090}"/>
    <cellStyle name="Currency 4 3" xfId="32" xr:uid="{2A8EA346-DB32-4066-A73C-FA33FDDDCC3D}"/>
    <cellStyle name="Currency 4 3 2" xfId="228" xr:uid="{BF8D2A1A-1683-421A-82DB-BF15A09FED4E}"/>
    <cellStyle name="Currency 4 3 2 2" xfId="4636" xr:uid="{1EE09298-E2EE-4FBA-ACE6-8428142E8B29}"/>
    <cellStyle name="Currency 4 3 3" xfId="4531" xr:uid="{F6BA1CAE-AE35-4FB4-80CD-09CBC80C6EC7}"/>
    <cellStyle name="Currency 4 4" xfId="229" xr:uid="{F5F0E595-DEC2-40BF-84AA-13B939ED996D}"/>
    <cellStyle name="Currency 4 4 2" xfId="4637" xr:uid="{A94D7B58-9996-4F41-9DFF-6A88EB31BDA5}"/>
    <cellStyle name="Currency 4 5" xfId="4326" xr:uid="{CDAEE4DC-91CB-4A8E-97A1-306E375A9A35}"/>
    <cellStyle name="Currency 4 5 2" xfId="4441" xr:uid="{154429EE-00FF-4BF8-899C-F2248B5C6526}"/>
    <cellStyle name="Currency 4 5 3" xfId="4723" xr:uid="{EFC7AD81-EB04-4707-B2F6-40FCB11BF03C}"/>
    <cellStyle name="Currency 4 5 3 2" xfId="5318" xr:uid="{BD460571-CD73-4636-959E-144D71CE0BFD}"/>
    <cellStyle name="Currency 4 5 3 2 2" xfId="5923" xr:uid="{5D94FA49-9177-48F9-8F70-00878C3DD020}"/>
    <cellStyle name="Currency 4 5 3 3" xfId="4763" xr:uid="{F8C91771-5EFF-412B-83C8-E20809E982F6}"/>
    <cellStyle name="Currency 4 5 3 4" xfId="5379" xr:uid="{C1C4288B-8536-4324-BE77-8D8CDA6455CE}"/>
    <cellStyle name="Currency 4 5 4" xfId="4700" xr:uid="{F4B9F17B-7B27-40D4-9F57-440D237D1595}"/>
    <cellStyle name="Currency 4 5 5" xfId="5356" xr:uid="{636114D1-BF4E-43B7-9720-D20B4B3E249C}"/>
    <cellStyle name="Currency 4 6" xfId="4529" xr:uid="{E207F5A5-7AD1-43BD-8817-02A8197ABABE}"/>
    <cellStyle name="Currency 5" xfId="33" xr:uid="{879EBB98-0812-4BCA-B855-D15E59F7DBFE}"/>
    <cellStyle name="Currency 5 2" xfId="34" xr:uid="{A827BDF3-9AE6-48FE-92B9-366AC9C5E3E8}"/>
    <cellStyle name="Currency 5 2 2" xfId="230" xr:uid="{1254C752-6DD1-405C-8B54-07EA02BA65DD}"/>
    <cellStyle name="Currency 5 2 2 2" xfId="4638" xr:uid="{BB33F7A9-BB89-4A7A-8B66-64095A39132E}"/>
    <cellStyle name="Currency 5 2 3" xfId="4532" xr:uid="{F18C79CB-217C-4D57-98F1-EF6694872C37}"/>
    <cellStyle name="Currency 5 3" xfId="4327" xr:uid="{F766EFFE-A307-4685-A881-F107CCD87FAB}"/>
    <cellStyle name="Currency 5 3 2" xfId="4442" xr:uid="{14ABC084-2E50-4D68-9B3F-F92EDC1A34E6}"/>
    <cellStyle name="Currency 5 3 2 2" xfId="5308" xr:uid="{4D5C4052-21CB-4E2F-9EEC-D935332F6258}"/>
    <cellStyle name="Currency 5 3 2 3" xfId="4765" xr:uid="{B27496EC-0A49-42D2-8C6F-02A4BCA80FEC}"/>
    <cellStyle name="Currency 5 3 3" xfId="5357" xr:uid="{8FA82F64-D9E0-4E47-8EDA-DDB7DAEF2D9D}"/>
    <cellStyle name="Currency 5 4" xfId="4764" xr:uid="{49216526-782D-4813-BC5B-74381E6F2DED}"/>
    <cellStyle name="Currency 5 5" xfId="5341" xr:uid="{059730C3-6F2C-4894-B47F-050713C08B68}"/>
    <cellStyle name="Currency 6" xfId="35" xr:uid="{1EC49F07-C77E-4606-BBCE-A0F33460AD2B}"/>
    <cellStyle name="Currency 6 2" xfId="231" xr:uid="{F72B7419-55C1-4863-B81F-A490E83DF641}"/>
    <cellStyle name="Currency 6 2 2" xfId="4639" xr:uid="{C0DF5EE9-F894-42A5-A7FF-2CA6D0EBD8B4}"/>
    <cellStyle name="Currency 6 3" xfId="4328" xr:uid="{CB820D43-229C-4F22-8A4A-337E2A2BDE52}"/>
    <cellStyle name="Currency 6 3 2" xfId="4443" xr:uid="{1FEA0332-1646-4D64-8CDE-1FAE2C53AFA1}"/>
    <cellStyle name="Currency 6 3 3" xfId="4724" xr:uid="{E47E4F46-5DFD-4989-8767-39D58E560A7E}"/>
    <cellStyle name="Currency 6 3 3 2" xfId="5319" xr:uid="{565276FC-B541-478D-A311-BF513EC2E01A}"/>
    <cellStyle name="Currency 6 3 3 2 2" xfId="5924" xr:uid="{3556E935-AB6D-4682-BC62-438F57ABE2E0}"/>
    <cellStyle name="Currency 6 3 3 3" xfId="4766" xr:uid="{8F331CFB-A2F9-4B2B-9846-76F8CEA1E077}"/>
    <cellStyle name="Currency 6 3 3 4" xfId="5380" xr:uid="{44DA117C-DE14-4531-A7DE-FA2D61E314C8}"/>
    <cellStyle name="Currency 6 3 4" xfId="4701" xr:uid="{76196F83-5DB2-46DD-8C16-AE01B9C78F4C}"/>
    <cellStyle name="Currency 6 3 5" xfId="5358" xr:uid="{C8C90A28-E999-4D0E-AD9A-D1D0EAFD3D7F}"/>
    <cellStyle name="Currency 6 4" xfId="4533" xr:uid="{F1A251C1-2315-4588-839F-4FE5FF9987EE}"/>
    <cellStyle name="Currency 7" xfId="36" xr:uid="{239A497A-AC67-4FF8-8BAA-86912A4A6437}"/>
    <cellStyle name="Currency 7 2" xfId="37" xr:uid="{5D639B85-C274-401C-ADE6-4EE02171DE9F}"/>
    <cellStyle name="Currency 7 2 2" xfId="252" xr:uid="{492B0E2E-F64B-4D9B-A887-97E88419E444}"/>
    <cellStyle name="Currency 7 2 2 2" xfId="4640" xr:uid="{AB4B1C97-40B4-4D2A-B55E-CF6BE31CE5E0}"/>
    <cellStyle name="Currency 7 2 3" xfId="4535" xr:uid="{DA8183A7-C0F3-4617-B787-22E8E2420DF9}"/>
    <cellStyle name="Currency 7 3" xfId="232" xr:uid="{D40C9027-D861-4E5F-A06E-586A7A023A5B}"/>
    <cellStyle name="Currency 7 3 2" xfId="4641" xr:uid="{B8A472CC-96CF-43BD-847C-3D10D0E6B553}"/>
    <cellStyle name="Currency 7 4" xfId="4444" xr:uid="{8071D81B-54FD-4417-BB47-366CED1A05A6}"/>
    <cellStyle name="Currency 7 5" xfId="4534" xr:uid="{628401E3-57B6-41EE-ACF8-5D1AE74EBFA1}"/>
    <cellStyle name="Currency 8" xfId="38" xr:uid="{16773C98-9C0F-44F1-9809-EB2CAF15C504}"/>
    <cellStyle name="Currency 8 2" xfId="39" xr:uid="{8CE1B8C0-29FB-435A-AE7D-F552AE5CAFAD}"/>
    <cellStyle name="Currency 8 2 2" xfId="233" xr:uid="{7D83861C-DCA7-49E6-BB10-97CEA95BC7EB}"/>
    <cellStyle name="Currency 8 2 2 2" xfId="4642" xr:uid="{28AC47C0-4451-4653-ADC7-98C5512DDFE6}"/>
    <cellStyle name="Currency 8 2 3" xfId="4537" xr:uid="{11796C74-F055-4658-AA96-9161B6500AB4}"/>
    <cellStyle name="Currency 8 3" xfId="40" xr:uid="{0BD4EC18-B173-43A9-9CB7-CB3D1DD38E9B}"/>
    <cellStyle name="Currency 8 3 2" xfId="234" xr:uid="{0A6CE76A-23BA-4A98-A865-800160549183}"/>
    <cellStyle name="Currency 8 3 2 2" xfId="4643" xr:uid="{77C6D2AB-0F6D-45A0-AD6F-011677685790}"/>
    <cellStyle name="Currency 8 3 3" xfId="4538" xr:uid="{6859A034-ED84-40E5-ADB0-4D201E645F40}"/>
    <cellStyle name="Currency 8 4" xfId="41" xr:uid="{A6DACBCD-82C7-479A-B6EC-C704DBCB195A}"/>
    <cellStyle name="Currency 8 4 2" xfId="235" xr:uid="{4C75A82A-E0A5-48A3-BDDD-BF356A3B0CE5}"/>
    <cellStyle name="Currency 8 4 2 2" xfId="4644" xr:uid="{2D94C4CE-ACF4-4E76-BDD4-4AE42164ACE8}"/>
    <cellStyle name="Currency 8 4 3" xfId="4539" xr:uid="{AB73BF80-D2B7-4362-8A45-0D55B3B549E8}"/>
    <cellStyle name="Currency 8 5" xfId="236" xr:uid="{C6D393A8-F83C-468F-9A75-796B40CF22EF}"/>
    <cellStyle name="Currency 8 5 2" xfId="4645" xr:uid="{8FA0B8CC-D413-491C-BC84-1B5F8B22F8E6}"/>
    <cellStyle name="Currency 8 6" xfId="4445" xr:uid="{2FC5F049-A3D7-4177-A093-58FA6EF7F42E}"/>
    <cellStyle name="Currency 8 7" xfId="4536" xr:uid="{E1B88C28-094D-4B15-984E-80514F8A8C2C}"/>
    <cellStyle name="Currency 9" xfId="42" xr:uid="{AEA31CE9-4809-46B1-9994-D029F38257A1}"/>
    <cellStyle name="Currency 9 2" xfId="43" xr:uid="{233BFAE7-950A-49E5-B84C-A9D67E3BE033}"/>
    <cellStyle name="Currency 9 2 2" xfId="237" xr:uid="{695C293F-6BBA-4D7B-80B2-C2EB262B1466}"/>
    <cellStyle name="Currency 9 2 2 2" xfId="4646" xr:uid="{4C9618F9-4AA7-47A1-8221-FC0AE6A63D06}"/>
    <cellStyle name="Currency 9 2 3" xfId="4541" xr:uid="{923C8129-A03C-4F95-B3DF-78FF27EA1A45}"/>
    <cellStyle name="Currency 9 3" xfId="44" xr:uid="{94A777E7-2E5B-43CB-8C51-8F310B397290}"/>
    <cellStyle name="Currency 9 3 2" xfId="238" xr:uid="{7C600D79-75B0-4E8F-84B5-A5FECA8F5004}"/>
    <cellStyle name="Currency 9 3 2 2" xfId="4647" xr:uid="{7EB1BB7C-6F00-41D7-90AD-2E19CC64DB80}"/>
    <cellStyle name="Currency 9 3 3" xfId="4542" xr:uid="{884749E1-1475-4C0D-A2EC-FECDDB94E6B9}"/>
    <cellStyle name="Currency 9 4" xfId="239" xr:uid="{3B4C82DB-6C6E-44B4-AE78-949F283497DB}"/>
    <cellStyle name="Currency 9 4 2" xfId="4648" xr:uid="{819DFF0B-FBF6-47BC-BED5-0AEFC6A55824}"/>
    <cellStyle name="Currency 9 5" xfId="4329" xr:uid="{CC7AEA9A-EB75-40EC-BFDD-211255FC2493}"/>
    <cellStyle name="Currency 9 5 2" xfId="4446" xr:uid="{6FDC960B-35E9-4AE4-90C0-C943ACDA9598}"/>
    <cellStyle name="Currency 9 5 3" xfId="4725" xr:uid="{78363E76-C84A-4D1E-B9EF-619FD2FA8C5B}"/>
    <cellStyle name="Currency 9 5 4" xfId="4702" xr:uid="{6A83CED2-E75D-4593-93DF-B76BB5200F33}"/>
    <cellStyle name="Currency 9 6" xfId="4540" xr:uid="{EB7E6CF9-5E6D-45D0-BFE9-71C71C4905CE}"/>
    <cellStyle name="Hyperlink" xfId="1" builtinId="8"/>
    <cellStyle name="Hyperlink 2" xfId="8" xr:uid="{8390B435-3091-410C-AD7F-D6CD5B0A750B}"/>
    <cellStyle name="Hyperlink 3" xfId="204" xr:uid="{DE4BD077-1BEB-4D05-8A8B-E623D3B1A98D}"/>
    <cellStyle name="Hyperlink 3 2" xfId="4417" xr:uid="{485BFEF3-66CE-4C83-8EDD-078C324B14BF}"/>
    <cellStyle name="Hyperlink 3 3" xfId="4330" xr:uid="{DE2A39BC-1BD2-4DE9-B494-C42DD72D5323}"/>
    <cellStyle name="Hyperlink 4" xfId="4331" xr:uid="{080D591B-8AB9-4DAE-86BD-364E646030BB}"/>
    <cellStyle name="Normal" xfId="0" builtinId="0"/>
    <cellStyle name="Normal 10" xfId="45" xr:uid="{B15E7475-0FC3-4DAD-A7C2-04E62C0DF8BF}"/>
    <cellStyle name="Normal 10 10" xfId="905" xr:uid="{723039E0-2B92-4A89-9110-D58230C25BAA}"/>
    <cellStyle name="Normal 10 10 2" xfId="2510" xr:uid="{B971E918-AB6F-431C-9680-D1E482276959}"/>
    <cellStyle name="Normal 10 10 2 2" xfId="4333" xr:uid="{B40B4D07-2658-4F53-A5D0-E4FFD1D1B076}"/>
    <cellStyle name="Normal 10 10 2 3" xfId="4677" xr:uid="{1BCC2319-25F5-48B4-B4AB-883B2FA5C1CA}"/>
    <cellStyle name="Normal 10 10 3" xfId="2511" xr:uid="{4D8F1B3D-A473-42A8-9E5D-72F50649041A}"/>
    <cellStyle name="Normal 10 10 4" xfId="2512" xr:uid="{2665DD37-8990-4278-91C5-3F4C64BDB703}"/>
    <cellStyle name="Normal 10 11" xfId="2513" xr:uid="{3B3753BC-D718-4CE9-89BE-B807096562BB}"/>
    <cellStyle name="Normal 10 11 2" xfId="2514" xr:uid="{1027786E-66E9-405B-8BF4-0B582F945D11}"/>
    <cellStyle name="Normal 10 11 3" xfId="2515" xr:uid="{03AE0FB6-1943-4D86-9836-57764EEA7304}"/>
    <cellStyle name="Normal 10 11 4" xfId="2516" xr:uid="{1D76A04C-FE38-4363-93A6-C3473F05A51C}"/>
    <cellStyle name="Normal 10 12" xfId="2517" xr:uid="{09C5F169-9C4B-4A9B-B311-784E7E5A6150}"/>
    <cellStyle name="Normal 10 12 2" xfId="2518" xr:uid="{763C0549-6134-4184-AE78-CF6EDD9F5B6E}"/>
    <cellStyle name="Normal 10 13" xfId="2519" xr:uid="{5454D1C2-F2E9-4E54-B7B6-045E0BBA638B}"/>
    <cellStyle name="Normal 10 14" xfId="2520" xr:uid="{C9AE94AA-985D-42C2-B2EB-34D5730B854F}"/>
    <cellStyle name="Normal 10 15" xfId="2521" xr:uid="{48F4812C-21FA-46D9-8968-94611E94ACCB}"/>
    <cellStyle name="Normal 10 2" xfId="46" xr:uid="{F64B27E6-9C77-4C0A-8E91-DA7DC1D292E4}"/>
    <cellStyle name="Normal 10 2 10" xfId="2522" xr:uid="{C8197F7A-D5C9-4C83-8BA5-FDB9F691E9D1}"/>
    <cellStyle name="Normal 10 2 11" xfId="2523" xr:uid="{D75542D8-DCD0-49D1-B626-5A2E00025ECB}"/>
    <cellStyle name="Normal 10 2 2" xfId="47" xr:uid="{A00E7665-02DF-4354-A05F-352CDD9D7A3A}"/>
    <cellStyle name="Normal 10 2 2 2" xfId="48" xr:uid="{2FF36C99-24FC-4026-A73F-2602BB2D00D1}"/>
    <cellStyle name="Normal 10 2 2 2 2" xfId="240" xr:uid="{CCA1E8DD-7E9D-455E-92D2-ABAA26957FF5}"/>
    <cellStyle name="Normal 10 2 2 2 2 2" xfId="456" xr:uid="{E5C93BE7-8FE9-4646-A39D-E43175FA95F3}"/>
    <cellStyle name="Normal 10 2 2 2 2 2 2" xfId="457" xr:uid="{0F79F8E1-82A8-4BE0-98EB-ABF37F46E7C7}"/>
    <cellStyle name="Normal 10 2 2 2 2 2 2 2" xfId="906" xr:uid="{E499AC11-132D-4667-8243-19940C919148}"/>
    <cellStyle name="Normal 10 2 2 2 2 2 2 2 2" xfId="907" xr:uid="{2EC09A72-59D7-498A-9C32-2458EAE7987D}"/>
    <cellStyle name="Normal 10 2 2 2 2 2 2 3" xfId="908" xr:uid="{9A31F6FC-400E-4E29-BF1E-4FCE9E27F1AB}"/>
    <cellStyle name="Normal 10 2 2 2 2 2 3" xfId="909" xr:uid="{A170218B-209A-430B-A6D5-026015EB128B}"/>
    <cellStyle name="Normal 10 2 2 2 2 2 3 2" xfId="910" xr:uid="{4179B157-3398-4E98-B579-205176DF10EB}"/>
    <cellStyle name="Normal 10 2 2 2 2 2 4" xfId="911" xr:uid="{A81EDCD6-14DB-4F50-BA32-4B8002204E99}"/>
    <cellStyle name="Normal 10 2 2 2 2 3" xfId="458" xr:uid="{29695407-A1E2-4548-98A3-1D77F1823CBD}"/>
    <cellStyle name="Normal 10 2 2 2 2 3 2" xfId="912" xr:uid="{58F5F99F-A33A-448F-8B24-AC000F1204A6}"/>
    <cellStyle name="Normal 10 2 2 2 2 3 2 2" xfId="913" xr:uid="{9B40B71B-59D0-4ADC-91CB-088D42288216}"/>
    <cellStyle name="Normal 10 2 2 2 2 3 3" xfId="914" xr:uid="{C61E90FD-39A2-4F14-B124-C261E847B7BC}"/>
    <cellStyle name="Normal 10 2 2 2 2 3 4" xfId="2524" xr:uid="{7534A7B7-D851-41A6-8034-6A33D8BC4E8C}"/>
    <cellStyle name="Normal 10 2 2 2 2 4" xfId="915" xr:uid="{03D6290F-8C85-42C0-A820-F994AE937E55}"/>
    <cellStyle name="Normal 10 2 2 2 2 4 2" xfId="916" xr:uid="{007DE694-8C08-4998-9750-688403DCB5DA}"/>
    <cellStyle name="Normal 10 2 2 2 2 5" xfId="917" xr:uid="{26B3756E-7992-47C8-8205-F21F2DE946AB}"/>
    <cellStyle name="Normal 10 2 2 2 2 6" xfId="2525" xr:uid="{C100CE9A-E857-49DC-9295-D3776D55DBDB}"/>
    <cellStyle name="Normal 10 2 2 2 3" xfId="241" xr:uid="{0C29E76C-5BF3-4EC7-AAE2-72246184B5EE}"/>
    <cellStyle name="Normal 10 2 2 2 3 2" xfId="459" xr:uid="{470783E9-2B2F-4B1E-B266-312C546749D7}"/>
    <cellStyle name="Normal 10 2 2 2 3 2 2" xfId="460" xr:uid="{EF072288-2DDD-4287-A045-0FB3EDC2A24C}"/>
    <cellStyle name="Normal 10 2 2 2 3 2 2 2" xfId="918" xr:uid="{4A21B438-ACB1-4DF2-A084-E8555D841190}"/>
    <cellStyle name="Normal 10 2 2 2 3 2 2 2 2" xfId="919" xr:uid="{A7801F12-B6E3-4A83-BF62-C12E64115B6F}"/>
    <cellStyle name="Normal 10 2 2 2 3 2 2 3" xfId="920" xr:uid="{E974531E-9B69-4C2A-9C5D-3F0D75057527}"/>
    <cellStyle name="Normal 10 2 2 2 3 2 3" xfId="921" xr:uid="{58D9FE66-F548-4C3E-817F-CC6F356FE181}"/>
    <cellStyle name="Normal 10 2 2 2 3 2 3 2" xfId="922" xr:uid="{33F28841-D137-4847-8B31-74DF11B57858}"/>
    <cellStyle name="Normal 10 2 2 2 3 2 4" xfId="923" xr:uid="{42367099-FD0D-433F-BAD2-E105A22FA01F}"/>
    <cellStyle name="Normal 10 2 2 2 3 3" xfId="461" xr:uid="{7643FFAF-B261-4191-962C-9227A0B2760A}"/>
    <cellStyle name="Normal 10 2 2 2 3 3 2" xfId="924" xr:uid="{32FFE539-8DF0-429B-82BF-5DF48961A5FB}"/>
    <cellStyle name="Normal 10 2 2 2 3 3 2 2" xfId="925" xr:uid="{2CA87490-DC57-4E70-897F-8727E153F00E}"/>
    <cellStyle name="Normal 10 2 2 2 3 3 3" xfId="926" xr:uid="{CFC4AFF5-9A5E-4E6F-8ED7-5E9182FE9415}"/>
    <cellStyle name="Normal 10 2 2 2 3 4" xfId="927" xr:uid="{A298B6BD-47D0-4674-9A44-C1CFF2480836}"/>
    <cellStyle name="Normal 10 2 2 2 3 4 2" xfId="928" xr:uid="{901983D7-93BA-4426-8BA9-6126708D179B}"/>
    <cellStyle name="Normal 10 2 2 2 3 5" xfId="929" xr:uid="{F0BB5926-AF89-4732-85AC-6AF53F93D615}"/>
    <cellStyle name="Normal 10 2 2 2 4" xfId="462" xr:uid="{7C958C66-8BE3-4DC3-B76C-D3C0CAA65298}"/>
    <cellStyle name="Normal 10 2 2 2 4 2" xfId="463" xr:uid="{9B878C39-58E4-4F00-BED0-C17F95535847}"/>
    <cellStyle name="Normal 10 2 2 2 4 2 2" xfId="930" xr:uid="{129541EC-4C72-4796-B458-46D0D8CC2565}"/>
    <cellStyle name="Normal 10 2 2 2 4 2 2 2" xfId="931" xr:uid="{F116A3C5-5E05-462C-98CB-8FD8BB3B1425}"/>
    <cellStyle name="Normal 10 2 2 2 4 2 3" xfId="932" xr:uid="{55BE97F8-2F74-4CC5-9C54-18B2FC2DC786}"/>
    <cellStyle name="Normal 10 2 2 2 4 3" xfId="933" xr:uid="{71EE2B1A-888F-4B78-ABC5-8DCD4E156F3F}"/>
    <cellStyle name="Normal 10 2 2 2 4 3 2" xfId="934" xr:uid="{D75E7D95-6FB7-4D04-B883-0A2F25D19B43}"/>
    <cellStyle name="Normal 10 2 2 2 4 4" xfId="935" xr:uid="{9ADEAF36-45EE-40F5-84D7-F81E992C14F6}"/>
    <cellStyle name="Normal 10 2 2 2 5" xfId="464" xr:uid="{C5E18269-35CF-4BD9-9676-B38E1DD63F3C}"/>
    <cellStyle name="Normal 10 2 2 2 5 2" xfId="936" xr:uid="{D7228CEC-8461-4707-AD02-3BA9D1C3AECB}"/>
    <cellStyle name="Normal 10 2 2 2 5 2 2" xfId="937" xr:uid="{245461C3-FCC8-4CFA-B61F-85DF3228434D}"/>
    <cellStyle name="Normal 10 2 2 2 5 3" xfId="938" xr:uid="{A9F4470D-9FE2-44C5-B935-E1FA1499A69E}"/>
    <cellStyle name="Normal 10 2 2 2 5 4" xfId="2526" xr:uid="{17D2C0A9-7317-4A7F-8E05-42FFBBC4C47E}"/>
    <cellStyle name="Normal 10 2 2 2 6" xfId="939" xr:uid="{8F6C3027-CF3B-489F-A1C6-2D88CE647BBF}"/>
    <cellStyle name="Normal 10 2 2 2 6 2" xfId="940" xr:uid="{21D4C568-4998-48BF-B233-CF4A5EEF9880}"/>
    <cellStyle name="Normal 10 2 2 2 7" xfId="941" xr:uid="{2F0BDE63-A939-4CBD-B1FC-F547425C24EF}"/>
    <cellStyle name="Normal 10 2 2 2 8" xfId="2527" xr:uid="{F08A104B-5CFC-4C7C-96BC-283E573EFAEC}"/>
    <cellStyle name="Normal 10 2 2 3" xfId="242" xr:uid="{FC333FA3-340A-4EF2-ABAA-4DEFCF0FA4C3}"/>
    <cellStyle name="Normal 10 2 2 3 2" xfId="465" xr:uid="{8C12ECF3-87E2-40A1-9D2C-CE671505A0EE}"/>
    <cellStyle name="Normal 10 2 2 3 2 2" xfId="466" xr:uid="{6231AE8F-5A36-43FC-9241-613480893253}"/>
    <cellStyle name="Normal 10 2 2 3 2 2 2" xfId="942" xr:uid="{73024773-A13D-4BB3-8037-6B26865C0906}"/>
    <cellStyle name="Normal 10 2 2 3 2 2 2 2" xfId="943" xr:uid="{E3DB95D6-4E70-4450-8627-C087B7167AD5}"/>
    <cellStyle name="Normal 10 2 2 3 2 2 3" xfId="944" xr:uid="{6C63EBAC-078A-496A-A86C-F7B968CAEB91}"/>
    <cellStyle name="Normal 10 2 2 3 2 3" xfId="945" xr:uid="{18D8DD2B-9AD1-4314-9078-36810ABA57F8}"/>
    <cellStyle name="Normal 10 2 2 3 2 3 2" xfId="946" xr:uid="{DC7EDDA7-41F9-49BB-B770-27FE3D88BF75}"/>
    <cellStyle name="Normal 10 2 2 3 2 4" xfId="947" xr:uid="{8BEDA88D-3CE4-4467-A1BE-82548197C56B}"/>
    <cellStyle name="Normal 10 2 2 3 3" xfId="467" xr:uid="{C377CE22-3E35-467D-A457-1FBC39408E09}"/>
    <cellStyle name="Normal 10 2 2 3 3 2" xfId="948" xr:uid="{8442550C-0F4F-46DF-90FF-E67C4C8843EA}"/>
    <cellStyle name="Normal 10 2 2 3 3 2 2" xfId="949" xr:uid="{9A3B5AEC-B5CB-4836-9CD1-F591FEC75A18}"/>
    <cellStyle name="Normal 10 2 2 3 3 3" xfId="950" xr:uid="{B2DE2EC5-BEFF-47B8-9FEB-47F29892DAAD}"/>
    <cellStyle name="Normal 10 2 2 3 3 4" xfId="2528" xr:uid="{C60AB11F-1F9E-4EBC-B257-B0DE7D28F5DA}"/>
    <cellStyle name="Normal 10 2 2 3 4" xfId="951" xr:uid="{52E702F2-B86F-4BFF-833B-7A64F9400E81}"/>
    <cellStyle name="Normal 10 2 2 3 4 2" xfId="952" xr:uid="{204C63CC-33D0-4D2D-A9DC-E170F15EE03B}"/>
    <cellStyle name="Normal 10 2 2 3 5" xfId="953" xr:uid="{0056755C-6E5B-4EDE-8311-066BBC4405CA}"/>
    <cellStyle name="Normal 10 2 2 3 6" xfId="2529" xr:uid="{FF5061B2-4E0B-4FE9-ABCB-BCA0F006B409}"/>
    <cellStyle name="Normal 10 2 2 4" xfId="243" xr:uid="{D2CE05B7-5222-4E0D-B783-3B0689E05701}"/>
    <cellStyle name="Normal 10 2 2 4 2" xfId="468" xr:uid="{C0AD4793-82C7-4CBA-9DEF-EDEE5F638FA2}"/>
    <cellStyle name="Normal 10 2 2 4 2 2" xfId="469" xr:uid="{A03F0A93-3749-49C4-AC0E-006E2F14F076}"/>
    <cellStyle name="Normal 10 2 2 4 2 2 2" xfId="954" xr:uid="{3DFB08F9-594D-4D3B-90D2-CA8FC0F09676}"/>
    <cellStyle name="Normal 10 2 2 4 2 2 2 2" xfId="955" xr:uid="{755F7DCE-6731-4600-B6DC-5CE8A8A8FEEC}"/>
    <cellStyle name="Normal 10 2 2 4 2 2 3" xfId="956" xr:uid="{400199AC-9E82-4CF5-A627-4476663A612A}"/>
    <cellStyle name="Normal 10 2 2 4 2 3" xfId="957" xr:uid="{17F5D73F-F728-434D-8945-F282E19263D5}"/>
    <cellStyle name="Normal 10 2 2 4 2 3 2" xfId="958" xr:uid="{EEB24745-6094-4846-9B66-DD3DFD12686F}"/>
    <cellStyle name="Normal 10 2 2 4 2 4" xfId="959" xr:uid="{BF46C306-D11D-44AA-A4D3-B455C59313AC}"/>
    <cellStyle name="Normal 10 2 2 4 3" xfId="470" xr:uid="{429EB8C1-0326-452D-B981-FD93278C4F80}"/>
    <cellStyle name="Normal 10 2 2 4 3 2" xfId="960" xr:uid="{B7B02E0A-1B38-47AA-B790-3671E0955251}"/>
    <cellStyle name="Normal 10 2 2 4 3 2 2" xfId="961" xr:uid="{05B7878C-3D41-49D2-933C-F1F1775F4916}"/>
    <cellStyle name="Normal 10 2 2 4 3 3" xfId="962" xr:uid="{0F8B59E2-36F3-48B6-AD71-F6EB8D71BCAD}"/>
    <cellStyle name="Normal 10 2 2 4 4" xfId="963" xr:uid="{51CEB13A-C4BF-4201-8A5F-0DA9FCD152AF}"/>
    <cellStyle name="Normal 10 2 2 4 4 2" xfId="964" xr:uid="{B06E89DF-F54A-4080-82F4-CD5BC25AA55C}"/>
    <cellStyle name="Normal 10 2 2 4 5" xfId="965" xr:uid="{7BA673A1-62AA-4907-AD6B-B3C97DE1E655}"/>
    <cellStyle name="Normal 10 2 2 5" xfId="244" xr:uid="{6D37537E-FDC8-4D46-A9B1-7E4815092ED1}"/>
    <cellStyle name="Normal 10 2 2 5 2" xfId="471" xr:uid="{B8E611C0-BB10-43BE-BE68-F530B53522CF}"/>
    <cellStyle name="Normal 10 2 2 5 2 2" xfId="966" xr:uid="{55111561-7508-45EE-8BCF-CEC6DD092763}"/>
    <cellStyle name="Normal 10 2 2 5 2 2 2" xfId="967" xr:uid="{81C1EB6B-7C30-40D4-A9B7-FEDBC1C527ED}"/>
    <cellStyle name="Normal 10 2 2 5 2 3" xfId="968" xr:uid="{EB061464-5DD9-455D-A91E-F8FCBDCB8FEC}"/>
    <cellStyle name="Normal 10 2 2 5 3" xfId="969" xr:uid="{4A5B7684-755E-4F54-9095-59D3DC838B31}"/>
    <cellStyle name="Normal 10 2 2 5 3 2" xfId="970" xr:uid="{B915D3B1-7CB3-4E2D-9D03-9007CA8AC387}"/>
    <cellStyle name="Normal 10 2 2 5 4" xfId="971" xr:uid="{AD973B4D-EA34-41A2-8A77-6B551188E214}"/>
    <cellStyle name="Normal 10 2 2 6" xfId="472" xr:uid="{03FC9E64-A823-4476-A647-0AA8ED1C931C}"/>
    <cellStyle name="Normal 10 2 2 6 2" xfId="972" xr:uid="{E841EFE1-00DA-4919-AE6E-86EDF65E870F}"/>
    <cellStyle name="Normal 10 2 2 6 2 2" xfId="973" xr:uid="{CAFDBDA9-A172-471A-B14A-EB9DDA4582C5}"/>
    <cellStyle name="Normal 10 2 2 6 2 3" xfId="4335" xr:uid="{D317D1B5-FD9E-4164-A35C-A0F88407E041}"/>
    <cellStyle name="Normal 10 2 2 6 3" xfId="974" xr:uid="{8769B547-F645-4053-8FCF-E5CA3D65E51D}"/>
    <cellStyle name="Normal 10 2 2 6 4" xfId="2530" xr:uid="{9E3B510D-B453-472F-BA56-578ED0507238}"/>
    <cellStyle name="Normal 10 2 2 6 4 2" xfId="4566" xr:uid="{814BE519-2A7C-43B5-A681-B994B4A2EFE8}"/>
    <cellStyle name="Normal 10 2 2 6 4 3" xfId="4678" xr:uid="{8119AA98-C88C-44F9-AE8B-627D824B753C}"/>
    <cellStyle name="Normal 10 2 2 6 4 4" xfId="4604" xr:uid="{1FA71954-5791-4CD9-9F32-9EF7B4FEB0D4}"/>
    <cellStyle name="Normal 10 2 2 7" xfId="975" xr:uid="{5288A1AB-B905-4877-8FAD-02915CF4141F}"/>
    <cellStyle name="Normal 10 2 2 7 2" xfId="976" xr:uid="{F3F5354A-9BB7-4407-B2C8-EA31AE6B4C5D}"/>
    <cellStyle name="Normal 10 2 2 8" xfId="977" xr:uid="{67418A73-6F26-481D-B663-108662D868B7}"/>
    <cellStyle name="Normal 10 2 2 9" xfId="2531" xr:uid="{033FC91D-29E3-45E3-ACFD-B887539CA3ED}"/>
    <cellStyle name="Normal 10 2 3" xfId="49" xr:uid="{728E22C5-18FA-4683-8842-6AD7152667C3}"/>
    <cellStyle name="Normal 10 2 3 2" xfId="50" xr:uid="{10492274-CB1E-4CD0-B737-A3B694028815}"/>
    <cellStyle name="Normal 10 2 3 2 2" xfId="473" xr:uid="{2193A984-4A7B-4BC3-B2C2-78A479B2683C}"/>
    <cellStyle name="Normal 10 2 3 2 2 2" xfId="474" xr:uid="{2A0487AA-B84E-4B2E-A800-D882B717E68E}"/>
    <cellStyle name="Normal 10 2 3 2 2 2 2" xfId="978" xr:uid="{82875878-672A-4068-8E9D-60277DB634E4}"/>
    <cellStyle name="Normal 10 2 3 2 2 2 2 2" xfId="979" xr:uid="{2DF76E18-678F-4951-812E-0527C492B0B6}"/>
    <cellStyle name="Normal 10 2 3 2 2 2 3" xfId="980" xr:uid="{70F94808-E472-4B45-ABBF-942BBEBF9FFC}"/>
    <cellStyle name="Normal 10 2 3 2 2 3" xfId="981" xr:uid="{594F662D-B166-4E1F-9BCD-6824CB95DDA8}"/>
    <cellStyle name="Normal 10 2 3 2 2 3 2" xfId="982" xr:uid="{F23FBAD8-9B0C-41AD-B6BC-84FBB7B75705}"/>
    <cellStyle name="Normal 10 2 3 2 2 4" xfId="983" xr:uid="{623C70F4-9CFA-43E7-80C8-568B3A5AE324}"/>
    <cellStyle name="Normal 10 2 3 2 3" xfId="475" xr:uid="{049CD818-07DA-4B80-A5C9-6F7E9A5CF1B6}"/>
    <cellStyle name="Normal 10 2 3 2 3 2" xfId="984" xr:uid="{1261C87B-3BBA-4A9E-BA65-D2C269F0D8F1}"/>
    <cellStyle name="Normal 10 2 3 2 3 2 2" xfId="985" xr:uid="{5089624F-B763-4D15-A6CD-6A554F4EBBE8}"/>
    <cellStyle name="Normal 10 2 3 2 3 3" xfId="986" xr:uid="{7A9F6DEB-E8D7-430C-AB88-891B9AC9862E}"/>
    <cellStyle name="Normal 10 2 3 2 3 4" xfId="2532" xr:uid="{0C0E91A5-F9CC-4D58-8F33-EB62A00B4A8F}"/>
    <cellStyle name="Normal 10 2 3 2 4" xfId="987" xr:uid="{2B3C18C5-EDA6-4344-BE37-8DCB36F88311}"/>
    <cellStyle name="Normal 10 2 3 2 4 2" xfId="988" xr:uid="{68B88F79-924B-40F6-A45E-BE6BFD725348}"/>
    <cellStyle name="Normal 10 2 3 2 5" xfId="989" xr:uid="{51C195A3-4C6A-42BD-889C-6B24741F789F}"/>
    <cellStyle name="Normal 10 2 3 2 6" xfId="2533" xr:uid="{7B342CFD-FFAE-480F-A7E8-28C1FDAC2C92}"/>
    <cellStyle name="Normal 10 2 3 3" xfId="245" xr:uid="{7635B62B-88F3-43C8-8019-9E8DA0675EFF}"/>
    <cellStyle name="Normal 10 2 3 3 2" xfId="476" xr:uid="{09005AAC-46DD-4A42-8ACB-590ECBBFCC36}"/>
    <cellStyle name="Normal 10 2 3 3 2 2" xfId="477" xr:uid="{33352C10-F2F6-41ED-98F3-628ADF8A3CF2}"/>
    <cellStyle name="Normal 10 2 3 3 2 2 2" xfId="990" xr:uid="{4F3423F5-7DF7-401A-B4F5-333F8AE460B4}"/>
    <cellStyle name="Normal 10 2 3 3 2 2 2 2" xfId="991" xr:uid="{595AC455-E210-4737-93E9-440FBFA1A4E7}"/>
    <cellStyle name="Normal 10 2 3 3 2 2 3" xfId="992" xr:uid="{A32F43FE-5E24-4F25-A981-64FE657551B5}"/>
    <cellStyle name="Normal 10 2 3 3 2 3" xfId="993" xr:uid="{8B06CF89-A43F-413A-B5C5-85D41CAAD45A}"/>
    <cellStyle name="Normal 10 2 3 3 2 3 2" xfId="994" xr:uid="{8B23EEC6-B54D-4555-B4DE-477A05B41395}"/>
    <cellStyle name="Normal 10 2 3 3 2 4" xfId="995" xr:uid="{5A5F1BD3-D548-4964-914A-8384A585E13F}"/>
    <cellStyle name="Normal 10 2 3 3 3" xfId="478" xr:uid="{9708871A-4CE7-4A2D-B22A-945D7E13B415}"/>
    <cellStyle name="Normal 10 2 3 3 3 2" xfId="996" xr:uid="{0DA08F11-514F-40D7-B8F9-FDE59D4ADE88}"/>
    <cellStyle name="Normal 10 2 3 3 3 2 2" xfId="997" xr:uid="{7376A439-48C3-4290-9D54-6D62023C3433}"/>
    <cellStyle name="Normal 10 2 3 3 3 3" xfId="998" xr:uid="{972516D0-FA93-489B-9BBD-1F523E87FA02}"/>
    <cellStyle name="Normal 10 2 3 3 4" xfId="999" xr:uid="{D9472BEA-8219-4FCD-8F43-8F8CE87BCA4C}"/>
    <cellStyle name="Normal 10 2 3 3 4 2" xfId="1000" xr:uid="{DFBD7289-5088-47BA-AD2A-FC176D16ED68}"/>
    <cellStyle name="Normal 10 2 3 3 5" xfId="1001" xr:uid="{8CC7A69F-26B0-4195-B686-23D91454E65C}"/>
    <cellStyle name="Normal 10 2 3 4" xfId="246" xr:uid="{754A01AB-9581-4054-AAA6-5060B6C18B6F}"/>
    <cellStyle name="Normal 10 2 3 4 2" xfId="479" xr:uid="{08E44A1E-80FB-4102-8820-2B0B2FFEC52A}"/>
    <cellStyle name="Normal 10 2 3 4 2 2" xfId="1002" xr:uid="{8E23C3BB-B51A-4A12-8C43-7734B38EE092}"/>
    <cellStyle name="Normal 10 2 3 4 2 2 2" xfId="1003" xr:uid="{27DE4C70-4AD6-439B-B07E-A0C15950A6FF}"/>
    <cellStyle name="Normal 10 2 3 4 2 3" xfId="1004" xr:uid="{41A9F111-443B-4BDD-B0DE-7D18F52312C3}"/>
    <cellStyle name="Normal 10 2 3 4 3" xfId="1005" xr:uid="{8AB99278-8033-41A3-85A5-29AE08B4C37E}"/>
    <cellStyle name="Normal 10 2 3 4 3 2" xfId="1006" xr:uid="{2CA2E50B-EE57-428F-B587-24B450E913C0}"/>
    <cellStyle name="Normal 10 2 3 4 4" xfId="1007" xr:uid="{2279F5BB-0F63-4A3D-81BE-29181A5F2B8B}"/>
    <cellStyle name="Normal 10 2 3 5" xfId="480" xr:uid="{DBBE8571-F6F8-4CEE-B167-595BFA314C9C}"/>
    <cellStyle name="Normal 10 2 3 5 2" xfId="1008" xr:uid="{BC72DFF0-77A4-4B08-9CF2-5F6B5AB83D43}"/>
    <cellStyle name="Normal 10 2 3 5 2 2" xfId="1009" xr:uid="{B839F3F4-F30A-43C5-BED9-5A5A8120B0A6}"/>
    <cellStyle name="Normal 10 2 3 5 2 3" xfId="4336" xr:uid="{20380763-2DAD-45A5-B3DC-2BC77F85C791}"/>
    <cellStyle name="Normal 10 2 3 5 3" xfId="1010" xr:uid="{53B393D5-936A-4561-835E-2E01208A29CC}"/>
    <cellStyle name="Normal 10 2 3 5 4" xfId="2534" xr:uid="{8D1DA630-5867-4A9B-963D-C3E414993494}"/>
    <cellStyle name="Normal 10 2 3 5 4 2" xfId="4567" xr:uid="{1371EA3F-3884-48C0-92B6-91CEEDDBEE67}"/>
    <cellStyle name="Normal 10 2 3 5 4 3" xfId="4679" xr:uid="{010D2D69-95AC-4D49-9285-376D9658AD43}"/>
    <cellStyle name="Normal 10 2 3 5 4 4" xfId="4605" xr:uid="{3C1992AC-C44B-4319-B976-CD2699F4935C}"/>
    <cellStyle name="Normal 10 2 3 6" xfId="1011" xr:uid="{E1BEA467-5462-45DA-A313-87995797B8AB}"/>
    <cellStyle name="Normal 10 2 3 6 2" xfId="1012" xr:uid="{119605FE-27B3-4FCB-80E8-44955DBBDFED}"/>
    <cellStyle name="Normal 10 2 3 7" xfId="1013" xr:uid="{6BDD56C9-52E1-4642-ADFB-D5772E48B43E}"/>
    <cellStyle name="Normal 10 2 3 8" xfId="2535" xr:uid="{41345360-F14A-4BED-AFE2-0A983E9372A3}"/>
    <cellStyle name="Normal 10 2 4" xfId="51" xr:uid="{CF1E6D1C-6082-4B5B-B6E8-B3C624B8F951}"/>
    <cellStyle name="Normal 10 2 4 2" xfId="431" xr:uid="{48D064D3-7CB3-4F4F-8BA2-EF762EE8BF48}"/>
    <cellStyle name="Normal 10 2 4 2 2" xfId="481" xr:uid="{7EF4761B-8F72-450C-8E66-AC683BDCA24C}"/>
    <cellStyle name="Normal 10 2 4 2 2 2" xfId="1014" xr:uid="{2159E9E0-CFDA-4B65-B2F8-53386F3CA490}"/>
    <cellStyle name="Normal 10 2 4 2 2 2 2" xfId="1015" xr:uid="{FF3A7B61-5880-4CB6-A38E-51425B209603}"/>
    <cellStyle name="Normal 10 2 4 2 2 3" xfId="1016" xr:uid="{30FF77B4-2C4A-4873-B295-028BC67D5BD1}"/>
    <cellStyle name="Normal 10 2 4 2 2 4" xfId="2536" xr:uid="{4C7D6457-D103-4126-ACC8-2A9757E976F0}"/>
    <cellStyle name="Normal 10 2 4 2 3" xfId="1017" xr:uid="{981BC730-6F28-40A0-8399-9843388FD5D7}"/>
    <cellStyle name="Normal 10 2 4 2 3 2" xfId="1018" xr:uid="{CCB0A287-587C-448A-BA42-6913117517EE}"/>
    <cellStyle name="Normal 10 2 4 2 4" xfId="1019" xr:uid="{8D7F6A0E-4141-41B6-929F-C88D53208C8B}"/>
    <cellStyle name="Normal 10 2 4 2 5" xfId="2537" xr:uid="{4A475A00-CB2E-4102-A0A8-412DAE446505}"/>
    <cellStyle name="Normal 10 2 4 3" xfId="482" xr:uid="{66093191-C8BD-4974-A1A3-2B3A71070042}"/>
    <cellStyle name="Normal 10 2 4 3 2" xfId="1020" xr:uid="{F85B02F3-6DAF-487A-B9B5-04724594ED81}"/>
    <cellStyle name="Normal 10 2 4 3 2 2" xfId="1021" xr:uid="{5A703837-C9C9-41B7-9D28-8F3395E9E97A}"/>
    <cellStyle name="Normal 10 2 4 3 3" xfId="1022" xr:uid="{8F8C7664-9982-415B-9E0E-DA4D930B9B92}"/>
    <cellStyle name="Normal 10 2 4 3 4" xfId="2538" xr:uid="{B6AEFDD8-612E-4A6D-9CFE-6C9040FD9F37}"/>
    <cellStyle name="Normal 10 2 4 4" xfId="1023" xr:uid="{E009C499-BA3C-4AD4-8ED5-427D5A884687}"/>
    <cellStyle name="Normal 10 2 4 4 2" xfId="1024" xr:uid="{053535A7-2B99-47A8-9833-A7E749D4494D}"/>
    <cellStyle name="Normal 10 2 4 4 3" xfId="2539" xr:uid="{825E31A0-A959-4262-910A-BF81AE232DBC}"/>
    <cellStyle name="Normal 10 2 4 4 4" xfId="2540" xr:uid="{3BCA47B0-4FC6-4280-B057-BDB80EF7BCFE}"/>
    <cellStyle name="Normal 10 2 4 5" xfId="1025" xr:uid="{F9869C55-B910-4164-8D8B-A07DF598F904}"/>
    <cellStyle name="Normal 10 2 4 6" xfId="2541" xr:uid="{098A6A78-C828-4C89-B7FA-16F6FCBE4270}"/>
    <cellStyle name="Normal 10 2 4 7" xfId="2542" xr:uid="{D3AC3B49-3755-422C-9941-0F6DB0630625}"/>
    <cellStyle name="Normal 10 2 5" xfId="247" xr:uid="{FD081984-27C4-4A12-BF51-29F0F5C4D236}"/>
    <cellStyle name="Normal 10 2 5 2" xfId="483" xr:uid="{13915E74-697E-4E9A-9AEB-8071C80B131B}"/>
    <cellStyle name="Normal 10 2 5 2 2" xfId="484" xr:uid="{B3A97007-F1EE-491B-ABFD-B43693BB6C54}"/>
    <cellStyle name="Normal 10 2 5 2 2 2" xfId="1026" xr:uid="{95761EC1-7207-4FB5-AF2A-76CAF41429AF}"/>
    <cellStyle name="Normal 10 2 5 2 2 2 2" xfId="1027" xr:uid="{E7A5FF2C-DD7C-43D3-9340-511D7E1A7C0C}"/>
    <cellStyle name="Normal 10 2 5 2 2 3" xfId="1028" xr:uid="{13E240E6-DA76-4AE4-B367-FB329F2F2454}"/>
    <cellStyle name="Normal 10 2 5 2 3" xfId="1029" xr:uid="{60375C46-3A0F-408A-9DC8-AB0EB854B89B}"/>
    <cellStyle name="Normal 10 2 5 2 3 2" xfId="1030" xr:uid="{0D3D25A2-DEFB-4F3E-BAAD-81BC402BC5EC}"/>
    <cellStyle name="Normal 10 2 5 2 4" xfId="1031" xr:uid="{5743AB9C-9D3F-4047-8DC6-4BC05232DC8E}"/>
    <cellStyle name="Normal 10 2 5 3" xfId="485" xr:uid="{C25A3563-3A09-4262-A610-8AF8816A4C2A}"/>
    <cellStyle name="Normal 10 2 5 3 2" xfId="1032" xr:uid="{B95B4BFE-3F19-44F3-8D49-6345532D003B}"/>
    <cellStyle name="Normal 10 2 5 3 2 2" xfId="1033" xr:uid="{B1DBD5C2-7349-4EA7-94C4-DEAFD5274D08}"/>
    <cellStyle name="Normal 10 2 5 3 3" xfId="1034" xr:uid="{BB9DE0B1-DD89-49DB-943F-3AA4CA4AE4BD}"/>
    <cellStyle name="Normal 10 2 5 3 4" xfId="2543" xr:uid="{BE14F289-EBC8-4B48-966E-5FAA7A92B267}"/>
    <cellStyle name="Normal 10 2 5 4" xfId="1035" xr:uid="{CB7AB295-D92D-4309-BC0D-A066268269EC}"/>
    <cellStyle name="Normal 10 2 5 4 2" xfId="1036" xr:uid="{0237A8FB-905D-4FC8-8052-8D0F051BF12F}"/>
    <cellStyle name="Normal 10 2 5 5" xfId="1037" xr:uid="{E22E3751-0ADF-4667-AA27-97FA2393A835}"/>
    <cellStyle name="Normal 10 2 5 6" xfId="2544" xr:uid="{6AA2DF7B-837D-4678-AC1E-9B01CB66D191}"/>
    <cellStyle name="Normal 10 2 6" xfId="248" xr:uid="{2FCB4BF7-A336-4141-8468-A64FA5C65603}"/>
    <cellStyle name="Normal 10 2 6 2" xfId="486" xr:uid="{0D2276F5-29A9-4109-B4A2-17A483B9C9C4}"/>
    <cellStyle name="Normal 10 2 6 2 2" xfId="1038" xr:uid="{518D705B-0E69-4FA2-A858-D5EE829ABC07}"/>
    <cellStyle name="Normal 10 2 6 2 2 2" xfId="1039" xr:uid="{3A9C5581-9F02-4C6F-85B1-453A9189D693}"/>
    <cellStyle name="Normal 10 2 6 2 3" xfId="1040" xr:uid="{083F6C89-C276-4D73-B8C3-889972E440A5}"/>
    <cellStyle name="Normal 10 2 6 2 4" xfId="2545" xr:uid="{F0AE8C11-AEA6-4825-909F-F92FDC7FA967}"/>
    <cellStyle name="Normal 10 2 6 3" xfId="1041" xr:uid="{1476D151-3DBD-4672-9C6D-EDBD7F800BFB}"/>
    <cellStyle name="Normal 10 2 6 3 2" xfId="1042" xr:uid="{5A007680-070A-4EB3-A570-329BD38D7596}"/>
    <cellStyle name="Normal 10 2 6 4" xfId="1043" xr:uid="{0F9073EF-E8D5-4D3F-BCBA-AF726D0EBB9A}"/>
    <cellStyle name="Normal 10 2 6 5" xfId="2546" xr:uid="{70A5D3CC-405F-489C-AF20-847BB419EA7A}"/>
    <cellStyle name="Normal 10 2 7" xfId="487" xr:uid="{AA0B569D-5D50-4005-842F-69E32E477F5D}"/>
    <cellStyle name="Normal 10 2 7 2" xfId="1044" xr:uid="{3891D50A-9B9B-43B5-B39B-732BBFD56E3C}"/>
    <cellStyle name="Normal 10 2 7 2 2" xfId="1045" xr:uid="{5A22D2D5-7D2A-4EC9-B088-7E3C8F068961}"/>
    <cellStyle name="Normal 10 2 7 2 3" xfId="4334" xr:uid="{500BB2D8-D91A-4C6F-A01B-F485D40B2156}"/>
    <cellStyle name="Normal 10 2 7 3" xfId="1046" xr:uid="{F0461828-0A37-41E2-9CD0-359F40764488}"/>
    <cellStyle name="Normal 10 2 7 4" xfId="2547" xr:uid="{6A09A4A5-292F-4F04-A0BA-AC0B39A850F4}"/>
    <cellStyle name="Normal 10 2 7 4 2" xfId="4565" xr:uid="{7D3E23F9-36BA-41A5-A3BE-E1AF02149C5E}"/>
    <cellStyle name="Normal 10 2 7 4 3" xfId="4680" xr:uid="{AA660053-BF94-4A8F-B07A-2821E5C8C7EF}"/>
    <cellStyle name="Normal 10 2 7 4 4" xfId="4603" xr:uid="{09D4F640-028E-4763-B484-3A5A9BC3D009}"/>
    <cellStyle name="Normal 10 2 8" xfId="1047" xr:uid="{360C59C9-26A6-438F-B7EE-5BE4B15FC6E0}"/>
    <cellStyle name="Normal 10 2 8 2" xfId="1048" xr:uid="{1937C8ED-C3AE-424C-95BC-54ECF68F4693}"/>
    <cellStyle name="Normal 10 2 8 3" xfId="2548" xr:uid="{6FDD2D6A-E510-484A-8178-BFEB2CD66789}"/>
    <cellStyle name="Normal 10 2 8 4" xfId="2549" xr:uid="{B7B44FB8-8DA4-410B-9C46-15E02EEC1D2A}"/>
    <cellStyle name="Normal 10 2 9" xfId="1049" xr:uid="{F76AEA2A-B728-4F72-83AD-95FE49AECF49}"/>
    <cellStyle name="Normal 10 3" xfId="52" xr:uid="{78967870-832A-46BC-B173-5D4FF7E0B572}"/>
    <cellStyle name="Normal 10 3 10" xfId="2550" xr:uid="{3BE98E88-49BA-4836-94F0-14DE273AEAB9}"/>
    <cellStyle name="Normal 10 3 11" xfId="2551" xr:uid="{7E54EBB8-6F2B-4069-874A-00EE8ECFBC0C}"/>
    <cellStyle name="Normal 10 3 2" xfId="53" xr:uid="{7374F323-E665-4BAE-9CB5-9DCD0DF70A36}"/>
    <cellStyle name="Normal 10 3 2 2" xfId="54" xr:uid="{32D237DE-3E84-45E9-847D-885A00AF4B1E}"/>
    <cellStyle name="Normal 10 3 2 2 2" xfId="249" xr:uid="{A1CA3E05-CBA5-4D01-8520-8D50E9F362DF}"/>
    <cellStyle name="Normal 10 3 2 2 2 2" xfId="488" xr:uid="{C1DD7BF5-85DA-41F8-A925-2080A4B84F51}"/>
    <cellStyle name="Normal 10 3 2 2 2 2 2" xfId="1050" xr:uid="{218A270A-D59E-48D7-8A6A-09A5DD3C0584}"/>
    <cellStyle name="Normal 10 3 2 2 2 2 2 2" xfId="1051" xr:uid="{46ED6EAE-128D-4C67-9243-CEA5C0265F65}"/>
    <cellStyle name="Normal 10 3 2 2 2 2 3" xfId="1052" xr:uid="{DC07133A-F19B-4221-A020-F814F7239D9A}"/>
    <cellStyle name="Normal 10 3 2 2 2 2 4" xfId="2552" xr:uid="{10A18B34-461E-4BC0-A6A9-0D2D4EF2F08E}"/>
    <cellStyle name="Normal 10 3 2 2 2 3" xfId="1053" xr:uid="{9A785686-FA4B-4C1E-9DA9-8C3A9569E807}"/>
    <cellStyle name="Normal 10 3 2 2 2 3 2" xfId="1054" xr:uid="{9801D385-0760-4649-92EF-DFFB909416E4}"/>
    <cellStyle name="Normal 10 3 2 2 2 3 3" xfId="2553" xr:uid="{2934C848-4E1E-495F-BB53-846F502CCA52}"/>
    <cellStyle name="Normal 10 3 2 2 2 3 4" xfId="2554" xr:uid="{317B1674-CC89-4FAA-B5C7-45C4EF85048C}"/>
    <cellStyle name="Normal 10 3 2 2 2 4" xfId="1055" xr:uid="{30917600-4200-44D8-9E65-4EAC2A844354}"/>
    <cellStyle name="Normal 10 3 2 2 2 5" xfId="2555" xr:uid="{A6C76D2A-A750-4BD9-B2DD-16690483189E}"/>
    <cellStyle name="Normal 10 3 2 2 2 6" xfId="2556" xr:uid="{3B1FE90D-8EA4-4044-8457-3F69E79FCE0E}"/>
    <cellStyle name="Normal 10 3 2 2 3" xfId="489" xr:uid="{DB7D148E-9C54-4D3A-B9A6-54E3436E1E6C}"/>
    <cellStyle name="Normal 10 3 2 2 3 2" xfId="1056" xr:uid="{3E8248BA-D754-4970-BF51-F68A098090E2}"/>
    <cellStyle name="Normal 10 3 2 2 3 2 2" xfId="1057" xr:uid="{F7B4761A-24C5-4C3A-9F78-1CB7D3A38FB0}"/>
    <cellStyle name="Normal 10 3 2 2 3 2 3" xfId="2557" xr:uid="{4B30DC95-6BFE-4D59-A406-7293D11B7CC1}"/>
    <cellStyle name="Normal 10 3 2 2 3 2 4" xfId="2558" xr:uid="{56D67A29-246F-4851-B508-86D576DFAA48}"/>
    <cellStyle name="Normal 10 3 2 2 3 3" xfId="1058" xr:uid="{3538E1B0-5E39-44F2-8EC0-616518B72865}"/>
    <cellStyle name="Normal 10 3 2 2 3 4" xfId="2559" xr:uid="{3964F0C1-9CE0-488E-86E6-40A7B8B45FC6}"/>
    <cellStyle name="Normal 10 3 2 2 3 5" xfId="2560" xr:uid="{A7C12BD9-77DF-40F5-8DE8-B21295BDD120}"/>
    <cellStyle name="Normal 10 3 2 2 4" xfId="1059" xr:uid="{9AC51F32-5C6D-4F4D-BCEB-55957839CD89}"/>
    <cellStyle name="Normal 10 3 2 2 4 2" xfId="1060" xr:uid="{FAF424C7-83FE-45A1-95AA-7530617F8175}"/>
    <cellStyle name="Normal 10 3 2 2 4 3" xfId="2561" xr:uid="{80709147-9CA1-4F85-B386-5370AC6824FC}"/>
    <cellStyle name="Normal 10 3 2 2 4 4" xfId="2562" xr:uid="{36DED8C3-D8CA-41DE-848E-0B294832F2B4}"/>
    <cellStyle name="Normal 10 3 2 2 5" xfId="1061" xr:uid="{FDD671ED-D696-4A89-B4EE-B617A4D1ECFB}"/>
    <cellStyle name="Normal 10 3 2 2 5 2" xfId="2563" xr:uid="{FA534C87-8BB6-4714-AD50-44E731806962}"/>
    <cellStyle name="Normal 10 3 2 2 5 3" xfId="2564" xr:uid="{700E5DB4-301B-4D6E-B3A8-FF43250E08D1}"/>
    <cellStyle name="Normal 10 3 2 2 5 4" xfId="2565" xr:uid="{05DE5C21-4A9A-4A70-8044-EF9F29569643}"/>
    <cellStyle name="Normal 10 3 2 2 6" xfId="2566" xr:uid="{B92DEE09-3EF2-4247-98A4-4881FD1ED041}"/>
    <cellStyle name="Normal 10 3 2 2 7" xfId="2567" xr:uid="{B4E6B0E0-13D0-4D6A-BD00-F446E79DBF9B}"/>
    <cellStyle name="Normal 10 3 2 2 8" xfId="2568" xr:uid="{DFA2F046-AC6E-4B16-96FE-E1402F8CBEBA}"/>
    <cellStyle name="Normal 10 3 2 3" xfId="250" xr:uid="{AF2095D6-396B-4DC0-A613-9FF31396C63E}"/>
    <cellStyle name="Normal 10 3 2 3 2" xfId="490" xr:uid="{4257DA87-AB5A-441E-9012-566076F1705A}"/>
    <cellStyle name="Normal 10 3 2 3 2 2" xfId="491" xr:uid="{E787B948-37CA-43C4-AEEA-A86803255FDD}"/>
    <cellStyle name="Normal 10 3 2 3 2 2 2" xfId="1062" xr:uid="{F4DB87AB-52D2-4934-9277-9E97085175CD}"/>
    <cellStyle name="Normal 10 3 2 3 2 2 2 2" xfId="1063" xr:uid="{099447B3-7D9F-47C9-BFD5-44D7EC0291B7}"/>
    <cellStyle name="Normal 10 3 2 3 2 2 3" xfId="1064" xr:uid="{7DEDF4DC-9D68-4FDA-B8A9-ED6C8DA2B976}"/>
    <cellStyle name="Normal 10 3 2 3 2 3" xfId="1065" xr:uid="{2E059FBD-4C71-4ECC-ACF6-95D6DA9EFC85}"/>
    <cellStyle name="Normal 10 3 2 3 2 3 2" xfId="1066" xr:uid="{EB019EB5-FD13-4096-978C-E9149A36CE7C}"/>
    <cellStyle name="Normal 10 3 2 3 2 4" xfId="1067" xr:uid="{D2100AE9-C9DD-4541-8E8C-931D878C8D91}"/>
    <cellStyle name="Normal 10 3 2 3 3" xfId="492" xr:uid="{BD300F61-8CB7-4816-8F30-9578039D75DE}"/>
    <cellStyle name="Normal 10 3 2 3 3 2" xfId="1068" xr:uid="{9870EDB6-1DC1-46F6-ABA3-D282671DFA7B}"/>
    <cellStyle name="Normal 10 3 2 3 3 2 2" xfId="1069" xr:uid="{5AC463DE-1493-4F34-BE52-7F46C7132515}"/>
    <cellStyle name="Normal 10 3 2 3 3 3" xfId="1070" xr:uid="{C656A640-DF49-4D29-A0C4-DF831912B8E8}"/>
    <cellStyle name="Normal 10 3 2 3 3 4" xfId="2569" xr:uid="{94584B15-D566-4330-B075-5E98CFDD0978}"/>
    <cellStyle name="Normal 10 3 2 3 4" xfId="1071" xr:uid="{D55321AD-A4E1-48A6-8050-2FBC5D170980}"/>
    <cellStyle name="Normal 10 3 2 3 4 2" xfId="1072" xr:uid="{54A1B2DC-097E-4D42-9A2E-24B58CD9C2A9}"/>
    <cellStyle name="Normal 10 3 2 3 5" xfId="1073" xr:uid="{085AB057-4D3B-4D97-88D8-AC48008B3B7C}"/>
    <cellStyle name="Normal 10 3 2 3 6" xfId="2570" xr:uid="{9A3E776E-1791-4328-A4A1-69FDC68F7A4C}"/>
    <cellStyle name="Normal 10 3 2 4" xfId="251" xr:uid="{44D33DED-657C-4430-ADE2-7A7994DBA522}"/>
    <cellStyle name="Normal 10 3 2 4 2" xfId="493" xr:uid="{69DDB1B2-34DA-4506-A16D-C6C4011260A3}"/>
    <cellStyle name="Normal 10 3 2 4 2 2" xfId="1074" xr:uid="{B7CDCFCB-0996-4BB7-87A9-F64E65C682B6}"/>
    <cellStyle name="Normal 10 3 2 4 2 2 2" xfId="1075" xr:uid="{3EB564A2-AC40-4A38-8DD8-A82FE99DB6C5}"/>
    <cellStyle name="Normal 10 3 2 4 2 3" xfId="1076" xr:uid="{5F7C1E3F-2745-4965-89B9-D1264E551554}"/>
    <cellStyle name="Normal 10 3 2 4 2 4" xfId="2571" xr:uid="{9C6EAA2E-974C-4DC5-AB6D-CB1E84FEAE59}"/>
    <cellStyle name="Normal 10 3 2 4 3" xfId="1077" xr:uid="{724B71FB-BBFF-496E-8B9D-381086B39043}"/>
    <cellStyle name="Normal 10 3 2 4 3 2" xfId="1078" xr:uid="{D1D41B26-4CD3-462E-8CC8-F3AF01C45B55}"/>
    <cellStyle name="Normal 10 3 2 4 4" xfId="1079" xr:uid="{C2DE1040-4289-411B-8A28-C47DCD8761B9}"/>
    <cellStyle name="Normal 10 3 2 4 5" xfId="2572" xr:uid="{FC7F759B-13A4-4E6B-8A52-4FC6FB1662B7}"/>
    <cellStyle name="Normal 10 3 2 5" xfId="253" xr:uid="{D39E1102-115F-488B-98C7-B0542C89062C}"/>
    <cellStyle name="Normal 10 3 2 5 2" xfId="1080" xr:uid="{1F814250-4560-4B19-A521-FE378DF31E53}"/>
    <cellStyle name="Normal 10 3 2 5 2 2" xfId="1081" xr:uid="{1D3D0710-B421-459A-B0FE-94B84B920E7F}"/>
    <cellStyle name="Normal 10 3 2 5 3" xfId="1082" xr:uid="{A2B6E0D5-859D-42B2-9074-9A20FFCFB515}"/>
    <cellStyle name="Normal 10 3 2 5 4" xfId="2573" xr:uid="{EB695DC0-2EEB-4047-B5CF-892D762A878A}"/>
    <cellStyle name="Normal 10 3 2 6" xfId="1083" xr:uid="{B21FF272-D946-470D-9614-D4784C3FC10C}"/>
    <cellStyle name="Normal 10 3 2 6 2" xfId="1084" xr:uid="{E4EA97C3-E8B8-448B-9B17-7D65E52E793B}"/>
    <cellStyle name="Normal 10 3 2 6 3" xfId="2574" xr:uid="{F1488BF8-2C0B-431D-AE3F-47170F269471}"/>
    <cellStyle name="Normal 10 3 2 6 4" xfId="2575" xr:uid="{7D502259-E9ED-48A2-B915-3883BFA0F4FA}"/>
    <cellStyle name="Normal 10 3 2 7" xfId="1085" xr:uid="{B186C38C-4FB2-48ED-9D9E-9A28E0F51B66}"/>
    <cellStyle name="Normal 10 3 2 8" xfId="2576" xr:uid="{824EEFA7-FE33-4B9F-BA54-A1EA8C4582BF}"/>
    <cellStyle name="Normal 10 3 2 9" xfId="2577" xr:uid="{C5F4F1D2-BD5F-4D3E-B3B8-1C950BCFA27B}"/>
    <cellStyle name="Normal 10 3 3" xfId="55" xr:uid="{852AC6AC-AF10-49B0-B7A6-25E33A672583}"/>
    <cellStyle name="Normal 10 3 3 2" xfId="56" xr:uid="{A2E39864-6AFA-4FBB-9B82-EFDBF583A7D8}"/>
    <cellStyle name="Normal 10 3 3 2 2" xfId="494" xr:uid="{B61D60D2-1969-46C0-B713-CE8DF21F477E}"/>
    <cellStyle name="Normal 10 3 3 2 2 2" xfId="1086" xr:uid="{7DC2984E-92D9-4A10-81F3-75F5815333CF}"/>
    <cellStyle name="Normal 10 3 3 2 2 2 2" xfId="1087" xr:uid="{3E31C749-6AC5-4751-B9DC-25C08F816398}"/>
    <cellStyle name="Normal 10 3 3 2 2 2 2 2" xfId="4447" xr:uid="{DA44C0AD-5BE9-4618-A075-750DA1B1BDA7}"/>
    <cellStyle name="Normal 10 3 3 2 2 2 3" xfId="4448" xr:uid="{EFECE0A9-E147-43E9-891B-1CFC39E4DD88}"/>
    <cellStyle name="Normal 10 3 3 2 2 3" xfId="1088" xr:uid="{566FDBCB-6CEC-483C-9EE1-DDA1063D0FAF}"/>
    <cellStyle name="Normal 10 3 3 2 2 3 2" xfId="4449" xr:uid="{22DBE037-F432-467F-8A85-CAAA2448A55D}"/>
    <cellStyle name="Normal 10 3 3 2 2 4" xfId="2578" xr:uid="{44692FA2-971A-419E-9528-D43C9B627B88}"/>
    <cellStyle name="Normal 10 3 3 2 3" xfId="1089" xr:uid="{9B7F944A-5A0C-43E2-9551-55CDF87DB252}"/>
    <cellStyle name="Normal 10 3 3 2 3 2" xfId="1090" xr:uid="{CF96625E-5031-4BD7-BD6A-5D721DFE0A0C}"/>
    <cellStyle name="Normal 10 3 3 2 3 2 2" xfId="4450" xr:uid="{1F507647-AF94-44E8-A75F-7831E981AED7}"/>
    <cellStyle name="Normal 10 3 3 2 3 3" xfId="2579" xr:uid="{7860275E-15AC-425F-93AD-ADEF6C34CF05}"/>
    <cellStyle name="Normal 10 3 3 2 3 4" xfId="2580" xr:uid="{6D39E3BE-F411-430B-922D-53D9A3DF1187}"/>
    <cellStyle name="Normal 10 3 3 2 4" xfId="1091" xr:uid="{62CED070-6BF6-40B4-95C0-7EEF0B341E6F}"/>
    <cellStyle name="Normal 10 3 3 2 4 2" xfId="4451" xr:uid="{476B22C2-5F21-4E15-9E4B-58219356508E}"/>
    <cellStyle name="Normal 10 3 3 2 5" xfId="2581" xr:uid="{AB4AF4FA-5D7C-433F-B58B-5B0EF86B496B}"/>
    <cellStyle name="Normal 10 3 3 2 6" xfId="2582" xr:uid="{B16B9E29-DAFB-4911-BF8D-BDEB07469A63}"/>
    <cellStyle name="Normal 10 3 3 3" xfId="254" xr:uid="{E37993D9-FF79-4124-8420-602E171670B9}"/>
    <cellStyle name="Normal 10 3 3 3 2" xfId="1092" xr:uid="{628CF2DC-F27B-48D7-9A45-AB40DC1AF66D}"/>
    <cellStyle name="Normal 10 3 3 3 2 2" xfId="1093" xr:uid="{F2F1B663-8EAA-4C91-94CE-7F1840297DA5}"/>
    <cellStyle name="Normal 10 3 3 3 2 2 2" xfId="4452" xr:uid="{C60CC766-55D3-4744-B445-F976F66C55F5}"/>
    <cellStyle name="Normal 10 3 3 3 2 3" xfId="2583" xr:uid="{95020081-C51A-4F69-946D-1C578DDE693B}"/>
    <cellStyle name="Normal 10 3 3 3 2 4" xfId="2584" xr:uid="{67F0B8E8-8E70-4DDB-9C80-5D150CB15912}"/>
    <cellStyle name="Normal 10 3 3 3 3" xfId="1094" xr:uid="{97C29466-2332-4D25-AAA7-3E71170F9CA2}"/>
    <cellStyle name="Normal 10 3 3 3 3 2" xfId="4453" xr:uid="{738E5C34-74E9-440A-9F23-B65C8CE4C942}"/>
    <cellStyle name="Normal 10 3 3 3 4" xfId="2585" xr:uid="{F2C826CE-F800-412F-9524-2E2CCCDC18EF}"/>
    <cellStyle name="Normal 10 3 3 3 5" xfId="2586" xr:uid="{D0F753B9-8517-476F-AAB6-B7F2A4A6626D}"/>
    <cellStyle name="Normal 10 3 3 4" xfId="1095" xr:uid="{67F4C2AF-E7E3-42A0-90B1-A1B4F3E23AE4}"/>
    <cellStyle name="Normal 10 3 3 4 2" xfId="1096" xr:uid="{F9655B29-8AE5-4068-BCB3-85E51F20CCC7}"/>
    <cellStyle name="Normal 10 3 3 4 2 2" xfId="4454" xr:uid="{291F3A87-DE9A-469C-805B-F8E928A47E89}"/>
    <cellStyle name="Normal 10 3 3 4 3" xfId="2587" xr:uid="{D5FF026D-4F3B-444E-B772-740E5B315BDB}"/>
    <cellStyle name="Normal 10 3 3 4 4" xfId="2588" xr:uid="{B9B72403-C528-438F-A0F2-D2700C10FC25}"/>
    <cellStyle name="Normal 10 3 3 5" xfId="1097" xr:uid="{033ECF68-0737-43FD-9E19-AF024034E0BF}"/>
    <cellStyle name="Normal 10 3 3 5 2" xfId="2589" xr:uid="{58FE9011-1C54-407B-B702-0451861B860A}"/>
    <cellStyle name="Normal 10 3 3 5 3" xfId="2590" xr:uid="{2065A08D-FD37-438F-94A2-9FE0C4F9B409}"/>
    <cellStyle name="Normal 10 3 3 5 4" xfId="2591" xr:uid="{592351BC-E6F3-42A1-B773-831257D9C298}"/>
    <cellStyle name="Normal 10 3 3 6" xfId="2592" xr:uid="{C74465DB-21D6-42D1-9285-3ADB98710B9F}"/>
    <cellStyle name="Normal 10 3 3 7" xfId="2593" xr:uid="{409C0EEB-27B4-45D5-949B-115C18FEC663}"/>
    <cellStyle name="Normal 10 3 3 8" xfId="2594" xr:uid="{4BCFD193-F045-4AD6-BC38-E59F853D922C}"/>
    <cellStyle name="Normal 10 3 4" xfId="57" xr:uid="{446B8097-0507-4AB8-84E9-F8B986BB5F50}"/>
    <cellStyle name="Normal 10 3 4 2" xfId="495" xr:uid="{7996A1AC-9D23-4A66-8186-00F7816A0F7F}"/>
    <cellStyle name="Normal 10 3 4 2 2" xfId="496" xr:uid="{9B31ABB1-3568-4E73-9D78-CB92B5CFDB69}"/>
    <cellStyle name="Normal 10 3 4 2 2 2" xfId="1098" xr:uid="{3E3B8283-48A3-4287-BC7F-799145F4CFD8}"/>
    <cellStyle name="Normal 10 3 4 2 2 2 2" xfId="1099" xr:uid="{A109369F-0856-44C7-A3DC-348037BCE219}"/>
    <cellStyle name="Normal 10 3 4 2 2 3" xfId="1100" xr:uid="{A2C5425A-48AE-4A0B-9A52-161221B12E66}"/>
    <cellStyle name="Normal 10 3 4 2 2 4" xfId="2595" xr:uid="{9C263B10-BBD1-47B6-8C91-B43775D49A2F}"/>
    <cellStyle name="Normal 10 3 4 2 3" xfId="1101" xr:uid="{36BB110B-568C-4165-8A8F-632EE5EDB892}"/>
    <cellStyle name="Normal 10 3 4 2 3 2" xfId="1102" xr:uid="{D8748513-9507-45CE-B053-004415E63CAC}"/>
    <cellStyle name="Normal 10 3 4 2 4" xfId="1103" xr:uid="{65A17FED-7362-4574-A31D-80CAAD77B469}"/>
    <cellStyle name="Normal 10 3 4 2 5" xfId="2596" xr:uid="{0C146A37-69E7-42B9-8EE3-8894DDBE8FC4}"/>
    <cellStyle name="Normal 10 3 4 3" xfId="497" xr:uid="{B63199D4-FC3C-482E-A782-FA2A2D4E1211}"/>
    <cellStyle name="Normal 10 3 4 3 2" xfId="1104" xr:uid="{7276C571-5429-4151-8324-44232D9BA430}"/>
    <cellStyle name="Normal 10 3 4 3 2 2" xfId="1105" xr:uid="{8FB07E6F-21EB-4714-9891-E76DCDE19B9C}"/>
    <cellStyle name="Normal 10 3 4 3 3" xfId="1106" xr:uid="{99289FCA-0B52-4D1D-BBC4-7B38E2EC2CD9}"/>
    <cellStyle name="Normal 10 3 4 3 4" xfId="2597" xr:uid="{E26235A8-556D-4FDE-AF6B-F6E377643049}"/>
    <cellStyle name="Normal 10 3 4 4" xfId="1107" xr:uid="{9405D3BD-3C08-40B8-BFFA-5FB6A6DB62C3}"/>
    <cellStyle name="Normal 10 3 4 4 2" xfId="1108" xr:uid="{D4929628-CAC3-40CA-B817-5AB55D59802E}"/>
    <cellStyle name="Normal 10 3 4 4 3" xfId="2598" xr:uid="{1E923EF1-85A8-43AC-83FB-652AB1757ACC}"/>
    <cellStyle name="Normal 10 3 4 4 4" xfId="2599" xr:uid="{2ABBBE66-7AD7-4330-8EC7-697A5D55851D}"/>
    <cellStyle name="Normal 10 3 4 5" xfId="1109" xr:uid="{F115779D-57BE-4D0E-8961-5A46CFC7EA00}"/>
    <cellStyle name="Normal 10 3 4 6" xfId="2600" xr:uid="{69165BC2-11E1-4FD3-9BCC-288C04C8C84C}"/>
    <cellStyle name="Normal 10 3 4 7" xfId="2601" xr:uid="{6BCB181F-9D23-4640-87FB-34E498D2A66C}"/>
    <cellStyle name="Normal 10 3 5" xfId="255" xr:uid="{04D2A2B5-DA08-4836-B99D-5D312B017FFF}"/>
    <cellStyle name="Normal 10 3 5 2" xfId="498" xr:uid="{9B041872-787B-4F97-8C86-09F3A4C1946A}"/>
    <cellStyle name="Normal 10 3 5 2 2" xfId="1110" xr:uid="{CD7062AC-4AA8-450B-974E-B48FC5E2D1A2}"/>
    <cellStyle name="Normal 10 3 5 2 2 2" xfId="1111" xr:uid="{0FCF7A3C-052B-42BA-BE95-B8742EC20512}"/>
    <cellStyle name="Normal 10 3 5 2 3" xfId="1112" xr:uid="{C414B8BC-0907-4BE4-BC24-5A27A8539BB5}"/>
    <cellStyle name="Normal 10 3 5 2 4" xfId="2602" xr:uid="{4737A779-AAF7-4F67-BF97-942609BDA752}"/>
    <cellStyle name="Normal 10 3 5 3" xfId="1113" xr:uid="{33489380-CCD0-4B1B-A2B3-B40304647A5F}"/>
    <cellStyle name="Normal 10 3 5 3 2" xfId="1114" xr:uid="{8C8A1893-B3BD-41B4-A1B8-9897B87A4F33}"/>
    <cellStyle name="Normal 10 3 5 3 3" xfId="2603" xr:uid="{0CA20FF7-888E-4180-9EA5-419339AAF2C3}"/>
    <cellStyle name="Normal 10 3 5 3 4" xfId="2604" xr:uid="{BE462C78-553A-457C-BA01-2BEF81E713CE}"/>
    <cellStyle name="Normal 10 3 5 4" xfId="1115" xr:uid="{01A8F638-E96E-415F-9DDB-C96EF5CCA218}"/>
    <cellStyle name="Normal 10 3 5 5" xfId="2605" xr:uid="{094743D1-1A3C-4577-A42A-4FDA9D4024A8}"/>
    <cellStyle name="Normal 10 3 5 6" xfId="2606" xr:uid="{1EF53EEF-8092-43DD-9FCE-8511DB0A0521}"/>
    <cellStyle name="Normal 10 3 6" xfId="256" xr:uid="{F5AA71E3-D60E-4C89-824D-6BC2BB17CCC7}"/>
    <cellStyle name="Normal 10 3 6 2" xfId="1116" xr:uid="{A425BD54-D8AF-471B-875E-213181DDF69E}"/>
    <cellStyle name="Normal 10 3 6 2 2" xfId="1117" xr:uid="{F4A865E3-E9BC-4549-9B09-354130A0A07D}"/>
    <cellStyle name="Normal 10 3 6 2 3" xfId="2607" xr:uid="{8C5857A4-9895-4A00-B0B8-1A815D1BDC7A}"/>
    <cellStyle name="Normal 10 3 6 2 4" xfId="2608" xr:uid="{E9C14B9D-2293-45DC-8279-E48F210ECA7B}"/>
    <cellStyle name="Normal 10 3 6 3" xfId="1118" xr:uid="{BEF984E6-6BE8-4311-ADCE-C54166B3433F}"/>
    <cellStyle name="Normal 10 3 6 4" xfId="2609" xr:uid="{D09846BD-6FC8-4A35-B2DE-BA068C31DA5D}"/>
    <cellStyle name="Normal 10 3 6 5" xfId="2610" xr:uid="{5512F864-3DDB-4D77-BBAC-36223B944C54}"/>
    <cellStyle name="Normal 10 3 7" xfId="1119" xr:uid="{242A2E28-9907-4F7D-AEC8-85846E77AE17}"/>
    <cellStyle name="Normal 10 3 7 2" xfId="1120" xr:uid="{A083BB36-0B72-4400-8333-F24EA8C47432}"/>
    <cellStyle name="Normal 10 3 7 3" xfId="2611" xr:uid="{025EDA31-B02B-457A-A1A9-3892C4DABB24}"/>
    <cellStyle name="Normal 10 3 7 4" xfId="2612" xr:uid="{A798CD0D-E4A2-4073-BDF8-DC5F6BA0F5B7}"/>
    <cellStyle name="Normal 10 3 8" xfId="1121" xr:uid="{E42BC264-E5DD-4784-94AD-34A65F58C14C}"/>
    <cellStyle name="Normal 10 3 8 2" xfId="2613" xr:uid="{FEA9CA1C-610B-41BD-A0AB-2C6CF1DF850F}"/>
    <cellStyle name="Normal 10 3 8 3" xfId="2614" xr:uid="{1A29B936-5429-4C55-BA28-AA81FF32A6AE}"/>
    <cellStyle name="Normal 10 3 8 4" xfId="2615" xr:uid="{1257454D-4142-4CB5-8941-63B0F226D82E}"/>
    <cellStyle name="Normal 10 3 9" xfId="2616" xr:uid="{7A545DF4-7008-4B8D-9A7D-669E0F3AC517}"/>
    <cellStyle name="Normal 10 4" xfId="58" xr:uid="{7FD4AB46-6DDB-47ED-ACEE-B1961ADE0A93}"/>
    <cellStyle name="Normal 10 4 10" xfId="2617" xr:uid="{B9234E6F-9BB3-4D77-93F3-231D81CAD79B}"/>
    <cellStyle name="Normal 10 4 11" xfId="2618" xr:uid="{19BE933F-A831-49CD-96F8-488C7E5335F9}"/>
    <cellStyle name="Normal 10 4 2" xfId="59" xr:uid="{6D6AEF28-53C5-4196-8E3C-3D40A28E193D}"/>
    <cellStyle name="Normal 10 4 2 2" xfId="257" xr:uid="{6A71DA83-BC8F-4064-91EF-8E4EAF40C292}"/>
    <cellStyle name="Normal 10 4 2 2 2" xfId="499" xr:uid="{21584C5E-46BB-4B2F-8C6A-AE718FC7A956}"/>
    <cellStyle name="Normal 10 4 2 2 2 2" xfId="500" xr:uid="{4BDDCB1B-FAF8-4BC0-BFF7-805BDF20C5E9}"/>
    <cellStyle name="Normal 10 4 2 2 2 2 2" xfId="1122" xr:uid="{BE19E1BD-2386-432A-91E5-8BACB7BDC094}"/>
    <cellStyle name="Normal 10 4 2 2 2 2 3" xfId="2619" xr:uid="{8B6BA0C0-8DDC-4CBE-ABBD-F8895BFE3CC8}"/>
    <cellStyle name="Normal 10 4 2 2 2 2 4" xfId="2620" xr:uid="{52F70301-BBAD-459C-BA8B-2A15581FD958}"/>
    <cellStyle name="Normal 10 4 2 2 2 3" xfId="1123" xr:uid="{E9490A4D-FD92-4BDC-AE7D-BC0CB4AE1736}"/>
    <cellStyle name="Normal 10 4 2 2 2 3 2" xfId="2621" xr:uid="{03A8A7BE-31C6-4776-A56C-A33F5AC44911}"/>
    <cellStyle name="Normal 10 4 2 2 2 3 3" xfId="2622" xr:uid="{5BB38B4F-80FC-4061-BE69-D851BB3C2061}"/>
    <cellStyle name="Normal 10 4 2 2 2 3 4" xfId="2623" xr:uid="{C35559F4-19A5-41AE-8254-FE0DD378E59C}"/>
    <cellStyle name="Normal 10 4 2 2 2 4" xfId="2624" xr:uid="{80B9669B-B6A4-44D6-9046-946C699A6610}"/>
    <cellStyle name="Normal 10 4 2 2 2 5" xfId="2625" xr:uid="{7FF2EB6D-4BB6-42D3-AF56-B2858E188EA4}"/>
    <cellStyle name="Normal 10 4 2 2 2 6" xfId="2626" xr:uid="{AA22BE99-8889-4657-A083-B05F8DFEB13C}"/>
    <cellStyle name="Normal 10 4 2 2 3" xfId="501" xr:uid="{D9CC5CD4-B0FA-4053-B065-622828D3BAEF}"/>
    <cellStyle name="Normal 10 4 2 2 3 2" xfId="1124" xr:uid="{9CD434A6-884F-4724-BE71-C8E4CA857B62}"/>
    <cellStyle name="Normal 10 4 2 2 3 2 2" xfId="2627" xr:uid="{A7941304-F0B0-4E66-BA94-75CB4046633D}"/>
    <cellStyle name="Normal 10 4 2 2 3 2 3" xfId="2628" xr:uid="{5DC5CA4C-C012-4324-AD73-BA17643EB1BB}"/>
    <cellStyle name="Normal 10 4 2 2 3 2 4" xfId="2629" xr:uid="{6032BF62-5952-4E81-98B1-B1CA23674F12}"/>
    <cellStyle name="Normal 10 4 2 2 3 3" xfId="2630" xr:uid="{74D4A0C0-4CE9-47DC-993E-E9AFCFBB1625}"/>
    <cellStyle name="Normal 10 4 2 2 3 4" xfId="2631" xr:uid="{106CDE37-8D04-455E-BF54-A9BF1108CA87}"/>
    <cellStyle name="Normal 10 4 2 2 3 5" xfId="2632" xr:uid="{D593DF1A-C978-4105-BFB9-73981B325420}"/>
    <cellStyle name="Normal 10 4 2 2 4" xfId="1125" xr:uid="{06600040-09FE-42CB-B4A3-F682525CDD2F}"/>
    <cellStyle name="Normal 10 4 2 2 4 2" xfId="2633" xr:uid="{7817FF6E-A584-4489-AC0E-373B3C6D04F8}"/>
    <cellStyle name="Normal 10 4 2 2 4 3" xfId="2634" xr:uid="{CAF63AE3-FADA-41A5-9058-5F2775F7F9A6}"/>
    <cellStyle name="Normal 10 4 2 2 4 4" xfId="2635" xr:uid="{851116B2-FAED-466F-9A98-B5D2CBDD302D}"/>
    <cellStyle name="Normal 10 4 2 2 5" xfId="2636" xr:uid="{F59C1786-AECB-46B8-AF45-40C3BF4C398A}"/>
    <cellStyle name="Normal 10 4 2 2 5 2" xfId="2637" xr:uid="{B7D7C8FC-CB1F-459C-A9D4-C71EA5434665}"/>
    <cellStyle name="Normal 10 4 2 2 5 3" xfId="2638" xr:uid="{A4A7082E-AFCF-4F83-9B75-979DDEF7F95C}"/>
    <cellStyle name="Normal 10 4 2 2 5 4" xfId="2639" xr:uid="{ABCF83A6-1D66-4DE0-94BA-F4527BB943EC}"/>
    <cellStyle name="Normal 10 4 2 2 6" xfId="2640" xr:uid="{60EF97CA-1932-4F76-A1E4-78F7E7F29A33}"/>
    <cellStyle name="Normal 10 4 2 2 7" xfId="2641" xr:uid="{CE479905-FBB1-4AD6-95D8-6640CA9632E3}"/>
    <cellStyle name="Normal 10 4 2 2 8" xfId="2642" xr:uid="{29DE556A-8E46-4ACC-BA92-01EF4319E29C}"/>
    <cellStyle name="Normal 10 4 2 3" xfId="502" xr:uid="{7846DD11-BE6A-4B4A-BA87-62B7F47D3102}"/>
    <cellStyle name="Normal 10 4 2 3 2" xfId="503" xr:uid="{6D3D526D-0B44-4F7F-AA90-31BFDD7D1E44}"/>
    <cellStyle name="Normal 10 4 2 3 2 2" xfId="504" xr:uid="{D10A0E42-1D65-4B9B-B902-B91A4D8105EF}"/>
    <cellStyle name="Normal 10 4 2 3 2 3" xfId="2643" xr:uid="{F5DA9C57-9958-4541-B925-497AD997A343}"/>
    <cellStyle name="Normal 10 4 2 3 2 4" xfId="2644" xr:uid="{9303A386-38CC-4304-8EEB-ADDF49D00FC8}"/>
    <cellStyle name="Normal 10 4 2 3 3" xfId="505" xr:uid="{7482F565-1823-4779-834D-F4BEEAD2FE0F}"/>
    <cellStyle name="Normal 10 4 2 3 3 2" xfId="2645" xr:uid="{7D20EEF6-197A-404C-BE57-A7A7B1199270}"/>
    <cellStyle name="Normal 10 4 2 3 3 3" xfId="2646" xr:uid="{5384DD33-EAAF-4D55-958D-1A3465AFEDE1}"/>
    <cellStyle name="Normal 10 4 2 3 3 4" xfId="2647" xr:uid="{FA53EBCD-F589-4D33-8A15-49C39D142BC8}"/>
    <cellStyle name="Normal 10 4 2 3 4" xfId="2648" xr:uid="{D7E74AEA-AD2F-48A4-83A8-99A44EC0E899}"/>
    <cellStyle name="Normal 10 4 2 3 5" xfId="2649" xr:uid="{CC797A9E-37C5-40DB-A923-91326AB65001}"/>
    <cellStyle name="Normal 10 4 2 3 6" xfId="2650" xr:uid="{74D4E9D9-F6E7-4A29-AFBE-1E3EAE38A456}"/>
    <cellStyle name="Normal 10 4 2 4" xfId="506" xr:uid="{E5AD080D-2F15-4E26-887D-5C68F96681B2}"/>
    <cellStyle name="Normal 10 4 2 4 2" xfId="507" xr:uid="{54E621D4-C779-42F3-A591-155698147ACD}"/>
    <cellStyle name="Normal 10 4 2 4 2 2" xfId="2651" xr:uid="{B9A3F21B-1A6D-4AF2-9E51-22792F1B3F9F}"/>
    <cellStyle name="Normal 10 4 2 4 2 3" xfId="2652" xr:uid="{428A140F-B106-43CE-B88E-6A484A452DF8}"/>
    <cellStyle name="Normal 10 4 2 4 2 4" xfId="2653" xr:uid="{799586BA-5765-458A-A184-CB84764F12B9}"/>
    <cellStyle name="Normal 10 4 2 4 3" xfId="2654" xr:uid="{E1478F44-FA2D-433B-BF3B-EA0B6F3609B1}"/>
    <cellStyle name="Normal 10 4 2 4 4" xfId="2655" xr:uid="{C1B49074-250D-4AEE-96BC-A2246CBB8FE9}"/>
    <cellStyle name="Normal 10 4 2 4 5" xfId="2656" xr:uid="{169A51D5-5E72-4132-9CF2-50B2596E5B2F}"/>
    <cellStyle name="Normal 10 4 2 5" xfId="508" xr:uid="{3728B97C-26DB-4EEE-9F2E-F3A697C838E9}"/>
    <cellStyle name="Normal 10 4 2 5 2" xfId="2657" xr:uid="{AB3CCA32-96CB-4C03-B68B-4AA8F53E8B75}"/>
    <cellStyle name="Normal 10 4 2 5 3" xfId="2658" xr:uid="{21BA5C8B-DA8A-4A62-B3E6-86B6397F75A5}"/>
    <cellStyle name="Normal 10 4 2 5 4" xfId="2659" xr:uid="{4A218636-3557-44C8-9636-6AA83294C562}"/>
    <cellStyle name="Normal 10 4 2 6" xfId="2660" xr:uid="{5C0DBE69-DF95-4829-BA2E-0C43B2F1C4C5}"/>
    <cellStyle name="Normal 10 4 2 6 2" xfId="2661" xr:uid="{1FEB5D81-BE99-4844-96DE-1BAD28D44EA8}"/>
    <cellStyle name="Normal 10 4 2 6 3" xfId="2662" xr:uid="{9A28FBE4-AAFF-4696-93A8-3267AD83AD35}"/>
    <cellStyle name="Normal 10 4 2 6 4" xfId="2663" xr:uid="{A46BD31F-54CC-4B42-9E87-16CA844C765D}"/>
    <cellStyle name="Normal 10 4 2 7" xfId="2664" xr:uid="{80063F0D-C979-40D8-909F-42DE34FA6865}"/>
    <cellStyle name="Normal 10 4 2 8" xfId="2665" xr:uid="{3A94D065-7B1C-41D9-B18B-162CA93E2ED2}"/>
    <cellStyle name="Normal 10 4 2 9" xfId="2666" xr:uid="{E2C42AC2-D6F3-46C0-AC2E-52564FA054E6}"/>
    <cellStyle name="Normal 10 4 3" xfId="258" xr:uid="{22AD1304-CCF8-4D01-AD7F-90E1AC159DAF}"/>
    <cellStyle name="Normal 10 4 3 2" xfId="509" xr:uid="{A63131BA-249A-4F67-8AA5-75AA82E8429C}"/>
    <cellStyle name="Normal 10 4 3 2 2" xfId="510" xr:uid="{E0312C39-A71F-4411-9553-3CD4E5B212AD}"/>
    <cellStyle name="Normal 10 4 3 2 2 2" xfId="1126" xr:uid="{BC992E3D-7A29-4BDC-91B6-DE4509C6ADAC}"/>
    <cellStyle name="Normal 10 4 3 2 2 2 2" xfId="1127" xr:uid="{89899A01-8C24-4FB9-9D53-DB1013F41FB9}"/>
    <cellStyle name="Normal 10 4 3 2 2 3" xfId="1128" xr:uid="{DDF27855-D4FF-403F-8590-15082447FBFA}"/>
    <cellStyle name="Normal 10 4 3 2 2 4" xfId="2667" xr:uid="{AFD1C4A7-DEC9-4AC7-93AD-8F167A0F6DEF}"/>
    <cellStyle name="Normal 10 4 3 2 3" xfId="1129" xr:uid="{49B612EE-DE01-4F6B-AECF-E329209F739E}"/>
    <cellStyle name="Normal 10 4 3 2 3 2" xfId="1130" xr:uid="{54FC8F01-762E-4B46-9557-556431EC40E6}"/>
    <cellStyle name="Normal 10 4 3 2 3 3" xfId="2668" xr:uid="{08484DF3-3571-48D6-BFBF-4C232D2128B8}"/>
    <cellStyle name="Normal 10 4 3 2 3 4" xfId="2669" xr:uid="{8957CE4F-24E0-48FE-BCB8-363DC16841D7}"/>
    <cellStyle name="Normal 10 4 3 2 4" xfId="1131" xr:uid="{0A569ADD-0680-4EF7-8056-C750B9A0CE0D}"/>
    <cellStyle name="Normal 10 4 3 2 5" xfId="2670" xr:uid="{4E75163F-6E13-4279-9F7E-29866B439782}"/>
    <cellStyle name="Normal 10 4 3 2 6" xfId="2671" xr:uid="{EE5A8456-BECB-4369-889D-8728C80611E5}"/>
    <cellStyle name="Normal 10 4 3 3" xfId="511" xr:uid="{E143F88A-5CAA-43C3-A37C-69F2030F9590}"/>
    <cellStyle name="Normal 10 4 3 3 2" xfId="1132" xr:uid="{906213BD-9035-4B14-A4C7-016900F6A61E}"/>
    <cellStyle name="Normal 10 4 3 3 2 2" xfId="1133" xr:uid="{CEFDCC87-1CCC-45C3-B973-19B4D82414C1}"/>
    <cellStyle name="Normal 10 4 3 3 2 3" xfId="2672" xr:uid="{1A760210-8B05-4D2C-AB27-616DA101E20A}"/>
    <cellStyle name="Normal 10 4 3 3 2 4" xfId="2673" xr:uid="{6E717DB4-05EA-40D2-9BDC-960845600BFD}"/>
    <cellStyle name="Normal 10 4 3 3 3" xfId="1134" xr:uid="{B8C4E7C1-2577-4F17-BBE3-C0D6C68051A8}"/>
    <cellStyle name="Normal 10 4 3 3 4" xfId="2674" xr:uid="{8DCF68C5-098F-4573-9749-C8F826935822}"/>
    <cellStyle name="Normal 10 4 3 3 5" xfId="2675" xr:uid="{415C922C-B8E6-43F5-8133-E5C53D1E5570}"/>
    <cellStyle name="Normal 10 4 3 4" xfId="1135" xr:uid="{797A2330-B8D4-4A8E-AA5E-8746CA35494E}"/>
    <cellStyle name="Normal 10 4 3 4 2" xfId="1136" xr:uid="{C7A3ECDD-C0F4-4F85-B4A8-E9FAE53CB4A8}"/>
    <cellStyle name="Normal 10 4 3 4 3" xfId="2676" xr:uid="{FF376E41-6AF2-48B2-B81F-6DB6D45130AA}"/>
    <cellStyle name="Normal 10 4 3 4 4" xfId="2677" xr:uid="{18F9F3A8-DEA3-41F0-97B8-B7C049B73E0D}"/>
    <cellStyle name="Normal 10 4 3 5" xfId="1137" xr:uid="{4D08AC95-C20C-48C7-AFD9-8342F6FCE164}"/>
    <cellStyle name="Normal 10 4 3 5 2" xfId="2678" xr:uid="{855B2D1F-4510-4CFB-9BDC-B6F70BED1BB0}"/>
    <cellStyle name="Normal 10 4 3 5 3" xfId="2679" xr:uid="{E422E8FB-8816-4E01-978B-EE99C2CA31BF}"/>
    <cellStyle name="Normal 10 4 3 5 4" xfId="2680" xr:uid="{CB394D5E-4562-47EF-B0D8-0961283E805F}"/>
    <cellStyle name="Normal 10 4 3 6" xfId="2681" xr:uid="{D8A7F5A3-E541-4286-986F-DE88E2513F20}"/>
    <cellStyle name="Normal 10 4 3 7" xfId="2682" xr:uid="{C7557DE1-9DD3-4737-ABF3-870D5092F950}"/>
    <cellStyle name="Normal 10 4 3 8" xfId="2683" xr:uid="{AD2743E5-A9A2-4FBA-8C06-FF36DD6BD596}"/>
    <cellStyle name="Normal 10 4 4" xfId="259" xr:uid="{98F34B0E-12D6-4129-98EB-AC6859C3AD32}"/>
    <cellStyle name="Normal 10 4 4 2" xfId="512" xr:uid="{52339B92-0192-48B1-A303-0FE989960797}"/>
    <cellStyle name="Normal 10 4 4 2 2" xfId="513" xr:uid="{99786772-BE00-4A44-8D90-C0D94151E3DA}"/>
    <cellStyle name="Normal 10 4 4 2 2 2" xfId="1138" xr:uid="{430341EB-8706-4B3D-BC85-BE26E56E791A}"/>
    <cellStyle name="Normal 10 4 4 2 2 3" xfId="2684" xr:uid="{7D3DC6FE-D350-4359-AEB8-37AE08769924}"/>
    <cellStyle name="Normal 10 4 4 2 2 4" xfId="2685" xr:uid="{52361995-938D-455C-A3A6-86749A117FEC}"/>
    <cellStyle name="Normal 10 4 4 2 3" xfId="1139" xr:uid="{570D7C2A-7465-420D-A94B-ECE2A6924E6D}"/>
    <cellStyle name="Normal 10 4 4 2 4" xfId="2686" xr:uid="{37BB932F-5CE6-48D7-B577-F9720CB427C1}"/>
    <cellStyle name="Normal 10 4 4 2 5" xfId="2687" xr:uid="{7B855F16-AE4B-4E20-AE17-3339E5DF5B54}"/>
    <cellStyle name="Normal 10 4 4 3" xfId="514" xr:uid="{34038D0A-42D7-443F-BCB2-FA64BEC1FB12}"/>
    <cellStyle name="Normal 10 4 4 3 2" xfId="1140" xr:uid="{3FAAF210-C978-4907-992E-35516A89DFBB}"/>
    <cellStyle name="Normal 10 4 4 3 3" xfId="2688" xr:uid="{E8F493FA-5611-43A3-B7DD-79E6C240FA1B}"/>
    <cellStyle name="Normal 10 4 4 3 4" xfId="2689" xr:uid="{A1EB23B1-9198-476B-A594-96478EDD1B4A}"/>
    <cellStyle name="Normal 10 4 4 4" xfId="1141" xr:uid="{3655C028-2123-49FF-9B06-12B29095DDB1}"/>
    <cellStyle name="Normal 10 4 4 4 2" xfId="2690" xr:uid="{F758048D-32AD-418F-93FA-0F0480EE23E2}"/>
    <cellStyle name="Normal 10 4 4 4 3" xfId="2691" xr:uid="{85436B1B-A9DA-48B5-9627-8748FC7AEE79}"/>
    <cellStyle name="Normal 10 4 4 4 4" xfId="2692" xr:uid="{E7D093A3-CAA7-46E8-BF9C-BF059A0D9DD7}"/>
    <cellStyle name="Normal 10 4 4 5" xfId="2693" xr:uid="{2851126C-0B5B-4893-AEA1-4F31E8C4A564}"/>
    <cellStyle name="Normal 10 4 4 6" xfId="2694" xr:uid="{8D056424-EFCB-4CEA-A053-FEBA23D99E16}"/>
    <cellStyle name="Normal 10 4 4 7" xfId="2695" xr:uid="{A6B3AD41-A4C7-47A5-9E84-3DBED3FFF7A6}"/>
    <cellStyle name="Normal 10 4 5" xfId="260" xr:uid="{65BD0A27-85F8-4087-A62C-175B252AE38E}"/>
    <cellStyle name="Normal 10 4 5 2" xfId="515" xr:uid="{43C3316A-994F-4C00-94CB-C7B1002A0322}"/>
    <cellStyle name="Normal 10 4 5 2 2" xfId="1142" xr:uid="{72AEFBD1-409B-404C-A535-505307505F32}"/>
    <cellStyle name="Normal 10 4 5 2 3" xfId="2696" xr:uid="{5F8B69CC-B503-4B7E-94F5-1967081958FB}"/>
    <cellStyle name="Normal 10 4 5 2 4" xfId="2697" xr:uid="{604F92FA-A30F-4A07-86D5-1C47A1DB8E91}"/>
    <cellStyle name="Normal 10 4 5 3" xfId="1143" xr:uid="{BFD64B89-FC5A-4C5F-A9C6-C980D1AEFA4B}"/>
    <cellStyle name="Normal 10 4 5 3 2" xfId="2698" xr:uid="{5B44B679-C5F3-47CC-A0BE-59A5A44A38E0}"/>
    <cellStyle name="Normal 10 4 5 3 3" xfId="2699" xr:uid="{C7563D5B-9240-4435-8199-190908A91EB6}"/>
    <cellStyle name="Normal 10 4 5 3 4" xfId="2700" xr:uid="{2366BD2C-9CA1-4035-843F-82FCD07C06C1}"/>
    <cellStyle name="Normal 10 4 5 4" xfId="2701" xr:uid="{34D34543-6FC2-471D-9EE8-041C9AD503C2}"/>
    <cellStyle name="Normal 10 4 5 5" xfId="2702" xr:uid="{35CDC64A-8E24-4426-AFC3-625CC48ACCD3}"/>
    <cellStyle name="Normal 10 4 5 6" xfId="2703" xr:uid="{349513BE-336E-44B0-83FC-B2C5A7F40B3E}"/>
    <cellStyle name="Normal 10 4 6" xfId="516" xr:uid="{A0230BBB-2DA5-4D3F-9D73-34B9371D83EC}"/>
    <cellStyle name="Normal 10 4 6 2" xfId="1144" xr:uid="{2BEABB49-5D89-497D-9F2E-5BD8343FC56E}"/>
    <cellStyle name="Normal 10 4 6 2 2" xfId="2704" xr:uid="{FAB303F9-E887-45FE-8122-37B2E0844858}"/>
    <cellStyle name="Normal 10 4 6 2 3" xfId="2705" xr:uid="{A4492542-E49E-4612-A52D-B6A2ABF12EB2}"/>
    <cellStyle name="Normal 10 4 6 2 4" xfId="2706" xr:uid="{BF1F24F6-0EF9-4E8D-A99B-C519C754C3A4}"/>
    <cellStyle name="Normal 10 4 6 3" xfId="2707" xr:uid="{676D064C-1A78-420D-B12F-9E22794540A7}"/>
    <cellStyle name="Normal 10 4 6 4" xfId="2708" xr:uid="{772D9F3D-5D92-4799-ACDA-D43A7E129E2E}"/>
    <cellStyle name="Normal 10 4 6 5" xfId="2709" xr:uid="{550EFCFA-B5F4-4EF0-99E5-E182A7F845CA}"/>
    <cellStyle name="Normal 10 4 7" xfId="1145" xr:uid="{2F7FCD3D-6978-4135-B442-962F04C74066}"/>
    <cellStyle name="Normal 10 4 7 2" xfId="2710" xr:uid="{86AA1034-044E-46E9-8FDD-489C251A680B}"/>
    <cellStyle name="Normal 10 4 7 3" xfId="2711" xr:uid="{4C92CC6A-F1BF-43F5-896D-E11352D13EFD}"/>
    <cellStyle name="Normal 10 4 7 4" xfId="2712" xr:uid="{43B4AC9B-705F-4959-BFAB-BE968AD077AA}"/>
    <cellStyle name="Normal 10 4 8" xfId="2713" xr:uid="{DD4AB6BC-E502-4CE8-877C-0E0A33A1DA9A}"/>
    <cellStyle name="Normal 10 4 8 2" xfId="2714" xr:uid="{C027ECC4-DAE2-43B8-ACE3-71755AA99320}"/>
    <cellStyle name="Normal 10 4 8 3" xfId="2715" xr:uid="{93E075DC-E870-4233-A958-012D05D49C02}"/>
    <cellStyle name="Normal 10 4 8 4" xfId="2716" xr:uid="{1F3DE332-DC3A-4872-A755-4A4F58ACC47E}"/>
    <cellStyle name="Normal 10 4 9" xfId="2717" xr:uid="{1650247E-04D4-4E33-BEA0-FF7336DF5395}"/>
    <cellStyle name="Normal 10 5" xfId="60" xr:uid="{EF5102D1-C6B0-44BD-A0BD-5B7E8D35467C}"/>
    <cellStyle name="Normal 10 5 2" xfId="61" xr:uid="{D3B53A1F-C8A5-411F-A86B-36CC6B26CA13}"/>
    <cellStyle name="Normal 10 5 2 2" xfId="261" xr:uid="{C1E3E2C2-428D-4D16-906A-33B4CB4CF0DB}"/>
    <cellStyle name="Normal 10 5 2 2 2" xfId="517" xr:uid="{62AEF440-02EF-4078-9673-79A9F3647E52}"/>
    <cellStyle name="Normal 10 5 2 2 2 2" xfId="1146" xr:uid="{B51A3AB9-D250-49EF-94AA-60A79EB06719}"/>
    <cellStyle name="Normal 10 5 2 2 2 3" xfId="2718" xr:uid="{74DF1B91-C69A-4730-80E7-771ADBF5AD0F}"/>
    <cellStyle name="Normal 10 5 2 2 2 4" xfId="2719" xr:uid="{8CA29F73-A4F4-41DB-A1D2-DF859BF8A033}"/>
    <cellStyle name="Normal 10 5 2 2 3" xfId="1147" xr:uid="{F7E1D1A1-AD96-4056-A0F7-60CBD27FFA8B}"/>
    <cellStyle name="Normal 10 5 2 2 3 2" xfId="2720" xr:uid="{154AC14C-CCDB-44DD-AEC0-CC7E29FF12D2}"/>
    <cellStyle name="Normal 10 5 2 2 3 3" xfId="2721" xr:uid="{0E1D53F8-5ECA-4DD0-A310-750535009E29}"/>
    <cellStyle name="Normal 10 5 2 2 3 4" xfId="2722" xr:uid="{8EA9DAB7-2D90-43C1-BEB4-D4C1A255D444}"/>
    <cellStyle name="Normal 10 5 2 2 4" xfId="2723" xr:uid="{15831371-CFC1-4959-BF17-E6AEE1E2F66A}"/>
    <cellStyle name="Normal 10 5 2 2 5" xfId="2724" xr:uid="{69F58635-08C1-466D-B880-29D55F855AC0}"/>
    <cellStyle name="Normal 10 5 2 2 6" xfId="2725" xr:uid="{548C31D7-5C30-4D62-A58A-7E7093EB7A8B}"/>
    <cellStyle name="Normal 10 5 2 3" xfId="518" xr:uid="{02110597-9055-4227-A9C7-CF3CD85353E3}"/>
    <cellStyle name="Normal 10 5 2 3 2" xfId="1148" xr:uid="{42A15A84-1958-4047-9A56-F8FCAA75E94D}"/>
    <cellStyle name="Normal 10 5 2 3 2 2" xfId="2726" xr:uid="{FE7AB5C6-8845-44E3-92E9-B34B5221CB06}"/>
    <cellStyle name="Normal 10 5 2 3 2 3" xfId="2727" xr:uid="{7B59E530-6D84-4096-843C-B08F1F5C0D90}"/>
    <cellStyle name="Normal 10 5 2 3 2 4" xfId="2728" xr:uid="{76FFBFCA-8D52-46CB-8767-F977FE199A3D}"/>
    <cellStyle name="Normal 10 5 2 3 3" xfId="2729" xr:uid="{CF01743B-FAD2-4AF4-98BA-459ECDED0FBF}"/>
    <cellStyle name="Normal 10 5 2 3 4" xfId="2730" xr:uid="{5A6A8DD6-B24A-4AA3-A272-E73D2BB10389}"/>
    <cellStyle name="Normal 10 5 2 3 5" xfId="2731" xr:uid="{05D9669E-F385-42B0-8308-63D143AB8139}"/>
    <cellStyle name="Normal 10 5 2 4" xfId="1149" xr:uid="{8800553E-B6DC-4A66-8282-25B8B6C97197}"/>
    <cellStyle name="Normal 10 5 2 4 2" xfId="2732" xr:uid="{5F7AE302-62CB-4B7C-91F9-B530A8DE0D36}"/>
    <cellStyle name="Normal 10 5 2 4 3" xfId="2733" xr:uid="{8DA9FACC-4403-46D7-B935-FB180005EAD0}"/>
    <cellStyle name="Normal 10 5 2 4 4" xfId="2734" xr:uid="{B1A2B2D2-E9DE-46C0-8A39-56EFF88D840C}"/>
    <cellStyle name="Normal 10 5 2 5" xfId="2735" xr:uid="{C6D8DFBC-4DE0-43E2-AED8-128F5180FCAC}"/>
    <cellStyle name="Normal 10 5 2 5 2" xfId="2736" xr:uid="{11ACDB1A-0429-4A26-B822-20641B05096A}"/>
    <cellStyle name="Normal 10 5 2 5 3" xfId="2737" xr:uid="{22E957BC-FEF2-48AA-BB11-5AF24223F488}"/>
    <cellStyle name="Normal 10 5 2 5 4" xfId="2738" xr:uid="{D0920956-1954-48C8-9340-61BE77C7424F}"/>
    <cellStyle name="Normal 10 5 2 6" xfId="2739" xr:uid="{123D5984-8860-4112-8B97-5D477C35BBD4}"/>
    <cellStyle name="Normal 10 5 2 7" xfId="2740" xr:uid="{7E2E70FD-FFCE-4300-9479-40E24E60E6A9}"/>
    <cellStyle name="Normal 10 5 2 8" xfId="2741" xr:uid="{0619A10C-7E5C-4BB5-A286-AA6408C3E4B8}"/>
    <cellStyle name="Normal 10 5 3" xfId="262" xr:uid="{44A7FC19-0604-4E17-9510-8A2C0604D71A}"/>
    <cellStyle name="Normal 10 5 3 2" xfId="519" xr:uid="{DCFA5AA3-0A45-47B3-AC69-79AD764C3CD6}"/>
    <cellStyle name="Normal 10 5 3 2 2" xfId="520" xr:uid="{E29B693E-2260-497A-86A9-EF11BC3C5D8E}"/>
    <cellStyle name="Normal 10 5 3 2 3" xfId="2742" xr:uid="{C7352E06-6E13-4FC9-A75C-3C6CB980D247}"/>
    <cellStyle name="Normal 10 5 3 2 4" xfId="2743" xr:uid="{D59659BC-3E7C-404A-84C4-DECD59A7C326}"/>
    <cellStyle name="Normal 10 5 3 3" xfId="521" xr:uid="{C8E62212-D752-4202-A101-5C2198A9D0BA}"/>
    <cellStyle name="Normal 10 5 3 3 2" xfId="2744" xr:uid="{10C6AF04-B190-492F-821A-01EDAD904DBE}"/>
    <cellStyle name="Normal 10 5 3 3 3" xfId="2745" xr:uid="{38F56D96-A238-4233-9255-D7636C9B7AC2}"/>
    <cellStyle name="Normal 10 5 3 3 4" xfId="2746" xr:uid="{E76458E6-1885-4178-8B9F-6A6E795F6C43}"/>
    <cellStyle name="Normal 10 5 3 4" xfId="2747" xr:uid="{BA54786C-5C84-4BB3-A179-B681A7B031FD}"/>
    <cellStyle name="Normal 10 5 3 5" xfId="2748" xr:uid="{D878CC45-F798-4846-BDE8-50DDBB049EAD}"/>
    <cellStyle name="Normal 10 5 3 6" xfId="2749" xr:uid="{17AC74E9-E7D9-4CE0-BFCE-4F27220BFCA3}"/>
    <cellStyle name="Normal 10 5 4" xfId="263" xr:uid="{F93EF163-ECC2-4851-9C58-3F57E677EA5B}"/>
    <cellStyle name="Normal 10 5 4 2" xfId="522" xr:uid="{8E24953B-7C5D-4AE1-B99A-7199A909B41F}"/>
    <cellStyle name="Normal 10 5 4 2 2" xfId="2750" xr:uid="{7727882A-0EB9-4466-95EC-32A99BA43CA0}"/>
    <cellStyle name="Normal 10 5 4 2 3" xfId="2751" xr:uid="{DA24FE1F-3B20-4750-B155-6AF31E0D41FF}"/>
    <cellStyle name="Normal 10 5 4 2 4" xfId="2752" xr:uid="{DC35D26F-407C-4894-8AF0-741762BADB1D}"/>
    <cellStyle name="Normal 10 5 4 3" xfId="2753" xr:uid="{CF4C6953-93C2-4B0A-AD19-FC0212B1296A}"/>
    <cellStyle name="Normal 10 5 4 4" xfId="2754" xr:uid="{36C91C6D-05AE-41A3-9F62-9BE18CB88478}"/>
    <cellStyle name="Normal 10 5 4 5" xfId="2755" xr:uid="{F10514CF-7CBA-4445-9D9F-C91CAD1485D9}"/>
    <cellStyle name="Normal 10 5 5" xfId="523" xr:uid="{2530AC48-05D2-4AB2-BD17-CCBA4AE31C5E}"/>
    <cellStyle name="Normal 10 5 5 2" xfId="2756" xr:uid="{F7DEEA47-BEF4-49D9-9BFB-01C7D8EB836C}"/>
    <cellStyle name="Normal 10 5 5 3" xfId="2757" xr:uid="{E4E05D3D-7EFE-4E0D-9551-442AF658E878}"/>
    <cellStyle name="Normal 10 5 5 4" xfId="2758" xr:uid="{978D925D-CFC1-4598-BC05-9254F0B2F51C}"/>
    <cellStyle name="Normal 10 5 6" xfId="2759" xr:uid="{559E5DEA-D718-489D-9F1A-6CD505BB116B}"/>
    <cellStyle name="Normal 10 5 6 2" xfId="2760" xr:uid="{B8CE76D7-959E-4083-A6DC-69765D3B907F}"/>
    <cellStyle name="Normal 10 5 6 3" xfId="2761" xr:uid="{47F83A78-CBC3-41E2-A728-78CF728581F1}"/>
    <cellStyle name="Normal 10 5 6 4" xfId="2762" xr:uid="{108F478D-0967-4EAF-BC93-7A5F10D98C23}"/>
    <cellStyle name="Normal 10 5 7" xfId="2763" xr:uid="{B70494C1-5928-4B36-89EB-92395425D3EF}"/>
    <cellStyle name="Normal 10 5 8" xfId="2764" xr:uid="{F3270E50-5A13-4A78-9124-582EBAF79A18}"/>
    <cellStyle name="Normal 10 5 9" xfId="2765" xr:uid="{25F2A43B-574E-4F03-8E8B-2FC0F9B386F6}"/>
    <cellStyle name="Normal 10 6" xfId="62" xr:uid="{3091BC96-202E-4F72-831E-4042F438C7DB}"/>
    <cellStyle name="Normal 10 6 2" xfId="264" xr:uid="{D8945352-33E7-443C-B98D-D8DE9F97B654}"/>
    <cellStyle name="Normal 10 6 2 2" xfId="524" xr:uid="{02843339-A70D-4E00-8212-9161EA3A67B2}"/>
    <cellStyle name="Normal 10 6 2 2 2" xfId="1150" xr:uid="{7D30E235-EA89-4175-BBC3-1AF4F3D3704A}"/>
    <cellStyle name="Normal 10 6 2 2 2 2" xfId="1151" xr:uid="{63BA1B20-EA41-47B8-9E0D-A87C5098ACCD}"/>
    <cellStyle name="Normal 10 6 2 2 3" xfId="1152" xr:uid="{8AF73407-BCF6-4DBE-8155-F69836C30EC0}"/>
    <cellStyle name="Normal 10 6 2 2 4" xfId="2766" xr:uid="{989CD5A7-5988-4ADF-BFC7-34FA2654F324}"/>
    <cellStyle name="Normal 10 6 2 3" xfId="1153" xr:uid="{4BD39545-2B18-4F03-A0E3-BA520CF02F1B}"/>
    <cellStyle name="Normal 10 6 2 3 2" xfId="1154" xr:uid="{83CFA4A1-0BDC-476B-85A6-C7ADB8C95FF1}"/>
    <cellStyle name="Normal 10 6 2 3 3" xfId="2767" xr:uid="{3C499E9E-44BE-41BE-851C-B1915387C37C}"/>
    <cellStyle name="Normal 10 6 2 3 4" xfId="2768" xr:uid="{9FD574C1-ADBE-4B0B-9D5A-A45B729571A8}"/>
    <cellStyle name="Normal 10 6 2 4" xfId="1155" xr:uid="{CCCA2DDC-15F8-4B66-B291-4E03092CF928}"/>
    <cellStyle name="Normal 10 6 2 5" xfId="2769" xr:uid="{5B5E08E9-D447-4862-A0E0-2DCBE7A5EB50}"/>
    <cellStyle name="Normal 10 6 2 6" xfId="2770" xr:uid="{F7F7B0BA-257B-4357-A502-E9AF21A21D2A}"/>
    <cellStyle name="Normal 10 6 3" xfId="525" xr:uid="{10F6C549-1648-4763-813A-71A552F8A735}"/>
    <cellStyle name="Normal 10 6 3 2" xfId="1156" xr:uid="{5D5312CC-921D-495C-BD88-D3DF7900E737}"/>
    <cellStyle name="Normal 10 6 3 2 2" xfId="1157" xr:uid="{78EDFC86-2DCC-481D-9A2D-FB1385C662BB}"/>
    <cellStyle name="Normal 10 6 3 2 3" xfId="2771" xr:uid="{25A592D2-4B63-4309-8153-5241D90B3B0B}"/>
    <cellStyle name="Normal 10 6 3 2 4" xfId="2772" xr:uid="{31A84AD1-B072-4739-BF22-6AF1225DB330}"/>
    <cellStyle name="Normal 10 6 3 3" xfId="1158" xr:uid="{B2240010-DE62-41A5-B6B9-AE44D1170048}"/>
    <cellStyle name="Normal 10 6 3 4" xfId="2773" xr:uid="{070FB4C6-044B-4ABD-8BCB-81AD843514C5}"/>
    <cellStyle name="Normal 10 6 3 5" xfId="2774" xr:uid="{1F1AB4CA-049A-4AD7-9442-734EC2ABCADA}"/>
    <cellStyle name="Normal 10 6 4" xfId="1159" xr:uid="{198B08A7-9D52-44B6-8FD4-FE79153B6BC3}"/>
    <cellStyle name="Normal 10 6 4 2" xfId="1160" xr:uid="{ADA96AF9-1242-41BA-A5F7-97EA6EA312C6}"/>
    <cellStyle name="Normal 10 6 4 3" xfId="2775" xr:uid="{BB8890F6-2DAD-480E-B277-D52F0ED4D87A}"/>
    <cellStyle name="Normal 10 6 4 4" xfId="2776" xr:uid="{E16A7278-193E-4FE3-9A5B-CBDCEC59F51C}"/>
    <cellStyle name="Normal 10 6 5" xfId="1161" xr:uid="{5767EB1C-86D6-47D9-827D-62B8B40E8AFB}"/>
    <cellStyle name="Normal 10 6 5 2" xfId="2777" xr:uid="{2E3D13EE-19A9-48BC-A5F2-8AAAFC162086}"/>
    <cellStyle name="Normal 10 6 5 3" xfId="2778" xr:uid="{A9A9C9C2-A616-49C0-8EA5-E9B345686FB0}"/>
    <cellStyle name="Normal 10 6 5 4" xfId="2779" xr:uid="{C32E3C38-2CAE-477A-9A71-097861951D39}"/>
    <cellStyle name="Normal 10 6 6" xfId="2780" xr:uid="{FCB0E371-9F1B-45FA-8BF2-796FCE682EAE}"/>
    <cellStyle name="Normal 10 6 7" xfId="2781" xr:uid="{59A6BB15-624F-4C7A-B04E-54D471BEB7C0}"/>
    <cellStyle name="Normal 10 6 8" xfId="2782" xr:uid="{FC941F59-EF92-4E67-A163-9A1D6379A69B}"/>
    <cellStyle name="Normal 10 7" xfId="265" xr:uid="{54916C97-ECAB-4A8C-A0A1-36F9CC4448E5}"/>
    <cellStyle name="Normal 10 7 2" xfId="526" xr:uid="{0B928F5C-94E4-4CFE-9A42-FBF80EE6EF53}"/>
    <cellStyle name="Normal 10 7 2 2" xfId="527" xr:uid="{0D1C297E-213F-4B33-8276-437F6EB7E808}"/>
    <cellStyle name="Normal 10 7 2 2 2" xfId="1162" xr:uid="{4E45892A-4733-41C2-8B3B-E33D733B29FF}"/>
    <cellStyle name="Normal 10 7 2 2 3" xfId="2783" xr:uid="{6BC9454B-E7EA-4AAD-B309-AB10CCED1410}"/>
    <cellStyle name="Normal 10 7 2 2 4" xfId="2784" xr:uid="{041168FA-6B19-41D6-A8EF-FE98B852822A}"/>
    <cellStyle name="Normal 10 7 2 3" xfId="1163" xr:uid="{F3EE40B8-4450-4EBF-9976-5C6C97B6EBDB}"/>
    <cellStyle name="Normal 10 7 2 4" xfId="2785" xr:uid="{A0B81007-E035-4E46-94DC-2F6506EB9A3F}"/>
    <cellStyle name="Normal 10 7 2 5" xfId="2786" xr:uid="{0858BCAF-75EC-4072-8519-B7E20460271F}"/>
    <cellStyle name="Normal 10 7 3" xfId="528" xr:uid="{9FF4B327-3B67-418A-B821-20B0C38C5B34}"/>
    <cellStyle name="Normal 10 7 3 2" xfId="1164" xr:uid="{CD5168F3-38A9-48AA-825F-F8C4E05FDA99}"/>
    <cellStyle name="Normal 10 7 3 3" xfId="2787" xr:uid="{E9FC33D4-3216-4BCF-950A-779AE7980343}"/>
    <cellStyle name="Normal 10 7 3 4" xfId="2788" xr:uid="{F56C2C2F-D80B-40BB-BAB3-99428BA99C23}"/>
    <cellStyle name="Normal 10 7 4" xfId="1165" xr:uid="{AA9ABCD4-EB8F-42E6-9496-08B452F58BDA}"/>
    <cellStyle name="Normal 10 7 4 2" xfId="2789" xr:uid="{4C1F8210-4EE4-4B88-ADC0-852DECB34A3E}"/>
    <cellStyle name="Normal 10 7 4 3" xfId="2790" xr:uid="{59B7FEBA-4409-4C01-9333-A7DD9A59A970}"/>
    <cellStyle name="Normal 10 7 4 4" xfId="2791" xr:uid="{4B0C9558-CD6B-49D0-9901-71BE05E0337D}"/>
    <cellStyle name="Normal 10 7 5" xfId="2792" xr:uid="{A25D4D34-916B-43C7-B1AB-1559C3B69F92}"/>
    <cellStyle name="Normal 10 7 6" xfId="2793" xr:uid="{BAFDEC0C-EA7D-432A-A108-F636DA4CBCA6}"/>
    <cellStyle name="Normal 10 7 7" xfId="2794" xr:uid="{766704E8-0290-4F32-955E-F92D6F2E9124}"/>
    <cellStyle name="Normal 10 8" xfId="266" xr:uid="{4FD45BD9-4519-453B-9D58-65DF8CB58AB6}"/>
    <cellStyle name="Normal 10 8 2" xfId="529" xr:uid="{A6AB1367-49E1-4CCC-9453-13C958754950}"/>
    <cellStyle name="Normal 10 8 2 2" xfId="1166" xr:uid="{C34A0571-AECE-4BBA-95B8-2F79B162262D}"/>
    <cellStyle name="Normal 10 8 2 3" xfId="2795" xr:uid="{56518C8C-AC85-4161-B9CC-D4622A84F481}"/>
    <cellStyle name="Normal 10 8 2 4" xfId="2796" xr:uid="{050E5314-81E5-44A5-94A3-E64042EB356F}"/>
    <cellStyle name="Normal 10 8 3" xfId="1167" xr:uid="{1C31DF21-A8D5-4C7B-885D-50208852FAD7}"/>
    <cellStyle name="Normal 10 8 3 2" xfId="2797" xr:uid="{AF3097E2-D253-4793-8F24-AA401026EB04}"/>
    <cellStyle name="Normal 10 8 3 3" xfId="2798" xr:uid="{0349EE14-699E-4C24-B6FC-A0DFB753B3ED}"/>
    <cellStyle name="Normal 10 8 3 4" xfId="2799" xr:uid="{AB0EE02C-C20E-4B6A-8E83-7D8BF6BC6C34}"/>
    <cellStyle name="Normal 10 8 4" xfId="2800" xr:uid="{C4D70D88-1EC5-4FB3-BBAA-4EE3E8E63B10}"/>
    <cellStyle name="Normal 10 8 5" xfId="2801" xr:uid="{528079B2-92CF-4F59-8609-76629EBD42F2}"/>
    <cellStyle name="Normal 10 8 6" xfId="2802" xr:uid="{2347C2C0-15E9-435B-92C3-814B07EA4368}"/>
    <cellStyle name="Normal 10 9" xfId="267" xr:uid="{C5CD323B-2220-4054-B656-798FB6CBF69B}"/>
    <cellStyle name="Normal 10 9 2" xfId="1168" xr:uid="{7ED58C54-7049-4C17-B12F-83C108F901BC}"/>
    <cellStyle name="Normal 10 9 2 2" xfId="2803" xr:uid="{C829D45D-D155-417B-BDEC-A0DA1A1B439A}"/>
    <cellStyle name="Normal 10 9 2 2 2" xfId="4332" xr:uid="{7EB37A2F-4C30-4B7F-8224-701BD9D9D1A1}"/>
    <cellStyle name="Normal 10 9 2 2 3" xfId="4681" xr:uid="{858606CC-401E-4FB5-8A0D-60AFEBFF5273}"/>
    <cellStyle name="Normal 10 9 2 3" xfId="2804" xr:uid="{86A4379F-52BB-4F67-9BCF-17395DFB6A9E}"/>
    <cellStyle name="Normal 10 9 2 4" xfId="2805" xr:uid="{AF316F55-324F-49B5-AF4E-12A368BE734F}"/>
    <cellStyle name="Normal 10 9 3" xfId="2806" xr:uid="{258771FA-C4B7-4B50-AB29-71D95807B749}"/>
    <cellStyle name="Normal 10 9 4" xfId="2807" xr:uid="{415DCAB6-1E5A-46B2-90B0-CF1C6A73FD36}"/>
    <cellStyle name="Normal 10 9 4 2" xfId="4564" xr:uid="{740EDF9F-A174-4F18-8133-D08FDFE71E57}"/>
    <cellStyle name="Normal 10 9 4 3" xfId="4682" xr:uid="{C4ACF02B-0CA2-4686-81DE-F3FCD7425373}"/>
    <cellStyle name="Normal 10 9 4 4" xfId="4602" xr:uid="{87EAA13A-AE29-4C4A-A771-1C1816728132}"/>
    <cellStyle name="Normal 10 9 5" xfId="2808" xr:uid="{F24ED529-8CC5-42C3-814B-3FDB5F9F0805}"/>
    <cellStyle name="Normal 11" xfId="63" xr:uid="{C1788EC3-4B03-471E-B5E4-EB3C8B7C4D67}"/>
    <cellStyle name="Normal 11 2" xfId="268" xr:uid="{F8DC825A-BFB4-4705-92E2-B2F4D515DB40}"/>
    <cellStyle name="Normal 11 2 2" xfId="4649" xr:uid="{BB516306-DD3B-4261-BDBE-2155294E10C1}"/>
    <cellStyle name="Normal 11 3" xfId="4337" xr:uid="{E28DE5C7-E017-42EA-9C93-15DDD09C487F}"/>
    <cellStyle name="Normal 11 3 2" xfId="4543" xr:uid="{9E688E8D-E356-4AA7-8409-3CE4853860BD}"/>
    <cellStyle name="Normal 11 3 3" xfId="4726" xr:uid="{A4DDC070-A599-49D8-85B9-C1ADA0A6E120}"/>
    <cellStyle name="Normal 11 3 3 2" xfId="5381" xr:uid="{3DEA0A13-5BED-4C7E-BE1E-914D4C3F1804}"/>
    <cellStyle name="Normal 11 3 4" xfId="4703" xr:uid="{38977E6B-4DBD-4912-BAA7-C3B11673F59F}"/>
    <cellStyle name="Normal 11 3 5" xfId="5359" xr:uid="{AD5D52F1-6449-4F0F-A3BC-AB91C6C3F848}"/>
    <cellStyle name="Normal 12" xfId="64" xr:uid="{8BDDF639-8894-44EC-87D4-F8FB5BA58ED0}"/>
    <cellStyle name="Normal 12 2" xfId="269" xr:uid="{98AE2750-B735-4A98-A809-2A1568845EF7}"/>
    <cellStyle name="Normal 12 2 2" xfId="4650" xr:uid="{DD21804B-ADF2-46D0-AB4B-A2B3370CD443}"/>
    <cellStyle name="Normal 12 3" xfId="4544" xr:uid="{D5A845FA-2CCD-4A1D-9AD3-25A4461D14B8}"/>
    <cellStyle name="Normal 13" xfId="65" xr:uid="{367B86F9-CD7B-4586-9469-5C7A655718DE}"/>
    <cellStyle name="Normal 13 2" xfId="66" xr:uid="{8DECBAAF-49D3-432D-A47A-DA28EBFD73E6}"/>
    <cellStyle name="Normal 13 2 2" xfId="270" xr:uid="{2A10DD2E-F4B8-439E-8D6F-E746244A454C}"/>
    <cellStyle name="Normal 13 2 2 2" xfId="4651" xr:uid="{D67286AF-C3D3-42E3-B6A6-C8FE13D9D34C}"/>
    <cellStyle name="Normal 13 2 3" xfId="4339" xr:uid="{69F896FB-FF72-4312-B6E2-8E357F694A44}"/>
    <cellStyle name="Normal 13 2 3 2" xfId="4545" xr:uid="{917C1520-B3F0-483F-8331-CB348AC6066C}"/>
    <cellStyle name="Normal 13 2 3 3" xfId="4727" xr:uid="{E9411AC3-F2E9-4B00-9DAE-E9906100E6F8}"/>
    <cellStyle name="Normal 13 2 3 4" xfId="4704" xr:uid="{23BCC937-FAD8-4FEB-AEDC-ADF365880A07}"/>
    <cellStyle name="Normal 13 3" xfId="271" xr:uid="{3CD1E8AD-E6C6-4A20-9359-3001220AB4D8}"/>
    <cellStyle name="Normal 13 3 2" xfId="4423" xr:uid="{14B1BA61-465E-4BF8-B28F-CED04D0B2BAD}"/>
    <cellStyle name="Normal 13 3 3" xfId="4340" xr:uid="{9C106FB8-FD6D-440C-B453-8270FF0B2D26}"/>
    <cellStyle name="Normal 13 3 4" xfId="4568" xr:uid="{4B6FE6CE-B104-4AA7-B8CF-997EB40C7B2E}"/>
    <cellStyle name="Normal 13 3 5" xfId="4728" xr:uid="{478E73BA-5705-4CE7-AA3F-3351E6B9725F}"/>
    <cellStyle name="Normal 13 4" xfId="4341" xr:uid="{3B585E3C-ADEE-42D4-BB3E-E5A21E0AD32D}"/>
    <cellStyle name="Normal 13 5" xfId="4338" xr:uid="{F8C2995F-5D9E-4CB8-9D2D-E00AF6BA9C4C}"/>
    <cellStyle name="Normal 14" xfId="67" xr:uid="{42927C5B-CDF0-453D-A8D5-4FBCA01647DA}"/>
    <cellStyle name="Normal 14 18" xfId="4343" xr:uid="{850006B7-AEFA-4DB9-A3AA-4107B94CF2BB}"/>
    <cellStyle name="Normal 14 2" xfId="272" xr:uid="{DCE18D14-C95C-4CA9-A880-6558F7C8F37E}"/>
    <cellStyle name="Normal 14 2 2" xfId="432" xr:uid="{6A979239-DA3A-413F-A85C-F868248C38DB}"/>
    <cellStyle name="Normal 14 2 2 2" xfId="433" xr:uid="{E233DF43-B66C-421C-B473-51AF2875F6E8}"/>
    <cellStyle name="Normal 14 2 3" xfId="434" xr:uid="{B9E3C2A6-E5D5-4222-A2C9-AA8621DDA667}"/>
    <cellStyle name="Normal 14 3" xfId="435" xr:uid="{8CAD41A6-0C95-4A82-B085-274F9BC80E44}"/>
    <cellStyle name="Normal 14 3 2" xfId="4652" xr:uid="{4DC89A44-A6CB-4CE0-AC7C-85D4C887A8AE}"/>
    <cellStyle name="Normal 14 4" xfId="4342" xr:uid="{1EB775ED-DCEF-4118-A84F-251CF9FA5F79}"/>
    <cellStyle name="Normal 14 4 2" xfId="4546" xr:uid="{162F0097-65E1-4C11-9624-80FE5E4ED50F}"/>
    <cellStyle name="Normal 14 4 3" xfId="4729" xr:uid="{7728F280-CD63-480D-B2CD-B75FFD27009C}"/>
    <cellStyle name="Normal 14 4 4" xfId="4705" xr:uid="{B369818B-E18C-44EF-A766-258880EDC747}"/>
    <cellStyle name="Normal 15" xfId="68" xr:uid="{5F88BDD3-CC34-462D-BA20-DB94DFB03548}"/>
    <cellStyle name="Normal 15 2" xfId="69" xr:uid="{6F0A686A-2D88-4931-8C11-4D6FB389BD1A}"/>
    <cellStyle name="Normal 15 2 2" xfId="273" xr:uid="{B5FFEDCD-97B0-4B76-B41B-782990B83648}"/>
    <cellStyle name="Normal 15 2 2 2" xfId="4455" xr:uid="{CF1AD5AF-61D5-4BDF-8C5C-33ADBCA25430}"/>
    <cellStyle name="Normal 15 2 3" xfId="4548" xr:uid="{1C93CE82-9FBA-4A38-8684-25B028BD9532}"/>
    <cellStyle name="Normal 15 3" xfId="274" xr:uid="{9408608D-FE44-42FF-8E6B-72CA80769FA3}"/>
    <cellStyle name="Normal 15 3 2" xfId="4424" xr:uid="{6B153FCB-63CC-476B-8817-8EDB8CB8B6E4}"/>
    <cellStyle name="Normal 15 3 3" xfId="4345" xr:uid="{01FE61C7-B3E0-4609-A803-D7C8C901C4EB}"/>
    <cellStyle name="Normal 15 3 4" xfId="4569" xr:uid="{C6163892-C378-4E64-A1FD-D91E90163FC7}"/>
    <cellStyle name="Normal 15 3 5" xfId="4731" xr:uid="{8C57E2B3-3466-45A9-8B5B-BDF6C5545F7A}"/>
    <cellStyle name="Normal 15 4" xfId="4344" xr:uid="{AA14C4DD-D719-4407-AC4F-32723F0EA197}"/>
    <cellStyle name="Normal 15 4 2" xfId="4547" xr:uid="{31BFCF69-D072-4072-8374-DA5FD2BB0369}"/>
    <cellStyle name="Normal 15 4 3" xfId="4730" xr:uid="{E7CA6BD2-8B86-42CC-8DB3-9CBB2D838B6F}"/>
    <cellStyle name="Normal 15 4 4" xfId="4706" xr:uid="{03A2D7A1-9493-4812-A9A5-01FEB45DA407}"/>
    <cellStyle name="Normal 16" xfId="70" xr:uid="{DA46B2F8-B51E-474F-BC42-E9AE542055AF}"/>
    <cellStyle name="Normal 16 2" xfId="275" xr:uid="{C63112C0-6CFC-474E-A7C5-22231B8087E5}"/>
    <cellStyle name="Normal 16 2 2" xfId="4425" xr:uid="{F7490913-F317-4727-BF7C-18D39F5FB259}"/>
    <cellStyle name="Normal 16 2 3" xfId="4346" xr:uid="{E90E173E-651F-447F-9747-6D04A87BB52A}"/>
    <cellStyle name="Normal 16 2 4" xfId="4570" xr:uid="{F2F96061-5FDA-409B-87C8-814A9C433186}"/>
    <cellStyle name="Normal 16 2 5" xfId="4732" xr:uid="{0E3B5857-FACE-4183-BCB9-9E6276AC21BC}"/>
    <cellStyle name="Normal 16 3" xfId="276" xr:uid="{217DAF56-2E05-4901-B390-A037A9D36555}"/>
    <cellStyle name="Normal 17" xfId="71" xr:uid="{4AA325C1-DD49-435D-B212-F4CC1BAC0035}"/>
    <cellStyle name="Normal 17 2" xfId="277" xr:uid="{DD7001E3-3216-4864-ACFB-D7821772D2AF}"/>
    <cellStyle name="Normal 17 2 2" xfId="4426" xr:uid="{122CA6E6-5F89-4F4F-89F2-D06D4173900D}"/>
    <cellStyle name="Normal 17 2 3" xfId="4348" xr:uid="{D571D2D4-BD8A-4B92-91D7-CD9830E80BC5}"/>
    <cellStyle name="Normal 17 2 4" xfId="4571" xr:uid="{89BAC94D-6D57-4A6E-AA68-4B6EBB6CFF0F}"/>
    <cellStyle name="Normal 17 2 5" xfId="4733" xr:uid="{45C42B44-D227-42EA-A56F-590B8A2F3BCF}"/>
    <cellStyle name="Normal 17 3" xfId="4349" xr:uid="{654B50CB-70F3-49BB-8B85-6097B51DF129}"/>
    <cellStyle name="Normal 17 4" xfId="4347" xr:uid="{D24ACF50-09A9-4829-AA3F-4409AE698236}"/>
    <cellStyle name="Normal 18" xfId="72" xr:uid="{3575520E-51A1-4481-9C67-D739EFD48A53}"/>
    <cellStyle name="Normal 18 2" xfId="278" xr:uid="{90A44B2F-76A5-4999-8608-03319632A254}"/>
    <cellStyle name="Normal 18 2 2" xfId="4456" xr:uid="{C63239F0-0EC5-42F0-B392-C83BAE84C496}"/>
    <cellStyle name="Normal 18 3" xfId="4350" xr:uid="{21DC64E0-C834-4142-A20B-AA83DE0900BF}"/>
    <cellStyle name="Normal 18 3 2" xfId="4549" xr:uid="{C923E996-BE68-4EB6-8EA8-078ABD135D56}"/>
    <cellStyle name="Normal 18 3 3" xfId="4734" xr:uid="{E2AB14CD-607D-4D7F-8B7E-3C69B2E5CE39}"/>
    <cellStyle name="Normal 18 3 3 2" xfId="5382" xr:uid="{2F8AE392-490A-44F9-8DFA-2A7F46A6C21D}"/>
    <cellStyle name="Normal 18 3 4" xfId="4707" xr:uid="{2D046C69-A95A-4324-982E-27C5E2F28184}"/>
    <cellStyle name="Normal 18 3 5" xfId="5360" xr:uid="{54D007F1-CF70-444C-B3F0-584E9FC0278C}"/>
    <cellStyle name="Normal 19" xfId="73" xr:uid="{97152CCF-E57D-4970-9852-A8E08787CB20}"/>
    <cellStyle name="Normal 19 2" xfId="74" xr:uid="{FDB7767D-83AF-45B2-A682-8D0010F3BAAB}"/>
    <cellStyle name="Normal 19 2 2" xfId="279" xr:uid="{04A2ABD3-002B-4703-915D-92D55CAD02A6}"/>
    <cellStyle name="Normal 19 2 2 2" xfId="4653" xr:uid="{3FF43F4F-D553-4663-8876-5F111213F56F}"/>
    <cellStyle name="Normal 19 2 3" xfId="4551" xr:uid="{CD2597FD-9373-4B67-8E34-110C1E7ED989}"/>
    <cellStyle name="Normal 19 3" xfId="280" xr:uid="{ACC42E4A-25D6-43FE-881C-B711382AA846}"/>
    <cellStyle name="Normal 19 3 2" xfId="4654" xr:uid="{92C4DBCF-0D49-4FA5-9769-94CC0093951B}"/>
    <cellStyle name="Normal 19 4" xfId="4550" xr:uid="{6E0C4490-D972-46E2-BDB1-E4F3AC665C38}"/>
    <cellStyle name="Normal 2" xfId="2" xr:uid="{00000000-0005-0000-0000-000002000000}"/>
    <cellStyle name="Normal 2 2" xfId="75" xr:uid="{6E8B9E54-61B0-4BCC-A180-5813E15DF7C9}"/>
    <cellStyle name="Normal 2 2 2" xfId="76" xr:uid="{5E29D1ED-C523-459B-9B4C-31E7584A5363}"/>
    <cellStyle name="Normal 2 2 2 2" xfId="281" xr:uid="{BDA740CA-2069-49D9-88A4-48E0D1FCA810}"/>
    <cellStyle name="Normal 2 2 2 2 2" xfId="4657" xr:uid="{9040A0D3-32F6-4471-A712-1D76A151CD11}"/>
    <cellStyle name="Normal 2 2 2 3" xfId="4553" xr:uid="{60F0DE76-EB14-4E87-A5FD-CA3E2E2BE32A}"/>
    <cellStyle name="Normal 2 2 3" xfId="282" xr:uid="{CD65F7C8-4102-46AD-98B7-A431947B37B1}"/>
    <cellStyle name="Normal 2 2 3 2" xfId="4457" xr:uid="{E5310378-EAC9-44F4-A837-A568E90E2DFE}"/>
    <cellStyle name="Normal 2 2 3 2 2" xfId="4587" xr:uid="{8C897F09-456D-474D-9988-5B3AA279E441}"/>
    <cellStyle name="Normal 2 2 3 2 2 2" xfId="4658" xr:uid="{350EAD61-902C-4BF4-8C4F-F877ED91C986}"/>
    <cellStyle name="Normal 2 2 3 2 2 3" xfId="5937" xr:uid="{A94DABEC-F6FD-4ACB-BF44-294EA3F33063}"/>
    <cellStyle name="Normal 2 2 3 2 3" xfId="4752" xr:uid="{734891C8-2D9B-4647-A1DD-1AC8D436C223}"/>
    <cellStyle name="Normal 2 2 3 2 4" xfId="5307" xr:uid="{46B4F4B4-09BD-481C-9C34-51994C3E281A}"/>
    <cellStyle name="Normal 2 2 3 3" xfId="4437" xr:uid="{44779D84-AAD7-46A0-A2D8-815D7BA7E7F6}"/>
    <cellStyle name="Normal 2 2 3 4" xfId="4708" xr:uid="{75FD4DDE-796E-4154-8D42-8DB39ADFD197}"/>
    <cellStyle name="Normal 2 2 3 5" xfId="4697" xr:uid="{34097E42-7018-444B-9181-24B96A411766}"/>
    <cellStyle name="Normal 2 2 4" xfId="4351" xr:uid="{68D21B73-DF24-4597-8BE3-E10DF51DF332}"/>
    <cellStyle name="Normal 2 2 4 2" xfId="4552" xr:uid="{43EA5B51-AB77-4F3F-9151-CCC7EC74B604}"/>
    <cellStyle name="Normal 2 2 4 3" xfId="4735" xr:uid="{DF703A4E-3F67-499B-BCFF-B15A52E0173E}"/>
    <cellStyle name="Normal 2 2 4 4" xfId="4709" xr:uid="{F091613A-203A-4B12-B862-460040CF022B}"/>
    <cellStyle name="Normal 2 2 5" xfId="4656" xr:uid="{6BDD1A42-821C-4A1F-AC88-2BE8C3E9E947}"/>
    <cellStyle name="Normal 2 2 6" xfId="4755" xr:uid="{F6CCBB0E-DD7C-4B38-B4C6-C1047C8CB547}"/>
    <cellStyle name="Normal 2 3" xfId="77" xr:uid="{2B694BCF-1FE9-471F-A4B4-69F424DA1376}"/>
    <cellStyle name="Normal 2 3 2" xfId="78" xr:uid="{D1D65A07-C948-4784-AF47-9B726FD2C172}"/>
    <cellStyle name="Normal 2 3 2 2" xfId="283" xr:uid="{8E348E88-5622-481F-AD37-65FA4C6DF420}"/>
    <cellStyle name="Normal 2 3 2 2 2" xfId="4659" xr:uid="{73139004-5197-4DB0-9ADC-D898404FBC98}"/>
    <cellStyle name="Normal 2 3 2 3" xfId="4353" xr:uid="{93552440-05E4-449F-8C28-BE639948B96C}"/>
    <cellStyle name="Normal 2 3 2 3 2" xfId="4555" xr:uid="{26B410D5-C9AF-41E1-A19C-A5BF0DD07C50}"/>
    <cellStyle name="Normal 2 3 2 3 3" xfId="4737" xr:uid="{87412391-62E4-4E61-B150-0D119A6CAC40}"/>
    <cellStyle name="Normal 2 3 2 3 4" xfId="4710" xr:uid="{4CC0801D-4CD8-407A-AF2A-7E0E27A1B67B}"/>
    <cellStyle name="Normal 2 3 3" xfId="79" xr:uid="{54FC07B7-59B6-468F-A219-C63FF050CB9A}"/>
    <cellStyle name="Normal 2 3 4" xfId="80" xr:uid="{7B04CB12-8799-482F-9BA0-FE41630246FB}"/>
    <cellStyle name="Normal 2 3 4 2" xfId="5342" xr:uid="{300239BB-5AA4-4095-A621-0253F8A55E58}"/>
    <cellStyle name="Normal 2 3 5" xfId="187" xr:uid="{685A074D-AC3E-47AA-84F5-339EA49BC13D}"/>
    <cellStyle name="Normal 2 3 5 2" xfId="4660" xr:uid="{F98F93AB-0D58-4C58-9246-9858D5698B67}"/>
    <cellStyle name="Normal 2 3 6" xfId="4352" xr:uid="{09EBCC1A-2E57-4D7B-A812-7BD6882A97D7}"/>
    <cellStyle name="Normal 2 3 6 2" xfId="4554" xr:uid="{B0B179B8-BE8F-4671-B558-0F27CD32EA9C}"/>
    <cellStyle name="Normal 2 3 6 3" xfId="4736" xr:uid="{7D2A5FBE-4E3B-4FF6-8ABB-E3348BD9D29E}"/>
    <cellStyle name="Normal 2 3 6 4" xfId="4711" xr:uid="{507DB72F-15A9-47EC-84F9-1D364782F72B}"/>
    <cellStyle name="Normal 2 3 7" xfId="5320" xr:uid="{EAEBB83E-9B23-4187-B4BA-14DD5B101B20}"/>
    <cellStyle name="Normal 2 4" xfId="81" xr:uid="{62A4E470-CCEA-4934-9EA2-CAF0052A2DEE}"/>
    <cellStyle name="Normal 2 4 2" xfId="82" xr:uid="{99C21CDB-0CBB-471A-AAF9-B96B6FF2CAEC}"/>
    <cellStyle name="Normal 2 4 3" xfId="284" xr:uid="{ABCAFB54-DABF-4F4F-BEEF-9D96C5980D04}"/>
    <cellStyle name="Normal 2 4 3 2" xfId="4661" xr:uid="{37860B97-2413-49B1-9A1E-86D7272F733E}"/>
    <cellStyle name="Normal 2 4 3 3" xfId="4675" xr:uid="{4B69D7FC-C3FA-4D2E-908F-8CD30FDE456C}"/>
    <cellStyle name="Normal 2 4 4" xfId="4556" xr:uid="{2663BF44-113A-4654-80E8-B874C02017B9}"/>
    <cellStyle name="Normal 2 4 5" xfId="4756" xr:uid="{F59D0EA9-A7F5-448B-93D8-6BE244E1C85E}"/>
    <cellStyle name="Normal 2 4 6" xfId="4754" xr:uid="{35CEE6BC-86BA-4756-B5CC-FD153253CC5D}"/>
    <cellStyle name="Normal 2 5" xfId="186" xr:uid="{6B2DB8AB-F78D-46CD-8575-27941574DA8B}"/>
    <cellStyle name="Normal 2 5 2" xfId="286" xr:uid="{2D0EF9D5-4C3E-43BD-BE5C-6FD6122A3390}"/>
    <cellStyle name="Normal 2 5 2 2" xfId="2507" xr:uid="{164BD377-409B-42D4-A78C-6B680BB56634}"/>
    <cellStyle name="Normal 2 5 3" xfId="285" xr:uid="{CC28F2A5-5E29-45D1-A27C-117DE668809E}"/>
    <cellStyle name="Normal 2 5 3 2" xfId="4588" xr:uid="{3A5A5B75-BE73-4A99-89D1-2A30314D113D}"/>
    <cellStyle name="Normal 2 5 3 3" xfId="4748" xr:uid="{155AF96E-C300-454B-8A92-FAE4065338D2}"/>
    <cellStyle name="Normal 2 5 3 4" xfId="5304" xr:uid="{7FE94AE6-07F9-4D8A-A7B0-1465907E6589}"/>
    <cellStyle name="Normal 2 5 4" xfId="4662" xr:uid="{5117F70D-52C4-441E-8766-8EAB3F364059}"/>
    <cellStyle name="Normal 2 5 5" xfId="4617" xr:uid="{9963E435-5DF9-4AC1-929F-4E91B207BD6C}"/>
    <cellStyle name="Normal 2 5 6" xfId="4616" xr:uid="{E797D280-249E-41B8-9703-9AC372D981F4}"/>
    <cellStyle name="Normal 2 5 7" xfId="4751" xr:uid="{5202430E-39F6-4D20-ABE4-9CB80867CC08}"/>
    <cellStyle name="Normal 2 5 8" xfId="4721" xr:uid="{FD3A8977-0A62-435C-B6FE-B908806BC07B}"/>
    <cellStyle name="Normal 2 6" xfId="287" xr:uid="{B8BAF527-3AB2-4BCA-B8C2-54BEBA0053BA}"/>
    <cellStyle name="Normal 2 6 2" xfId="288" xr:uid="{E9500BC7-0C9E-45B3-B099-7CCD246AFE43}"/>
    <cellStyle name="Normal 2 6 3" xfId="454" xr:uid="{B1C7D60E-DAF6-45AB-ABF7-9BAFFC5EA054}"/>
    <cellStyle name="Normal 2 6 3 2" xfId="5929" xr:uid="{DBE8AF52-01A4-467F-8131-A79C84A67512}"/>
    <cellStyle name="Normal 2 6 4" xfId="4663" xr:uid="{F58462D5-8C52-4D40-B8B2-8D4CCC0852F8}"/>
    <cellStyle name="Normal 2 6 5" xfId="4614" xr:uid="{7B25B343-32C8-420C-83BE-378CC5781CBA}"/>
    <cellStyle name="Normal 2 6 5 2" xfId="4712" xr:uid="{CF68E944-AB4A-439E-A2B5-4B60731A6AFE}"/>
    <cellStyle name="Normal 2 6 6" xfId="4600" xr:uid="{8667AC55-18A2-4FD4-B115-C1A2374A60A9}"/>
    <cellStyle name="Normal 2 6 7" xfId="5324" xr:uid="{52DE02D9-C5BE-46A3-A846-5445EEA67F0F}"/>
    <cellStyle name="Normal 2 6 8" xfId="5333" xr:uid="{5233599D-3BDC-4197-9194-BFFF6E4D25B3}"/>
    <cellStyle name="Normal 2 7" xfId="289" xr:uid="{22736387-C342-4A32-83FC-F1A8065E59EF}"/>
    <cellStyle name="Normal 2 7 2" xfId="4458" xr:uid="{07FDF520-63ED-4E91-A2CB-4896C2A60122}"/>
    <cellStyle name="Normal 2 7 3" xfId="4664" xr:uid="{F5A45C55-A05E-4175-BD07-1EE9693228F4}"/>
    <cellStyle name="Normal 2 7 4" xfId="5305" xr:uid="{196255ED-016F-4AD2-84BB-1AF8BED1BA3C}"/>
    <cellStyle name="Normal 2 8" xfId="4510" xr:uid="{C93D7C28-5CBB-4469-8A0B-F85893CF7E72}"/>
    <cellStyle name="Normal 2 9" xfId="4655" xr:uid="{05B040DF-224F-447D-ADCD-D4364A5266ED}"/>
    <cellStyle name="Normal 2 9 2" xfId="5375" xr:uid="{E6AD7B96-097F-4D0E-A145-DE3D505042E4}"/>
    <cellStyle name="Normal 20" xfId="436" xr:uid="{78627026-A362-4B1B-9641-6B51F33F926F}"/>
    <cellStyle name="Normal 20 2" xfId="437" xr:uid="{D5CEB163-F8ED-4891-8D19-708C01488993}"/>
    <cellStyle name="Normal 20 2 2" xfId="438" xr:uid="{8F3A4444-7B33-4AED-935F-302A4B35BE69}"/>
    <cellStyle name="Normal 20 2 2 2" xfId="4427" xr:uid="{E3F4D886-9CAE-44EB-AEB5-499ED6C9A04E}"/>
    <cellStyle name="Normal 20 2 2 3" xfId="4419" xr:uid="{E1C24296-5517-4100-8607-5BB708E84542}"/>
    <cellStyle name="Normal 20 2 2 4" xfId="4584" xr:uid="{876C6C54-B2B5-4A76-818E-FF74F9903DF1}"/>
    <cellStyle name="Normal 20 2 2 5" xfId="4746" xr:uid="{B8A0EF7C-25D2-4BF7-A096-F93CC837465A}"/>
    <cellStyle name="Normal 20 2 3" xfId="4422" xr:uid="{85137A83-DE1E-42DC-9FEA-8CA0FF669FA3}"/>
    <cellStyle name="Normal 20 2 4" xfId="4418" xr:uid="{437301D2-A056-4404-A837-61D161953030}"/>
    <cellStyle name="Normal 20 2 5" xfId="4583" xr:uid="{FA03BA16-C4F0-44AA-8EA7-125C8066272D}"/>
    <cellStyle name="Normal 20 2 6" xfId="4745" xr:uid="{A59FB6A7-FA6E-4D5B-B384-C12D89BFE3C6}"/>
    <cellStyle name="Normal 20 3" xfId="1169" xr:uid="{5613919F-B7CE-44C2-8918-BC3CD45AA482}"/>
    <cellStyle name="Normal 20 3 2" xfId="4459" xr:uid="{C7B3E8C0-8094-428A-9C20-135914B3B45B}"/>
    <cellStyle name="Normal 20 4" xfId="4354" xr:uid="{0F8459C1-1D4B-4545-8899-D55F6106C5AC}"/>
    <cellStyle name="Normal 20 4 2" xfId="4557" xr:uid="{3371C6F6-BADC-43FA-834A-A7FDEB1E14CC}"/>
    <cellStyle name="Normal 20 4 3" xfId="4738" xr:uid="{8519DDC2-5D3A-4826-82B9-2391FF0AFEDC}"/>
    <cellStyle name="Normal 20 4 4" xfId="4713" xr:uid="{44D72478-9FAA-4E2C-9858-E5603A60D742}"/>
    <cellStyle name="Normal 20 5" xfId="4435" xr:uid="{7DD3BBC7-9394-4286-866E-34E973F070C2}"/>
    <cellStyle name="Normal 20 5 2" xfId="5330" xr:uid="{79DBBA77-BAA8-48D1-8C79-17DFD461BD57}"/>
    <cellStyle name="Normal 20 6" xfId="4589" xr:uid="{6A525C1A-B442-44B0-8FD6-A0D6D7CBEF44}"/>
    <cellStyle name="Normal 20 7" xfId="4698" xr:uid="{5B7A3883-425D-4C10-A645-B98F1C36C1F9}"/>
    <cellStyle name="Normal 20 8" xfId="4719" xr:uid="{A32233A6-98DD-4F28-B42A-5A2FA0DEA057}"/>
    <cellStyle name="Normal 20 9" xfId="4718" xr:uid="{10EEBAE0-071E-48E9-8DEA-0610C203CB99}"/>
    <cellStyle name="Normal 21" xfId="439" xr:uid="{44C352FE-1B4D-4C13-B115-847DFD3549F9}"/>
    <cellStyle name="Normal 21 2" xfId="440" xr:uid="{2444A41D-2FD5-4B13-B6C6-6929F74CA61D}"/>
    <cellStyle name="Normal 21 2 2" xfId="441" xr:uid="{F9281D24-B61B-406D-A991-647DBB91EFF6}"/>
    <cellStyle name="Normal 21 3" xfId="4355" xr:uid="{291A32DA-7AA8-4069-B879-3409246E2B29}"/>
    <cellStyle name="Normal 21 3 2" xfId="4461" xr:uid="{C592FC88-4A25-4C08-8D0A-17DAA5D975BE}"/>
    <cellStyle name="Normal 21 3 3" xfId="4460" xr:uid="{338BDA51-8348-433A-A8D5-01065101307E}"/>
    <cellStyle name="Normal 21 3 4" xfId="5361" xr:uid="{377AC305-EB16-4E2D-A06A-26C08C009882}"/>
    <cellStyle name="Normal 21 4" xfId="4572" xr:uid="{5ECFA763-76AF-4F1C-8C48-0F999C3000CA}"/>
    <cellStyle name="Normal 21 4 2" xfId="5369" xr:uid="{D38E6353-9197-46FA-97C9-BA6C92B867EC}"/>
    <cellStyle name="Normal 21 5" xfId="4739" xr:uid="{9F0FBD58-4119-4C15-8BD9-24E1C73ED4C8}"/>
    <cellStyle name="Normal 21 5 2" xfId="5383" xr:uid="{8778934B-A83C-4931-9281-A5E03396BF91}"/>
    <cellStyle name="Normal 22" xfId="442" xr:uid="{D5C4E6A0-46AC-4811-8209-6A46D4B082E1}"/>
    <cellStyle name="Normal 22 2" xfId="443" xr:uid="{14762836-713D-451E-8555-68FA4A40B381}"/>
    <cellStyle name="Normal 22 3" xfId="4312" xr:uid="{399101C0-69B2-4A33-9573-186524BE7D3F}"/>
    <cellStyle name="Normal 22 3 2" xfId="4356" xr:uid="{37B88EF4-6CC3-4855-BE8E-A1DF5DD9190A}"/>
    <cellStyle name="Normal 22 3 2 2" xfId="4463" xr:uid="{179FC0B6-D8EC-4780-9626-7D1039BB5604}"/>
    <cellStyle name="Normal 22 3 2 3" xfId="5362" xr:uid="{B0B09E0E-F7EB-4324-93EA-7888DBDEB4D7}"/>
    <cellStyle name="Normal 22 3 3" xfId="4462" xr:uid="{53750CA6-147D-442D-99EE-C6C9D0BDAE45}"/>
    <cellStyle name="Normal 22 3 4" xfId="4693" xr:uid="{41D33070-4D52-4C6E-892D-A1A3702FC8C4}"/>
    <cellStyle name="Normal 22 4" xfId="4315" xr:uid="{FB95BE7F-E0FF-47E3-BDB3-E19438AC215E}"/>
    <cellStyle name="Normal 22 4 2" xfId="4433" xr:uid="{BB5438D0-3C20-48E6-A9FA-40E33C531179}"/>
    <cellStyle name="Normal 22 4 3" xfId="4573" xr:uid="{97F08A8C-6EAE-49FD-8981-0EE805C25DB2}"/>
    <cellStyle name="Normal 22 4 3 2" xfId="4592" xr:uid="{95488B69-20BD-44BF-841F-87B4B6F2C1B8}"/>
    <cellStyle name="Normal 22 4 3 2 2" xfId="5941" xr:uid="{45517658-17B9-4C74-A831-AFAB5AF63BAB}"/>
    <cellStyle name="Normal 22 4 3 2 3" xfId="5372" xr:uid="{1A35BBD7-CF1B-40D8-B79E-33E13635E826}"/>
    <cellStyle name="Normal 22 4 3 3" xfId="4750" xr:uid="{23368E92-A0CC-4A85-B3B0-768E6E15DA3A}"/>
    <cellStyle name="Normal 22 4 3 4" xfId="5932" xr:uid="{5A061A2C-F0E4-45BD-8E40-1E9F9DA6029E}"/>
    <cellStyle name="Normal 22 4 3 5" xfId="5928" xr:uid="{66174523-580F-4FD5-81B2-46B23931828E}"/>
    <cellStyle name="Normal 22 4 3 6" xfId="5370" xr:uid="{7835E50F-7E9E-44BE-ABA2-88F4425740F5}"/>
    <cellStyle name="Normal 22 4 4" xfId="4694" xr:uid="{D52B2C33-2A31-41A3-9309-27FE1A6F5E15}"/>
    <cellStyle name="Normal 22 4 5" xfId="4606" xr:uid="{401B8FED-D376-4C0F-9B84-D2F968A6765A}"/>
    <cellStyle name="Normal 22 4 5 2" xfId="5940" xr:uid="{54856545-32AA-4CFD-8020-D8BA2A19CA7F}"/>
    <cellStyle name="Normal 22 4 5 3" xfId="5373" xr:uid="{B6F4EB16-7489-476A-A23F-97208CDD1B32}"/>
    <cellStyle name="Normal 22 4 6" xfId="4597" xr:uid="{CA0775AC-76CC-4386-90D7-A9BD95E01181}"/>
    <cellStyle name="Normal 22 4 7" xfId="4596" xr:uid="{AF87B35B-103D-4243-9CC0-D4A42DA80447}"/>
    <cellStyle name="Normal 22 4 8" xfId="4595" xr:uid="{AEC958EC-BCC0-4460-86CF-0539A042CE1F}"/>
    <cellStyle name="Normal 22 4 9" xfId="4594" xr:uid="{261052BA-8388-4964-8332-B0E6D682E452}"/>
    <cellStyle name="Normal 22 5" xfId="4740" xr:uid="{16DFFD9A-92C2-411C-A61B-BD8132C76C88}"/>
    <cellStyle name="Normal 22 5 2" xfId="5384" xr:uid="{B23CAE83-B96D-4168-8464-EF0A0976A85C}"/>
    <cellStyle name="Normal 23" xfId="444" xr:uid="{296AA9F2-435E-4E52-946D-DAD85E684567}"/>
    <cellStyle name="Normal 23 2" xfId="2502" xr:uid="{A923486B-2175-40E7-A971-F131916ACCA2}"/>
    <cellStyle name="Normal 23 2 2" xfId="4358" xr:uid="{8EB86F55-DC2F-4CC4-8939-A3F95E185595}"/>
    <cellStyle name="Normal 23 2 2 2" xfId="4753" xr:uid="{88764EB3-7347-436C-96A8-4019D5186549}"/>
    <cellStyle name="Normal 23 2 2 3" xfId="4695" xr:uid="{6A11BD99-9E38-45DB-957E-53635CD6E8FD}"/>
    <cellStyle name="Normal 23 2 2 4" xfId="4665" xr:uid="{1576F498-A2B8-47F4-B336-D06D3DBFB7D8}"/>
    <cellStyle name="Normal 23 2 3" xfId="4607" xr:uid="{3E5A2F34-1C1B-4017-A6C7-884F36946825}"/>
    <cellStyle name="Normal 23 2 4" xfId="4714" xr:uid="{32704D4E-E5E2-476D-A95F-CCF866108329}"/>
    <cellStyle name="Normal 23 3" xfId="4428" xr:uid="{5D614990-FBCA-472A-B59B-16B9BF262AE2}"/>
    <cellStyle name="Normal 23 4" xfId="4357" xr:uid="{27C1ADFF-4C67-4FC5-8AF9-9D6BC923A841}"/>
    <cellStyle name="Normal 23 5" xfId="4574" xr:uid="{429491F1-68FF-40A3-A6E4-56F3AA100FAE}"/>
    <cellStyle name="Normal 23 6" xfId="4741" xr:uid="{6F759576-DC46-4D7A-AD4E-B782AA397557}"/>
    <cellStyle name="Normal 24" xfId="445" xr:uid="{020C5436-BE4D-42D0-BF91-88424E59BD25}"/>
    <cellStyle name="Normal 24 2" xfId="446" xr:uid="{41005EEA-DED5-4F62-874B-465EE58636F1}"/>
    <cellStyle name="Normal 24 2 2" xfId="4430" xr:uid="{8A135655-181C-4D64-ABD3-99B336833964}"/>
    <cellStyle name="Normal 24 2 3" xfId="4360" xr:uid="{7FE850C5-1FAA-4951-B02E-3B65043F5F05}"/>
    <cellStyle name="Normal 24 2 4" xfId="4576" xr:uid="{4387F997-C0EE-4229-B284-08854B4CD741}"/>
    <cellStyle name="Normal 24 2 5" xfId="4743" xr:uid="{EE3158BA-7F6D-4D15-98AA-875AA2985D68}"/>
    <cellStyle name="Normal 24 3" xfId="4429" xr:uid="{374BD237-D128-4212-A6BE-D526A134DC5F}"/>
    <cellStyle name="Normal 24 4" xfId="4359" xr:uid="{305765F5-F073-41CD-858B-9101203CC162}"/>
    <cellStyle name="Normal 24 5" xfId="4575" xr:uid="{BA820F5A-1B17-4381-8005-CB31028ED3FB}"/>
    <cellStyle name="Normal 24 6" xfId="4742" xr:uid="{1205C6FE-86F4-4DE8-80D4-6C070873B788}"/>
    <cellStyle name="Normal 25" xfId="453" xr:uid="{1B2C6310-9AF5-41F6-995F-0E00C758854E}"/>
    <cellStyle name="Normal 25 2" xfId="4362" xr:uid="{8E829D18-AF3D-4138-8458-01F23965746A}"/>
    <cellStyle name="Normal 25 2 2" xfId="5931" xr:uid="{077B252A-08A4-44DE-8AAF-CDCE11B5EEA7}"/>
    <cellStyle name="Normal 25 3" xfId="4431" xr:uid="{6D49FF6B-A749-4C30-ADC8-EE17AB52C707}"/>
    <cellStyle name="Normal 25 4" xfId="4361" xr:uid="{AA24CEE2-22A3-4FB6-B64E-AD657FD17020}"/>
    <cellStyle name="Normal 25 5" xfId="4577" xr:uid="{F91209CC-739F-4757-A39F-0876F57B2F62}"/>
    <cellStyle name="Normal 26" xfId="2500" xr:uid="{9C7C44FB-CA60-461A-8CCC-06C5AC6DAEFE}"/>
    <cellStyle name="Normal 26 2" xfId="2501" xr:uid="{B574054F-1AD3-4718-8DAC-47004BA3B16D}"/>
    <cellStyle name="Normal 26 2 2" xfId="4364" xr:uid="{E68A77FF-5419-49B7-B0E9-28FAFCDBA473}"/>
    <cellStyle name="Normal 26 3" xfId="4363" xr:uid="{E0A220E2-8EEE-44B9-B5D8-CF744D19EC70}"/>
    <cellStyle name="Normal 26 3 2" xfId="4438" xr:uid="{91308F19-FDE8-44A8-A4D7-94C6009FC9EC}"/>
    <cellStyle name="Normal 27" xfId="2509" xr:uid="{5DC66416-F24C-4F6A-AA72-970AD574E67B}"/>
    <cellStyle name="Normal 27 2" xfId="4366" xr:uid="{F859FFA6-C835-4D0E-99AD-A592306471F5}"/>
    <cellStyle name="Normal 27 3" xfId="4365" xr:uid="{5C826E46-BC53-43D8-982E-9B909E0E3720}"/>
    <cellStyle name="Normal 27 4" xfId="4601" xr:uid="{BAEE5C58-2FE9-4FB6-B613-C9AEF43D9FA8}"/>
    <cellStyle name="Normal 27 5" xfId="5322" xr:uid="{BDDB0371-450C-4BFF-ABF4-0CBA4ADC5A60}"/>
    <cellStyle name="Normal 27 5 2" xfId="5944" xr:uid="{EDBEFFDA-6055-4879-A557-AB17505080E0}"/>
    <cellStyle name="Normal 27 6" xfId="4591" xr:uid="{B0046B73-EF64-4CE2-9457-F84BA2DF649A}"/>
    <cellStyle name="Normal 27 7" xfId="5334" xr:uid="{063059CC-C5E8-47E9-ACEF-F2EE77FF7F47}"/>
    <cellStyle name="Normal 28" xfId="4367" xr:uid="{B8B3B24A-3528-4BED-B0E2-4E013F576447}"/>
    <cellStyle name="Normal 28 2" xfId="4368" xr:uid="{476C1312-F5E0-4A8A-8031-E8BC0E244E2D}"/>
    <cellStyle name="Normal 28 3" xfId="4369" xr:uid="{11F7C112-789E-4136-B7F7-22D413C398D9}"/>
    <cellStyle name="Normal 28 3 2" xfId="5363" xr:uid="{D22E0A44-2F35-462D-9547-30803EB58DFC}"/>
    <cellStyle name="Normal 29" xfId="4370" xr:uid="{A444E91E-6921-4680-96B0-7A6D7EC8811A}"/>
    <cellStyle name="Normal 29 2" xfId="4371" xr:uid="{06EC4962-02DE-4D8F-ABD2-9D3D5A61CF38}"/>
    <cellStyle name="Normal 3" xfId="5" xr:uid="{B306D173-8DFE-403E-B2F3-0A6104B84EF4}"/>
    <cellStyle name="Normal 3 2" xfId="83" xr:uid="{E4D95142-6729-47D8-A868-9132880D5562}"/>
    <cellStyle name="Normal 3 2 2" xfId="84" xr:uid="{C3CB47CC-7400-4C52-AA11-7C2038EE4796}"/>
    <cellStyle name="Normal 3 2 2 2" xfId="290" xr:uid="{7D70A1F1-21B8-4759-B8E6-BB4D5E88C77E}"/>
    <cellStyle name="Normal 3 2 2 2 2" xfId="4667" xr:uid="{99E92C57-038A-401D-8973-F18A70D23509}"/>
    <cellStyle name="Normal 3 2 2 3" xfId="4558" xr:uid="{071378D4-343D-4C5B-8E3F-2D9296E54BB9}"/>
    <cellStyle name="Normal 3 2 3" xfId="85" xr:uid="{05A95C9B-F5EB-4627-BAA9-51E2B108C489}"/>
    <cellStyle name="Normal 3 2 3 2" xfId="5343" xr:uid="{50DDB4EB-859C-468E-A5F2-EAD3CE229DD3}"/>
    <cellStyle name="Normal 3 2 4" xfId="291" xr:uid="{F01F5AC3-F92E-42A5-8BFE-D043F79910BB}"/>
    <cellStyle name="Normal 3 2 4 2" xfId="4668" xr:uid="{31755553-7C89-47F9-B135-D52E5AD40A81}"/>
    <cellStyle name="Normal 3 2 5" xfId="2508" xr:uid="{92CAC0A5-E205-42D2-A25C-64C3D0539B9B}"/>
    <cellStyle name="Normal 3 2 5 2" xfId="4511" xr:uid="{A9523C9C-63DD-4071-B41F-0219F91EA3A1}"/>
    <cellStyle name="Normal 3 2 5 3" xfId="5306" xr:uid="{D197F380-D5D4-484C-AA4F-50B9AB66D7B6}"/>
    <cellStyle name="Normal 3 2 5 3 2" xfId="5921" xr:uid="{29A2A517-6A99-478E-80FF-AE87533B7621}"/>
    <cellStyle name="Normal 3 2 5 4" xfId="5351" xr:uid="{D1CCF312-6BB3-4C0D-9A81-E8B2AA34B2CC}"/>
    <cellStyle name="Normal 3 3" xfId="86" xr:uid="{96D795B4-23B3-4C46-80A3-5A3C7F2889A2}"/>
    <cellStyle name="Normal 3 3 2" xfId="292" xr:uid="{8EB0C0A8-3355-4C4A-98BD-0A7D48B9EBE1}"/>
    <cellStyle name="Normal 3 3 2 2" xfId="4669" xr:uid="{FBB88278-7BC2-43B9-A04B-F418F745715D}"/>
    <cellStyle name="Normal 3 3 3" xfId="4559" xr:uid="{E263ED43-0711-4E0A-A665-37236C42890C}"/>
    <cellStyle name="Normal 3 4" xfId="87" xr:uid="{B2EE92EF-9AF6-462A-87ED-B05E96A29594}"/>
    <cellStyle name="Normal 3 4 2" xfId="2504" xr:uid="{C91F9D28-5FEB-454F-9ADD-08CD8FB6C269}"/>
    <cellStyle name="Normal 3 4 2 2" xfId="4670" xr:uid="{DC3CEC62-8FA6-4D3C-BDA2-8271603438D9}"/>
    <cellStyle name="Normal 3 4 2 3" xfId="5349" xr:uid="{E04ACC09-7AB5-42E8-A26C-CB8519E0BDAC}"/>
    <cellStyle name="Normal 3 5" xfId="2503" xr:uid="{3A80FE5B-47B7-438F-B0B3-B5974906213A}"/>
    <cellStyle name="Normal 3 5 2" xfId="4671" xr:uid="{E540126C-CCA7-411C-A42E-2BEA6EC8A5DB}"/>
    <cellStyle name="Normal 3 5 2 2" xfId="5376" xr:uid="{59E55453-92AE-4DD2-8997-C90AA5BC3D65}"/>
    <cellStyle name="Normal 3 5 3" xfId="4747" xr:uid="{FE881524-94EE-4DA3-842A-E1414EA196B7}"/>
    <cellStyle name="Normal 3 5 4" xfId="4715" xr:uid="{BB7063CD-A810-47C0-810E-C4D4FDE0FE18}"/>
    <cellStyle name="Normal 3 5 4 2" xfId="5377" xr:uid="{A9A2EFA6-A7F7-4B1D-AF89-BE2E6830CC9C}"/>
    <cellStyle name="Normal 3 6" xfId="4666" xr:uid="{872EDAEA-9D62-4CFE-8218-028D92627471}"/>
    <cellStyle name="Normal 3 6 2" xfId="5930" xr:uid="{23E31B9B-20C4-40CC-AA12-0C8A1115291E}"/>
    <cellStyle name="Normal 3 6 2 2" xfId="5927" xr:uid="{3F690035-1942-4039-8EF7-04C6B615EE92}"/>
    <cellStyle name="Normal 3 7" xfId="5337" xr:uid="{394D56F0-CACE-4D30-A078-20F5D44DBF01}"/>
    <cellStyle name="Normal 30" xfId="4372" xr:uid="{DD8520B6-607F-42EF-9134-6084412E9A4D}"/>
    <cellStyle name="Normal 30 2" xfId="4373" xr:uid="{B813FE70-2E5F-4B42-9F13-DC4A8F5A2E2B}"/>
    <cellStyle name="Normal 31" xfId="4374" xr:uid="{296ED625-20C4-45DE-9E12-3F00504E52DC}"/>
    <cellStyle name="Normal 31 2" xfId="4375" xr:uid="{9DF21878-E4E3-42CF-99E3-CB143E4A92AB}"/>
    <cellStyle name="Normal 32" xfId="4376" xr:uid="{71CF8E8A-F61A-468E-9670-D81BA36BC67E}"/>
    <cellStyle name="Normal 32 2" xfId="5364" xr:uid="{15AD870B-A599-4510-94FD-71EDD732FE04}"/>
    <cellStyle name="Normal 33" xfId="4377" xr:uid="{4BDC822F-7826-4713-B11C-39ED6D74462D}"/>
    <cellStyle name="Normal 33 2" xfId="4378" xr:uid="{C6057946-4F8A-40FD-ADB0-9F79BF5D9919}"/>
    <cellStyle name="Normal 34" xfId="4379" xr:uid="{8451A5AA-366A-43AC-B476-CAC23D76159E}"/>
    <cellStyle name="Normal 34 2" xfId="4380" xr:uid="{7EBA1ECF-292C-48CE-8E98-6FB1752D2248}"/>
    <cellStyle name="Normal 35" xfId="4381" xr:uid="{2C30D849-17AC-420E-A952-074626AFB746}"/>
    <cellStyle name="Normal 35 2" xfId="4382" xr:uid="{D0CCA34B-33FD-4B53-8947-0533BC0433F4}"/>
    <cellStyle name="Normal 36" xfId="4383" xr:uid="{98B47A2F-EFE9-426E-A1F2-83CAB022AB99}"/>
    <cellStyle name="Normal 36 2" xfId="4384" xr:uid="{D7A7C5E7-C39E-4338-ACBC-751CCC339B0D}"/>
    <cellStyle name="Normal 37" xfId="4385" xr:uid="{44F13F46-F86B-465A-82A2-8734A5B55962}"/>
    <cellStyle name="Normal 37 2" xfId="4386" xr:uid="{4ED28218-D40B-4F54-A03A-17B548A95F27}"/>
    <cellStyle name="Normal 38" xfId="4387" xr:uid="{A5B17E2A-4FDE-485E-B9BD-CB1251FD76F6}"/>
    <cellStyle name="Normal 38 2" xfId="4388" xr:uid="{6F3C6DFB-7F54-4E33-A4BC-0499B0B57D57}"/>
    <cellStyle name="Normal 39" xfId="4389" xr:uid="{A8308472-03AA-47DF-8ABA-932C55EC9FCD}"/>
    <cellStyle name="Normal 39 2" xfId="4390" xr:uid="{CDABFED7-3111-4ECC-9095-8354920ABC43}"/>
    <cellStyle name="Normal 39 2 2" xfId="4391" xr:uid="{3D6C641F-2985-43DD-B4D2-ED27F451A4B9}"/>
    <cellStyle name="Normal 39 3" xfId="4392" xr:uid="{96014A7D-6D84-495F-A612-FFED2449E8B9}"/>
    <cellStyle name="Normal 4" xfId="88" xr:uid="{B9BE037A-4975-45E3-9E51-FE798FD39AE2}"/>
    <cellStyle name="Normal 4 2" xfId="89" xr:uid="{2D8F4CED-ED21-40DF-BC80-99C41D337A7C}"/>
    <cellStyle name="Normal 4 2 2" xfId="90" xr:uid="{90273F65-9FB0-4919-B725-FED292B89EFD}"/>
    <cellStyle name="Normal 4 2 2 2" xfId="447" xr:uid="{68E088F9-F7E9-4E78-9746-6A2DDEFBC279}"/>
    <cellStyle name="Normal 4 2 2 3" xfId="2809" xr:uid="{7AC39196-269D-4BFC-B05C-655B135249D6}"/>
    <cellStyle name="Normal 4 2 2 4" xfId="2810" xr:uid="{50868053-4AA6-4F02-BFEA-D54930C15234}"/>
    <cellStyle name="Normal 4 2 2 4 2" xfId="2811" xr:uid="{CB2490BE-50E4-4E93-8245-CE4E83E09C3E}"/>
    <cellStyle name="Normal 4 2 2 4 3" xfId="2812" xr:uid="{6BE50BA5-3DA1-41F2-9196-405EEE35AAC4}"/>
    <cellStyle name="Normal 4 2 2 4 3 2" xfId="2813" xr:uid="{8500C554-061A-4C8A-A544-323002F38325}"/>
    <cellStyle name="Normal 4 2 2 4 3 3" xfId="4314" xr:uid="{E090C599-0499-445F-A893-7AB2143C286B}"/>
    <cellStyle name="Normal 4 2 3" xfId="2495" xr:uid="{BB57DB1D-0297-4159-8A24-1C67033708A7}"/>
    <cellStyle name="Normal 4 2 3 2" xfId="2506" xr:uid="{25CFBD9B-1E65-44EA-808F-372FA0375F43}"/>
    <cellStyle name="Normal 4 2 3 2 2" xfId="4464" xr:uid="{2F9882E7-029F-4E2C-92C8-BF90FDC732AD}"/>
    <cellStyle name="Normal 4 2 3 2 3" xfId="5350" xr:uid="{47C2136D-36F0-4F25-985D-D6C82A6967B8}"/>
    <cellStyle name="Normal 4 2 3 3" xfId="4465" xr:uid="{9CDC11B1-BAE2-4DDA-AAE2-CFBE4B82ED6D}"/>
    <cellStyle name="Normal 4 2 3 3 2" xfId="4466" xr:uid="{1A24E888-254C-41D4-AE78-B300720B3EFC}"/>
    <cellStyle name="Normal 4 2 3 4" xfId="4467" xr:uid="{2A5BD6C9-7AC0-4155-B593-EED05B07E1B0}"/>
    <cellStyle name="Normal 4 2 3 5" xfId="4468" xr:uid="{CDCF9C5C-F594-4F75-ADB2-A6C025B913AA}"/>
    <cellStyle name="Normal 4 2 4" xfId="2496" xr:uid="{6AB791F9-4BD3-4F70-BE98-054D5149C728}"/>
    <cellStyle name="Normal 4 2 4 2" xfId="4394" xr:uid="{EC42D4F6-F9F1-4447-B715-9527E2E9D5DF}"/>
    <cellStyle name="Normal 4 2 4 2 2" xfId="4469" xr:uid="{49139A50-A6E6-49A4-8A72-91DB8FC59C5A}"/>
    <cellStyle name="Normal 4 2 4 2 3" xfId="4696" xr:uid="{3DEDB8CF-1D66-4AB3-8E3D-C630741B7518}"/>
    <cellStyle name="Normal 4 2 4 2 4" xfId="4615" xr:uid="{3774EAAA-64D0-4743-80F6-CE19362483E5}"/>
    <cellStyle name="Normal 4 2 4 3" xfId="4578" xr:uid="{8B4392DD-3221-4E4D-AE21-9BDD2CBF01C6}"/>
    <cellStyle name="Normal 4 2 4 4" xfId="4716" xr:uid="{267E20FB-E28D-47D7-97CD-3B28822A8DEE}"/>
    <cellStyle name="Normal 4 2 5" xfId="1170" xr:uid="{029A09F5-C1CC-4045-BB79-FC1F28AF45EE}"/>
    <cellStyle name="Normal 4 2 6" xfId="4560" xr:uid="{865057AF-7740-44D6-8378-9203846B69B2}"/>
    <cellStyle name="Normal 4 2 7" xfId="5934" xr:uid="{8EB44795-304B-4AA9-9E79-024DFBED16DA}"/>
    <cellStyle name="Normal 4 3" xfId="530" xr:uid="{77ED26CA-949B-4A69-8A82-09E197E4D867}"/>
    <cellStyle name="Normal 4 3 2" xfId="1172" xr:uid="{3E07FE6B-F5E5-4915-A111-827DCA69667D}"/>
    <cellStyle name="Normal 4 3 2 2" xfId="1173" xr:uid="{3981EC1B-8787-494B-99CA-71FD6EB22110}"/>
    <cellStyle name="Normal 4 3 2 3" xfId="1174" xr:uid="{C03658E5-6196-4379-8E2E-AF5579FE3887}"/>
    <cellStyle name="Normal 4 3 3" xfId="1171" xr:uid="{729EB556-EEA5-4BE0-B837-66338B79C565}"/>
    <cellStyle name="Normal 4 3 3 2" xfId="4436" xr:uid="{88D0AFE0-6BA7-4795-A5B5-5A79E4DA778D}"/>
    <cellStyle name="Normal 4 3 3 2 2" xfId="5368" xr:uid="{000A8A38-6AF0-43A0-AD70-4A9FAD81D3D1}"/>
    <cellStyle name="Normal 4 3 4" xfId="2814" xr:uid="{67647E6F-6F18-4D63-BEF0-9C0E0D8233BF}"/>
    <cellStyle name="Normal 4 3 5" xfId="2815" xr:uid="{025C7B51-53B4-44FF-88FC-1029C4DA0CD8}"/>
    <cellStyle name="Normal 4 3 5 2" xfId="2816" xr:uid="{DB46C0FF-C25D-4E1F-BE9E-CE1FDE1E52E0}"/>
    <cellStyle name="Normal 4 3 5 3" xfId="2817" xr:uid="{0498CF29-D3D9-4089-88FD-039371002297}"/>
    <cellStyle name="Normal 4 3 5 3 2" xfId="2818" xr:uid="{F68034EA-8AD5-4022-8B6C-120CA722E5F0}"/>
    <cellStyle name="Normal 4 3 5 3 3" xfId="4313" xr:uid="{1EF0FD57-EE37-4757-8991-08DD70683CDF}"/>
    <cellStyle name="Normal 4 3 6" xfId="4316" xr:uid="{5917B632-F8F2-45CA-9431-E47F0EB3DBF9}"/>
    <cellStyle name="Normal 4 3 6 2" xfId="5352" xr:uid="{0DA9C3C4-C725-41C5-BEFD-86E11B09CF8E}"/>
    <cellStyle name="Normal 4 3 7" xfId="5346" xr:uid="{939E54BB-B79E-4722-BADF-D8D05D376683}"/>
    <cellStyle name="Normal 4 4" xfId="455" xr:uid="{61F804E2-BA08-4FC5-9AB2-5230867FFA6E}"/>
    <cellStyle name="Normal 4 4 2" xfId="2497" xr:uid="{59C61041-A9E2-4E4B-89B5-E2FDFA2B03C2}"/>
    <cellStyle name="Normal 4 4 2 2" xfId="5348" xr:uid="{0F479618-0FB9-4ACD-BB3C-C40B797208A7}"/>
    <cellStyle name="Normal 4 4 3" xfId="2505" xr:uid="{C0857CCF-DF55-48E1-8437-30E6CBB72692}"/>
    <cellStyle name="Normal 4 4 3 2" xfId="4319" xr:uid="{F0784CA2-59F7-478E-9D8A-28EF4F536E02}"/>
    <cellStyle name="Normal 4 4 3 3" xfId="4318" xr:uid="{082DD71D-5993-4D6C-95AA-0ED93B4CBDA0}"/>
    <cellStyle name="Normal 4 4 4" xfId="4749" xr:uid="{10D8DF52-50A5-495F-B169-4A7FAE0A1091}"/>
    <cellStyle name="Normal 4 4 4 2" xfId="5385" xr:uid="{8D71BA62-D076-4AA4-85CA-6D692CD004E7}"/>
    <cellStyle name="Normal 4 5" xfId="2498" xr:uid="{C619072B-23CF-484F-AB28-5B66BF4C31F5}"/>
    <cellStyle name="Normal 4 5 2" xfId="4393" xr:uid="{734A016C-F705-45E7-A7C3-942F8267819B}"/>
    <cellStyle name="Normal 4 6" xfId="2499" xr:uid="{4ED253C4-F12C-4EDA-9AA2-0EADAB0350CA}"/>
    <cellStyle name="Normal 4 7" xfId="902" xr:uid="{509E2DD6-F568-4956-8A08-15F7A0775D4D}"/>
    <cellStyle name="Normal 4 7 2" xfId="5347" xr:uid="{3AE90B29-F8A3-429C-8082-CBA8E3870643}"/>
    <cellStyle name="Normal 4 8" xfId="5933" xr:uid="{A6CCEC26-F5CC-437E-AA87-4094492CF3FB}"/>
    <cellStyle name="Normal 4 9" xfId="5344" xr:uid="{8BE8CEC8-0B36-432F-846A-07A0D7FA506A}"/>
    <cellStyle name="Normal 40" xfId="4395" xr:uid="{E061FE12-2787-4F0D-98EF-C9D1B186A273}"/>
    <cellStyle name="Normal 40 2" xfId="4396" xr:uid="{41BD04BD-78C8-49AB-9E5A-E3232AB02EC2}"/>
    <cellStyle name="Normal 40 2 2" xfId="4397" xr:uid="{811971BD-48FD-4176-9EA4-8711AB493C55}"/>
    <cellStyle name="Normal 40 3" xfId="4398" xr:uid="{FB3B15A5-D5BA-4ED9-98B8-FF760D7C59EA}"/>
    <cellStyle name="Normal 41" xfId="4399" xr:uid="{38DA637A-1728-4A8D-9CC9-E602C02C0A73}"/>
    <cellStyle name="Normal 41 2" xfId="4400" xr:uid="{513125AA-A2D7-41AC-BE44-B51479C4397E}"/>
    <cellStyle name="Normal 42" xfId="4401" xr:uid="{26AE0E70-3CB6-4EA7-A40D-E4B16095E7F6}"/>
    <cellStyle name="Normal 42 2" xfId="4402" xr:uid="{B07EE6DA-E93E-48CF-B810-8775CBAF9754}"/>
    <cellStyle name="Normal 43" xfId="4403" xr:uid="{DFD1C6B5-CA87-44D2-B105-52C67B97D8C0}"/>
    <cellStyle name="Normal 43 2" xfId="4404" xr:uid="{3F9EF2E0-4BF6-4FE9-A983-53B034823B80}"/>
    <cellStyle name="Normal 44" xfId="4414" xr:uid="{21FEAED3-7D62-4E5E-BD86-D71F99DBE506}"/>
    <cellStyle name="Normal 44 2" xfId="4415" xr:uid="{454B39FF-C8C6-40C9-801C-69635ABF538C}"/>
    <cellStyle name="Normal 45" xfId="4676" xr:uid="{C3AE67A8-815A-47FC-974A-DFD690E9E8BD}"/>
    <cellStyle name="Normal 45 2" xfId="5326" xr:uid="{7E15063C-64A8-47A9-8BF2-BBC52904A009}"/>
    <cellStyle name="Normal 45 3" xfId="5325" xr:uid="{BE50E6BC-0B18-492F-BBDA-DED9ED00DC4E}"/>
    <cellStyle name="Normal 45 4" xfId="5335" xr:uid="{7A08CD56-7EB0-4FB1-835C-972FA38C7A9C}"/>
    <cellStyle name="Normal 46" xfId="3" xr:uid="{10D3F64C-52E2-4DBD-96D8-41D3C346CEDA}"/>
    <cellStyle name="Normal 47" xfId="5336" xr:uid="{11A440DB-FDBA-4C35-920C-E70658122011}"/>
    <cellStyle name="Normal 5" xfId="91" xr:uid="{2AC46346-E8A1-45BA-AD5A-E97E764FB20D}"/>
    <cellStyle name="Normal 5 10" xfId="293" xr:uid="{619F1E1F-F22E-4518-91B7-E35085604B86}"/>
    <cellStyle name="Normal 5 10 2" xfId="531" xr:uid="{D4EDABB9-0456-440C-A810-8E90EF3329C0}"/>
    <cellStyle name="Normal 5 10 2 2" xfId="1175" xr:uid="{F6E6441A-DDDF-474D-A322-F4899F7BA9C9}"/>
    <cellStyle name="Normal 5 10 2 3" xfId="2819" xr:uid="{21D5A51B-563E-49C1-A707-F16A2986BF1D}"/>
    <cellStyle name="Normal 5 10 2 4" xfId="2820" xr:uid="{F411C2E1-7990-4F0A-9222-CE2BC7504D36}"/>
    <cellStyle name="Normal 5 10 3" xfId="1176" xr:uid="{68BB2CC2-83B9-4D98-ACC6-E9EB6358BB31}"/>
    <cellStyle name="Normal 5 10 3 2" xfId="2821" xr:uid="{711E0049-A8DB-45C3-AF61-E653E675C4E3}"/>
    <cellStyle name="Normal 5 10 3 3" xfId="2822" xr:uid="{8E7CA0F8-B054-4568-8037-12479D2FB1D0}"/>
    <cellStyle name="Normal 5 10 3 4" xfId="2823" xr:uid="{32D75F93-BBFF-4586-A255-50C592923F55}"/>
    <cellStyle name="Normal 5 10 4" xfId="2824" xr:uid="{3C1C1EA5-69BB-4E9B-8AA0-CD4458007ACA}"/>
    <cellStyle name="Normal 5 10 5" xfId="2825" xr:uid="{59B982DB-54E9-49AD-8AEA-750611313F7F}"/>
    <cellStyle name="Normal 5 10 6" xfId="2826" xr:uid="{641FDBBC-3EF6-475B-99D2-2292293C11A8}"/>
    <cellStyle name="Normal 5 11" xfId="294" xr:uid="{2592A69A-545D-47BD-A2A8-7E564475614F}"/>
    <cellStyle name="Normal 5 11 2" xfId="1177" xr:uid="{9E57A7F6-5A63-40B3-ABAF-424331D854F7}"/>
    <cellStyle name="Normal 5 11 2 2" xfId="2827" xr:uid="{FBA4F55C-5FBF-4C5E-B03C-7AB4597C579B}"/>
    <cellStyle name="Normal 5 11 2 2 2" xfId="4405" xr:uid="{42632F07-53C2-4728-96A4-648F78E26756}"/>
    <cellStyle name="Normal 5 11 2 2 3" xfId="4683" xr:uid="{7D67727D-CF4D-4DCF-B533-D4482251696A}"/>
    <cellStyle name="Normal 5 11 2 3" xfId="2828" xr:uid="{CA7D785D-28C0-4A53-8538-95318436BC34}"/>
    <cellStyle name="Normal 5 11 2 4" xfId="2829" xr:uid="{8DDF683B-EFD4-48A7-B032-83F91FD3E5F7}"/>
    <cellStyle name="Normal 5 11 3" xfId="2830" xr:uid="{BE8E0251-2C03-434F-AEA0-D8D4567C0FC4}"/>
    <cellStyle name="Normal 5 11 4" xfId="2831" xr:uid="{2D1E58C6-CEC6-4BF1-9AA3-0C3157CB3A7E}"/>
    <cellStyle name="Normal 5 11 4 2" xfId="4579" xr:uid="{0E962B9B-FA5F-484D-A1CC-020E70C8EE7E}"/>
    <cellStyle name="Normal 5 11 4 3" xfId="4684" xr:uid="{9EDBFEFC-3C80-46D4-9F49-D46B8F87BFA5}"/>
    <cellStyle name="Normal 5 11 4 4" xfId="4608" xr:uid="{7851D6FA-5900-4F74-8454-88E0F8A1B2A2}"/>
    <cellStyle name="Normal 5 11 5" xfId="2832" xr:uid="{B4E7DC22-682B-4EF1-ACD7-EF1BA6D7582E}"/>
    <cellStyle name="Normal 5 12" xfId="1178" xr:uid="{7B7F2666-12F7-467D-988F-F5413C2B11D2}"/>
    <cellStyle name="Normal 5 12 2" xfId="2833" xr:uid="{07CE6A6B-A717-4BB5-8BC3-518B1794746C}"/>
    <cellStyle name="Normal 5 12 3" xfId="2834" xr:uid="{F48BC472-9C03-481E-BDD2-1CE7C521603B}"/>
    <cellStyle name="Normal 5 12 4" xfId="2835" xr:uid="{B500C148-D37B-4C64-8373-0C6D39F03BB6}"/>
    <cellStyle name="Normal 5 13" xfId="903" xr:uid="{091AEA02-5173-42B6-8391-A88DC4AB6575}"/>
    <cellStyle name="Normal 5 13 2" xfId="2836" xr:uid="{5156F11D-ACA9-4CB8-995A-9C60B1936F99}"/>
    <cellStyle name="Normal 5 13 3" xfId="2837" xr:uid="{FC44E483-A26F-40EF-B27E-791DDCAA68DC}"/>
    <cellStyle name="Normal 5 13 4" xfId="2838" xr:uid="{FA7842F3-866A-4831-9035-04F264D01138}"/>
    <cellStyle name="Normal 5 14" xfId="2839" xr:uid="{BA958616-720B-4D92-BBC3-041E6A6546ED}"/>
    <cellStyle name="Normal 5 14 2" xfId="2840" xr:uid="{20889E51-1869-4CAA-9351-77E594B57ED3}"/>
    <cellStyle name="Normal 5 15" xfId="2841" xr:uid="{5DF83E56-658D-4972-9B56-A71062B66347}"/>
    <cellStyle name="Normal 5 16" xfId="2842" xr:uid="{FC4CE94C-2D49-42CE-BAEC-B28CC2ED3BEE}"/>
    <cellStyle name="Normal 5 17" xfId="2843" xr:uid="{8B96F854-0FD2-4711-8226-958ECE3587C2}"/>
    <cellStyle name="Normal 5 2" xfId="92" xr:uid="{E965710D-D512-42E3-81B4-2B5A76CCBFF6}"/>
    <cellStyle name="Normal 5 2 2" xfId="189" xr:uid="{28765900-A445-4F3C-9F0E-A5ABC7FD1C62}"/>
    <cellStyle name="Normal 5 2 2 2" xfId="190" xr:uid="{92DA36BC-99DA-4E89-BE03-5339C3A3ACDE}"/>
    <cellStyle name="Normal 5 2 2 2 2" xfId="191" xr:uid="{672CF9D4-05AD-4477-BCDB-E2CBC67243C5}"/>
    <cellStyle name="Normal 5 2 2 2 2 2" xfId="192" xr:uid="{A60A309D-A2E5-478B-A344-293FFB87714A}"/>
    <cellStyle name="Normal 5 2 2 2 3" xfId="193" xr:uid="{8D247CBC-402C-42F8-B367-985619876164}"/>
    <cellStyle name="Normal 5 2 2 2 4" xfId="4672" xr:uid="{84A05C6F-AA79-4E60-9A64-9D152753E4C7}"/>
    <cellStyle name="Normal 5 2 2 2 5" xfId="5302" xr:uid="{6C332C45-230A-4FA8-8803-4A2EC1682254}"/>
    <cellStyle name="Normal 5 2 2 3" xfId="194" xr:uid="{998CCCCD-F3A1-45E5-A7D0-63AE35473757}"/>
    <cellStyle name="Normal 5 2 2 3 2" xfId="195" xr:uid="{C2ACF582-9169-413C-84B7-55672C69EB08}"/>
    <cellStyle name="Normal 5 2 2 4" xfId="196" xr:uid="{43563A62-9AB6-4AEF-B217-B37079412303}"/>
    <cellStyle name="Normal 5 2 2 5" xfId="295" xr:uid="{970D6E68-C26A-4A44-859A-21A90D08A15F}"/>
    <cellStyle name="Normal 5 2 2 6" xfId="4598" xr:uid="{5AC3D725-D20C-4244-9261-14C43D5BCE68}"/>
    <cellStyle name="Normal 5 2 2 7" xfId="5331" xr:uid="{FF3BE056-00E5-4564-A080-E0DC8E7D09A4}"/>
    <cellStyle name="Normal 5 2 2 8" xfId="5942" xr:uid="{ED7804D1-CFB2-46CC-8738-F8EA74D4852D}"/>
    <cellStyle name="Normal 5 2 2 9" xfId="5938" xr:uid="{8188D617-8565-48DE-B87C-427980EA7B5B}"/>
    <cellStyle name="Normal 5 2 3" xfId="197" xr:uid="{33429650-152D-4C29-87AE-11C8EEBED608}"/>
    <cellStyle name="Normal 5 2 3 2" xfId="198" xr:uid="{5A4DA004-DB38-42CF-BA7C-326D04ECC7B0}"/>
    <cellStyle name="Normal 5 2 3 2 2" xfId="199" xr:uid="{2B6DB921-889B-4FBF-86C2-6E1FC7B4A323}"/>
    <cellStyle name="Normal 5 2 3 2 3" xfId="4561" xr:uid="{DDF93CE0-25AC-4739-A8CE-607EFB685D5F}"/>
    <cellStyle name="Normal 5 2 3 2 3 2" xfId="5946" xr:uid="{12852EEE-710F-42B2-B9B4-421DF020704A}"/>
    <cellStyle name="Normal 5 2 3 2 4" xfId="5303" xr:uid="{E583E0AD-ACB2-42D9-A57A-DE3692F6588A}"/>
    <cellStyle name="Normal 5 2 3 2 4 2" xfId="5945" xr:uid="{F937A164-E0CB-47EC-915A-5A94273A01CB}"/>
    <cellStyle name="Normal 5 2 3 3" xfId="200" xr:uid="{D614CA00-C2F8-4E67-A973-87159BFCD40B}"/>
    <cellStyle name="Normal 5 2 3 3 2" xfId="4744" xr:uid="{979BDAD1-9A89-4544-9B16-8025FAB9BCD3}"/>
    <cellStyle name="Normal 5 2 3 4" xfId="4406" xr:uid="{BC64A877-BE3C-4756-97A0-EBAE9031DAF3}"/>
    <cellStyle name="Normal 5 2 3 4 2" xfId="4717" xr:uid="{43A43CE7-0CD7-4269-AD11-A9003FF63661}"/>
    <cellStyle name="Normal 5 2 3 5" xfId="4599" xr:uid="{C10772FA-236D-40BD-872F-233C7A26381B}"/>
    <cellStyle name="Normal 5 2 3 6" xfId="5323" xr:uid="{867F263B-EE41-4461-B89B-C4A122858905}"/>
    <cellStyle name="Normal 5 2 3 7" xfId="5332" xr:uid="{943C7784-5DFE-48CB-9C85-F92E452073E2}"/>
    <cellStyle name="Normal 5 2 3 8" xfId="5943" xr:uid="{1D62D74C-4837-4D6B-BFA3-0BF069B9EB45}"/>
    <cellStyle name="Normal 5 2 3 9" xfId="5939" xr:uid="{EE2A75FA-C755-4404-AF8A-D4F3889BEE83}"/>
    <cellStyle name="Normal 5 2 4" xfId="201" xr:uid="{7D44AAC8-73DA-4B7F-B6A9-1D1632090275}"/>
    <cellStyle name="Normal 5 2 4 2" xfId="202" xr:uid="{411E6887-91AA-4BE4-80FF-E1CD78F1D5D4}"/>
    <cellStyle name="Normal 5 2 5" xfId="203" xr:uid="{30452FCF-3B7E-48D1-AD83-6C88D9C55025}"/>
    <cellStyle name="Normal 5 2 6" xfId="188" xr:uid="{B023BE24-2F21-414D-BACA-D1C950FE5232}"/>
    <cellStyle name="Normal 5 3" xfId="93" xr:uid="{9809C27B-FB55-429F-AE2E-7A47E3315713}"/>
    <cellStyle name="Normal 5 3 2" xfId="4408" xr:uid="{D9F63FDA-4F4E-4833-8F4F-B7A17C9FE2D4}"/>
    <cellStyle name="Normal 5 3 3" xfId="4407" xr:uid="{0AAEF341-E124-456C-A1B6-A0FF9079FF4F}"/>
    <cellStyle name="Normal 5 4" xfId="94" xr:uid="{979ACDC0-3F7F-4C74-AB00-3F55A7499DF4}"/>
    <cellStyle name="Normal 5 4 10" xfId="2844" xr:uid="{AAC8619A-6ADB-4806-A937-A9CB74A57CAF}"/>
    <cellStyle name="Normal 5 4 11" xfId="2845" xr:uid="{FB1B0FC1-DD50-4FF3-B936-1D3B71CC2DAB}"/>
    <cellStyle name="Normal 5 4 2" xfId="95" xr:uid="{D6A65DF1-8554-404A-A525-178E71CA6741}"/>
    <cellStyle name="Normal 5 4 2 2" xfId="96" xr:uid="{F2B08E0D-9188-4C8B-A754-9435F4135574}"/>
    <cellStyle name="Normal 5 4 2 2 2" xfId="296" xr:uid="{15FC4C87-768D-442B-87AF-07317699A800}"/>
    <cellStyle name="Normal 5 4 2 2 2 2" xfId="532" xr:uid="{36525BE4-DD10-46DC-8C67-B9983F97A003}"/>
    <cellStyle name="Normal 5 4 2 2 2 2 2" xfId="533" xr:uid="{D96F606C-75E5-414F-9475-836B09E87B88}"/>
    <cellStyle name="Normal 5 4 2 2 2 2 2 2" xfId="1179" xr:uid="{764CF41C-4275-4FC6-BD8D-59E259A91154}"/>
    <cellStyle name="Normal 5 4 2 2 2 2 2 2 2" xfId="1180" xr:uid="{0BBB34F9-5FBC-4327-876F-13784E852A6F}"/>
    <cellStyle name="Normal 5 4 2 2 2 2 2 3" xfId="1181" xr:uid="{81AC3390-5D82-4674-8586-BAF39C8B800A}"/>
    <cellStyle name="Normal 5 4 2 2 2 2 3" xfId="1182" xr:uid="{98930B69-D95B-4960-B9D8-F471E9DBBAE4}"/>
    <cellStyle name="Normal 5 4 2 2 2 2 3 2" xfId="1183" xr:uid="{8A8021B0-BC01-4FEE-A4D1-BBFF13AE4AC3}"/>
    <cellStyle name="Normal 5 4 2 2 2 2 4" xfId="1184" xr:uid="{1114F93D-4C37-4FD7-9B76-3810C5204BAB}"/>
    <cellStyle name="Normal 5 4 2 2 2 3" xfId="534" xr:uid="{DBA7B3E4-6193-4E6D-91DB-911707E0AD89}"/>
    <cellStyle name="Normal 5 4 2 2 2 3 2" xfId="1185" xr:uid="{CA69C4EA-150D-46F6-B596-D7FA799C306B}"/>
    <cellStyle name="Normal 5 4 2 2 2 3 2 2" xfId="1186" xr:uid="{8ABF7D40-0C1F-4B1B-8CA4-F6453BBE75F3}"/>
    <cellStyle name="Normal 5 4 2 2 2 3 3" xfId="1187" xr:uid="{D7A3CDC3-52AF-4D9B-900C-2B58D975ABC2}"/>
    <cellStyle name="Normal 5 4 2 2 2 3 4" xfId="2846" xr:uid="{8DFB7074-81ED-41E6-A0A8-397A30DD37A7}"/>
    <cellStyle name="Normal 5 4 2 2 2 4" xfId="1188" xr:uid="{3C1A9FCD-9D38-45D4-97B4-BF0608BE6C13}"/>
    <cellStyle name="Normal 5 4 2 2 2 4 2" xfId="1189" xr:uid="{E9DA346F-2384-48C2-9F51-DE7DE059DA4C}"/>
    <cellStyle name="Normal 5 4 2 2 2 5" xfId="1190" xr:uid="{F599724E-5F8A-4804-8B64-0136A738A060}"/>
    <cellStyle name="Normal 5 4 2 2 2 6" xfId="2847" xr:uid="{C341AFF6-63D3-4426-B6F2-8ECE973D0D06}"/>
    <cellStyle name="Normal 5 4 2 2 3" xfId="297" xr:uid="{DBFD306D-A440-40F3-8FDE-8447DA499476}"/>
    <cellStyle name="Normal 5 4 2 2 3 2" xfId="535" xr:uid="{91C79B04-CCC2-4872-B87B-A2EC7CC6DBE4}"/>
    <cellStyle name="Normal 5 4 2 2 3 2 2" xfId="536" xr:uid="{21A4708A-67BE-4940-A719-100E10EB0173}"/>
    <cellStyle name="Normal 5 4 2 2 3 2 2 2" xfId="1191" xr:uid="{FC6788DA-6A6F-4D46-B532-C8F9A627B592}"/>
    <cellStyle name="Normal 5 4 2 2 3 2 2 2 2" xfId="1192" xr:uid="{3ABA5383-2141-4DE7-8ABC-4C08233F67AD}"/>
    <cellStyle name="Normal 5 4 2 2 3 2 2 3" xfId="1193" xr:uid="{9077361D-48BA-4E6E-9CF9-7D226E3B9DF4}"/>
    <cellStyle name="Normal 5 4 2 2 3 2 3" xfId="1194" xr:uid="{BDC0FE06-0DF3-43CB-9D1F-DD6F8FA10896}"/>
    <cellStyle name="Normal 5 4 2 2 3 2 3 2" xfId="1195" xr:uid="{A73DBF83-EF10-473A-9301-4F45CAAF3E17}"/>
    <cellStyle name="Normal 5 4 2 2 3 2 4" xfId="1196" xr:uid="{267D1449-B0A7-4B64-B5C1-0625B40228D5}"/>
    <cellStyle name="Normal 5 4 2 2 3 3" xfId="537" xr:uid="{2EAC8AE3-90CB-41FA-BC28-1BA6D1FFBE16}"/>
    <cellStyle name="Normal 5 4 2 2 3 3 2" xfId="1197" xr:uid="{AF7139F2-8DC8-4DB8-A285-C6B936028916}"/>
    <cellStyle name="Normal 5 4 2 2 3 3 2 2" xfId="1198" xr:uid="{99299955-1415-4E74-8418-DFC867E58DEE}"/>
    <cellStyle name="Normal 5 4 2 2 3 3 3" xfId="1199" xr:uid="{3B021146-045E-45B8-A739-ACF7ACFB8D0C}"/>
    <cellStyle name="Normal 5 4 2 2 3 4" xfId="1200" xr:uid="{71CC058B-1887-48F3-97FA-C79E821667F0}"/>
    <cellStyle name="Normal 5 4 2 2 3 4 2" xfId="1201" xr:uid="{0FF2A945-3CC5-474B-A802-3C08B9B55A6A}"/>
    <cellStyle name="Normal 5 4 2 2 3 5" xfId="1202" xr:uid="{A5FA94B0-18AF-4544-A1FC-51F49D6037B9}"/>
    <cellStyle name="Normal 5 4 2 2 4" xfId="538" xr:uid="{EEF4F12E-D2A7-4414-A1A8-FF983965F89B}"/>
    <cellStyle name="Normal 5 4 2 2 4 2" xfId="539" xr:uid="{7913EC93-CF14-4C0B-B258-CB6CEBB211C7}"/>
    <cellStyle name="Normal 5 4 2 2 4 2 2" xfId="1203" xr:uid="{FD65408D-F8A0-431B-99FC-E41F0602DD2B}"/>
    <cellStyle name="Normal 5 4 2 2 4 2 2 2" xfId="1204" xr:uid="{391D051A-0500-42A2-93B2-7DE2B9B19525}"/>
    <cellStyle name="Normal 5 4 2 2 4 2 3" xfId="1205" xr:uid="{0FA0202E-A62C-428B-AC48-A55933216913}"/>
    <cellStyle name="Normal 5 4 2 2 4 3" xfId="1206" xr:uid="{782E4CA2-A44E-42C7-B877-7C3D7D76E4ED}"/>
    <cellStyle name="Normal 5 4 2 2 4 3 2" xfId="1207" xr:uid="{DB11DCD3-B661-44C4-84BB-7FD80AEDE82A}"/>
    <cellStyle name="Normal 5 4 2 2 4 4" xfId="1208" xr:uid="{BF676A0A-684C-41B4-A22C-95129C5E59D3}"/>
    <cellStyle name="Normal 5 4 2 2 5" xfId="540" xr:uid="{9972AB48-3F62-46EB-95FF-24E2DB0CF879}"/>
    <cellStyle name="Normal 5 4 2 2 5 2" xfId="1209" xr:uid="{E5864E6F-4C11-4B6F-9462-98B4552C6FED}"/>
    <cellStyle name="Normal 5 4 2 2 5 2 2" xfId="1210" xr:uid="{E29F5213-147A-47CE-9A9D-C81A83DBD250}"/>
    <cellStyle name="Normal 5 4 2 2 5 3" xfId="1211" xr:uid="{35C3AAB2-741F-4D1C-9EAF-B18558D225B7}"/>
    <cellStyle name="Normal 5 4 2 2 5 4" xfId="2848" xr:uid="{66B92ECB-336D-4B12-ACF5-024BAAA971E2}"/>
    <cellStyle name="Normal 5 4 2 2 6" xfId="1212" xr:uid="{D046F81C-893E-4BBD-A501-F890A3127A14}"/>
    <cellStyle name="Normal 5 4 2 2 6 2" xfId="1213" xr:uid="{A612B1AE-80D9-405C-AE2F-69DD36882A1B}"/>
    <cellStyle name="Normal 5 4 2 2 7" xfId="1214" xr:uid="{6B0370E4-DD3B-40F1-A7E4-96F9EAFBA616}"/>
    <cellStyle name="Normal 5 4 2 2 8" xfId="2849" xr:uid="{B5B2B3D0-AB93-4D0A-92B1-8ABA2058A34D}"/>
    <cellStyle name="Normal 5 4 2 3" xfId="298" xr:uid="{B5EF268B-CADF-49AB-AB8F-C7807DDCC983}"/>
    <cellStyle name="Normal 5 4 2 3 2" xfId="541" xr:uid="{27BA4857-9713-4D2F-B4DF-9F56EBA72172}"/>
    <cellStyle name="Normal 5 4 2 3 2 2" xfId="542" xr:uid="{3405FC24-241C-441F-8F13-DCFF266C0FB3}"/>
    <cellStyle name="Normal 5 4 2 3 2 2 2" xfId="1215" xr:uid="{FCF0F077-8825-4443-9EA9-B9D73091238E}"/>
    <cellStyle name="Normal 5 4 2 3 2 2 2 2" xfId="1216" xr:uid="{3A6E3046-4829-440A-B1C6-04019D75CAA2}"/>
    <cellStyle name="Normal 5 4 2 3 2 2 3" xfId="1217" xr:uid="{65465EA4-D315-402F-853B-AEECE4193F62}"/>
    <cellStyle name="Normal 5 4 2 3 2 3" xfId="1218" xr:uid="{58C2A00C-F576-4A98-9800-BBAC68B2818E}"/>
    <cellStyle name="Normal 5 4 2 3 2 3 2" xfId="1219" xr:uid="{7E592433-56B5-479C-B76D-4AE16E079817}"/>
    <cellStyle name="Normal 5 4 2 3 2 4" xfId="1220" xr:uid="{85B84FBD-EFEC-4298-853B-CF93C29AF2C6}"/>
    <cellStyle name="Normal 5 4 2 3 3" xfId="543" xr:uid="{9848301B-90BB-4106-AA47-A38061963881}"/>
    <cellStyle name="Normal 5 4 2 3 3 2" xfId="1221" xr:uid="{F83C6BE7-F9DE-4E16-AF04-1B276941C81D}"/>
    <cellStyle name="Normal 5 4 2 3 3 2 2" xfId="1222" xr:uid="{AD5F514A-9072-4687-8DB9-5B690A0DB037}"/>
    <cellStyle name="Normal 5 4 2 3 3 3" xfId="1223" xr:uid="{8A94A8CF-C361-4A4C-B916-5BB2F75E6E86}"/>
    <cellStyle name="Normal 5 4 2 3 3 4" xfId="2850" xr:uid="{D8CA2D81-1E5A-4B22-B0BB-2798FB3E16E0}"/>
    <cellStyle name="Normal 5 4 2 3 4" xfId="1224" xr:uid="{E264F9A6-791C-4C39-95EF-AF8E79DE5969}"/>
    <cellStyle name="Normal 5 4 2 3 4 2" xfId="1225" xr:uid="{4A8FFB20-9EA9-4EEE-A8FC-B0C1170D7A5D}"/>
    <cellStyle name="Normal 5 4 2 3 5" xfId="1226" xr:uid="{CA756D79-9A54-4EFF-9E8B-691EC7E01864}"/>
    <cellStyle name="Normal 5 4 2 3 6" xfId="2851" xr:uid="{62ACE4A8-9829-4511-8D59-315F6D25C794}"/>
    <cellStyle name="Normal 5 4 2 4" xfId="299" xr:uid="{F35AF28C-6E37-42F6-B0D7-B6BE535709C1}"/>
    <cellStyle name="Normal 5 4 2 4 2" xfId="544" xr:uid="{66A4F96F-FCD3-408D-A9A6-92BD73E2999A}"/>
    <cellStyle name="Normal 5 4 2 4 2 2" xfId="545" xr:uid="{03D04C14-48B8-4479-B42A-F960C3517568}"/>
    <cellStyle name="Normal 5 4 2 4 2 2 2" xfId="1227" xr:uid="{4DAD5E26-C9D7-42AB-BA57-12000D6CA55D}"/>
    <cellStyle name="Normal 5 4 2 4 2 2 2 2" xfId="1228" xr:uid="{F4FF942D-BBC8-47B3-A5EA-CB4116AE3479}"/>
    <cellStyle name="Normal 5 4 2 4 2 2 3" xfId="1229" xr:uid="{18049C9E-3D02-419E-A713-EA5A82F46FD0}"/>
    <cellStyle name="Normal 5 4 2 4 2 3" xfId="1230" xr:uid="{997F9FD5-B6FF-4B8E-8385-73F5EF513A21}"/>
    <cellStyle name="Normal 5 4 2 4 2 3 2" xfId="1231" xr:uid="{742DC026-5F3D-43CB-99CB-4BE0CC9B0071}"/>
    <cellStyle name="Normal 5 4 2 4 2 4" xfId="1232" xr:uid="{4C5417EE-6A3A-47A0-A54C-6095F012DE3A}"/>
    <cellStyle name="Normal 5 4 2 4 3" xfId="546" xr:uid="{16060F6D-3889-49C8-BE42-4504D891F9F8}"/>
    <cellStyle name="Normal 5 4 2 4 3 2" xfId="1233" xr:uid="{88EA5C0E-E208-4B0C-9D3F-F673D095BBCE}"/>
    <cellStyle name="Normal 5 4 2 4 3 2 2" xfId="1234" xr:uid="{E1FCE517-92BE-4A6E-A8B3-7A191C7D3797}"/>
    <cellStyle name="Normal 5 4 2 4 3 3" xfId="1235" xr:uid="{495683A0-0496-41E6-A72E-89A83E7A0CCF}"/>
    <cellStyle name="Normal 5 4 2 4 4" xfId="1236" xr:uid="{FD6751A7-06D6-4F26-897A-7FD6E1380A29}"/>
    <cellStyle name="Normal 5 4 2 4 4 2" xfId="1237" xr:uid="{8C58ACF2-CD54-455C-9819-FC74E9F975E6}"/>
    <cellStyle name="Normal 5 4 2 4 5" xfId="1238" xr:uid="{0293A6A7-03A2-40D6-AEB3-7274374AB1DD}"/>
    <cellStyle name="Normal 5 4 2 5" xfId="300" xr:uid="{ABCB663C-3F6E-424F-B72E-C80122D99AFE}"/>
    <cellStyle name="Normal 5 4 2 5 2" xfId="547" xr:uid="{44708F0F-117E-4CBF-8882-8B39C2959CB2}"/>
    <cellStyle name="Normal 5 4 2 5 2 2" xfId="1239" xr:uid="{37DE8CE8-F5CE-4959-BE05-A0E77AA0F4A5}"/>
    <cellStyle name="Normal 5 4 2 5 2 2 2" xfId="1240" xr:uid="{56C4C204-4834-4168-BEF6-9E57D7537E71}"/>
    <cellStyle name="Normal 5 4 2 5 2 3" xfId="1241" xr:uid="{ABA7627E-1536-473C-8DF9-52216C7E58C9}"/>
    <cellStyle name="Normal 5 4 2 5 3" xfId="1242" xr:uid="{840A6A12-AD64-402D-A302-35F2B8D62D21}"/>
    <cellStyle name="Normal 5 4 2 5 3 2" xfId="1243" xr:uid="{126F521D-6810-4A78-9A23-7BE8A4BF991C}"/>
    <cellStyle name="Normal 5 4 2 5 4" xfId="1244" xr:uid="{B0F5EACA-23AC-4EF1-818F-DFEE88BF85A1}"/>
    <cellStyle name="Normal 5 4 2 6" xfId="548" xr:uid="{C294145F-82B8-4293-BFB5-7E23D8BAE510}"/>
    <cellStyle name="Normal 5 4 2 6 2" xfId="1245" xr:uid="{124150F6-7EFB-4422-A068-4EC91BFD8F6E}"/>
    <cellStyle name="Normal 5 4 2 6 2 2" xfId="1246" xr:uid="{1193F4A6-63DE-489D-A685-353D0186BF51}"/>
    <cellStyle name="Normal 5 4 2 6 2 3" xfId="4421" xr:uid="{98D1B98D-4CAC-4F43-890B-573145D571B6}"/>
    <cellStyle name="Normal 5 4 2 6 3" xfId="1247" xr:uid="{B59C37B5-24B6-416E-A0CB-1C2A42CA8870}"/>
    <cellStyle name="Normal 5 4 2 6 4" xfId="2852" xr:uid="{81D2573F-A03C-4F30-9CFA-A12E21C2D787}"/>
    <cellStyle name="Normal 5 4 2 6 4 2" xfId="4586" xr:uid="{B1424A8A-B253-4B91-85E5-354C3C044531}"/>
    <cellStyle name="Normal 5 4 2 6 4 3" xfId="4685" xr:uid="{A5EB9A3D-1712-4A58-83A4-BF375C94160B}"/>
    <cellStyle name="Normal 5 4 2 6 4 4" xfId="4613" xr:uid="{6EB179CD-B6AB-4EC9-B594-8074452C9219}"/>
    <cellStyle name="Normal 5 4 2 7" xfId="1248" xr:uid="{D4D77333-0AE8-4FBF-9788-6AD9401885C0}"/>
    <cellStyle name="Normal 5 4 2 7 2" xfId="1249" xr:uid="{13FBB140-0582-4926-BC49-9C50651D04F3}"/>
    <cellStyle name="Normal 5 4 2 8" xfId="1250" xr:uid="{04C160C6-1AF8-4965-9020-9A2A1F7FD8AE}"/>
    <cellStyle name="Normal 5 4 2 9" xfId="2853" xr:uid="{987D1938-A8DD-45D7-A7E6-1E5917AE0765}"/>
    <cellStyle name="Normal 5 4 3" xfId="97" xr:uid="{F37EEBAA-73DC-492C-A961-AFD8B705B71A}"/>
    <cellStyle name="Normal 5 4 3 2" xfId="98" xr:uid="{11B1A75F-E26A-4927-AC64-53C8DA2F5413}"/>
    <cellStyle name="Normal 5 4 3 2 2" xfId="549" xr:uid="{0968E521-EDCF-41C6-9C2A-3FC528721C45}"/>
    <cellStyle name="Normal 5 4 3 2 2 2" xfId="550" xr:uid="{9FD73681-7600-449D-9346-F9B9D32623D9}"/>
    <cellStyle name="Normal 5 4 3 2 2 2 2" xfId="1251" xr:uid="{5BF731F4-943E-4D7C-A002-FE6F80C93E3A}"/>
    <cellStyle name="Normal 5 4 3 2 2 2 2 2" xfId="1252" xr:uid="{7CF27BFA-5442-4ECA-A416-0530EBBBC285}"/>
    <cellStyle name="Normal 5 4 3 2 2 2 3" xfId="1253" xr:uid="{A2839FF9-9CF7-40B8-AA1E-05545D12F89F}"/>
    <cellStyle name="Normal 5 4 3 2 2 3" xfId="1254" xr:uid="{D10FD8F3-6CD4-4E73-9BCD-22C12E608F16}"/>
    <cellStyle name="Normal 5 4 3 2 2 3 2" xfId="1255" xr:uid="{E93D8907-E88E-4622-B24D-3E0F810E8A5F}"/>
    <cellStyle name="Normal 5 4 3 2 2 4" xfId="1256" xr:uid="{99C0EFFD-3079-4A30-99BC-A91C37E8582D}"/>
    <cellStyle name="Normal 5 4 3 2 3" xfId="551" xr:uid="{79A50914-F88A-4E85-A3C4-45177F24A47B}"/>
    <cellStyle name="Normal 5 4 3 2 3 2" xfId="1257" xr:uid="{0C6381F5-69E2-48D0-9827-3242E99732B1}"/>
    <cellStyle name="Normal 5 4 3 2 3 2 2" xfId="1258" xr:uid="{4AEC7894-9DB7-4B4C-8B8F-9D4AA3A9EB58}"/>
    <cellStyle name="Normal 5 4 3 2 3 3" xfId="1259" xr:uid="{01235ED8-80A3-4DE7-B984-532E6B3529EF}"/>
    <cellStyle name="Normal 5 4 3 2 3 4" xfId="2854" xr:uid="{211830A9-7754-479C-ACD3-E2397A43D28C}"/>
    <cellStyle name="Normal 5 4 3 2 4" xfId="1260" xr:uid="{07330044-37E6-42C9-8C4E-82ABCB1D0EC6}"/>
    <cellStyle name="Normal 5 4 3 2 4 2" xfId="1261" xr:uid="{5FBE8BBF-40BE-4640-B5A6-8793AEE34AC9}"/>
    <cellStyle name="Normal 5 4 3 2 5" xfId="1262" xr:uid="{2BAE6A67-46F3-46F6-8D72-BEF3616620AB}"/>
    <cellStyle name="Normal 5 4 3 2 6" xfId="2855" xr:uid="{C6409287-FABF-4327-9C77-AE89E2B411D3}"/>
    <cellStyle name="Normal 5 4 3 3" xfId="301" xr:uid="{870E1B45-F4A0-474B-95F1-9D4BB21BDF57}"/>
    <cellStyle name="Normal 5 4 3 3 2" xfId="552" xr:uid="{0F8AD55E-EB9E-4C4C-BCCF-FC594EE95BAD}"/>
    <cellStyle name="Normal 5 4 3 3 2 2" xfId="553" xr:uid="{C455E607-D8FA-4023-8445-EB5F752FEEDC}"/>
    <cellStyle name="Normal 5 4 3 3 2 2 2" xfId="1263" xr:uid="{F7DD74C0-150F-45D5-B6B9-B91856D0C1F2}"/>
    <cellStyle name="Normal 5 4 3 3 2 2 2 2" xfId="1264" xr:uid="{4EEDF1D9-F5AC-4597-8DEE-F9F014704862}"/>
    <cellStyle name="Normal 5 4 3 3 2 2 3" xfId="1265" xr:uid="{17CC5A4C-1E8D-4104-AD6B-2E271D0B612A}"/>
    <cellStyle name="Normal 5 4 3 3 2 3" xfId="1266" xr:uid="{CFD61F9F-0DBC-4DE6-91B0-E94CDF1F005A}"/>
    <cellStyle name="Normal 5 4 3 3 2 3 2" xfId="1267" xr:uid="{564A8284-19A9-4194-A5BD-189CFDF93E88}"/>
    <cellStyle name="Normal 5 4 3 3 2 4" xfId="1268" xr:uid="{B7A470F7-AA9A-4B21-A66E-43082A8FE9F7}"/>
    <cellStyle name="Normal 5 4 3 3 3" xfId="554" xr:uid="{AAA74C1A-22E6-4564-B44E-95DC76B4AB6A}"/>
    <cellStyle name="Normal 5 4 3 3 3 2" xfId="1269" xr:uid="{EC7B1D63-0456-4EC4-83F2-892D443B5E12}"/>
    <cellStyle name="Normal 5 4 3 3 3 2 2" xfId="1270" xr:uid="{517D366A-46B7-48D0-9F32-33D41BE84E5E}"/>
    <cellStyle name="Normal 5 4 3 3 3 3" xfId="1271" xr:uid="{97182B54-A058-48B8-9B59-82141ADC642F}"/>
    <cellStyle name="Normal 5 4 3 3 4" xfId="1272" xr:uid="{FCEAA923-08E8-42CF-B7F5-01560E88DBF0}"/>
    <cellStyle name="Normal 5 4 3 3 4 2" xfId="1273" xr:uid="{40ED7A5F-9E54-4DF8-A6DD-176864EF0C52}"/>
    <cellStyle name="Normal 5 4 3 3 5" xfId="1274" xr:uid="{AAE900E0-2247-4F48-A832-FCD46254F8BA}"/>
    <cellStyle name="Normal 5 4 3 4" xfId="302" xr:uid="{F0E8849C-D575-4466-B715-B742D0766252}"/>
    <cellStyle name="Normal 5 4 3 4 2" xfId="555" xr:uid="{8157ED43-78A0-4A8E-8B05-C935E0068CB5}"/>
    <cellStyle name="Normal 5 4 3 4 2 2" xfId="1275" xr:uid="{9ACA7948-882D-4733-8CAC-534FCED9A23C}"/>
    <cellStyle name="Normal 5 4 3 4 2 2 2" xfId="1276" xr:uid="{72DCE63A-A32F-452A-929C-7C724861DC18}"/>
    <cellStyle name="Normal 5 4 3 4 2 3" xfId="1277" xr:uid="{90B619F1-A45E-4C75-BA27-C427EB2D7722}"/>
    <cellStyle name="Normal 5 4 3 4 3" xfId="1278" xr:uid="{578A8C01-2F63-47CB-9BE5-26E4D5D60A85}"/>
    <cellStyle name="Normal 5 4 3 4 3 2" xfId="1279" xr:uid="{ACD38731-8561-4C6B-A6A0-C049582111E8}"/>
    <cellStyle name="Normal 5 4 3 4 4" xfId="1280" xr:uid="{4417BEB5-6B0A-43F4-BC51-ECAD2FB79DB3}"/>
    <cellStyle name="Normal 5 4 3 5" xfId="556" xr:uid="{7D24D0C2-333F-4188-894D-336497472CD7}"/>
    <cellStyle name="Normal 5 4 3 5 2" xfId="1281" xr:uid="{8F4EEFA2-3BC4-4FF7-8F4E-E74BB0582647}"/>
    <cellStyle name="Normal 5 4 3 5 2 2" xfId="1282" xr:uid="{89F1F99A-488B-418C-80D2-FECDF82D5511}"/>
    <cellStyle name="Normal 5 4 3 5 3" xfId="1283" xr:uid="{19015F02-BFC0-491D-9864-C67B32AC92DF}"/>
    <cellStyle name="Normal 5 4 3 5 4" xfId="2856" xr:uid="{D7516384-98E9-416C-B6BC-4C75CE211B52}"/>
    <cellStyle name="Normal 5 4 3 6" xfId="1284" xr:uid="{E7004B91-503E-4B10-9F0C-227739B32092}"/>
    <cellStyle name="Normal 5 4 3 6 2" xfId="1285" xr:uid="{CF9ACCA1-F2C3-42A5-A56F-94AA810A72BA}"/>
    <cellStyle name="Normal 5 4 3 7" xfId="1286" xr:uid="{DB933B23-06E8-4356-BA93-C73C14168CA1}"/>
    <cellStyle name="Normal 5 4 3 8" xfId="2857" xr:uid="{48B13E7E-D310-4ACE-AE0A-A96DAA0996DF}"/>
    <cellStyle name="Normal 5 4 4" xfId="99" xr:uid="{3ED463B4-8F09-4170-AAB5-FCF2ADE343E5}"/>
    <cellStyle name="Normal 5 4 4 2" xfId="448" xr:uid="{571A1D05-D03C-4D5C-8205-422CF9331609}"/>
    <cellStyle name="Normal 5 4 4 2 2" xfId="557" xr:uid="{4E35590E-75D6-41B3-BFD8-E4286761C145}"/>
    <cellStyle name="Normal 5 4 4 2 2 2" xfId="1287" xr:uid="{BCC8FFEB-F989-4F06-B0C1-F39EA34398F9}"/>
    <cellStyle name="Normal 5 4 4 2 2 2 2" xfId="1288" xr:uid="{83986F4C-8129-43BD-8997-E5B707C0EBA1}"/>
    <cellStyle name="Normal 5 4 4 2 2 3" xfId="1289" xr:uid="{171D8A68-8F34-47A9-B424-874BCE5BF8EC}"/>
    <cellStyle name="Normal 5 4 4 2 2 4" xfId="2858" xr:uid="{908359E7-3634-4E5F-8804-584F7CC585CE}"/>
    <cellStyle name="Normal 5 4 4 2 3" xfId="1290" xr:uid="{225D19D3-7BCA-41D2-9478-D6E2EB145D8F}"/>
    <cellStyle name="Normal 5 4 4 2 3 2" xfId="1291" xr:uid="{9D29BBD3-0936-4888-B401-B8D29EEF5309}"/>
    <cellStyle name="Normal 5 4 4 2 4" xfId="1292" xr:uid="{990E775C-084C-438D-8BC1-110AA4F34CC3}"/>
    <cellStyle name="Normal 5 4 4 2 5" xfId="2859" xr:uid="{F1B48B8E-87EA-4263-8729-55DF5750A287}"/>
    <cellStyle name="Normal 5 4 4 3" xfId="558" xr:uid="{6B52F330-279C-4F80-912B-B3B199CA82DD}"/>
    <cellStyle name="Normal 5 4 4 3 2" xfId="1293" xr:uid="{F92585EA-16E6-43C9-995F-67F30918D9BC}"/>
    <cellStyle name="Normal 5 4 4 3 2 2" xfId="1294" xr:uid="{99733CA8-7F94-40B0-938E-76CD264CDD75}"/>
    <cellStyle name="Normal 5 4 4 3 3" xfId="1295" xr:uid="{1375D4AF-3AC5-4BF9-A579-A8FB7C58A9FD}"/>
    <cellStyle name="Normal 5 4 4 3 4" xfId="2860" xr:uid="{6EE1D4C6-12FE-4FFC-ACD7-7112C887D186}"/>
    <cellStyle name="Normal 5 4 4 4" xfId="1296" xr:uid="{06F5E7E1-991C-419C-AAED-E389B827A5EC}"/>
    <cellStyle name="Normal 5 4 4 4 2" xfId="1297" xr:uid="{0FB3495B-459C-4258-B159-095B50AA0177}"/>
    <cellStyle name="Normal 5 4 4 4 3" xfId="2861" xr:uid="{02947BBE-9E33-45CF-B493-0C4825410E1A}"/>
    <cellStyle name="Normal 5 4 4 4 4" xfId="2862" xr:uid="{685B12ED-B389-43D8-9A06-B87DC2502948}"/>
    <cellStyle name="Normal 5 4 4 5" xfId="1298" xr:uid="{F01BA268-F559-426A-8717-287971643E93}"/>
    <cellStyle name="Normal 5 4 4 6" xfId="2863" xr:uid="{25EA38D0-6BA4-4C68-874C-5F3652BEB470}"/>
    <cellStyle name="Normal 5 4 4 7" xfId="2864" xr:uid="{CC26AD41-1E45-4EE0-9E20-E60000F52C18}"/>
    <cellStyle name="Normal 5 4 5" xfId="303" xr:uid="{9AA418F2-DFE2-477F-83AC-263DC8E669A2}"/>
    <cellStyle name="Normal 5 4 5 2" xfId="559" xr:uid="{0BDEAAD9-7CAF-441C-8B99-87FBE1993D55}"/>
    <cellStyle name="Normal 5 4 5 2 2" xfId="560" xr:uid="{7A751BF4-1DEE-408E-AB89-874CFE49BC52}"/>
    <cellStyle name="Normal 5 4 5 2 2 2" xfId="1299" xr:uid="{2F4A3CE7-2E1F-4100-A733-A4238A3A8FE5}"/>
    <cellStyle name="Normal 5 4 5 2 2 2 2" xfId="1300" xr:uid="{B1C3F5AA-C9B7-4659-BC03-0D6D57E117B4}"/>
    <cellStyle name="Normal 5 4 5 2 2 3" xfId="1301" xr:uid="{D071587B-DAA2-4736-BCA0-8EF82A6CB8BE}"/>
    <cellStyle name="Normal 5 4 5 2 3" xfId="1302" xr:uid="{A5E49466-73E1-445A-A539-85E980FE7937}"/>
    <cellStyle name="Normal 5 4 5 2 3 2" xfId="1303" xr:uid="{7D3CED0B-7F49-4EB3-9D4D-6C259FC37121}"/>
    <cellStyle name="Normal 5 4 5 2 4" xfId="1304" xr:uid="{94747F26-7294-49D7-A3FB-4B0E225CB737}"/>
    <cellStyle name="Normal 5 4 5 3" xfId="561" xr:uid="{2D4C009B-8E79-4265-85E1-668F003A04ED}"/>
    <cellStyle name="Normal 5 4 5 3 2" xfId="1305" xr:uid="{E35B27DB-7C1F-4668-A12E-FF7BFE0E3D0B}"/>
    <cellStyle name="Normal 5 4 5 3 2 2" xfId="1306" xr:uid="{BF8EEE33-2070-49E6-8D42-E0A5935AC288}"/>
    <cellStyle name="Normal 5 4 5 3 3" xfId="1307" xr:uid="{4CA6FBB1-75AF-4A7A-AA11-8E394D86D71F}"/>
    <cellStyle name="Normal 5 4 5 3 4" xfId="2865" xr:uid="{4C2973D3-3F09-4C61-B170-569D82CB8143}"/>
    <cellStyle name="Normal 5 4 5 4" xfId="1308" xr:uid="{5DE3A1FF-1A52-46F7-8A7F-0292DE72E67F}"/>
    <cellStyle name="Normal 5 4 5 4 2" xfId="1309" xr:uid="{C6DDB15F-EA39-41AE-8196-B7F57C48A0A6}"/>
    <cellStyle name="Normal 5 4 5 5" xfId="1310" xr:uid="{A2D77FAA-089B-4BCB-B51C-D4B5BD6CB0FC}"/>
    <cellStyle name="Normal 5 4 5 6" xfId="2866" xr:uid="{BDB35D66-69F6-4415-A2C9-479774F03523}"/>
    <cellStyle name="Normal 5 4 6" xfId="304" xr:uid="{18B7F684-7716-4721-8351-3145CC89B271}"/>
    <cellStyle name="Normal 5 4 6 2" xfId="562" xr:uid="{D73BEF50-8F73-42D4-8CBE-E93EF270B69B}"/>
    <cellStyle name="Normal 5 4 6 2 2" xfId="1311" xr:uid="{3D666CFE-C34B-46BA-9917-81434A511D1B}"/>
    <cellStyle name="Normal 5 4 6 2 2 2" xfId="1312" xr:uid="{427FB030-1438-49D1-A073-1E3B0555CE19}"/>
    <cellStyle name="Normal 5 4 6 2 3" xfId="1313" xr:uid="{A7086534-B638-4287-A161-2ABA4C536344}"/>
    <cellStyle name="Normal 5 4 6 2 4" xfId="2867" xr:uid="{E75B66A1-B4B2-467D-8C02-293701C1371E}"/>
    <cellStyle name="Normal 5 4 6 3" xfId="1314" xr:uid="{95D994B2-0536-471E-B7F4-4F675BCC8395}"/>
    <cellStyle name="Normal 5 4 6 3 2" xfId="1315" xr:uid="{E24ED57F-5BFD-46A6-AA56-CD1657E028A0}"/>
    <cellStyle name="Normal 5 4 6 4" xfId="1316" xr:uid="{8F83E231-B903-457B-A940-A707E3A70D11}"/>
    <cellStyle name="Normal 5 4 6 5" xfId="2868" xr:uid="{403BDE02-3C33-400B-906A-C45A2D86C7CA}"/>
    <cellStyle name="Normal 5 4 7" xfId="563" xr:uid="{059CE009-F5BF-4AC8-AA6A-27A5F0FB6E96}"/>
    <cellStyle name="Normal 5 4 7 2" xfId="1317" xr:uid="{FA5680AC-4FA0-47D9-BDA5-DF4A7B9DE2C0}"/>
    <cellStyle name="Normal 5 4 7 2 2" xfId="1318" xr:uid="{EBF44FC1-7B4F-48BB-9F8D-A0AA72008EF3}"/>
    <cellStyle name="Normal 5 4 7 2 3" xfId="4420" xr:uid="{C82947B6-5A68-4B3B-B718-600896D2184E}"/>
    <cellStyle name="Normal 5 4 7 3" xfId="1319" xr:uid="{D48FD634-596F-4875-8E52-BAF616365A55}"/>
    <cellStyle name="Normal 5 4 7 4" xfId="2869" xr:uid="{27EBE674-9BD0-44E2-B3B2-C8453C32DFC8}"/>
    <cellStyle name="Normal 5 4 7 4 2" xfId="4585" xr:uid="{031A48DB-B6B0-410A-B4E4-9EC6632A9841}"/>
    <cellStyle name="Normal 5 4 7 4 3" xfId="4686" xr:uid="{FEC4007F-4701-4453-BEA8-685F1EBD4212}"/>
    <cellStyle name="Normal 5 4 7 4 4" xfId="4612" xr:uid="{39D8060A-FB3B-4535-90A7-D3EC4F841124}"/>
    <cellStyle name="Normal 5 4 8" xfId="1320" xr:uid="{48385C96-6388-42FD-A827-9F3DE76A1197}"/>
    <cellStyle name="Normal 5 4 8 2" xfId="1321" xr:uid="{EA0DFC0A-7FB7-4BB9-98C8-73F63445AC86}"/>
    <cellStyle name="Normal 5 4 8 3" xfId="2870" xr:uid="{8FEA3794-7C71-494B-A4E6-0442222406F5}"/>
    <cellStyle name="Normal 5 4 8 4" xfId="2871" xr:uid="{80946AEC-2C5F-4EF2-AE8B-F74E3E2FB024}"/>
    <cellStyle name="Normal 5 4 9" xfId="1322" xr:uid="{0927A577-D492-42F0-9686-DAB3931D6F26}"/>
    <cellStyle name="Normal 5 5" xfId="100" xr:uid="{082EA91D-8F0E-4EB8-A957-247BE27FE8D8}"/>
    <cellStyle name="Normal 5 5 10" xfId="2872" xr:uid="{14BEC334-4AC5-4887-8653-C25F48397A20}"/>
    <cellStyle name="Normal 5 5 11" xfId="2873" xr:uid="{E8BD716D-FCDC-4392-B2DF-9FDECA86B0DA}"/>
    <cellStyle name="Normal 5 5 2" xfId="101" xr:uid="{4DA47CA1-93EA-4CCE-AC8E-10AC3FB9E2EA}"/>
    <cellStyle name="Normal 5 5 2 2" xfId="102" xr:uid="{F251D2C3-A9BA-4DA8-8ADE-853F29E8EC0E}"/>
    <cellStyle name="Normal 5 5 2 2 2" xfId="305" xr:uid="{2543D625-15D6-4688-84D7-EB4CFFDFB853}"/>
    <cellStyle name="Normal 5 5 2 2 2 2" xfId="564" xr:uid="{4BD7D4C5-7126-47C7-893D-1084C5FF6651}"/>
    <cellStyle name="Normal 5 5 2 2 2 2 2" xfId="1323" xr:uid="{AF7EB61C-1EDA-4E0D-BB57-3041A594CC8E}"/>
    <cellStyle name="Normal 5 5 2 2 2 2 2 2" xfId="1324" xr:uid="{8876B94A-3026-47AE-8D21-918211F43784}"/>
    <cellStyle name="Normal 5 5 2 2 2 2 3" xfId="1325" xr:uid="{899FF176-3875-43C6-9A38-19BA6EA2F5C0}"/>
    <cellStyle name="Normal 5 5 2 2 2 2 4" xfId="2874" xr:uid="{A5F8AAD4-6250-425E-947F-46F35172A23A}"/>
    <cellStyle name="Normal 5 5 2 2 2 3" xfId="1326" xr:uid="{3FAE2D6C-7635-458E-BD6B-5039B546ACD3}"/>
    <cellStyle name="Normal 5 5 2 2 2 3 2" xfId="1327" xr:uid="{5F33A259-A4E4-4E6C-8FA9-4A5B682EFE0A}"/>
    <cellStyle name="Normal 5 5 2 2 2 3 3" xfId="2875" xr:uid="{750068BD-8B85-4AC5-AC97-4C63AE16E8D8}"/>
    <cellStyle name="Normal 5 5 2 2 2 3 4" xfId="2876" xr:uid="{1345F198-301E-4DC3-A87C-FFEBA008B46D}"/>
    <cellStyle name="Normal 5 5 2 2 2 4" xfId="1328" xr:uid="{161E8E62-051B-41F2-8E82-AA34AD50737C}"/>
    <cellStyle name="Normal 5 5 2 2 2 5" xfId="2877" xr:uid="{05978328-525E-4F96-BD30-FDA084145140}"/>
    <cellStyle name="Normal 5 5 2 2 2 6" xfId="2878" xr:uid="{3032140E-3607-4F63-806A-0A0259ABE70B}"/>
    <cellStyle name="Normal 5 5 2 2 3" xfId="565" xr:uid="{6E293E4A-F248-467D-B152-6930444E7182}"/>
    <cellStyle name="Normal 5 5 2 2 3 2" xfId="1329" xr:uid="{41CCA5C6-1EB8-492A-A29B-0951FC697F7C}"/>
    <cellStyle name="Normal 5 5 2 2 3 2 2" xfId="1330" xr:uid="{924A61C3-EDE3-445B-B091-459FDFF4244B}"/>
    <cellStyle name="Normal 5 5 2 2 3 2 3" xfId="2879" xr:uid="{ED4CAF30-A14C-4D63-A5AE-187D673F5C68}"/>
    <cellStyle name="Normal 5 5 2 2 3 2 4" xfId="2880" xr:uid="{4C1E7BBB-CEF9-41B8-9691-B7A68071BCF4}"/>
    <cellStyle name="Normal 5 5 2 2 3 3" xfId="1331" xr:uid="{642BA751-6AD8-4073-A859-615E7975D8AA}"/>
    <cellStyle name="Normal 5 5 2 2 3 4" xfId="2881" xr:uid="{4049CC83-9B2C-4D9B-97DB-1378F61DA2A1}"/>
    <cellStyle name="Normal 5 5 2 2 3 5" xfId="2882" xr:uid="{72FDC06C-4208-4140-9123-9ECE39A6FB53}"/>
    <cellStyle name="Normal 5 5 2 2 4" xfId="1332" xr:uid="{880D7134-842E-4B7B-ABF1-49D3DB645D47}"/>
    <cellStyle name="Normal 5 5 2 2 4 2" xfId="1333" xr:uid="{DC84CB0A-30CF-4744-A9F0-C448EA9897DB}"/>
    <cellStyle name="Normal 5 5 2 2 4 3" xfId="2883" xr:uid="{E0C7F968-15E3-4E89-BC87-8D0A3D7A67BA}"/>
    <cellStyle name="Normal 5 5 2 2 4 4" xfId="2884" xr:uid="{B3A82481-452B-41E7-98B8-22C36712B28B}"/>
    <cellStyle name="Normal 5 5 2 2 5" xfId="1334" xr:uid="{F678D1EE-D42C-4915-B8BF-CD0E5CD4A51D}"/>
    <cellStyle name="Normal 5 5 2 2 5 2" xfId="2885" xr:uid="{D2139A4C-F0BD-4FF0-B2D5-C5248CA02CF5}"/>
    <cellStyle name="Normal 5 5 2 2 5 3" xfId="2886" xr:uid="{3A7E5D2C-ADEB-42DD-9C15-7B25515E2E40}"/>
    <cellStyle name="Normal 5 5 2 2 5 4" xfId="2887" xr:uid="{EC17031A-E46A-410E-94C2-FA7A2E7EBB35}"/>
    <cellStyle name="Normal 5 5 2 2 6" xfId="2888" xr:uid="{3C07E4F2-A3B2-437E-B36E-C26B0CDF6845}"/>
    <cellStyle name="Normal 5 5 2 2 7" xfId="2889" xr:uid="{2C1DF096-C791-47B0-A73A-F0A0BEF36CC5}"/>
    <cellStyle name="Normal 5 5 2 2 8" xfId="2890" xr:uid="{FAD1C49D-4295-4A56-83B9-85F0DD47EC50}"/>
    <cellStyle name="Normal 5 5 2 3" xfId="306" xr:uid="{95F7F079-18C3-41B4-888C-5140F0C1A2FE}"/>
    <cellStyle name="Normal 5 5 2 3 2" xfId="566" xr:uid="{1099A475-02F1-40BC-91F2-E02C90D48022}"/>
    <cellStyle name="Normal 5 5 2 3 2 2" xfId="567" xr:uid="{C6789FBD-596F-48A1-B097-C19EC50FC7A4}"/>
    <cellStyle name="Normal 5 5 2 3 2 2 2" xfId="1335" xr:uid="{1AFF5B32-1F8C-4DBB-9672-D1FB1E958D44}"/>
    <cellStyle name="Normal 5 5 2 3 2 2 2 2" xfId="1336" xr:uid="{26E3A591-1EF8-419C-8691-732337885285}"/>
    <cellStyle name="Normal 5 5 2 3 2 2 3" xfId="1337" xr:uid="{DF463CBB-6CF3-41D3-A1B2-CC61B6E65773}"/>
    <cellStyle name="Normal 5 5 2 3 2 3" xfId="1338" xr:uid="{4DF5D282-76EE-40EB-9384-747A55949CC3}"/>
    <cellStyle name="Normal 5 5 2 3 2 3 2" xfId="1339" xr:uid="{94811F00-4145-499E-B696-DEB755A8DB1A}"/>
    <cellStyle name="Normal 5 5 2 3 2 4" xfId="1340" xr:uid="{D81E8B93-A346-428F-B103-4AFE2B2A26A7}"/>
    <cellStyle name="Normal 5 5 2 3 3" xfId="568" xr:uid="{9A5F793C-5656-435A-A296-BCB05E0F1117}"/>
    <cellStyle name="Normal 5 5 2 3 3 2" xfId="1341" xr:uid="{3CED343B-150D-4B55-8250-96AD6CDDE525}"/>
    <cellStyle name="Normal 5 5 2 3 3 2 2" xfId="1342" xr:uid="{11DB6270-F75C-4C4C-9625-C77C89F07A09}"/>
    <cellStyle name="Normal 5 5 2 3 3 3" xfId="1343" xr:uid="{EAED9D93-CAFE-46DE-B92C-70C18850CD56}"/>
    <cellStyle name="Normal 5 5 2 3 3 4" xfId="2891" xr:uid="{4DE65A8C-495F-45E7-A5C7-9708CD4F7D0E}"/>
    <cellStyle name="Normal 5 5 2 3 4" xfId="1344" xr:uid="{04D96677-6FDA-43F7-9277-5961091458DE}"/>
    <cellStyle name="Normal 5 5 2 3 4 2" xfId="1345" xr:uid="{A55495CA-DAAE-4531-B234-08E95F2A0924}"/>
    <cellStyle name="Normal 5 5 2 3 5" xfId="1346" xr:uid="{F7752F7E-87D0-4F85-8A21-02237D9E1F00}"/>
    <cellStyle name="Normal 5 5 2 3 6" xfId="2892" xr:uid="{EFBD3A6F-248F-48B1-9DCB-8E5EB70DDC21}"/>
    <cellStyle name="Normal 5 5 2 4" xfId="307" xr:uid="{C0ED4934-5FC7-48E9-9E79-6B4F72AE0DEB}"/>
    <cellStyle name="Normal 5 5 2 4 2" xfId="569" xr:uid="{07C84123-37D7-4FF8-A975-77958522C479}"/>
    <cellStyle name="Normal 5 5 2 4 2 2" xfId="1347" xr:uid="{22ED0228-B92D-412C-AB50-D4011E2E465A}"/>
    <cellStyle name="Normal 5 5 2 4 2 2 2" xfId="1348" xr:uid="{1347417E-4CBB-4A65-AB9D-7A8AABA45864}"/>
    <cellStyle name="Normal 5 5 2 4 2 3" xfId="1349" xr:uid="{C05A55BA-48B0-4BA6-9A38-756E08F9BA43}"/>
    <cellStyle name="Normal 5 5 2 4 2 4" xfId="2893" xr:uid="{14955B59-D526-41DE-9D19-3AC067F25AF7}"/>
    <cellStyle name="Normal 5 5 2 4 3" xfId="1350" xr:uid="{C39743E0-03A7-4C59-99CC-AF237C072B84}"/>
    <cellStyle name="Normal 5 5 2 4 3 2" xfId="1351" xr:uid="{D3C54CAB-3BCF-42EF-9853-87973B9C9804}"/>
    <cellStyle name="Normal 5 5 2 4 4" xfId="1352" xr:uid="{3CFEC431-022C-4B34-B841-F8682818B358}"/>
    <cellStyle name="Normal 5 5 2 4 5" xfId="2894" xr:uid="{34A53AA6-D4C5-4AD0-8B57-F654596339FA}"/>
    <cellStyle name="Normal 5 5 2 5" xfId="308" xr:uid="{7FDA51A9-C113-4D6E-9360-E6B88891248D}"/>
    <cellStyle name="Normal 5 5 2 5 2" xfId="1353" xr:uid="{722FAE0E-5A0C-44ED-A462-6029711C7228}"/>
    <cellStyle name="Normal 5 5 2 5 2 2" xfId="1354" xr:uid="{D501E9E5-C853-4BC5-93E4-3242B492A8C8}"/>
    <cellStyle name="Normal 5 5 2 5 3" xfId="1355" xr:uid="{D22FB981-C193-4B29-9033-2D234711CFE7}"/>
    <cellStyle name="Normal 5 5 2 5 4" xfId="2895" xr:uid="{A2574790-0998-463F-AD1F-2DD04FD861C4}"/>
    <cellStyle name="Normal 5 5 2 6" xfId="1356" xr:uid="{D9B2276F-2ABA-4B0B-B05B-BF31E0987167}"/>
    <cellStyle name="Normal 5 5 2 6 2" xfId="1357" xr:uid="{FD30FC3D-5F11-474A-9A41-A2CF169ABE85}"/>
    <cellStyle name="Normal 5 5 2 6 3" xfId="2896" xr:uid="{9639187A-6E37-4DC2-9663-893F43B95EFF}"/>
    <cellStyle name="Normal 5 5 2 6 4" xfId="2897" xr:uid="{7DAB2B1A-B342-4F9C-9669-00B7AF88051F}"/>
    <cellStyle name="Normal 5 5 2 7" xfId="1358" xr:uid="{DA61423E-882F-4BFA-A133-DA790E99D884}"/>
    <cellStyle name="Normal 5 5 2 8" xfId="2898" xr:uid="{F960D5A0-0930-4896-96EE-7DD4D246E3BD}"/>
    <cellStyle name="Normal 5 5 2 9" xfId="2899" xr:uid="{DCDE8B5C-BF88-485D-9054-48776BE76DA3}"/>
    <cellStyle name="Normal 5 5 3" xfId="103" xr:uid="{C5FC9C1E-109B-481A-BC28-2FB7B3815A27}"/>
    <cellStyle name="Normal 5 5 3 2" xfId="104" xr:uid="{F5F655AD-D0BF-47BC-91A2-A91B95DD80A1}"/>
    <cellStyle name="Normal 5 5 3 2 2" xfId="570" xr:uid="{52474D4A-B1ED-4CC9-9C54-D7F45D7576D5}"/>
    <cellStyle name="Normal 5 5 3 2 2 2" xfId="1359" xr:uid="{D2734A6E-E8A9-4A03-AF3D-D6579BAA6CD6}"/>
    <cellStyle name="Normal 5 5 3 2 2 2 2" xfId="1360" xr:uid="{4E5F3153-90A3-4BF6-B968-ECDBCDD328FF}"/>
    <cellStyle name="Normal 5 5 3 2 2 2 2 2" xfId="4470" xr:uid="{33872A64-A83E-4F2A-B7AA-587E784788C5}"/>
    <cellStyle name="Normal 5 5 3 2 2 2 3" xfId="4471" xr:uid="{BFE2A468-61B0-48BB-9609-E78597F85DD7}"/>
    <cellStyle name="Normal 5 5 3 2 2 3" xfId="1361" xr:uid="{56F00338-F697-4A1C-83C8-886EC72C3FBB}"/>
    <cellStyle name="Normal 5 5 3 2 2 3 2" xfId="4472" xr:uid="{30830673-51A3-4A7A-8877-D2884FB8080D}"/>
    <cellStyle name="Normal 5 5 3 2 2 4" xfId="2900" xr:uid="{234B94D9-02BE-4C32-86FB-5989ABA83695}"/>
    <cellStyle name="Normal 5 5 3 2 3" xfId="1362" xr:uid="{9A4214A7-3281-43D0-B1AA-0DF157DD23B1}"/>
    <cellStyle name="Normal 5 5 3 2 3 2" xfId="1363" xr:uid="{7A3C59C0-F8B9-49A4-9C09-5EC2E37812DE}"/>
    <cellStyle name="Normal 5 5 3 2 3 2 2" xfId="4473" xr:uid="{50510D4E-7060-4508-8374-58705B2F816E}"/>
    <cellStyle name="Normal 5 5 3 2 3 3" xfId="2901" xr:uid="{21E900C4-FA5F-4FE6-95B9-6EB1FBC295E8}"/>
    <cellStyle name="Normal 5 5 3 2 3 4" xfId="2902" xr:uid="{9575385F-A64C-452B-802F-2A0A0BD76075}"/>
    <cellStyle name="Normal 5 5 3 2 4" xfId="1364" xr:uid="{2DC4B7C2-D6A7-4CC1-9BA5-9C2121D5B3DD}"/>
    <cellStyle name="Normal 5 5 3 2 4 2" xfId="4474" xr:uid="{0D47F301-34ED-4FB9-B62D-652C405883C9}"/>
    <cellStyle name="Normal 5 5 3 2 5" xfId="2903" xr:uid="{5AE4706A-8274-4E55-AA75-C157E9610848}"/>
    <cellStyle name="Normal 5 5 3 2 6" xfId="2904" xr:uid="{AF499599-2C04-459C-8F4B-BBACE738B573}"/>
    <cellStyle name="Normal 5 5 3 3" xfId="309" xr:uid="{BA874249-DC85-4815-A094-784A46BF78DA}"/>
    <cellStyle name="Normal 5 5 3 3 2" xfId="1365" xr:uid="{039F2265-612A-4545-B425-E563B9C146BD}"/>
    <cellStyle name="Normal 5 5 3 3 2 2" xfId="1366" xr:uid="{9610C212-4F22-4CA5-AE05-C8F42800DAA7}"/>
    <cellStyle name="Normal 5 5 3 3 2 2 2" xfId="4475" xr:uid="{B51976C4-0C90-4FFB-942C-4F42045E562B}"/>
    <cellStyle name="Normal 5 5 3 3 2 3" xfId="2905" xr:uid="{6400DF23-69F7-45B8-84E8-619F1BDE3C21}"/>
    <cellStyle name="Normal 5 5 3 3 2 4" xfId="2906" xr:uid="{F2E2DFD2-9988-4D78-9C8B-A66AC645056F}"/>
    <cellStyle name="Normal 5 5 3 3 3" xfId="1367" xr:uid="{EA9855F7-B2EC-4C6F-9F32-42DA74B8CE74}"/>
    <cellStyle name="Normal 5 5 3 3 3 2" xfId="4476" xr:uid="{1DB61C45-AAB3-423F-8C6C-3468B16598E1}"/>
    <cellStyle name="Normal 5 5 3 3 4" xfId="2907" xr:uid="{495E3C27-5ACF-4035-A182-1449EEE81E38}"/>
    <cellStyle name="Normal 5 5 3 3 5" xfId="2908" xr:uid="{90E0D0DA-B4DF-473F-B51F-2FCD8BA9CE5F}"/>
    <cellStyle name="Normal 5 5 3 4" xfId="1368" xr:uid="{5BC0764A-89F3-458F-9DDE-431C3F946DFC}"/>
    <cellStyle name="Normal 5 5 3 4 2" xfId="1369" xr:uid="{28D02434-63D9-492E-9165-5BA35A720F6F}"/>
    <cellStyle name="Normal 5 5 3 4 2 2" xfId="4477" xr:uid="{768BE75B-071A-42AE-A790-2BC56DBD04D9}"/>
    <cellStyle name="Normal 5 5 3 4 3" xfId="2909" xr:uid="{B63FCF3A-752A-4F57-BEB0-320ABA24DC0D}"/>
    <cellStyle name="Normal 5 5 3 4 4" xfId="2910" xr:uid="{12A3BB9F-3877-4C48-9D38-AD7402A1ECCA}"/>
    <cellStyle name="Normal 5 5 3 5" xfId="1370" xr:uid="{EE4EB1AF-FA8F-481A-8979-9296F0470452}"/>
    <cellStyle name="Normal 5 5 3 5 2" xfId="2911" xr:uid="{F1E15CB0-A8DA-43FF-AA27-72935EBC73A9}"/>
    <cellStyle name="Normal 5 5 3 5 3" xfId="2912" xr:uid="{F539DE55-F6E7-4317-9996-76737900D538}"/>
    <cellStyle name="Normal 5 5 3 5 4" xfId="2913" xr:uid="{19480773-0CC7-4206-8104-351FC2DBC07E}"/>
    <cellStyle name="Normal 5 5 3 6" xfId="2914" xr:uid="{9CE317CE-BD24-485A-B059-661C6DC49C40}"/>
    <cellStyle name="Normal 5 5 3 7" xfId="2915" xr:uid="{EE17CEE0-0F80-4178-A07B-EB7EE7C45F64}"/>
    <cellStyle name="Normal 5 5 3 8" xfId="2916" xr:uid="{F20292B4-6A00-474C-947C-13EE0562AC08}"/>
    <cellStyle name="Normal 5 5 4" xfId="105" xr:uid="{89860310-F11C-4A23-9A53-6D047E340814}"/>
    <cellStyle name="Normal 5 5 4 2" xfId="571" xr:uid="{FC0BD828-E4EE-4BAC-A459-DBDE71C15BBD}"/>
    <cellStyle name="Normal 5 5 4 2 2" xfId="572" xr:uid="{B94DC608-259C-4CB9-93DF-21B432007312}"/>
    <cellStyle name="Normal 5 5 4 2 2 2" xfId="1371" xr:uid="{7B1A6F52-8B40-4B70-AB74-E62B063EE1EC}"/>
    <cellStyle name="Normal 5 5 4 2 2 2 2" xfId="1372" xr:uid="{1290F71E-E8E8-4DE7-B8C9-734AAE3CD2BA}"/>
    <cellStyle name="Normal 5 5 4 2 2 3" xfId="1373" xr:uid="{D546A31A-EADF-47D4-AF43-C9953792B7AA}"/>
    <cellStyle name="Normal 5 5 4 2 2 4" xfId="2917" xr:uid="{4D110F9A-44C1-4D90-8F9C-026CAA0800BE}"/>
    <cellStyle name="Normal 5 5 4 2 3" xfId="1374" xr:uid="{DAE8EDBB-4CE1-4885-8505-619FBD0482A0}"/>
    <cellStyle name="Normal 5 5 4 2 3 2" xfId="1375" xr:uid="{011FA534-8F7D-486D-80AB-70717C5388A5}"/>
    <cellStyle name="Normal 5 5 4 2 4" xfId="1376" xr:uid="{EC70B81A-371E-4738-BE78-3508005721EA}"/>
    <cellStyle name="Normal 5 5 4 2 5" xfId="2918" xr:uid="{F6F97211-5594-4945-8EE5-6F276ECED4F5}"/>
    <cellStyle name="Normal 5 5 4 3" xfId="573" xr:uid="{23F9D91A-6AF0-43E9-AE74-B1504D4B1079}"/>
    <cellStyle name="Normal 5 5 4 3 2" xfId="1377" xr:uid="{48F48C8A-63A6-4994-8C5C-5DF97A7DC937}"/>
    <cellStyle name="Normal 5 5 4 3 2 2" xfId="1378" xr:uid="{BE27AEF1-E8E1-42E3-97AF-4D68F66CA1E3}"/>
    <cellStyle name="Normal 5 5 4 3 3" xfId="1379" xr:uid="{ADC30A37-57B9-49E6-B19A-86CFB11F85E5}"/>
    <cellStyle name="Normal 5 5 4 3 4" xfId="2919" xr:uid="{91C86EB2-52EC-4F73-B148-CCD02B2BD1D7}"/>
    <cellStyle name="Normal 5 5 4 4" xfId="1380" xr:uid="{941B1195-DBAE-4FCC-96B9-EA910BC08EFC}"/>
    <cellStyle name="Normal 5 5 4 4 2" xfId="1381" xr:uid="{6063176A-69C9-493C-BBD1-9F55F236CB5D}"/>
    <cellStyle name="Normal 5 5 4 4 3" xfId="2920" xr:uid="{F7DF7AEC-AACB-42CF-8401-3812AB48F891}"/>
    <cellStyle name="Normal 5 5 4 4 4" xfId="2921" xr:uid="{71C26BB9-3C35-4DC3-A5F1-1A6D0DCE7EB0}"/>
    <cellStyle name="Normal 5 5 4 5" xfId="1382" xr:uid="{027955FD-4CA5-4C79-9059-12F8419EDB7E}"/>
    <cellStyle name="Normal 5 5 4 6" xfId="2922" xr:uid="{35591347-23A3-4E94-A076-3AF350FC4EAD}"/>
    <cellStyle name="Normal 5 5 4 7" xfId="2923" xr:uid="{36E540CC-0AC9-4406-9E3C-4BFD81145164}"/>
    <cellStyle name="Normal 5 5 5" xfId="310" xr:uid="{94A9AF81-DDDB-4B4A-812C-97256781C9EB}"/>
    <cellStyle name="Normal 5 5 5 2" xfId="574" xr:uid="{09404FD9-B69D-4B37-B1F4-1A1EF18932DC}"/>
    <cellStyle name="Normal 5 5 5 2 2" xfId="1383" xr:uid="{79A7D4A7-7D58-4D14-A39C-5B0F9175EC7B}"/>
    <cellStyle name="Normal 5 5 5 2 2 2" xfId="1384" xr:uid="{AEB02A76-29A5-4CF7-818E-AFDDB00541FD}"/>
    <cellStyle name="Normal 5 5 5 2 3" xfId="1385" xr:uid="{98A5477C-0E61-4F84-AF93-43BBF4A3D5C3}"/>
    <cellStyle name="Normal 5 5 5 2 4" xfId="2924" xr:uid="{C1BDE0BA-C620-401E-8E6E-45AC51331A58}"/>
    <cellStyle name="Normal 5 5 5 3" xfId="1386" xr:uid="{DD90FFA9-69CB-485E-BA3A-714AD9D91E65}"/>
    <cellStyle name="Normal 5 5 5 3 2" xfId="1387" xr:uid="{8CC7568C-9F9F-4994-B501-528B9AF97789}"/>
    <cellStyle name="Normal 5 5 5 3 3" xfId="2925" xr:uid="{0CCA7751-524B-47EF-BFF3-A59ED22085AF}"/>
    <cellStyle name="Normal 5 5 5 3 4" xfId="2926" xr:uid="{6E30312A-2979-4C96-83F5-ADA99C573CF8}"/>
    <cellStyle name="Normal 5 5 5 4" xfId="1388" xr:uid="{15CE888B-3587-4B27-A4C0-F0B115599981}"/>
    <cellStyle name="Normal 5 5 5 5" xfId="2927" xr:uid="{6D09E0D3-35A3-445D-AC29-BB8B6B348314}"/>
    <cellStyle name="Normal 5 5 5 6" xfId="2928" xr:uid="{6AD6E176-9D00-4E6E-A692-A8C79C847607}"/>
    <cellStyle name="Normal 5 5 6" xfId="311" xr:uid="{FE7C43B7-5BBC-43D3-AC79-60E4F775873A}"/>
    <cellStyle name="Normal 5 5 6 2" xfId="1389" xr:uid="{AD6BA59A-E412-4B8F-96E0-8BD4F3C9F926}"/>
    <cellStyle name="Normal 5 5 6 2 2" xfId="1390" xr:uid="{FD86A703-20D3-40FB-A864-2F5B265F5B3E}"/>
    <cellStyle name="Normal 5 5 6 2 3" xfId="2929" xr:uid="{4D374AC2-BBFA-456D-A6C5-8C92955C035F}"/>
    <cellStyle name="Normal 5 5 6 2 4" xfId="2930" xr:uid="{8585A1BC-4C3A-4587-BD45-AA4A04C63C47}"/>
    <cellStyle name="Normal 5 5 6 3" xfId="1391" xr:uid="{785B16B0-B799-4917-871F-75BDF76BE895}"/>
    <cellStyle name="Normal 5 5 6 4" xfId="2931" xr:uid="{AA50B476-EBCF-4C97-9945-09EDC7BA430E}"/>
    <cellStyle name="Normal 5 5 6 5" xfId="2932" xr:uid="{073DEC04-0FDE-4E76-81FD-5768EBF7907C}"/>
    <cellStyle name="Normal 5 5 7" xfId="1392" xr:uid="{501BC150-B3C7-4403-81E0-FD3DF376576E}"/>
    <cellStyle name="Normal 5 5 7 2" xfId="1393" xr:uid="{D34170BD-CE19-4363-9F45-7AA054D653AA}"/>
    <cellStyle name="Normal 5 5 7 3" xfId="2933" xr:uid="{0A5B85D4-D7E7-421B-82E5-503FFF095880}"/>
    <cellStyle name="Normal 5 5 7 4" xfId="2934" xr:uid="{0D1F07EE-CAA1-4FD1-A052-19D60578854C}"/>
    <cellStyle name="Normal 5 5 8" xfId="1394" xr:uid="{480074D3-8A4A-44FD-BD2C-CD06DF26A80E}"/>
    <cellStyle name="Normal 5 5 8 2" xfId="2935" xr:uid="{A5BE29FA-98BD-4EB3-924A-667D07F83948}"/>
    <cellStyle name="Normal 5 5 8 3" xfId="2936" xr:uid="{04D2BA11-9E25-4E19-8C3C-99874918A0C6}"/>
    <cellStyle name="Normal 5 5 8 4" xfId="2937" xr:uid="{872050F5-8786-4090-8E85-91A8F6242992}"/>
    <cellStyle name="Normal 5 5 9" xfId="2938" xr:uid="{DFDA296F-578E-4BCB-AD0A-DF921D04A45E}"/>
    <cellStyle name="Normal 5 6" xfId="106" xr:uid="{AB7C8085-814E-453C-A979-6BA8E7889C92}"/>
    <cellStyle name="Normal 5 6 10" xfId="2939" xr:uid="{6BA1D006-74CD-4D6E-9875-19DA74C0AC19}"/>
    <cellStyle name="Normal 5 6 11" xfId="2940" xr:uid="{48079A4F-34D8-4B50-A1C0-DE994009BA2A}"/>
    <cellStyle name="Normal 5 6 2" xfId="107" xr:uid="{249DFA9D-FD48-4134-A458-C10CDF09B16B}"/>
    <cellStyle name="Normal 5 6 2 2" xfId="312" xr:uid="{0ED5E6F6-4D2C-4634-B66C-A37A591301C7}"/>
    <cellStyle name="Normal 5 6 2 2 2" xfId="575" xr:uid="{2A13E0A1-7BEE-4817-9BF8-C4AB06C666E4}"/>
    <cellStyle name="Normal 5 6 2 2 2 2" xfId="576" xr:uid="{2F15333F-753A-4CC7-8AA0-FEE3F2722FD4}"/>
    <cellStyle name="Normal 5 6 2 2 2 2 2" xfId="1395" xr:uid="{7141B619-776E-44E9-AC65-8FDC9CF22CEC}"/>
    <cellStyle name="Normal 5 6 2 2 2 2 3" xfId="2941" xr:uid="{A6931882-0018-4632-9833-67831E16665B}"/>
    <cellStyle name="Normal 5 6 2 2 2 2 4" xfId="2942" xr:uid="{AD2992A2-5EE5-43C2-8426-A99E2918F7F4}"/>
    <cellStyle name="Normal 5 6 2 2 2 3" xfId="1396" xr:uid="{4F231194-EFEB-4177-92DC-DF438BF9BD63}"/>
    <cellStyle name="Normal 5 6 2 2 2 3 2" xfId="2943" xr:uid="{8FDF80F8-C259-461F-A56F-EF1FC299D91B}"/>
    <cellStyle name="Normal 5 6 2 2 2 3 3" xfId="2944" xr:uid="{E5E0F309-E71F-4B91-9F72-5993697BE2E7}"/>
    <cellStyle name="Normal 5 6 2 2 2 3 4" xfId="2945" xr:uid="{030E9337-7D75-4DD6-B210-0586C2744438}"/>
    <cellStyle name="Normal 5 6 2 2 2 4" xfId="2946" xr:uid="{FE990BD1-ECCD-450B-8CC5-43ED8CFA3D42}"/>
    <cellStyle name="Normal 5 6 2 2 2 5" xfId="2947" xr:uid="{84E2E776-EE41-4DF5-B9F6-03B5143057C0}"/>
    <cellStyle name="Normal 5 6 2 2 2 6" xfId="2948" xr:uid="{FDF800C4-1B6B-4DDB-A2DF-5DE61697E97E}"/>
    <cellStyle name="Normal 5 6 2 2 3" xfId="577" xr:uid="{E23DC6D8-8D19-4FD0-9BDA-757D0175FBC9}"/>
    <cellStyle name="Normal 5 6 2 2 3 2" xfId="1397" xr:uid="{BAD40053-0038-498B-B969-23B45C906C68}"/>
    <cellStyle name="Normal 5 6 2 2 3 2 2" xfId="2949" xr:uid="{03901D80-7310-414D-B077-E7828AF2B9CF}"/>
    <cellStyle name="Normal 5 6 2 2 3 2 3" xfId="2950" xr:uid="{701CB527-4CC8-43D8-9519-6C32232DE680}"/>
    <cellStyle name="Normal 5 6 2 2 3 2 4" xfId="2951" xr:uid="{31A1EEA7-F6CA-4406-B0AB-C6191BA13D37}"/>
    <cellStyle name="Normal 5 6 2 2 3 3" xfId="2952" xr:uid="{55FF6927-13A5-44C8-AEF0-E659A7F6CEA5}"/>
    <cellStyle name="Normal 5 6 2 2 3 4" xfId="2953" xr:uid="{9DA6BAFD-A07E-4AF1-A682-EEA26A72C894}"/>
    <cellStyle name="Normal 5 6 2 2 3 5" xfId="2954" xr:uid="{8739907B-F762-4982-9D78-45257DE7DB12}"/>
    <cellStyle name="Normal 5 6 2 2 4" xfId="1398" xr:uid="{49BD9331-2F4A-4EAB-B496-E68D6192EB73}"/>
    <cellStyle name="Normal 5 6 2 2 4 2" xfId="2955" xr:uid="{2A4BD3A9-23A8-4122-ADDD-8DA138C1D40F}"/>
    <cellStyle name="Normal 5 6 2 2 4 3" xfId="2956" xr:uid="{C9872C3B-DA2E-4E58-B8DC-F4FCAA9DE964}"/>
    <cellStyle name="Normal 5 6 2 2 4 4" xfId="2957" xr:uid="{CE58DF50-B8AD-4369-8ADE-88F9C6263646}"/>
    <cellStyle name="Normal 5 6 2 2 5" xfId="2958" xr:uid="{7F09E683-60A0-4468-BA19-317DDA5DCEEF}"/>
    <cellStyle name="Normal 5 6 2 2 5 2" xfId="2959" xr:uid="{95B62133-5FDE-4591-AE56-21675560E132}"/>
    <cellStyle name="Normal 5 6 2 2 5 3" xfId="2960" xr:uid="{8AE1F6EE-8AE2-4899-8078-E951FDC482BC}"/>
    <cellStyle name="Normal 5 6 2 2 5 4" xfId="2961" xr:uid="{EE01AE7F-6394-40F6-B38D-3D8B6A07A288}"/>
    <cellStyle name="Normal 5 6 2 2 6" xfId="2962" xr:uid="{E780967F-BB1D-4AF3-A2EE-F1DCDAE75159}"/>
    <cellStyle name="Normal 5 6 2 2 7" xfId="2963" xr:uid="{CD6278E3-B1B3-4558-8D8E-A7338A8E2C44}"/>
    <cellStyle name="Normal 5 6 2 2 8" xfId="2964" xr:uid="{F3DD967C-4AC4-4AE5-852D-780515B5D26F}"/>
    <cellStyle name="Normal 5 6 2 3" xfId="578" xr:uid="{4077178A-CF9D-48AC-8F22-F65EA02D91A3}"/>
    <cellStyle name="Normal 5 6 2 3 2" xfId="579" xr:uid="{DA0490EC-6826-43BA-A3D0-87441F5A7F4F}"/>
    <cellStyle name="Normal 5 6 2 3 2 2" xfId="580" xr:uid="{7CED4C01-7CF2-4832-A728-28D009C4E708}"/>
    <cellStyle name="Normal 5 6 2 3 2 3" xfId="2965" xr:uid="{3226DA0B-A12D-4130-AB9D-957353669470}"/>
    <cellStyle name="Normal 5 6 2 3 2 4" xfId="2966" xr:uid="{430928A7-9E30-4BF5-9722-8D1D675619E9}"/>
    <cellStyle name="Normal 5 6 2 3 3" xfId="581" xr:uid="{F70AD568-4F60-4694-9E24-951BA7740952}"/>
    <cellStyle name="Normal 5 6 2 3 3 2" xfId="2967" xr:uid="{74EB44F4-0CA7-4267-80BB-F8945AEDB069}"/>
    <cellStyle name="Normal 5 6 2 3 3 3" xfId="2968" xr:uid="{A2564102-6E85-4DDD-8A20-F6F99CD40D83}"/>
    <cellStyle name="Normal 5 6 2 3 3 4" xfId="2969" xr:uid="{8A4ECF80-915A-47B4-8B00-1133D6F9188A}"/>
    <cellStyle name="Normal 5 6 2 3 4" xfId="2970" xr:uid="{1DD37C6A-6C21-4E69-A078-24AFAB604C81}"/>
    <cellStyle name="Normal 5 6 2 3 5" xfId="2971" xr:uid="{AAD762BA-7A90-435C-B2C0-A53B53AA8452}"/>
    <cellStyle name="Normal 5 6 2 3 6" xfId="2972" xr:uid="{9576CF52-3B1B-4CB5-A17D-B77519068DA5}"/>
    <cellStyle name="Normal 5 6 2 4" xfId="582" xr:uid="{0A08EBE1-216B-42F2-8FF3-EF59F3052AF6}"/>
    <cellStyle name="Normal 5 6 2 4 2" xfId="583" xr:uid="{95D85220-9609-4276-A9F6-C173ECB913E5}"/>
    <cellStyle name="Normal 5 6 2 4 2 2" xfId="2973" xr:uid="{628EEAC7-0790-42C2-8BCF-19CF69A701D9}"/>
    <cellStyle name="Normal 5 6 2 4 2 3" xfId="2974" xr:uid="{6F63E859-5BE8-4706-BF54-31BD6635C5A1}"/>
    <cellStyle name="Normal 5 6 2 4 2 4" xfId="2975" xr:uid="{8929621F-E509-4F30-AE90-0D3F7D1504EF}"/>
    <cellStyle name="Normal 5 6 2 4 3" xfId="2976" xr:uid="{EDA3D165-9AC8-47FA-849B-021FC2125F43}"/>
    <cellStyle name="Normal 5 6 2 4 4" xfId="2977" xr:uid="{B8A9E8A6-75FC-4E97-8F7D-BC7E0ED61759}"/>
    <cellStyle name="Normal 5 6 2 4 5" xfId="2978" xr:uid="{F09F9009-4351-4311-BA67-E490678579FB}"/>
    <cellStyle name="Normal 5 6 2 5" xfId="584" xr:uid="{00C8B731-936B-49DE-B01D-85769A4FAB6B}"/>
    <cellStyle name="Normal 5 6 2 5 2" xfId="2979" xr:uid="{447A14A1-9659-47AD-96EC-98338124443B}"/>
    <cellStyle name="Normal 5 6 2 5 3" xfId="2980" xr:uid="{027C905D-EE93-4662-85AE-B42C15E4BAA4}"/>
    <cellStyle name="Normal 5 6 2 5 4" xfId="2981" xr:uid="{B70EC615-C721-4BAC-8CB8-08BDEA0EA8FC}"/>
    <cellStyle name="Normal 5 6 2 6" xfId="2982" xr:uid="{CE110608-E006-4B3D-B7F1-948B059D76F3}"/>
    <cellStyle name="Normal 5 6 2 6 2" xfId="2983" xr:uid="{E38296F9-8A14-41DB-8CAF-796E7F862FB7}"/>
    <cellStyle name="Normal 5 6 2 6 3" xfId="2984" xr:uid="{34EBFB08-062D-4BD1-9B0C-E190586A60B4}"/>
    <cellStyle name="Normal 5 6 2 6 4" xfId="2985" xr:uid="{3EE8CE2A-3C4D-4474-904D-E91CCDA63EBB}"/>
    <cellStyle name="Normal 5 6 2 7" xfId="2986" xr:uid="{CA4BADFB-3C20-4239-A5DE-B36E65DA3383}"/>
    <cellStyle name="Normal 5 6 2 8" xfId="2987" xr:uid="{0810F0B7-026A-430B-9DA1-057FBE1C9240}"/>
    <cellStyle name="Normal 5 6 2 9" xfId="2988" xr:uid="{FD9D1EF3-D716-4011-8D81-7986A01A7C0E}"/>
    <cellStyle name="Normal 5 6 3" xfId="313" xr:uid="{CD554688-F7C4-492F-A3FB-81BACBBE50D5}"/>
    <cellStyle name="Normal 5 6 3 2" xfId="585" xr:uid="{AD38B969-6684-40F2-92E0-913EAEA23080}"/>
    <cellStyle name="Normal 5 6 3 2 2" xfId="586" xr:uid="{570C2B05-1F50-4340-9C50-BC6441676E3C}"/>
    <cellStyle name="Normal 5 6 3 2 2 2" xfId="1399" xr:uid="{2B46A13D-04D1-4DC4-ABDB-851D237ED70C}"/>
    <cellStyle name="Normal 5 6 3 2 2 2 2" xfId="1400" xr:uid="{46E6E528-A372-45F8-977F-B7648BC992A8}"/>
    <cellStyle name="Normal 5 6 3 2 2 3" xfId="1401" xr:uid="{5FC931EE-A423-4FF2-8675-B1FDDFB036BB}"/>
    <cellStyle name="Normal 5 6 3 2 2 4" xfId="2989" xr:uid="{7B4FCD7B-147A-4063-8ABD-7F67B9B0724D}"/>
    <cellStyle name="Normal 5 6 3 2 3" xfId="1402" xr:uid="{64A8D022-29D9-4BE0-A02C-0AEBD5C8036D}"/>
    <cellStyle name="Normal 5 6 3 2 3 2" xfId="1403" xr:uid="{9DC8A772-88E2-4ADE-A22A-A9D439848F96}"/>
    <cellStyle name="Normal 5 6 3 2 3 3" xfId="2990" xr:uid="{390D9D13-EA87-41B7-B040-CA30B3C6DEEC}"/>
    <cellStyle name="Normal 5 6 3 2 3 4" xfId="2991" xr:uid="{DAC17963-E7E9-4C58-8BB5-565A434E368D}"/>
    <cellStyle name="Normal 5 6 3 2 4" xfId="1404" xr:uid="{79966255-911C-485F-B967-901967215A5D}"/>
    <cellStyle name="Normal 5 6 3 2 5" xfId="2992" xr:uid="{72C1A14D-A162-4A4B-B636-38AEA7B2F837}"/>
    <cellStyle name="Normal 5 6 3 2 6" xfId="2993" xr:uid="{19F49193-A4D2-4203-B2BD-E1BE5134F7BD}"/>
    <cellStyle name="Normal 5 6 3 3" xfId="587" xr:uid="{950EC692-8448-4D57-91A6-9A08B29699B4}"/>
    <cellStyle name="Normal 5 6 3 3 2" xfId="1405" xr:uid="{335662BC-1313-43A6-BE28-73C49233EF75}"/>
    <cellStyle name="Normal 5 6 3 3 2 2" xfId="1406" xr:uid="{01BF9D30-2571-4398-98EB-E4FBE5057991}"/>
    <cellStyle name="Normal 5 6 3 3 2 3" xfId="2994" xr:uid="{B3C40427-46EC-488C-813E-DE0509FCE650}"/>
    <cellStyle name="Normal 5 6 3 3 2 4" xfId="2995" xr:uid="{48B896BE-4C7D-4F69-9B4D-30056C344823}"/>
    <cellStyle name="Normal 5 6 3 3 3" xfId="1407" xr:uid="{7AF1167B-19A1-4BCF-B35B-A017A86C3BFB}"/>
    <cellStyle name="Normal 5 6 3 3 4" xfId="2996" xr:uid="{9E96F741-8495-4E09-BFD2-1812F960EEB3}"/>
    <cellStyle name="Normal 5 6 3 3 5" xfId="2997" xr:uid="{9F79B9D3-3912-41E5-9F02-7AA5CFBCFF93}"/>
    <cellStyle name="Normal 5 6 3 4" xfId="1408" xr:uid="{2CB499F9-C8FD-47D2-8831-E631BD688209}"/>
    <cellStyle name="Normal 5 6 3 4 2" xfId="1409" xr:uid="{ACCC355A-B00B-44F4-B9A7-A3575AFEF89D}"/>
    <cellStyle name="Normal 5 6 3 4 3" xfId="2998" xr:uid="{5CBD7D51-D0FC-417D-BB3C-A1033A5DCE8B}"/>
    <cellStyle name="Normal 5 6 3 4 4" xfId="2999" xr:uid="{04D2FF6C-F65D-4EB1-B84B-7E331723B8F8}"/>
    <cellStyle name="Normal 5 6 3 5" xfId="1410" xr:uid="{32CA8FEC-24AA-48F8-888A-16C43C829BC8}"/>
    <cellStyle name="Normal 5 6 3 5 2" xfId="3000" xr:uid="{70C5586A-2553-4D4E-B60A-FA331F7CE994}"/>
    <cellStyle name="Normal 5 6 3 5 3" xfId="3001" xr:uid="{6716C121-F9F6-4839-8B06-452C28FEE66D}"/>
    <cellStyle name="Normal 5 6 3 5 4" xfId="3002" xr:uid="{5576CC7D-5665-4576-BFEE-A324DB5343C9}"/>
    <cellStyle name="Normal 5 6 3 6" xfId="3003" xr:uid="{9C453736-533F-47C7-B06C-F7E0C54E84DC}"/>
    <cellStyle name="Normal 5 6 3 7" xfId="3004" xr:uid="{F2D701B2-2282-494B-BEC1-23CCEFB4FC3B}"/>
    <cellStyle name="Normal 5 6 3 8" xfId="3005" xr:uid="{68881DCA-1BB0-4146-ACEA-A461E68F4330}"/>
    <cellStyle name="Normal 5 6 4" xfId="314" xr:uid="{ACA9054B-B3E2-4CD9-8D6B-802847FE7D89}"/>
    <cellStyle name="Normal 5 6 4 2" xfId="588" xr:uid="{60EA893F-9F21-47DA-A56C-3CDA68F199B4}"/>
    <cellStyle name="Normal 5 6 4 2 2" xfId="589" xr:uid="{EB2F5D8F-15AE-4055-BA52-B65323759983}"/>
    <cellStyle name="Normal 5 6 4 2 2 2" xfId="1411" xr:uid="{B9E98201-FE50-4FC0-93B7-9155DA4AB0D2}"/>
    <cellStyle name="Normal 5 6 4 2 2 3" xfId="3006" xr:uid="{4B533B5F-7084-4811-9ED2-D54BBF7585A5}"/>
    <cellStyle name="Normal 5 6 4 2 2 4" xfId="3007" xr:uid="{2D9DA32F-CCD7-4367-8C90-7E3C93E39F9A}"/>
    <cellStyle name="Normal 5 6 4 2 3" xfId="1412" xr:uid="{D0FF2417-E575-4732-8FA5-1358F80B042B}"/>
    <cellStyle name="Normal 5 6 4 2 4" xfId="3008" xr:uid="{65FC0F9F-9D71-4E39-BF38-CEC81C830BBD}"/>
    <cellStyle name="Normal 5 6 4 2 5" xfId="3009" xr:uid="{05B831C0-2F28-4EF3-B664-4125201DC536}"/>
    <cellStyle name="Normal 5 6 4 3" xfId="590" xr:uid="{311ED89A-1381-4FDE-AE6E-172498F17753}"/>
    <cellStyle name="Normal 5 6 4 3 2" xfId="1413" xr:uid="{35096229-8F52-45B7-AFC2-FE5817F0BC54}"/>
    <cellStyle name="Normal 5 6 4 3 3" xfId="3010" xr:uid="{F4D482FD-0F6F-4F30-AFAA-542EFA0B91D4}"/>
    <cellStyle name="Normal 5 6 4 3 4" xfId="3011" xr:uid="{F706D0CC-E84F-45AB-82C8-0554ACE0DBC5}"/>
    <cellStyle name="Normal 5 6 4 4" xfId="1414" xr:uid="{C8D2427F-9501-4C37-9BBB-EE6C123E51CB}"/>
    <cellStyle name="Normal 5 6 4 4 2" xfId="3012" xr:uid="{7C4C26EC-9A29-4BE5-925F-AACCFD452E16}"/>
    <cellStyle name="Normal 5 6 4 4 3" xfId="3013" xr:uid="{39C46472-2B56-4F4F-8FAC-609650D2F048}"/>
    <cellStyle name="Normal 5 6 4 4 4" xfId="3014" xr:uid="{70E6D94F-A5D0-4691-ABAC-C00F877ECCBE}"/>
    <cellStyle name="Normal 5 6 4 5" xfId="3015" xr:uid="{587C0310-ABF7-4FAD-BD0B-05FF4CF342F9}"/>
    <cellStyle name="Normal 5 6 4 6" xfId="3016" xr:uid="{C9023588-B8C5-4FE6-904A-51BB6DD8D187}"/>
    <cellStyle name="Normal 5 6 4 7" xfId="3017" xr:uid="{CC4BA1EF-F828-4DF7-AFEB-59F903C8BDB2}"/>
    <cellStyle name="Normal 5 6 5" xfId="315" xr:uid="{8D031209-BE9E-4464-B4E1-735F7FAC9133}"/>
    <cellStyle name="Normal 5 6 5 2" xfId="591" xr:uid="{4980E256-FBE1-4D06-B7A8-A04AFA737925}"/>
    <cellStyle name="Normal 5 6 5 2 2" xfId="1415" xr:uid="{69F2D580-FD1A-4057-BEEE-8228CA573CD7}"/>
    <cellStyle name="Normal 5 6 5 2 3" xfId="3018" xr:uid="{20F2DBC8-0389-4179-B101-57E655936F09}"/>
    <cellStyle name="Normal 5 6 5 2 4" xfId="3019" xr:uid="{C29A5406-0971-4614-8EB8-9D968A5F52B4}"/>
    <cellStyle name="Normal 5 6 5 3" xfId="1416" xr:uid="{BD5D39B3-B669-4FF8-A86E-B446462BCF03}"/>
    <cellStyle name="Normal 5 6 5 3 2" xfId="3020" xr:uid="{B43F448F-A4D4-4E5A-B4F2-45E2824EE3B7}"/>
    <cellStyle name="Normal 5 6 5 3 3" xfId="3021" xr:uid="{4B6A647B-F494-454A-85A6-277063AA21F7}"/>
    <cellStyle name="Normal 5 6 5 3 4" xfId="3022" xr:uid="{C32D2D53-E43E-48B1-96F4-F1784762C761}"/>
    <cellStyle name="Normal 5 6 5 4" xfId="3023" xr:uid="{C09661EF-070E-460A-BFC9-F374300810D2}"/>
    <cellStyle name="Normal 5 6 5 5" xfId="3024" xr:uid="{1063A113-52B3-4D8E-8E0C-BFDD04C90608}"/>
    <cellStyle name="Normal 5 6 5 6" xfId="3025" xr:uid="{F0F82A44-60AA-4A46-9C3E-D8373A827B83}"/>
    <cellStyle name="Normal 5 6 6" xfId="592" xr:uid="{61C29004-B887-4BE8-AEC7-66149C88A0AF}"/>
    <cellStyle name="Normal 5 6 6 2" xfId="1417" xr:uid="{D145C10C-9334-49E4-9CDF-236C5C418576}"/>
    <cellStyle name="Normal 5 6 6 2 2" xfId="3026" xr:uid="{BB9197B2-D091-4E78-8665-BBEDAE63E222}"/>
    <cellStyle name="Normal 5 6 6 2 3" xfId="3027" xr:uid="{63FC4101-E02F-4091-A5A6-EDE70D9EF942}"/>
    <cellStyle name="Normal 5 6 6 2 4" xfId="3028" xr:uid="{C5C95F29-96D5-4309-AA64-99BA17E9BB31}"/>
    <cellStyle name="Normal 5 6 6 3" xfId="3029" xr:uid="{124DE0FC-0A38-49BB-9939-1BBBEAE49AE2}"/>
    <cellStyle name="Normal 5 6 6 4" xfId="3030" xr:uid="{AC4C22C2-7F3A-4643-A36C-6083195CE955}"/>
    <cellStyle name="Normal 5 6 6 5" xfId="3031" xr:uid="{57E4AAE2-8668-4AF3-90B2-0F209EBD6575}"/>
    <cellStyle name="Normal 5 6 7" xfId="1418" xr:uid="{859D38E3-185A-4D61-B079-052FB85B23E7}"/>
    <cellStyle name="Normal 5 6 7 2" xfId="3032" xr:uid="{57E56372-9672-4C17-A71A-472298F556E5}"/>
    <cellStyle name="Normal 5 6 7 3" xfId="3033" xr:uid="{660D3D23-5F34-4DC8-AE2C-8235F1952A9A}"/>
    <cellStyle name="Normal 5 6 7 4" xfId="3034" xr:uid="{27553E27-1810-41CC-8E08-8422642CF368}"/>
    <cellStyle name="Normal 5 6 8" xfId="3035" xr:uid="{EB783E31-5B59-4598-A99C-FD23F177B789}"/>
    <cellStyle name="Normal 5 6 8 2" xfId="3036" xr:uid="{135857F8-3EAA-4F63-845D-069A8F93656B}"/>
    <cellStyle name="Normal 5 6 8 3" xfId="3037" xr:uid="{DF034746-6BEB-4382-90E1-6100AADF85F6}"/>
    <cellStyle name="Normal 5 6 8 4" xfId="3038" xr:uid="{3A3BD5F7-6A23-49AA-AEE6-C9D256AED10B}"/>
    <cellStyle name="Normal 5 6 9" xfId="3039" xr:uid="{42BABE58-87BD-4158-9A38-5F88BE16E530}"/>
    <cellStyle name="Normal 5 7" xfId="108" xr:uid="{681AE126-7952-4BD8-8033-7EECCBB158F6}"/>
    <cellStyle name="Normal 5 7 2" xfId="109" xr:uid="{2E40BB76-549A-44C7-B5BD-F3F036F62336}"/>
    <cellStyle name="Normal 5 7 2 2" xfId="316" xr:uid="{90112EA8-F4F6-4321-9E73-60589CEE3025}"/>
    <cellStyle name="Normal 5 7 2 2 2" xfId="593" xr:uid="{3A2758D5-443C-4DF5-A64A-CAC1B458D874}"/>
    <cellStyle name="Normal 5 7 2 2 2 2" xfId="1419" xr:uid="{0DEB3DB6-48E1-4990-818E-B185B42EB378}"/>
    <cellStyle name="Normal 5 7 2 2 2 3" xfId="3040" xr:uid="{41DC9B47-B631-444E-B8A0-E41C4892C0DE}"/>
    <cellStyle name="Normal 5 7 2 2 2 4" xfId="3041" xr:uid="{991E435F-1F89-48A4-83F9-02637052A876}"/>
    <cellStyle name="Normal 5 7 2 2 3" xfId="1420" xr:uid="{EB67599F-2946-4CBC-B972-CFA5054FE756}"/>
    <cellStyle name="Normal 5 7 2 2 3 2" xfId="3042" xr:uid="{9B3C6823-89A6-481D-87D7-C0DD9082A001}"/>
    <cellStyle name="Normal 5 7 2 2 3 3" xfId="3043" xr:uid="{111C4C82-BAD4-4B24-B8C3-59E394E7CB71}"/>
    <cellStyle name="Normal 5 7 2 2 3 4" xfId="3044" xr:uid="{0E794684-653A-42AA-A7F3-5BA7442F877E}"/>
    <cellStyle name="Normal 5 7 2 2 4" xfId="3045" xr:uid="{BBA2A0BD-E6C7-47F1-BACB-8161743A4C05}"/>
    <cellStyle name="Normal 5 7 2 2 5" xfId="3046" xr:uid="{35364811-EAEE-496A-973F-B81BC4483359}"/>
    <cellStyle name="Normal 5 7 2 2 6" xfId="3047" xr:uid="{556DEDA6-3B33-4DC8-A2C1-B28CA648C06E}"/>
    <cellStyle name="Normal 5 7 2 3" xfId="594" xr:uid="{D8FAAEA0-1808-4065-941C-282AF741C4FD}"/>
    <cellStyle name="Normal 5 7 2 3 2" xfId="1421" xr:uid="{9002C556-30C8-4DA5-8FF6-B6D0F779DD70}"/>
    <cellStyle name="Normal 5 7 2 3 2 2" xfId="3048" xr:uid="{19153951-9A86-4CE5-A336-DB07DA382CF4}"/>
    <cellStyle name="Normal 5 7 2 3 2 3" xfId="3049" xr:uid="{BE467796-BEA6-4D0B-A189-B6D396602EFE}"/>
    <cellStyle name="Normal 5 7 2 3 2 4" xfId="3050" xr:uid="{169981BE-F23E-47F4-B0CA-801AB86A3B22}"/>
    <cellStyle name="Normal 5 7 2 3 3" xfId="3051" xr:uid="{C7EB73A4-71D7-40E2-A3F2-177C67977118}"/>
    <cellStyle name="Normal 5 7 2 3 4" xfId="3052" xr:uid="{8B2CD71F-4AF3-410B-A0E9-207E619589B1}"/>
    <cellStyle name="Normal 5 7 2 3 5" xfId="3053" xr:uid="{208B67BE-EF37-42BD-B29E-EA13A37435CD}"/>
    <cellStyle name="Normal 5 7 2 4" xfId="1422" xr:uid="{F2069AD5-C2DF-42FC-BFC8-DB0565B824BB}"/>
    <cellStyle name="Normal 5 7 2 4 2" xfId="3054" xr:uid="{51C68DDA-F698-41C4-A496-E56EBFB4F62D}"/>
    <cellStyle name="Normal 5 7 2 4 3" xfId="3055" xr:uid="{75B0816D-880D-4EF5-BA56-29CA1D2B2ED3}"/>
    <cellStyle name="Normal 5 7 2 4 4" xfId="3056" xr:uid="{AAE6CAAF-4CAF-4763-AF87-9133C0142AEB}"/>
    <cellStyle name="Normal 5 7 2 5" xfId="3057" xr:uid="{7C6EF132-45FB-4AA3-8A9C-0FF43844146A}"/>
    <cellStyle name="Normal 5 7 2 5 2" xfId="3058" xr:uid="{2820A42E-1FCF-4656-A6A3-D9077F473F29}"/>
    <cellStyle name="Normal 5 7 2 5 3" xfId="3059" xr:uid="{F27CF9F4-2375-46BC-9686-3EAFFA61DC3D}"/>
    <cellStyle name="Normal 5 7 2 5 4" xfId="3060" xr:uid="{FC4A1C74-A707-4493-BC7A-EEA487EDC92D}"/>
    <cellStyle name="Normal 5 7 2 6" xfId="3061" xr:uid="{5BF28961-34D6-443A-B249-0B449DE08704}"/>
    <cellStyle name="Normal 5 7 2 7" xfId="3062" xr:uid="{415BA597-BA2C-4898-B10E-DBA5D2DEC1E0}"/>
    <cellStyle name="Normal 5 7 2 8" xfId="3063" xr:uid="{1879DEE6-987E-421D-B424-FAD8E07B99F8}"/>
    <cellStyle name="Normal 5 7 3" xfId="317" xr:uid="{1EC05BC3-3D81-4E80-9B9F-42E0DF124F50}"/>
    <cellStyle name="Normal 5 7 3 2" xfId="595" xr:uid="{3C6BD2DF-D85F-4B92-A804-CFF2631CC2A4}"/>
    <cellStyle name="Normal 5 7 3 2 2" xfId="596" xr:uid="{A0CD1FAE-3819-40B4-BB1D-AA1909701645}"/>
    <cellStyle name="Normal 5 7 3 2 3" xfId="3064" xr:uid="{3BAC6913-7540-429A-B13C-3A1E06FFCDCE}"/>
    <cellStyle name="Normal 5 7 3 2 4" xfId="3065" xr:uid="{EBA11E40-A398-4735-87F8-B8CCDA39EE91}"/>
    <cellStyle name="Normal 5 7 3 3" xfId="597" xr:uid="{7E13642B-4D59-4A5B-A4FC-63256E4BCCAD}"/>
    <cellStyle name="Normal 5 7 3 3 2" xfId="3066" xr:uid="{E163E5AB-696C-43E6-8E00-397CB386BE51}"/>
    <cellStyle name="Normal 5 7 3 3 3" xfId="3067" xr:uid="{BC208F75-B416-4FAA-82F0-91BDEC578129}"/>
    <cellStyle name="Normal 5 7 3 3 4" xfId="3068" xr:uid="{B063A217-327E-4DD6-8467-60785B866FA1}"/>
    <cellStyle name="Normal 5 7 3 4" xfId="3069" xr:uid="{95E1C40F-5107-4791-A91A-54BC24DFFED1}"/>
    <cellStyle name="Normal 5 7 3 5" xfId="3070" xr:uid="{B1E81A99-1E58-47F9-A014-6703EAA62AD6}"/>
    <cellStyle name="Normal 5 7 3 6" xfId="3071" xr:uid="{E16B35D6-F59D-4FE3-8A68-117A60A28116}"/>
    <cellStyle name="Normal 5 7 4" xfId="318" xr:uid="{F96942A6-C393-42B1-9516-F2EA74C368D5}"/>
    <cellStyle name="Normal 5 7 4 2" xfId="598" xr:uid="{F5CC34E3-776E-4293-B65D-5E2F0788AA70}"/>
    <cellStyle name="Normal 5 7 4 2 2" xfId="3072" xr:uid="{D26B674B-1F7D-4911-8327-5B79B33E490E}"/>
    <cellStyle name="Normal 5 7 4 2 3" xfId="3073" xr:uid="{E3A1A355-A56C-49C9-AB80-22FBBBC25860}"/>
    <cellStyle name="Normal 5 7 4 2 4" xfId="3074" xr:uid="{4C7E8B08-6C09-41B0-A6AE-D29976D9D82B}"/>
    <cellStyle name="Normal 5 7 4 3" xfId="3075" xr:uid="{4AC2DE18-F03E-468C-BC65-D1C779329E5A}"/>
    <cellStyle name="Normal 5 7 4 4" xfId="3076" xr:uid="{D208929B-EA39-4EB1-8B12-91785E018460}"/>
    <cellStyle name="Normal 5 7 4 5" xfId="3077" xr:uid="{156EB9DA-B6A1-4F81-B86F-B73FB11B2824}"/>
    <cellStyle name="Normal 5 7 5" xfId="599" xr:uid="{A9790E9E-6B96-455F-94CE-34034701176E}"/>
    <cellStyle name="Normal 5 7 5 2" xfId="3078" xr:uid="{64D3D890-9CD2-4C06-AB4E-97CC64BCB813}"/>
    <cellStyle name="Normal 5 7 5 3" xfId="3079" xr:uid="{C9B38881-2C66-4059-8517-B7C807F0CAC8}"/>
    <cellStyle name="Normal 5 7 5 4" xfId="3080" xr:uid="{47BF41D6-93B1-4223-842E-6E9E3EAC1E98}"/>
    <cellStyle name="Normal 5 7 6" xfId="3081" xr:uid="{6273DC37-7A1C-4884-B1A1-ADDC81E18C04}"/>
    <cellStyle name="Normal 5 7 6 2" xfId="3082" xr:uid="{B9A4A2D0-EB0D-4199-9ABB-1D4F2EF7802F}"/>
    <cellStyle name="Normal 5 7 6 3" xfId="3083" xr:uid="{3A130FF7-F6D6-486B-9F31-2C76569152D3}"/>
    <cellStyle name="Normal 5 7 6 4" xfId="3084" xr:uid="{3CCFADDF-C086-4A0A-A882-9659A724CCEA}"/>
    <cellStyle name="Normal 5 7 7" xfId="3085" xr:uid="{76C153C7-27F2-4CD3-80EF-EBDA2D939AEC}"/>
    <cellStyle name="Normal 5 7 8" xfId="3086" xr:uid="{A1E2C097-3077-4332-9DCC-1D600F4EA5C5}"/>
    <cellStyle name="Normal 5 7 9" xfId="3087" xr:uid="{8B7377D5-D3A3-4158-83A0-D3D9ED3B0E67}"/>
    <cellStyle name="Normal 5 8" xfId="110" xr:uid="{AA6BB3ED-EAA6-4545-B609-C6A5E9F18529}"/>
    <cellStyle name="Normal 5 8 2" xfId="319" xr:uid="{065D3F5A-7ADE-4C46-919F-AF27F2109FF1}"/>
    <cellStyle name="Normal 5 8 2 2" xfId="600" xr:uid="{C8809143-0D08-4850-B0EF-28FEB6928F12}"/>
    <cellStyle name="Normal 5 8 2 2 2" xfId="1423" xr:uid="{D38EC5E6-BF46-4071-AAD7-6025A880E356}"/>
    <cellStyle name="Normal 5 8 2 2 2 2" xfId="1424" xr:uid="{8529E091-528D-443C-AE43-5E5C8B88CCD4}"/>
    <cellStyle name="Normal 5 8 2 2 3" xfId="1425" xr:uid="{01CACD33-24F0-4D2C-870B-461D0D3F4873}"/>
    <cellStyle name="Normal 5 8 2 2 4" xfId="3088" xr:uid="{7567A396-F486-4C0C-8245-79D5B32016EB}"/>
    <cellStyle name="Normal 5 8 2 3" xfId="1426" xr:uid="{2B16EBDA-E386-4A1F-8ECB-AB10A27EFC94}"/>
    <cellStyle name="Normal 5 8 2 3 2" xfId="1427" xr:uid="{07A4714F-7316-4D47-9BDC-2E2FCF506E89}"/>
    <cellStyle name="Normal 5 8 2 3 3" xfId="3089" xr:uid="{CCEFC1F7-54BB-4A26-B1AC-A3DAF61797C5}"/>
    <cellStyle name="Normal 5 8 2 3 4" xfId="3090" xr:uid="{19AD01FB-2AB4-4076-862B-D77E01B1A70B}"/>
    <cellStyle name="Normal 5 8 2 4" xfId="1428" xr:uid="{D1FCAB41-439D-497D-B1CE-DCD21B64322D}"/>
    <cellStyle name="Normal 5 8 2 5" xfId="3091" xr:uid="{B27A8B40-62EA-4833-A2E6-CD0D4DF18CFC}"/>
    <cellStyle name="Normal 5 8 2 6" xfId="3092" xr:uid="{35E8677A-3B81-470C-82F1-2CE4220F0783}"/>
    <cellStyle name="Normal 5 8 3" xfId="601" xr:uid="{E3230A91-7D44-43F4-BD0F-0707013D3F96}"/>
    <cellStyle name="Normal 5 8 3 2" xfId="1429" xr:uid="{77A01881-90D8-4C51-A43E-39F1143D5797}"/>
    <cellStyle name="Normal 5 8 3 2 2" xfId="1430" xr:uid="{F9EB5338-8944-409C-BFA6-B10D8DBDC8D3}"/>
    <cellStyle name="Normal 5 8 3 2 3" xfId="3093" xr:uid="{4CBA6C25-BBE9-424E-8B4F-219D66740E2B}"/>
    <cellStyle name="Normal 5 8 3 2 4" xfId="3094" xr:uid="{C7E94A03-5827-4CC7-B630-0AB9B508DD54}"/>
    <cellStyle name="Normal 5 8 3 3" xfId="1431" xr:uid="{B38A7293-4C9A-4679-918A-F966EABFEAF7}"/>
    <cellStyle name="Normal 5 8 3 4" xfId="3095" xr:uid="{760B6240-432D-4536-A15B-6EB2B9FC63CB}"/>
    <cellStyle name="Normal 5 8 3 5" xfId="3096" xr:uid="{351AC80E-53E8-4D07-B4E0-190618943DA0}"/>
    <cellStyle name="Normal 5 8 4" xfId="1432" xr:uid="{9BEEC24C-A2E8-4574-AE54-A2DE0581453A}"/>
    <cellStyle name="Normal 5 8 4 2" xfId="1433" xr:uid="{81FFFE79-F580-4AE1-AC3D-FB5428512EB8}"/>
    <cellStyle name="Normal 5 8 4 3" xfId="3097" xr:uid="{30D71E77-DCB0-4388-96AD-A82B921EB835}"/>
    <cellStyle name="Normal 5 8 4 4" xfId="3098" xr:uid="{B3D35A35-0458-48B5-83A8-015055F6B4AA}"/>
    <cellStyle name="Normal 5 8 5" xfId="1434" xr:uid="{D12501BD-EBE8-4691-B24C-B58E903A73A4}"/>
    <cellStyle name="Normal 5 8 5 2" xfId="3099" xr:uid="{9DC6661B-BDFF-44F4-A323-9C53D01AF45D}"/>
    <cellStyle name="Normal 5 8 5 3" xfId="3100" xr:uid="{65A9CCB9-54B9-4119-9E44-8136D3F27481}"/>
    <cellStyle name="Normal 5 8 5 4" xfId="3101" xr:uid="{18965B8C-67EC-4300-9383-44C704EF641B}"/>
    <cellStyle name="Normal 5 8 6" xfId="3102" xr:uid="{FC883D49-4340-49A6-A521-C0881C6FBB0E}"/>
    <cellStyle name="Normal 5 8 7" xfId="3103" xr:uid="{CE410AF1-48A9-4B1F-8803-0A53CC60565E}"/>
    <cellStyle name="Normal 5 8 8" xfId="3104" xr:uid="{219C3F1F-F733-4A56-8D63-A96F2A1D51AD}"/>
    <cellStyle name="Normal 5 9" xfId="320" xr:uid="{BEC706EB-EF48-479E-A5DC-38547E029E99}"/>
    <cellStyle name="Normal 5 9 2" xfId="602" xr:uid="{B22AEDB3-7496-4A5C-8E74-9B98A5FA8D72}"/>
    <cellStyle name="Normal 5 9 2 2" xfId="603" xr:uid="{4D1D3D65-CCF1-4734-92EF-EB1096A20BEB}"/>
    <cellStyle name="Normal 5 9 2 2 2" xfId="1435" xr:uid="{1E8CDA25-998B-46DE-A15F-C93E4EB0F049}"/>
    <cellStyle name="Normal 5 9 2 2 3" xfId="3105" xr:uid="{55A9CD60-3FA9-4AC3-86A3-83A7F240A516}"/>
    <cellStyle name="Normal 5 9 2 2 4" xfId="3106" xr:uid="{6F1FC1CA-B517-4AF4-86BE-8E7DB0D88333}"/>
    <cellStyle name="Normal 5 9 2 3" xfId="1436" xr:uid="{F14FBB2B-AFFE-4E73-B2E2-8ED8096B76C7}"/>
    <cellStyle name="Normal 5 9 2 4" xfId="3107" xr:uid="{FDA10704-9AD0-44BA-BE6D-A2EE316A2CC0}"/>
    <cellStyle name="Normal 5 9 2 5" xfId="3108" xr:uid="{D38C0185-3296-4D6D-A62A-8978E86B1CE8}"/>
    <cellStyle name="Normal 5 9 3" xfId="604" xr:uid="{A8E40F82-04CE-4A56-BF8A-E477DFCF292D}"/>
    <cellStyle name="Normal 5 9 3 2" xfId="1437" xr:uid="{73253004-79E7-4B67-9046-43D316E7F2BD}"/>
    <cellStyle name="Normal 5 9 3 3" xfId="3109" xr:uid="{94E708FF-EDCD-4836-8103-9458115D44C8}"/>
    <cellStyle name="Normal 5 9 3 4" xfId="3110" xr:uid="{8D618015-78CA-4AAB-9F67-DF01B5ADA562}"/>
    <cellStyle name="Normal 5 9 4" xfId="1438" xr:uid="{DE90E836-518B-4385-9ABC-49A537148C57}"/>
    <cellStyle name="Normal 5 9 4 2" xfId="3111" xr:uid="{0148114C-51B9-46FD-AB1B-5DD3893F7AEB}"/>
    <cellStyle name="Normal 5 9 4 3" xfId="3112" xr:uid="{FE420EB3-3B9F-4E94-B28A-7DEC7BDD45BF}"/>
    <cellStyle name="Normal 5 9 4 4" xfId="3113" xr:uid="{74CCEF52-04A0-4582-A2ED-D69D5E346B29}"/>
    <cellStyle name="Normal 5 9 5" xfId="3114" xr:uid="{81C82E8B-51B1-49DF-BB91-1F999234ADCC}"/>
    <cellStyle name="Normal 5 9 6" xfId="3115" xr:uid="{D0D766D3-D99C-4889-8555-7883FFF94E1A}"/>
    <cellStyle name="Normal 5 9 7" xfId="3116" xr:uid="{5DD1A414-0CD6-487F-BFFA-9FE18F725E98}"/>
    <cellStyle name="Normal 6" xfId="111" xr:uid="{7E487256-5289-4340-A29B-5C4F01DE53D2}"/>
    <cellStyle name="Normal 6 10" xfId="321" xr:uid="{EF5DC658-E6BF-4941-BA56-5094B7C02928}"/>
    <cellStyle name="Normal 6 10 2" xfId="1439" xr:uid="{376434A0-4AC0-4FE5-A91E-24A02238B381}"/>
    <cellStyle name="Normal 6 10 2 2" xfId="3117" xr:uid="{7DC30CE7-DC37-46A1-9B7C-4EC9262EC92F}"/>
    <cellStyle name="Normal 6 10 2 2 2" xfId="4590" xr:uid="{FF14CA46-91E7-4B98-99BC-8E8A688FF5B8}"/>
    <cellStyle name="Normal 6 10 2 3" xfId="3118" xr:uid="{CF626615-13E4-4F1B-8F5E-4A673F5BB5E8}"/>
    <cellStyle name="Normal 6 10 2 4" xfId="3119" xr:uid="{7992CA42-D523-4531-B33B-7DF4E499B800}"/>
    <cellStyle name="Normal 6 10 3" xfId="3120" xr:uid="{FDFF7C72-D713-464F-A666-13E3605D5F29}"/>
    <cellStyle name="Normal 6 10 4" xfId="3121" xr:uid="{2D16CBBB-F8DD-4A5C-ACCA-1207CE2BB72C}"/>
    <cellStyle name="Normal 6 10 5" xfId="3122" xr:uid="{038DFE5F-F663-446E-899E-EABF1D3E384D}"/>
    <cellStyle name="Normal 6 11" xfId="1440" xr:uid="{DDE5AF04-5CFE-4A6A-9DE2-6F87140BD60E}"/>
    <cellStyle name="Normal 6 11 2" xfId="3123" xr:uid="{20D7EFD8-BAD1-4831-A987-1228E40F77A7}"/>
    <cellStyle name="Normal 6 11 3" xfId="3124" xr:uid="{E0C7FAD6-34AE-47C1-9013-7C4CC266DB77}"/>
    <cellStyle name="Normal 6 11 4" xfId="3125" xr:uid="{0D933172-7FED-4482-8AB8-10FC49085331}"/>
    <cellStyle name="Normal 6 12" xfId="904" xr:uid="{2061EF13-7325-4306-8F15-C7E8313B7EFC}"/>
    <cellStyle name="Normal 6 12 2" xfId="3126" xr:uid="{D53BF95F-53CA-4D08-BC05-99888E65DCB3}"/>
    <cellStyle name="Normal 6 12 3" xfId="3127" xr:uid="{9F58BB37-4E14-4D42-8370-B1BE62E4DFEF}"/>
    <cellStyle name="Normal 6 12 4" xfId="3128" xr:uid="{0AC4CF4B-7CE5-4DE0-B125-4B1AD0A71779}"/>
    <cellStyle name="Normal 6 13" xfId="901" xr:uid="{8E88874F-BDE0-4FD2-B77B-91F13EA52293}"/>
    <cellStyle name="Normal 6 13 2" xfId="3130" xr:uid="{E6DB7928-D841-4F99-9415-8D548E8FB03D}"/>
    <cellStyle name="Normal 6 13 3" xfId="4317" xr:uid="{86683236-4984-4624-847A-1280232D63FA}"/>
    <cellStyle name="Normal 6 13 4" xfId="3129" xr:uid="{766D5928-9FB5-46DA-B6A1-080A81A7EDA7}"/>
    <cellStyle name="Normal 6 13 5" xfId="5321" xr:uid="{AB399DB0-93EA-45C1-8830-05C85D2FE404}"/>
    <cellStyle name="Normal 6 14" xfId="3131" xr:uid="{2F7CAAE6-300E-4991-A04C-735C2A74DC83}"/>
    <cellStyle name="Normal 6 15" xfId="3132" xr:uid="{2D1D163D-A0E5-4F2C-8ABE-B7556F3C39D3}"/>
    <cellStyle name="Normal 6 16" xfId="3133" xr:uid="{D7D961AF-72C7-4397-BEE7-C6E751B99985}"/>
    <cellStyle name="Normal 6 2" xfId="112" xr:uid="{CB257F04-CEB9-40F8-9F56-7A3BF45C7802}"/>
    <cellStyle name="Normal 6 2 2" xfId="322" xr:uid="{91AF1899-ED61-44F0-BAD9-12FF2F1EF2ED}"/>
    <cellStyle name="Normal 6 2 2 2" xfId="4673" xr:uid="{AC2354D5-18E1-4A21-9BF9-2D0E263183FD}"/>
    <cellStyle name="Normal 6 2 3" xfId="4562" xr:uid="{B856937F-097F-41CD-B83B-04C8AE5A7A64}"/>
    <cellStyle name="Normal 6 3" xfId="113" xr:uid="{C10925DE-4060-43FF-801F-263BB31C696E}"/>
    <cellStyle name="Normal 6 3 10" xfId="3134" xr:uid="{4F5ACDD4-20B8-44A6-804A-716457261801}"/>
    <cellStyle name="Normal 6 3 11" xfId="3135" xr:uid="{9D0945AE-747A-46F1-B3D4-880847F22975}"/>
    <cellStyle name="Normal 6 3 2" xfId="114" xr:uid="{3FB717DD-4892-4EEC-8653-0917365A6ABF}"/>
    <cellStyle name="Normal 6 3 2 2" xfId="115" xr:uid="{EE18A1C5-FA0A-48F4-B392-568AA8A143E4}"/>
    <cellStyle name="Normal 6 3 2 2 2" xfId="323" xr:uid="{823BCFF6-EAEE-4288-9284-A7ED4BD48F47}"/>
    <cellStyle name="Normal 6 3 2 2 2 2" xfId="605" xr:uid="{5356B8BA-C5E6-42B3-8B1A-558790BB56EC}"/>
    <cellStyle name="Normal 6 3 2 2 2 2 2" xfId="606" xr:uid="{C1CA8397-C58B-4309-9BFC-19D536CB5B74}"/>
    <cellStyle name="Normal 6 3 2 2 2 2 2 2" xfId="1441" xr:uid="{B9486431-A5DC-4E66-BFB5-94F2162A6CF7}"/>
    <cellStyle name="Normal 6 3 2 2 2 2 2 2 2" xfId="1442" xr:uid="{F07E8CCF-5A3E-431F-B739-71F48C5BEEEA}"/>
    <cellStyle name="Normal 6 3 2 2 2 2 2 3" xfId="1443" xr:uid="{AD35C7EE-D60C-43A3-960A-0B9184AC4C77}"/>
    <cellStyle name="Normal 6 3 2 2 2 2 3" xfId="1444" xr:uid="{22840451-8E22-4CB6-98E1-E980138F58B8}"/>
    <cellStyle name="Normal 6 3 2 2 2 2 3 2" xfId="1445" xr:uid="{FD6CCCCB-532A-48AA-8D9E-44FEF0BAC0B6}"/>
    <cellStyle name="Normal 6 3 2 2 2 2 4" xfId="1446" xr:uid="{ADB16DF1-2B03-4509-8901-24F6373D4D02}"/>
    <cellStyle name="Normal 6 3 2 2 2 3" xfId="607" xr:uid="{9F303633-4F9C-455C-A5CB-FC6029E73D05}"/>
    <cellStyle name="Normal 6 3 2 2 2 3 2" xfId="1447" xr:uid="{F89D75CA-2DE3-4E22-8630-B6130C88FF32}"/>
    <cellStyle name="Normal 6 3 2 2 2 3 2 2" xfId="1448" xr:uid="{118AF450-D761-4979-B4E1-D18EC042501C}"/>
    <cellStyle name="Normal 6 3 2 2 2 3 3" xfId="1449" xr:uid="{E6771731-C586-419E-A9FE-286C3CDED76A}"/>
    <cellStyle name="Normal 6 3 2 2 2 3 4" xfId="3136" xr:uid="{6221EFC5-CC37-44B5-ADB5-EFA5ECD56081}"/>
    <cellStyle name="Normal 6 3 2 2 2 4" xfId="1450" xr:uid="{DE7F623F-BCBC-47C8-81AE-5E6A7A582A79}"/>
    <cellStyle name="Normal 6 3 2 2 2 4 2" xfId="1451" xr:uid="{76D203BB-2639-4F55-8E49-17CB98D2D86B}"/>
    <cellStyle name="Normal 6 3 2 2 2 5" xfId="1452" xr:uid="{B142985F-46DC-4F14-A41F-E2889FD40F04}"/>
    <cellStyle name="Normal 6 3 2 2 2 6" xfId="3137" xr:uid="{417370AB-69E7-4146-B420-9E4E8BBB6ED9}"/>
    <cellStyle name="Normal 6 3 2 2 3" xfId="324" xr:uid="{C6B1A622-229A-45B0-BD01-77F372B15CB2}"/>
    <cellStyle name="Normal 6 3 2 2 3 2" xfId="608" xr:uid="{E3633A4F-9617-499C-91DD-BB96600801E7}"/>
    <cellStyle name="Normal 6 3 2 2 3 2 2" xfId="609" xr:uid="{E0734F65-AA22-47C9-B75D-7B3CA76988C8}"/>
    <cellStyle name="Normal 6 3 2 2 3 2 2 2" xfId="1453" xr:uid="{E3E7C37F-9ED4-4321-9D57-97A90FA61C27}"/>
    <cellStyle name="Normal 6 3 2 2 3 2 2 2 2" xfId="1454" xr:uid="{458E881E-D078-4BE3-B371-79F7578AB221}"/>
    <cellStyle name="Normal 6 3 2 2 3 2 2 3" xfId="1455" xr:uid="{616C1082-6D52-4410-A6BA-B2F35F3A73B7}"/>
    <cellStyle name="Normal 6 3 2 2 3 2 3" xfId="1456" xr:uid="{33A550B4-6021-4656-860E-3ABF4DB1712F}"/>
    <cellStyle name="Normal 6 3 2 2 3 2 3 2" xfId="1457" xr:uid="{7C7526DC-913D-4E59-B9B3-99B99FE88196}"/>
    <cellStyle name="Normal 6 3 2 2 3 2 4" xfId="1458" xr:uid="{F3EF4A3A-DBBB-4DF8-89A5-7B7ED7A6565F}"/>
    <cellStyle name="Normal 6 3 2 2 3 3" xfId="610" xr:uid="{D405E381-695E-4718-B039-FDB3D11862AE}"/>
    <cellStyle name="Normal 6 3 2 2 3 3 2" xfId="1459" xr:uid="{75169485-ADB6-4B28-AB20-248C81AF29C4}"/>
    <cellStyle name="Normal 6 3 2 2 3 3 2 2" xfId="1460" xr:uid="{075CB32A-9691-4849-BF18-FF72FCBE2D6C}"/>
    <cellStyle name="Normal 6 3 2 2 3 3 3" xfId="1461" xr:uid="{35775AA4-D830-4097-83C4-CE333FEDA264}"/>
    <cellStyle name="Normal 6 3 2 2 3 4" xfId="1462" xr:uid="{1D21DCF3-3165-4AF0-A5A3-F8E92AB21398}"/>
    <cellStyle name="Normal 6 3 2 2 3 4 2" xfId="1463" xr:uid="{D02F3A0B-CF51-4000-91D6-EA8C3CC89878}"/>
    <cellStyle name="Normal 6 3 2 2 3 5" xfId="1464" xr:uid="{5A73D7E1-44E2-4428-B006-1A6DACE2BC59}"/>
    <cellStyle name="Normal 6 3 2 2 4" xfId="611" xr:uid="{D8974356-B161-4AF4-BBB7-F7972FC57782}"/>
    <cellStyle name="Normal 6 3 2 2 4 2" xfId="612" xr:uid="{00425D30-5AD9-4693-B6CD-680AEC29715E}"/>
    <cellStyle name="Normal 6 3 2 2 4 2 2" xfId="1465" xr:uid="{9502BF30-9076-4F3A-8A13-491289BDC522}"/>
    <cellStyle name="Normal 6 3 2 2 4 2 2 2" xfId="1466" xr:uid="{055DA771-9238-41BD-9319-124B8A303B9E}"/>
    <cellStyle name="Normal 6 3 2 2 4 2 3" xfId="1467" xr:uid="{CEB96A76-9C6B-4D4D-B084-2800D5B7D84A}"/>
    <cellStyle name="Normal 6 3 2 2 4 3" xfId="1468" xr:uid="{F9A10E68-5803-45B7-A677-215344F4D492}"/>
    <cellStyle name="Normal 6 3 2 2 4 3 2" xfId="1469" xr:uid="{E46776F2-F7D1-4035-80BF-17C0F4D3FA43}"/>
    <cellStyle name="Normal 6 3 2 2 4 4" xfId="1470" xr:uid="{9F58B542-F8D1-4BFC-BC9B-5F7A992EE202}"/>
    <cellStyle name="Normal 6 3 2 2 5" xfId="613" xr:uid="{BB33BA01-3F8E-489B-9773-F1F7B5F7454E}"/>
    <cellStyle name="Normal 6 3 2 2 5 2" xfId="1471" xr:uid="{81EB7BB0-AAB0-4AD3-B91A-262A83F85FE8}"/>
    <cellStyle name="Normal 6 3 2 2 5 2 2" xfId="1472" xr:uid="{DDDE75F6-9829-4DFE-8861-4D1B24001EC5}"/>
    <cellStyle name="Normal 6 3 2 2 5 3" xfId="1473" xr:uid="{469A202D-CF21-4660-A1D1-15A5135FF488}"/>
    <cellStyle name="Normal 6 3 2 2 5 4" xfId="3138" xr:uid="{AF8044EB-D4D3-41D6-BEBD-B90FF01ADD62}"/>
    <cellStyle name="Normal 6 3 2 2 6" xfId="1474" xr:uid="{3D722F13-1A09-47AA-B79F-638EC3FB3522}"/>
    <cellStyle name="Normal 6 3 2 2 6 2" xfId="1475" xr:uid="{9BB4EC3A-AC75-4598-91A2-DE87A7E82050}"/>
    <cellStyle name="Normal 6 3 2 2 7" xfId="1476" xr:uid="{CC73E6ED-3742-49F9-90CF-B1B7802F15DB}"/>
    <cellStyle name="Normal 6 3 2 2 8" xfId="3139" xr:uid="{6604310D-1DAC-4B1C-AE9B-AC40CCC84D21}"/>
    <cellStyle name="Normal 6 3 2 3" xfId="325" xr:uid="{939C6098-FFBB-4EA9-9647-B684833986FD}"/>
    <cellStyle name="Normal 6 3 2 3 2" xfId="614" xr:uid="{0A196833-15E0-4072-9213-7A7F21504B7C}"/>
    <cellStyle name="Normal 6 3 2 3 2 2" xfId="615" xr:uid="{B5CA537B-1C38-4B56-BE52-A87A1852652E}"/>
    <cellStyle name="Normal 6 3 2 3 2 2 2" xfId="1477" xr:uid="{C3AB7ADB-5996-4FB2-9223-AE7B27B8E3F4}"/>
    <cellStyle name="Normal 6 3 2 3 2 2 2 2" xfId="1478" xr:uid="{2C13F4BB-BC30-43BE-9051-FDE5FD82A5BB}"/>
    <cellStyle name="Normal 6 3 2 3 2 2 3" xfId="1479" xr:uid="{23FF696E-A773-41C8-AD70-776E54E5834E}"/>
    <cellStyle name="Normal 6 3 2 3 2 3" xfId="1480" xr:uid="{18B163D8-30D8-4D71-8D05-F1FDE8302485}"/>
    <cellStyle name="Normal 6 3 2 3 2 3 2" xfId="1481" xr:uid="{DB0355C7-060D-4446-947E-1933E6C175D7}"/>
    <cellStyle name="Normal 6 3 2 3 2 4" xfId="1482" xr:uid="{48CDF30E-293C-4C09-9D04-EC0126138763}"/>
    <cellStyle name="Normal 6 3 2 3 3" xfId="616" xr:uid="{9D65F388-47A9-4D63-A05D-B7980A56D564}"/>
    <cellStyle name="Normal 6 3 2 3 3 2" xfId="1483" xr:uid="{4497C38D-6B74-4C4D-AFE8-DE3ABD8971A8}"/>
    <cellStyle name="Normal 6 3 2 3 3 2 2" xfId="1484" xr:uid="{82F7B58F-B424-4329-9518-56EB8CF0260D}"/>
    <cellStyle name="Normal 6 3 2 3 3 3" xfId="1485" xr:uid="{1FA1F53D-325B-4AC9-9529-DC9EB0CB9B8F}"/>
    <cellStyle name="Normal 6 3 2 3 3 4" xfId="3140" xr:uid="{2D93452E-AA3D-4504-891C-9827A22D322D}"/>
    <cellStyle name="Normal 6 3 2 3 4" xfId="1486" xr:uid="{2DBFFA72-B3B1-492B-B83E-34780B8F8CEF}"/>
    <cellStyle name="Normal 6 3 2 3 4 2" xfId="1487" xr:uid="{77F8D0D9-C90E-491C-B5B1-B15D0B30282B}"/>
    <cellStyle name="Normal 6 3 2 3 5" xfId="1488" xr:uid="{1F3C983D-2CFB-4C15-9B82-B26E33D0572D}"/>
    <cellStyle name="Normal 6 3 2 3 6" xfId="3141" xr:uid="{05AFB9B2-A61C-458F-A67A-D2ABF98992EC}"/>
    <cellStyle name="Normal 6 3 2 4" xfId="326" xr:uid="{62B86697-8190-4509-9453-9233197FBD08}"/>
    <cellStyle name="Normal 6 3 2 4 2" xfId="617" xr:uid="{E5C3DCF1-0E24-4487-8610-41978C43A041}"/>
    <cellStyle name="Normal 6 3 2 4 2 2" xfId="618" xr:uid="{9A134B6D-F7A5-4F90-B5B2-9468CE3C7A4E}"/>
    <cellStyle name="Normal 6 3 2 4 2 2 2" xfId="1489" xr:uid="{CC1B99D6-96A5-41B3-8B24-8581ED558F71}"/>
    <cellStyle name="Normal 6 3 2 4 2 2 2 2" xfId="1490" xr:uid="{78AFA322-3BB2-4C79-B85F-270E3CB306A5}"/>
    <cellStyle name="Normal 6 3 2 4 2 2 3" xfId="1491" xr:uid="{787CE525-F072-45E1-B47E-42F26F4D7DC6}"/>
    <cellStyle name="Normal 6 3 2 4 2 3" xfId="1492" xr:uid="{2741B1D3-0D30-4644-B603-FA9A2E253072}"/>
    <cellStyle name="Normal 6 3 2 4 2 3 2" xfId="1493" xr:uid="{9645753A-AA83-40BD-8245-B13CFB1BA1A0}"/>
    <cellStyle name="Normal 6 3 2 4 2 4" xfId="1494" xr:uid="{02A1D05D-EA81-44F7-9D8D-8A5FB8CF24C9}"/>
    <cellStyle name="Normal 6 3 2 4 3" xfId="619" xr:uid="{364CDEA5-7E64-4839-946C-7FBB6198BEAA}"/>
    <cellStyle name="Normal 6 3 2 4 3 2" xfId="1495" xr:uid="{6E0E525E-28F8-473A-822C-00F21E85C939}"/>
    <cellStyle name="Normal 6 3 2 4 3 2 2" xfId="1496" xr:uid="{0179A09D-436E-4478-8C69-887714A01C90}"/>
    <cellStyle name="Normal 6 3 2 4 3 3" xfId="1497" xr:uid="{523A7AC3-24FC-40E7-B109-CF8D363BCF16}"/>
    <cellStyle name="Normal 6 3 2 4 4" xfId="1498" xr:uid="{57BC35D7-F32D-4578-A10F-E6A6BCE35C49}"/>
    <cellStyle name="Normal 6 3 2 4 4 2" xfId="1499" xr:uid="{0C7E2C12-C51A-48CA-81A4-8BD98B335472}"/>
    <cellStyle name="Normal 6 3 2 4 5" xfId="1500" xr:uid="{08E42CC5-BF88-4756-9FF0-B634E4B26421}"/>
    <cellStyle name="Normal 6 3 2 5" xfId="327" xr:uid="{7425D440-8E82-474D-9C47-2A1FDAE8E3D9}"/>
    <cellStyle name="Normal 6 3 2 5 2" xfId="620" xr:uid="{D84F4698-FE85-467E-8FBD-477ADEDB7991}"/>
    <cellStyle name="Normal 6 3 2 5 2 2" xfId="1501" xr:uid="{8BB254BC-721A-4279-A7C1-DA4B7B867B79}"/>
    <cellStyle name="Normal 6 3 2 5 2 2 2" xfId="1502" xr:uid="{6E4DBD43-A53F-4CB6-B18F-8C5DA6BC2BD5}"/>
    <cellStyle name="Normal 6 3 2 5 2 3" xfId="1503" xr:uid="{8524A400-1378-402C-B3FA-763A31BAC10A}"/>
    <cellStyle name="Normal 6 3 2 5 3" xfId="1504" xr:uid="{046AE694-AC71-4F62-9114-D5ADBBEE456D}"/>
    <cellStyle name="Normal 6 3 2 5 3 2" xfId="1505" xr:uid="{2366AA08-D0CF-43E1-90F2-A590E50703C1}"/>
    <cellStyle name="Normal 6 3 2 5 4" xfId="1506" xr:uid="{03496711-DFF3-4FA5-B72F-37502E0E8DED}"/>
    <cellStyle name="Normal 6 3 2 6" xfId="621" xr:uid="{E12A6125-33A4-49EA-9642-8AD96ACD50F4}"/>
    <cellStyle name="Normal 6 3 2 6 2" xfId="1507" xr:uid="{DB98491A-FCB5-46C0-BB19-1E181289C295}"/>
    <cellStyle name="Normal 6 3 2 6 2 2" xfId="1508" xr:uid="{50A91EF4-F434-4DD0-87F5-D8C4A6E6B7D9}"/>
    <cellStyle name="Normal 6 3 2 6 3" xfId="1509" xr:uid="{F6E34676-6A04-4E96-AF94-DE110A13B7A0}"/>
    <cellStyle name="Normal 6 3 2 6 4" xfId="3142" xr:uid="{E2A116E1-6C0E-4D45-916B-4483857D566B}"/>
    <cellStyle name="Normal 6 3 2 7" xfId="1510" xr:uid="{AEC123CA-61BD-4FAE-8901-F0036F614B5E}"/>
    <cellStyle name="Normal 6 3 2 7 2" xfId="1511" xr:uid="{6739BC98-BEC8-48D7-B495-0813C9BAE0B8}"/>
    <cellStyle name="Normal 6 3 2 8" xfId="1512" xr:uid="{4FAA28CB-8B79-4F95-8A94-0CE290309122}"/>
    <cellStyle name="Normal 6 3 2 9" xfId="3143" xr:uid="{07021006-B0D2-4388-976E-B9226200E71C}"/>
    <cellStyle name="Normal 6 3 3" xfId="116" xr:uid="{20F053DB-917D-40F4-8DEF-15BB5BDDF7FB}"/>
    <cellStyle name="Normal 6 3 3 2" xfId="117" xr:uid="{0A6F4F22-0D09-443A-8DF4-1896D6F0F894}"/>
    <cellStyle name="Normal 6 3 3 2 2" xfId="622" xr:uid="{585460DC-21C9-47C6-947C-EC285A9E3B75}"/>
    <cellStyle name="Normal 6 3 3 2 2 2" xfId="623" xr:uid="{23CC6082-A5A5-4A4F-991E-FDDD71963BA4}"/>
    <cellStyle name="Normal 6 3 3 2 2 2 2" xfId="1513" xr:uid="{3265CDCC-E781-498C-9586-F577059A3518}"/>
    <cellStyle name="Normal 6 3 3 2 2 2 2 2" xfId="1514" xr:uid="{F873328C-4005-47D7-A5E2-8D9707E8DC5A}"/>
    <cellStyle name="Normal 6 3 3 2 2 2 3" xfId="1515" xr:uid="{17F92F98-59BE-4896-B844-78E3A692A265}"/>
    <cellStyle name="Normal 6 3 3 2 2 3" xfId="1516" xr:uid="{7157F1D5-E617-4759-A4EC-483F87ECA680}"/>
    <cellStyle name="Normal 6 3 3 2 2 3 2" xfId="1517" xr:uid="{1CB02807-C8BE-4209-9D72-85C2A3D59F8B}"/>
    <cellStyle name="Normal 6 3 3 2 2 4" xfId="1518" xr:uid="{3F65D36F-529F-425E-BCCF-66C623264600}"/>
    <cellStyle name="Normal 6 3 3 2 3" xfId="624" xr:uid="{9C1C21FD-AC5E-4F90-B920-986029CC7333}"/>
    <cellStyle name="Normal 6 3 3 2 3 2" xfId="1519" xr:uid="{AB077955-204F-4A1A-96A5-EA7F358513E4}"/>
    <cellStyle name="Normal 6 3 3 2 3 2 2" xfId="1520" xr:uid="{C140309A-981A-4C59-B363-1AEBC96F39FB}"/>
    <cellStyle name="Normal 6 3 3 2 3 3" xfId="1521" xr:uid="{D4D8ACB9-5F1C-4860-A90E-0AEDD36CD6CE}"/>
    <cellStyle name="Normal 6 3 3 2 3 4" xfId="3144" xr:uid="{2220829A-F25C-4C8A-B5CF-3C61B1F69B50}"/>
    <cellStyle name="Normal 6 3 3 2 4" xfId="1522" xr:uid="{F9ACE988-D794-4C6A-BDA9-278DED0937FF}"/>
    <cellStyle name="Normal 6 3 3 2 4 2" xfId="1523" xr:uid="{9C9292DA-4746-4741-813A-3E92EE48205E}"/>
    <cellStyle name="Normal 6 3 3 2 5" xfId="1524" xr:uid="{33571C78-CB57-4DDD-85C0-C9679BB4547B}"/>
    <cellStyle name="Normal 6 3 3 2 6" xfId="3145" xr:uid="{4B2D52F6-BCB8-42BD-B536-AF709290A26E}"/>
    <cellStyle name="Normal 6 3 3 3" xfId="328" xr:uid="{33286E60-13B7-438C-AA93-F43544F56026}"/>
    <cellStyle name="Normal 6 3 3 3 2" xfId="625" xr:uid="{76A6F42E-1C8D-4DD7-9CE3-16FD5DCC275B}"/>
    <cellStyle name="Normal 6 3 3 3 2 2" xfId="626" xr:uid="{197C4C32-4DF8-4014-94DD-74A0A8DCB443}"/>
    <cellStyle name="Normal 6 3 3 3 2 2 2" xfId="1525" xr:uid="{4A1899F6-0E5C-47E9-8406-1E2A56339B1B}"/>
    <cellStyle name="Normal 6 3 3 3 2 2 2 2" xfId="1526" xr:uid="{AF4A4587-90EF-440D-B3E5-EB146E183D2C}"/>
    <cellStyle name="Normal 6 3 3 3 2 2 3" xfId="1527" xr:uid="{BB109654-CE4D-4DA5-AB3E-93318B7F5BCB}"/>
    <cellStyle name="Normal 6 3 3 3 2 3" xfId="1528" xr:uid="{CBDEA42B-8FE7-48A7-8575-A314280DAE86}"/>
    <cellStyle name="Normal 6 3 3 3 2 3 2" xfId="1529" xr:uid="{CA6A6927-EE03-437A-9AE0-E64AF3A3EA1F}"/>
    <cellStyle name="Normal 6 3 3 3 2 4" xfId="1530" xr:uid="{8A6CD5CD-E3D2-4864-86D7-BF00CDD3022F}"/>
    <cellStyle name="Normal 6 3 3 3 3" xfId="627" xr:uid="{6C499408-8767-4A32-A7FC-3C505A5345D4}"/>
    <cellStyle name="Normal 6 3 3 3 3 2" xfId="1531" xr:uid="{C6C1AED1-9A68-4B04-BC4F-F97C37AA3C1B}"/>
    <cellStyle name="Normal 6 3 3 3 3 2 2" xfId="1532" xr:uid="{62E856BD-AE02-4A7A-9F25-2B90AE0577CB}"/>
    <cellStyle name="Normal 6 3 3 3 3 3" xfId="1533" xr:uid="{DE2B3A49-0D2D-4C5D-B697-FA341AB7FB0F}"/>
    <cellStyle name="Normal 6 3 3 3 4" xfId="1534" xr:uid="{619B9371-970E-4187-90CA-C749B818C370}"/>
    <cellStyle name="Normal 6 3 3 3 4 2" xfId="1535" xr:uid="{68A426D9-B6CD-4FF9-8F5E-E7B986192807}"/>
    <cellStyle name="Normal 6 3 3 3 5" xfId="1536" xr:uid="{1C3B00B7-EF83-4127-B7ED-8D0F16402882}"/>
    <cellStyle name="Normal 6 3 3 4" xfId="329" xr:uid="{81F1B677-E61B-4D28-A071-8CB74A144D6F}"/>
    <cellStyle name="Normal 6 3 3 4 2" xfId="628" xr:uid="{CAB0B503-A412-4C24-9FFF-83240C50D64F}"/>
    <cellStyle name="Normal 6 3 3 4 2 2" xfId="1537" xr:uid="{20DE8CF7-7FC2-4692-9076-54B55E92FACE}"/>
    <cellStyle name="Normal 6 3 3 4 2 2 2" xfId="1538" xr:uid="{4349DCE8-985D-48EB-8BB2-3CCDE0F35783}"/>
    <cellStyle name="Normal 6 3 3 4 2 3" xfId="1539" xr:uid="{9889EDA7-95CF-4BEF-BE89-0CE91E0503F9}"/>
    <cellStyle name="Normal 6 3 3 4 3" xfId="1540" xr:uid="{7FAA7C0B-4833-498A-B49E-D9D66AB6FC0F}"/>
    <cellStyle name="Normal 6 3 3 4 3 2" xfId="1541" xr:uid="{CDFF7812-A344-4B6A-9795-164B9A954CAC}"/>
    <cellStyle name="Normal 6 3 3 4 4" xfId="1542" xr:uid="{0FC89012-E44C-48E3-A7F8-40A993F41FAF}"/>
    <cellStyle name="Normal 6 3 3 5" xfId="629" xr:uid="{6F293D21-B62C-41EE-AD6E-5A7CD52EACC7}"/>
    <cellStyle name="Normal 6 3 3 5 2" xfId="1543" xr:uid="{5F2D59AF-24FE-4FDF-BE79-C8BEE36DB0F4}"/>
    <cellStyle name="Normal 6 3 3 5 2 2" xfId="1544" xr:uid="{914035A7-5118-4145-8A52-13982103A532}"/>
    <cellStyle name="Normal 6 3 3 5 3" xfId="1545" xr:uid="{91733733-2DEB-44FD-B3E6-F860E16C7545}"/>
    <cellStyle name="Normal 6 3 3 5 4" xfId="3146" xr:uid="{354C402A-20E8-4107-A761-4AA29C3D2D9E}"/>
    <cellStyle name="Normal 6 3 3 6" xfId="1546" xr:uid="{77330C8E-3205-44AF-93F9-B043ADBDA906}"/>
    <cellStyle name="Normal 6 3 3 6 2" xfId="1547" xr:uid="{1339C69D-E16D-4097-A80A-3C06CF9D432B}"/>
    <cellStyle name="Normal 6 3 3 7" xfId="1548" xr:uid="{FCDE7485-7330-4F39-AE67-97BF70AE05D1}"/>
    <cellStyle name="Normal 6 3 3 8" xfId="3147" xr:uid="{36D64D9B-E2A9-4B27-B9B4-B4354DE5615A}"/>
    <cellStyle name="Normal 6 3 4" xfId="118" xr:uid="{BF5E23E7-3757-4A30-9D99-1B92D4CA6A4B}"/>
    <cellStyle name="Normal 6 3 4 2" xfId="449" xr:uid="{A533B6FA-2124-4CEE-B36F-D6154BD77273}"/>
    <cellStyle name="Normal 6 3 4 2 2" xfId="630" xr:uid="{24C035F3-7EF5-41B8-89BD-A120B4B9D65B}"/>
    <cellStyle name="Normal 6 3 4 2 2 2" xfId="1549" xr:uid="{78A60102-C6E8-4FAA-9416-EE245AF66A32}"/>
    <cellStyle name="Normal 6 3 4 2 2 2 2" xfId="1550" xr:uid="{3F7C99A4-A7E6-49C4-B0FA-B3C5850DBE37}"/>
    <cellStyle name="Normal 6 3 4 2 2 3" xfId="1551" xr:uid="{67C5BE5C-4FEA-4571-BCAA-1353C466DB80}"/>
    <cellStyle name="Normal 6 3 4 2 2 4" xfId="3148" xr:uid="{3BE5B90D-71F0-42C4-8360-2055C2C9F241}"/>
    <cellStyle name="Normal 6 3 4 2 3" xfId="1552" xr:uid="{B19B4EF2-37E4-4AAE-ABAC-240901498E2A}"/>
    <cellStyle name="Normal 6 3 4 2 3 2" xfId="1553" xr:uid="{CE72E8EA-4A56-4D9F-A389-8DA26039ACEC}"/>
    <cellStyle name="Normal 6 3 4 2 4" xfId="1554" xr:uid="{BE61B4BD-504B-467C-9618-58D32454CA4C}"/>
    <cellStyle name="Normal 6 3 4 2 5" xfId="3149" xr:uid="{2B311E75-3CFD-4DAA-A786-7E999D238A10}"/>
    <cellStyle name="Normal 6 3 4 3" xfId="631" xr:uid="{B99BF075-E189-4070-ADBF-91B4531DC4DF}"/>
    <cellStyle name="Normal 6 3 4 3 2" xfId="1555" xr:uid="{B43421B4-037E-4240-BCE2-8F31C56ABA1E}"/>
    <cellStyle name="Normal 6 3 4 3 2 2" xfId="1556" xr:uid="{919F87E5-1A38-4EC1-B486-FA616599F6F3}"/>
    <cellStyle name="Normal 6 3 4 3 3" xfId="1557" xr:uid="{FD3536DC-F822-4504-928C-D65F8A1E9F45}"/>
    <cellStyle name="Normal 6 3 4 3 4" xfId="3150" xr:uid="{4F6507A2-2AF0-4EED-A2CC-F06C43E9839F}"/>
    <cellStyle name="Normal 6 3 4 4" xfId="1558" xr:uid="{1E24D485-2119-4AF9-9B06-6B9513A88548}"/>
    <cellStyle name="Normal 6 3 4 4 2" xfId="1559" xr:uid="{CBED0D20-47D1-4D14-8CC5-FAECE1E61EAA}"/>
    <cellStyle name="Normal 6 3 4 4 3" xfId="3151" xr:uid="{18C8717F-CDEB-48E7-8FFA-D0D956E00CED}"/>
    <cellStyle name="Normal 6 3 4 4 4" xfId="3152" xr:uid="{933C04B9-19A2-4CE7-9487-BD7C2DEC9474}"/>
    <cellStyle name="Normal 6 3 4 5" xfId="1560" xr:uid="{596D475F-C823-497A-B9D5-0AED51CC7209}"/>
    <cellStyle name="Normal 6 3 4 6" xfId="3153" xr:uid="{8A92FC58-A855-4AC2-80F7-FC99AD753777}"/>
    <cellStyle name="Normal 6 3 4 7" xfId="3154" xr:uid="{7D6BA97A-C406-4FE9-BCDC-A7DFBA9F5EA4}"/>
    <cellStyle name="Normal 6 3 5" xfId="330" xr:uid="{18100F42-CE77-4652-B8A0-C408C1512170}"/>
    <cellStyle name="Normal 6 3 5 2" xfId="632" xr:uid="{9D774B36-1782-42D8-AD2F-51B7BC5E57D1}"/>
    <cellStyle name="Normal 6 3 5 2 2" xfId="633" xr:uid="{4CF7FA2D-8052-46F5-BCEC-BA4E13035A0C}"/>
    <cellStyle name="Normal 6 3 5 2 2 2" xfId="1561" xr:uid="{DA2C5A45-0683-423F-BA2C-4B229A631235}"/>
    <cellStyle name="Normal 6 3 5 2 2 2 2" xfId="1562" xr:uid="{A4C59D96-1F75-4775-95AE-02166D0259A0}"/>
    <cellStyle name="Normal 6 3 5 2 2 3" xfId="1563" xr:uid="{F8627057-1C53-43BE-BF50-61ED157853AA}"/>
    <cellStyle name="Normal 6 3 5 2 3" xfId="1564" xr:uid="{D3222F14-DCED-472F-BC79-40F9413B8874}"/>
    <cellStyle name="Normal 6 3 5 2 3 2" xfId="1565" xr:uid="{70BC5DC9-E711-437E-9DD9-98F1B5A1DB16}"/>
    <cellStyle name="Normal 6 3 5 2 4" xfId="1566" xr:uid="{AF2C9410-A429-444C-9302-85946A272A2C}"/>
    <cellStyle name="Normal 6 3 5 3" xfId="634" xr:uid="{5DE640AB-AF83-46C4-9793-34E948B4E527}"/>
    <cellStyle name="Normal 6 3 5 3 2" xfId="1567" xr:uid="{D5F8BF42-58CF-4243-8252-5C3840D773F5}"/>
    <cellStyle name="Normal 6 3 5 3 2 2" xfId="1568" xr:uid="{5DCBCA53-E46D-44F5-8A85-59208D53B633}"/>
    <cellStyle name="Normal 6 3 5 3 3" xfId="1569" xr:uid="{9060F289-B6F2-490D-A5F2-23A08A71E679}"/>
    <cellStyle name="Normal 6 3 5 3 4" xfId="3155" xr:uid="{5A02B17A-D1B9-4B9C-89FF-DBD72C745E00}"/>
    <cellStyle name="Normal 6 3 5 4" xfId="1570" xr:uid="{3B83BD4F-220B-45D6-AFCF-C5B48E15A0F3}"/>
    <cellStyle name="Normal 6 3 5 4 2" xfId="1571" xr:uid="{B8D7F2A5-D538-4D5E-A72F-76AF42BF5201}"/>
    <cellStyle name="Normal 6 3 5 5" xfId="1572" xr:uid="{58EB228A-18D3-4215-8531-73CB162E10BD}"/>
    <cellStyle name="Normal 6 3 5 6" xfId="3156" xr:uid="{02647BA5-38D1-4A4C-9B9D-AE26E083E778}"/>
    <cellStyle name="Normal 6 3 6" xfId="331" xr:uid="{9527D78F-D9EF-44CE-8B8D-9067D6E1131D}"/>
    <cellStyle name="Normal 6 3 6 2" xfId="635" xr:uid="{5CFB99C4-6761-4787-9923-E4601D32EE92}"/>
    <cellStyle name="Normal 6 3 6 2 2" xfId="1573" xr:uid="{4A32C1A8-FD00-4C69-A3E7-22ED4155D5B6}"/>
    <cellStyle name="Normal 6 3 6 2 2 2" xfId="1574" xr:uid="{998A4E8C-312C-48E1-BA17-D01ADE2F3465}"/>
    <cellStyle name="Normal 6 3 6 2 3" xfId="1575" xr:uid="{5AFCDC44-4BF8-4FB0-A2BA-31B61218C2B0}"/>
    <cellStyle name="Normal 6 3 6 2 4" xfId="3157" xr:uid="{54AB88A9-9CA6-4096-A09C-9FE893453C33}"/>
    <cellStyle name="Normal 6 3 6 3" xfId="1576" xr:uid="{B846B5C7-F1E9-4613-8D19-07B9E63488FF}"/>
    <cellStyle name="Normal 6 3 6 3 2" xfId="1577" xr:uid="{8E6FEA8C-0077-45D7-A802-F13BE96E13B1}"/>
    <cellStyle name="Normal 6 3 6 4" xfId="1578" xr:uid="{E574BD38-C98F-4DFF-880E-1F527D4C1FB1}"/>
    <cellStyle name="Normal 6 3 6 5" xfId="3158" xr:uid="{51DC5090-8F35-4FD7-9352-237FDFBF4331}"/>
    <cellStyle name="Normal 6 3 7" xfId="636" xr:uid="{29314A99-D5A7-4B0D-B803-77B6C0D32AFE}"/>
    <cellStyle name="Normal 6 3 7 2" xfId="1579" xr:uid="{02102C93-48DA-4C37-BDF2-718D6A5A7090}"/>
    <cellStyle name="Normal 6 3 7 2 2" xfId="1580" xr:uid="{5EE1B171-62CC-44E8-8E64-1CD39F7C7A90}"/>
    <cellStyle name="Normal 6 3 7 3" xfId="1581" xr:uid="{C99E6371-54E5-4CD3-BE57-3D4273560A4A}"/>
    <cellStyle name="Normal 6 3 7 4" xfId="3159" xr:uid="{1A4BA2A3-2D98-423F-8D7E-4E61A4A523A3}"/>
    <cellStyle name="Normal 6 3 7 5" xfId="5947" xr:uid="{56B63F71-308D-45E6-BAB2-E080BA26F458}"/>
    <cellStyle name="Normal 6 3 8" xfId="1582" xr:uid="{230B0EBE-16B6-4E11-BA83-7B594FC14316}"/>
    <cellStyle name="Normal 6 3 8 2" xfId="1583" xr:uid="{C5703C46-75BA-4124-85A1-7B6B77EBDAAA}"/>
    <cellStyle name="Normal 6 3 8 3" xfId="3160" xr:uid="{FA938506-78E9-4A01-9168-32A8BAE06E53}"/>
    <cellStyle name="Normal 6 3 8 4" xfId="3161" xr:uid="{F8D0F420-E242-4923-ACF0-7DF980270ABE}"/>
    <cellStyle name="Normal 6 3 9" xfId="1584" xr:uid="{BF392C9F-94DD-4391-96B0-B83E55634D69}"/>
    <cellStyle name="Normal 6 3 9 2" xfId="4720" xr:uid="{70E70159-BF65-43BE-BCF9-0C1F4FF26DDE}"/>
    <cellStyle name="Normal 6 4" xfId="119" xr:uid="{C78C43D7-DF9C-4188-8ABD-779714D3278F}"/>
    <cellStyle name="Normal 6 4 10" xfId="3162" xr:uid="{C3E3F972-0292-4C8D-91AB-5D17A3B70C63}"/>
    <cellStyle name="Normal 6 4 11" xfId="3163" xr:uid="{4A3ECD52-F273-4D28-A0B2-DB91C6D61137}"/>
    <cellStyle name="Normal 6 4 2" xfId="120" xr:uid="{47BA463D-46D9-4C98-B98F-48FA98CF34DF}"/>
    <cellStyle name="Normal 6 4 2 2" xfId="121" xr:uid="{1F3DBC6B-7779-46F6-8640-CC89D4347072}"/>
    <cellStyle name="Normal 6 4 2 2 2" xfId="332" xr:uid="{B7DAEE66-1ADF-4E62-AFBC-8C503466FFF6}"/>
    <cellStyle name="Normal 6 4 2 2 2 2" xfId="637" xr:uid="{A4B2D5D5-3B4D-4484-B03B-5380D8D8BF8F}"/>
    <cellStyle name="Normal 6 4 2 2 2 2 2" xfId="1585" xr:uid="{8E483D28-47DE-4004-BDEB-CD93AF655094}"/>
    <cellStyle name="Normal 6 4 2 2 2 2 2 2" xfId="1586" xr:uid="{C7FF81DA-20B6-4B3D-A7FC-1390DB4F8E16}"/>
    <cellStyle name="Normal 6 4 2 2 2 2 3" xfId="1587" xr:uid="{767C3E26-1F8C-4F42-BC02-272499AC5D61}"/>
    <cellStyle name="Normal 6 4 2 2 2 2 4" xfId="3164" xr:uid="{4378D02B-685B-4E02-86D6-3365347224E8}"/>
    <cellStyle name="Normal 6 4 2 2 2 3" xfId="1588" xr:uid="{CBB5BFAC-15E0-493A-A389-1F6D84CBE8B9}"/>
    <cellStyle name="Normal 6 4 2 2 2 3 2" xfId="1589" xr:uid="{66C48DCB-1391-4ED8-BF3E-A65CE6ED2A21}"/>
    <cellStyle name="Normal 6 4 2 2 2 3 3" xfId="3165" xr:uid="{DC674593-16CF-4F97-84FB-B7D5D84933ED}"/>
    <cellStyle name="Normal 6 4 2 2 2 3 4" xfId="3166" xr:uid="{77DA44B7-F075-4241-84B7-D46F14A446FB}"/>
    <cellStyle name="Normal 6 4 2 2 2 4" xfId="1590" xr:uid="{32B7CDB2-FE69-4114-A36B-7800E2007FA5}"/>
    <cellStyle name="Normal 6 4 2 2 2 5" xfId="3167" xr:uid="{7AB0155D-D233-4E90-BCCB-561CEA1583BB}"/>
    <cellStyle name="Normal 6 4 2 2 2 6" xfId="3168" xr:uid="{F95C31F8-31D7-4776-A24B-C26FF4984365}"/>
    <cellStyle name="Normal 6 4 2 2 3" xfId="638" xr:uid="{13055B20-8C56-4876-A4D8-E0A090F6F7DC}"/>
    <cellStyle name="Normal 6 4 2 2 3 2" xfId="1591" xr:uid="{745ABC24-31FA-4CFF-A8D1-EA0A99C544B1}"/>
    <cellStyle name="Normal 6 4 2 2 3 2 2" xfId="1592" xr:uid="{B8094D7E-1509-43C6-9660-6C6F0F07C87A}"/>
    <cellStyle name="Normal 6 4 2 2 3 2 3" xfId="3169" xr:uid="{010121FD-FE51-45FD-95A8-ACCDB3C79FAF}"/>
    <cellStyle name="Normal 6 4 2 2 3 2 4" xfId="3170" xr:uid="{A2B63BE4-587D-4A23-A639-DD0B1BBE0922}"/>
    <cellStyle name="Normal 6 4 2 2 3 3" xfId="1593" xr:uid="{4BC19C9C-B75F-4A0D-B3CA-90FD71C4884E}"/>
    <cellStyle name="Normal 6 4 2 2 3 4" xfId="3171" xr:uid="{46CC2EAD-683A-4C02-AC12-7D0853CB6800}"/>
    <cellStyle name="Normal 6 4 2 2 3 5" xfId="3172" xr:uid="{728BEE1C-38D3-498B-86B7-0E0455D7878B}"/>
    <cellStyle name="Normal 6 4 2 2 4" xfId="1594" xr:uid="{4A654C01-EC2A-4C15-A476-144D7A610A6B}"/>
    <cellStyle name="Normal 6 4 2 2 4 2" xfId="1595" xr:uid="{997EC203-A6C2-4FCF-895F-87DFCE327812}"/>
    <cellStyle name="Normal 6 4 2 2 4 3" xfId="3173" xr:uid="{73E218FA-93D9-4AD8-9343-45620C9F819E}"/>
    <cellStyle name="Normal 6 4 2 2 4 4" xfId="3174" xr:uid="{EC96067E-9543-4F34-A4F9-0B7589FAD7FE}"/>
    <cellStyle name="Normal 6 4 2 2 5" xfId="1596" xr:uid="{F6F315A4-71A0-47C9-85FA-A6A32CE7D478}"/>
    <cellStyle name="Normal 6 4 2 2 5 2" xfId="3175" xr:uid="{E44CD672-B17C-4B09-9604-3CB08C6EE8F4}"/>
    <cellStyle name="Normal 6 4 2 2 5 3" xfId="3176" xr:uid="{DB6E5B27-9865-4465-A834-D5EDEBAEF7E1}"/>
    <cellStyle name="Normal 6 4 2 2 5 4" xfId="3177" xr:uid="{E65A2E8C-CFE4-4C31-B9F5-EFFFD965ECCB}"/>
    <cellStyle name="Normal 6 4 2 2 6" xfId="3178" xr:uid="{9687BB88-FE54-4E9A-B0C9-367D00800262}"/>
    <cellStyle name="Normal 6 4 2 2 7" xfId="3179" xr:uid="{EC6AF1D5-326B-4D17-8DC8-7EA962A3E195}"/>
    <cellStyle name="Normal 6 4 2 2 8" xfId="3180" xr:uid="{879AAAA8-5356-4633-8D2A-2A3FD03BEB01}"/>
    <cellStyle name="Normal 6 4 2 3" xfId="333" xr:uid="{FC705C3F-0205-49D1-A6AD-5BA2F795A7A0}"/>
    <cellStyle name="Normal 6 4 2 3 2" xfId="639" xr:uid="{AEB9A9F3-3AEB-4D86-907B-87DBA32F45CA}"/>
    <cellStyle name="Normal 6 4 2 3 2 2" xfId="640" xr:uid="{2C666198-FDEC-4C50-8C6B-0736CD6D1611}"/>
    <cellStyle name="Normal 6 4 2 3 2 2 2" xfId="1597" xr:uid="{E4B33BC0-117C-4FEE-A609-4E97F86AEA5D}"/>
    <cellStyle name="Normal 6 4 2 3 2 2 2 2" xfId="1598" xr:uid="{E6806602-7341-4EAA-A6F5-91EF146B312B}"/>
    <cellStyle name="Normal 6 4 2 3 2 2 3" xfId="1599" xr:uid="{48EC045D-4592-4F8D-AE51-4C1277A8CA44}"/>
    <cellStyle name="Normal 6 4 2 3 2 3" xfId="1600" xr:uid="{03761CA9-4E78-4FD2-8652-756EFB329C96}"/>
    <cellStyle name="Normal 6 4 2 3 2 3 2" xfId="1601" xr:uid="{D866C3FF-8593-4ADA-83E0-3D61E689B9FF}"/>
    <cellStyle name="Normal 6 4 2 3 2 4" xfId="1602" xr:uid="{824C7463-E49A-4D13-8DB8-E80C82F2632A}"/>
    <cellStyle name="Normal 6 4 2 3 3" xfId="641" xr:uid="{32AD49C1-E89D-459D-B9E7-883A83DD047D}"/>
    <cellStyle name="Normal 6 4 2 3 3 2" xfId="1603" xr:uid="{A8D7F238-CA75-4FFC-928D-0EE957899625}"/>
    <cellStyle name="Normal 6 4 2 3 3 2 2" xfId="1604" xr:uid="{6606E7AD-6717-4E48-B4C7-2B342CC6A171}"/>
    <cellStyle name="Normal 6 4 2 3 3 3" xfId="1605" xr:uid="{B8A091D3-278A-47C1-98F2-21174C00916A}"/>
    <cellStyle name="Normal 6 4 2 3 3 4" xfId="3181" xr:uid="{BCA16DEB-B9BC-45C2-88DD-8E87EE8DBD6B}"/>
    <cellStyle name="Normal 6 4 2 3 4" xfId="1606" xr:uid="{EBBC829E-9966-4183-8194-060BE19705B9}"/>
    <cellStyle name="Normal 6 4 2 3 4 2" xfId="1607" xr:uid="{A33B524B-E85E-4FFA-9EC9-40A807489A51}"/>
    <cellStyle name="Normal 6 4 2 3 5" xfId="1608" xr:uid="{9F181592-B026-4A1F-B69A-1E2ACCDE8A08}"/>
    <cellStyle name="Normal 6 4 2 3 6" xfId="3182" xr:uid="{02B574E5-F7B6-4873-BE19-E262CFC9D266}"/>
    <cellStyle name="Normal 6 4 2 4" xfId="334" xr:uid="{4719BE2B-435A-43E7-AC26-F903DE416176}"/>
    <cellStyle name="Normal 6 4 2 4 2" xfId="642" xr:uid="{3F354AE1-2E9B-4E92-BD7B-4481EAA7BEA4}"/>
    <cellStyle name="Normal 6 4 2 4 2 2" xfId="1609" xr:uid="{76520096-4ED6-48C7-9070-8A1F69313C61}"/>
    <cellStyle name="Normal 6 4 2 4 2 2 2" xfId="1610" xr:uid="{2E4AE146-24C2-4D38-84EC-0B46D2B68E52}"/>
    <cellStyle name="Normal 6 4 2 4 2 3" xfId="1611" xr:uid="{09C98E63-079F-481C-8590-AD2C541A2FCA}"/>
    <cellStyle name="Normal 6 4 2 4 2 4" xfId="3183" xr:uid="{E2EFAE28-132C-4C1C-B177-97813F3BE654}"/>
    <cellStyle name="Normal 6 4 2 4 3" xfId="1612" xr:uid="{A2FD6B1B-F9E5-49C6-B881-D2E041B58951}"/>
    <cellStyle name="Normal 6 4 2 4 3 2" xfId="1613" xr:uid="{EA4F578C-B269-4253-96B5-E837CEF22F49}"/>
    <cellStyle name="Normal 6 4 2 4 4" xfId="1614" xr:uid="{DB4CC495-C417-4D1C-A386-4DE7CFF80BBA}"/>
    <cellStyle name="Normal 6 4 2 4 5" xfId="3184" xr:uid="{A8C6964E-EC1F-4388-8DBD-3635E95CC1FC}"/>
    <cellStyle name="Normal 6 4 2 5" xfId="335" xr:uid="{A6165247-49CE-4A03-BF4C-CD012259233D}"/>
    <cellStyle name="Normal 6 4 2 5 2" xfId="1615" xr:uid="{5F8CF934-9705-4444-91BA-41DCA549139C}"/>
    <cellStyle name="Normal 6 4 2 5 2 2" xfId="1616" xr:uid="{F0EAA913-DEC2-4402-B9A8-88F48953789D}"/>
    <cellStyle name="Normal 6 4 2 5 3" xfId="1617" xr:uid="{85193149-2EB6-4D50-B51B-90D0AEC07D64}"/>
    <cellStyle name="Normal 6 4 2 5 4" xfId="3185" xr:uid="{2AAFA7E2-8C85-4CCB-BAF4-E96E66A27196}"/>
    <cellStyle name="Normal 6 4 2 6" xfId="1618" xr:uid="{969DF7D0-57E2-4BB8-AD73-11B271DE1E86}"/>
    <cellStyle name="Normal 6 4 2 6 2" xfId="1619" xr:uid="{9354497C-1AA3-4822-8F64-00ECF298A2AF}"/>
    <cellStyle name="Normal 6 4 2 6 3" xfId="3186" xr:uid="{BA51E114-BBA3-4B65-964C-E94DFE3CA97B}"/>
    <cellStyle name="Normal 6 4 2 6 4" xfId="3187" xr:uid="{8E02DB77-1F05-487A-948A-C7507493B46B}"/>
    <cellStyle name="Normal 6 4 2 7" xfId="1620" xr:uid="{FCB63CA9-A276-40AA-A2D0-D9DDDD17904C}"/>
    <cellStyle name="Normal 6 4 2 8" xfId="3188" xr:uid="{24392191-7B70-42BC-9CD0-2B82EA73575F}"/>
    <cellStyle name="Normal 6 4 2 9" xfId="3189" xr:uid="{C4BD1224-B354-48F4-AC36-97E4F36F6C7F}"/>
    <cellStyle name="Normal 6 4 3" xfId="122" xr:uid="{0059AF9F-6444-4B6A-8C6C-6FFC685B17DD}"/>
    <cellStyle name="Normal 6 4 3 2" xfId="123" xr:uid="{E910A721-A09B-42A1-9F1A-A53A8D68BE79}"/>
    <cellStyle name="Normal 6 4 3 2 2" xfId="643" xr:uid="{09992730-D4FA-47AC-8AD4-EDEF5EF93BF7}"/>
    <cellStyle name="Normal 6 4 3 2 2 2" xfId="1621" xr:uid="{632B7B8C-2BCB-4B17-A201-0879971C337A}"/>
    <cellStyle name="Normal 6 4 3 2 2 2 2" xfId="1622" xr:uid="{2D0B7810-55A6-45D0-8BDE-BB102F7E787B}"/>
    <cellStyle name="Normal 6 4 3 2 2 2 2 2" xfId="4478" xr:uid="{0F26B10F-3529-4330-85FF-A1FD4326FAD1}"/>
    <cellStyle name="Normal 6 4 3 2 2 2 3" xfId="4479" xr:uid="{CF2CFFA3-907D-4D8E-9D57-C1AF867FFD7C}"/>
    <cellStyle name="Normal 6 4 3 2 2 3" xfId="1623" xr:uid="{F4432FDA-3BD6-450A-B8C2-94F724BA19F8}"/>
    <cellStyle name="Normal 6 4 3 2 2 3 2" xfId="4480" xr:uid="{0EF55AF2-9420-462B-9BDF-6E9B6045E2CC}"/>
    <cellStyle name="Normal 6 4 3 2 2 4" xfId="3190" xr:uid="{C03A2A72-9988-41BB-BF19-042FB99A1A88}"/>
    <cellStyle name="Normal 6 4 3 2 3" xfId="1624" xr:uid="{A2B2EE4F-6EA6-49A8-AE6B-A585D5EDEA15}"/>
    <cellStyle name="Normal 6 4 3 2 3 2" xfId="1625" xr:uid="{AF68CE97-233C-493E-B736-601CC78F7B80}"/>
    <cellStyle name="Normal 6 4 3 2 3 2 2" xfId="4481" xr:uid="{D55E0659-6110-407F-8D84-455BD653D866}"/>
    <cellStyle name="Normal 6 4 3 2 3 3" xfId="3191" xr:uid="{4E66FFCB-5B67-4391-8CC9-B2A7276C07DC}"/>
    <cellStyle name="Normal 6 4 3 2 3 4" xfId="3192" xr:uid="{B1EC4029-4C9C-462C-B3F4-9A13D03CDB3F}"/>
    <cellStyle name="Normal 6 4 3 2 4" xfId="1626" xr:uid="{E2397471-12B9-44C7-92E4-D7BACB3690E4}"/>
    <cellStyle name="Normal 6 4 3 2 4 2" xfId="4482" xr:uid="{DF686E4D-8386-4CDA-B6E5-EA62971B77F7}"/>
    <cellStyle name="Normal 6 4 3 2 5" xfId="3193" xr:uid="{87F28EED-46E9-46FF-88E1-E825554C8429}"/>
    <cellStyle name="Normal 6 4 3 2 6" xfId="3194" xr:uid="{B6F6A4C7-E9E3-48D6-923E-994B18539B75}"/>
    <cellStyle name="Normal 6 4 3 3" xfId="336" xr:uid="{012E1C3F-4537-41D2-BF1E-88CDA2C742AF}"/>
    <cellStyle name="Normal 6 4 3 3 2" xfId="1627" xr:uid="{415543FE-9EAA-40F2-968A-425005FE8040}"/>
    <cellStyle name="Normal 6 4 3 3 2 2" xfId="1628" xr:uid="{02BE299F-8FAF-4A82-9094-81A4A797C463}"/>
    <cellStyle name="Normal 6 4 3 3 2 2 2" xfId="4483" xr:uid="{4AFA4B80-54EB-4C0B-999E-E2706C770044}"/>
    <cellStyle name="Normal 6 4 3 3 2 3" xfId="3195" xr:uid="{CD0AA2FF-8D57-4A00-8D37-D80B1013D71A}"/>
    <cellStyle name="Normal 6 4 3 3 2 4" xfId="3196" xr:uid="{A6B4F97F-122D-49D4-AD0E-698F4314CEDB}"/>
    <cellStyle name="Normal 6 4 3 3 3" xfId="1629" xr:uid="{7B4468B4-E248-4BFE-91A7-254F789ED2A2}"/>
    <cellStyle name="Normal 6 4 3 3 3 2" xfId="4484" xr:uid="{0F71C155-B26E-4DC4-B5EE-E596E7E17AC7}"/>
    <cellStyle name="Normal 6 4 3 3 4" xfId="3197" xr:uid="{D7A2B9F4-F243-44FF-812E-C00E0B4BC09A}"/>
    <cellStyle name="Normal 6 4 3 3 5" xfId="3198" xr:uid="{E88DB331-BA2F-4A39-B382-DE9A83BF8231}"/>
    <cellStyle name="Normal 6 4 3 4" xfId="1630" xr:uid="{B4FA605B-F0F5-4678-8176-A95BCF685F74}"/>
    <cellStyle name="Normal 6 4 3 4 2" xfId="1631" xr:uid="{99B40ECB-8C8A-4BAC-88D6-A25D744B9120}"/>
    <cellStyle name="Normal 6 4 3 4 2 2" xfId="4485" xr:uid="{58E8905C-4052-49A0-8D07-46B83987A27F}"/>
    <cellStyle name="Normal 6 4 3 4 3" xfId="3199" xr:uid="{A24E2995-11F3-46EC-9571-3F1615C78EB8}"/>
    <cellStyle name="Normal 6 4 3 4 4" xfId="3200" xr:uid="{6BB64DD4-2DA3-415E-B6EB-F961188208EB}"/>
    <cellStyle name="Normal 6 4 3 5" xfId="1632" xr:uid="{80C08307-C2FC-4534-8FA6-731DCA4D42E6}"/>
    <cellStyle name="Normal 6 4 3 5 2" xfId="3201" xr:uid="{20C9CB8B-EC26-4DDF-83F1-58EF24D8AE4D}"/>
    <cellStyle name="Normal 6 4 3 5 3" xfId="3202" xr:uid="{A3C9D77A-8166-464F-B000-7D26BFB5967D}"/>
    <cellStyle name="Normal 6 4 3 5 4" xfId="3203" xr:uid="{D27FD0CD-3F5B-4829-9107-8FB167F732AC}"/>
    <cellStyle name="Normal 6 4 3 6" xfId="3204" xr:uid="{01A05BD5-514B-48FE-8DCF-05681125ACD5}"/>
    <cellStyle name="Normal 6 4 3 7" xfId="3205" xr:uid="{12688CC0-C1DC-4753-902E-861DFE3A7428}"/>
    <cellStyle name="Normal 6 4 3 8" xfId="3206" xr:uid="{8F269A1A-CE40-416F-B237-574D451F73EC}"/>
    <cellStyle name="Normal 6 4 4" xfId="124" xr:uid="{F875A59E-830F-4C64-84FA-351DED322703}"/>
    <cellStyle name="Normal 6 4 4 2" xfId="644" xr:uid="{83CC4B1B-DF9E-44C2-93EB-BE7C21881B98}"/>
    <cellStyle name="Normal 6 4 4 2 2" xfId="645" xr:uid="{890717FD-168A-4AB8-A33C-AE26ADFE31DF}"/>
    <cellStyle name="Normal 6 4 4 2 2 2" xfId="1633" xr:uid="{02D19B46-A83E-4705-AC11-28350A54A647}"/>
    <cellStyle name="Normal 6 4 4 2 2 2 2" xfId="1634" xr:uid="{4D8F51BF-FC0E-4686-ACC4-F57C28707596}"/>
    <cellStyle name="Normal 6 4 4 2 2 3" xfId="1635" xr:uid="{6EBEA5BC-E758-4223-B8A7-F78EDCC60A62}"/>
    <cellStyle name="Normal 6 4 4 2 2 4" xfId="3207" xr:uid="{77F6DD6A-00D8-4E44-B4FB-ABCC30FD45B1}"/>
    <cellStyle name="Normal 6 4 4 2 3" xfId="1636" xr:uid="{122B60A6-B584-4F2F-A9A3-F0076CEE818A}"/>
    <cellStyle name="Normal 6 4 4 2 3 2" xfId="1637" xr:uid="{263A3B6C-3AB4-4FE9-B78B-90B05E86449D}"/>
    <cellStyle name="Normal 6 4 4 2 4" xfId="1638" xr:uid="{A94BE49D-FC7E-45C4-8943-BF2368D0AA53}"/>
    <cellStyle name="Normal 6 4 4 2 5" xfId="3208" xr:uid="{988704C9-8EEF-4294-9912-82579A7A2C24}"/>
    <cellStyle name="Normal 6 4 4 3" xfId="646" xr:uid="{FE081DA6-43E5-41D4-9D5A-0E5B7D255140}"/>
    <cellStyle name="Normal 6 4 4 3 2" xfId="1639" xr:uid="{69EC3615-31BE-427F-B96F-A233678A97D3}"/>
    <cellStyle name="Normal 6 4 4 3 2 2" xfId="1640" xr:uid="{04648FA3-469E-4920-AC42-F488AC4B392A}"/>
    <cellStyle name="Normal 6 4 4 3 3" xfId="1641" xr:uid="{37FC593F-2F4B-4914-BA35-C09776260E85}"/>
    <cellStyle name="Normal 6 4 4 3 4" xfId="3209" xr:uid="{9ABDE4E3-4857-451D-A058-F3389E6F8544}"/>
    <cellStyle name="Normal 6 4 4 4" xfId="1642" xr:uid="{5C3566DD-1171-4067-9B8A-C00C568260F3}"/>
    <cellStyle name="Normal 6 4 4 4 2" xfId="1643" xr:uid="{F2C28478-CA83-42BB-B60D-B32C1A5EAC45}"/>
    <cellStyle name="Normal 6 4 4 4 3" xfId="3210" xr:uid="{B64C6EC1-582A-471F-B815-43A7EDF3E600}"/>
    <cellStyle name="Normal 6 4 4 4 4" xfId="3211" xr:uid="{CB82F458-780E-43A1-A939-A56C89E0BAAF}"/>
    <cellStyle name="Normal 6 4 4 5" xfId="1644" xr:uid="{720F7326-D96D-4E1A-B5E0-24A0C09F3EDA}"/>
    <cellStyle name="Normal 6 4 4 6" xfId="3212" xr:uid="{F130485C-8C4C-4A95-9BB6-1E60507DBF91}"/>
    <cellStyle name="Normal 6 4 4 7" xfId="3213" xr:uid="{151DBC54-CC90-47DD-A49C-3F38E1814344}"/>
    <cellStyle name="Normal 6 4 5" xfId="337" xr:uid="{0749DE2B-B176-4225-B15F-EF767A43491F}"/>
    <cellStyle name="Normal 6 4 5 2" xfId="647" xr:uid="{E053D359-AF26-432A-A9F1-3286E17FCD09}"/>
    <cellStyle name="Normal 6 4 5 2 2" xfId="1645" xr:uid="{3E95851E-9EA6-45A6-AE1D-F812418D7567}"/>
    <cellStyle name="Normal 6 4 5 2 2 2" xfId="1646" xr:uid="{4A4C8490-DD10-4D7F-BE12-8F148E151F72}"/>
    <cellStyle name="Normal 6 4 5 2 3" xfId="1647" xr:uid="{1B3B1AD0-9918-4796-AC3F-84ACA504EB88}"/>
    <cellStyle name="Normal 6 4 5 2 4" xfId="3214" xr:uid="{BDE17559-1FDB-4064-B9A2-E671F9F27E20}"/>
    <cellStyle name="Normal 6 4 5 3" xfId="1648" xr:uid="{4E8CA39A-DBB8-49F3-AB21-AF8E1C606D00}"/>
    <cellStyle name="Normal 6 4 5 3 2" xfId="1649" xr:uid="{310202F6-33C1-4C7B-B131-40301F66CB55}"/>
    <cellStyle name="Normal 6 4 5 3 3" xfId="3215" xr:uid="{A753E410-99A1-4BC3-B2EF-2B65E26B1DE3}"/>
    <cellStyle name="Normal 6 4 5 3 4" xfId="3216" xr:uid="{F6943BF8-DFA2-4060-B530-4CED1388C04F}"/>
    <cellStyle name="Normal 6 4 5 4" xfId="1650" xr:uid="{2652B326-D1F1-4DA7-B335-B449675010F9}"/>
    <cellStyle name="Normal 6 4 5 5" xfId="3217" xr:uid="{3BD48817-5DBB-43ED-B9D8-455A4B03D2FE}"/>
    <cellStyle name="Normal 6 4 5 6" xfId="3218" xr:uid="{B87B1BC3-2F71-4D29-AAAA-40AF2C83B821}"/>
    <cellStyle name="Normal 6 4 6" xfId="338" xr:uid="{B56B1DE9-7FAC-45D2-9F5B-B136FEF949E2}"/>
    <cellStyle name="Normal 6 4 6 2" xfId="1651" xr:uid="{37B9C047-368B-4A9E-B60E-0A6F215FA426}"/>
    <cellStyle name="Normal 6 4 6 2 2" xfId="1652" xr:uid="{07E0472A-9439-470A-A329-B45E579B034B}"/>
    <cellStyle name="Normal 6 4 6 2 3" xfId="3219" xr:uid="{396FAFAB-1508-4AD1-ABED-B11A5C87AD39}"/>
    <cellStyle name="Normal 6 4 6 2 4" xfId="3220" xr:uid="{0AABACF5-4772-4039-8BD3-9079D5672A74}"/>
    <cellStyle name="Normal 6 4 6 3" xfId="1653" xr:uid="{F8E5770A-301A-4D2F-8DF1-71FD67D7E0DD}"/>
    <cellStyle name="Normal 6 4 6 4" xfId="3221" xr:uid="{CA8CE5C5-7659-4B7B-A7AC-561EF8D619A1}"/>
    <cellStyle name="Normal 6 4 6 5" xfId="3222" xr:uid="{A6108AE0-E107-407A-93EF-D9F1F1D3037F}"/>
    <cellStyle name="Normal 6 4 7" xfId="1654" xr:uid="{B5C54AC3-3DAC-437C-819E-0C8F78982286}"/>
    <cellStyle name="Normal 6 4 7 2" xfId="1655" xr:uid="{E1BF5204-6BA4-4054-B05C-172CF23BD749}"/>
    <cellStyle name="Normal 6 4 7 3" xfId="3223" xr:uid="{304139B8-A444-41B3-AFF2-417C44C6AF0A}"/>
    <cellStyle name="Normal 6 4 7 3 2" xfId="4409" xr:uid="{88A60A95-4D40-4E62-9926-0A1DDBE6DBF0}"/>
    <cellStyle name="Normal 6 4 7 3 3" xfId="4687" xr:uid="{4914CD26-1680-47E1-9E7C-B59972108F14}"/>
    <cellStyle name="Normal 6 4 7 4" xfId="3224" xr:uid="{47260412-7347-407C-9E4F-E48D1EFB38E6}"/>
    <cellStyle name="Normal 6 4 8" xfId="1656" xr:uid="{831D1577-795A-4C33-8815-A01989F2730E}"/>
    <cellStyle name="Normal 6 4 8 2" xfId="3225" xr:uid="{E5618B44-28C4-44C5-9D0A-E9C818B9BEBC}"/>
    <cellStyle name="Normal 6 4 8 3" xfId="3226" xr:uid="{CB9D3AE8-4155-4C2B-9AAB-E34E482A6E33}"/>
    <cellStyle name="Normal 6 4 8 4" xfId="3227" xr:uid="{DA493034-32D9-49E0-B788-946F685A7048}"/>
    <cellStyle name="Normal 6 4 9" xfId="3228" xr:uid="{DE6EEEE1-5A60-4575-9BCD-8024E89394CB}"/>
    <cellStyle name="Normal 6 5" xfId="125" xr:uid="{88A0455F-18B2-45C5-9C81-3A95FFCE126D}"/>
    <cellStyle name="Normal 6 5 10" xfId="3229" xr:uid="{57786537-2FFC-4516-9C90-0305950794BE}"/>
    <cellStyle name="Normal 6 5 11" xfId="3230" xr:uid="{C7697A13-8EDA-459A-B269-5015284B06D8}"/>
    <cellStyle name="Normal 6 5 2" xfId="126" xr:uid="{EEFA2726-EE8A-4A3E-97A4-F47180BBF865}"/>
    <cellStyle name="Normal 6 5 2 2" xfId="339" xr:uid="{FD9ECEA2-32E4-4BAE-83BD-26246148218B}"/>
    <cellStyle name="Normal 6 5 2 2 2" xfId="648" xr:uid="{81DC7EB2-A87D-425D-9240-1CB23CC95A97}"/>
    <cellStyle name="Normal 6 5 2 2 2 2" xfId="649" xr:uid="{CA43254D-A51E-4A3B-870B-4DDF4E177DC7}"/>
    <cellStyle name="Normal 6 5 2 2 2 2 2" xfId="1657" xr:uid="{4C769A94-83C6-45BE-8452-65BE24A20B9B}"/>
    <cellStyle name="Normal 6 5 2 2 2 2 3" xfId="3231" xr:uid="{3072606E-83D4-48F4-B6D1-E5C09E23A199}"/>
    <cellStyle name="Normal 6 5 2 2 2 2 4" xfId="3232" xr:uid="{5ED01D51-9F6F-42C0-B9DE-71732351A5E2}"/>
    <cellStyle name="Normal 6 5 2 2 2 3" xfId="1658" xr:uid="{6557ED0B-7803-49AB-A920-0441B7B09A29}"/>
    <cellStyle name="Normal 6 5 2 2 2 3 2" xfId="3233" xr:uid="{260097E6-76AD-4133-8D20-667A6418BADD}"/>
    <cellStyle name="Normal 6 5 2 2 2 3 3" xfId="3234" xr:uid="{37DC2BA1-48B1-414E-9039-9B456B6DE8B2}"/>
    <cellStyle name="Normal 6 5 2 2 2 3 4" xfId="3235" xr:uid="{2340D12F-CB63-481F-A42E-825349811281}"/>
    <cellStyle name="Normal 6 5 2 2 2 4" xfId="3236" xr:uid="{1D5EE62A-AF56-4FA2-A2DB-81CE589EF208}"/>
    <cellStyle name="Normal 6 5 2 2 2 5" xfId="3237" xr:uid="{E915F71E-7980-4125-91C1-8A20FEA61144}"/>
    <cellStyle name="Normal 6 5 2 2 2 6" xfId="3238" xr:uid="{B3A22F16-9F2A-4ECC-9A7A-2D227A559A59}"/>
    <cellStyle name="Normal 6 5 2 2 3" xfId="650" xr:uid="{1DA965AF-24C5-400E-A391-09CB1253A5B3}"/>
    <cellStyle name="Normal 6 5 2 2 3 2" xfId="1659" xr:uid="{3963B45D-BECE-4B83-900E-34F8DE418209}"/>
    <cellStyle name="Normal 6 5 2 2 3 2 2" xfId="3239" xr:uid="{A6171DC6-5159-4206-8F7F-BEC8B59BB884}"/>
    <cellStyle name="Normal 6 5 2 2 3 2 3" xfId="3240" xr:uid="{E37B68F6-7C73-4A98-B164-6E7EDB6F0D78}"/>
    <cellStyle name="Normal 6 5 2 2 3 2 4" xfId="3241" xr:uid="{B1BE1466-A974-4A40-ABB8-95859F9504C7}"/>
    <cellStyle name="Normal 6 5 2 2 3 3" xfId="3242" xr:uid="{DAB307EC-1D8C-4074-B602-63461F6318E2}"/>
    <cellStyle name="Normal 6 5 2 2 3 4" xfId="3243" xr:uid="{E32DF806-DAC6-42B5-8296-97DF0732234A}"/>
    <cellStyle name="Normal 6 5 2 2 3 5" xfId="3244" xr:uid="{661A5AB3-796D-4B6B-B56D-7DF51E47D0B6}"/>
    <cellStyle name="Normal 6 5 2 2 4" xfId="1660" xr:uid="{F9D17669-683E-41E3-BF72-2742B6E809EE}"/>
    <cellStyle name="Normal 6 5 2 2 4 2" xfId="3245" xr:uid="{C20FF3BB-7C52-4BF2-95A1-3EE4B12FC780}"/>
    <cellStyle name="Normal 6 5 2 2 4 3" xfId="3246" xr:uid="{FA680134-9437-46FA-BCB3-3ECA7D3E29DF}"/>
    <cellStyle name="Normal 6 5 2 2 4 4" xfId="3247" xr:uid="{515D393C-4C32-401B-8AF8-59F7ACB74CA1}"/>
    <cellStyle name="Normal 6 5 2 2 5" xfId="3248" xr:uid="{C3DA7315-1AF0-4A2A-8390-35927D901C06}"/>
    <cellStyle name="Normal 6 5 2 2 5 2" xfId="3249" xr:uid="{70FDA57B-15FE-4BF0-A686-FB1C01551AA9}"/>
    <cellStyle name="Normal 6 5 2 2 5 3" xfId="3250" xr:uid="{07C1BE70-0DFF-4043-8B5F-7B4F087FD172}"/>
    <cellStyle name="Normal 6 5 2 2 5 4" xfId="3251" xr:uid="{A4F3ACD1-1396-4459-B1C5-6E0C55A82925}"/>
    <cellStyle name="Normal 6 5 2 2 6" xfId="3252" xr:uid="{891DE04D-5871-4BD7-B899-48A48E0E46AE}"/>
    <cellStyle name="Normal 6 5 2 2 7" xfId="3253" xr:uid="{6C0CC370-9794-49FD-A8B9-E7B35425B32C}"/>
    <cellStyle name="Normal 6 5 2 2 8" xfId="3254" xr:uid="{F9CE05C9-82BF-454C-9866-7D9F9105BF82}"/>
    <cellStyle name="Normal 6 5 2 3" xfId="651" xr:uid="{447E156D-486A-4A09-8B7E-B4FEFF3DB9F6}"/>
    <cellStyle name="Normal 6 5 2 3 2" xfId="652" xr:uid="{7FAFFC37-3514-4823-A803-11631355CD93}"/>
    <cellStyle name="Normal 6 5 2 3 2 2" xfId="653" xr:uid="{534B1740-B984-43AE-82AA-9CEAACB5C7AA}"/>
    <cellStyle name="Normal 6 5 2 3 2 3" xfId="3255" xr:uid="{4FEB446B-E72A-4C22-B3E7-77BBE98C16A9}"/>
    <cellStyle name="Normal 6 5 2 3 2 4" xfId="3256" xr:uid="{9A3229E8-B793-4A12-93D2-7B9DC0B5CD2B}"/>
    <cellStyle name="Normal 6 5 2 3 3" xfId="654" xr:uid="{CB92B3C5-367F-4074-A088-245652FC8E58}"/>
    <cellStyle name="Normal 6 5 2 3 3 2" xfId="3257" xr:uid="{F1EC12C2-3E15-41DA-AC80-720B04A47846}"/>
    <cellStyle name="Normal 6 5 2 3 3 3" xfId="3258" xr:uid="{8E97ABC5-E89F-4F43-BC1E-7EC47EF7B7BC}"/>
    <cellStyle name="Normal 6 5 2 3 3 4" xfId="3259" xr:uid="{44F64485-759B-4A23-8858-D2B2F57CE9C4}"/>
    <cellStyle name="Normal 6 5 2 3 4" xfId="3260" xr:uid="{C790FCF5-B453-471C-882A-30FEFC8906CC}"/>
    <cellStyle name="Normal 6 5 2 3 5" xfId="3261" xr:uid="{5C4BF0A7-07C9-4766-A01E-C5EDC0394F35}"/>
    <cellStyle name="Normal 6 5 2 3 6" xfId="3262" xr:uid="{0A898842-92FF-49D0-92B8-3CB1895216A9}"/>
    <cellStyle name="Normal 6 5 2 4" xfId="655" xr:uid="{3BF89183-6A43-4640-9B61-0C74FC1166EE}"/>
    <cellStyle name="Normal 6 5 2 4 2" xfId="656" xr:uid="{F08F7C41-657F-477E-BCDF-E2E8D72622AD}"/>
    <cellStyle name="Normal 6 5 2 4 2 2" xfId="3263" xr:uid="{C54FBB60-5CDB-461B-B817-00166D23F011}"/>
    <cellStyle name="Normal 6 5 2 4 2 3" xfId="3264" xr:uid="{794E7F66-71AF-410B-8834-8427CCA2FA49}"/>
    <cellStyle name="Normal 6 5 2 4 2 4" xfId="3265" xr:uid="{2D74B0BF-F203-485B-A5AD-C94AFA6FE63D}"/>
    <cellStyle name="Normal 6 5 2 4 3" xfId="3266" xr:uid="{67443785-5359-4E54-AF6C-E72B61073D22}"/>
    <cellStyle name="Normal 6 5 2 4 4" xfId="3267" xr:uid="{AE5B13CB-D19D-4051-8239-DD943E002E53}"/>
    <cellStyle name="Normal 6 5 2 4 5" xfId="3268" xr:uid="{0E1A6927-E1A3-4213-B134-39BEFF9FF5BD}"/>
    <cellStyle name="Normal 6 5 2 5" xfId="657" xr:uid="{FD4B0FF5-E3E8-4BE3-B719-952352CB2C04}"/>
    <cellStyle name="Normal 6 5 2 5 2" xfId="3269" xr:uid="{8D89DE1D-E59A-4D92-A179-27EF75437BB0}"/>
    <cellStyle name="Normal 6 5 2 5 3" xfId="3270" xr:uid="{35D742FF-4AB5-4F84-8176-9B0B6262FEA3}"/>
    <cellStyle name="Normal 6 5 2 5 4" xfId="3271" xr:uid="{D46B2D4B-8CA7-49C9-BC39-9E9060624915}"/>
    <cellStyle name="Normal 6 5 2 6" xfId="3272" xr:uid="{8F25C046-5973-4B38-B006-A15A481B5FBD}"/>
    <cellStyle name="Normal 6 5 2 6 2" xfId="3273" xr:uid="{00B935D4-5929-45AB-A5F0-3714A46E1F5C}"/>
    <cellStyle name="Normal 6 5 2 6 3" xfId="3274" xr:uid="{482BB058-BEEF-417F-B58F-882364D03119}"/>
    <cellStyle name="Normal 6 5 2 6 4" xfId="3275" xr:uid="{0BD9708C-336E-45E3-8B0C-2D074CADF641}"/>
    <cellStyle name="Normal 6 5 2 7" xfId="3276" xr:uid="{E636C687-1E2E-4C37-919B-1F18310583BA}"/>
    <cellStyle name="Normal 6 5 2 8" xfId="3277" xr:uid="{F0C004D9-8616-463A-8620-B39A90820E12}"/>
    <cellStyle name="Normal 6 5 2 9" xfId="3278" xr:uid="{E4184EF9-5337-43D9-BDDF-A13CE37FE794}"/>
    <cellStyle name="Normal 6 5 3" xfId="340" xr:uid="{47EFBBE3-620D-45D8-A467-CEC6562FC984}"/>
    <cellStyle name="Normal 6 5 3 2" xfId="658" xr:uid="{1EE1932C-4E73-47D5-8A4D-8AD0FCC191C2}"/>
    <cellStyle name="Normal 6 5 3 2 2" xfId="659" xr:uid="{F40AA3D4-0958-466B-8781-B416FD5C4355}"/>
    <cellStyle name="Normal 6 5 3 2 2 2" xfId="1661" xr:uid="{AB5CCCBF-012B-49E2-A8BF-04E825B7B8ED}"/>
    <cellStyle name="Normal 6 5 3 2 2 2 2" xfId="1662" xr:uid="{3B17DB6D-FF22-4D5C-830C-1CEA245F7FD3}"/>
    <cellStyle name="Normal 6 5 3 2 2 3" xfId="1663" xr:uid="{7E14C0DB-5C19-486B-BA6E-CEE3F087D1FC}"/>
    <cellStyle name="Normal 6 5 3 2 2 4" xfId="3279" xr:uid="{A03FE7D9-EAEC-4ADB-9F58-51A20E191A81}"/>
    <cellStyle name="Normal 6 5 3 2 3" xfId="1664" xr:uid="{18D580F1-ECAF-4A64-AB49-72376A8E5EA5}"/>
    <cellStyle name="Normal 6 5 3 2 3 2" xfId="1665" xr:uid="{CEDD38B5-9CF7-4089-A830-90B3BBCA8627}"/>
    <cellStyle name="Normal 6 5 3 2 3 3" xfId="3280" xr:uid="{5240538D-7641-4DE6-971E-261F8B6B3E51}"/>
    <cellStyle name="Normal 6 5 3 2 3 4" xfId="3281" xr:uid="{0436B224-5B76-4406-B84E-AF4A620FF18B}"/>
    <cellStyle name="Normal 6 5 3 2 4" xfId="1666" xr:uid="{25E2A3FF-CAF1-4F43-841C-0C1621CCF6F4}"/>
    <cellStyle name="Normal 6 5 3 2 5" xfId="3282" xr:uid="{F8FFEC15-2C5A-4B54-9ABB-9B06741E8E1D}"/>
    <cellStyle name="Normal 6 5 3 2 6" xfId="3283" xr:uid="{572B705F-1935-42D9-AEFE-3003D1561250}"/>
    <cellStyle name="Normal 6 5 3 3" xfId="660" xr:uid="{CCEBD975-8ADA-4167-8DFD-304A4AE9E5A9}"/>
    <cellStyle name="Normal 6 5 3 3 2" xfId="1667" xr:uid="{D26F5274-BE69-4C5B-831E-D600AC2325F5}"/>
    <cellStyle name="Normal 6 5 3 3 2 2" xfId="1668" xr:uid="{D73CBF0D-375A-46D8-AD81-4DA2332E3672}"/>
    <cellStyle name="Normal 6 5 3 3 2 3" xfId="3284" xr:uid="{E8E5DD52-E139-4093-9179-A087E1A217DE}"/>
    <cellStyle name="Normal 6 5 3 3 2 4" xfId="3285" xr:uid="{3A103FE4-DD19-4957-8995-D7120642DA9A}"/>
    <cellStyle name="Normal 6 5 3 3 3" xfId="1669" xr:uid="{CE951DE2-062B-47A2-A099-FAEB4324180F}"/>
    <cellStyle name="Normal 6 5 3 3 4" xfId="3286" xr:uid="{E2287E54-C4B4-4FC2-8A28-C3EB047043AB}"/>
    <cellStyle name="Normal 6 5 3 3 5" xfId="3287" xr:uid="{E72B406D-A4D0-4FD4-AF31-03F72C3461FE}"/>
    <cellStyle name="Normal 6 5 3 4" xfId="1670" xr:uid="{D7004F37-85E3-4E66-A207-D8C7B2717B1B}"/>
    <cellStyle name="Normal 6 5 3 4 2" xfId="1671" xr:uid="{1C36046E-47FD-4BEC-8C2E-17039AF3F9B1}"/>
    <cellStyle name="Normal 6 5 3 4 3" xfId="3288" xr:uid="{6FD841F9-D120-4D92-9DF5-C09F2AB4E9EC}"/>
    <cellStyle name="Normal 6 5 3 4 4" xfId="3289" xr:uid="{C309D373-7462-424E-B9AD-B226683426A4}"/>
    <cellStyle name="Normal 6 5 3 5" xfId="1672" xr:uid="{8AAA4C9F-7D11-4C6E-ACB8-35F324567754}"/>
    <cellStyle name="Normal 6 5 3 5 2" xfId="3290" xr:uid="{8910F1E6-39E5-437F-91DB-630F4D057A3B}"/>
    <cellStyle name="Normal 6 5 3 5 3" xfId="3291" xr:uid="{C5DEE134-A01F-4498-BD34-50F90FFD8663}"/>
    <cellStyle name="Normal 6 5 3 5 4" xfId="3292" xr:uid="{00C8FA2C-6510-4FA1-A13D-B064292DF89F}"/>
    <cellStyle name="Normal 6 5 3 6" xfId="3293" xr:uid="{F5C056E6-28AB-4D6D-B189-8A6417B4CDAD}"/>
    <cellStyle name="Normal 6 5 3 7" xfId="3294" xr:uid="{1BDFD423-8A03-4AD3-9000-9170E3950CD2}"/>
    <cellStyle name="Normal 6 5 3 8" xfId="3295" xr:uid="{4313AEB1-7768-4FD2-A2D5-C6F5C1186223}"/>
    <cellStyle name="Normal 6 5 4" xfId="341" xr:uid="{1CD3FC22-8C2B-45EF-B196-1D9D2D50628D}"/>
    <cellStyle name="Normal 6 5 4 2" xfId="661" xr:uid="{0431E802-DA2A-43C3-A80D-019FBFAB7F6F}"/>
    <cellStyle name="Normal 6 5 4 2 2" xfId="662" xr:uid="{90AF033B-A69B-4459-978C-4197043A3F90}"/>
    <cellStyle name="Normal 6 5 4 2 2 2" xfId="1673" xr:uid="{CCE6F9F2-4A07-49FF-9A5F-F6577A7C8360}"/>
    <cellStyle name="Normal 6 5 4 2 2 3" xfId="3296" xr:uid="{7437A054-4A4E-401C-84E8-7A6254061E2B}"/>
    <cellStyle name="Normal 6 5 4 2 2 4" xfId="3297" xr:uid="{D67A247E-CB62-407D-8AF8-3381A74B7977}"/>
    <cellStyle name="Normal 6 5 4 2 3" xfId="1674" xr:uid="{FBE196FC-1A70-4FC8-A9F4-AA9136189E0F}"/>
    <cellStyle name="Normal 6 5 4 2 4" xfId="3298" xr:uid="{CC0B5819-5121-4057-9446-EBDD40FD9BD5}"/>
    <cellStyle name="Normal 6 5 4 2 5" xfId="3299" xr:uid="{79F49490-4EE6-4F55-BFDD-10C9E3B25957}"/>
    <cellStyle name="Normal 6 5 4 3" xfId="663" xr:uid="{F2D8B4AD-F05C-49F4-AED9-2353C2A3A20C}"/>
    <cellStyle name="Normal 6 5 4 3 2" xfId="1675" xr:uid="{EE021222-41A5-46A9-BC05-A7337D2A0EAC}"/>
    <cellStyle name="Normal 6 5 4 3 3" xfId="3300" xr:uid="{236EB485-B2BF-4AD9-93AE-AA2D4645A22B}"/>
    <cellStyle name="Normal 6 5 4 3 4" xfId="3301" xr:uid="{FCE4F428-93D6-4AC6-B15F-F848830775FB}"/>
    <cellStyle name="Normal 6 5 4 4" xfId="1676" xr:uid="{44EC24F6-470B-4590-8BBF-159F5F588B12}"/>
    <cellStyle name="Normal 6 5 4 4 2" xfId="3302" xr:uid="{2AE32DB6-69FC-4A71-A30A-C1D23ECDC4A7}"/>
    <cellStyle name="Normal 6 5 4 4 3" xfId="3303" xr:uid="{473AEAC6-4194-442C-B42E-36AD30410394}"/>
    <cellStyle name="Normal 6 5 4 4 4" xfId="3304" xr:uid="{AC336EB9-41F3-41CF-B98E-D519D5DDFC34}"/>
    <cellStyle name="Normal 6 5 4 5" xfId="3305" xr:uid="{9C5DACFC-2262-4B1F-BA41-7DCE45EF698F}"/>
    <cellStyle name="Normal 6 5 4 6" xfId="3306" xr:uid="{8D20E28F-EB25-467F-B875-6E65C3B50F04}"/>
    <cellStyle name="Normal 6 5 4 7" xfId="3307" xr:uid="{7C3BD268-BF41-49CB-87EE-39FFEF749445}"/>
    <cellStyle name="Normal 6 5 5" xfId="342" xr:uid="{02FC96C5-7CF4-41B3-BC80-F27D43762EB4}"/>
    <cellStyle name="Normal 6 5 5 2" xfId="664" xr:uid="{66C41946-0986-43D9-968A-C8BF0B58C402}"/>
    <cellStyle name="Normal 6 5 5 2 2" xfId="1677" xr:uid="{499A2A57-AE95-4CEF-9F99-E4A038D411A6}"/>
    <cellStyle name="Normal 6 5 5 2 3" xfId="3308" xr:uid="{72B9CA91-5BAA-46DF-9F5F-8AC6485796DB}"/>
    <cellStyle name="Normal 6 5 5 2 4" xfId="3309" xr:uid="{9632B57E-145B-464C-BD4D-D93EE61A7228}"/>
    <cellStyle name="Normal 6 5 5 3" xfId="1678" xr:uid="{222928D7-1DB1-4B5B-8FC1-329E294DC695}"/>
    <cellStyle name="Normal 6 5 5 3 2" xfId="3310" xr:uid="{AAA696FD-9120-4AC2-80BA-158866915CB0}"/>
    <cellStyle name="Normal 6 5 5 3 3" xfId="3311" xr:uid="{9D42E776-69E5-4464-881C-3031D48A4E0A}"/>
    <cellStyle name="Normal 6 5 5 3 4" xfId="3312" xr:uid="{81917757-77A6-4FC0-9FAD-4FFF760F0ABC}"/>
    <cellStyle name="Normal 6 5 5 4" xfId="3313" xr:uid="{1F1A71B0-2DC2-4F91-B1C4-87EF47107B1F}"/>
    <cellStyle name="Normal 6 5 5 5" xfId="3314" xr:uid="{AF0A7419-497F-400D-B3BC-EEE88DA164AD}"/>
    <cellStyle name="Normal 6 5 5 6" xfId="3315" xr:uid="{BC188C0F-6233-43EE-93A9-D3CDD7C2A28A}"/>
    <cellStyle name="Normal 6 5 6" xfId="665" xr:uid="{BD40FDF1-7A6D-4535-AD00-0AE2874A0F2B}"/>
    <cellStyle name="Normal 6 5 6 2" xfId="1679" xr:uid="{74892485-A863-4D98-A410-F37E4328FB77}"/>
    <cellStyle name="Normal 6 5 6 2 2" xfId="3316" xr:uid="{3AD0D8E7-1FBC-4EA5-A969-A27C1C6EEFF0}"/>
    <cellStyle name="Normal 6 5 6 2 3" xfId="3317" xr:uid="{8B00727D-94FE-49AD-8CED-96BB3DD7DAE4}"/>
    <cellStyle name="Normal 6 5 6 2 4" xfId="3318" xr:uid="{0077F572-3AFA-4D4D-A0E0-4766674223A4}"/>
    <cellStyle name="Normal 6 5 6 3" xfId="3319" xr:uid="{7CBD6EFD-BF76-4114-BCE1-2B00DCC3233C}"/>
    <cellStyle name="Normal 6 5 6 4" xfId="3320" xr:uid="{C2CEDA16-D518-4CA0-A17A-4BD21DB9046B}"/>
    <cellStyle name="Normal 6 5 6 5" xfId="3321" xr:uid="{CDBB54B6-1A0D-4268-85F2-F156A563E34A}"/>
    <cellStyle name="Normal 6 5 7" xfId="1680" xr:uid="{7601C3BC-591E-4D00-A993-BFE0A2611467}"/>
    <cellStyle name="Normal 6 5 7 2" xfId="3322" xr:uid="{000BE33C-6D66-49EF-8FC8-A871F146EC60}"/>
    <cellStyle name="Normal 6 5 7 3" xfId="3323" xr:uid="{65F6F7C0-AD55-4763-80CB-80A68963FA9F}"/>
    <cellStyle name="Normal 6 5 7 4" xfId="3324" xr:uid="{646FA06B-6554-49F1-8EDA-2733DB54B566}"/>
    <cellStyle name="Normal 6 5 8" xfId="3325" xr:uid="{A42118A3-EAC5-4797-A496-258748EA9B6F}"/>
    <cellStyle name="Normal 6 5 8 2" xfId="3326" xr:uid="{83BD937B-DEF9-40B0-A996-571AB97DF2C2}"/>
    <cellStyle name="Normal 6 5 8 3" xfId="3327" xr:uid="{1D4F9819-1795-43EA-B994-111515E15422}"/>
    <cellStyle name="Normal 6 5 8 4" xfId="3328" xr:uid="{3B99022F-F11B-4ED4-A373-58DB9023D9C3}"/>
    <cellStyle name="Normal 6 5 9" xfId="3329" xr:uid="{A8E32E96-A7C4-488E-A00F-6AABADF13D2D}"/>
    <cellStyle name="Normal 6 6" xfId="127" xr:uid="{E2109736-3145-42E7-877C-12DB76ACCC9C}"/>
    <cellStyle name="Normal 6 6 2" xfId="128" xr:uid="{8A22438A-FCA9-4776-A878-E274391CCFC1}"/>
    <cellStyle name="Normal 6 6 2 2" xfId="343" xr:uid="{62023295-C560-4360-AA41-3A7E42E4FE92}"/>
    <cellStyle name="Normal 6 6 2 2 2" xfId="666" xr:uid="{B2B4FCB9-363E-4295-9A5D-FD9D6885E9F2}"/>
    <cellStyle name="Normal 6 6 2 2 2 2" xfId="1681" xr:uid="{08ED54A1-A50E-4700-9855-74B7683CB17E}"/>
    <cellStyle name="Normal 6 6 2 2 2 3" xfId="3330" xr:uid="{678C7B07-72AB-4A5D-8CD1-10F70103F11B}"/>
    <cellStyle name="Normal 6 6 2 2 2 4" xfId="3331" xr:uid="{1494FAC8-5E34-4B97-A426-840179D791C7}"/>
    <cellStyle name="Normal 6 6 2 2 3" xfId="1682" xr:uid="{C0CDFB06-C49D-4604-8004-80FDEE1EEEED}"/>
    <cellStyle name="Normal 6 6 2 2 3 2" xfId="3332" xr:uid="{37EC300F-4816-49ED-A743-FE01D5D3EE5D}"/>
    <cellStyle name="Normal 6 6 2 2 3 3" xfId="3333" xr:uid="{6FA9B2E0-F028-4423-BB58-EB7B8E03FCC6}"/>
    <cellStyle name="Normal 6 6 2 2 3 4" xfId="3334" xr:uid="{AF8F5D58-0313-4CDA-B076-3035DCA897E4}"/>
    <cellStyle name="Normal 6 6 2 2 4" xfId="3335" xr:uid="{19C1390A-8083-4D2B-9D01-B4F9C001A1B3}"/>
    <cellStyle name="Normal 6 6 2 2 5" xfId="3336" xr:uid="{E9ED951E-C063-4DFC-B993-57ACAAA9B365}"/>
    <cellStyle name="Normal 6 6 2 2 6" xfId="3337" xr:uid="{4F825438-02E2-43D2-B4F6-B8B84C276CE1}"/>
    <cellStyle name="Normal 6 6 2 3" xfId="667" xr:uid="{7266A8CD-A570-4979-AABA-1F28B8D0CE15}"/>
    <cellStyle name="Normal 6 6 2 3 2" xfId="1683" xr:uid="{795C47A9-1C65-4E47-B8C1-E4922009C736}"/>
    <cellStyle name="Normal 6 6 2 3 2 2" xfId="3338" xr:uid="{7341E9C0-533B-4C40-A5BE-159238C9745C}"/>
    <cellStyle name="Normal 6 6 2 3 2 3" xfId="3339" xr:uid="{FCE4E92C-4061-49E4-8857-267E0A369D9C}"/>
    <cellStyle name="Normal 6 6 2 3 2 4" xfId="3340" xr:uid="{01EBDAC4-D59D-4B20-98E3-9069F0B57B63}"/>
    <cellStyle name="Normal 6 6 2 3 3" xfId="3341" xr:uid="{B8021A06-5A19-4F69-BB58-9DBCD3939F83}"/>
    <cellStyle name="Normal 6 6 2 3 4" xfId="3342" xr:uid="{47F91840-0FB2-4DB2-86A6-B499FF3A6E78}"/>
    <cellStyle name="Normal 6 6 2 3 5" xfId="3343" xr:uid="{2746BEE4-C7D2-4FD8-872D-C0B24BC935A5}"/>
    <cellStyle name="Normal 6 6 2 4" xfId="1684" xr:uid="{987DAF4A-D325-4DCD-AE96-79A7F0716817}"/>
    <cellStyle name="Normal 6 6 2 4 2" xfId="3344" xr:uid="{8528659C-63DB-4FE9-BAB3-69EE09332B6C}"/>
    <cellStyle name="Normal 6 6 2 4 3" xfId="3345" xr:uid="{0DF48FB3-3314-44D9-8889-53325A094557}"/>
    <cellStyle name="Normal 6 6 2 4 4" xfId="3346" xr:uid="{C1F8CDC6-6E80-45C5-8B03-9C59BA72AFA6}"/>
    <cellStyle name="Normal 6 6 2 5" xfId="3347" xr:uid="{1C0731A0-B674-48BC-9108-AB55430FF32C}"/>
    <cellStyle name="Normal 6 6 2 5 2" xfId="3348" xr:uid="{7440BD01-C214-4653-AA49-0B21AB438F9B}"/>
    <cellStyle name="Normal 6 6 2 5 3" xfId="3349" xr:uid="{A29CB5A4-31E2-4D40-8D43-77266E32499B}"/>
    <cellStyle name="Normal 6 6 2 5 4" xfId="3350" xr:uid="{040D68EA-22F4-4020-812E-0F795CAD3E80}"/>
    <cellStyle name="Normal 6 6 2 6" xfId="3351" xr:uid="{8A815FEE-A642-406F-91B7-B28E329B46D6}"/>
    <cellStyle name="Normal 6 6 2 7" xfId="3352" xr:uid="{1013DCC4-5F13-4B9A-9045-0F777C01C3F8}"/>
    <cellStyle name="Normal 6 6 2 8" xfId="3353" xr:uid="{8D7373E8-50A0-4CA9-8C27-430A19A0963A}"/>
    <cellStyle name="Normal 6 6 3" xfId="344" xr:uid="{77F03595-797C-4DD0-A5F7-F4DF6BF53330}"/>
    <cellStyle name="Normal 6 6 3 2" xfId="668" xr:uid="{DB88856C-32F2-45D2-BB38-A193124A11A3}"/>
    <cellStyle name="Normal 6 6 3 2 2" xfId="669" xr:uid="{8A9C54A8-CB06-4696-B645-D5BC628355C2}"/>
    <cellStyle name="Normal 6 6 3 2 3" xfId="3354" xr:uid="{5D35B014-1A7E-4A07-B753-102955854378}"/>
    <cellStyle name="Normal 6 6 3 2 4" xfId="3355" xr:uid="{33BC832F-1A3D-418E-BB9A-46A571166CEC}"/>
    <cellStyle name="Normal 6 6 3 3" xfId="670" xr:uid="{5774E372-6CF9-4492-9ECA-78D31A08ADB0}"/>
    <cellStyle name="Normal 6 6 3 3 2" xfId="3356" xr:uid="{FED1C58E-D575-43BD-B023-F11F39914D8F}"/>
    <cellStyle name="Normal 6 6 3 3 3" xfId="3357" xr:uid="{3CEA140D-F3BB-40BB-A0AC-FAF8BB586BA5}"/>
    <cellStyle name="Normal 6 6 3 3 4" xfId="3358" xr:uid="{E7C0779F-A58D-49A2-A1D8-0D5BBC309DB7}"/>
    <cellStyle name="Normal 6 6 3 4" xfId="3359" xr:uid="{29753EA2-D429-4E21-9A72-539C60F3A808}"/>
    <cellStyle name="Normal 6 6 3 5" xfId="3360" xr:uid="{B513F64C-720C-477B-B96D-1828D8364A6C}"/>
    <cellStyle name="Normal 6 6 3 6" xfId="3361" xr:uid="{7BE7B7C7-67E2-48B3-B62A-936F1E6485F1}"/>
    <cellStyle name="Normal 6 6 4" xfId="345" xr:uid="{A3BC2ED6-793D-4D50-8112-38B22161104C}"/>
    <cellStyle name="Normal 6 6 4 2" xfId="671" xr:uid="{24955A75-7BDC-453B-A920-A35D9634E3ED}"/>
    <cellStyle name="Normal 6 6 4 2 2" xfId="3362" xr:uid="{CBDEBB59-1509-46C0-A428-F51603FE1C57}"/>
    <cellStyle name="Normal 6 6 4 2 3" xfId="3363" xr:uid="{473E13CB-F60A-49C5-9E89-C1FDD7A3CC1B}"/>
    <cellStyle name="Normal 6 6 4 2 4" xfId="3364" xr:uid="{8A6AD152-8917-4911-854B-E399C28BFF6F}"/>
    <cellStyle name="Normal 6 6 4 3" xfId="3365" xr:uid="{1CE584B3-A4A6-4781-9EE6-A0142380F025}"/>
    <cellStyle name="Normal 6 6 4 4" xfId="3366" xr:uid="{031886CF-A1D8-46A9-93F2-F85967411B5D}"/>
    <cellStyle name="Normal 6 6 4 5" xfId="3367" xr:uid="{BE504190-76CF-42FC-BB6B-599685D99A3C}"/>
    <cellStyle name="Normal 6 6 5" xfId="672" xr:uid="{CE412440-C260-488C-8A2C-87D3D90D49BA}"/>
    <cellStyle name="Normal 6 6 5 2" xfId="3368" xr:uid="{2A69F005-D26E-4C33-93D6-02BAC1669689}"/>
    <cellStyle name="Normal 6 6 5 3" xfId="3369" xr:uid="{2E9763A4-30C2-4CBF-B146-77FCB67C270A}"/>
    <cellStyle name="Normal 6 6 5 4" xfId="3370" xr:uid="{C0C714C2-88ED-46EE-9484-FED6341F77BB}"/>
    <cellStyle name="Normal 6 6 6" xfId="3371" xr:uid="{A13D1148-11A8-42F0-87A3-4EE75CF823DE}"/>
    <cellStyle name="Normal 6 6 6 2" xfId="3372" xr:uid="{0080B33C-E608-4DD2-96B0-9FC4849CEB61}"/>
    <cellStyle name="Normal 6 6 6 3" xfId="3373" xr:uid="{954B22B7-8D61-45B6-BA47-B436894248C0}"/>
    <cellStyle name="Normal 6 6 6 4" xfId="3374" xr:uid="{5835BD79-310E-4CA3-90B9-139C5FB0D411}"/>
    <cellStyle name="Normal 6 6 7" xfId="3375" xr:uid="{B4F979E3-E779-40B7-987B-41DCE71C10C7}"/>
    <cellStyle name="Normal 6 6 8" xfId="3376" xr:uid="{8A29F25A-6E2A-486D-B41C-8075BDF52ADF}"/>
    <cellStyle name="Normal 6 6 9" xfId="3377" xr:uid="{592CD37A-9B55-4092-9AC8-3AAE5E8081B9}"/>
    <cellStyle name="Normal 6 7" xfId="129" xr:uid="{2C6E06D9-A4B5-4103-B04F-9F30D1189AC0}"/>
    <cellStyle name="Normal 6 7 2" xfId="346" xr:uid="{DF70E58A-B086-479E-BCAC-10A6C38EF0A4}"/>
    <cellStyle name="Normal 6 7 2 2" xfId="673" xr:uid="{6A6AC50B-0884-4610-ABC4-3FF1614CD0CB}"/>
    <cellStyle name="Normal 6 7 2 2 2" xfId="1685" xr:uid="{01090815-4DC7-4BE9-B364-F790828A81AD}"/>
    <cellStyle name="Normal 6 7 2 2 2 2" xfId="1686" xr:uid="{FD9FEF14-877E-472D-ABB2-F8EB39A263CA}"/>
    <cellStyle name="Normal 6 7 2 2 3" xfId="1687" xr:uid="{22D6B8D3-6280-44D9-B4B4-923081C432CD}"/>
    <cellStyle name="Normal 6 7 2 2 4" xfId="3378" xr:uid="{61BB9DE4-AE08-4888-93A3-72FD53240BDF}"/>
    <cellStyle name="Normal 6 7 2 3" xfId="1688" xr:uid="{8AB63619-CB25-44C8-8BA3-8B894CBA5DCE}"/>
    <cellStyle name="Normal 6 7 2 3 2" xfId="1689" xr:uid="{7DF1788B-E601-4284-90DD-79A7351E67C4}"/>
    <cellStyle name="Normal 6 7 2 3 3" xfId="3379" xr:uid="{BD09376F-189B-470A-8AF0-63BE3B9C6D8B}"/>
    <cellStyle name="Normal 6 7 2 3 4" xfId="3380" xr:uid="{C38725A6-1E1C-42FC-A697-4D92E155F0A9}"/>
    <cellStyle name="Normal 6 7 2 4" xfId="1690" xr:uid="{9D4FB01A-DF36-4E95-A2A6-8D5A6AC23B56}"/>
    <cellStyle name="Normal 6 7 2 5" xfId="3381" xr:uid="{66873C48-B60C-447F-9C81-AE377C8F6F70}"/>
    <cellStyle name="Normal 6 7 2 6" xfId="3382" xr:uid="{24073A9B-F3B6-44B8-BB10-03FB6264512E}"/>
    <cellStyle name="Normal 6 7 3" xfId="674" xr:uid="{B60FF862-EB41-47A8-B437-00555B665CD8}"/>
    <cellStyle name="Normal 6 7 3 2" xfId="1691" xr:uid="{760B0DB9-D563-4241-8BC9-33479A20F1D9}"/>
    <cellStyle name="Normal 6 7 3 2 2" xfId="1692" xr:uid="{0E330300-D118-4593-B02A-3CE0529CA215}"/>
    <cellStyle name="Normal 6 7 3 2 3" xfId="3383" xr:uid="{E9405BE6-494D-473A-911F-8442561790D0}"/>
    <cellStyle name="Normal 6 7 3 2 4" xfId="3384" xr:uid="{B15D2C89-3968-452B-86FC-B51ED5A0E583}"/>
    <cellStyle name="Normal 6 7 3 3" xfId="1693" xr:uid="{EB4A126A-2D76-4E42-8DCA-493CF8FB1BEE}"/>
    <cellStyle name="Normal 6 7 3 4" xfId="3385" xr:uid="{DBD0EB1E-216F-44FE-AEE3-36F548750CAB}"/>
    <cellStyle name="Normal 6 7 3 5" xfId="3386" xr:uid="{86B8C93A-766A-46E5-8B0C-8985E2DC63BB}"/>
    <cellStyle name="Normal 6 7 4" xfId="1694" xr:uid="{190DD22F-5544-4BD0-AF31-383CA3C695BC}"/>
    <cellStyle name="Normal 6 7 4 2" xfId="1695" xr:uid="{145D975E-2039-4B2F-A48B-27A3ABD2AE73}"/>
    <cellStyle name="Normal 6 7 4 3" xfId="3387" xr:uid="{AE14A291-8211-48C0-8AFB-F3B278DF1D3A}"/>
    <cellStyle name="Normal 6 7 4 4" xfId="3388" xr:uid="{CA26F030-6112-4B20-AEE3-BA4B33E1D575}"/>
    <cellStyle name="Normal 6 7 5" xfId="1696" xr:uid="{CD9C77E2-2940-4FEA-A579-5780AF762875}"/>
    <cellStyle name="Normal 6 7 5 2" xfId="3389" xr:uid="{3DF6B3A7-FED5-4B3A-BA3C-CD5FF5275A14}"/>
    <cellStyle name="Normal 6 7 5 3" xfId="3390" xr:uid="{242A861E-0B6D-454C-AAD7-4CEB1D720B26}"/>
    <cellStyle name="Normal 6 7 5 4" xfId="3391" xr:uid="{F2711961-6F70-48B1-A858-6CB0138D4BB9}"/>
    <cellStyle name="Normal 6 7 6" xfId="3392" xr:uid="{BEE7AEA5-1FBB-4104-A292-CC9A9228E297}"/>
    <cellStyle name="Normal 6 7 7" xfId="3393" xr:uid="{5868D448-B626-4328-8744-62B68038916D}"/>
    <cellStyle name="Normal 6 7 8" xfId="3394" xr:uid="{81B68C57-D4A4-492F-9048-FEBAB42A9B7F}"/>
    <cellStyle name="Normal 6 8" xfId="347" xr:uid="{94446529-6EE8-44D1-BEC4-2F5072C6594E}"/>
    <cellStyle name="Normal 6 8 2" xfId="675" xr:uid="{62251D9A-8869-439C-BD5D-A5F0B0D41593}"/>
    <cellStyle name="Normal 6 8 2 2" xfId="676" xr:uid="{7C9FE354-8AA2-49C9-B2C1-F261E0D6830D}"/>
    <cellStyle name="Normal 6 8 2 2 2" xfId="1697" xr:uid="{32F4067D-76CE-4EB4-BB8A-C35C7D2DF588}"/>
    <cellStyle name="Normal 6 8 2 2 3" xfId="3395" xr:uid="{FD91962D-0605-4EDE-8D47-FAC9C76D5075}"/>
    <cellStyle name="Normal 6 8 2 2 4" xfId="3396" xr:uid="{F3DAC745-CB94-4E8B-9E9F-207C61820765}"/>
    <cellStyle name="Normal 6 8 2 3" xfId="1698" xr:uid="{4C0CFFD4-85C2-4DD6-A307-11278B1758D4}"/>
    <cellStyle name="Normal 6 8 2 4" xfId="3397" xr:uid="{E253C273-2D8F-4704-BC59-06D372E284E1}"/>
    <cellStyle name="Normal 6 8 2 5" xfId="3398" xr:uid="{55B816B2-90FA-46FD-AB69-C995FE8BFA3F}"/>
    <cellStyle name="Normal 6 8 3" xfId="677" xr:uid="{C00ABD24-0711-449B-AA5F-0AF3D634D20B}"/>
    <cellStyle name="Normal 6 8 3 2" xfId="1699" xr:uid="{8570EAD0-424D-41BE-8732-78BA454EDCB8}"/>
    <cellStyle name="Normal 6 8 3 3" xfId="3399" xr:uid="{CB6C2FD3-97E4-4E9E-8108-4A6B058D911A}"/>
    <cellStyle name="Normal 6 8 3 4" xfId="3400" xr:uid="{3FC6C2B1-F780-49D3-B476-B5F1C8A52791}"/>
    <cellStyle name="Normal 6 8 4" xfId="1700" xr:uid="{C75FE771-D375-4F57-A97F-77FF7AC0257A}"/>
    <cellStyle name="Normal 6 8 4 2" xfId="3401" xr:uid="{6514A9D9-2F13-46E2-A9F5-E816A74EC6DC}"/>
    <cellStyle name="Normal 6 8 4 3" xfId="3402" xr:uid="{3493A711-A27A-408E-959A-4994FA083B51}"/>
    <cellStyle name="Normal 6 8 4 4" xfId="3403" xr:uid="{02B170F8-B70E-47A7-8FE3-69A86B0E692E}"/>
    <cellStyle name="Normal 6 8 5" xfId="3404" xr:uid="{335AB556-AA92-4583-9B1A-AAE63C45886E}"/>
    <cellStyle name="Normal 6 8 6" xfId="3405" xr:uid="{A2CEEF9E-52D0-4B6D-8555-994E2C13653E}"/>
    <cellStyle name="Normal 6 8 7" xfId="3406" xr:uid="{69F112F4-9312-4C86-8C99-E24A3F48BF61}"/>
    <cellStyle name="Normal 6 9" xfId="348" xr:uid="{FE60461C-FE2E-4627-9A6B-D2E908B5CF86}"/>
    <cellStyle name="Normal 6 9 2" xfId="678" xr:uid="{2F0B516A-7D1F-4465-A10A-042E7126FD5B}"/>
    <cellStyle name="Normal 6 9 2 2" xfId="1701" xr:uid="{866CE5A5-4DF6-4BC4-879E-29448618E519}"/>
    <cellStyle name="Normal 6 9 2 3" xfId="3407" xr:uid="{0A5FEA95-3894-4DD3-A3A6-13481D5F2DA8}"/>
    <cellStyle name="Normal 6 9 2 4" xfId="3408" xr:uid="{0AAF6593-2F4F-4C8F-9640-DC7C9D0CB9E7}"/>
    <cellStyle name="Normal 6 9 3" xfId="1702" xr:uid="{CA964F31-9951-4707-990A-72CFAD6BF0DB}"/>
    <cellStyle name="Normal 6 9 3 2" xfId="3409" xr:uid="{1D44691F-DC2C-471A-AAE9-D31884AFCAA3}"/>
    <cellStyle name="Normal 6 9 3 3" xfId="3410" xr:uid="{6A9A0B74-D2C0-4B92-8DFD-55BE8FB0FC4C}"/>
    <cellStyle name="Normal 6 9 3 4" xfId="3411" xr:uid="{C64982C3-4063-4620-8EA0-5494C65110F0}"/>
    <cellStyle name="Normal 6 9 4" xfId="3412" xr:uid="{BABB2946-5B09-4859-B2C0-31947C8D10ED}"/>
    <cellStyle name="Normal 6 9 5" xfId="3413" xr:uid="{785F6505-3407-423F-9440-E6BCD319A5E7}"/>
    <cellStyle name="Normal 6 9 6" xfId="3414" xr:uid="{8E8555E1-623E-4E5F-86BD-2927FD5533F9}"/>
    <cellStyle name="Normal 7" xfId="130" xr:uid="{217FEF43-E2C4-465B-82F9-880455F22764}"/>
    <cellStyle name="Normal 7 10" xfId="1703" xr:uid="{63D62105-1786-4CF9-A798-D85B14A8AA4A}"/>
    <cellStyle name="Normal 7 10 2" xfId="3415" xr:uid="{91A517A1-A608-4279-BC8E-4F9B6BC65CC1}"/>
    <cellStyle name="Normal 7 10 3" xfId="3416" xr:uid="{DDF55010-098C-4165-9C1B-C22A25DE4582}"/>
    <cellStyle name="Normal 7 10 4" xfId="3417" xr:uid="{F3C22000-F126-41C2-BBBF-25A9B14F362F}"/>
    <cellStyle name="Normal 7 11" xfId="3418" xr:uid="{BF3C46DB-B4AA-41D8-A7C4-B7E779D66EAD}"/>
    <cellStyle name="Normal 7 11 2" xfId="3419" xr:uid="{516E4436-57EB-464B-9FB0-E7C8A75AD53A}"/>
    <cellStyle name="Normal 7 11 3" xfId="3420" xr:uid="{526B93AA-A639-479D-9F52-FF8B29521F08}"/>
    <cellStyle name="Normal 7 11 4" xfId="3421" xr:uid="{1916CEE8-6C22-44AB-AF46-A8E1B3277EAA}"/>
    <cellStyle name="Normal 7 12" xfId="3422" xr:uid="{E6724632-C249-4CCB-9FD5-8C4428CD3527}"/>
    <cellStyle name="Normal 7 12 2" xfId="3423" xr:uid="{1DCD2FA3-FD16-42AE-8990-D22FC36E52F5}"/>
    <cellStyle name="Normal 7 13" xfId="3424" xr:uid="{85796562-E4BE-46B3-A287-632DDF41D592}"/>
    <cellStyle name="Normal 7 14" xfId="3425" xr:uid="{219D9437-1F76-415C-8F17-DE2F294F2F94}"/>
    <cellStyle name="Normal 7 15" xfId="3426" xr:uid="{8579838A-0C5E-4567-AB04-0F18F4EFC297}"/>
    <cellStyle name="Normal 7 2" xfId="131" xr:uid="{058C7AF7-47C2-4CB9-86B4-7EBD483F6F45}"/>
    <cellStyle name="Normal 7 2 10" xfId="3427" xr:uid="{4DB90030-3149-4F6C-9B46-969E4191F805}"/>
    <cellStyle name="Normal 7 2 11" xfId="3428" xr:uid="{C2B9DDF2-28A1-47EF-B05A-AD069A4E4AA2}"/>
    <cellStyle name="Normal 7 2 2" xfId="132" xr:uid="{C4B34469-BA38-4D89-BB7B-B8DFD6948ADA}"/>
    <cellStyle name="Normal 7 2 2 2" xfId="133" xr:uid="{44C23368-5391-483D-B80A-45599D1B8731}"/>
    <cellStyle name="Normal 7 2 2 2 2" xfId="349" xr:uid="{0E97DB51-33DC-41A3-8ABB-4AFF5B9DCED8}"/>
    <cellStyle name="Normal 7 2 2 2 2 2" xfId="679" xr:uid="{2FD5F52F-23A4-49FF-92A0-010B0C381611}"/>
    <cellStyle name="Normal 7 2 2 2 2 2 2" xfId="680" xr:uid="{1F81FA62-FFA5-49E3-B907-E94FF9930ABC}"/>
    <cellStyle name="Normal 7 2 2 2 2 2 2 2" xfId="1704" xr:uid="{53786636-5082-41C8-BBE9-154ADE7070A4}"/>
    <cellStyle name="Normal 7 2 2 2 2 2 2 2 2" xfId="1705" xr:uid="{A7586223-C716-4450-8CFD-AFBEE11641E3}"/>
    <cellStyle name="Normal 7 2 2 2 2 2 2 3" xfId="1706" xr:uid="{745D151C-AB6A-4482-A3D6-555AF436A563}"/>
    <cellStyle name="Normal 7 2 2 2 2 2 3" xfId="1707" xr:uid="{38002A7B-6354-4BDE-BF8F-051827C32754}"/>
    <cellStyle name="Normal 7 2 2 2 2 2 3 2" xfId="1708" xr:uid="{F035DF9A-20EE-4FB5-9220-04090FBF911A}"/>
    <cellStyle name="Normal 7 2 2 2 2 2 4" xfId="1709" xr:uid="{C812F730-7EB3-4221-9256-9A61950656A4}"/>
    <cellStyle name="Normal 7 2 2 2 2 3" xfId="681" xr:uid="{C5E8409C-0294-4651-8EFC-46BF5E15B16E}"/>
    <cellStyle name="Normal 7 2 2 2 2 3 2" xfId="1710" xr:uid="{D53BAAFF-3167-4175-B30B-3FEC0C28374E}"/>
    <cellStyle name="Normal 7 2 2 2 2 3 2 2" xfId="1711" xr:uid="{E7E8B11F-CF9B-4B4D-A989-A0F5EDD8113D}"/>
    <cellStyle name="Normal 7 2 2 2 2 3 3" xfId="1712" xr:uid="{DD440C7C-F080-4791-B417-26B68E787CF7}"/>
    <cellStyle name="Normal 7 2 2 2 2 3 4" xfId="3429" xr:uid="{31895019-87BC-4C33-95F8-82DA225BC57A}"/>
    <cellStyle name="Normal 7 2 2 2 2 4" xfId="1713" xr:uid="{1DEA304B-1396-4732-9B10-BD322973719A}"/>
    <cellStyle name="Normal 7 2 2 2 2 4 2" xfId="1714" xr:uid="{F1C3BF92-C420-45F7-B921-657D6CB1593A}"/>
    <cellStyle name="Normal 7 2 2 2 2 5" xfId="1715" xr:uid="{2E6C9818-6E4F-4F5E-94FF-2B6EAECC7649}"/>
    <cellStyle name="Normal 7 2 2 2 2 6" xfId="3430" xr:uid="{0AB5478D-CC02-484A-8589-3C00C6A7569B}"/>
    <cellStyle name="Normal 7 2 2 2 3" xfId="350" xr:uid="{AAE4DC1B-B0F1-4938-9C06-E8EAF07CC358}"/>
    <cellStyle name="Normal 7 2 2 2 3 2" xfId="682" xr:uid="{67C61E80-2539-41D0-9737-3A616A08EABB}"/>
    <cellStyle name="Normal 7 2 2 2 3 2 2" xfId="683" xr:uid="{1DCAB53A-69AB-4B41-BF9F-D36EC695D236}"/>
    <cellStyle name="Normal 7 2 2 2 3 2 2 2" xfId="1716" xr:uid="{160A950D-3C10-4139-83BC-DC3E2CFDC4A4}"/>
    <cellStyle name="Normal 7 2 2 2 3 2 2 2 2" xfId="1717" xr:uid="{03F3A851-C5F7-406E-BA75-2C6BCF3415B0}"/>
    <cellStyle name="Normal 7 2 2 2 3 2 2 3" xfId="1718" xr:uid="{97D68DF3-04AC-440C-AAB4-09C037698D5C}"/>
    <cellStyle name="Normal 7 2 2 2 3 2 3" xfId="1719" xr:uid="{B41DBD48-FB64-4EDD-BE02-B883DD78D206}"/>
    <cellStyle name="Normal 7 2 2 2 3 2 3 2" xfId="1720" xr:uid="{FB0F1DCB-E7D6-4F83-A75F-1F9AE66C74D0}"/>
    <cellStyle name="Normal 7 2 2 2 3 2 4" xfId="1721" xr:uid="{D421917A-D130-49F6-B1F2-BD7F6368865F}"/>
    <cellStyle name="Normal 7 2 2 2 3 3" xfId="684" xr:uid="{FF4A49EA-02DB-4A62-B003-264A3F1C7694}"/>
    <cellStyle name="Normal 7 2 2 2 3 3 2" xfId="1722" xr:uid="{46D46DE9-C4BE-4CDA-A7E6-B61D0F5DE0F9}"/>
    <cellStyle name="Normal 7 2 2 2 3 3 2 2" xfId="1723" xr:uid="{FFA48E08-2ADF-4ACE-8A59-8CA0D8436A91}"/>
    <cellStyle name="Normal 7 2 2 2 3 3 3" xfId="1724" xr:uid="{2C122F61-F942-4EEB-99C2-6FBD1AAD4493}"/>
    <cellStyle name="Normal 7 2 2 2 3 4" xfId="1725" xr:uid="{79B7628F-2F9A-48BB-AE25-FDBA78262C0B}"/>
    <cellStyle name="Normal 7 2 2 2 3 4 2" xfId="1726" xr:uid="{F5C51757-93ED-4A46-9CFF-A5900666E7A6}"/>
    <cellStyle name="Normal 7 2 2 2 3 5" xfId="1727" xr:uid="{A9EF3559-E7D6-4639-A157-E340DD61A378}"/>
    <cellStyle name="Normal 7 2 2 2 4" xfId="685" xr:uid="{DBE48667-9FDD-46CC-9A48-284704AB09C1}"/>
    <cellStyle name="Normal 7 2 2 2 4 2" xfId="686" xr:uid="{5D5A8064-B695-42D5-9E86-770E1B5AFBB1}"/>
    <cellStyle name="Normal 7 2 2 2 4 2 2" xfId="1728" xr:uid="{433A22CB-BDC0-4B5F-A919-E0CF0E9437B2}"/>
    <cellStyle name="Normal 7 2 2 2 4 2 2 2" xfId="1729" xr:uid="{6F271D70-C119-4274-A49B-2F3C09B04492}"/>
    <cellStyle name="Normal 7 2 2 2 4 2 3" xfId="1730" xr:uid="{3874BB6B-BF20-411C-9CCF-0B52BDE81274}"/>
    <cellStyle name="Normal 7 2 2 2 4 3" xfId="1731" xr:uid="{773C1E1C-E4A3-4327-8B39-C18CBFB6D03C}"/>
    <cellStyle name="Normal 7 2 2 2 4 3 2" xfId="1732" xr:uid="{04C1796F-4620-4E48-A419-B4AB7AB21190}"/>
    <cellStyle name="Normal 7 2 2 2 4 4" xfId="1733" xr:uid="{F4832226-4B44-4ECB-9C08-A4A5A9F2A5E6}"/>
    <cellStyle name="Normal 7 2 2 2 5" xfId="687" xr:uid="{24463174-C305-4F77-A26D-5F268E6E65A4}"/>
    <cellStyle name="Normal 7 2 2 2 5 2" xfId="1734" xr:uid="{1B174160-BCBE-43A7-8033-A1B3065A27A0}"/>
    <cellStyle name="Normal 7 2 2 2 5 2 2" xfId="1735" xr:uid="{84E3EE24-CC21-43D3-848F-4F843CD2A4F2}"/>
    <cellStyle name="Normal 7 2 2 2 5 3" xfId="1736" xr:uid="{8C40DC1E-8314-48A4-999A-C432B2FEFB24}"/>
    <cellStyle name="Normal 7 2 2 2 5 4" xfId="3431" xr:uid="{ADD0576C-1138-40EC-9673-1460F1E127EB}"/>
    <cellStyle name="Normal 7 2 2 2 6" xfId="1737" xr:uid="{CDDEDDDD-AF2F-447C-8F23-EEBF5EAAA4BD}"/>
    <cellStyle name="Normal 7 2 2 2 6 2" xfId="1738" xr:uid="{3541CA0A-5E9A-48BB-8C32-8C7F5AF801C9}"/>
    <cellStyle name="Normal 7 2 2 2 7" xfId="1739" xr:uid="{55A53844-DA07-4728-B920-967D622F33B7}"/>
    <cellStyle name="Normal 7 2 2 2 8" xfId="3432" xr:uid="{4EE7969E-B7C1-4AFD-B3BE-687F0E5F693B}"/>
    <cellStyle name="Normal 7 2 2 3" xfId="351" xr:uid="{1871AF04-4CC4-4FE6-B275-6DCBAA75DE49}"/>
    <cellStyle name="Normal 7 2 2 3 2" xfId="688" xr:uid="{446EEEEB-56D1-438C-A94E-2EB3D39242CB}"/>
    <cellStyle name="Normal 7 2 2 3 2 2" xfId="689" xr:uid="{55997BB3-CEDD-44B8-973F-F31C68D6BA12}"/>
    <cellStyle name="Normal 7 2 2 3 2 2 2" xfId="1740" xr:uid="{C3592606-5C3A-48E2-8335-6A848AE639D8}"/>
    <cellStyle name="Normal 7 2 2 3 2 2 2 2" xfId="1741" xr:uid="{40666AF2-04E6-4FE0-AB58-A444901A8269}"/>
    <cellStyle name="Normal 7 2 2 3 2 2 3" xfId="1742" xr:uid="{E9185F57-8078-47F8-B05D-808AAD72F8F0}"/>
    <cellStyle name="Normal 7 2 2 3 2 3" xfId="1743" xr:uid="{5626EEC5-EB07-4815-B592-E0BBA1F8A822}"/>
    <cellStyle name="Normal 7 2 2 3 2 3 2" xfId="1744" xr:uid="{A2CAD675-3E9C-4360-866B-61BDF9C18AB1}"/>
    <cellStyle name="Normal 7 2 2 3 2 4" xfId="1745" xr:uid="{E71D9AE1-9736-4BDD-9E07-2E17A562D3C0}"/>
    <cellStyle name="Normal 7 2 2 3 3" xfId="690" xr:uid="{7C1D7DB6-C426-431F-9AC5-10EDB4A02A7D}"/>
    <cellStyle name="Normal 7 2 2 3 3 2" xfId="1746" xr:uid="{BF08BAA4-2BCE-44E5-B5EF-2599569442C1}"/>
    <cellStyle name="Normal 7 2 2 3 3 2 2" xfId="1747" xr:uid="{EDFB4A70-D951-4716-B12B-F0E113793628}"/>
    <cellStyle name="Normal 7 2 2 3 3 3" xfId="1748" xr:uid="{BC2F5516-688B-407F-AA83-5940EC3F612B}"/>
    <cellStyle name="Normal 7 2 2 3 3 4" xfId="3433" xr:uid="{67E9EDC6-489F-4C44-AE55-E4642C665BC2}"/>
    <cellStyle name="Normal 7 2 2 3 4" xfId="1749" xr:uid="{138AA7DB-F4CF-45D2-81F9-BFF5EBDB5FA0}"/>
    <cellStyle name="Normal 7 2 2 3 4 2" xfId="1750" xr:uid="{41A3AB30-9D1D-4607-92D4-C63D5893C7AB}"/>
    <cellStyle name="Normal 7 2 2 3 5" xfId="1751" xr:uid="{09F3CEFF-EA4F-47B5-9AE1-95C48F8C63AF}"/>
    <cellStyle name="Normal 7 2 2 3 6" xfId="3434" xr:uid="{8D4E40EA-555A-493B-A87A-5C483AE2C79E}"/>
    <cellStyle name="Normal 7 2 2 4" xfId="352" xr:uid="{F4E3555B-DF76-4B5C-85EA-12CFA6F177EF}"/>
    <cellStyle name="Normal 7 2 2 4 2" xfId="691" xr:uid="{D3D6CE9D-2690-42A5-9E0A-E0361C4E7F8C}"/>
    <cellStyle name="Normal 7 2 2 4 2 2" xfId="692" xr:uid="{A6FCDBD5-828F-4C47-AED0-9DD96E8C8804}"/>
    <cellStyle name="Normal 7 2 2 4 2 2 2" xfId="1752" xr:uid="{372CDF3C-A31F-4E2D-931C-9FFD8CB4B03F}"/>
    <cellStyle name="Normal 7 2 2 4 2 2 2 2" xfId="1753" xr:uid="{CFA5738B-9C57-4ACE-A0A4-BC2BE0965CFB}"/>
    <cellStyle name="Normal 7 2 2 4 2 2 3" xfId="1754" xr:uid="{0FBE2DAF-F9B7-4E2E-A86D-E192EC271477}"/>
    <cellStyle name="Normal 7 2 2 4 2 3" xfId="1755" xr:uid="{40C83408-251D-493D-A7F1-1127B7992D17}"/>
    <cellStyle name="Normal 7 2 2 4 2 3 2" xfId="1756" xr:uid="{D098B4BF-D295-470F-846B-CE31E91EF2C1}"/>
    <cellStyle name="Normal 7 2 2 4 2 4" xfId="1757" xr:uid="{D762D284-B842-4339-B5F5-6E30E8D15E9C}"/>
    <cellStyle name="Normal 7 2 2 4 3" xfId="693" xr:uid="{7933188B-8BDF-44E6-97E3-7C2F4F5F9F40}"/>
    <cellStyle name="Normal 7 2 2 4 3 2" xfId="1758" xr:uid="{9789C2BF-1090-44F0-AF0E-ABD9A08E8E8E}"/>
    <cellStyle name="Normal 7 2 2 4 3 2 2" xfId="1759" xr:uid="{9AB934D1-0158-4FCB-A937-65A3EDB200E4}"/>
    <cellStyle name="Normal 7 2 2 4 3 3" xfId="1760" xr:uid="{49A97B16-0B1E-4F79-832C-0A2AF301EA58}"/>
    <cellStyle name="Normal 7 2 2 4 4" xfId="1761" xr:uid="{1ACFC074-FFEF-4B79-91C3-9D402C52697F}"/>
    <cellStyle name="Normal 7 2 2 4 4 2" xfId="1762" xr:uid="{744D95BB-5DD2-4027-8332-482FD3CB8AA9}"/>
    <cellStyle name="Normal 7 2 2 4 5" xfId="1763" xr:uid="{E7EFB2D8-3DD0-43D5-AC77-623351533A36}"/>
    <cellStyle name="Normal 7 2 2 5" xfId="353" xr:uid="{D69C0EDB-D6CB-46AF-88AF-3F3A7C3F2A87}"/>
    <cellStyle name="Normal 7 2 2 5 2" xfId="694" xr:uid="{000E526B-4FC8-4C8C-80C4-9B43676285DF}"/>
    <cellStyle name="Normal 7 2 2 5 2 2" xfId="1764" xr:uid="{78ABCA81-A94B-4A02-9A67-AA8292026B29}"/>
    <cellStyle name="Normal 7 2 2 5 2 2 2" xfId="1765" xr:uid="{5DED7BB6-8413-4471-8A3C-5099CE17812F}"/>
    <cellStyle name="Normal 7 2 2 5 2 3" xfId="1766" xr:uid="{238DE2F3-A45C-40B8-A486-8DB574FD6786}"/>
    <cellStyle name="Normal 7 2 2 5 3" xfId="1767" xr:uid="{E99A91FF-C2BC-43E7-A693-7142967282D0}"/>
    <cellStyle name="Normal 7 2 2 5 3 2" xfId="1768" xr:uid="{B14A2BD6-FBA2-4FF9-8691-F8176EAE131B}"/>
    <cellStyle name="Normal 7 2 2 5 4" xfId="1769" xr:uid="{2887E3C0-CE2B-4886-9249-A42347D20E43}"/>
    <cellStyle name="Normal 7 2 2 6" xfId="695" xr:uid="{859B2BD5-D7B6-4AEA-A1CF-3E21059740AD}"/>
    <cellStyle name="Normal 7 2 2 6 2" xfId="1770" xr:uid="{9D33D6B4-739C-4925-B4E6-BC807FC13486}"/>
    <cellStyle name="Normal 7 2 2 6 2 2" xfId="1771" xr:uid="{F64F06A8-1A0A-4FAD-BF95-40F13D9B3FBA}"/>
    <cellStyle name="Normal 7 2 2 6 3" xfId="1772" xr:uid="{CCC9B529-3276-4677-AE0C-61BDA30FFDCE}"/>
    <cellStyle name="Normal 7 2 2 6 4" xfId="3435" xr:uid="{F92BC0AA-2F8C-46A7-8F59-11625CA57A05}"/>
    <cellStyle name="Normal 7 2 2 7" xfId="1773" xr:uid="{6C41F93E-D90D-412A-9D4D-1020E80AD3BC}"/>
    <cellStyle name="Normal 7 2 2 7 2" xfId="1774" xr:uid="{089E8649-63FA-4A1F-AA2A-33FEE50ED60A}"/>
    <cellStyle name="Normal 7 2 2 8" xfId="1775" xr:uid="{B3E49D44-20C6-40C9-B91E-2EA8EEF0AAAE}"/>
    <cellStyle name="Normal 7 2 2 9" xfId="3436" xr:uid="{5030485E-C151-40B5-9791-84D88025BBC0}"/>
    <cellStyle name="Normal 7 2 3" xfId="134" xr:uid="{52B65C36-B39D-4F8F-A203-795877E93636}"/>
    <cellStyle name="Normal 7 2 3 2" xfId="135" xr:uid="{290B39F2-4E1C-4309-B1EB-06A44AF85E26}"/>
    <cellStyle name="Normal 7 2 3 2 2" xfId="696" xr:uid="{4701693D-434D-4AB1-B696-D4DEF971B9CA}"/>
    <cellStyle name="Normal 7 2 3 2 2 2" xfId="697" xr:uid="{DE54AD3D-FACC-49E6-AF49-0123BF9C3D01}"/>
    <cellStyle name="Normal 7 2 3 2 2 2 2" xfId="1776" xr:uid="{AA5160B4-1E22-4E85-A8D2-93220F0CD9F2}"/>
    <cellStyle name="Normal 7 2 3 2 2 2 2 2" xfId="1777" xr:uid="{34EA0FB6-297E-401E-93CC-27B4CFED5D19}"/>
    <cellStyle name="Normal 7 2 3 2 2 2 3" xfId="1778" xr:uid="{56F8196A-0C4D-4E87-BA53-32D4F918C9BD}"/>
    <cellStyle name="Normal 7 2 3 2 2 3" xfId="1779" xr:uid="{0AC81348-BA83-4789-BC48-9E2A098F585C}"/>
    <cellStyle name="Normal 7 2 3 2 2 3 2" xfId="1780" xr:uid="{C396DB14-C9A1-4EF0-8776-9BEC6ADCC1C7}"/>
    <cellStyle name="Normal 7 2 3 2 2 4" xfId="1781" xr:uid="{DEC72A49-8EA2-4DF5-BEB4-2FED51C7ADF8}"/>
    <cellStyle name="Normal 7 2 3 2 3" xfId="698" xr:uid="{3AE0D692-106D-4417-A124-849603EC6D25}"/>
    <cellStyle name="Normal 7 2 3 2 3 2" xfId="1782" xr:uid="{D662E23F-795C-4723-A233-842B356CF98D}"/>
    <cellStyle name="Normal 7 2 3 2 3 2 2" xfId="1783" xr:uid="{EFC7485C-4935-4D6A-9F60-AE98B2E07674}"/>
    <cellStyle name="Normal 7 2 3 2 3 3" xfId="1784" xr:uid="{507D8B88-CC58-4711-8193-CF0E3A7C989F}"/>
    <cellStyle name="Normal 7 2 3 2 3 4" xfId="3437" xr:uid="{37AEB2C9-3E39-4036-9965-B0038B989B7F}"/>
    <cellStyle name="Normal 7 2 3 2 4" xfId="1785" xr:uid="{1C7E601C-62DB-4A3F-B96E-1F4F74A26338}"/>
    <cellStyle name="Normal 7 2 3 2 4 2" xfId="1786" xr:uid="{1826E526-590F-45A8-B151-B42D81FA3599}"/>
    <cellStyle name="Normal 7 2 3 2 5" xfId="1787" xr:uid="{9D2A39A5-A1D2-455D-BADA-4B38C45CCE88}"/>
    <cellStyle name="Normal 7 2 3 2 6" xfId="3438" xr:uid="{BDA48558-DDF8-4F58-B7EE-19057A3F0918}"/>
    <cellStyle name="Normal 7 2 3 3" xfId="354" xr:uid="{00268E6F-49C6-489B-AF93-E4712DA6C30B}"/>
    <cellStyle name="Normal 7 2 3 3 2" xfId="699" xr:uid="{34BBA791-F634-48D7-A608-812600D886CD}"/>
    <cellStyle name="Normal 7 2 3 3 2 2" xfId="700" xr:uid="{024FEB6D-63A1-4B48-8085-D9DC4C66D93B}"/>
    <cellStyle name="Normal 7 2 3 3 2 2 2" xfId="1788" xr:uid="{293E9EFE-EC3A-467D-8257-067356DA609B}"/>
    <cellStyle name="Normal 7 2 3 3 2 2 2 2" xfId="1789" xr:uid="{F709D55C-959A-4834-B924-772D32500035}"/>
    <cellStyle name="Normal 7 2 3 3 2 2 3" xfId="1790" xr:uid="{24EBF970-3173-4DF9-A2F7-803082820D9F}"/>
    <cellStyle name="Normal 7 2 3 3 2 3" xfId="1791" xr:uid="{07DA0C0E-638F-4287-AF19-2DEF188E0F2B}"/>
    <cellStyle name="Normal 7 2 3 3 2 3 2" xfId="1792" xr:uid="{74425357-B9B6-4B36-B9D1-04276AD4B97C}"/>
    <cellStyle name="Normal 7 2 3 3 2 4" xfId="1793" xr:uid="{8F8D7DA8-F469-435A-AE30-AD2D75B6DB0A}"/>
    <cellStyle name="Normal 7 2 3 3 3" xfId="701" xr:uid="{372C564E-DF12-4C8D-B31A-436C84B299D4}"/>
    <cellStyle name="Normal 7 2 3 3 3 2" xfId="1794" xr:uid="{12DD98ED-F17D-4CC3-94CB-FD0548817A47}"/>
    <cellStyle name="Normal 7 2 3 3 3 2 2" xfId="1795" xr:uid="{93204C45-4CB7-4E26-B148-8EE833A2096D}"/>
    <cellStyle name="Normal 7 2 3 3 3 3" xfId="1796" xr:uid="{3DD58797-3262-402B-B57A-3A8A0B2172DC}"/>
    <cellStyle name="Normal 7 2 3 3 4" xfId="1797" xr:uid="{3B57177E-4DDF-4978-B1C9-36D1A9753920}"/>
    <cellStyle name="Normal 7 2 3 3 4 2" xfId="1798" xr:uid="{926A9E8A-BD21-49FA-A317-8DE53A83C924}"/>
    <cellStyle name="Normal 7 2 3 3 5" xfId="1799" xr:uid="{2A06CB31-8B6D-4D99-9707-0C5670D4C142}"/>
    <cellStyle name="Normal 7 2 3 4" xfId="355" xr:uid="{60CE70AF-A42B-4FF3-AE83-AEFBFDC5CF7B}"/>
    <cellStyle name="Normal 7 2 3 4 2" xfId="702" xr:uid="{0ECB11DF-3D60-4D08-9889-6787C20FD797}"/>
    <cellStyle name="Normal 7 2 3 4 2 2" xfId="1800" xr:uid="{F566167A-7225-440F-93A1-FE7438DAE8CE}"/>
    <cellStyle name="Normal 7 2 3 4 2 2 2" xfId="1801" xr:uid="{EF772D1A-85ED-4152-BCF7-E35F3D304D04}"/>
    <cellStyle name="Normal 7 2 3 4 2 3" xfId="1802" xr:uid="{8DF14D22-61FE-49D9-8F1F-94BADFD87D0F}"/>
    <cellStyle name="Normal 7 2 3 4 3" xfId="1803" xr:uid="{34089911-9675-418A-A5B1-6AABAC6E4F97}"/>
    <cellStyle name="Normal 7 2 3 4 3 2" xfId="1804" xr:uid="{693681BB-738C-4108-8204-0D6CE5EFECE5}"/>
    <cellStyle name="Normal 7 2 3 4 4" xfId="1805" xr:uid="{B542A0F7-280B-4526-B7A9-59351392179A}"/>
    <cellStyle name="Normal 7 2 3 5" xfId="703" xr:uid="{16451228-5D2D-4EAF-8650-EBB5F138E1D6}"/>
    <cellStyle name="Normal 7 2 3 5 2" xfId="1806" xr:uid="{34FDB00E-CDEA-4EBA-B244-B5905D4F65B4}"/>
    <cellStyle name="Normal 7 2 3 5 2 2" xfId="1807" xr:uid="{601D7483-B807-4398-98DC-C6560BD7A2C6}"/>
    <cellStyle name="Normal 7 2 3 5 3" xfId="1808" xr:uid="{35238D38-30F9-4D20-8522-ED038CC5052A}"/>
    <cellStyle name="Normal 7 2 3 5 4" xfId="3439" xr:uid="{D1853675-5AC8-4779-ACD1-D79799DE485E}"/>
    <cellStyle name="Normal 7 2 3 6" xfId="1809" xr:uid="{FE22DD10-B29F-418B-ACF1-1556C7090910}"/>
    <cellStyle name="Normal 7 2 3 6 2" xfId="1810" xr:uid="{76F34617-609D-4633-8084-AA53C96D775E}"/>
    <cellStyle name="Normal 7 2 3 7" xfId="1811" xr:uid="{33387B9D-C5BF-44A4-877C-B72018325284}"/>
    <cellStyle name="Normal 7 2 3 8" xfId="3440" xr:uid="{55A720DF-85AE-405E-AA2F-902B9CCEFA3B}"/>
    <cellStyle name="Normal 7 2 4" xfId="136" xr:uid="{C1E29C01-1037-4607-ABDF-3C2516CAD9E7}"/>
    <cellStyle name="Normal 7 2 4 2" xfId="450" xr:uid="{D717BBBA-0D24-4FFC-94B5-EE583CD9E27B}"/>
    <cellStyle name="Normal 7 2 4 2 2" xfId="704" xr:uid="{9F79CE63-0320-4BA6-8352-6DDD91A70C34}"/>
    <cellStyle name="Normal 7 2 4 2 2 2" xfId="1812" xr:uid="{DE92F63D-FB71-432E-A11B-1F7AA42F5F80}"/>
    <cellStyle name="Normal 7 2 4 2 2 2 2" xfId="1813" xr:uid="{C9DB42D2-4626-43A6-A4CC-1645F186E522}"/>
    <cellStyle name="Normal 7 2 4 2 2 3" xfId="1814" xr:uid="{F59D9F4E-06A6-4BD9-A659-CEA11766A13E}"/>
    <cellStyle name="Normal 7 2 4 2 2 4" xfId="3441" xr:uid="{969C35A5-644E-4758-B88D-AA0A709D450F}"/>
    <cellStyle name="Normal 7 2 4 2 3" xfId="1815" xr:uid="{0E0A9B12-FDF9-4E9D-8A2B-3AF980B69A6A}"/>
    <cellStyle name="Normal 7 2 4 2 3 2" xfId="1816" xr:uid="{CC1FD39A-359D-4740-8CD0-3A7807BB3747}"/>
    <cellStyle name="Normal 7 2 4 2 4" xfId="1817" xr:uid="{A35947DF-EC90-40CE-9D13-773A13FE9258}"/>
    <cellStyle name="Normal 7 2 4 2 5" xfId="3442" xr:uid="{27E9CABA-F90E-49B1-9957-83C4162F5CC9}"/>
    <cellStyle name="Normal 7 2 4 3" xfId="705" xr:uid="{88E465A7-22D6-4428-B5D6-3B6739DC6ED7}"/>
    <cellStyle name="Normal 7 2 4 3 2" xfId="1818" xr:uid="{4A72D704-07D8-459A-9ED2-E5AD330E077C}"/>
    <cellStyle name="Normal 7 2 4 3 2 2" xfId="1819" xr:uid="{33FB44E6-3F9B-44CB-8C8A-8F4B94D25181}"/>
    <cellStyle name="Normal 7 2 4 3 3" xfId="1820" xr:uid="{8923309E-D7D8-46A8-B5B5-2FD928A12A6F}"/>
    <cellStyle name="Normal 7 2 4 3 4" xfId="3443" xr:uid="{2F7A7CBE-4FC1-43CC-81A4-F9967B9451A7}"/>
    <cellStyle name="Normal 7 2 4 4" xfId="1821" xr:uid="{17F318C3-9F07-417C-B86F-085E116653F7}"/>
    <cellStyle name="Normal 7 2 4 4 2" xfId="1822" xr:uid="{26DDD193-B621-4D72-A903-E509F814C1AE}"/>
    <cellStyle name="Normal 7 2 4 4 3" xfId="3444" xr:uid="{A2A6A96E-2C79-49FC-987B-EBC6B016E42A}"/>
    <cellStyle name="Normal 7 2 4 4 4" xfId="3445" xr:uid="{952430AE-5E5C-48E3-AE88-3C926210FBE5}"/>
    <cellStyle name="Normal 7 2 4 5" xfId="1823" xr:uid="{E55D8D37-001E-4FB9-B326-46281C4A2E4F}"/>
    <cellStyle name="Normal 7 2 4 6" xfId="3446" xr:uid="{0330CBE9-28A9-415B-AA1E-75870C2CBA5F}"/>
    <cellStyle name="Normal 7 2 4 7" xfId="3447" xr:uid="{02314ECE-30A8-48A8-A272-43A8F4A006F5}"/>
    <cellStyle name="Normal 7 2 5" xfId="356" xr:uid="{4965A03A-F158-4CED-A791-FC5D15FA28A8}"/>
    <cellStyle name="Normal 7 2 5 2" xfId="706" xr:uid="{91347839-2034-4704-B482-28139409D87F}"/>
    <cellStyle name="Normal 7 2 5 2 2" xfId="707" xr:uid="{470ADDB5-B5FF-46A4-A1A4-91EFCE512D19}"/>
    <cellStyle name="Normal 7 2 5 2 2 2" xfId="1824" xr:uid="{F0B7E5DE-CB6C-4C05-AC60-B67376A3B2F7}"/>
    <cellStyle name="Normal 7 2 5 2 2 2 2" xfId="1825" xr:uid="{7F7664A9-1E8E-495B-9376-641784C50B2E}"/>
    <cellStyle name="Normal 7 2 5 2 2 3" xfId="1826" xr:uid="{CA734437-D5B4-4D82-8BFC-E67AF53BAF45}"/>
    <cellStyle name="Normal 7 2 5 2 3" xfId="1827" xr:uid="{DC1EF6CE-FF0A-422B-87A9-34499149BACF}"/>
    <cellStyle name="Normal 7 2 5 2 3 2" xfId="1828" xr:uid="{EDB29640-02A5-4498-8BCA-67C913E87F92}"/>
    <cellStyle name="Normal 7 2 5 2 4" xfId="1829" xr:uid="{55956FA8-10A0-4492-96D9-3DC2E620D746}"/>
    <cellStyle name="Normal 7 2 5 3" xfId="708" xr:uid="{6A5FB414-ABF8-412E-AAB7-D52CAD3E5904}"/>
    <cellStyle name="Normal 7 2 5 3 2" xfId="1830" xr:uid="{F39281B4-909D-4621-BABD-9800B8B60BC2}"/>
    <cellStyle name="Normal 7 2 5 3 2 2" xfId="1831" xr:uid="{FFAD3350-F797-4CCC-8D68-938422BC3035}"/>
    <cellStyle name="Normal 7 2 5 3 3" xfId="1832" xr:uid="{5C1C7FFD-CB97-4551-A8F2-52745231D640}"/>
    <cellStyle name="Normal 7 2 5 3 4" xfId="3448" xr:uid="{CD331C16-0D60-43E7-ACE5-2D4B4A060490}"/>
    <cellStyle name="Normal 7 2 5 4" xfId="1833" xr:uid="{CB7292C7-2B5A-4955-8FA4-397409C5BA07}"/>
    <cellStyle name="Normal 7 2 5 4 2" xfId="1834" xr:uid="{C89548C3-5979-42AF-9C5C-00C72D57B0EA}"/>
    <cellStyle name="Normal 7 2 5 5" xfId="1835" xr:uid="{25C382C5-04EE-4C0E-A72E-E2DBAC091506}"/>
    <cellStyle name="Normal 7 2 5 6" xfId="3449" xr:uid="{0C2F5E44-1605-4C0A-9045-91A6EFF68E54}"/>
    <cellStyle name="Normal 7 2 6" xfId="357" xr:uid="{D09BBC4B-EE3F-4323-8BC1-69EBAA008006}"/>
    <cellStyle name="Normal 7 2 6 2" xfId="709" xr:uid="{E5E50687-AD8A-41EE-9E57-2F063DBA62AC}"/>
    <cellStyle name="Normal 7 2 6 2 2" xfId="1836" xr:uid="{1F8041D0-F7F8-4256-A824-D4CCB8271408}"/>
    <cellStyle name="Normal 7 2 6 2 2 2" xfId="1837" xr:uid="{285A2AE0-BD2A-4B7A-8FFA-7E73FFE1EEB9}"/>
    <cellStyle name="Normal 7 2 6 2 3" xfId="1838" xr:uid="{79E23EDB-E390-4E3A-A8E3-8DE5E87EE264}"/>
    <cellStyle name="Normal 7 2 6 2 4" xfId="3450" xr:uid="{810655F0-66E1-41B0-8138-4CE20D27171C}"/>
    <cellStyle name="Normal 7 2 6 3" xfId="1839" xr:uid="{8FCD355D-5133-48CA-9278-A77E12019416}"/>
    <cellStyle name="Normal 7 2 6 3 2" xfId="1840" xr:uid="{FB03AF0F-AABB-4468-9940-6B8F0E05864B}"/>
    <cellStyle name="Normal 7 2 6 4" xfId="1841" xr:uid="{860080A0-4BDD-43A0-8717-AAB9F88E39C1}"/>
    <cellStyle name="Normal 7 2 6 5" xfId="3451" xr:uid="{591ABD84-BABD-4132-81D2-508287C0B877}"/>
    <cellStyle name="Normal 7 2 7" xfId="710" xr:uid="{050A4C9B-9877-4BC1-BCD6-25CB5FE541DF}"/>
    <cellStyle name="Normal 7 2 7 2" xfId="1842" xr:uid="{D8E402D0-6224-45C7-B1F0-3D92A8AE73A4}"/>
    <cellStyle name="Normal 7 2 7 2 2" xfId="1843" xr:uid="{3DA49B7C-A91A-4D7D-9803-C1159F6D5894}"/>
    <cellStyle name="Normal 7 2 7 2 3" xfId="4411" xr:uid="{52AED775-B812-4491-A552-D1CD5A01D0D2}"/>
    <cellStyle name="Normal 7 2 7 3" xfId="1844" xr:uid="{58427352-CC45-4339-91AA-C927370BA093}"/>
    <cellStyle name="Normal 7 2 7 4" xfId="3452" xr:uid="{1A1417D2-2513-4BB7-8367-FF6AE8DAA2DB}"/>
    <cellStyle name="Normal 7 2 7 4 2" xfId="4581" xr:uid="{9FE4FF49-7DC0-4F20-A549-6B1CEF4F85DB}"/>
    <cellStyle name="Normal 7 2 7 4 3" xfId="4688" xr:uid="{0AEE98C7-830E-40EE-A405-C5F171DFC0A1}"/>
    <cellStyle name="Normal 7 2 7 4 4" xfId="4610" xr:uid="{EF2F29B7-A456-4619-BEF7-261D423EAB1B}"/>
    <cellStyle name="Normal 7 2 8" xfId="1845" xr:uid="{A65CE395-CEDE-41C8-BFD7-F26B81F6BED7}"/>
    <cellStyle name="Normal 7 2 8 2" xfId="1846" xr:uid="{AA61906C-07AA-4697-A16A-70881E3454BE}"/>
    <cellStyle name="Normal 7 2 8 3" xfId="3453" xr:uid="{3AC39733-03CD-4EC5-BDFA-248B70C5C322}"/>
    <cellStyle name="Normal 7 2 8 4" xfId="3454" xr:uid="{325483BC-0B4D-4D54-BFD4-51A7DB1BE9D5}"/>
    <cellStyle name="Normal 7 2 9" xfId="1847" xr:uid="{935ADC2A-0379-4CB7-85C1-CD4297E90361}"/>
    <cellStyle name="Normal 7 3" xfId="137" xr:uid="{E98C2CD5-A010-44A4-9068-1833A1FD5ACD}"/>
    <cellStyle name="Normal 7 3 10" xfId="3455" xr:uid="{54322A40-B281-4B75-AF16-EDF9068C83B5}"/>
    <cellStyle name="Normal 7 3 11" xfId="3456" xr:uid="{A8C19310-43F3-42ED-90A4-65E81F8179CB}"/>
    <cellStyle name="Normal 7 3 2" xfId="138" xr:uid="{CE345349-5A8E-48AB-83A3-93F6BB26E8C2}"/>
    <cellStyle name="Normal 7 3 2 2" xfId="139" xr:uid="{ED4EE26C-7465-4F41-95F3-39BA61659250}"/>
    <cellStyle name="Normal 7 3 2 2 2" xfId="358" xr:uid="{2BB770C9-BB42-43EB-9233-1C08D31331B1}"/>
    <cellStyle name="Normal 7 3 2 2 2 2" xfId="711" xr:uid="{B4B0DF0E-D345-4A98-8CC0-0FC52D9608AB}"/>
    <cellStyle name="Normal 7 3 2 2 2 2 2" xfId="1848" xr:uid="{A2041152-D141-4BC0-A495-FA8A3E6C1469}"/>
    <cellStyle name="Normal 7 3 2 2 2 2 2 2" xfId="1849" xr:uid="{3637BA84-0D7E-451F-9C6A-4A6E1363A360}"/>
    <cellStyle name="Normal 7 3 2 2 2 2 3" xfId="1850" xr:uid="{34CBC5D2-7DE6-4E73-BB4D-A4029BEF223F}"/>
    <cellStyle name="Normal 7 3 2 2 2 2 4" xfId="3457" xr:uid="{6EA6AE9F-0D7B-41BD-8451-D28B0E89F7D4}"/>
    <cellStyle name="Normal 7 3 2 2 2 3" xfId="1851" xr:uid="{F396B8E2-87E2-4135-B7C5-8DE8C211A6A0}"/>
    <cellStyle name="Normal 7 3 2 2 2 3 2" xfId="1852" xr:uid="{7DC9A277-A316-46BA-B072-CF5DA4122384}"/>
    <cellStyle name="Normal 7 3 2 2 2 3 3" xfId="3458" xr:uid="{8018F75C-DF3C-44F3-8CFD-8D2EFE7FB36B}"/>
    <cellStyle name="Normal 7 3 2 2 2 3 4" xfId="3459" xr:uid="{4A1739A5-1FCA-43DD-A269-431BF49F8578}"/>
    <cellStyle name="Normal 7 3 2 2 2 4" xfId="1853" xr:uid="{AE42B726-032A-4E16-8B8E-E776E1A9C4FC}"/>
    <cellStyle name="Normal 7 3 2 2 2 5" xfId="3460" xr:uid="{91382023-6B15-41BE-8366-652D68CE7DD2}"/>
    <cellStyle name="Normal 7 3 2 2 2 6" xfId="3461" xr:uid="{CD449D26-BF50-4291-A9C9-8D3E507388F0}"/>
    <cellStyle name="Normal 7 3 2 2 3" xfId="712" xr:uid="{7DFE7901-B5B7-48C3-AD62-58C5F9658BFA}"/>
    <cellStyle name="Normal 7 3 2 2 3 2" xfId="1854" xr:uid="{21B8F489-9EE1-4E6C-A59D-50E4A2FE0A86}"/>
    <cellStyle name="Normal 7 3 2 2 3 2 2" xfId="1855" xr:uid="{F2548B55-73F8-4298-AF52-ACCE848724F1}"/>
    <cellStyle name="Normal 7 3 2 2 3 2 3" xfId="3462" xr:uid="{9D370724-68AA-4AF2-96CA-8D21FC34D0DA}"/>
    <cellStyle name="Normal 7 3 2 2 3 2 4" xfId="3463" xr:uid="{2CC24A40-CAA4-48D6-9F5F-45443513A644}"/>
    <cellStyle name="Normal 7 3 2 2 3 3" xfId="1856" xr:uid="{8FE8632C-FE8F-4ED0-B541-EA900855FE2A}"/>
    <cellStyle name="Normal 7 3 2 2 3 4" xfId="3464" xr:uid="{AACA295C-6F8E-4B5E-8431-1B75D26D64AD}"/>
    <cellStyle name="Normal 7 3 2 2 3 5" xfId="3465" xr:uid="{5930050C-B3E7-4A52-ACCF-CE3AA52233BD}"/>
    <cellStyle name="Normal 7 3 2 2 4" xfId="1857" xr:uid="{8B03B457-7B91-4AA0-8284-497537C936BF}"/>
    <cellStyle name="Normal 7 3 2 2 4 2" xfId="1858" xr:uid="{1FA749A9-7BB8-49A2-A44F-7BBDFD4C41DC}"/>
    <cellStyle name="Normal 7 3 2 2 4 3" xfId="3466" xr:uid="{73505F55-2A53-49CE-8AF8-BEDAF396D6F7}"/>
    <cellStyle name="Normal 7 3 2 2 4 4" xfId="3467" xr:uid="{A82C2110-DBFB-49C3-AD1A-262BEEC43F5A}"/>
    <cellStyle name="Normal 7 3 2 2 5" xfId="1859" xr:uid="{9E87028A-0651-4B8A-A64F-5C78A594D865}"/>
    <cellStyle name="Normal 7 3 2 2 5 2" xfId="3468" xr:uid="{578343CA-9A3C-4A51-A3BC-AB4ECFC0F73E}"/>
    <cellStyle name="Normal 7 3 2 2 5 3" xfId="3469" xr:uid="{D8C73FD9-E982-4AD7-A7F3-A3C0FCFE55C4}"/>
    <cellStyle name="Normal 7 3 2 2 5 4" xfId="3470" xr:uid="{6BDF470C-8EDD-4347-A2BF-D8A0C1C9312C}"/>
    <cellStyle name="Normal 7 3 2 2 6" xfId="3471" xr:uid="{9C473148-545B-4C4A-9A36-0F2F68629442}"/>
    <cellStyle name="Normal 7 3 2 2 7" xfId="3472" xr:uid="{31A97FA7-7761-4D33-A65A-B9BA038D4D3E}"/>
    <cellStyle name="Normal 7 3 2 2 8" xfId="3473" xr:uid="{A85092CE-987F-450E-9E10-B78E0B4CD152}"/>
    <cellStyle name="Normal 7 3 2 3" xfId="359" xr:uid="{4B8FEA08-4452-4967-96C5-EDF7AC5A1BC0}"/>
    <cellStyle name="Normal 7 3 2 3 2" xfId="713" xr:uid="{0D0F1A69-7463-4C7B-BB5D-880C183CF4A4}"/>
    <cellStyle name="Normal 7 3 2 3 2 2" xfId="714" xr:uid="{EC1CCCFC-31D9-49CC-9617-8F4FA08A669F}"/>
    <cellStyle name="Normal 7 3 2 3 2 2 2" xfId="1860" xr:uid="{2FD494D7-7FE1-40DC-AAFD-47B81A4B15E3}"/>
    <cellStyle name="Normal 7 3 2 3 2 2 2 2" xfId="1861" xr:uid="{138AD2A3-5B0F-41CC-9663-CCA2ED158F63}"/>
    <cellStyle name="Normal 7 3 2 3 2 2 3" xfId="1862" xr:uid="{E4B7D2FD-98E2-4749-A19F-0BB1B9D5A8CA}"/>
    <cellStyle name="Normal 7 3 2 3 2 3" xfId="1863" xr:uid="{3439FB12-7204-408C-9FAC-59305EAE3D1E}"/>
    <cellStyle name="Normal 7 3 2 3 2 3 2" xfId="1864" xr:uid="{138CC32A-4DF1-4FAA-B548-C4FFCE977A5C}"/>
    <cellStyle name="Normal 7 3 2 3 2 4" xfId="1865" xr:uid="{64EC3607-DD1A-404D-B2A5-711094CCE164}"/>
    <cellStyle name="Normal 7 3 2 3 3" xfId="715" xr:uid="{D25719C6-71B5-4394-BD8B-B7D4D620F08A}"/>
    <cellStyle name="Normal 7 3 2 3 3 2" xfId="1866" xr:uid="{8A1B2EA1-420B-4F64-9ECC-B182E40819F9}"/>
    <cellStyle name="Normal 7 3 2 3 3 2 2" xfId="1867" xr:uid="{6ED48902-3766-4827-8AA6-C6F74DF2BA46}"/>
    <cellStyle name="Normal 7 3 2 3 3 3" xfId="1868" xr:uid="{0387E09D-A59D-4C58-AD72-B5CCC4E5CE93}"/>
    <cellStyle name="Normal 7 3 2 3 3 4" xfId="3474" xr:uid="{936A5AB4-EF6A-4174-ADE3-6FD43DF26140}"/>
    <cellStyle name="Normal 7 3 2 3 4" xfId="1869" xr:uid="{AB7C6799-4848-4CED-A067-1DE2B6740D5B}"/>
    <cellStyle name="Normal 7 3 2 3 4 2" xfId="1870" xr:uid="{F0B70BDA-4076-4021-8320-BC0F1F9B6240}"/>
    <cellStyle name="Normal 7 3 2 3 5" xfId="1871" xr:uid="{C4FAC049-D0ED-4F62-A47B-3828BB39E71A}"/>
    <cellStyle name="Normal 7 3 2 3 6" xfId="3475" xr:uid="{23B81FC7-19C5-485B-B735-552ACB66188B}"/>
    <cellStyle name="Normal 7 3 2 4" xfId="360" xr:uid="{D7406ED3-3ED0-4030-A56B-4325D8DE5FED}"/>
    <cellStyle name="Normal 7 3 2 4 2" xfId="716" xr:uid="{88B3AB3A-790F-4675-A560-79810E127564}"/>
    <cellStyle name="Normal 7 3 2 4 2 2" xfId="1872" xr:uid="{C05903FA-F4AE-44F9-9458-2CFD01064D10}"/>
    <cellStyle name="Normal 7 3 2 4 2 2 2" xfId="1873" xr:uid="{D172EF3E-C168-4415-B93E-E786E8A3E2FC}"/>
    <cellStyle name="Normal 7 3 2 4 2 3" xfId="1874" xr:uid="{354B43F9-B5E2-4C60-A805-D91FD7BE50A0}"/>
    <cellStyle name="Normal 7 3 2 4 2 4" xfId="3476" xr:uid="{750EA8C3-A529-4AAA-A1B5-006853B64856}"/>
    <cellStyle name="Normal 7 3 2 4 3" xfId="1875" xr:uid="{898A5A44-B0C9-44B1-BB78-275DDC760F35}"/>
    <cellStyle name="Normal 7 3 2 4 3 2" xfId="1876" xr:uid="{9CD2F19B-657D-4BFB-83B0-CAA6C1E4A946}"/>
    <cellStyle name="Normal 7 3 2 4 4" xfId="1877" xr:uid="{6F50984B-0C8B-4187-8031-BCC9BB793C6E}"/>
    <cellStyle name="Normal 7 3 2 4 5" xfId="3477" xr:uid="{5D9A5D82-7806-4E8C-8E79-FD7640066A8F}"/>
    <cellStyle name="Normal 7 3 2 5" xfId="361" xr:uid="{4D4EC929-93F8-46E7-84C7-23EE4FB342E0}"/>
    <cellStyle name="Normal 7 3 2 5 2" xfId="1878" xr:uid="{32AB9E84-7626-45F8-A657-77C2D6A1DA9F}"/>
    <cellStyle name="Normal 7 3 2 5 2 2" xfId="1879" xr:uid="{E37ABE4C-270E-421F-A1B6-F60C0F023347}"/>
    <cellStyle name="Normal 7 3 2 5 3" xfId="1880" xr:uid="{9F31E8F6-5B22-4EE7-8A93-59DFF12F9F9E}"/>
    <cellStyle name="Normal 7 3 2 5 4" xfId="3478" xr:uid="{AE0FACCC-89BD-4568-8BAB-31021F7A499E}"/>
    <cellStyle name="Normal 7 3 2 6" xfId="1881" xr:uid="{0EB7ABCD-FC15-4051-BDD1-66AA8CE3DFA4}"/>
    <cellStyle name="Normal 7 3 2 6 2" xfId="1882" xr:uid="{80D7F9F6-6CC4-4EE9-B17A-5BCDBE1F010C}"/>
    <cellStyle name="Normal 7 3 2 6 3" xfId="3479" xr:uid="{895218D9-0034-4AA7-8A27-B019D6C452A4}"/>
    <cellStyle name="Normal 7 3 2 6 4" xfId="3480" xr:uid="{D0ED733F-A19A-4031-B368-12AC4208E11A}"/>
    <cellStyle name="Normal 7 3 2 7" xfId="1883" xr:uid="{570152DC-87C3-40CC-A2E6-EFB2E9524A04}"/>
    <cellStyle name="Normal 7 3 2 8" xfId="3481" xr:uid="{822298C5-D81D-4AFA-8C17-DA16740FDD36}"/>
    <cellStyle name="Normal 7 3 2 9" xfId="3482" xr:uid="{6CF179B4-BC5C-464D-A044-739853130D5A}"/>
    <cellStyle name="Normal 7 3 3" xfId="140" xr:uid="{AB31AFA7-1BC1-4A75-9635-604AA53CB24D}"/>
    <cellStyle name="Normal 7 3 3 2" xfId="141" xr:uid="{14A1156C-05AB-4B2B-8BF0-B2B166F93058}"/>
    <cellStyle name="Normal 7 3 3 2 2" xfId="717" xr:uid="{959E1999-3428-4417-A814-0FB109F457C8}"/>
    <cellStyle name="Normal 7 3 3 2 2 2" xfId="1884" xr:uid="{2A6DBD77-5D5A-4A40-ADDD-7FE4026055FD}"/>
    <cellStyle name="Normal 7 3 3 2 2 2 2" xfId="1885" xr:uid="{8C2EC1FE-C1CC-46BE-8764-5EC4CE324255}"/>
    <cellStyle name="Normal 7 3 3 2 2 2 2 2" xfId="4486" xr:uid="{19BF1A84-C1B1-4742-BABA-7D31203E23ED}"/>
    <cellStyle name="Normal 7 3 3 2 2 2 3" xfId="4487" xr:uid="{86B34D34-6B4E-45C7-B79B-671A96ED738A}"/>
    <cellStyle name="Normal 7 3 3 2 2 3" xfId="1886" xr:uid="{68BBEA56-86BB-4CA9-9FE8-5536B74E31B2}"/>
    <cellStyle name="Normal 7 3 3 2 2 3 2" xfId="4488" xr:uid="{3E362A3A-7B98-4EBF-A459-AB6524E9F86B}"/>
    <cellStyle name="Normal 7 3 3 2 2 4" xfId="3483" xr:uid="{C684290F-9785-4AD2-BB22-E65F01208FDD}"/>
    <cellStyle name="Normal 7 3 3 2 3" xfId="1887" xr:uid="{4291E1B8-55AC-4C20-9D89-E95F8B37E847}"/>
    <cellStyle name="Normal 7 3 3 2 3 2" xfId="1888" xr:uid="{F33E5BF0-649E-494E-80EF-F0E6623EDBF9}"/>
    <cellStyle name="Normal 7 3 3 2 3 2 2" xfId="4489" xr:uid="{8372ACE5-81DF-444D-B072-64E00B2BA5E0}"/>
    <cellStyle name="Normal 7 3 3 2 3 3" xfId="3484" xr:uid="{51524DA3-B66A-44FC-BFFD-1364B7672E44}"/>
    <cellStyle name="Normal 7 3 3 2 3 4" xfId="3485" xr:uid="{83E3638A-9A98-4438-9FAB-7BDFA5FE5D0C}"/>
    <cellStyle name="Normal 7 3 3 2 4" xfId="1889" xr:uid="{CA2B8E84-DB2F-4618-939C-79216C65D080}"/>
    <cellStyle name="Normal 7 3 3 2 4 2" xfId="4490" xr:uid="{57FD66AE-79B3-4984-B113-857A0E967A5D}"/>
    <cellStyle name="Normal 7 3 3 2 5" xfId="3486" xr:uid="{4663568D-4049-428C-8243-8E29EE7D201D}"/>
    <cellStyle name="Normal 7 3 3 2 6" xfId="3487" xr:uid="{B60A9FD9-764B-49B1-AD81-45E2034FF238}"/>
    <cellStyle name="Normal 7 3 3 3" xfId="362" xr:uid="{8B615F9E-9AE1-44A7-8986-2FDDADEDEE00}"/>
    <cellStyle name="Normal 7 3 3 3 2" xfId="1890" xr:uid="{8E5F5067-FE4B-402C-9932-8D325A00FC9B}"/>
    <cellStyle name="Normal 7 3 3 3 2 2" xfId="1891" xr:uid="{1D321A1D-574B-4482-92A2-5FAF2CA08DB9}"/>
    <cellStyle name="Normal 7 3 3 3 2 2 2" xfId="4491" xr:uid="{DD4F8211-EAB9-4371-9FE2-B8EC35BE1CEB}"/>
    <cellStyle name="Normal 7 3 3 3 2 3" xfId="3488" xr:uid="{87D28BA0-7A4D-4BCD-917D-C83D13B8A32B}"/>
    <cellStyle name="Normal 7 3 3 3 2 4" xfId="3489" xr:uid="{F1442C73-778D-4710-8E82-A01D97D81B1C}"/>
    <cellStyle name="Normal 7 3 3 3 3" xfId="1892" xr:uid="{AFE67562-D159-4DFD-9C4B-EB5DAB9C078C}"/>
    <cellStyle name="Normal 7 3 3 3 3 2" xfId="4492" xr:uid="{E1FFD4BC-ADE6-421F-9FD3-DFD7AE751A9C}"/>
    <cellStyle name="Normal 7 3 3 3 4" xfId="3490" xr:uid="{1CFBE3AF-182F-4D14-9996-6A423A470FD2}"/>
    <cellStyle name="Normal 7 3 3 3 5" xfId="3491" xr:uid="{BC0A98E6-AC51-4AB3-BE51-FDB70CA80689}"/>
    <cellStyle name="Normal 7 3 3 4" xfId="1893" xr:uid="{8BDC7494-1DBE-469E-8FF3-87CB2C764107}"/>
    <cellStyle name="Normal 7 3 3 4 2" xfId="1894" xr:uid="{43114256-DE3C-4FB7-B29B-E8D0B0F43545}"/>
    <cellStyle name="Normal 7 3 3 4 2 2" xfId="4493" xr:uid="{94BB3184-F031-48CE-97D1-14736058CE57}"/>
    <cellStyle name="Normal 7 3 3 4 3" xfId="3492" xr:uid="{F323FB9C-393D-4450-AAB6-35D95E8F381B}"/>
    <cellStyle name="Normal 7 3 3 4 4" xfId="3493" xr:uid="{B8ABF8AE-87D8-4F1B-9432-BF5A18C93485}"/>
    <cellStyle name="Normal 7 3 3 5" xfId="1895" xr:uid="{2F9687FD-16A5-4B13-99B6-29DF03C7FD9C}"/>
    <cellStyle name="Normal 7 3 3 5 2" xfId="3494" xr:uid="{4C2AE719-85FD-4E32-82E0-972C4E25B0F5}"/>
    <cellStyle name="Normal 7 3 3 5 3" xfId="3495" xr:uid="{928786BD-B0C6-49CA-A8ED-99A9E037694B}"/>
    <cellStyle name="Normal 7 3 3 5 4" xfId="3496" xr:uid="{A87F592E-1799-4DC5-9674-1118D330945B}"/>
    <cellStyle name="Normal 7 3 3 6" xfId="3497" xr:uid="{5198599C-F745-4215-9418-81C190A9EFE9}"/>
    <cellStyle name="Normal 7 3 3 7" xfId="3498" xr:uid="{374B70A0-43F9-4076-9C70-EC0C590EF844}"/>
    <cellStyle name="Normal 7 3 3 8" xfId="3499" xr:uid="{971CE781-F440-42D6-8EBA-EA20503645AC}"/>
    <cellStyle name="Normal 7 3 4" xfId="142" xr:uid="{A234C49C-FC34-4E76-B94D-D318E9743437}"/>
    <cellStyle name="Normal 7 3 4 2" xfId="718" xr:uid="{81ADDDFF-53C4-40A8-9C84-397E06730939}"/>
    <cellStyle name="Normal 7 3 4 2 2" xfId="719" xr:uid="{623712C5-4214-4B1D-A050-DAF3ABCAE11B}"/>
    <cellStyle name="Normal 7 3 4 2 2 2" xfId="1896" xr:uid="{A2A7A3F1-CED7-4A2F-A6C4-2EB0D59489C1}"/>
    <cellStyle name="Normal 7 3 4 2 2 2 2" xfId="1897" xr:uid="{A2FE63C3-94B8-4883-A902-01B09A84562C}"/>
    <cellStyle name="Normal 7 3 4 2 2 3" xfId="1898" xr:uid="{88B6835D-2A3B-4741-AF4B-44CDA24B2560}"/>
    <cellStyle name="Normal 7 3 4 2 2 4" xfId="3500" xr:uid="{5A5668E6-E0C2-4932-A781-0537B8B134C7}"/>
    <cellStyle name="Normal 7 3 4 2 3" xfId="1899" xr:uid="{8C63B2E5-93B9-4DD8-9E0D-3F91D0C08B9F}"/>
    <cellStyle name="Normal 7 3 4 2 3 2" xfId="1900" xr:uid="{37B09C26-55E7-4FD4-8955-6D66B8135A05}"/>
    <cellStyle name="Normal 7 3 4 2 4" xfId="1901" xr:uid="{20EBF860-1729-4457-B81D-D08F99F3BA0B}"/>
    <cellStyle name="Normal 7 3 4 2 5" xfId="3501" xr:uid="{035EAAE4-10C6-4C51-AD82-C20A7C7A6E69}"/>
    <cellStyle name="Normal 7 3 4 3" xfId="720" xr:uid="{99DE8DA6-662E-4EDF-A6A1-B1A7087803A9}"/>
    <cellStyle name="Normal 7 3 4 3 2" xfId="1902" xr:uid="{4E897AA1-1D4B-44CE-A384-4D84B524C856}"/>
    <cellStyle name="Normal 7 3 4 3 2 2" xfId="1903" xr:uid="{221E4662-65FF-420E-835D-AB68A6502A30}"/>
    <cellStyle name="Normal 7 3 4 3 3" xfId="1904" xr:uid="{ADE752D4-148E-41C4-9FDE-3EAB1A7E3C65}"/>
    <cellStyle name="Normal 7 3 4 3 4" xfId="3502" xr:uid="{C03E158D-75FD-498D-BE59-68F32B0A20B6}"/>
    <cellStyle name="Normal 7 3 4 4" xfId="1905" xr:uid="{9F50DCD5-0F17-4233-BBF9-16E171F5C77D}"/>
    <cellStyle name="Normal 7 3 4 4 2" xfId="1906" xr:uid="{CBDA8462-6E1E-4ACD-9AF0-40E214824295}"/>
    <cellStyle name="Normal 7 3 4 4 3" xfId="3503" xr:uid="{D74ABD9C-2487-42D6-9027-15E2D5458FB5}"/>
    <cellStyle name="Normal 7 3 4 4 4" xfId="3504" xr:uid="{DB5BE6C4-7D6B-40ED-8693-D0FEFF269D1D}"/>
    <cellStyle name="Normal 7 3 4 5" xfId="1907" xr:uid="{B926A53B-33BF-4795-B0E7-B8853719A1C3}"/>
    <cellStyle name="Normal 7 3 4 6" xfId="3505" xr:uid="{4F24EEE7-0606-4262-8BD2-18124ECFA49F}"/>
    <cellStyle name="Normal 7 3 4 7" xfId="3506" xr:uid="{B463492A-C6D8-4DF3-8296-784B276D9A23}"/>
    <cellStyle name="Normal 7 3 5" xfId="363" xr:uid="{483E0B1A-711E-4659-BC4A-C29CC69D778C}"/>
    <cellStyle name="Normal 7 3 5 2" xfId="721" xr:uid="{06EF5494-6A2C-4CB8-9EC0-39471B68F4A6}"/>
    <cellStyle name="Normal 7 3 5 2 2" xfId="1908" xr:uid="{D24BC232-C996-4301-8348-3026B7345968}"/>
    <cellStyle name="Normal 7 3 5 2 2 2" xfId="1909" xr:uid="{11A04EAE-45A7-497D-B5F0-E76021FAF152}"/>
    <cellStyle name="Normal 7 3 5 2 3" xfId="1910" xr:uid="{75C56438-2D19-4B6C-ADC6-D063A5BE5FC6}"/>
    <cellStyle name="Normal 7 3 5 2 4" xfId="3507" xr:uid="{6A823C59-EAF6-4FA1-901E-166ECD95A6B0}"/>
    <cellStyle name="Normal 7 3 5 3" xfId="1911" xr:uid="{D983BFB9-AAE1-4612-ADF4-5DD108511ED6}"/>
    <cellStyle name="Normal 7 3 5 3 2" xfId="1912" xr:uid="{1E56E882-4756-44F1-BEA6-A22857CE5F65}"/>
    <cellStyle name="Normal 7 3 5 3 3" xfId="3508" xr:uid="{1FF7741A-35B8-47B6-BEF3-5BDD219AF1AF}"/>
    <cellStyle name="Normal 7 3 5 3 4" xfId="3509" xr:uid="{E54CA60B-3A48-4CB2-BF15-A4F0057005A2}"/>
    <cellStyle name="Normal 7 3 5 4" xfId="1913" xr:uid="{F035AB7F-63AC-4619-BC28-D6F392B9AE85}"/>
    <cellStyle name="Normal 7 3 5 5" xfId="3510" xr:uid="{996F74A6-DA29-459B-9213-923E691F4C0D}"/>
    <cellStyle name="Normal 7 3 5 6" xfId="3511" xr:uid="{430BC694-3215-4F99-B059-90488BDD421D}"/>
    <cellStyle name="Normal 7 3 6" xfId="364" xr:uid="{D5E9EC60-CBB8-4809-95B6-956D4BFCAFA3}"/>
    <cellStyle name="Normal 7 3 6 2" xfId="1914" xr:uid="{F3DBB40F-925E-4A6D-939E-CD2961C431C1}"/>
    <cellStyle name="Normal 7 3 6 2 2" xfId="1915" xr:uid="{13A7E3D7-BF3E-4993-8EB7-345CB089234B}"/>
    <cellStyle name="Normal 7 3 6 2 3" xfId="3512" xr:uid="{F7C7EE91-6B6C-455A-BB64-0DA9DD171E78}"/>
    <cellStyle name="Normal 7 3 6 2 4" xfId="3513" xr:uid="{314B5329-7744-4058-AB99-E9A4566E75F7}"/>
    <cellStyle name="Normal 7 3 6 3" xfId="1916" xr:uid="{1F1789EA-658F-4E7C-86AD-4A3D28950B09}"/>
    <cellStyle name="Normal 7 3 6 4" xfId="3514" xr:uid="{71ED038A-8210-49C3-B07D-0482FD677A3C}"/>
    <cellStyle name="Normal 7 3 6 5" xfId="3515" xr:uid="{AD107E7C-FB20-4C97-8893-01F68499756E}"/>
    <cellStyle name="Normal 7 3 7" xfId="1917" xr:uid="{622FB8E5-35AC-4E4F-B5AA-5243253FF459}"/>
    <cellStyle name="Normal 7 3 7 2" xfId="1918" xr:uid="{EE25C0E6-5271-4615-801A-2DD7B411DD22}"/>
    <cellStyle name="Normal 7 3 7 3" xfId="3516" xr:uid="{D2916F30-56AA-49F4-B5EC-8D15FB70D666}"/>
    <cellStyle name="Normal 7 3 7 4" xfId="3517" xr:uid="{BA265B9A-956F-4DFB-892B-040CB4D44740}"/>
    <cellStyle name="Normal 7 3 8" xfId="1919" xr:uid="{642705DB-5576-4322-AD7E-DF936B0660D8}"/>
    <cellStyle name="Normal 7 3 8 2" xfId="3518" xr:uid="{A0E0C071-872D-4F0D-BCF4-614AFD08F2B9}"/>
    <cellStyle name="Normal 7 3 8 3" xfId="3519" xr:uid="{54A2AA1D-53D0-4E99-89B7-E96A3EF9A58D}"/>
    <cellStyle name="Normal 7 3 8 4" xfId="3520" xr:uid="{89B80A61-9B53-4697-8341-6A8D766F35DB}"/>
    <cellStyle name="Normal 7 3 9" xfId="3521" xr:uid="{DE534588-B273-4D2E-B608-43A4757ECE85}"/>
    <cellStyle name="Normal 7 4" xfId="143" xr:uid="{8DCC242D-020F-4D45-8AE0-6A236F4752D6}"/>
    <cellStyle name="Normal 7 4 10" xfId="3522" xr:uid="{0DBFDD98-A3C3-40BE-B0D8-C306DC875361}"/>
    <cellStyle name="Normal 7 4 11" xfId="3523" xr:uid="{5F9DB4D4-9828-442B-863C-1067F1F71670}"/>
    <cellStyle name="Normal 7 4 2" xfId="144" xr:uid="{93CB7CA6-5050-4B48-8150-9D93B0303E00}"/>
    <cellStyle name="Normal 7 4 2 2" xfId="365" xr:uid="{2BEA10B8-AE5A-4B85-B42F-B65847957BCB}"/>
    <cellStyle name="Normal 7 4 2 2 2" xfId="722" xr:uid="{6260256D-3C01-4B22-BBA7-36A740ECD408}"/>
    <cellStyle name="Normal 7 4 2 2 2 2" xfId="723" xr:uid="{4E0BE560-1134-4326-B98F-3BA4E2C98D44}"/>
    <cellStyle name="Normal 7 4 2 2 2 2 2" xfId="1920" xr:uid="{9C1A76F8-850E-4771-A53B-21C7470727BD}"/>
    <cellStyle name="Normal 7 4 2 2 2 2 3" xfId="3524" xr:uid="{B79B171E-4D16-4D3C-8035-4281D7AAC3BE}"/>
    <cellStyle name="Normal 7 4 2 2 2 2 4" xfId="3525" xr:uid="{CAF8D0DC-A47F-46E9-B70F-C96B0FC088F5}"/>
    <cellStyle name="Normal 7 4 2 2 2 3" xfId="1921" xr:uid="{75713D37-E56F-435A-91BB-1330A49AB3CE}"/>
    <cellStyle name="Normal 7 4 2 2 2 3 2" xfId="3526" xr:uid="{CF93959E-5C86-473F-BC43-E367B211E7AA}"/>
    <cellStyle name="Normal 7 4 2 2 2 3 3" xfId="3527" xr:uid="{220A2E44-1B56-4D2F-9241-D4751B8B2CCA}"/>
    <cellStyle name="Normal 7 4 2 2 2 3 4" xfId="3528" xr:uid="{BD4179F7-9F6B-4249-B272-7C3C43D07D01}"/>
    <cellStyle name="Normal 7 4 2 2 2 4" xfId="3529" xr:uid="{6C215A1F-EAA2-49D1-B25B-DE7DC02DECDC}"/>
    <cellStyle name="Normal 7 4 2 2 2 5" xfId="3530" xr:uid="{F7932197-BB85-49E0-848A-FA5D8F30FE76}"/>
    <cellStyle name="Normal 7 4 2 2 2 6" xfId="3531" xr:uid="{1EA4FAFA-013C-4091-9000-095E4E08F968}"/>
    <cellStyle name="Normal 7 4 2 2 3" xfId="724" xr:uid="{32C5C036-32F0-470A-814E-15FBB0A6BF87}"/>
    <cellStyle name="Normal 7 4 2 2 3 2" xfId="1922" xr:uid="{252DD850-7CA9-4692-A41B-C63CB0C43634}"/>
    <cellStyle name="Normal 7 4 2 2 3 2 2" xfId="3532" xr:uid="{955FE876-3943-4BD1-8B9D-45E87A228B56}"/>
    <cellStyle name="Normal 7 4 2 2 3 2 3" xfId="3533" xr:uid="{AB5B07B6-C3EE-4562-9B87-D2C4AB99C647}"/>
    <cellStyle name="Normal 7 4 2 2 3 2 4" xfId="3534" xr:uid="{D397479E-2676-4320-B106-CFAF4537E7DC}"/>
    <cellStyle name="Normal 7 4 2 2 3 3" xfId="3535" xr:uid="{466943AB-EA02-426A-8455-99921C70DABA}"/>
    <cellStyle name="Normal 7 4 2 2 3 4" xfId="3536" xr:uid="{2CA73AEC-9CFC-4A19-95B5-35ED123B506E}"/>
    <cellStyle name="Normal 7 4 2 2 3 5" xfId="3537" xr:uid="{E5372FB4-9500-4E88-A4FC-9EDFDC9CDEFB}"/>
    <cellStyle name="Normal 7 4 2 2 4" xfId="1923" xr:uid="{009B6074-4B14-49A2-AB79-0D116B4309F2}"/>
    <cellStyle name="Normal 7 4 2 2 4 2" xfId="3538" xr:uid="{9D575373-C409-4D95-9351-32ABE7D0E3F2}"/>
    <cellStyle name="Normal 7 4 2 2 4 3" xfId="3539" xr:uid="{77B0157B-8185-4C4E-83C2-4A925E64344F}"/>
    <cellStyle name="Normal 7 4 2 2 4 4" xfId="3540" xr:uid="{8F909AA7-A319-4933-B8D6-FC0171A7C2A8}"/>
    <cellStyle name="Normal 7 4 2 2 5" xfId="3541" xr:uid="{119CDE44-45C7-4773-B419-9B30760AE41A}"/>
    <cellStyle name="Normal 7 4 2 2 5 2" xfId="3542" xr:uid="{65C99A01-A138-4986-A546-458EFFD04832}"/>
    <cellStyle name="Normal 7 4 2 2 5 3" xfId="3543" xr:uid="{5E312DDD-1468-4AD0-8A6E-C4876611963E}"/>
    <cellStyle name="Normal 7 4 2 2 5 4" xfId="3544" xr:uid="{B836574B-DBD0-482D-9A98-CBBE54E332B2}"/>
    <cellStyle name="Normal 7 4 2 2 6" xfId="3545" xr:uid="{731809BA-18BD-4E24-AF0F-99CB11F1B9B3}"/>
    <cellStyle name="Normal 7 4 2 2 7" xfId="3546" xr:uid="{7E98051E-83E1-4A38-9AD6-19C8C67F1789}"/>
    <cellStyle name="Normal 7 4 2 2 8" xfId="3547" xr:uid="{85C9B39D-4BFA-4609-A01E-9ACEBECD6FF5}"/>
    <cellStyle name="Normal 7 4 2 3" xfId="725" xr:uid="{DB7B8C5F-8E7F-43DF-A3A6-A6D7B1910AD2}"/>
    <cellStyle name="Normal 7 4 2 3 2" xfId="726" xr:uid="{E6F8E365-5BD3-4B61-ADAB-BFD03D690A90}"/>
    <cellStyle name="Normal 7 4 2 3 2 2" xfId="727" xr:uid="{B510C55C-F281-40E9-B096-354CEE1E3AE7}"/>
    <cellStyle name="Normal 7 4 2 3 2 3" xfId="3548" xr:uid="{53EF5905-ABA0-4AF6-B5EF-B698FB40219E}"/>
    <cellStyle name="Normal 7 4 2 3 2 4" xfId="3549" xr:uid="{E36F1B33-60E2-474F-B309-33CA9D327D49}"/>
    <cellStyle name="Normal 7 4 2 3 3" xfId="728" xr:uid="{CAD48F0B-EB7F-4A4C-B932-F05308706BDE}"/>
    <cellStyle name="Normal 7 4 2 3 3 2" xfId="3550" xr:uid="{B31F0654-5179-4750-B4A2-1015E5E81831}"/>
    <cellStyle name="Normal 7 4 2 3 3 3" xfId="3551" xr:uid="{6D614DB6-3E43-483E-B234-5A85FE55222C}"/>
    <cellStyle name="Normal 7 4 2 3 3 4" xfId="3552" xr:uid="{F2247B51-B92E-440B-BD35-1CDED14C8F2B}"/>
    <cellStyle name="Normal 7 4 2 3 4" xfId="3553" xr:uid="{D2972671-7E80-487C-8F98-C417D80590B7}"/>
    <cellStyle name="Normal 7 4 2 3 5" xfId="3554" xr:uid="{1A3F0C70-A3C0-4971-A784-317910C6D45C}"/>
    <cellStyle name="Normal 7 4 2 3 6" xfId="3555" xr:uid="{BF99C113-8EE4-4714-B978-77C78464D527}"/>
    <cellStyle name="Normal 7 4 2 4" xfId="729" xr:uid="{7ADB21AA-BF13-44C8-80C2-D51F0713582B}"/>
    <cellStyle name="Normal 7 4 2 4 2" xfId="730" xr:uid="{727B960F-1D68-40F4-B3D0-4D2220B5E68C}"/>
    <cellStyle name="Normal 7 4 2 4 2 2" xfId="3556" xr:uid="{95AE648E-FBC3-4628-B7C6-14D3D9AE5417}"/>
    <cellStyle name="Normal 7 4 2 4 2 3" xfId="3557" xr:uid="{E2621B15-15C1-472B-A2C8-D6E3ACC45551}"/>
    <cellStyle name="Normal 7 4 2 4 2 4" xfId="3558" xr:uid="{56FCAC3F-5B52-4F1B-B166-E9B3A73B8EAB}"/>
    <cellStyle name="Normal 7 4 2 4 3" xfId="3559" xr:uid="{AB5886B9-84F4-4B26-AB76-E953A148E4AF}"/>
    <cellStyle name="Normal 7 4 2 4 4" xfId="3560" xr:uid="{CC561C26-98D6-4CE7-A7AA-A705B830979A}"/>
    <cellStyle name="Normal 7 4 2 4 5" xfId="3561" xr:uid="{F7D785F5-8D4A-45B5-BD3B-D70CB4B4CCAA}"/>
    <cellStyle name="Normal 7 4 2 5" xfId="731" xr:uid="{09241980-C848-40EA-9771-13BB16BCC4E9}"/>
    <cellStyle name="Normal 7 4 2 5 2" xfId="3562" xr:uid="{108D902F-7FD4-4CA6-A00A-E7C66694EDA3}"/>
    <cellStyle name="Normal 7 4 2 5 3" xfId="3563" xr:uid="{BB349EA9-E10A-408B-95BA-0B8B040B325D}"/>
    <cellStyle name="Normal 7 4 2 5 4" xfId="3564" xr:uid="{41FDFB33-9D4E-4C1C-8AFC-CB90BB3B662B}"/>
    <cellStyle name="Normal 7 4 2 6" xfId="3565" xr:uid="{D0FE341C-7169-4341-AEF2-C89115AED0FD}"/>
    <cellStyle name="Normal 7 4 2 6 2" xfId="3566" xr:uid="{F0D378AD-55C3-485E-B66F-B8BE69D78AE1}"/>
    <cellStyle name="Normal 7 4 2 6 3" xfId="3567" xr:uid="{046FF00C-9DC4-4494-8897-289A2437200A}"/>
    <cellStyle name="Normal 7 4 2 6 4" xfId="3568" xr:uid="{13353DCC-1545-48C0-93AF-511BFD57C519}"/>
    <cellStyle name="Normal 7 4 2 7" xfId="3569" xr:uid="{4C21659A-C693-409E-834D-51D7E36FA912}"/>
    <cellStyle name="Normal 7 4 2 8" xfId="3570" xr:uid="{8E00CB30-D1EA-41D1-B2C4-87899EF956A5}"/>
    <cellStyle name="Normal 7 4 2 9" xfId="3571" xr:uid="{430CE75D-B235-48AF-8EEC-0F0D251C7547}"/>
    <cellStyle name="Normal 7 4 3" xfId="366" xr:uid="{796F3CA4-71B9-43A2-A7BE-662C196FE63F}"/>
    <cellStyle name="Normal 7 4 3 2" xfId="732" xr:uid="{724DD701-3BF7-4CE0-AC07-055445DCEBBB}"/>
    <cellStyle name="Normal 7 4 3 2 2" xfId="733" xr:uid="{43BFC0E7-2022-4550-A03F-E9E87FC05AA6}"/>
    <cellStyle name="Normal 7 4 3 2 2 2" xfId="1924" xr:uid="{002B4D66-D857-4E6B-81C0-80589359C25F}"/>
    <cellStyle name="Normal 7 4 3 2 2 2 2" xfId="1925" xr:uid="{404B9720-E359-4081-A349-A23AE6FAECE1}"/>
    <cellStyle name="Normal 7 4 3 2 2 3" xfId="1926" xr:uid="{0DD22755-65F8-4766-AEDB-8287227E7BAD}"/>
    <cellStyle name="Normal 7 4 3 2 2 4" xfId="3572" xr:uid="{6AE53B02-F5A6-420D-8EA1-F8683CE00840}"/>
    <cellStyle name="Normal 7 4 3 2 3" xfId="1927" xr:uid="{29618B3D-589A-473C-8EBF-98CC93051903}"/>
    <cellStyle name="Normal 7 4 3 2 3 2" xfId="1928" xr:uid="{02DF7FDE-63E4-45FF-B2AF-7BA1FD0B80AA}"/>
    <cellStyle name="Normal 7 4 3 2 3 3" xfId="3573" xr:uid="{4AAEC152-0930-4AB9-B358-491ED36EF2EB}"/>
    <cellStyle name="Normal 7 4 3 2 3 4" xfId="3574" xr:uid="{D0328E03-E14D-4073-A4D1-0323EEEEF8D0}"/>
    <cellStyle name="Normal 7 4 3 2 4" xfId="1929" xr:uid="{085951B5-8825-4CB7-AB1B-E4FF2F96CC7A}"/>
    <cellStyle name="Normal 7 4 3 2 5" xfId="3575" xr:uid="{BCD73935-AC7B-418A-80CF-32204C7AB806}"/>
    <cellStyle name="Normal 7 4 3 2 6" xfId="3576" xr:uid="{959890F8-EC89-4C26-9181-7EF9290C57DE}"/>
    <cellStyle name="Normal 7 4 3 3" xfId="734" xr:uid="{6D53EB7A-CA4C-421D-B0EC-1E83F543CDD2}"/>
    <cellStyle name="Normal 7 4 3 3 2" xfId="1930" xr:uid="{84040F27-2F12-49C7-A2EF-E6D23EA2AAF9}"/>
    <cellStyle name="Normal 7 4 3 3 2 2" xfId="1931" xr:uid="{21DC9AB2-D234-43AD-8E42-A7B85B6E3555}"/>
    <cellStyle name="Normal 7 4 3 3 2 3" xfId="3577" xr:uid="{184AACDF-AEBC-45C9-B9BA-98ED9697D37D}"/>
    <cellStyle name="Normal 7 4 3 3 2 4" xfId="3578" xr:uid="{AF2B3E90-0144-4CEA-B672-E6DC3ADF74A4}"/>
    <cellStyle name="Normal 7 4 3 3 3" xfId="1932" xr:uid="{4918D780-5803-4262-AB98-7EBBE192D28A}"/>
    <cellStyle name="Normal 7 4 3 3 4" xfId="3579" xr:uid="{A21F5323-BD22-4E09-8F6B-078E1212062A}"/>
    <cellStyle name="Normal 7 4 3 3 5" xfId="3580" xr:uid="{8E6CF492-7FE8-41B2-8A50-0CAA6C5D0C70}"/>
    <cellStyle name="Normal 7 4 3 4" xfId="1933" xr:uid="{5DB129C1-B0B7-46D8-97D3-8307E7A4907C}"/>
    <cellStyle name="Normal 7 4 3 4 2" xfId="1934" xr:uid="{87626E44-451F-4F51-B650-394A88BE5865}"/>
    <cellStyle name="Normal 7 4 3 4 3" xfId="3581" xr:uid="{7CA03893-5C4B-4390-AFD2-22A51C20E153}"/>
    <cellStyle name="Normal 7 4 3 4 4" xfId="3582" xr:uid="{4A754642-F0AC-4FBD-9622-8EDD9BADAB73}"/>
    <cellStyle name="Normal 7 4 3 5" xfId="1935" xr:uid="{75C0D022-0E08-4FC7-A595-C3100EB8863B}"/>
    <cellStyle name="Normal 7 4 3 5 2" xfId="3583" xr:uid="{B46004D4-29F0-4CAF-A9BE-201BE7EFB26F}"/>
    <cellStyle name="Normal 7 4 3 5 3" xfId="3584" xr:uid="{ECAFB669-1AD8-4404-A68C-AF95754ABA61}"/>
    <cellStyle name="Normal 7 4 3 5 4" xfId="3585" xr:uid="{0EE77498-292C-4A19-9D60-B00087E6879F}"/>
    <cellStyle name="Normal 7 4 3 6" xfId="3586" xr:uid="{1E2C410C-B53E-498B-8EC4-D544CC173AF0}"/>
    <cellStyle name="Normal 7 4 3 7" xfId="3587" xr:uid="{3906780A-E6A8-4226-B418-70921A6B3697}"/>
    <cellStyle name="Normal 7 4 3 8" xfId="3588" xr:uid="{DCAD41EB-4D59-442F-871C-F13AEBFEC085}"/>
    <cellStyle name="Normal 7 4 4" xfId="367" xr:uid="{D815B333-08BF-4F55-B3CA-1CF116E3CB38}"/>
    <cellStyle name="Normal 7 4 4 2" xfId="735" xr:uid="{471D1DF0-C241-4D3B-A04D-3064D8CFD3A8}"/>
    <cellStyle name="Normal 7 4 4 2 2" xfId="736" xr:uid="{4BBD4C04-96E4-489D-98A3-AAFE07DF484B}"/>
    <cellStyle name="Normal 7 4 4 2 2 2" xfId="1936" xr:uid="{E2827123-F81A-4077-890F-040A46994F31}"/>
    <cellStyle name="Normal 7 4 4 2 2 3" xfId="3589" xr:uid="{353EF7F4-D01F-4380-9A7D-301B481C3D9B}"/>
    <cellStyle name="Normal 7 4 4 2 2 4" xfId="3590" xr:uid="{2CC6FCAD-39AD-4140-A20B-9B28A48109DA}"/>
    <cellStyle name="Normal 7 4 4 2 3" xfId="1937" xr:uid="{9F8BA9CF-6B4C-4CF9-9A35-2408F032C891}"/>
    <cellStyle name="Normal 7 4 4 2 4" xfId="3591" xr:uid="{9D223BA1-705A-493E-9C83-9526F315492C}"/>
    <cellStyle name="Normal 7 4 4 2 5" xfId="3592" xr:uid="{4B66981B-1594-492E-878B-4E6032858EC3}"/>
    <cellStyle name="Normal 7 4 4 3" xfId="737" xr:uid="{BDED05EF-EAF1-4EBE-8755-50944E2D6A88}"/>
    <cellStyle name="Normal 7 4 4 3 2" xfId="1938" xr:uid="{6490EA77-22D0-4057-9930-7118DD575B3C}"/>
    <cellStyle name="Normal 7 4 4 3 3" xfId="3593" xr:uid="{021AFE1C-F395-4085-9119-EF6A4A195810}"/>
    <cellStyle name="Normal 7 4 4 3 4" xfId="3594" xr:uid="{7761CC76-5697-46E4-9CD7-284C5A4FA8FA}"/>
    <cellStyle name="Normal 7 4 4 4" xfId="1939" xr:uid="{80AA347F-9E8B-4BBA-A7BE-E017FF0A010F}"/>
    <cellStyle name="Normal 7 4 4 4 2" xfId="3595" xr:uid="{B2BC7996-2C55-41D1-BA9C-26E858DDF93E}"/>
    <cellStyle name="Normal 7 4 4 4 3" xfId="3596" xr:uid="{742BD2C8-667F-4756-8FA6-C8505D590B93}"/>
    <cellStyle name="Normal 7 4 4 4 4" xfId="3597" xr:uid="{1327A50D-45AC-4B88-A8B3-2D10B6FE3ADD}"/>
    <cellStyle name="Normal 7 4 4 5" xfId="3598" xr:uid="{8F6200EC-BAB8-49AC-8886-E898B539F295}"/>
    <cellStyle name="Normal 7 4 4 6" xfId="3599" xr:uid="{B25E2881-0FB9-4A3D-AB19-257455895D93}"/>
    <cellStyle name="Normal 7 4 4 7" xfId="3600" xr:uid="{9E5A9B6F-1925-4D5D-967A-2A56591C0FD7}"/>
    <cellStyle name="Normal 7 4 5" xfId="368" xr:uid="{8F1A8BC7-A803-4BFA-B161-1FA456792B98}"/>
    <cellStyle name="Normal 7 4 5 2" xfId="738" xr:uid="{F38A9094-20C3-436E-8857-E5E55EC0A737}"/>
    <cellStyle name="Normal 7 4 5 2 2" xfId="1940" xr:uid="{0E0372F9-2DB1-481F-AA06-1107242CF839}"/>
    <cellStyle name="Normal 7 4 5 2 3" xfId="3601" xr:uid="{7C7950A7-0234-4D6A-AB9A-062952623CE1}"/>
    <cellStyle name="Normal 7 4 5 2 4" xfId="3602" xr:uid="{B7AEE116-E84C-4D6D-817B-B1B17BDE3A48}"/>
    <cellStyle name="Normal 7 4 5 3" xfId="1941" xr:uid="{FC72544C-3EEC-4AD1-90B4-02088A12AB01}"/>
    <cellStyle name="Normal 7 4 5 3 2" xfId="3603" xr:uid="{1C2F848F-D1C9-41CF-A425-3C366566E7F0}"/>
    <cellStyle name="Normal 7 4 5 3 3" xfId="3604" xr:uid="{613BF3E1-25A6-4721-A4DD-E5AD59D099B7}"/>
    <cellStyle name="Normal 7 4 5 3 4" xfId="3605" xr:uid="{713AB96E-F81F-4BBF-B79B-BC2EEB6A9656}"/>
    <cellStyle name="Normal 7 4 5 4" xfId="3606" xr:uid="{CB381786-C861-4C8B-B76F-38FEFB4D2E0B}"/>
    <cellStyle name="Normal 7 4 5 5" xfId="3607" xr:uid="{101BC47B-2A4C-4847-91F4-E70526F54011}"/>
    <cellStyle name="Normal 7 4 5 6" xfId="3608" xr:uid="{B26D3FE4-3E5E-4C44-A2B9-1D6AEC9D719A}"/>
    <cellStyle name="Normal 7 4 6" xfId="739" xr:uid="{1A3FE53A-B06E-4076-8EFF-CFF4CE65BFFA}"/>
    <cellStyle name="Normal 7 4 6 2" xfId="1942" xr:uid="{CE9DFAB6-7CB3-4653-85D6-43524061EE6B}"/>
    <cellStyle name="Normal 7 4 6 2 2" xfId="3609" xr:uid="{A76B539F-12F7-4983-AF21-CC98940D5A9B}"/>
    <cellStyle name="Normal 7 4 6 2 3" xfId="3610" xr:uid="{4C68867B-88E0-4875-82A0-72CA25F0D0F8}"/>
    <cellStyle name="Normal 7 4 6 2 4" xfId="3611" xr:uid="{1431E5FF-3644-49FE-8874-BBB71CEAFE2B}"/>
    <cellStyle name="Normal 7 4 6 3" xfId="3612" xr:uid="{43407D3F-A125-4208-8F0B-9AEB6559945B}"/>
    <cellStyle name="Normal 7 4 6 4" xfId="3613" xr:uid="{E6A9F0EC-64F1-4AA4-816A-A7BC80F99A82}"/>
    <cellStyle name="Normal 7 4 6 5" xfId="3614" xr:uid="{5845DC2B-0F4D-4AD8-A7C5-2CC378E2BB73}"/>
    <cellStyle name="Normal 7 4 7" xfId="1943" xr:uid="{9981626A-561A-4266-A4DD-92B839BDD25A}"/>
    <cellStyle name="Normal 7 4 7 2" xfId="3615" xr:uid="{79D3D358-3EB0-4944-9DA0-2C9D2D0ABDDD}"/>
    <cellStyle name="Normal 7 4 7 3" xfId="3616" xr:uid="{F8F0066B-D45F-4D97-9E6D-3A6D81ED7D45}"/>
    <cellStyle name="Normal 7 4 7 4" xfId="3617" xr:uid="{0414AED5-4D5B-4C01-A435-D485F5469323}"/>
    <cellStyle name="Normal 7 4 8" xfId="3618" xr:uid="{336C1AAB-CF2B-4683-A653-0D00C839054A}"/>
    <cellStyle name="Normal 7 4 8 2" xfId="3619" xr:uid="{8C5719AF-E85C-48EC-A965-22664D880014}"/>
    <cellStyle name="Normal 7 4 8 3" xfId="3620" xr:uid="{E875353B-E1D4-4A4D-9C39-753FE4A2A43B}"/>
    <cellStyle name="Normal 7 4 8 4" xfId="3621" xr:uid="{63C084BE-B69A-4310-9D7C-C048D1B2BA26}"/>
    <cellStyle name="Normal 7 4 9" xfId="3622" xr:uid="{B6848C90-BC51-42C8-A062-BA57D2C95D28}"/>
    <cellStyle name="Normal 7 5" xfId="145" xr:uid="{BA055AF3-972F-45C8-8096-E0CCAD1523DF}"/>
    <cellStyle name="Normal 7 5 2" xfId="146" xr:uid="{B94857D0-B043-4FA2-8805-C6CB14778FBF}"/>
    <cellStyle name="Normal 7 5 2 2" xfId="369" xr:uid="{4307035B-CDA6-4009-AFFB-DD72486E4414}"/>
    <cellStyle name="Normal 7 5 2 2 2" xfId="740" xr:uid="{D6A68790-46F6-4AC9-B55E-4CA7BD7CD90E}"/>
    <cellStyle name="Normal 7 5 2 2 2 2" xfId="1944" xr:uid="{8EF79B3F-300B-4BA8-A8F0-266C144A6108}"/>
    <cellStyle name="Normal 7 5 2 2 2 3" xfId="3623" xr:uid="{27DBC275-DD66-46FB-BEBA-BFA20665CC72}"/>
    <cellStyle name="Normal 7 5 2 2 2 4" xfId="3624" xr:uid="{EB479269-847C-4961-8DD1-6570A6AF3E43}"/>
    <cellStyle name="Normal 7 5 2 2 3" xfId="1945" xr:uid="{420225C7-D633-462C-89A8-777B3082E7D6}"/>
    <cellStyle name="Normal 7 5 2 2 3 2" xfId="3625" xr:uid="{727D9F88-5F8F-4B81-8FB0-BAF41146D90D}"/>
    <cellStyle name="Normal 7 5 2 2 3 3" xfId="3626" xr:uid="{ED626B3D-F9D5-471C-847A-4F34613737A5}"/>
    <cellStyle name="Normal 7 5 2 2 3 4" xfId="3627" xr:uid="{AA13015E-68CE-48DD-ACED-700C036101C2}"/>
    <cellStyle name="Normal 7 5 2 2 4" xfId="3628" xr:uid="{96D3310B-999E-4AF7-B70C-0394DD7A0EA1}"/>
    <cellStyle name="Normal 7 5 2 2 5" xfId="3629" xr:uid="{F5830ED2-D60C-4400-AA14-B8523D80FECA}"/>
    <cellStyle name="Normal 7 5 2 2 6" xfId="3630" xr:uid="{102B6303-3AF8-4733-B5C4-DD600B92B0FD}"/>
    <cellStyle name="Normal 7 5 2 3" xfId="741" xr:uid="{19393ED3-32CD-46B3-ADE5-6E05C562635E}"/>
    <cellStyle name="Normal 7 5 2 3 2" xfId="1946" xr:uid="{EFA3F07A-FC60-4871-B5DD-9F1ABF34B756}"/>
    <cellStyle name="Normal 7 5 2 3 2 2" xfId="3631" xr:uid="{7B8A5877-7422-4147-A1F4-63E24F3D43DD}"/>
    <cellStyle name="Normal 7 5 2 3 2 3" xfId="3632" xr:uid="{3D3531DC-E580-4B41-9ACB-575674FDEBD1}"/>
    <cellStyle name="Normal 7 5 2 3 2 4" xfId="3633" xr:uid="{27609954-96D5-4C15-8352-3E17BD7DC6DF}"/>
    <cellStyle name="Normal 7 5 2 3 3" xfId="3634" xr:uid="{B46A94AB-17FF-45C7-B673-3F42968B49C3}"/>
    <cellStyle name="Normal 7 5 2 3 4" xfId="3635" xr:uid="{6E3F0B37-F09F-4465-8980-C74B8D29FFE6}"/>
    <cellStyle name="Normal 7 5 2 3 5" xfId="3636" xr:uid="{D5B76BA8-1014-4FA3-8B11-68411F6F38E0}"/>
    <cellStyle name="Normal 7 5 2 4" xfId="1947" xr:uid="{44486B30-490D-46A5-8888-75B93342A2EB}"/>
    <cellStyle name="Normal 7 5 2 4 2" xfId="3637" xr:uid="{354195AF-CA4D-4C2B-8314-0F26941A6311}"/>
    <cellStyle name="Normal 7 5 2 4 3" xfId="3638" xr:uid="{261943DA-0C6E-4604-AF4E-1BE55076D80C}"/>
    <cellStyle name="Normal 7 5 2 4 4" xfId="3639" xr:uid="{C7FC7A51-FFBC-4564-AB5E-16865D19393C}"/>
    <cellStyle name="Normal 7 5 2 5" xfId="3640" xr:uid="{F202C4A4-6DDB-4420-A22A-5B5B68A2CC7B}"/>
    <cellStyle name="Normal 7 5 2 5 2" xfId="3641" xr:uid="{01070E94-ABC7-49E0-874E-0FBD80613727}"/>
    <cellStyle name="Normal 7 5 2 5 3" xfId="3642" xr:uid="{6A439FE4-E5C3-4A38-B2BD-6BA050FA468D}"/>
    <cellStyle name="Normal 7 5 2 5 4" xfId="3643" xr:uid="{9E8FB03B-E810-40E3-B523-CEB1F9FCD26B}"/>
    <cellStyle name="Normal 7 5 2 6" xfId="3644" xr:uid="{9A0DEDA3-73A0-4A85-A232-EA9C09F89ACB}"/>
    <cellStyle name="Normal 7 5 2 7" xfId="3645" xr:uid="{F59A1FFF-EA90-48B3-9345-BDA12CC01B26}"/>
    <cellStyle name="Normal 7 5 2 8" xfId="3646" xr:uid="{51BD2AAF-F683-4EDC-A920-2F3FB5ECFEE5}"/>
    <cellStyle name="Normal 7 5 3" xfId="370" xr:uid="{0A6CE671-B106-407A-9812-EA2363751B65}"/>
    <cellStyle name="Normal 7 5 3 2" xfId="742" xr:uid="{F5BA371C-57EA-4905-8CAB-2FA200791558}"/>
    <cellStyle name="Normal 7 5 3 2 2" xfId="743" xr:uid="{153916F0-DE80-4938-87D9-9F8CD2E095EB}"/>
    <cellStyle name="Normal 7 5 3 2 3" xfId="3647" xr:uid="{8E02E409-B584-4166-883D-0861BD8E852B}"/>
    <cellStyle name="Normal 7 5 3 2 4" xfId="3648" xr:uid="{C9EDB892-F124-40F8-AB9A-E3B12C8D08BF}"/>
    <cellStyle name="Normal 7 5 3 3" xfId="744" xr:uid="{24B2888C-4E4F-4B51-9723-6DC498D61447}"/>
    <cellStyle name="Normal 7 5 3 3 2" xfId="3649" xr:uid="{9872F747-E638-4D6D-8786-0B100A027543}"/>
    <cellStyle name="Normal 7 5 3 3 3" xfId="3650" xr:uid="{028595AC-36BA-442D-8FE8-93044705B40A}"/>
    <cellStyle name="Normal 7 5 3 3 4" xfId="3651" xr:uid="{F487EAE4-455C-4D32-B034-58B20DE07F46}"/>
    <cellStyle name="Normal 7 5 3 4" xfId="3652" xr:uid="{7AF43998-F574-408D-8674-74A01B9BF24D}"/>
    <cellStyle name="Normal 7 5 3 5" xfId="3653" xr:uid="{03C15839-9C7A-4C94-AD3A-EAAA1F78868D}"/>
    <cellStyle name="Normal 7 5 3 6" xfId="3654" xr:uid="{B4072E36-A2AA-42F6-9007-C50B3984EBC2}"/>
    <cellStyle name="Normal 7 5 4" xfId="371" xr:uid="{FACDA735-55FE-4DE7-8898-8E9CD1550BD5}"/>
    <cellStyle name="Normal 7 5 4 2" xfId="745" xr:uid="{DDAAA5C5-745F-486A-96CF-46246DE01E93}"/>
    <cellStyle name="Normal 7 5 4 2 2" xfId="3655" xr:uid="{CDF9250F-304C-4988-9CE7-2D1B79C2B393}"/>
    <cellStyle name="Normal 7 5 4 2 3" xfId="3656" xr:uid="{90CA3884-DAE0-41AB-A5A3-DDF529E30EC4}"/>
    <cellStyle name="Normal 7 5 4 2 4" xfId="3657" xr:uid="{A057A6D8-B78F-4A4C-8CA8-48C0FD74FB14}"/>
    <cellStyle name="Normal 7 5 4 3" xfId="3658" xr:uid="{F83F40DF-C830-4313-96CE-6560F3C0C29A}"/>
    <cellStyle name="Normal 7 5 4 4" xfId="3659" xr:uid="{3D39B566-6C26-4F0B-9A14-E0B8ADB521F1}"/>
    <cellStyle name="Normal 7 5 4 5" xfId="3660" xr:uid="{F908E5D0-3192-4AEA-8280-F65B86720B7B}"/>
    <cellStyle name="Normal 7 5 5" xfId="746" xr:uid="{6F6CC84E-4E24-4B1E-9BFB-FDE368731741}"/>
    <cellStyle name="Normal 7 5 5 2" xfId="3661" xr:uid="{6A68B48B-30E6-4113-AC61-9C88A6AEDA93}"/>
    <cellStyle name="Normal 7 5 5 3" xfId="3662" xr:uid="{F59B1C87-FAE9-4C13-9D52-FEBA564AABCD}"/>
    <cellStyle name="Normal 7 5 5 4" xfId="3663" xr:uid="{F14851F1-72D1-4959-AC18-21F3726380AD}"/>
    <cellStyle name="Normal 7 5 6" xfId="3664" xr:uid="{378954D0-DF35-4603-895E-A008C653FC86}"/>
    <cellStyle name="Normal 7 5 6 2" xfId="3665" xr:uid="{3172EDB9-D0BC-4740-AF41-47352393CF02}"/>
    <cellStyle name="Normal 7 5 6 3" xfId="3666" xr:uid="{0FC5C456-D74E-46E0-A282-9F7222F3897F}"/>
    <cellStyle name="Normal 7 5 6 4" xfId="3667" xr:uid="{637E8C7A-6480-45C6-AC7A-800F0795EF83}"/>
    <cellStyle name="Normal 7 5 7" xfId="3668" xr:uid="{BD267B01-F9AA-458D-8912-C79821C68F2C}"/>
    <cellStyle name="Normal 7 5 8" xfId="3669" xr:uid="{1E3F581A-469B-4A6B-98F1-9DD806F712C0}"/>
    <cellStyle name="Normal 7 5 9" xfId="3670" xr:uid="{AE3BA619-5318-4AFE-AB82-1A89BF0B8D6C}"/>
    <cellStyle name="Normal 7 6" xfId="147" xr:uid="{50BBDB31-716D-49D1-8169-55DF509A762D}"/>
    <cellStyle name="Normal 7 6 2" xfId="372" xr:uid="{08A05FE2-1925-480D-BF99-92EED8F88241}"/>
    <cellStyle name="Normal 7 6 2 2" xfId="747" xr:uid="{6F127744-224A-4A11-BD2E-4847C3AA057D}"/>
    <cellStyle name="Normal 7 6 2 2 2" xfId="1948" xr:uid="{C1166959-C32A-4E3B-888D-04EF1D01370F}"/>
    <cellStyle name="Normal 7 6 2 2 2 2" xfId="1949" xr:uid="{137F9B60-EA95-4403-88F2-4326C54915BA}"/>
    <cellStyle name="Normal 7 6 2 2 3" xfId="1950" xr:uid="{666E8390-1839-4C67-97D0-E2B2FD94A9B0}"/>
    <cellStyle name="Normal 7 6 2 2 4" xfId="3671" xr:uid="{2F0FE188-291B-4F44-A59D-AADCF24952EF}"/>
    <cellStyle name="Normal 7 6 2 3" xfId="1951" xr:uid="{569D3E6B-B7AB-4C99-8AD7-813A78108919}"/>
    <cellStyle name="Normal 7 6 2 3 2" xfId="1952" xr:uid="{4E09EF80-D9C8-4399-8D22-40F654DF2A00}"/>
    <cellStyle name="Normal 7 6 2 3 3" xfId="3672" xr:uid="{34AFD905-05D8-4E8C-BAB9-45941C8A2D2D}"/>
    <cellStyle name="Normal 7 6 2 3 4" xfId="3673" xr:uid="{F8959C7C-34AC-4A2D-B3AA-E436FD227D3F}"/>
    <cellStyle name="Normal 7 6 2 4" xfId="1953" xr:uid="{116C7E97-7571-47E9-9282-DC3C9DED80C1}"/>
    <cellStyle name="Normal 7 6 2 5" xfId="3674" xr:uid="{476531A3-D111-4398-9649-923BF703EF17}"/>
    <cellStyle name="Normal 7 6 2 6" xfId="3675" xr:uid="{3CB44A71-D1D5-461E-B72D-7886BC2314F9}"/>
    <cellStyle name="Normal 7 6 3" xfId="748" xr:uid="{5E2FBF2D-E7D1-44AF-ABDE-BFABF820B67A}"/>
    <cellStyle name="Normal 7 6 3 2" xfId="1954" xr:uid="{ACECDF03-3932-4B4C-A367-60210F59355D}"/>
    <cellStyle name="Normal 7 6 3 2 2" xfId="1955" xr:uid="{1C586944-C53E-4B79-AEA4-70361B0746BB}"/>
    <cellStyle name="Normal 7 6 3 2 3" xfId="3676" xr:uid="{E5611439-4911-4AE1-BED3-DF26FEBA599C}"/>
    <cellStyle name="Normal 7 6 3 2 4" xfId="3677" xr:uid="{7D69B8A5-FAD3-48C3-87E2-5322C47E4B27}"/>
    <cellStyle name="Normal 7 6 3 3" xfId="1956" xr:uid="{9F42C2A3-03F3-4AA1-9E79-DE95619717B3}"/>
    <cellStyle name="Normal 7 6 3 4" xfId="3678" xr:uid="{86F6EEBD-4014-46AD-9DCB-5EF40FF22ED7}"/>
    <cellStyle name="Normal 7 6 3 5" xfId="3679" xr:uid="{26049F43-048F-4269-AD79-77C0A34B3767}"/>
    <cellStyle name="Normal 7 6 4" xfId="1957" xr:uid="{2849F305-C2D9-4FBD-A8F1-F5D288234EE7}"/>
    <cellStyle name="Normal 7 6 4 2" xfId="1958" xr:uid="{11919D8F-1BCF-43A8-B728-0A28A7989D20}"/>
    <cellStyle name="Normal 7 6 4 3" xfId="3680" xr:uid="{235B05A4-FF33-4832-9ED5-362F0BD254E9}"/>
    <cellStyle name="Normal 7 6 4 4" xfId="3681" xr:uid="{B940C5F5-D91C-48B1-8EFE-0783391AF94A}"/>
    <cellStyle name="Normal 7 6 5" xfId="1959" xr:uid="{8BE8CF89-9CE2-4C6B-9C69-AE776650F464}"/>
    <cellStyle name="Normal 7 6 5 2" xfId="3682" xr:uid="{DF5618CD-1E3F-4467-8932-09150B71EEC5}"/>
    <cellStyle name="Normal 7 6 5 3" xfId="3683" xr:uid="{7E9AB9DB-03B3-4B67-B9A2-EAAD681B3BEF}"/>
    <cellStyle name="Normal 7 6 5 4" xfId="3684" xr:uid="{64270656-6D73-4E89-9E7F-9D708CB02F70}"/>
    <cellStyle name="Normal 7 6 6" xfId="3685" xr:uid="{FD44F9CD-CDB8-4E44-8B01-17F10930C4E5}"/>
    <cellStyle name="Normal 7 6 7" xfId="3686" xr:uid="{2D81B0C6-24D3-4ED2-A5EF-4C1A7711108C}"/>
    <cellStyle name="Normal 7 6 8" xfId="3687" xr:uid="{06B8D440-CEAA-4824-B6A8-705CEA344CB2}"/>
    <cellStyle name="Normal 7 7" xfId="373" xr:uid="{4DF15DC0-3055-4730-BF9B-96BE8E899A97}"/>
    <cellStyle name="Normal 7 7 2" xfId="749" xr:uid="{7448D95D-FA4F-44D9-95FA-F8EF2CDC5BBB}"/>
    <cellStyle name="Normal 7 7 2 2" xfId="750" xr:uid="{357A5F0E-4542-4717-935D-1CED7F3607AF}"/>
    <cellStyle name="Normal 7 7 2 2 2" xfId="1960" xr:uid="{DFBE9E89-03BB-4231-B16A-86EA1CB44C3B}"/>
    <cellStyle name="Normal 7 7 2 2 3" xfId="3688" xr:uid="{F9AF75E4-B2C1-440E-B715-2C50A6B0C18E}"/>
    <cellStyle name="Normal 7 7 2 2 4" xfId="3689" xr:uid="{30DE17E4-11D9-4722-8987-C426D1EE2985}"/>
    <cellStyle name="Normal 7 7 2 3" xfId="1961" xr:uid="{BC65C0E9-E900-45E8-86C7-284BEF06A713}"/>
    <cellStyle name="Normal 7 7 2 4" xfId="3690" xr:uid="{B3D06505-6E0A-464E-BE4B-886DC7D8D7D7}"/>
    <cellStyle name="Normal 7 7 2 5" xfId="3691" xr:uid="{CA85BD48-2DCA-4434-B07C-6476598966CE}"/>
    <cellStyle name="Normal 7 7 3" xfId="751" xr:uid="{60E5B674-864E-4AD8-8E1E-384D4FF28727}"/>
    <cellStyle name="Normal 7 7 3 2" xfId="1962" xr:uid="{09563119-CDFF-4C7B-9B5C-0BD115AD052E}"/>
    <cellStyle name="Normal 7 7 3 3" xfId="3692" xr:uid="{9D353DEB-B732-446B-AE0B-7822FF9DE8DA}"/>
    <cellStyle name="Normal 7 7 3 4" xfId="3693" xr:uid="{5419FB82-0583-467E-B18C-AE15033BECB9}"/>
    <cellStyle name="Normal 7 7 4" xfId="1963" xr:uid="{4FB7772D-D845-4313-A23E-CE04F8FC88B0}"/>
    <cellStyle name="Normal 7 7 4 2" xfId="3694" xr:uid="{59B467F1-30AE-406D-A1E3-CC4F3DDAA90D}"/>
    <cellStyle name="Normal 7 7 4 3" xfId="3695" xr:uid="{92D8E9A3-D91F-478C-9718-1433B068B034}"/>
    <cellStyle name="Normal 7 7 4 4" xfId="3696" xr:uid="{754F32ED-EEC5-4D03-8877-A4791BF3C86D}"/>
    <cellStyle name="Normal 7 7 5" xfId="3697" xr:uid="{4A1865B2-1D19-4118-B725-94692E15F7C4}"/>
    <cellStyle name="Normal 7 7 6" xfId="3698" xr:uid="{78786593-7474-4A07-A581-452B16BA16F5}"/>
    <cellStyle name="Normal 7 7 7" xfId="3699" xr:uid="{907D23BB-F47E-4C78-B5E7-0C85E5A2D39B}"/>
    <cellStyle name="Normal 7 8" xfId="374" xr:uid="{E8A9749D-7DE8-4FED-8993-F89C9B15FD48}"/>
    <cellStyle name="Normal 7 8 2" xfId="752" xr:uid="{0626290E-7176-43F3-A8A5-1ACEEA3A2A0B}"/>
    <cellStyle name="Normal 7 8 2 2" xfId="1964" xr:uid="{5460CF1A-E5D6-40C0-8832-FCCA39A211C8}"/>
    <cellStyle name="Normal 7 8 2 3" xfId="3700" xr:uid="{EE71BB7E-082B-4961-9139-363D6D88F884}"/>
    <cellStyle name="Normal 7 8 2 4" xfId="3701" xr:uid="{0DEC3125-11B7-40D2-8089-AC2956F76477}"/>
    <cellStyle name="Normal 7 8 3" xfId="1965" xr:uid="{36B86009-D74E-4B9F-9326-95027B4201D3}"/>
    <cellStyle name="Normal 7 8 3 2" xfId="3702" xr:uid="{064DB889-DDB4-42FE-A8E0-0A53C7957A92}"/>
    <cellStyle name="Normal 7 8 3 3" xfId="3703" xr:uid="{BF02C270-5939-4CF7-8F0E-5AA7DAA03507}"/>
    <cellStyle name="Normal 7 8 3 4" xfId="3704" xr:uid="{4673BF5E-BC4D-45EE-9773-9FBCFA993775}"/>
    <cellStyle name="Normal 7 8 4" xfId="3705" xr:uid="{69943323-7E8B-4388-93E7-735EBCB29FF9}"/>
    <cellStyle name="Normal 7 8 5" xfId="3706" xr:uid="{F8FEAE04-32F4-4500-B2A0-F9FF900BF4F7}"/>
    <cellStyle name="Normal 7 8 6" xfId="3707" xr:uid="{65B06EB0-967F-4112-9F6A-146D6B6324D1}"/>
    <cellStyle name="Normal 7 9" xfId="375" xr:uid="{B4F57E61-3441-4371-97D2-38780BF1B5B8}"/>
    <cellStyle name="Normal 7 9 2" xfId="1966" xr:uid="{E874C519-4E77-4461-99F6-439721CF2555}"/>
    <cellStyle name="Normal 7 9 2 2" xfId="3708" xr:uid="{421EED50-2113-4AC9-B07B-8DA7021C5961}"/>
    <cellStyle name="Normal 7 9 2 2 2" xfId="4410" xr:uid="{3CECEF8C-900C-4227-A27F-DDE824EE7F9A}"/>
    <cellStyle name="Normal 7 9 2 2 3" xfId="4689" xr:uid="{0C98C224-EFAE-4891-94BA-0B1094A63841}"/>
    <cellStyle name="Normal 7 9 2 3" xfId="3709" xr:uid="{90EC63BF-0236-44C3-9601-284CEE477CB9}"/>
    <cellStyle name="Normal 7 9 2 4" xfId="3710" xr:uid="{077B3F7E-2A6C-4242-AB46-CBCEA8F4CD76}"/>
    <cellStyle name="Normal 7 9 3" xfId="3711" xr:uid="{2FDB11B9-45BF-481B-969B-7E2B53C9C013}"/>
    <cellStyle name="Normal 7 9 4" xfId="3712" xr:uid="{CE22A843-BC86-4D07-9BC2-40EC66FB3A19}"/>
    <cellStyle name="Normal 7 9 4 2" xfId="4580" xr:uid="{FCC29303-9554-4EF5-8B0A-4EEE868E774E}"/>
    <cellStyle name="Normal 7 9 4 3" xfId="4690" xr:uid="{AB314EE3-088D-4A32-9F46-C30AA4C65595}"/>
    <cellStyle name="Normal 7 9 4 4" xfId="4609" xr:uid="{C2BE78AB-70C6-478A-B4CD-CD42398940B6}"/>
    <cellStyle name="Normal 7 9 5" xfId="3713" xr:uid="{853D35AA-5F53-4BE3-B200-5FFE388F409A}"/>
    <cellStyle name="Normal 8" xfId="148" xr:uid="{F6A36BFF-625A-4372-9EFE-69038BE138D0}"/>
    <cellStyle name="Normal 8 10" xfId="1967" xr:uid="{60B90C59-3C3C-4630-8B9D-96643D51238D}"/>
    <cellStyle name="Normal 8 10 2" xfId="3714" xr:uid="{B2576E40-B578-4667-BEC6-64C994191904}"/>
    <cellStyle name="Normal 8 10 3" xfId="3715" xr:uid="{8B0B3B38-50E7-4B97-863F-B3533D2DA821}"/>
    <cellStyle name="Normal 8 10 4" xfId="3716" xr:uid="{FAE03168-BC70-4F9C-A7EF-62C712BC342B}"/>
    <cellStyle name="Normal 8 11" xfId="3717" xr:uid="{970E88FC-F543-4045-9C03-C1A9190C5972}"/>
    <cellStyle name="Normal 8 11 2" xfId="3718" xr:uid="{2507C65F-23D0-4280-AE80-88F951BD12E0}"/>
    <cellStyle name="Normal 8 11 3" xfId="3719" xr:uid="{6618D755-FBFA-4F8E-8F5F-733778B00573}"/>
    <cellStyle name="Normal 8 11 4" xfId="3720" xr:uid="{C0743C68-2A52-4F10-BDB3-6F5377FA20C7}"/>
    <cellStyle name="Normal 8 12" xfId="3721" xr:uid="{2DBDDF0B-C5A2-4F30-B580-ADE32A802E92}"/>
    <cellStyle name="Normal 8 12 2" xfId="3722" xr:uid="{EC37BCC9-CE2E-4928-B917-A70B157F1797}"/>
    <cellStyle name="Normal 8 13" xfId="3723" xr:uid="{06EE9C54-5DBF-4D10-8AFD-1745A66623D6}"/>
    <cellStyle name="Normal 8 14" xfId="3724" xr:uid="{C204A865-C759-4A93-B1AB-A77F327D5367}"/>
    <cellStyle name="Normal 8 15" xfId="3725" xr:uid="{70666DBF-D9A5-44BF-BA69-2711A43A238A}"/>
    <cellStyle name="Normal 8 2" xfId="149" xr:uid="{B7959EB5-20F4-4DC6-BFD7-1B87A80E34C3}"/>
    <cellStyle name="Normal 8 2 10" xfId="3726" xr:uid="{D5F697A0-7B63-4ACD-9784-4669AFA45B77}"/>
    <cellStyle name="Normal 8 2 11" xfId="3727" xr:uid="{B44E9D31-C221-4CB5-AFD1-3B95B4BB56FA}"/>
    <cellStyle name="Normal 8 2 2" xfId="150" xr:uid="{A3707F44-0626-46E0-BEBF-D94577429765}"/>
    <cellStyle name="Normal 8 2 2 2" xfId="151" xr:uid="{8F0039B1-6519-439A-9BB0-7C3DC43CCECB}"/>
    <cellStyle name="Normal 8 2 2 2 2" xfId="376" xr:uid="{2F93AE3D-24E8-451A-8532-68A4B2230CEE}"/>
    <cellStyle name="Normal 8 2 2 2 2 2" xfId="753" xr:uid="{BE611E33-FFA8-419D-A673-A2467EDEB3AD}"/>
    <cellStyle name="Normal 8 2 2 2 2 2 2" xfId="754" xr:uid="{623B4BE6-A3B6-4E10-A5B0-BC71CEB4C8C7}"/>
    <cellStyle name="Normal 8 2 2 2 2 2 2 2" xfId="1968" xr:uid="{F84C78D3-3F5E-4A6D-A5B3-F6E5C0B1E7D9}"/>
    <cellStyle name="Normal 8 2 2 2 2 2 2 2 2" xfId="1969" xr:uid="{4005255C-2034-40E8-85E3-DAFC3389DE71}"/>
    <cellStyle name="Normal 8 2 2 2 2 2 2 3" xfId="1970" xr:uid="{2E23C013-5705-4012-996D-8C844994C2D2}"/>
    <cellStyle name="Normal 8 2 2 2 2 2 3" xfId="1971" xr:uid="{C3BE0782-A79D-4373-B529-B4114D2D6B11}"/>
    <cellStyle name="Normal 8 2 2 2 2 2 3 2" xfId="1972" xr:uid="{94D85B8F-ED84-42CE-9D0E-DB0AAAA7317B}"/>
    <cellStyle name="Normal 8 2 2 2 2 2 4" xfId="1973" xr:uid="{A3A5E91A-44C6-4756-8354-E05ADAF18E66}"/>
    <cellStyle name="Normal 8 2 2 2 2 3" xfId="755" xr:uid="{B9916D65-D85D-4600-8FB4-EB34E4B9BA9F}"/>
    <cellStyle name="Normal 8 2 2 2 2 3 2" xfId="1974" xr:uid="{1CB1C9C5-A342-473B-B4F8-D78C3B53D1ED}"/>
    <cellStyle name="Normal 8 2 2 2 2 3 2 2" xfId="1975" xr:uid="{4E718546-95B7-49CF-B548-8E4505EC48A9}"/>
    <cellStyle name="Normal 8 2 2 2 2 3 3" xfId="1976" xr:uid="{E1050637-988E-43B5-A6F3-12D3CE576131}"/>
    <cellStyle name="Normal 8 2 2 2 2 3 4" xfId="3728" xr:uid="{6CE4F371-1A6C-4A44-B70E-E3691864D60E}"/>
    <cellStyle name="Normal 8 2 2 2 2 4" xfId="1977" xr:uid="{F9B90D96-1582-4BE0-88FF-6E64E0A0FA59}"/>
    <cellStyle name="Normal 8 2 2 2 2 4 2" xfId="1978" xr:uid="{991234C5-112E-4496-A6E9-549C952E8CCB}"/>
    <cellStyle name="Normal 8 2 2 2 2 5" xfId="1979" xr:uid="{66A43AC5-E942-4521-A43B-1E0A1BB52A4E}"/>
    <cellStyle name="Normal 8 2 2 2 2 6" xfId="3729" xr:uid="{8C3A20BC-B34C-4CF3-8616-DA51A25DE28A}"/>
    <cellStyle name="Normal 8 2 2 2 3" xfId="377" xr:uid="{D26AF07E-BD80-4C1C-BBBF-184DE1A2B30D}"/>
    <cellStyle name="Normal 8 2 2 2 3 2" xfId="756" xr:uid="{19156890-D151-4ED0-A262-78F533CB69B3}"/>
    <cellStyle name="Normal 8 2 2 2 3 2 2" xfId="757" xr:uid="{671AA091-541E-432A-AAD1-F81C0A874D51}"/>
    <cellStyle name="Normal 8 2 2 2 3 2 2 2" xfId="1980" xr:uid="{D157B677-079C-4307-88DB-3AB203822DB2}"/>
    <cellStyle name="Normal 8 2 2 2 3 2 2 2 2" xfId="1981" xr:uid="{25E57682-818C-4DB9-BFCD-00B732FFDC77}"/>
    <cellStyle name="Normal 8 2 2 2 3 2 2 3" xfId="1982" xr:uid="{5EEEBE53-A495-4752-8325-C8601304EB46}"/>
    <cellStyle name="Normal 8 2 2 2 3 2 3" xfId="1983" xr:uid="{17F085E0-F71C-4470-BF94-8CC32ABD1E35}"/>
    <cellStyle name="Normal 8 2 2 2 3 2 3 2" xfId="1984" xr:uid="{784D7385-ED36-4796-B622-02B1100D223E}"/>
    <cellStyle name="Normal 8 2 2 2 3 2 4" xfId="1985" xr:uid="{1F3E9DA0-1701-4600-91B9-04E27704475D}"/>
    <cellStyle name="Normal 8 2 2 2 3 3" xfId="758" xr:uid="{B79E6FAC-FC16-498F-872E-9F94B64FAA73}"/>
    <cellStyle name="Normal 8 2 2 2 3 3 2" xfId="1986" xr:uid="{9623E033-9C2F-4815-A722-7D38366F2BBF}"/>
    <cellStyle name="Normal 8 2 2 2 3 3 2 2" xfId="1987" xr:uid="{F11138F7-E8C8-4CFE-9D58-C88097EA76B0}"/>
    <cellStyle name="Normal 8 2 2 2 3 3 3" xfId="1988" xr:uid="{20E23CDD-017A-4D34-B5DC-AFF0F45735F5}"/>
    <cellStyle name="Normal 8 2 2 2 3 4" xfId="1989" xr:uid="{AB309E7E-9B64-406D-84E1-246DBDAC587A}"/>
    <cellStyle name="Normal 8 2 2 2 3 4 2" xfId="1990" xr:uid="{6AE20291-0795-4603-B588-D29ED70B271D}"/>
    <cellStyle name="Normal 8 2 2 2 3 5" xfId="1991" xr:uid="{3EEDD1D7-CDD0-4140-BDC1-04A4309484BD}"/>
    <cellStyle name="Normal 8 2 2 2 4" xfId="759" xr:uid="{722AF6FF-0F0E-44A1-BB1D-FC6D6F25AD2E}"/>
    <cellStyle name="Normal 8 2 2 2 4 2" xfId="760" xr:uid="{BBE75B2B-291D-48FB-BC0F-1DA3D74171DE}"/>
    <cellStyle name="Normal 8 2 2 2 4 2 2" xfId="1992" xr:uid="{0CA7FBD7-E433-43DA-A742-701500BD3BBE}"/>
    <cellStyle name="Normal 8 2 2 2 4 2 2 2" xfId="1993" xr:uid="{0DC41A33-9344-4DFE-885A-3C58623AAB7F}"/>
    <cellStyle name="Normal 8 2 2 2 4 2 3" xfId="1994" xr:uid="{06ED3D79-B46C-4057-B9EA-0B7623ED75F1}"/>
    <cellStyle name="Normal 8 2 2 2 4 3" xfId="1995" xr:uid="{93F38452-C5F6-4CDA-9352-33EC97A55086}"/>
    <cellStyle name="Normal 8 2 2 2 4 3 2" xfId="1996" xr:uid="{FCCCFECB-AD7D-4470-BD31-971BA800E23D}"/>
    <cellStyle name="Normal 8 2 2 2 4 4" xfId="1997" xr:uid="{BD05CDF4-657E-4E4C-B231-CB98FD770F6B}"/>
    <cellStyle name="Normal 8 2 2 2 5" xfId="761" xr:uid="{B9B42BB5-7E81-40B2-891B-2B9EB4C47751}"/>
    <cellStyle name="Normal 8 2 2 2 5 2" xfId="1998" xr:uid="{D14C8B71-3884-4370-9723-4F6950E360C0}"/>
    <cellStyle name="Normal 8 2 2 2 5 2 2" xfId="1999" xr:uid="{5184883B-7B02-4243-96E1-6A1891BE14AC}"/>
    <cellStyle name="Normal 8 2 2 2 5 3" xfId="2000" xr:uid="{0C459FD2-C0E4-4B39-89E7-6A8522B1E8BC}"/>
    <cellStyle name="Normal 8 2 2 2 5 4" xfId="3730" xr:uid="{E49FB4BA-7A51-4010-AE92-D06E73333F64}"/>
    <cellStyle name="Normal 8 2 2 2 6" xfId="2001" xr:uid="{20D1E9D6-942E-4952-8E0D-76BF67FC12FB}"/>
    <cellStyle name="Normal 8 2 2 2 6 2" xfId="2002" xr:uid="{3481D691-EE58-4D4D-AA0E-F59E2B7A8613}"/>
    <cellStyle name="Normal 8 2 2 2 7" xfId="2003" xr:uid="{BE3CC9E6-C501-4F4F-BE61-E638BF3FADF7}"/>
    <cellStyle name="Normal 8 2 2 2 8" xfId="3731" xr:uid="{51B9F8BB-065B-490C-BC0D-F860E94172E3}"/>
    <cellStyle name="Normal 8 2 2 3" xfId="378" xr:uid="{9F5EDD53-7FC7-4412-A7F7-79D067BFEC7B}"/>
    <cellStyle name="Normal 8 2 2 3 2" xfId="762" xr:uid="{4DE8424F-E236-4DC8-B550-2E560CDB0C3F}"/>
    <cellStyle name="Normal 8 2 2 3 2 2" xfId="763" xr:uid="{4132FDE7-F265-444C-BE4A-32BC98476C40}"/>
    <cellStyle name="Normal 8 2 2 3 2 2 2" xfId="2004" xr:uid="{BE9572A1-10F6-4384-BAAB-68CE368F6143}"/>
    <cellStyle name="Normal 8 2 2 3 2 2 2 2" xfId="2005" xr:uid="{8913B7FE-3D67-47BC-A5AF-5D4393EA7DBA}"/>
    <cellStyle name="Normal 8 2 2 3 2 2 3" xfId="2006" xr:uid="{D5449579-2B5D-4763-9894-A4F0486FD1E6}"/>
    <cellStyle name="Normal 8 2 2 3 2 3" xfId="2007" xr:uid="{57E04B9D-EB20-43A4-92C4-610507FF1C9E}"/>
    <cellStyle name="Normal 8 2 2 3 2 3 2" xfId="2008" xr:uid="{7E0EC90E-64BF-44B7-8752-450FD6CCA3A2}"/>
    <cellStyle name="Normal 8 2 2 3 2 4" xfId="2009" xr:uid="{A427E0EF-0C0F-4123-A8C8-E64A4E7D5B74}"/>
    <cellStyle name="Normal 8 2 2 3 3" xfId="764" xr:uid="{41A21D33-211D-4234-8441-F054C64FAC85}"/>
    <cellStyle name="Normal 8 2 2 3 3 2" xfId="2010" xr:uid="{7F5F0D0A-B954-4AC4-995D-AFADB1285BFC}"/>
    <cellStyle name="Normal 8 2 2 3 3 2 2" xfId="2011" xr:uid="{DAA9AD70-C2F8-49D4-B40E-3D1862CFE193}"/>
    <cellStyle name="Normal 8 2 2 3 3 3" xfId="2012" xr:uid="{0C228C21-E60C-4F2F-A6B5-51DA141EABDC}"/>
    <cellStyle name="Normal 8 2 2 3 3 4" xfId="3732" xr:uid="{582E4510-8159-4007-952F-F43E235DC90B}"/>
    <cellStyle name="Normal 8 2 2 3 4" xfId="2013" xr:uid="{F7347EE4-F1BC-4C28-9844-B1F2D1C916A4}"/>
    <cellStyle name="Normal 8 2 2 3 4 2" xfId="2014" xr:uid="{021463EA-9D94-4A25-B52B-DF7A0F8CA95A}"/>
    <cellStyle name="Normal 8 2 2 3 5" xfId="2015" xr:uid="{8791B7CD-BD9F-4661-BC2F-973C16A1D419}"/>
    <cellStyle name="Normal 8 2 2 3 6" xfId="3733" xr:uid="{0F9995F5-34DB-496E-B407-822B57D41FF3}"/>
    <cellStyle name="Normal 8 2 2 4" xfId="379" xr:uid="{B16EA071-EE49-455D-8070-92F5D5279FCD}"/>
    <cellStyle name="Normal 8 2 2 4 2" xfId="765" xr:uid="{4B16B15E-75AB-428A-8EA2-70EC780F69B2}"/>
    <cellStyle name="Normal 8 2 2 4 2 2" xfId="766" xr:uid="{AD44F9F8-79F7-4927-A001-D3BDBD303CB8}"/>
    <cellStyle name="Normal 8 2 2 4 2 2 2" xfId="2016" xr:uid="{A43FF09A-F8A4-4946-80BB-71F578A8B434}"/>
    <cellStyle name="Normal 8 2 2 4 2 2 2 2" xfId="2017" xr:uid="{B60890E3-7801-4B56-B4FF-F8527895CD9B}"/>
    <cellStyle name="Normal 8 2 2 4 2 2 3" xfId="2018" xr:uid="{43C28310-CD27-420F-81F2-F28B7BC7DB95}"/>
    <cellStyle name="Normal 8 2 2 4 2 3" xfId="2019" xr:uid="{3331B8E3-9351-462B-8F03-7ADC57AC44B0}"/>
    <cellStyle name="Normal 8 2 2 4 2 3 2" xfId="2020" xr:uid="{A76647E9-FF6E-4404-94F9-C96C0C82A050}"/>
    <cellStyle name="Normal 8 2 2 4 2 4" xfId="2021" xr:uid="{83E2949F-020A-4A6C-9951-209E456525EB}"/>
    <cellStyle name="Normal 8 2 2 4 3" xfId="767" xr:uid="{980C55F0-0DEC-4D15-A73F-600CEA9D6950}"/>
    <cellStyle name="Normal 8 2 2 4 3 2" xfId="2022" xr:uid="{D4D3F795-4604-4577-A892-FAF94B0B555E}"/>
    <cellStyle name="Normal 8 2 2 4 3 2 2" xfId="2023" xr:uid="{CF9E1D24-1B8E-4C34-8B8E-2E91B2A41B69}"/>
    <cellStyle name="Normal 8 2 2 4 3 3" xfId="2024" xr:uid="{791948DA-3F05-4A9C-BCE5-690143416B4D}"/>
    <cellStyle name="Normal 8 2 2 4 4" xfId="2025" xr:uid="{95641B45-05A8-4DEC-BD20-42AABDBB566A}"/>
    <cellStyle name="Normal 8 2 2 4 4 2" xfId="2026" xr:uid="{0521F7A2-40A4-4255-89D5-84814BFE0A84}"/>
    <cellStyle name="Normal 8 2 2 4 5" xfId="2027" xr:uid="{DAB60B49-E372-4DF6-A5F8-974961367451}"/>
    <cellStyle name="Normal 8 2 2 5" xfId="380" xr:uid="{AD95347D-3105-4F1A-BC18-9F253E02A8CF}"/>
    <cellStyle name="Normal 8 2 2 5 2" xfId="768" xr:uid="{54181874-FE1B-48F8-8131-C3306A265710}"/>
    <cellStyle name="Normal 8 2 2 5 2 2" xfId="2028" xr:uid="{23EC4E0F-C8FE-4A8F-BE65-7448F3FA1790}"/>
    <cellStyle name="Normal 8 2 2 5 2 2 2" xfId="2029" xr:uid="{27614F51-8FA3-4248-BDF6-6A41ED28075C}"/>
    <cellStyle name="Normal 8 2 2 5 2 3" xfId="2030" xr:uid="{D4806DD6-3191-4991-8AFC-1CE646283535}"/>
    <cellStyle name="Normal 8 2 2 5 3" xfId="2031" xr:uid="{68FFE421-8972-4797-85A6-E7495B0F2B3C}"/>
    <cellStyle name="Normal 8 2 2 5 3 2" xfId="2032" xr:uid="{222FAD8D-6172-49CC-8C76-C5491DB82189}"/>
    <cellStyle name="Normal 8 2 2 5 4" xfId="2033" xr:uid="{77C5322B-9EF0-4B00-90EC-0ACE18E150E5}"/>
    <cellStyle name="Normal 8 2 2 6" xfId="769" xr:uid="{138C6A38-4597-4342-B1EC-AFF78903CE0F}"/>
    <cellStyle name="Normal 8 2 2 6 2" xfId="2034" xr:uid="{C85DFD66-8E7D-406C-B76F-F4BBA76B68D6}"/>
    <cellStyle name="Normal 8 2 2 6 2 2" xfId="2035" xr:uid="{DB702912-5DAD-4FA5-95CD-F37A95F1654F}"/>
    <cellStyle name="Normal 8 2 2 6 3" xfId="2036" xr:uid="{87102B38-4AAF-4E61-A26D-395897AB3534}"/>
    <cellStyle name="Normal 8 2 2 6 4" xfId="3734" xr:uid="{939E1C90-1EAA-406B-ADA1-9D7B0A281508}"/>
    <cellStyle name="Normal 8 2 2 7" xfId="2037" xr:uid="{754FB5CE-D990-4FEA-896F-D4640B8BD660}"/>
    <cellStyle name="Normal 8 2 2 7 2" xfId="2038" xr:uid="{C1B15C04-0AB6-4B6A-82E5-0C7FC14DE209}"/>
    <cellStyle name="Normal 8 2 2 8" xfId="2039" xr:uid="{6B020897-E0BD-4C54-84B1-0F0A34EBE693}"/>
    <cellStyle name="Normal 8 2 2 9" xfId="3735" xr:uid="{37E36B07-CF54-4C5F-A87C-43853486D307}"/>
    <cellStyle name="Normal 8 2 3" xfId="152" xr:uid="{F6A7413D-D3B4-4FCB-879A-33942540781F}"/>
    <cellStyle name="Normal 8 2 3 2" xfId="153" xr:uid="{F2B14360-972F-4818-A991-725B1BB7962C}"/>
    <cellStyle name="Normal 8 2 3 2 2" xfId="770" xr:uid="{D6EF2B75-009A-4C8F-ACAA-6DB700145F39}"/>
    <cellStyle name="Normal 8 2 3 2 2 2" xfId="771" xr:uid="{5886D174-1DDD-40EB-AF1E-12ACD143B09A}"/>
    <cellStyle name="Normal 8 2 3 2 2 2 2" xfId="2040" xr:uid="{A0220EA4-E75D-4B8C-9866-E587B172923A}"/>
    <cellStyle name="Normal 8 2 3 2 2 2 2 2" xfId="2041" xr:uid="{56995B00-546A-4730-96EC-1E87EDE7E22F}"/>
    <cellStyle name="Normal 8 2 3 2 2 2 3" xfId="2042" xr:uid="{23D2EB81-5E32-416B-BC16-9048BE788186}"/>
    <cellStyle name="Normal 8 2 3 2 2 3" xfId="2043" xr:uid="{F6101D0E-914D-4D91-BEDD-62C2E9885357}"/>
    <cellStyle name="Normal 8 2 3 2 2 3 2" xfId="2044" xr:uid="{5B9D2BBE-A452-4FE6-B934-2317D8ED3445}"/>
    <cellStyle name="Normal 8 2 3 2 2 4" xfId="2045" xr:uid="{70732055-C8DD-4039-9F1C-7AB30CCD9AC1}"/>
    <cellStyle name="Normal 8 2 3 2 3" xfId="772" xr:uid="{220EF832-3EE4-4EB1-816C-90AE27E29662}"/>
    <cellStyle name="Normal 8 2 3 2 3 2" xfId="2046" xr:uid="{48555F0C-ED6A-4DBA-8715-7F3CE606BCFF}"/>
    <cellStyle name="Normal 8 2 3 2 3 2 2" xfId="2047" xr:uid="{25B1C5AD-A620-4764-AC2D-59F43C53497F}"/>
    <cellStyle name="Normal 8 2 3 2 3 3" xfId="2048" xr:uid="{B0AD29B6-02A8-473F-9694-8AEB02FCD532}"/>
    <cellStyle name="Normal 8 2 3 2 3 4" xfId="3736" xr:uid="{C29055C9-DB0D-4AB9-AE73-8F5BF237520E}"/>
    <cellStyle name="Normal 8 2 3 2 4" xfId="2049" xr:uid="{63998B0A-3930-4171-BFBE-F10A4CC03F15}"/>
    <cellStyle name="Normal 8 2 3 2 4 2" xfId="2050" xr:uid="{BEDF7B62-93A2-4EE5-8664-D47D534814A8}"/>
    <cellStyle name="Normal 8 2 3 2 5" xfId="2051" xr:uid="{D4F49F86-491B-4CC4-BE91-C312387D8AF1}"/>
    <cellStyle name="Normal 8 2 3 2 6" xfId="3737" xr:uid="{AFBA90EB-7487-42A1-A808-BBD8F3E8BA19}"/>
    <cellStyle name="Normal 8 2 3 3" xfId="381" xr:uid="{119D4008-329E-415E-930A-AF325901BBD0}"/>
    <cellStyle name="Normal 8 2 3 3 2" xfId="773" xr:uid="{DF731F63-42CE-4C08-9174-38A55461F943}"/>
    <cellStyle name="Normal 8 2 3 3 2 2" xfId="774" xr:uid="{EE107CA0-6CAE-4FA6-9219-BBE2A26B0D14}"/>
    <cellStyle name="Normal 8 2 3 3 2 2 2" xfId="2052" xr:uid="{CF4C9E3D-22AF-4148-8E5D-E3E6C511F544}"/>
    <cellStyle name="Normal 8 2 3 3 2 2 2 2" xfId="2053" xr:uid="{5AC99359-0D4E-4791-88BF-953CD820D0B0}"/>
    <cellStyle name="Normal 8 2 3 3 2 2 3" xfId="2054" xr:uid="{EAC482EB-B795-4D61-A3D3-BB24D2814274}"/>
    <cellStyle name="Normal 8 2 3 3 2 3" xfId="2055" xr:uid="{1FAE81AA-2FA6-49EF-8CCE-1EA4BA962E08}"/>
    <cellStyle name="Normal 8 2 3 3 2 3 2" xfId="2056" xr:uid="{A8A87BA6-7960-4AF8-938C-D6CAA15487F2}"/>
    <cellStyle name="Normal 8 2 3 3 2 4" xfId="2057" xr:uid="{0E57B74F-A102-42C5-8485-ED269967B858}"/>
    <cellStyle name="Normal 8 2 3 3 3" xfId="775" xr:uid="{BE1FF61F-9F9B-4F5E-9010-85D48A810405}"/>
    <cellStyle name="Normal 8 2 3 3 3 2" xfId="2058" xr:uid="{1A0773FF-C079-484F-B782-2293D37D57BA}"/>
    <cellStyle name="Normal 8 2 3 3 3 2 2" xfId="2059" xr:uid="{9E426336-8DC8-49C1-A8D5-6BDA23175FA9}"/>
    <cellStyle name="Normal 8 2 3 3 3 3" xfId="2060" xr:uid="{E94B1026-E501-41C9-B947-53EB9CA3F454}"/>
    <cellStyle name="Normal 8 2 3 3 4" xfId="2061" xr:uid="{D761A874-D7CD-4426-AF07-607CFBBA121B}"/>
    <cellStyle name="Normal 8 2 3 3 4 2" xfId="2062" xr:uid="{57A10E63-4545-401C-AD59-3A219C777CEC}"/>
    <cellStyle name="Normal 8 2 3 3 5" xfId="2063" xr:uid="{35538489-12B6-4A28-8BE5-3E3D2194A09B}"/>
    <cellStyle name="Normal 8 2 3 4" xfId="382" xr:uid="{6256FEC9-391F-470D-B067-4100E2B71B9A}"/>
    <cellStyle name="Normal 8 2 3 4 2" xfId="776" xr:uid="{8E4D33A4-1117-4E53-9294-9140B8269820}"/>
    <cellStyle name="Normal 8 2 3 4 2 2" xfId="2064" xr:uid="{4A051ED6-59DD-4BB9-80C3-96D2EDC58731}"/>
    <cellStyle name="Normal 8 2 3 4 2 2 2" xfId="2065" xr:uid="{0EE810AE-4973-4249-ABF0-4C3DB100694F}"/>
    <cellStyle name="Normal 8 2 3 4 2 3" xfId="2066" xr:uid="{95129F33-58E5-4ADE-89F0-E1351092F8C2}"/>
    <cellStyle name="Normal 8 2 3 4 3" xfId="2067" xr:uid="{7F506AD1-03D2-4F5F-ABE8-1C606860F10B}"/>
    <cellStyle name="Normal 8 2 3 4 3 2" xfId="2068" xr:uid="{29A11B69-ECBD-45E8-B90D-5B4249E50AA0}"/>
    <cellStyle name="Normal 8 2 3 4 4" xfId="2069" xr:uid="{0618EFBF-E59E-49A5-8109-2D1A5972EA59}"/>
    <cellStyle name="Normal 8 2 3 5" xfId="777" xr:uid="{6A8D5D2F-3B5D-49FD-B703-36F143600FA7}"/>
    <cellStyle name="Normal 8 2 3 5 2" xfId="2070" xr:uid="{E09C8775-A279-4A9F-972E-0A30441297BF}"/>
    <cellStyle name="Normal 8 2 3 5 2 2" xfId="2071" xr:uid="{62102FC5-7992-441A-85CA-B92C16490E9F}"/>
    <cellStyle name="Normal 8 2 3 5 3" xfId="2072" xr:uid="{6E019698-D91D-4233-977B-1EE8424A0C15}"/>
    <cellStyle name="Normal 8 2 3 5 4" xfId="3738" xr:uid="{8C0D4BAE-740A-4215-8EDB-90643FE13B6F}"/>
    <cellStyle name="Normal 8 2 3 6" xfId="2073" xr:uid="{C8BA9743-B8EF-4964-97C3-5BF916956059}"/>
    <cellStyle name="Normal 8 2 3 6 2" xfId="2074" xr:uid="{E4317B00-027C-4948-A1AE-FB0ED0233D6D}"/>
    <cellStyle name="Normal 8 2 3 7" xfId="2075" xr:uid="{D31A0290-BF6F-4FC7-AA44-98C783A63E73}"/>
    <cellStyle name="Normal 8 2 3 8" xfId="3739" xr:uid="{4BE61ACC-E96B-4DC3-B6D9-B1A4E616EB81}"/>
    <cellStyle name="Normal 8 2 4" xfId="154" xr:uid="{3107EE64-8D2A-4A55-9B0D-37DE5B1595A2}"/>
    <cellStyle name="Normal 8 2 4 2" xfId="451" xr:uid="{2B46CC63-2587-4D13-85FC-B321007AAF2D}"/>
    <cellStyle name="Normal 8 2 4 2 2" xfId="778" xr:uid="{090452FC-460C-492D-AE00-232338453EB2}"/>
    <cellStyle name="Normal 8 2 4 2 2 2" xfId="2076" xr:uid="{BEB1E261-4BE5-4222-8B95-0396A3CC4D26}"/>
    <cellStyle name="Normal 8 2 4 2 2 2 2" xfId="2077" xr:uid="{27DCB5A3-76D0-4448-805F-6AF77613D72F}"/>
    <cellStyle name="Normal 8 2 4 2 2 3" xfId="2078" xr:uid="{071A7AA7-FEE2-487D-949C-6DBF345FF401}"/>
    <cellStyle name="Normal 8 2 4 2 2 4" xfId="3740" xr:uid="{9ED1784A-6640-48CC-B746-A61703309875}"/>
    <cellStyle name="Normal 8 2 4 2 3" xfId="2079" xr:uid="{F7B15E2F-DC7A-4FA6-86B3-A1A6D3DF1655}"/>
    <cellStyle name="Normal 8 2 4 2 3 2" xfId="2080" xr:uid="{CC8CAE65-AD25-496D-AD7D-77569D765A30}"/>
    <cellStyle name="Normal 8 2 4 2 4" xfId="2081" xr:uid="{1317ADC0-5D70-47EE-B8EF-A811E6A1308B}"/>
    <cellStyle name="Normal 8 2 4 2 5" xfId="3741" xr:uid="{51C6C977-E6F1-4466-925B-775A6B306D21}"/>
    <cellStyle name="Normal 8 2 4 3" xfId="779" xr:uid="{9163B401-8888-4754-80B5-D54A8F20C851}"/>
    <cellStyle name="Normal 8 2 4 3 2" xfId="2082" xr:uid="{E277A565-DDCB-4424-A85F-5EFE43F7E330}"/>
    <cellStyle name="Normal 8 2 4 3 2 2" xfId="2083" xr:uid="{B0651563-6812-486D-A359-6AFCC9C2C848}"/>
    <cellStyle name="Normal 8 2 4 3 3" xfId="2084" xr:uid="{D5A28B27-0583-4167-B63A-EC53DD9080BD}"/>
    <cellStyle name="Normal 8 2 4 3 4" xfId="3742" xr:uid="{811196FE-C337-44DC-A2A9-054F1F4EA5B2}"/>
    <cellStyle name="Normal 8 2 4 4" xfId="2085" xr:uid="{04BB6F1D-C564-4478-9C1F-07414A28A97C}"/>
    <cellStyle name="Normal 8 2 4 4 2" xfId="2086" xr:uid="{C963C57B-749A-4391-BF52-5CFB81A75D44}"/>
    <cellStyle name="Normal 8 2 4 4 3" xfId="3743" xr:uid="{F93D8F4F-A21B-451A-8707-8E3F2903D025}"/>
    <cellStyle name="Normal 8 2 4 4 4" xfId="3744" xr:uid="{9208BECF-88D6-45C7-B22F-3DB5839CF897}"/>
    <cellStyle name="Normal 8 2 4 5" xfId="2087" xr:uid="{875540ED-2E49-433F-AC8A-DD1AEC1FC6A5}"/>
    <cellStyle name="Normal 8 2 4 6" xfId="3745" xr:uid="{AF32F49C-0B63-41EF-A5CB-64ADA1D6F552}"/>
    <cellStyle name="Normal 8 2 4 7" xfId="3746" xr:uid="{5EA0099E-C6EC-450F-AD13-07AA083594E6}"/>
    <cellStyle name="Normal 8 2 5" xfId="383" xr:uid="{45BE52F0-1887-4206-8017-FB43C76E43AC}"/>
    <cellStyle name="Normal 8 2 5 2" xfId="780" xr:uid="{D15F01F4-77D5-4C9A-918F-6949EB3FBE2B}"/>
    <cellStyle name="Normal 8 2 5 2 2" xfId="781" xr:uid="{7409C925-1521-4EEE-9A2A-8AB794AE4949}"/>
    <cellStyle name="Normal 8 2 5 2 2 2" xfId="2088" xr:uid="{B5EEB174-2DF4-4612-B187-BC3B3EC20938}"/>
    <cellStyle name="Normal 8 2 5 2 2 2 2" xfId="2089" xr:uid="{F7534B0D-B02D-4B11-890B-FA98736E8E9C}"/>
    <cellStyle name="Normal 8 2 5 2 2 3" xfId="2090" xr:uid="{7099EAC3-9DAA-407E-B716-7DFDB509837D}"/>
    <cellStyle name="Normal 8 2 5 2 3" xfId="2091" xr:uid="{B82D88BB-E2C6-4239-8117-265F2C93D962}"/>
    <cellStyle name="Normal 8 2 5 2 3 2" xfId="2092" xr:uid="{D4101E01-D60B-44BA-A429-BA8C1CFA6009}"/>
    <cellStyle name="Normal 8 2 5 2 4" xfId="2093" xr:uid="{74445AE0-FF1C-4FDE-9A8E-C7A78F0C4A5C}"/>
    <cellStyle name="Normal 8 2 5 3" xfId="782" xr:uid="{1D7BD8C0-AE37-49F7-ADC6-014A2BFDE2FA}"/>
    <cellStyle name="Normal 8 2 5 3 2" xfId="2094" xr:uid="{0676BEDF-ADFF-47CF-8F80-8902C1DD0FE2}"/>
    <cellStyle name="Normal 8 2 5 3 2 2" xfId="2095" xr:uid="{A0998911-C3C1-4A1E-9E39-B34A315C9670}"/>
    <cellStyle name="Normal 8 2 5 3 3" xfId="2096" xr:uid="{9AD03E37-2D28-45EA-8423-1058015A1A4E}"/>
    <cellStyle name="Normal 8 2 5 3 4" xfId="3747" xr:uid="{E87EB2FD-E308-4A5A-91B3-EE5A72C8E0AE}"/>
    <cellStyle name="Normal 8 2 5 4" xfId="2097" xr:uid="{41D40FB7-12A9-41ED-B37A-B530CB0EA2A1}"/>
    <cellStyle name="Normal 8 2 5 4 2" xfId="2098" xr:uid="{05EB648C-DF17-40B8-BD74-B03CAAEE0427}"/>
    <cellStyle name="Normal 8 2 5 5" xfId="2099" xr:uid="{84EE5644-391B-49B7-843A-0D35EE0EFEA8}"/>
    <cellStyle name="Normal 8 2 5 6" xfId="3748" xr:uid="{B5921F28-0620-4901-9C4B-92A05B911695}"/>
    <cellStyle name="Normal 8 2 6" xfId="384" xr:uid="{F7BF34A5-8DE2-40C8-A5EB-21A36B63B515}"/>
    <cellStyle name="Normal 8 2 6 2" xfId="783" xr:uid="{82FB2E8B-6C89-43C1-9569-A6FF108C8D6F}"/>
    <cellStyle name="Normal 8 2 6 2 2" xfId="2100" xr:uid="{EFDFB956-616E-42C4-8D00-EF3B9B59899D}"/>
    <cellStyle name="Normal 8 2 6 2 2 2" xfId="2101" xr:uid="{7FC75FC3-3120-4A39-9250-A9925D2CAC82}"/>
    <cellStyle name="Normal 8 2 6 2 3" xfId="2102" xr:uid="{E15D23C7-8E5D-4AB1-9753-7BDCD539A4BA}"/>
    <cellStyle name="Normal 8 2 6 2 4" xfId="3749" xr:uid="{598CE043-2952-47D4-B05F-3D4C2AF8C30D}"/>
    <cellStyle name="Normal 8 2 6 3" xfId="2103" xr:uid="{82F7CAD8-3049-40F4-BBB5-587B2562D8D2}"/>
    <cellStyle name="Normal 8 2 6 3 2" xfId="2104" xr:uid="{234BE888-414D-40A2-8225-EE2E0009E654}"/>
    <cellStyle name="Normal 8 2 6 4" xfId="2105" xr:uid="{D033B022-EE58-4C3A-B38A-9B97388755AF}"/>
    <cellStyle name="Normal 8 2 6 5" xfId="3750" xr:uid="{087608E0-B727-4B46-8ACA-5541D7D73ADE}"/>
    <cellStyle name="Normal 8 2 7" xfId="784" xr:uid="{5E648F46-A4E2-474F-898E-D3C036212F9D}"/>
    <cellStyle name="Normal 8 2 7 2" xfId="2106" xr:uid="{95DFDA61-1F4F-4395-9F72-F16198554958}"/>
    <cellStyle name="Normal 8 2 7 2 2" xfId="2107" xr:uid="{50D75556-DFB4-4A85-9CFE-BF9DA754EBFE}"/>
    <cellStyle name="Normal 8 2 7 3" xfId="2108" xr:uid="{E3D026F3-E078-4350-BBB9-663B918C76D0}"/>
    <cellStyle name="Normal 8 2 7 4" xfId="3751" xr:uid="{B4BD2F6D-856D-4884-B281-500863E51D52}"/>
    <cellStyle name="Normal 8 2 8" xfId="2109" xr:uid="{97250DCC-19B2-48CB-B527-98B1267511A2}"/>
    <cellStyle name="Normal 8 2 8 2" xfId="2110" xr:uid="{B65D9ED6-DE3E-48FA-A79B-E2214B4067B6}"/>
    <cellStyle name="Normal 8 2 8 3" xfId="3752" xr:uid="{81AE588C-20AC-448E-B701-9B9FE131285C}"/>
    <cellStyle name="Normal 8 2 8 4" xfId="3753" xr:uid="{CC5679D2-EB8A-46EE-B44B-0F1D26F30F32}"/>
    <cellStyle name="Normal 8 2 9" xfId="2111" xr:uid="{19E20237-512E-4D31-990B-2909513A3ECD}"/>
    <cellStyle name="Normal 8 3" xfId="155" xr:uid="{0C6AEA97-522C-41D8-A5A0-144F74E008C4}"/>
    <cellStyle name="Normal 8 3 10" xfId="3754" xr:uid="{847E57AA-9279-44EB-BF80-9EF5B2BD1699}"/>
    <cellStyle name="Normal 8 3 11" xfId="3755" xr:uid="{DC1BE385-42A6-4987-A88E-2847D4FDE11A}"/>
    <cellStyle name="Normal 8 3 2" xfId="156" xr:uid="{6BF432D8-A32C-424A-8A02-DD4061AD7AFB}"/>
    <cellStyle name="Normal 8 3 2 2" xfId="157" xr:uid="{EBE829B3-8CB0-4655-9882-255D6A98B6DF}"/>
    <cellStyle name="Normal 8 3 2 2 2" xfId="385" xr:uid="{DAE56509-A9A5-4F16-A846-3B499CEB5CBB}"/>
    <cellStyle name="Normal 8 3 2 2 2 2" xfId="785" xr:uid="{E8ABB87A-03B2-4FCC-9DD8-6716449618C8}"/>
    <cellStyle name="Normal 8 3 2 2 2 2 2" xfId="2112" xr:uid="{37BA086D-CD21-485C-A2BA-D57A243C8D46}"/>
    <cellStyle name="Normal 8 3 2 2 2 2 2 2" xfId="2113" xr:uid="{14E2CB40-8C52-46DE-BBA7-CD9C398697E8}"/>
    <cellStyle name="Normal 8 3 2 2 2 2 3" xfId="2114" xr:uid="{F515A982-160D-4AF6-904A-FA66196434A3}"/>
    <cellStyle name="Normal 8 3 2 2 2 2 4" xfId="3756" xr:uid="{942EEFB8-AAEC-40D3-A0F1-46ECA506CF5A}"/>
    <cellStyle name="Normal 8 3 2 2 2 3" xfId="2115" xr:uid="{D38B924A-17C6-4E15-8B4A-01370711955A}"/>
    <cellStyle name="Normal 8 3 2 2 2 3 2" xfId="2116" xr:uid="{14ED5F62-2978-4CE6-B1DF-3304FBC871D6}"/>
    <cellStyle name="Normal 8 3 2 2 2 3 3" xfId="3757" xr:uid="{B07B110A-58FE-4930-83D1-ABBF382EC1BB}"/>
    <cellStyle name="Normal 8 3 2 2 2 3 4" xfId="3758" xr:uid="{B6E9EC03-3ED3-4AE7-8298-57961B6BF8B1}"/>
    <cellStyle name="Normal 8 3 2 2 2 4" xfId="2117" xr:uid="{93B56A0D-A994-4C73-A915-AF7D5D5D1938}"/>
    <cellStyle name="Normal 8 3 2 2 2 5" xfId="3759" xr:uid="{B32E43D7-1605-4678-BC0E-3C7E99702E86}"/>
    <cellStyle name="Normal 8 3 2 2 2 6" xfId="3760" xr:uid="{CCD50A8C-7FE4-42C8-9BFB-E222BD5F018B}"/>
    <cellStyle name="Normal 8 3 2 2 3" xfId="786" xr:uid="{228D7B8A-1AA7-4781-BDC4-CB5EA9616E5D}"/>
    <cellStyle name="Normal 8 3 2 2 3 2" xfId="2118" xr:uid="{C344038E-4E6B-4DD8-B1AB-60356F24AC83}"/>
    <cellStyle name="Normal 8 3 2 2 3 2 2" xfId="2119" xr:uid="{04C04B89-B49D-43EC-8567-773056B44A8C}"/>
    <cellStyle name="Normal 8 3 2 2 3 2 3" xfId="3761" xr:uid="{F8A0AFA0-7505-43D4-888B-AF7C2A0872DD}"/>
    <cellStyle name="Normal 8 3 2 2 3 2 4" xfId="3762" xr:uid="{C32E39B4-9790-432D-8368-7AA522B03C93}"/>
    <cellStyle name="Normal 8 3 2 2 3 3" xfId="2120" xr:uid="{E2D282AE-799F-40B2-9D19-F71C0BF2D84A}"/>
    <cellStyle name="Normal 8 3 2 2 3 4" xfId="3763" xr:uid="{2E9DEEDD-4915-4DA3-B85E-150A50442FA0}"/>
    <cellStyle name="Normal 8 3 2 2 3 5" xfId="3764" xr:uid="{C61D62BC-AAE4-4183-BB72-5AEC9A63AC02}"/>
    <cellStyle name="Normal 8 3 2 2 4" xfId="2121" xr:uid="{4AAB49FE-9C18-4CEA-BAD3-C485FC76C26D}"/>
    <cellStyle name="Normal 8 3 2 2 4 2" xfId="2122" xr:uid="{D28EE9F1-B858-4D89-8B6A-DE74E3B54D42}"/>
    <cellStyle name="Normal 8 3 2 2 4 3" xfId="3765" xr:uid="{C20CD0A9-4C10-4217-939B-984A95273361}"/>
    <cellStyle name="Normal 8 3 2 2 4 4" xfId="3766" xr:uid="{AC6B5647-9386-4D49-9B65-72EF6DA6C889}"/>
    <cellStyle name="Normal 8 3 2 2 5" xfId="2123" xr:uid="{FB8EE22B-C06C-41F5-85E5-B2BD2C605C0A}"/>
    <cellStyle name="Normal 8 3 2 2 5 2" xfId="3767" xr:uid="{5367C486-A7D2-4DFB-BEE1-41DAC7D81E1E}"/>
    <cellStyle name="Normal 8 3 2 2 5 3" xfId="3768" xr:uid="{0F2543FC-BFD4-4EC7-B4F3-67809AAA2B14}"/>
    <cellStyle name="Normal 8 3 2 2 5 4" xfId="3769" xr:uid="{14F15FE6-9782-4BB5-A4DE-A939B5F327C1}"/>
    <cellStyle name="Normal 8 3 2 2 6" xfId="3770" xr:uid="{1421F132-6AD3-47D7-B5E1-DECCE0AA7285}"/>
    <cellStyle name="Normal 8 3 2 2 7" xfId="3771" xr:uid="{03865213-ED33-4EE5-9443-3D8C7E102B04}"/>
    <cellStyle name="Normal 8 3 2 2 8" xfId="3772" xr:uid="{474FEF7F-4D55-43F9-B223-4388519B9890}"/>
    <cellStyle name="Normal 8 3 2 3" xfId="386" xr:uid="{04992E56-7C58-46CC-BC6C-16B692A72323}"/>
    <cellStyle name="Normal 8 3 2 3 2" xfId="787" xr:uid="{4F52CFA2-767C-4981-A42E-C12ADD072688}"/>
    <cellStyle name="Normal 8 3 2 3 2 2" xfId="788" xr:uid="{F646B4C6-A5A2-49D1-ACD8-0BC57534392D}"/>
    <cellStyle name="Normal 8 3 2 3 2 2 2" xfId="2124" xr:uid="{437E90DB-96CB-4529-9C16-B45FE11B73E4}"/>
    <cellStyle name="Normal 8 3 2 3 2 2 2 2" xfId="2125" xr:uid="{60733367-97EB-4FCA-A08F-0C011E4F103F}"/>
    <cellStyle name="Normal 8 3 2 3 2 2 3" xfId="2126" xr:uid="{328553A1-4B71-461A-8A84-BD565C1C217F}"/>
    <cellStyle name="Normal 8 3 2 3 2 3" xfId="2127" xr:uid="{0CA76C2E-F84A-4C8E-8BAB-D57005B8B0BB}"/>
    <cellStyle name="Normal 8 3 2 3 2 3 2" xfId="2128" xr:uid="{88B8FA64-460F-4C8C-8806-AC2A5E7D8865}"/>
    <cellStyle name="Normal 8 3 2 3 2 4" xfId="2129" xr:uid="{8DFF5AD4-A34E-4E07-87C9-C3830A9CA604}"/>
    <cellStyle name="Normal 8 3 2 3 3" xfId="789" xr:uid="{C06D4C54-88EE-460F-AC9B-38C7531FB096}"/>
    <cellStyle name="Normal 8 3 2 3 3 2" xfId="2130" xr:uid="{180D896C-6178-4788-942F-624EF7265147}"/>
    <cellStyle name="Normal 8 3 2 3 3 2 2" xfId="2131" xr:uid="{07D3103F-120E-4C21-A6E0-8DE0263333EF}"/>
    <cellStyle name="Normal 8 3 2 3 3 3" xfId="2132" xr:uid="{6E8A88F3-9565-409B-8B5F-22FAEDC8AABC}"/>
    <cellStyle name="Normal 8 3 2 3 3 4" xfId="3773" xr:uid="{FAFB0BE6-BDED-4A21-A47A-09F571637CFD}"/>
    <cellStyle name="Normal 8 3 2 3 4" xfId="2133" xr:uid="{4BDC2D6F-DB5D-487A-A25F-811C6DCC4062}"/>
    <cellStyle name="Normal 8 3 2 3 4 2" xfId="2134" xr:uid="{2D03615C-7A39-4E6E-A42F-9079DB70B92D}"/>
    <cellStyle name="Normal 8 3 2 3 5" xfId="2135" xr:uid="{7FBD0A72-679B-40DF-A44A-4B42D9DC8231}"/>
    <cellStyle name="Normal 8 3 2 3 6" xfId="3774" xr:uid="{801CCC23-0FFE-45B6-91F2-08C9C0F92A9B}"/>
    <cellStyle name="Normal 8 3 2 4" xfId="387" xr:uid="{A26FBAFD-36C0-47B9-8F4B-1D0F19F09926}"/>
    <cellStyle name="Normal 8 3 2 4 2" xfId="790" xr:uid="{940CA15D-26F1-4DDA-845D-155DE1817D72}"/>
    <cellStyle name="Normal 8 3 2 4 2 2" xfId="2136" xr:uid="{3FFC2455-C73C-44B1-9AAF-4CE80C3B1435}"/>
    <cellStyle name="Normal 8 3 2 4 2 2 2" xfId="2137" xr:uid="{55979BE4-CDC3-45BD-B837-EDBE2F22D45F}"/>
    <cellStyle name="Normal 8 3 2 4 2 3" xfId="2138" xr:uid="{23CA5365-142F-4C2F-A01F-37F2CAF19180}"/>
    <cellStyle name="Normal 8 3 2 4 2 4" xfId="3775" xr:uid="{6F990256-5C0C-43C4-9951-005D1D91341E}"/>
    <cellStyle name="Normal 8 3 2 4 3" xfId="2139" xr:uid="{C88B21F8-D587-43CC-842D-F8386413ECCF}"/>
    <cellStyle name="Normal 8 3 2 4 3 2" xfId="2140" xr:uid="{341437A1-CECB-4CEF-BA98-00D92B248531}"/>
    <cellStyle name="Normal 8 3 2 4 4" xfId="2141" xr:uid="{EC13643C-385E-4161-AEE3-5BE8862D1096}"/>
    <cellStyle name="Normal 8 3 2 4 5" xfId="3776" xr:uid="{0E0DDAD9-C401-42C3-93E4-29FCB21D5955}"/>
    <cellStyle name="Normal 8 3 2 5" xfId="388" xr:uid="{93489644-D72D-4D99-8552-7433A66C489D}"/>
    <cellStyle name="Normal 8 3 2 5 2" xfId="2142" xr:uid="{4C1ECFA1-122D-4E1A-995F-BAF6EA5143AD}"/>
    <cellStyle name="Normal 8 3 2 5 2 2" xfId="2143" xr:uid="{38647C0F-E46D-40D2-B06B-829B48557C1E}"/>
    <cellStyle name="Normal 8 3 2 5 3" xfId="2144" xr:uid="{2732B649-814A-48C3-A624-3C02EFAA971D}"/>
    <cellStyle name="Normal 8 3 2 5 4" xfId="3777" xr:uid="{88A1343A-E566-4384-8F00-705928D3DFD0}"/>
    <cellStyle name="Normal 8 3 2 6" xfId="2145" xr:uid="{B5E2ADB9-7494-4943-8F4F-99581C83E8F1}"/>
    <cellStyle name="Normal 8 3 2 6 2" xfId="2146" xr:uid="{FEF1273F-20D1-4717-8E06-930099B62D38}"/>
    <cellStyle name="Normal 8 3 2 6 3" xfId="3778" xr:uid="{1664999C-AACF-4BD2-8E18-EF166BB65FEC}"/>
    <cellStyle name="Normal 8 3 2 6 4" xfId="3779" xr:uid="{31B959C5-53E4-4474-AAFA-316C7F38920A}"/>
    <cellStyle name="Normal 8 3 2 7" xfId="2147" xr:uid="{A99333C3-AEB4-4014-86FE-B85F6AF2CAA2}"/>
    <cellStyle name="Normal 8 3 2 8" xfId="3780" xr:uid="{E1556271-6E46-4FEE-85F1-06FA1066EFD2}"/>
    <cellStyle name="Normal 8 3 2 9" xfId="3781" xr:uid="{C55A1C00-63BB-4D2B-80B9-55450BB1CE40}"/>
    <cellStyle name="Normal 8 3 3" xfId="158" xr:uid="{10F9C37D-64D5-473B-BADE-B1CFA79B30EA}"/>
    <cellStyle name="Normal 8 3 3 2" xfId="159" xr:uid="{0439ED80-A1CB-421A-9BCE-A6E65E1B3117}"/>
    <cellStyle name="Normal 8 3 3 2 2" xfId="791" xr:uid="{870D0A1D-FD39-484C-B61D-D525F8B41C60}"/>
    <cellStyle name="Normal 8 3 3 2 2 2" xfId="2148" xr:uid="{5DED2F95-B01F-4B5B-B038-F806724388AB}"/>
    <cellStyle name="Normal 8 3 3 2 2 2 2" xfId="2149" xr:uid="{78FEE743-60EB-4BBF-B7B4-0185F6FBF54E}"/>
    <cellStyle name="Normal 8 3 3 2 2 2 2 2" xfId="4494" xr:uid="{629D59E4-84BE-4040-8074-A7CC16690612}"/>
    <cellStyle name="Normal 8 3 3 2 2 2 3" xfId="4495" xr:uid="{A702A5A8-F82B-4FF8-9A57-B3C4F4337996}"/>
    <cellStyle name="Normal 8 3 3 2 2 3" xfId="2150" xr:uid="{5416F8B2-C37D-4771-AE33-D8E463CD9F0F}"/>
    <cellStyle name="Normal 8 3 3 2 2 3 2" xfId="4496" xr:uid="{BEC48E1E-05B6-41CE-9569-549A7231F2E1}"/>
    <cellStyle name="Normal 8 3 3 2 2 4" xfId="3782" xr:uid="{034C8D68-6F44-4652-AC20-628C2CCAD97F}"/>
    <cellStyle name="Normal 8 3 3 2 3" xfId="2151" xr:uid="{7DACA6AE-CF1C-419F-896C-005F439F332C}"/>
    <cellStyle name="Normal 8 3 3 2 3 2" xfId="2152" xr:uid="{0F9C5B84-82D4-490B-A820-CAF8782EEA9E}"/>
    <cellStyle name="Normal 8 3 3 2 3 2 2" xfId="4497" xr:uid="{959EB66F-C94F-4E05-ACE7-72F45A79809D}"/>
    <cellStyle name="Normal 8 3 3 2 3 3" xfId="3783" xr:uid="{8006FB3C-2699-4FFA-8838-BD6A53E5BEE2}"/>
    <cellStyle name="Normal 8 3 3 2 3 4" xfId="3784" xr:uid="{139644EB-5D87-409E-A38F-64397AB8EA0E}"/>
    <cellStyle name="Normal 8 3 3 2 4" xfId="2153" xr:uid="{99C5FF03-579B-4C47-892A-5EE493D67C1C}"/>
    <cellStyle name="Normal 8 3 3 2 4 2" xfId="4498" xr:uid="{FFBBD57C-FBF8-44D1-8E47-032B91536E74}"/>
    <cellStyle name="Normal 8 3 3 2 5" xfId="3785" xr:uid="{7A04DF91-4FC0-47F6-A805-8023FDD063B3}"/>
    <cellStyle name="Normal 8 3 3 2 6" xfId="3786" xr:uid="{9E0A4904-9B74-45BF-8320-2415F373E46E}"/>
    <cellStyle name="Normal 8 3 3 3" xfId="389" xr:uid="{1AA0FBC0-85A9-4512-95AD-E7ADAAB37E83}"/>
    <cellStyle name="Normal 8 3 3 3 2" xfId="2154" xr:uid="{E15E8A8B-BA55-415F-894D-92E732F49B94}"/>
    <cellStyle name="Normal 8 3 3 3 2 2" xfId="2155" xr:uid="{E2AF15CB-9C98-464F-90AE-34EF3B646AEC}"/>
    <cellStyle name="Normal 8 3 3 3 2 2 2" xfId="4499" xr:uid="{4F40D784-231D-488D-9994-F71F7DD6CA1D}"/>
    <cellStyle name="Normal 8 3 3 3 2 3" xfId="3787" xr:uid="{7B3412E6-C50F-41CF-92A8-99D0B2093B8C}"/>
    <cellStyle name="Normal 8 3 3 3 2 4" xfId="3788" xr:uid="{BB628564-EE03-4EF4-9DD9-D335341E404D}"/>
    <cellStyle name="Normal 8 3 3 3 3" xfId="2156" xr:uid="{3A3854F2-860A-4611-9857-333F323260E0}"/>
    <cellStyle name="Normal 8 3 3 3 3 2" xfId="4500" xr:uid="{90FAEE61-FB53-4381-B4AA-7AA34DA4C1EF}"/>
    <cellStyle name="Normal 8 3 3 3 4" xfId="3789" xr:uid="{3E15A321-AB77-4CF1-AC25-DB477C447959}"/>
    <cellStyle name="Normal 8 3 3 3 5" xfId="3790" xr:uid="{CB739FFB-03B1-408C-AEC1-55F7ECEB4104}"/>
    <cellStyle name="Normal 8 3 3 4" xfId="2157" xr:uid="{75F099D1-5550-4CE8-89F5-D56635AB7C08}"/>
    <cellStyle name="Normal 8 3 3 4 2" xfId="2158" xr:uid="{AF1E50D9-1A54-4A39-9ADD-E6302933469E}"/>
    <cellStyle name="Normal 8 3 3 4 2 2" xfId="4501" xr:uid="{B4A2A2B8-285C-4E95-9734-948DAFA0FF88}"/>
    <cellStyle name="Normal 8 3 3 4 3" xfId="3791" xr:uid="{A6D76794-F973-4ABD-8BC3-9CF9672C7FB9}"/>
    <cellStyle name="Normal 8 3 3 4 4" xfId="3792" xr:uid="{59D16813-3FE2-4121-80F7-D31D5FE1515A}"/>
    <cellStyle name="Normal 8 3 3 5" xfId="2159" xr:uid="{E277B845-8CA0-49D8-A032-72523636D0DE}"/>
    <cellStyle name="Normal 8 3 3 5 2" xfId="3793" xr:uid="{07817F2F-5992-40BF-8944-2445953FC649}"/>
    <cellStyle name="Normal 8 3 3 5 3" xfId="3794" xr:uid="{A86B17A7-B030-4ED4-B815-57FB037A7FA0}"/>
    <cellStyle name="Normal 8 3 3 5 4" xfId="3795" xr:uid="{6CE03F19-662C-4A00-9D2F-7FC9DFA0BC65}"/>
    <cellStyle name="Normal 8 3 3 6" xfId="3796" xr:uid="{A42FAB7A-90BC-4120-B416-9308A1F19B88}"/>
    <cellStyle name="Normal 8 3 3 7" xfId="3797" xr:uid="{D0215C78-797A-4B0F-AD6E-67947BBD930F}"/>
    <cellStyle name="Normal 8 3 3 8" xfId="3798" xr:uid="{06EEAB8D-8E10-4970-A59B-70693D85DE27}"/>
    <cellStyle name="Normal 8 3 4" xfId="160" xr:uid="{536AA4E1-E70B-42C0-BA8A-34A5B63048F7}"/>
    <cellStyle name="Normal 8 3 4 2" xfId="792" xr:uid="{8B86FA3F-5086-4BCD-9A45-AD0F832094E8}"/>
    <cellStyle name="Normal 8 3 4 2 2" xfId="793" xr:uid="{04904718-7E98-4E63-8E36-CBBAF9A3F745}"/>
    <cellStyle name="Normal 8 3 4 2 2 2" xfId="2160" xr:uid="{168DE3AE-D575-46A4-98BC-170E8932067D}"/>
    <cellStyle name="Normal 8 3 4 2 2 2 2" xfId="2161" xr:uid="{1E972B16-676F-4367-AC1A-4012929FCD55}"/>
    <cellStyle name="Normal 8 3 4 2 2 3" xfId="2162" xr:uid="{A5F04B18-9774-41A1-9E1F-ADADF7239255}"/>
    <cellStyle name="Normal 8 3 4 2 2 4" xfId="3799" xr:uid="{37C3471D-55FF-439B-9717-D45861A95A35}"/>
    <cellStyle name="Normal 8 3 4 2 3" xfId="2163" xr:uid="{5F0D82CF-B5C3-48B5-AEDA-DE8B95159D8E}"/>
    <cellStyle name="Normal 8 3 4 2 3 2" xfId="2164" xr:uid="{08D3C090-8B90-4434-9CEE-31AC3ADFD4FD}"/>
    <cellStyle name="Normal 8 3 4 2 4" xfId="2165" xr:uid="{876D3E19-B8D6-4716-8693-C1626845BF6E}"/>
    <cellStyle name="Normal 8 3 4 2 5" xfId="3800" xr:uid="{242AF8AE-C201-4B1B-8FDF-6834148BC9FE}"/>
    <cellStyle name="Normal 8 3 4 3" xfId="794" xr:uid="{49B1FE4E-DDC1-4E7D-8B4D-0920EB0A8F09}"/>
    <cellStyle name="Normal 8 3 4 3 2" xfId="2166" xr:uid="{7E5FA43D-0971-498A-8953-9BBDC0C7F468}"/>
    <cellStyle name="Normal 8 3 4 3 2 2" xfId="2167" xr:uid="{F973A780-C9B7-40FE-B2BB-1F5994D637DE}"/>
    <cellStyle name="Normal 8 3 4 3 3" xfId="2168" xr:uid="{E9AE77AB-067F-4000-9D82-A5354197D0C7}"/>
    <cellStyle name="Normal 8 3 4 3 4" xfId="3801" xr:uid="{C71432CB-553F-4C22-B6FA-5DD77C4631AA}"/>
    <cellStyle name="Normal 8 3 4 4" xfId="2169" xr:uid="{AEA350B1-9232-4793-84D1-0149C0F814A4}"/>
    <cellStyle name="Normal 8 3 4 4 2" xfId="2170" xr:uid="{A09FA8AA-A5D0-4F7E-BA75-9376A5484878}"/>
    <cellStyle name="Normal 8 3 4 4 3" xfId="3802" xr:uid="{B0609AED-3FEF-4DB8-8025-A235EB645BB3}"/>
    <cellStyle name="Normal 8 3 4 4 4" xfId="3803" xr:uid="{53B9659F-99F6-4047-BEB1-1B0D72E3E974}"/>
    <cellStyle name="Normal 8 3 4 5" xfId="2171" xr:uid="{851479E7-1F4C-4D2A-BF36-661EE949BBEB}"/>
    <cellStyle name="Normal 8 3 4 6" xfId="3804" xr:uid="{0FC95C91-22C7-453E-B12C-0A04FC5C8971}"/>
    <cellStyle name="Normal 8 3 4 7" xfId="3805" xr:uid="{80ACF1D5-6362-4F83-AEFC-B55CBDBED76F}"/>
    <cellStyle name="Normal 8 3 5" xfId="390" xr:uid="{DF9D71CB-6F89-4AA9-8F29-C86822899DDB}"/>
    <cellStyle name="Normal 8 3 5 2" xfId="795" xr:uid="{34DB8FBB-B668-4995-BD4F-499DC9E9FAAD}"/>
    <cellStyle name="Normal 8 3 5 2 2" xfId="2172" xr:uid="{511D4903-61D0-4278-9137-13266F9AEB59}"/>
    <cellStyle name="Normal 8 3 5 2 2 2" xfId="2173" xr:uid="{5BAAEBEC-A71A-4B68-B093-3E130FC41CE5}"/>
    <cellStyle name="Normal 8 3 5 2 3" xfId="2174" xr:uid="{314D16F0-8C0B-4803-A2F6-8548860B3010}"/>
    <cellStyle name="Normal 8 3 5 2 4" xfId="3806" xr:uid="{9CA7D0BE-6827-43F0-852B-33D0FFDDBDA0}"/>
    <cellStyle name="Normal 8 3 5 3" xfId="2175" xr:uid="{30E1EB74-88D2-40D1-A516-0121BDFE90B4}"/>
    <cellStyle name="Normal 8 3 5 3 2" xfId="2176" xr:uid="{CCC66EC4-FC8D-4AD0-8A87-963539461CE0}"/>
    <cellStyle name="Normal 8 3 5 3 3" xfId="3807" xr:uid="{9237BFD8-6C8E-405B-9687-05E7790677A4}"/>
    <cellStyle name="Normal 8 3 5 3 4" xfId="3808" xr:uid="{701B6566-31CA-4B41-85C8-CFF9BDE89FC5}"/>
    <cellStyle name="Normal 8 3 5 4" xfId="2177" xr:uid="{AE6F12F2-2DC1-4B0A-B6DC-536E25C383D4}"/>
    <cellStyle name="Normal 8 3 5 5" xfId="3809" xr:uid="{CA6534D1-0F6D-457E-9C95-20A6C82BA080}"/>
    <cellStyle name="Normal 8 3 5 6" xfId="3810" xr:uid="{FBA7B3CA-28FB-4211-984B-F2D72A974DA6}"/>
    <cellStyle name="Normal 8 3 6" xfId="391" xr:uid="{B982AD65-631A-4BCF-9802-6954F4E855AC}"/>
    <cellStyle name="Normal 8 3 6 2" xfId="2178" xr:uid="{1BA82991-0F38-4DB2-B404-911130F33155}"/>
    <cellStyle name="Normal 8 3 6 2 2" xfId="2179" xr:uid="{6D1E1B70-F442-4F1C-9557-7862CF08CA27}"/>
    <cellStyle name="Normal 8 3 6 2 3" xfId="3811" xr:uid="{7DB9FCAB-5DCF-42CE-9CD6-681521B9E622}"/>
    <cellStyle name="Normal 8 3 6 2 4" xfId="3812" xr:uid="{5A58F8CE-4CC7-46B7-AA58-6FFC11A5E398}"/>
    <cellStyle name="Normal 8 3 6 3" xfId="2180" xr:uid="{E39390F5-3E2A-4DD7-A886-6DAAE2E798E7}"/>
    <cellStyle name="Normal 8 3 6 4" xfId="3813" xr:uid="{5CDC7ABB-4ABB-44C0-A7D4-867675FCC318}"/>
    <cellStyle name="Normal 8 3 6 5" xfId="3814" xr:uid="{4294A456-BE63-4BE8-A298-825CF178F5D0}"/>
    <cellStyle name="Normal 8 3 7" xfId="2181" xr:uid="{F7639DC8-6198-41E9-9B4C-31EECC48E582}"/>
    <cellStyle name="Normal 8 3 7 2" xfId="2182" xr:uid="{87F6EBA5-7C4A-43BB-805C-C70AFA9D5E93}"/>
    <cellStyle name="Normal 8 3 7 3" xfId="3815" xr:uid="{AB62FE3A-414B-4C0A-8055-996552A11EB8}"/>
    <cellStyle name="Normal 8 3 7 4" xfId="3816" xr:uid="{284C1572-1789-4634-BF7C-6F74269639F3}"/>
    <cellStyle name="Normal 8 3 8" xfId="2183" xr:uid="{6EE30693-2571-45F0-B599-C57ABD01FB89}"/>
    <cellStyle name="Normal 8 3 8 2" xfId="3817" xr:uid="{CB1DD0E0-8533-439A-A3B7-C32427CBBDE3}"/>
    <cellStyle name="Normal 8 3 8 3" xfId="3818" xr:uid="{BFC5BB6E-4556-472D-AC30-BA9C816F6F92}"/>
    <cellStyle name="Normal 8 3 8 4" xfId="3819" xr:uid="{FEECABE0-D649-472F-9BDB-F1D531E6026A}"/>
    <cellStyle name="Normal 8 3 9" xfId="3820" xr:uid="{135A8EEE-E575-4F32-8EC4-EE768B11BC58}"/>
    <cellStyle name="Normal 8 4" xfId="161" xr:uid="{F9EC150D-7271-4CAF-A062-72E31D9C7A49}"/>
    <cellStyle name="Normal 8 4 10" xfId="3821" xr:uid="{7F8FB6E2-42CF-460F-8963-50B14D4F5D80}"/>
    <cellStyle name="Normal 8 4 11" xfId="3822" xr:uid="{0EAA3BA8-EDC1-4208-906F-1D9CA4F6E17F}"/>
    <cellStyle name="Normal 8 4 2" xfId="162" xr:uid="{FABCDCA2-A0C4-4B66-8C2A-911DBDA06957}"/>
    <cellStyle name="Normal 8 4 2 2" xfId="392" xr:uid="{74E78385-4A49-43F4-82CC-27805A7600A9}"/>
    <cellStyle name="Normal 8 4 2 2 2" xfId="796" xr:uid="{E46594D8-278E-48A9-82F8-010CEA9B172D}"/>
    <cellStyle name="Normal 8 4 2 2 2 2" xfId="797" xr:uid="{A8B398B9-E5E7-4C5E-BBD2-6E594A7B1C51}"/>
    <cellStyle name="Normal 8 4 2 2 2 2 2" xfId="2184" xr:uid="{9F90A6BE-2FA3-45FF-94F3-907ED689195F}"/>
    <cellStyle name="Normal 8 4 2 2 2 2 3" xfId="3823" xr:uid="{8BFEF95F-7763-4B29-9659-DBFF5943AA89}"/>
    <cellStyle name="Normal 8 4 2 2 2 2 4" xfId="3824" xr:uid="{CA9EF41A-67A8-4331-ACD4-4F93931528D0}"/>
    <cellStyle name="Normal 8 4 2 2 2 3" xfId="2185" xr:uid="{9AFEC4D7-5575-4F4D-BD3D-3005DABB5AA0}"/>
    <cellStyle name="Normal 8 4 2 2 2 3 2" xfId="3825" xr:uid="{7A0F83FD-BDF6-4266-A8F3-7E0952F07C7C}"/>
    <cellStyle name="Normal 8 4 2 2 2 3 3" xfId="3826" xr:uid="{957A30AB-8CF2-4B5B-8BEB-10E6ACA50BDE}"/>
    <cellStyle name="Normal 8 4 2 2 2 3 4" xfId="3827" xr:uid="{DCF013C5-0041-433C-A7CE-91DC5B14F018}"/>
    <cellStyle name="Normal 8 4 2 2 2 4" xfId="3828" xr:uid="{84F494ED-8A7F-4F75-96E0-E1B6724FDA74}"/>
    <cellStyle name="Normal 8 4 2 2 2 5" xfId="3829" xr:uid="{9E3000FE-6E26-4104-827A-03C7EB92E4DF}"/>
    <cellStyle name="Normal 8 4 2 2 2 6" xfId="3830" xr:uid="{62342125-CCCC-4035-AA85-1265302BA55F}"/>
    <cellStyle name="Normal 8 4 2 2 3" xfId="798" xr:uid="{2994BA5C-E2D7-4875-B169-DF9B7F8B8A18}"/>
    <cellStyle name="Normal 8 4 2 2 3 2" xfId="2186" xr:uid="{79283499-6E38-4CC7-94EF-A133B33DD081}"/>
    <cellStyle name="Normal 8 4 2 2 3 2 2" xfId="3831" xr:uid="{A6307E45-B381-4C8B-A0F4-86F7D3B431CE}"/>
    <cellStyle name="Normal 8 4 2 2 3 2 3" xfId="3832" xr:uid="{FFA57053-48E5-49EA-BE6B-00B9E88D087A}"/>
    <cellStyle name="Normal 8 4 2 2 3 2 4" xfId="3833" xr:uid="{4255D547-EAFB-4809-8D4A-7E7F4A3ABC1B}"/>
    <cellStyle name="Normal 8 4 2 2 3 3" xfId="3834" xr:uid="{EBC815E9-8B6D-4F5B-8865-E3FDDB3663F9}"/>
    <cellStyle name="Normal 8 4 2 2 3 4" xfId="3835" xr:uid="{06020D69-96BB-4401-A763-FE9745FEA7AD}"/>
    <cellStyle name="Normal 8 4 2 2 3 5" xfId="3836" xr:uid="{0C76F953-2C23-459C-8661-F4653255273E}"/>
    <cellStyle name="Normal 8 4 2 2 4" xfId="2187" xr:uid="{444B4BFE-E76C-4DDC-AC68-9ED7161B69B4}"/>
    <cellStyle name="Normal 8 4 2 2 4 2" xfId="3837" xr:uid="{DBFCF9FE-6E7E-4AA3-9484-6FF1390E344C}"/>
    <cellStyle name="Normal 8 4 2 2 4 3" xfId="3838" xr:uid="{50DC9D28-600A-4C45-B57D-5CDBC47D4680}"/>
    <cellStyle name="Normal 8 4 2 2 4 4" xfId="3839" xr:uid="{A152BFD3-7A19-4F08-BB84-8110A57F5FAC}"/>
    <cellStyle name="Normal 8 4 2 2 5" xfId="3840" xr:uid="{0DF717F6-A86A-4381-B155-66722C09A9B2}"/>
    <cellStyle name="Normal 8 4 2 2 5 2" xfId="3841" xr:uid="{B39CBAD5-6837-4C4F-944D-63A6C70D8C6F}"/>
    <cellStyle name="Normal 8 4 2 2 5 3" xfId="3842" xr:uid="{BF45565D-73D5-4DC0-8778-61E56ADCFF9A}"/>
    <cellStyle name="Normal 8 4 2 2 5 4" xfId="3843" xr:uid="{6D91B212-1A87-44CE-90C2-12DE81220718}"/>
    <cellStyle name="Normal 8 4 2 2 6" xfId="3844" xr:uid="{675628B5-600D-40D5-BE0D-A5A3A7627387}"/>
    <cellStyle name="Normal 8 4 2 2 7" xfId="3845" xr:uid="{46E0742A-B8F7-4E00-8A6B-827FC18F56DD}"/>
    <cellStyle name="Normal 8 4 2 2 8" xfId="3846" xr:uid="{157CD1C4-30BE-46F5-A995-0735829166AA}"/>
    <cellStyle name="Normal 8 4 2 3" xfId="799" xr:uid="{0FD297F9-F4E8-4FE4-9B01-1D92C0B9AAEB}"/>
    <cellStyle name="Normal 8 4 2 3 2" xfId="800" xr:uid="{4E9E95D5-1B87-40B6-84D3-ABA516478814}"/>
    <cellStyle name="Normal 8 4 2 3 2 2" xfId="801" xr:uid="{8EE03B3A-C6FB-4508-9F36-32CF6EDF6619}"/>
    <cellStyle name="Normal 8 4 2 3 2 3" xfId="3847" xr:uid="{997F10F4-AA4D-404C-A7C5-812B595A9C62}"/>
    <cellStyle name="Normal 8 4 2 3 2 4" xfId="3848" xr:uid="{8003EBC3-0CBE-4836-910E-39AA002FCF71}"/>
    <cellStyle name="Normal 8 4 2 3 3" xfId="802" xr:uid="{6E40EEB1-E17A-4711-B912-B1338D85BD4B}"/>
    <cellStyle name="Normal 8 4 2 3 3 2" xfId="3849" xr:uid="{6D944D42-96DA-4CDB-8BFE-A65D6C13B534}"/>
    <cellStyle name="Normal 8 4 2 3 3 3" xfId="3850" xr:uid="{D171CE28-6F65-4F60-BB96-3D146A63E8AD}"/>
    <cellStyle name="Normal 8 4 2 3 3 4" xfId="3851" xr:uid="{BFAA5427-26C2-452F-A318-B4193D56255B}"/>
    <cellStyle name="Normal 8 4 2 3 4" xfId="3852" xr:uid="{0BA2F2EC-78A2-4017-BB7B-DA34E1F499ED}"/>
    <cellStyle name="Normal 8 4 2 3 5" xfId="3853" xr:uid="{8A90DC8A-0C45-469E-8C64-5BE77261CABD}"/>
    <cellStyle name="Normal 8 4 2 3 6" xfId="3854" xr:uid="{18C0E67D-D520-44B5-8E21-43DFDB80AE62}"/>
    <cellStyle name="Normal 8 4 2 4" xfId="803" xr:uid="{97F2AF49-CB79-46CD-A782-4B03FE3AE6C2}"/>
    <cellStyle name="Normal 8 4 2 4 2" xfId="804" xr:uid="{1A0029A6-95A1-4AD6-BCBE-3F1412644867}"/>
    <cellStyle name="Normal 8 4 2 4 2 2" xfId="3855" xr:uid="{32A306BC-9E22-4D78-915A-6D6B1CDD3E80}"/>
    <cellStyle name="Normal 8 4 2 4 2 3" xfId="3856" xr:uid="{5A57368A-A7B2-4197-88D5-5B0AB0FC82C7}"/>
    <cellStyle name="Normal 8 4 2 4 2 4" xfId="3857" xr:uid="{67F7241A-70DA-434F-A10A-3B432133F224}"/>
    <cellStyle name="Normal 8 4 2 4 3" xfId="3858" xr:uid="{0B6322F8-7A9A-4F4B-9252-89DB7D62F126}"/>
    <cellStyle name="Normal 8 4 2 4 4" xfId="3859" xr:uid="{D8DB6075-6A09-4E84-A832-3C13FF5FD3CF}"/>
    <cellStyle name="Normal 8 4 2 4 5" xfId="3860" xr:uid="{4C8FE28F-0854-40A3-AEAC-9EAB5E4DFAA4}"/>
    <cellStyle name="Normal 8 4 2 5" xfId="805" xr:uid="{B1ECA7B8-AE01-4EB1-9A33-796E453CD424}"/>
    <cellStyle name="Normal 8 4 2 5 2" xfId="3861" xr:uid="{7960C63E-2438-46A9-9EF4-4601597B8462}"/>
    <cellStyle name="Normal 8 4 2 5 3" xfId="3862" xr:uid="{87311E69-5FCC-4201-B7C8-079A2ADCD4D2}"/>
    <cellStyle name="Normal 8 4 2 5 4" xfId="3863" xr:uid="{5631B567-66BE-4AC6-92B1-472DF14268D9}"/>
    <cellStyle name="Normal 8 4 2 6" xfId="3864" xr:uid="{CE8C6A10-D490-44B1-97B4-573CE65CE161}"/>
    <cellStyle name="Normal 8 4 2 6 2" xfId="3865" xr:uid="{BC57B0BC-E8BB-4FF4-8DB2-FE9BAE36F883}"/>
    <cellStyle name="Normal 8 4 2 6 3" xfId="3866" xr:uid="{74DD49A2-7E65-442C-B462-62E9F9DA6058}"/>
    <cellStyle name="Normal 8 4 2 6 4" xfId="3867" xr:uid="{329C33CE-5BC7-4527-86C7-086BF5DDC7AC}"/>
    <cellStyle name="Normal 8 4 2 7" xfId="3868" xr:uid="{655BABBA-B705-408E-BBB4-2C4C5EDA48E2}"/>
    <cellStyle name="Normal 8 4 2 8" xfId="3869" xr:uid="{C71DFF1C-B6B5-4D4B-A245-181AAE65FFE1}"/>
    <cellStyle name="Normal 8 4 2 9" xfId="3870" xr:uid="{02325264-4BE1-436A-A35B-F49F7A54B50C}"/>
    <cellStyle name="Normal 8 4 3" xfId="393" xr:uid="{BEC2C3A0-C30E-4DE4-B6DD-AD07C6C92760}"/>
    <cellStyle name="Normal 8 4 3 2" xfId="806" xr:uid="{C4CC6ED4-E956-4F2B-BA14-F29E58A3EEDE}"/>
    <cellStyle name="Normal 8 4 3 2 2" xfId="807" xr:uid="{7043996A-BEBC-4048-AC92-19ECFC4A0ABC}"/>
    <cellStyle name="Normal 8 4 3 2 2 2" xfId="2188" xr:uid="{81E3DF69-7D87-41A9-AAC4-D6A087F078F9}"/>
    <cellStyle name="Normal 8 4 3 2 2 2 2" xfId="2189" xr:uid="{7E3DB7A1-F574-4467-B2AA-2DE87BD4B52A}"/>
    <cellStyle name="Normal 8 4 3 2 2 3" xfId="2190" xr:uid="{095637DD-BF6C-42F6-A2D2-EA642A04666B}"/>
    <cellStyle name="Normal 8 4 3 2 2 4" xfId="3871" xr:uid="{05243C33-3571-4C0A-B49A-79559F059C51}"/>
    <cellStyle name="Normal 8 4 3 2 3" xfId="2191" xr:uid="{DD006349-9C43-4BA3-90D3-E45EB072C01E}"/>
    <cellStyle name="Normal 8 4 3 2 3 2" xfId="2192" xr:uid="{FB3B8FFF-720D-49A3-8E0A-C493EA22287F}"/>
    <cellStyle name="Normal 8 4 3 2 3 3" xfId="3872" xr:uid="{1D369CF8-A2FF-4A7A-B11D-5A084B37228C}"/>
    <cellStyle name="Normal 8 4 3 2 3 4" xfId="3873" xr:uid="{C163EB78-26D7-42F2-A3AC-6C89A32C143A}"/>
    <cellStyle name="Normal 8 4 3 2 4" xfId="2193" xr:uid="{DDA90918-0C7F-4293-90AC-AA1D5C708C22}"/>
    <cellStyle name="Normal 8 4 3 2 5" xfId="3874" xr:uid="{D6D54B61-1F87-4248-8208-8011FA759594}"/>
    <cellStyle name="Normal 8 4 3 2 6" xfId="3875" xr:uid="{8B76618C-171B-41E6-B1E2-339F92E39B1A}"/>
    <cellStyle name="Normal 8 4 3 3" xfId="808" xr:uid="{55906319-896F-4B6D-8123-7BCCB5363CD7}"/>
    <cellStyle name="Normal 8 4 3 3 2" xfId="2194" xr:uid="{33D63E4F-596F-4362-832A-5C9E750070BC}"/>
    <cellStyle name="Normal 8 4 3 3 2 2" xfId="2195" xr:uid="{607467A6-AD92-4479-BE42-03A48C55FF68}"/>
    <cellStyle name="Normal 8 4 3 3 2 3" xfId="3876" xr:uid="{88BEEE48-8727-4D07-86EB-309CCCE1454B}"/>
    <cellStyle name="Normal 8 4 3 3 2 4" xfId="3877" xr:uid="{527B0492-320C-4A21-80B8-AFD4E62D868E}"/>
    <cellStyle name="Normal 8 4 3 3 3" xfId="2196" xr:uid="{5BB51FFC-1C73-4F34-8244-2AB2494854E0}"/>
    <cellStyle name="Normal 8 4 3 3 4" xfId="3878" xr:uid="{669DC137-65CE-4885-BC31-0DB1DD1906DF}"/>
    <cellStyle name="Normal 8 4 3 3 5" xfId="3879" xr:uid="{1D06DDBE-FD90-4F23-9372-A7AD1865BA5D}"/>
    <cellStyle name="Normal 8 4 3 4" xfId="2197" xr:uid="{788201AB-897D-4BBA-9C2A-A559AAEC39CA}"/>
    <cellStyle name="Normal 8 4 3 4 2" xfId="2198" xr:uid="{EA0AE1F4-C446-4EE7-8167-D797E9840B24}"/>
    <cellStyle name="Normal 8 4 3 4 3" xfId="3880" xr:uid="{3D1BD09C-AE47-43F4-8782-FA1DC0A12413}"/>
    <cellStyle name="Normal 8 4 3 4 4" xfId="3881" xr:uid="{DF6A6FAD-D78F-4B0A-89F7-E1CBE8BBDDB2}"/>
    <cellStyle name="Normal 8 4 3 5" xfId="2199" xr:uid="{41D23944-6CD2-4F47-8C8C-B2D8964E9B87}"/>
    <cellStyle name="Normal 8 4 3 5 2" xfId="3882" xr:uid="{0662A06C-949C-4905-8367-C149B232E6E1}"/>
    <cellStyle name="Normal 8 4 3 5 3" xfId="3883" xr:uid="{644BAA9A-79D3-4C5D-8EF5-EB0C951EF0D9}"/>
    <cellStyle name="Normal 8 4 3 5 4" xfId="3884" xr:uid="{1E46774A-EF39-4372-81D2-DADBF44DA147}"/>
    <cellStyle name="Normal 8 4 3 6" xfId="3885" xr:uid="{1506C471-7ED9-4B82-9832-6D068A3DF549}"/>
    <cellStyle name="Normal 8 4 3 7" xfId="3886" xr:uid="{BEFB8409-EE70-4029-9DD7-49EA6161A866}"/>
    <cellStyle name="Normal 8 4 3 8" xfId="3887" xr:uid="{6CCD2BF5-2AF4-4AA6-80BA-3C9C820531F7}"/>
    <cellStyle name="Normal 8 4 4" xfId="394" xr:uid="{C5178472-2B11-4E7C-91BD-BD776CE3C32C}"/>
    <cellStyle name="Normal 8 4 4 2" xfId="809" xr:uid="{D13B0519-106F-49FD-B584-43895B76C2CD}"/>
    <cellStyle name="Normal 8 4 4 2 2" xfId="810" xr:uid="{BCE2E111-90B7-4912-B4FA-93BC52C671FB}"/>
    <cellStyle name="Normal 8 4 4 2 2 2" xfId="2200" xr:uid="{C8E09657-74D9-4D0D-80A1-EE6CE8195580}"/>
    <cellStyle name="Normal 8 4 4 2 2 3" xfId="3888" xr:uid="{2FF176FE-8B29-489F-90B8-0C3903A9F1EF}"/>
    <cellStyle name="Normal 8 4 4 2 2 4" xfId="3889" xr:uid="{C776FB4E-FB5F-4DF3-AEE6-D12C87D5C851}"/>
    <cellStyle name="Normal 8 4 4 2 3" xfId="2201" xr:uid="{3AB417D7-B426-4C38-91BC-315708BF6E93}"/>
    <cellStyle name="Normal 8 4 4 2 4" xfId="3890" xr:uid="{AA360660-CB9E-447D-A38A-8CD416C51E5E}"/>
    <cellStyle name="Normal 8 4 4 2 5" xfId="3891" xr:uid="{FEF861DE-4AFA-44A1-B40C-21EB9B4A9CAB}"/>
    <cellStyle name="Normal 8 4 4 3" xfId="811" xr:uid="{FDFB2B77-1961-4CDB-A60A-2834021569C9}"/>
    <cellStyle name="Normal 8 4 4 3 2" xfId="2202" xr:uid="{B3FC475F-C37D-4619-B0F9-C79BBDFA2F24}"/>
    <cellStyle name="Normal 8 4 4 3 3" xfId="3892" xr:uid="{BB205EFA-F2F0-4A2A-BF98-2E7811848E3A}"/>
    <cellStyle name="Normal 8 4 4 3 4" xfId="3893" xr:uid="{2FC6803E-C966-4E73-BF9C-8C7DAA5AC113}"/>
    <cellStyle name="Normal 8 4 4 4" xfId="2203" xr:uid="{11DECD08-54EB-4D56-A09C-A6C067ECADD2}"/>
    <cellStyle name="Normal 8 4 4 4 2" xfId="3894" xr:uid="{FF3BD73A-2F14-49D7-A407-0E78C155045A}"/>
    <cellStyle name="Normal 8 4 4 4 3" xfId="3895" xr:uid="{458FD527-035F-48AE-BEA0-1A8659D495FD}"/>
    <cellStyle name="Normal 8 4 4 4 4" xfId="3896" xr:uid="{313DDF8B-C36A-41D0-BBD5-1C6C7224F4B5}"/>
    <cellStyle name="Normal 8 4 4 5" xfId="3897" xr:uid="{C2FA707F-E5DD-42FD-B6A5-253F9C51FCB1}"/>
    <cellStyle name="Normal 8 4 4 6" xfId="3898" xr:uid="{B4E93EAB-FCEB-4993-BA4D-586F14D5C620}"/>
    <cellStyle name="Normal 8 4 4 7" xfId="3899" xr:uid="{B7158EF8-4FD2-444E-8AE8-179CBA302A33}"/>
    <cellStyle name="Normal 8 4 5" xfId="395" xr:uid="{303F11FC-C564-4D1F-9AE2-A05F234ED0DB}"/>
    <cellStyle name="Normal 8 4 5 2" xfId="812" xr:uid="{3EBD3133-9CBE-4A70-BFEC-18AAD2B753C5}"/>
    <cellStyle name="Normal 8 4 5 2 2" xfId="2204" xr:uid="{4C89A6BA-E2D8-4483-98E2-ED4D6ABDA24A}"/>
    <cellStyle name="Normal 8 4 5 2 3" xfId="3900" xr:uid="{C536283C-A8F0-4E0F-8097-67E1C7BBDC54}"/>
    <cellStyle name="Normal 8 4 5 2 4" xfId="3901" xr:uid="{567A535D-98F8-4606-BDC5-B96C72165171}"/>
    <cellStyle name="Normal 8 4 5 3" xfId="2205" xr:uid="{53B3DF32-B612-48D9-9580-26BE19C9A07C}"/>
    <cellStyle name="Normal 8 4 5 3 2" xfId="3902" xr:uid="{043A5DAB-531C-4465-85B5-2A521059B9F5}"/>
    <cellStyle name="Normal 8 4 5 3 3" xfId="3903" xr:uid="{490DE4C7-2C0E-410A-B725-943F4AC958ED}"/>
    <cellStyle name="Normal 8 4 5 3 4" xfId="3904" xr:uid="{4661D9F0-4060-42FA-9470-C25FB39C36F3}"/>
    <cellStyle name="Normal 8 4 5 4" xfId="3905" xr:uid="{4D930FEC-29BB-4B9D-A2DA-6AB2C23EA08A}"/>
    <cellStyle name="Normal 8 4 5 5" xfId="3906" xr:uid="{48289FE1-6039-4EC5-B2DF-10CF7D39E9EA}"/>
    <cellStyle name="Normal 8 4 5 6" xfId="3907" xr:uid="{7DEBA9D9-81D3-4889-AF50-54DCACB14970}"/>
    <cellStyle name="Normal 8 4 6" xfId="813" xr:uid="{9B4A1BA1-E6F7-45B5-BD8C-9CB75BC1F951}"/>
    <cellStyle name="Normal 8 4 6 2" xfId="2206" xr:uid="{B6A0A813-833F-409F-8C1A-6E562D4C86C3}"/>
    <cellStyle name="Normal 8 4 6 2 2" xfId="3908" xr:uid="{9AE4C42C-C9BD-4E59-8234-51250B963601}"/>
    <cellStyle name="Normal 8 4 6 2 3" xfId="3909" xr:uid="{A9568687-F32C-406C-B0B8-546881C07602}"/>
    <cellStyle name="Normal 8 4 6 2 4" xfId="3910" xr:uid="{91F883A7-1771-487E-90A5-6DA038D9F223}"/>
    <cellStyle name="Normal 8 4 6 3" xfId="3911" xr:uid="{30115B59-0748-466F-B096-965369AC5FBE}"/>
    <cellStyle name="Normal 8 4 6 4" xfId="3912" xr:uid="{A0620D5A-E84D-4F30-8466-87660CB23BB7}"/>
    <cellStyle name="Normal 8 4 6 5" xfId="3913" xr:uid="{4FA8359B-07E5-4A86-898F-60E31DE9BB68}"/>
    <cellStyle name="Normal 8 4 7" xfId="2207" xr:uid="{FD66C29E-D312-4E58-B1F1-D425991D4081}"/>
    <cellStyle name="Normal 8 4 7 2" xfId="3914" xr:uid="{97017A30-9C42-4F18-84DA-64D2B21EC26A}"/>
    <cellStyle name="Normal 8 4 7 3" xfId="3915" xr:uid="{3D36D1BF-2FA5-405B-AD57-C34291E9607D}"/>
    <cellStyle name="Normal 8 4 7 4" xfId="3916" xr:uid="{8FF7099E-C02B-4B01-AE50-3832EA866122}"/>
    <cellStyle name="Normal 8 4 8" xfId="3917" xr:uid="{9092CC41-1B2D-4ABD-9D94-E0FA8BE0C1C1}"/>
    <cellStyle name="Normal 8 4 8 2" xfId="3918" xr:uid="{992D2752-537F-42FB-B015-7A6E7BD05685}"/>
    <cellStyle name="Normal 8 4 8 3" xfId="3919" xr:uid="{8586A05D-CAAD-4EFD-A612-BF8BA13E47E5}"/>
    <cellStyle name="Normal 8 4 8 4" xfId="3920" xr:uid="{6C4DDC9A-7221-4C1B-9219-8DF9D752FD42}"/>
    <cellStyle name="Normal 8 4 9" xfId="3921" xr:uid="{E40A028A-D1BE-48D8-8AA1-DDB8779FC023}"/>
    <cellStyle name="Normal 8 5" xfId="163" xr:uid="{BBF12DF2-82F9-4973-9A5F-79C850172CBB}"/>
    <cellStyle name="Normal 8 5 2" xfId="164" xr:uid="{A68528C4-D366-445E-95B7-22118F9EE04B}"/>
    <cellStyle name="Normal 8 5 2 2" xfId="396" xr:uid="{18311055-AD6D-4D9A-8CD1-DC2C1DD04978}"/>
    <cellStyle name="Normal 8 5 2 2 2" xfId="814" xr:uid="{56865C03-8AC8-405C-8C0E-2A3F5D20C7EC}"/>
    <cellStyle name="Normal 8 5 2 2 2 2" xfId="2208" xr:uid="{8BD8A141-6C07-4B7E-8514-17E2EDC66314}"/>
    <cellStyle name="Normal 8 5 2 2 2 3" xfId="3922" xr:uid="{EF3EB5C3-F496-4C47-AF4D-254796E337F4}"/>
    <cellStyle name="Normal 8 5 2 2 2 4" xfId="3923" xr:uid="{68B4477B-3E8F-44B0-B55A-FED03BFE354F}"/>
    <cellStyle name="Normal 8 5 2 2 3" xfId="2209" xr:uid="{8D65545D-CBD4-49CF-8403-E7A8D2E45FAC}"/>
    <cellStyle name="Normal 8 5 2 2 3 2" xfId="3924" xr:uid="{E7DE0BFD-1FAF-4EFE-930B-53D39462CA26}"/>
    <cellStyle name="Normal 8 5 2 2 3 3" xfId="3925" xr:uid="{66602B91-D9D0-4B53-A3C7-222C7B185705}"/>
    <cellStyle name="Normal 8 5 2 2 3 4" xfId="3926" xr:uid="{7E0AA574-1C22-4FAD-A164-BC7377C53C70}"/>
    <cellStyle name="Normal 8 5 2 2 4" xfId="3927" xr:uid="{9EA85C45-9817-4F7E-8D37-91D03D0806A4}"/>
    <cellStyle name="Normal 8 5 2 2 5" xfId="3928" xr:uid="{EB202531-0F59-4C0A-9051-875F05A1D59F}"/>
    <cellStyle name="Normal 8 5 2 2 6" xfId="3929" xr:uid="{F3016511-0592-4089-B0D6-29E161280984}"/>
    <cellStyle name="Normal 8 5 2 3" xfId="815" xr:uid="{787F74C0-AD63-4AEA-B6E0-0930BCE13917}"/>
    <cellStyle name="Normal 8 5 2 3 2" xfId="2210" xr:uid="{61ACD9CE-C151-4FBC-AA59-11968D0256C5}"/>
    <cellStyle name="Normal 8 5 2 3 2 2" xfId="3930" xr:uid="{4153C40A-A07E-4EDD-AC7B-0369AC0A6381}"/>
    <cellStyle name="Normal 8 5 2 3 2 3" xfId="3931" xr:uid="{C7058BB7-0C5F-4271-807D-037D00609023}"/>
    <cellStyle name="Normal 8 5 2 3 2 4" xfId="3932" xr:uid="{4264E518-3923-4FAB-8D7E-9D19142ACD1D}"/>
    <cellStyle name="Normal 8 5 2 3 3" xfId="3933" xr:uid="{D1869B41-BCDE-4194-A9C8-591B891941D1}"/>
    <cellStyle name="Normal 8 5 2 3 4" xfId="3934" xr:uid="{913C3388-4492-4AE5-83DC-29AF1DFA9D55}"/>
    <cellStyle name="Normal 8 5 2 3 5" xfId="3935" xr:uid="{0820BAAF-E3E7-4AB1-8274-0982AA8F7CEB}"/>
    <cellStyle name="Normal 8 5 2 4" xfId="2211" xr:uid="{D61C885A-5995-4355-9E3C-5FB5196F2BD5}"/>
    <cellStyle name="Normal 8 5 2 4 2" xfId="3936" xr:uid="{DDDCDD68-5D60-4E5C-8846-C7F85479E2DA}"/>
    <cellStyle name="Normal 8 5 2 4 3" xfId="3937" xr:uid="{99BF3ADD-F2A5-4457-AB3C-D6D7C5D869AB}"/>
    <cellStyle name="Normal 8 5 2 4 4" xfId="3938" xr:uid="{953F8EDE-1965-4AA3-9FDF-79D36A5CD8DB}"/>
    <cellStyle name="Normal 8 5 2 5" xfId="3939" xr:uid="{63B73F84-CCD6-4720-98DC-93456D9FA83F}"/>
    <cellStyle name="Normal 8 5 2 5 2" xfId="3940" xr:uid="{91E7D0FF-DB2E-4413-BB29-862B4C1C5E44}"/>
    <cellStyle name="Normal 8 5 2 5 3" xfId="3941" xr:uid="{18491FD2-18CB-4210-A4D7-C119F8F199AF}"/>
    <cellStyle name="Normal 8 5 2 5 4" xfId="3942" xr:uid="{E1AFC2BE-7513-4E4C-817C-2E87884B74EC}"/>
    <cellStyle name="Normal 8 5 2 6" xfId="3943" xr:uid="{572E132C-562F-4547-8FE4-3F61317497B4}"/>
    <cellStyle name="Normal 8 5 2 7" xfId="3944" xr:uid="{DBD628E8-1D72-429C-98CF-3350E1112423}"/>
    <cellStyle name="Normal 8 5 2 8" xfId="3945" xr:uid="{FD91D6C7-68CE-4C33-9087-2511C558901C}"/>
    <cellStyle name="Normal 8 5 3" xfId="397" xr:uid="{63490562-66E3-4CA5-B7D7-675DA5C340C9}"/>
    <cellStyle name="Normal 8 5 3 2" xfId="816" xr:uid="{3C9322A4-562D-4E0F-9FBA-7829CD8D19A8}"/>
    <cellStyle name="Normal 8 5 3 2 2" xfId="817" xr:uid="{C3CD030F-F87E-4FD5-9197-07E5B6A29B02}"/>
    <cellStyle name="Normal 8 5 3 2 3" xfId="3946" xr:uid="{9D6E55E9-E21A-4B63-8B39-6A9E7BC70A28}"/>
    <cellStyle name="Normal 8 5 3 2 4" xfId="3947" xr:uid="{743CC538-9D6C-4522-A327-D03149F9B3C0}"/>
    <cellStyle name="Normal 8 5 3 3" xfId="818" xr:uid="{CF2C15B3-0692-4284-98BB-4BAB5552D8A7}"/>
    <cellStyle name="Normal 8 5 3 3 2" xfId="3948" xr:uid="{7FB49E8E-2C47-4FCA-A447-66D596B937CA}"/>
    <cellStyle name="Normal 8 5 3 3 3" xfId="3949" xr:uid="{1F5D5EB4-5C31-409E-B9B8-A2DC467D208A}"/>
    <cellStyle name="Normal 8 5 3 3 4" xfId="3950" xr:uid="{7525F8BE-508E-4DBB-82A6-B4D6292E4290}"/>
    <cellStyle name="Normal 8 5 3 4" xfId="3951" xr:uid="{E8941A60-9B9C-4139-90DC-60DADBB96D74}"/>
    <cellStyle name="Normal 8 5 3 5" xfId="3952" xr:uid="{18226BA7-EF11-4129-B736-ACD5E475FDBB}"/>
    <cellStyle name="Normal 8 5 3 6" xfId="3953" xr:uid="{7CB139A1-4735-4FEB-A024-22E47B689194}"/>
    <cellStyle name="Normal 8 5 4" xfId="398" xr:uid="{2501136A-FFC8-4B7B-A913-2D1597434DE7}"/>
    <cellStyle name="Normal 8 5 4 2" xfId="819" xr:uid="{30D8F930-2878-4A8F-8751-8F819EA94BE6}"/>
    <cellStyle name="Normal 8 5 4 2 2" xfId="3954" xr:uid="{C5E0024D-D951-4865-9F7F-F57FD31CF945}"/>
    <cellStyle name="Normal 8 5 4 2 3" xfId="3955" xr:uid="{2381D281-FB0D-4E40-8F0A-A635021ED48A}"/>
    <cellStyle name="Normal 8 5 4 2 4" xfId="3956" xr:uid="{CB371302-2CB6-4F08-9584-9F48C7D6207F}"/>
    <cellStyle name="Normal 8 5 4 3" xfId="3957" xr:uid="{D60A35BE-2117-4607-B7C5-A31043226787}"/>
    <cellStyle name="Normal 8 5 4 4" xfId="3958" xr:uid="{693C2339-BCFA-4EC9-8EFA-3DD17F0C599E}"/>
    <cellStyle name="Normal 8 5 4 5" xfId="3959" xr:uid="{232E6D7A-C911-485E-AB74-F7BA0F8693A9}"/>
    <cellStyle name="Normal 8 5 5" xfId="820" xr:uid="{C4F14F73-1A19-4AE8-B169-0D4F09DC834F}"/>
    <cellStyle name="Normal 8 5 5 2" xfId="3960" xr:uid="{AAB989F6-A6BA-49D9-959D-88626E0A5352}"/>
    <cellStyle name="Normal 8 5 5 3" xfId="3961" xr:uid="{B643A543-B48B-49B1-B9F9-4B71C6770C14}"/>
    <cellStyle name="Normal 8 5 5 4" xfId="3962" xr:uid="{0321BBA8-9D9D-453B-A783-554FE91510CE}"/>
    <cellStyle name="Normal 8 5 6" xfId="3963" xr:uid="{87CEA0E9-E837-411A-B63A-3D2BCAB52D32}"/>
    <cellStyle name="Normal 8 5 6 2" xfId="3964" xr:uid="{87E935D1-E9AC-4B1A-AEA3-FB3DD5B048E5}"/>
    <cellStyle name="Normal 8 5 6 3" xfId="3965" xr:uid="{2D4633F4-1832-4A6C-ACA7-E85E1ACA25F2}"/>
    <cellStyle name="Normal 8 5 6 4" xfId="3966" xr:uid="{092B0C0C-3D86-4035-BFBE-FE39CE7494E1}"/>
    <cellStyle name="Normal 8 5 7" xfId="3967" xr:uid="{E6E724D9-2407-4CD5-9B46-44C0E74B5B0F}"/>
    <cellStyle name="Normal 8 5 8" xfId="3968" xr:uid="{5B2C9D88-6C59-4FCF-8487-DACDAD046D35}"/>
    <cellStyle name="Normal 8 5 9" xfId="3969" xr:uid="{A09BBABB-BA7F-4A73-803C-83B411185025}"/>
    <cellStyle name="Normal 8 6" xfId="165" xr:uid="{BDA6DD51-8347-462A-895B-0FD69A93B7CD}"/>
    <cellStyle name="Normal 8 6 2" xfId="399" xr:uid="{271A26CB-3642-44C1-86B6-F9EAF55BFACD}"/>
    <cellStyle name="Normal 8 6 2 2" xfId="821" xr:uid="{0AA15E62-C371-404A-9BB4-DBB67F456381}"/>
    <cellStyle name="Normal 8 6 2 2 2" xfId="2212" xr:uid="{3BE88F4D-AF3E-4B07-B4FA-61DBDAE47E70}"/>
    <cellStyle name="Normal 8 6 2 2 2 2" xfId="2213" xr:uid="{E7C61EE3-35A4-421D-87D2-F0C191CBE099}"/>
    <cellStyle name="Normal 8 6 2 2 3" xfId="2214" xr:uid="{EC88F88F-B802-4887-B8EB-08DDEDF47E94}"/>
    <cellStyle name="Normal 8 6 2 2 4" xfId="3970" xr:uid="{98390CE5-D788-4ACE-B28B-3104F96A3945}"/>
    <cellStyle name="Normal 8 6 2 3" xfId="2215" xr:uid="{7EDA3BD9-9ABE-4F21-B44E-27A9E440D761}"/>
    <cellStyle name="Normal 8 6 2 3 2" xfId="2216" xr:uid="{7DE250B2-FE16-44D7-A27E-5E9E983F1C0F}"/>
    <cellStyle name="Normal 8 6 2 3 3" xfId="3971" xr:uid="{5169D12D-3466-49E8-8A3B-C229CFF3E741}"/>
    <cellStyle name="Normal 8 6 2 3 4" xfId="3972" xr:uid="{58584DCB-22E7-4F0C-BD1F-AFC0B508D339}"/>
    <cellStyle name="Normal 8 6 2 4" xfId="2217" xr:uid="{DFC8ADDB-BF22-4266-8E59-9EDF27721449}"/>
    <cellStyle name="Normal 8 6 2 5" xfId="3973" xr:uid="{FAC1CF54-68DC-48AC-85B2-585F7394B8F1}"/>
    <cellStyle name="Normal 8 6 2 6" xfId="3974" xr:uid="{783FCA3F-0D40-4B17-9D5B-B49FE039BB53}"/>
    <cellStyle name="Normal 8 6 3" xfId="822" xr:uid="{AA2343B0-84EE-41A5-AC77-5DFFE63F2699}"/>
    <cellStyle name="Normal 8 6 3 2" xfId="2218" xr:uid="{227F8D41-F5F6-450B-9FAF-50B2A783434B}"/>
    <cellStyle name="Normal 8 6 3 2 2" xfId="2219" xr:uid="{4626AB2C-87F4-4322-873C-3F3502D5CB92}"/>
    <cellStyle name="Normal 8 6 3 2 3" xfId="3975" xr:uid="{E2AABB57-5827-487F-9E4E-4F28CB7EEBD1}"/>
    <cellStyle name="Normal 8 6 3 2 4" xfId="3976" xr:uid="{114791E6-D4AF-46D9-B286-A3E689F8B942}"/>
    <cellStyle name="Normal 8 6 3 3" xfId="2220" xr:uid="{0660D90A-B3D7-4A64-B211-5A5D6E2DF72B}"/>
    <cellStyle name="Normal 8 6 3 4" xfId="3977" xr:uid="{377D964E-4763-4B39-8F48-F0CB9E1C2913}"/>
    <cellStyle name="Normal 8 6 3 5" xfId="3978" xr:uid="{5FC01AEB-1646-4F82-87AE-9D063EC42390}"/>
    <cellStyle name="Normal 8 6 4" xfId="2221" xr:uid="{16FD6581-2B06-487C-A60D-D7839CA43F10}"/>
    <cellStyle name="Normal 8 6 4 2" xfId="2222" xr:uid="{5F401052-4024-491C-9378-FC5B34C2FC58}"/>
    <cellStyle name="Normal 8 6 4 3" xfId="3979" xr:uid="{D5821A48-416B-46C7-B853-EF1AF0C48207}"/>
    <cellStyle name="Normal 8 6 4 4" xfId="3980" xr:uid="{8530B319-D75E-4483-8202-6DFAFD9D7715}"/>
    <cellStyle name="Normal 8 6 5" xfId="2223" xr:uid="{55309225-E6AE-4651-B15F-0326B9B0961B}"/>
    <cellStyle name="Normal 8 6 5 2" xfId="3981" xr:uid="{7F6FA70C-2493-4B6C-A233-CA6AD80E0889}"/>
    <cellStyle name="Normal 8 6 5 3" xfId="3982" xr:uid="{D7356E8E-D526-4A8E-ABC3-3F3C8847735A}"/>
    <cellStyle name="Normal 8 6 5 4" xfId="3983" xr:uid="{7D112752-E30B-46ED-94E1-45C192CC5766}"/>
    <cellStyle name="Normal 8 6 6" xfId="3984" xr:uid="{9EE8A40B-F49B-42C1-9915-A93AFF88ED38}"/>
    <cellStyle name="Normal 8 6 7" xfId="3985" xr:uid="{31BA3B28-93B7-4FBE-9701-17C4815C5839}"/>
    <cellStyle name="Normal 8 6 8" xfId="3986" xr:uid="{86508962-6417-4583-8E1D-43D0EE653332}"/>
    <cellStyle name="Normal 8 7" xfId="400" xr:uid="{BF782492-BAFE-4515-9430-8EEFA6A8758A}"/>
    <cellStyle name="Normal 8 7 2" xfId="823" xr:uid="{B42FDACF-0052-486B-8265-B43E0E85C5A0}"/>
    <cellStyle name="Normal 8 7 2 2" xfId="824" xr:uid="{EAD1E2B8-4DEB-430B-84A6-C51FC0B4FBD8}"/>
    <cellStyle name="Normal 8 7 2 2 2" xfId="2224" xr:uid="{2B47FEAB-758E-40AE-BB3F-42F0E976D0AD}"/>
    <cellStyle name="Normal 8 7 2 2 3" xfId="3987" xr:uid="{8C36E3EB-2DE3-4031-8B84-B4A1436FE49E}"/>
    <cellStyle name="Normal 8 7 2 2 4" xfId="3988" xr:uid="{BC67D558-A074-427E-9647-4C4F24E715D5}"/>
    <cellStyle name="Normal 8 7 2 3" xfId="2225" xr:uid="{C13DD2E8-3767-456F-B8DF-52CB6FE0294F}"/>
    <cellStyle name="Normal 8 7 2 4" xfId="3989" xr:uid="{3F16E05D-6B1C-40CC-B248-B06496C2C9E6}"/>
    <cellStyle name="Normal 8 7 2 5" xfId="3990" xr:uid="{6C457DBB-4675-421D-B82B-790DA36FAF72}"/>
    <cellStyle name="Normal 8 7 3" xfId="825" xr:uid="{566C7D63-311F-45E0-BCD4-D3611468D39A}"/>
    <cellStyle name="Normal 8 7 3 2" xfId="2226" xr:uid="{6CB57BFA-9278-4B51-8B4B-14F567223E95}"/>
    <cellStyle name="Normal 8 7 3 3" xfId="3991" xr:uid="{58A63FF9-ACCA-473B-A33E-27FA72A1DCB0}"/>
    <cellStyle name="Normal 8 7 3 4" xfId="3992" xr:uid="{06C879D4-D640-4620-90C1-9FC8E61D2361}"/>
    <cellStyle name="Normal 8 7 4" xfId="2227" xr:uid="{408E2C02-59B5-4308-8631-D0158E72DEB5}"/>
    <cellStyle name="Normal 8 7 4 2" xfId="3993" xr:uid="{C9EA9A53-ACA8-4520-8753-CBBFE8B9DC86}"/>
    <cellStyle name="Normal 8 7 4 3" xfId="3994" xr:uid="{00750C42-4BFB-4043-80D0-CF1E72244FBA}"/>
    <cellStyle name="Normal 8 7 4 4" xfId="3995" xr:uid="{5A9CF6E4-397D-4D80-8325-CB3223FAEAED}"/>
    <cellStyle name="Normal 8 7 5" xfId="3996" xr:uid="{5C68BCBE-9E5F-4456-AF8A-18ECB1E75954}"/>
    <cellStyle name="Normal 8 7 6" xfId="3997" xr:uid="{89936F91-027A-4BC1-9F2B-E8DA43CDA39C}"/>
    <cellStyle name="Normal 8 7 7" xfId="3998" xr:uid="{8F5F9B08-2FC8-4938-A09E-7985E59EB62D}"/>
    <cellStyle name="Normal 8 8" xfId="401" xr:uid="{51E332E9-FAC5-4B23-9DB3-C63F73782672}"/>
    <cellStyle name="Normal 8 8 2" xfId="826" xr:uid="{B6F99A69-DA5D-4081-9B7F-C20DA0D6FA42}"/>
    <cellStyle name="Normal 8 8 2 2" xfId="2228" xr:uid="{381BB7CC-2B28-432A-B7C6-A3F03E50E8C0}"/>
    <cellStyle name="Normal 8 8 2 3" xfId="3999" xr:uid="{80D01AA9-3CE4-4CEA-BCF0-4AB9E1E5E91A}"/>
    <cellStyle name="Normal 8 8 2 4" xfId="4000" xr:uid="{D4C4F88E-66A3-4A24-93CD-D87EE319DBBD}"/>
    <cellStyle name="Normal 8 8 3" xfId="2229" xr:uid="{7B67BCA4-473A-4A9E-B0E6-8BE37CD7C44A}"/>
    <cellStyle name="Normal 8 8 3 2" xfId="4001" xr:uid="{CD4B8105-5722-4EE3-96B0-6B65263FA084}"/>
    <cellStyle name="Normal 8 8 3 3" xfId="4002" xr:uid="{40A0CDE5-7378-401D-BA9A-5131392F91F4}"/>
    <cellStyle name="Normal 8 8 3 4" xfId="4003" xr:uid="{D0895859-E442-4B37-85A9-31D3F0CFAA0F}"/>
    <cellStyle name="Normal 8 8 4" xfId="4004" xr:uid="{2B127002-AF5A-4249-AC31-E6749A9EACEA}"/>
    <cellStyle name="Normal 8 8 5" xfId="4005" xr:uid="{DFFA4445-BE49-4286-9BD2-3EC27C85CBE3}"/>
    <cellStyle name="Normal 8 8 6" xfId="4006" xr:uid="{292E8D3D-8CC0-4210-9D0F-81EBB3450349}"/>
    <cellStyle name="Normal 8 9" xfId="402" xr:uid="{D1B0DF62-056B-4E9A-BA7F-312535ED6C2B}"/>
    <cellStyle name="Normal 8 9 2" xfId="2230" xr:uid="{3FD6144F-2FCD-4C23-BD0A-0551844808F6}"/>
    <cellStyle name="Normal 8 9 2 2" xfId="4007" xr:uid="{4635699B-DF20-4A3D-81BF-EF92DA19572A}"/>
    <cellStyle name="Normal 8 9 2 2 2" xfId="4412" xr:uid="{D4F38932-7CB4-4E98-8B4C-3B6AF22E811A}"/>
    <cellStyle name="Normal 8 9 2 2 2 2" xfId="5365" xr:uid="{0518E37F-28AB-4975-AEDC-F794AFFFB06D}"/>
    <cellStyle name="Normal 8 9 2 2 3" xfId="4691" xr:uid="{3D58E807-F908-40CA-ADD0-CB3C075464EA}"/>
    <cellStyle name="Normal 8 9 2 3" xfId="4008" xr:uid="{31598587-5CA0-48ED-9208-AE00E672D980}"/>
    <cellStyle name="Normal 8 9 2 4" xfId="4009" xr:uid="{9030B30F-93E5-43D9-B989-7ACE68A91E2D}"/>
    <cellStyle name="Normal 8 9 3" xfId="4010" xr:uid="{17053F28-1651-487A-B948-1C8025398911}"/>
    <cellStyle name="Normal 8 9 4" xfId="4011" xr:uid="{2D2E331D-CD04-495D-8FF5-DAE64C2DD567}"/>
    <cellStyle name="Normal 8 9 4 2" xfId="4582" xr:uid="{44A77701-B740-4C1D-BB0F-4AA22FCD4D18}"/>
    <cellStyle name="Normal 8 9 4 2 2" xfId="5371" xr:uid="{DBE49E04-62C0-4239-AE0E-094804DECA13}"/>
    <cellStyle name="Normal 8 9 4 3" xfId="4692" xr:uid="{A5965312-8D8D-4224-B016-8F7B08168AD6}"/>
    <cellStyle name="Normal 8 9 4 4" xfId="4611" xr:uid="{5B8983B3-80E0-413C-A766-17EE0F2D47C8}"/>
    <cellStyle name="Normal 8 9 4 4 2" xfId="5374" xr:uid="{993E6FA7-1AD9-4F24-9D96-33089BDC7D3B}"/>
    <cellStyle name="Normal 8 9 5" xfId="4012" xr:uid="{8BACC5C2-EB86-4E78-906C-3FAE22C89705}"/>
    <cellStyle name="Normal 9" xfId="166" xr:uid="{95D9BF23-182F-4BAE-9DC3-C9425D2B177A}"/>
    <cellStyle name="Normal 9 10" xfId="403" xr:uid="{66B416AC-0250-4DF9-AE12-7C783A97B626}"/>
    <cellStyle name="Normal 9 10 2" xfId="2231" xr:uid="{9A60A537-05DD-4896-B93B-F0B0351529DE}"/>
    <cellStyle name="Normal 9 10 2 2" xfId="4013" xr:uid="{EC9DC780-9241-48AE-9986-A07CCD40C678}"/>
    <cellStyle name="Normal 9 10 2 3" xfId="4014" xr:uid="{05209293-B822-4752-A206-049DE93FB6CE}"/>
    <cellStyle name="Normal 9 10 2 4" xfId="4015" xr:uid="{F8478678-4E28-463E-93E4-F8C4C3476006}"/>
    <cellStyle name="Normal 9 10 3" xfId="4016" xr:uid="{2CCE34E1-760E-440D-BC72-4C8DEB6C1D91}"/>
    <cellStyle name="Normal 9 10 4" xfId="4017" xr:uid="{32855F53-D1D6-4A30-A83C-EDD3D98CF637}"/>
    <cellStyle name="Normal 9 10 5" xfId="4018" xr:uid="{C3798773-1F9A-43F3-8FE4-24EFC31F0637}"/>
    <cellStyle name="Normal 9 11" xfId="2232" xr:uid="{EF7BAE36-6F0C-4114-B131-9A73E49F528B}"/>
    <cellStyle name="Normal 9 11 2" xfId="4019" xr:uid="{BA198992-B638-400D-9E51-AE8FD6E9AA0E}"/>
    <cellStyle name="Normal 9 11 3" xfId="4020" xr:uid="{13E45856-9ACF-4DBD-9D6F-F02107E27D56}"/>
    <cellStyle name="Normal 9 11 4" xfId="4021" xr:uid="{BE9F1650-165D-4D02-B7C0-89E627CBC493}"/>
    <cellStyle name="Normal 9 12" xfId="4022" xr:uid="{2CFDCD20-D1DB-47DA-BF13-B23594848B0C}"/>
    <cellStyle name="Normal 9 12 2" xfId="4023" xr:uid="{2BCD1CA5-33DF-4655-B749-A3B1EB9B2C78}"/>
    <cellStyle name="Normal 9 12 3" xfId="4024" xr:uid="{EBA689FB-50CC-4980-9CAA-1E4E34BD5AC6}"/>
    <cellStyle name="Normal 9 12 4" xfId="4025" xr:uid="{FE9726B3-5FCA-4D9B-A0A7-5EC5B3A9F5E3}"/>
    <cellStyle name="Normal 9 13" xfId="4026" xr:uid="{322A2F6E-35D1-48EB-AEE7-ED0DBAE5F704}"/>
    <cellStyle name="Normal 9 13 2" xfId="4027" xr:uid="{5E14B2FF-337C-4835-AEC4-71EEED19243C}"/>
    <cellStyle name="Normal 9 14" xfId="4028" xr:uid="{695FD4A3-AA4B-4C99-B258-1446C5BBCA63}"/>
    <cellStyle name="Normal 9 15" xfId="4029" xr:uid="{9B3E3C32-B381-4776-B2BB-2BD7EB4DFC56}"/>
    <cellStyle name="Normal 9 16" xfId="4030" xr:uid="{A17C04AE-0295-4D8C-AD9B-2A9EC68E69C7}"/>
    <cellStyle name="Normal 9 2" xfId="167" xr:uid="{1352397E-9310-4E86-8A00-593C27FAB0DF}"/>
    <cellStyle name="Normal 9 2 2" xfId="404" xr:uid="{C1FAC4EE-037F-4384-A950-605955EAF119}"/>
    <cellStyle name="Normal 9 2 2 2" xfId="4674" xr:uid="{F7DF81CB-109E-4939-A57C-567B05AAAE15}"/>
    <cellStyle name="Normal 9 2 3" xfId="4563" xr:uid="{D5E1ED63-E4D9-4815-A08D-3BEFDED108B2}"/>
    <cellStyle name="Normal 9 3" xfId="168" xr:uid="{D7D2A3D0-75E7-42CB-A710-7B9D3DF2AEF6}"/>
    <cellStyle name="Normal 9 3 10" xfId="4031" xr:uid="{75705D4C-BAA7-482B-B2A8-CB2C81147CA9}"/>
    <cellStyle name="Normal 9 3 11" xfId="4032" xr:uid="{8FBAC503-2233-4097-8C87-E54006CD8327}"/>
    <cellStyle name="Normal 9 3 2" xfId="169" xr:uid="{0998E791-DD5C-401C-9E95-B6E639F3681C}"/>
    <cellStyle name="Normal 9 3 2 2" xfId="170" xr:uid="{F35131D8-02E2-49C8-989A-2A9E3C40CAD1}"/>
    <cellStyle name="Normal 9 3 2 2 2" xfId="405" xr:uid="{3DBB35BB-655B-46F7-BC16-B35EF5AFA77A}"/>
    <cellStyle name="Normal 9 3 2 2 2 2" xfId="827" xr:uid="{053315B1-6AE5-4AF1-A2D3-7F1861076AC5}"/>
    <cellStyle name="Normal 9 3 2 2 2 2 2" xfId="828" xr:uid="{F13B3B42-A95D-4BDF-90CC-D4791A9E32A8}"/>
    <cellStyle name="Normal 9 3 2 2 2 2 2 2" xfId="2233" xr:uid="{CFE97E20-3B98-44EB-AAAD-1F32E9CF7140}"/>
    <cellStyle name="Normal 9 3 2 2 2 2 2 2 2" xfId="2234" xr:uid="{1C2D601D-9911-4B44-B794-0BB813375CE2}"/>
    <cellStyle name="Normal 9 3 2 2 2 2 2 3" xfId="2235" xr:uid="{482AFE42-01FA-49C0-86CC-B444D31C8C57}"/>
    <cellStyle name="Normal 9 3 2 2 2 2 3" xfId="2236" xr:uid="{1900CC1F-B0B2-49EE-BCA4-E51546FFF98B}"/>
    <cellStyle name="Normal 9 3 2 2 2 2 3 2" xfId="2237" xr:uid="{12856C3E-C3F6-4266-A9A6-9F573C6A50C7}"/>
    <cellStyle name="Normal 9 3 2 2 2 2 4" xfId="2238" xr:uid="{A4556C4E-75A4-4AD9-9B5E-64DD725633A6}"/>
    <cellStyle name="Normal 9 3 2 2 2 3" xfId="829" xr:uid="{84623BB8-825F-40FF-82A6-6C03BDD09F07}"/>
    <cellStyle name="Normal 9 3 2 2 2 3 2" xfId="2239" xr:uid="{21B94B6F-C315-4E0E-81CA-B8C55EBCEC63}"/>
    <cellStyle name="Normal 9 3 2 2 2 3 2 2" xfId="2240" xr:uid="{99F23883-6985-4795-BE1E-DFC802C795C9}"/>
    <cellStyle name="Normal 9 3 2 2 2 3 3" xfId="2241" xr:uid="{1EFD1EA6-AE31-4684-BD5E-9D21C0877B85}"/>
    <cellStyle name="Normal 9 3 2 2 2 3 4" xfId="4033" xr:uid="{B886DF28-1A45-45D7-9BE4-4B11FD7D54EA}"/>
    <cellStyle name="Normal 9 3 2 2 2 4" xfId="2242" xr:uid="{1D46494A-BE15-40A6-A737-84CD07FC1A7C}"/>
    <cellStyle name="Normal 9 3 2 2 2 4 2" xfId="2243" xr:uid="{6AF8B079-4EBD-4945-88A1-F05B18143C17}"/>
    <cellStyle name="Normal 9 3 2 2 2 5" xfId="2244" xr:uid="{F1FDF076-1185-4CAE-AB90-E058B6EC52BC}"/>
    <cellStyle name="Normal 9 3 2 2 2 6" xfId="4034" xr:uid="{5617D20F-FBA8-4894-A50D-1025C15AD2E8}"/>
    <cellStyle name="Normal 9 3 2 2 3" xfId="406" xr:uid="{60215514-CCA7-4DD0-940A-CB93A62048F7}"/>
    <cellStyle name="Normal 9 3 2 2 3 2" xfId="830" xr:uid="{7F7FD160-5008-4508-85DD-51ADD2E593E5}"/>
    <cellStyle name="Normal 9 3 2 2 3 2 2" xfId="831" xr:uid="{F64427F5-4DC9-4304-8456-8311EEC7858E}"/>
    <cellStyle name="Normal 9 3 2 2 3 2 2 2" xfId="2245" xr:uid="{6854F409-6870-4030-81DC-4FBD8F129D89}"/>
    <cellStyle name="Normal 9 3 2 2 3 2 2 2 2" xfId="2246" xr:uid="{0E71F0A2-E796-4E5E-9DF8-CD8F76CB8451}"/>
    <cellStyle name="Normal 9 3 2 2 3 2 2 3" xfId="2247" xr:uid="{CFA0F521-BB77-466A-BE8E-13587B688B0C}"/>
    <cellStyle name="Normal 9 3 2 2 3 2 3" xfId="2248" xr:uid="{2A7142E7-06B2-432B-99E9-17DD30016B45}"/>
    <cellStyle name="Normal 9 3 2 2 3 2 3 2" xfId="2249" xr:uid="{3166E641-BB3E-41E8-8E55-93FF9AFDFC9E}"/>
    <cellStyle name="Normal 9 3 2 2 3 2 4" xfId="2250" xr:uid="{5E9A8D4A-6F24-4E39-A6CC-2532C1CF60B7}"/>
    <cellStyle name="Normal 9 3 2 2 3 3" xfId="832" xr:uid="{F3DB582E-3A00-4BEC-ACF7-359A0A8A7BFE}"/>
    <cellStyle name="Normal 9 3 2 2 3 3 2" xfId="2251" xr:uid="{EA489E61-A6E0-41EA-AD73-9AED4A8A6544}"/>
    <cellStyle name="Normal 9 3 2 2 3 3 2 2" xfId="2252" xr:uid="{DF60D2F1-7EBD-4DEB-93C5-DE3E1E74D6AB}"/>
    <cellStyle name="Normal 9 3 2 2 3 3 3" xfId="2253" xr:uid="{9B53C7D5-2577-4A67-80DC-6D2A4783B740}"/>
    <cellStyle name="Normal 9 3 2 2 3 4" xfId="2254" xr:uid="{09A65609-3EFC-4D4C-B326-1C979565C155}"/>
    <cellStyle name="Normal 9 3 2 2 3 4 2" xfId="2255" xr:uid="{7AB096CA-7762-46DC-80BB-A0FAD2047FBE}"/>
    <cellStyle name="Normal 9 3 2 2 3 5" xfId="2256" xr:uid="{C0113C30-5DDF-4B25-A1EB-3B35A35C8E52}"/>
    <cellStyle name="Normal 9 3 2 2 4" xfId="833" xr:uid="{01B55F75-2BC6-4822-846A-4486E7348741}"/>
    <cellStyle name="Normal 9 3 2 2 4 2" xfId="834" xr:uid="{295E7C09-8736-4F37-8B71-A716AC83EFC3}"/>
    <cellStyle name="Normal 9 3 2 2 4 2 2" xfId="2257" xr:uid="{E7A4FE64-17DF-481C-8DD8-AA96B50A7732}"/>
    <cellStyle name="Normal 9 3 2 2 4 2 2 2" xfId="2258" xr:uid="{978807FF-1DCA-4257-B82F-8BE71E9DBCEE}"/>
    <cellStyle name="Normal 9 3 2 2 4 2 3" xfId="2259" xr:uid="{1C5BAFFD-1980-4160-B63A-12454A5E2A05}"/>
    <cellStyle name="Normal 9 3 2 2 4 3" xfId="2260" xr:uid="{7FF353FC-FD1E-4C70-B581-C1C929B6DD2F}"/>
    <cellStyle name="Normal 9 3 2 2 4 3 2" xfId="2261" xr:uid="{CA311659-EC03-47AB-82A5-32F71FD32579}"/>
    <cellStyle name="Normal 9 3 2 2 4 4" xfId="2262" xr:uid="{D4316C8B-4563-4AA7-BFB1-CB3F24A9F51C}"/>
    <cellStyle name="Normal 9 3 2 2 5" xfId="835" xr:uid="{FF5D4FBE-A6E6-4951-8211-98E5F3AC6F37}"/>
    <cellStyle name="Normal 9 3 2 2 5 2" xfId="2263" xr:uid="{E7289708-251B-40DA-B8DE-7DA5881EFDE2}"/>
    <cellStyle name="Normal 9 3 2 2 5 2 2" xfId="2264" xr:uid="{C17D91F1-6362-4FE4-B37D-FCC14BC3530F}"/>
    <cellStyle name="Normal 9 3 2 2 5 3" xfId="2265" xr:uid="{816B830A-6275-4793-A6DD-F061668059F0}"/>
    <cellStyle name="Normal 9 3 2 2 5 4" xfId="4035" xr:uid="{4B958310-EDC2-4F8C-B2FB-B1FC892653A7}"/>
    <cellStyle name="Normal 9 3 2 2 6" xfId="2266" xr:uid="{28994821-F6D0-49E8-B534-55D4245C1D71}"/>
    <cellStyle name="Normal 9 3 2 2 6 2" xfId="2267" xr:uid="{065885ED-3EF5-4089-8EBC-D8F16CD5206A}"/>
    <cellStyle name="Normal 9 3 2 2 7" xfId="2268" xr:uid="{709D859B-ACD3-463C-B1CD-257837199D93}"/>
    <cellStyle name="Normal 9 3 2 2 8" xfId="4036" xr:uid="{EB5130AE-690D-4266-8350-03A61BCBC0E5}"/>
    <cellStyle name="Normal 9 3 2 3" xfId="407" xr:uid="{6D387653-AA59-48B1-A307-6C7C7DA2A066}"/>
    <cellStyle name="Normal 9 3 2 3 2" xfId="836" xr:uid="{AE98567E-2C73-4730-8D38-F65AF49EC9B8}"/>
    <cellStyle name="Normal 9 3 2 3 2 2" xfId="837" xr:uid="{3E355A54-3394-43CA-BC0A-EF531FBD1BAB}"/>
    <cellStyle name="Normal 9 3 2 3 2 2 2" xfId="2269" xr:uid="{39F3720C-8FF5-4888-B43F-C97111570D29}"/>
    <cellStyle name="Normal 9 3 2 3 2 2 2 2" xfId="2270" xr:uid="{01F4E994-4E6F-4650-A8F0-3B8529BE715E}"/>
    <cellStyle name="Normal 9 3 2 3 2 2 3" xfId="2271" xr:uid="{9A724440-21F6-4807-BAC3-DC2CCA287F57}"/>
    <cellStyle name="Normal 9 3 2 3 2 3" xfId="2272" xr:uid="{857B56CF-AC5A-461D-A8B9-5E952E600B6C}"/>
    <cellStyle name="Normal 9 3 2 3 2 3 2" xfId="2273" xr:uid="{4CFF9F62-F899-4CCC-ABD0-721C063D1D76}"/>
    <cellStyle name="Normal 9 3 2 3 2 4" xfId="2274" xr:uid="{512650E4-E382-4425-BED4-C226A6C79D05}"/>
    <cellStyle name="Normal 9 3 2 3 3" xfId="838" xr:uid="{152DF09B-A59A-42AE-A1E2-BA0141A7812D}"/>
    <cellStyle name="Normal 9 3 2 3 3 2" xfId="2275" xr:uid="{9C56FB44-C23C-41FC-9EDB-171044DC3F5F}"/>
    <cellStyle name="Normal 9 3 2 3 3 2 2" xfId="2276" xr:uid="{BF0DE0C1-95CD-4707-A4F3-DC45B690AEA6}"/>
    <cellStyle name="Normal 9 3 2 3 3 3" xfId="2277" xr:uid="{0F8B3089-BE90-43B3-8405-93DE4AA9810D}"/>
    <cellStyle name="Normal 9 3 2 3 3 4" xfId="4037" xr:uid="{14053D75-AE5C-46B0-895C-2FD023E682E8}"/>
    <cellStyle name="Normal 9 3 2 3 4" xfId="2278" xr:uid="{64F29D4E-BF7F-4F4C-A900-231AC307FF41}"/>
    <cellStyle name="Normal 9 3 2 3 4 2" xfId="2279" xr:uid="{2052BFB3-0220-41AD-94A8-72B9D42410FA}"/>
    <cellStyle name="Normal 9 3 2 3 5" xfId="2280" xr:uid="{B895B937-FF90-43E6-8344-3BD7A25779D4}"/>
    <cellStyle name="Normal 9 3 2 3 6" xfId="4038" xr:uid="{664E374C-BAAC-4145-8E6F-0FDFC7A0B872}"/>
    <cellStyle name="Normal 9 3 2 4" xfId="408" xr:uid="{BE89554D-3DCD-4C01-BDC5-C511F1C7585A}"/>
    <cellStyle name="Normal 9 3 2 4 2" xfId="839" xr:uid="{13439362-D322-414F-B4DA-02E9E9E5C805}"/>
    <cellStyle name="Normal 9 3 2 4 2 2" xfId="840" xr:uid="{5CB600F0-2D20-4AA5-8992-30067C85A206}"/>
    <cellStyle name="Normal 9 3 2 4 2 2 2" xfId="2281" xr:uid="{FAA00F86-1B67-43DD-BCA9-3DDF1D698CEE}"/>
    <cellStyle name="Normal 9 3 2 4 2 2 2 2" xfId="2282" xr:uid="{AF093E9E-798C-4F4A-BB75-69E641847B3D}"/>
    <cellStyle name="Normal 9 3 2 4 2 2 3" xfId="2283" xr:uid="{4F691692-AF13-4152-AF72-0CA0F5AF1B00}"/>
    <cellStyle name="Normal 9 3 2 4 2 3" xfId="2284" xr:uid="{39968B68-D032-4CAF-BD27-CDD9B5EC868D}"/>
    <cellStyle name="Normal 9 3 2 4 2 3 2" xfId="2285" xr:uid="{548DE27C-B9A6-4829-BB16-DB597620ABB9}"/>
    <cellStyle name="Normal 9 3 2 4 2 4" xfId="2286" xr:uid="{A378685F-1931-498C-881E-474C531FB13E}"/>
    <cellStyle name="Normal 9 3 2 4 3" xfId="841" xr:uid="{DC75FB18-3D6D-41D3-968B-0927AA7245A9}"/>
    <cellStyle name="Normal 9 3 2 4 3 2" xfId="2287" xr:uid="{7196852D-D913-4E88-9B34-DCE29CA912E4}"/>
    <cellStyle name="Normal 9 3 2 4 3 2 2" xfId="2288" xr:uid="{B489442B-4BD7-4211-B6DA-2A6C8C6A9693}"/>
    <cellStyle name="Normal 9 3 2 4 3 3" xfId="2289" xr:uid="{F0986AA3-200F-49CB-95C8-AC6A945D3349}"/>
    <cellStyle name="Normal 9 3 2 4 4" xfId="2290" xr:uid="{240A5003-48F8-4CBE-B5A7-E2658F885C4C}"/>
    <cellStyle name="Normal 9 3 2 4 4 2" xfId="2291" xr:uid="{C0327DCE-916A-4C3D-B0F4-139A36D5172B}"/>
    <cellStyle name="Normal 9 3 2 4 5" xfId="2292" xr:uid="{EBFBC578-C306-48DB-9FA8-3781CCC6431D}"/>
    <cellStyle name="Normal 9 3 2 5" xfId="409" xr:uid="{52DE1AD9-326B-4015-956F-59EB6C596ABE}"/>
    <cellStyle name="Normal 9 3 2 5 2" xfId="842" xr:uid="{B8190291-862D-4118-8F11-9534DAA5825D}"/>
    <cellStyle name="Normal 9 3 2 5 2 2" xfId="2293" xr:uid="{87E0BCA0-7DE3-4A28-8D83-87E79F032B9B}"/>
    <cellStyle name="Normal 9 3 2 5 2 2 2" xfId="2294" xr:uid="{968AB63D-BE14-4CDC-9967-49BB131CEC80}"/>
    <cellStyle name="Normal 9 3 2 5 2 3" xfId="2295" xr:uid="{3A0DB33F-3DB8-419E-9C93-7E08A56715F7}"/>
    <cellStyle name="Normal 9 3 2 5 3" xfId="2296" xr:uid="{CF777C54-056D-4419-9E03-747E1E0F68DF}"/>
    <cellStyle name="Normal 9 3 2 5 3 2" xfId="2297" xr:uid="{C4E3B339-175C-47F7-8D81-79C6890EF528}"/>
    <cellStyle name="Normal 9 3 2 5 4" xfId="2298" xr:uid="{A44BEDD0-C13A-4C97-B213-A768836324D7}"/>
    <cellStyle name="Normal 9 3 2 6" xfId="843" xr:uid="{514FA55A-EFE7-41CC-B1D4-2700324817C1}"/>
    <cellStyle name="Normal 9 3 2 6 2" xfId="2299" xr:uid="{08283629-AC2C-45A1-81A8-6D8F9FAD551B}"/>
    <cellStyle name="Normal 9 3 2 6 2 2" xfId="2300" xr:uid="{6A199782-DA1E-4633-B6D0-E7D09E195E41}"/>
    <cellStyle name="Normal 9 3 2 6 3" xfId="2301" xr:uid="{03B5BD19-4E0C-4329-9913-8DD45CEEBA16}"/>
    <cellStyle name="Normal 9 3 2 6 4" xfId="4039" xr:uid="{9C562C7D-36DB-4C89-BBDB-B4F38620AA49}"/>
    <cellStyle name="Normal 9 3 2 7" xfId="2302" xr:uid="{2B2A4419-9054-4AF9-B9E0-CF689126CEAC}"/>
    <cellStyle name="Normal 9 3 2 7 2" xfId="2303" xr:uid="{24186706-B708-4498-B626-C02D92890B45}"/>
    <cellStyle name="Normal 9 3 2 8" xfId="2304" xr:uid="{D4C5D61D-4E51-448C-AF60-132024109B93}"/>
    <cellStyle name="Normal 9 3 2 9" xfId="4040" xr:uid="{EB75D19B-A3CA-4A01-9BC9-5A4B6D93DC7A}"/>
    <cellStyle name="Normal 9 3 3" xfId="171" xr:uid="{257A746D-EF42-4138-8CF9-31E02794E4A0}"/>
    <cellStyle name="Normal 9 3 3 2" xfId="172" xr:uid="{F89915B4-45EE-43F2-A83B-682C79B3BFEF}"/>
    <cellStyle name="Normal 9 3 3 2 2" xfId="844" xr:uid="{59CA7D01-40FD-465F-92FD-5AA2ABACE925}"/>
    <cellStyle name="Normal 9 3 3 2 2 2" xfId="845" xr:uid="{6C4465C3-2563-4794-A435-A6B134CFCE85}"/>
    <cellStyle name="Normal 9 3 3 2 2 2 2" xfId="2305" xr:uid="{7BC9CFA3-A8FF-46DE-AB9B-D346C060E9BF}"/>
    <cellStyle name="Normal 9 3 3 2 2 2 2 2" xfId="2306" xr:uid="{A59A4BFA-5D5F-4F28-AC0F-E64AFF7E51FD}"/>
    <cellStyle name="Normal 9 3 3 2 2 2 3" xfId="2307" xr:uid="{54B48E1E-D704-480F-A21C-F5577923A78F}"/>
    <cellStyle name="Normal 9 3 3 2 2 3" xfId="2308" xr:uid="{76318F4D-8606-4A43-B159-DEE7B5E328A5}"/>
    <cellStyle name="Normal 9 3 3 2 2 3 2" xfId="2309" xr:uid="{CD07FE3D-6506-47E3-800C-5AEB979EE805}"/>
    <cellStyle name="Normal 9 3 3 2 2 4" xfId="2310" xr:uid="{9D11FB02-B38B-4988-A180-A18A1A6DF662}"/>
    <cellStyle name="Normal 9 3 3 2 3" xfId="846" xr:uid="{63306844-DD80-41C9-9AA2-70456E2A0459}"/>
    <cellStyle name="Normal 9 3 3 2 3 2" xfId="2311" xr:uid="{3DC363A0-AE36-4D21-B0AC-C9E952CC40C9}"/>
    <cellStyle name="Normal 9 3 3 2 3 2 2" xfId="2312" xr:uid="{A5F95768-CDC3-488F-8F79-44F5B0A9345F}"/>
    <cellStyle name="Normal 9 3 3 2 3 3" xfId="2313" xr:uid="{34FC0A90-9204-4831-99D2-E3DA2C89DE73}"/>
    <cellStyle name="Normal 9 3 3 2 3 4" xfId="4041" xr:uid="{4A977459-AD38-4E11-B671-F0F7DE84259C}"/>
    <cellStyle name="Normal 9 3 3 2 4" xfId="2314" xr:uid="{B5740F4C-697E-41EB-B90B-DD9902474827}"/>
    <cellStyle name="Normal 9 3 3 2 4 2" xfId="2315" xr:uid="{028709EF-D338-432F-88AE-CDC755E18AA4}"/>
    <cellStyle name="Normal 9 3 3 2 5" xfId="2316" xr:uid="{54CFDBC9-C675-40C5-8677-4DDA01E7BF33}"/>
    <cellStyle name="Normal 9 3 3 2 6" xfId="4042" xr:uid="{A52266B0-DE9F-4FA1-ABCE-B697620C265E}"/>
    <cellStyle name="Normal 9 3 3 3" xfId="410" xr:uid="{3FDCF482-67AF-4419-97E5-832961C50F61}"/>
    <cellStyle name="Normal 9 3 3 3 2" xfId="847" xr:uid="{1E2BD956-0E88-400A-987D-F218850652D0}"/>
    <cellStyle name="Normal 9 3 3 3 2 2" xfId="848" xr:uid="{529D23F3-2780-4969-B0EB-66EC2D8F535C}"/>
    <cellStyle name="Normal 9 3 3 3 2 2 2" xfId="2317" xr:uid="{8722AA5A-DB98-4B65-87FE-E7F3B1395366}"/>
    <cellStyle name="Normal 9 3 3 3 2 2 2 2" xfId="2318" xr:uid="{882DC4E7-7A0D-40F6-BCFF-E4219A568159}"/>
    <cellStyle name="Normal 9 3 3 3 2 2 2 2 2" xfId="4767" xr:uid="{AE832165-03E0-4717-911A-C949ACBBD6F6}"/>
    <cellStyle name="Normal 9 3 3 3 2 2 2 2 2 2" xfId="5386" xr:uid="{035699FB-2D84-439B-93B0-F7B20DD66A12}"/>
    <cellStyle name="Normal 9 3 3 3 2 2 3" xfId="2319" xr:uid="{658A435B-4A6A-4C47-9091-0AF8FA1519D4}"/>
    <cellStyle name="Normal 9 3 3 3 2 2 3 2" xfId="4768" xr:uid="{96D6CFB3-BAEF-4DDC-A834-18BF6608B607}"/>
    <cellStyle name="Normal 9 3 3 3 2 2 3 2 2" xfId="5387" xr:uid="{1F7398CC-ABBD-4516-B089-A9F49ADA50B9}"/>
    <cellStyle name="Normal 9 3 3 3 2 3" xfId="2320" xr:uid="{E27F7190-2412-4414-8C2D-F14E78882E2F}"/>
    <cellStyle name="Normal 9 3 3 3 2 3 2" xfId="2321" xr:uid="{6805375C-A7B4-4AF0-A18B-035DA981C0AA}"/>
    <cellStyle name="Normal 9 3 3 3 2 3 2 2" xfId="4770" xr:uid="{BF4E5659-C875-4DCF-AC5F-071B3090CF69}"/>
    <cellStyle name="Normal 9 3 3 3 2 3 2 2 2" xfId="5389" xr:uid="{B28E49C3-1B93-46D3-A908-D0116B02D45C}"/>
    <cellStyle name="Normal 9 3 3 3 2 3 3" xfId="4769" xr:uid="{AEB525E8-8E68-4E79-977E-E1F9FC6EEDA7}"/>
    <cellStyle name="Normal 9 3 3 3 2 3 3 2" xfId="5388" xr:uid="{595AA416-36D0-4248-AA66-3D9F744BF3A7}"/>
    <cellStyle name="Normal 9 3 3 3 2 4" xfId="2322" xr:uid="{EEDC0D8F-E355-4525-8171-FA088D2DB71A}"/>
    <cellStyle name="Normal 9 3 3 3 2 4 2" xfId="4771" xr:uid="{6F734FC2-8D2A-40A3-B1FB-9062233C0B90}"/>
    <cellStyle name="Normal 9 3 3 3 2 4 2 2" xfId="5390" xr:uid="{38610446-77C9-4E3E-8646-C3CCCC5CA7C0}"/>
    <cellStyle name="Normal 9 3 3 3 3" xfId="849" xr:uid="{640A1723-9F8B-4A68-ADC8-3BFA0625DB9C}"/>
    <cellStyle name="Normal 9 3 3 3 3 2" xfId="2323" xr:uid="{4F5D7024-D8BC-4007-9522-0FF2BF679FF5}"/>
    <cellStyle name="Normal 9 3 3 3 3 2 2" xfId="2324" xr:uid="{4011B8BF-88F7-4C02-B323-B925FF50B7F2}"/>
    <cellStyle name="Normal 9 3 3 3 3 2 2 2" xfId="4774" xr:uid="{84772378-8E71-4172-8B68-68BF08C70896}"/>
    <cellStyle name="Normal 9 3 3 3 3 2 2 2 2" xfId="5393" xr:uid="{1A7A1DD9-4C9F-4F1B-8458-2EF608F6A8B9}"/>
    <cellStyle name="Normal 9 3 3 3 3 2 3" xfId="4773" xr:uid="{1BB9AABE-7E9C-437B-AAEB-BB76032C89AD}"/>
    <cellStyle name="Normal 9 3 3 3 3 2 3 2" xfId="5392" xr:uid="{58D33750-82CF-46EF-91D2-F53B8502825F}"/>
    <cellStyle name="Normal 9 3 3 3 3 3" xfId="2325" xr:uid="{12AA2E69-BDF9-48AB-BFB6-0B3B53FB42EF}"/>
    <cellStyle name="Normal 9 3 3 3 3 3 2" xfId="4775" xr:uid="{667FB7C0-B890-4FB6-ADF6-B28B247BC2BC}"/>
    <cellStyle name="Normal 9 3 3 3 3 3 2 2" xfId="5394" xr:uid="{4684ADBE-596B-43EA-A75F-5ECD158FD3EA}"/>
    <cellStyle name="Normal 9 3 3 3 3 4" xfId="4772" xr:uid="{0BA048E2-E589-4543-BC45-098780AC8A2E}"/>
    <cellStyle name="Normal 9 3 3 3 3 4 2" xfId="5391" xr:uid="{0F2FC8DE-5187-4BCA-B437-5E4863CF66A3}"/>
    <cellStyle name="Normal 9 3 3 3 4" xfId="2326" xr:uid="{EF48D164-E851-4783-9C2B-D1EDD09CC615}"/>
    <cellStyle name="Normal 9 3 3 3 4 2" xfId="2327" xr:uid="{726B0600-08A7-49DF-9ECE-A4CCE18BDBAF}"/>
    <cellStyle name="Normal 9 3 3 3 4 2 2" xfId="4777" xr:uid="{A0D89CFD-8C7D-4D30-8CF5-E601251876DF}"/>
    <cellStyle name="Normal 9 3 3 3 4 2 2 2" xfId="5396" xr:uid="{5339BDEA-2691-47B1-872E-18F9C19F677B}"/>
    <cellStyle name="Normal 9 3 3 3 4 3" xfId="4776" xr:uid="{4B075255-786D-422C-9368-CCDE31BBFD24}"/>
    <cellStyle name="Normal 9 3 3 3 4 3 2" xfId="5395" xr:uid="{6A7066E9-F18A-41E6-ACF1-C13FA8DC1B03}"/>
    <cellStyle name="Normal 9 3 3 3 5" xfId="2328" xr:uid="{1DF29A03-BC0D-4AA7-849E-9A2D4472062D}"/>
    <cellStyle name="Normal 9 3 3 3 5 2" xfId="4778" xr:uid="{5E310533-F2A5-4603-8098-5D0D62106DDD}"/>
    <cellStyle name="Normal 9 3 3 3 5 2 2" xfId="5397" xr:uid="{16361FC1-9DB3-4C98-A02C-8708BD87013F}"/>
    <cellStyle name="Normal 9 3 3 4" xfId="411" xr:uid="{5E318D98-16C5-475F-BD2F-CAEB4BB66601}"/>
    <cellStyle name="Normal 9 3 3 4 2" xfId="850" xr:uid="{8912730E-D764-4F04-81E3-F67B79B98767}"/>
    <cellStyle name="Normal 9 3 3 4 2 2" xfId="2329" xr:uid="{4E6B0DBF-8773-4DEA-8BA4-1E451C1644B3}"/>
    <cellStyle name="Normal 9 3 3 4 2 2 2" xfId="2330" xr:uid="{FEE28C70-0D86-4AA2-9C63-13139BB87EBD}"/>
    <cellStyle name="Normal 9 3 3 4 2 2 2 2" xfId="4782" xr:uid="{9C1DA462-9632-4941-B07B-E5C60EBD5B01}"/>
    <cellStyle name="Normal 9 3 3 4 2 2 2 2 2" xfId="5401" xr:uid="{359A1F29-143A-45DB-A7E1-27DC19FED7F7}"/>
    <cellStyle name="Normal 9 3 3 4 2 2 3" xfId="4781" xr:uid="{ED08A240-F8A0-44C2-B90D-828979943F6A}"/>
    <cellStyle name="Normal 9 3 3 4 2 2 3 2" xfId="5400" xr:uid="{B77B45D2-17C8-4FE8-A4C6-D56A18F5E4DB}"/>
    <cellStyle name="Normal 9 3 3 4 2 3" xfId="2331" xr:uid="{8ED912EE-BD34-4CF4-A470-DB13C18D0F9E}"/>
    <cellStyle name="Normal 9 3 3 4 2 3 2" xfId="4783" xr:uid="{D0E09CB7-1722-46E1-80D9-B71606386BF9}"/>
    <cellStyle name="Normal 9 3 3 4 2 3 2 2" xfId="5402" xr:uid="{68DBE540-5CE4-4CE6-BE98-F1174205A265}"/>
    <cellStyle name="Normal 9 3 3 4 2 4" xfId="4780" xr:uid="{2B80DD4D-B90E-4084-B348-BFAC818899DA}"/>
    <cellStyle name="Normal 9 3 3 4 2 4 2" xfId="5399" xr:uid="{CAD252F7-5B71-4E84-BDB7-8878166F5206}"/>
    <cellStyle name="Normal 9 3 3 4 3" xfId="2332" xr:uid="{8075E7DD-C9BE-47D6-B8F7-A9D04B405BCE}"/>
    <cellStyle name="Normal 9 3 3 4 3 2" xfId="2333" xr:uid="{B6DCE522-E200-4E3D-AC84-2D6E18A558F7}"/>
    <cellStyle name="Normal 9 3 3 4 3 2 2" xfId="4785" xr:uid="{E78428D7-480E-43AF-95D4-D12F55FAAD58}"/>
    <cellStyle name="Normal 9 3 3 4 3 2 2 2" xfId="5404" xr:uid="{CB4A02B4-3F9D-4FB8-8523-4562E985007F}"/>
    <cellStyle name="Normal 9 3 3 4 3 3" xfId="4784" xr:uid="{C33E2A67-2BB3-4D61-AFB4-DCD12A38F521}"/>
    <cellStyle name="Normal 9 3 3 4 3 3 2" xfId="5403" xr:uid="{7986D8AA-48C6-41C1-B404-0ACD03B9B85B}"/>
    <cellStyle name="Normal 9 3 3 4 4" xfId="2334" xr:uid="{1288FA10-14D7-47C1-9D5F-889865B9B97E}"/>
    <cellStyle name="Normal 9 3 3 4 4 2" xfId="4786" xr:uid="{8777F476-7E04-4389-9C34-7A3F89B95ED1}"/>
    <cellStyle name="Normal 9 3 3 4 4 2 2" xfId="5405" xr:uid="{F325FD2F-6FD6-4AE8-B0A2-C4063646431B}"/>
    <cellStyle name="Normal 9 3 3 4 5" xfId="4779" xr:uid="{F933A3F8-5B7A-48F2-B019-1E2FAF3B77FA}"/>
    <cellStyle name="Normal 9 3 3 4 5 2" xfId="5398" xr:uid="{C32540EC-6531-4616-8389-2649A2FEA2D9}"/>
    <cellStyle name="Normal 9 3 3 5" xfId="851" xr:uid="{DF96EBBC-487B-4497-8125-864B141EA8CF}"/>
    <cellStyle name="Normal 9 3 3 5 2" xfId="2335" xr:uid="{ACD3FA2D-6E57-442E-B23D-2848FF5D4157}"/>
    <cellStyle name="Normal 9 3 3 5 2 2" xfId="2336" xr:uid="{6213B8AC-7656-4650-9611-2CE773D17860}"/>
    <cellStyle name="Normal 9 3 3 5 2 2 2" xfId="4789" xr:uid="{0CD58DE5-2435-4984-AEBB-ADAEA9A2C35A}"/>
    <cellStyle name="Normal 9 3 3 5 2 2 2 2" xfId="5408" xr:uid="{F41D61CA-72C0-4559-859B-589EFB223296}"/>
    <cellStyle name="Normal 9 3 3 5 2 3" xfId="4788" xr:uid="{84026AA4-52F8-4E26-9CBD-7EC767C38F85}"/>
    <cellStyle name="Normal 9 3 3 5 2 3 2" xfId="5407" xr:uid="{147C976C-F01D-442E-943A-B776E98CB372}"/>
    <cellStyle name="Normal 9 3 3 5 3" xfId="2337" xr:uid="{4924A394-9B00-4344-8305-B1734F4648F3}"/>
    <cellStyle name="Normal 9 3 3 5 3 2" xfId="4790" xr:uid="{69C41B18-6D1A-48DF-8730-1F85537CCAFC}"/>
    <cellStyle name="Normal 9 3 3 5 3 2 2" xfId="5409" xr:uid="{C8D05954-9F3A-44D9-9F33-2F55D5664136}"/>
    <cellStyle name="Normal 9 3 3 5 4" xfId="4043" xr:uid="{E15CF745-FA2E-427C-8C67-02DD3DF7AE73}"/>
    <cellStyle name="Normal 9 3 3 5 4 2" xfId="4791" xr:uid="{2E22FBDC-05EF-46D6-847F-B706193A97F9}"/>
    <cellStyle name="Normal 9 3 3 5 4 2 2" xfId="5410" xr:uid="{26667194-2160-4ACC-B697-4EC37A12D7EE}"/>
    <cellStyle name="Normal 9 3 3 5 5" xfId="4787" xr:uid="{564E1F68-FF42-4FA7-A033-66C2F910995C}"/>
    <cellStyle name="Normal 9 3 3 5 5 2" xfId="5406" xr:uid="{C1F3A95E-672D-4B76-9ED9-BD49A35B6690}"/>
    <cellStyle name="Normal 9 3 3 6" xfId="2338" xr:uid="{1A93B9C2-ED2A-4F09-B0EF-6C46740CB168}"/>
    <cellStyle name="Normal 9 3 3 6 2" xfId="2339" xr:uid="{1819562D-E461-46EE-82D7-FC2882F3FA2F}"/>
    <cellStyle name="Normal 9 3 3 6 2 2" xfId="4793" xr:uid="{FCFF151D-3068-4A48-A896-6B63892E114A}"/>
    <cellStyle name="Normal 9 3 3 6 2 2 2" xfId="5412" xr:uid="{59F1F60B-8A3A-400D-BF46-12A2725DEE7D}"/>
    <cellStyle name="Normal 9 3 3 6 3" xfId="4792" xr:uid="{0532B3FC-D9F3-41D8-8BC9-850CF73CBFEA}"/>
    <cellStyle name="Normal 9 3 3 6 3 2" xfId="5411" xr:uid="{A30E939D-30F7-427E-8DA8-6277E8FB6257}"/>
    <cellStyle name="Normal 9 3 3 7" xfId="2340" xr:uid="{A5B6123D-A2BA-4EF7-95B5-FA5E95EFEA85}"/>
    <cellStyle name="Normal 9 3 3 7 2" xfId="4794" xr:uid="{C6046F3A-9722-41A9-B8AF-E1D390756EE7}"/>
    <cellStyle name="Normal 9 3 3 7 2 2" xfId="5413" xr:uid="{2BE7F8AC-DF53-4DF8-A46D-DA38FB157357}"/>
    <cellStyle name="Normal 9 3 3 8" xfId="4044" xr:uid="{1A954AC4-45CC-4C9D-A0F4-D2A408D24D24}"/>
    <cellStyle name="Normal 9 3 3 8 2" xfId="4795" xr:uid="{7F5C29C3-C3F0-4243-AF14-96B5F55B09F6}"/>
    <cellStyle name="Normal 9 3 3 8 2 2" xfId="5414" xr:uid="{9A44598E-2405-46E0-93EA-E95F5B8DFD92}"/>
    <cellStyle name="Normal 9 3 4" xfId="173" xr:uid="{C2C944BB-8DF5-484E-B164-649A15087BF3}"/>
    <cellStyle name="Normal 9 3 4 2" xfId="452" xr:uid="{B2EAE966-E8CF-4DF7-BB3B-D1DF4BF804D1}"/>
    <cellStyle name="Normal 9 3 4 2 2" xfId="852" xr:uid="{A8B8B7A5-0337-4CF8-A86D-B052D0404394}"/>
    <cellStyle name="Normal 9 3 4 2 2 2" xfId="2341" xr:uid="{A3E62B6F-5CDF-4054-9769-AFE7A77D637A}"/>
    <cellStyle name="Normal 9 3 4 2 2 2 2" xfId="2342" xr:uid="{DEADC5BE-D669-46ED-B401-C6D93744C3B7}"/>
    <cellStyle name="Normal 9 3 4 2 2 2 2 2" xfId="4800" xr:uid="{C9735252-C33D-434A-8BD4-26632A7B0597}"/>
    <cellStyle name="Normal 9 3 4 2 2 2 2 2 2" xfId="5419" xr:uid="{573B9017-B4B5-4C2F-9BB1-7F87A0242344}"/>
    <cellStyle name="Normal 9 3 4 2 2 2 3" xfId="4799" xr:uid="{30C7EB8F-565C-4EFE-A063-B11C8D72A275}"/>
    <cellStyle name="Normal 9 3 4 2 2 2 3 2" xfId="5418" xr:uid="{0C109FF7-D819-4BE4-B76F-F362420F867B}"/>
    <cellStyle name="Normal 9 3 4 2 2 3" xfId="2343" xr:uid="{F5EE0F33-67BE-445A-9462-E1924AFD5ABE}"/>
    <cellStyle name="Normal 9 3 4 2 2 3 2" xfId="4801" xr:uid="{B2C0EF30-BDD5-4DD3-BFC1-13E70179969B}"/>
    <cellStyle name="Normal 9 3 4 2 2 3 2 2" xfId="5420" xr:uid="{09DF1076-5433-4678-9132-40E84398F2A3}"/>
    <cellStyle name="Normal 9 3 4 2 2 4" xfId="4045" xr:uid="{E81A437B-D738-4802-B7B3-9C93E1857312}"/>
    <cellStyle name="Normal 9 3 4 2 2 4 2" xfId="4802" xr:uid="{6F212D8F-1206-4902-8425-284FABB91DE3}"/>
    <cellStyle name="Normal 9 3 4 2 2 4 2 2" xfId="5421" xr:uid="{D4D223BC-F4D1-4D3C-B497-446F508D351B}"/>
    <cellStyle name="Normal 9 3 4 2 2 5" xfId="4798" xr:uid="{10896872-9E35-495D-A0CA-87958FC139C4}"/>
    <cellStyle name="Normal 9 3 4 2 2 5 2" xfId="5417" xr:uid="{FB776EDC-BF0E-477F-9E31-AC5F13E85FE4}"/>
    <cellStyle name="Normal 9 3 4 2 3" xfId="2344" xr:uid="{D8B67940-2363-40B9-8592-5936B02948D5}"/>
    <cellStyle name="Normal 9 3 4 2 3 2" xfId="2345" xr:uid="{07FA82DD-9883-4733-8402-7BAC7739417C}"/>
    <cellStyle name="Normal 9 3 4 2 3 2 2" xfId="4804" xr:uid="{04219FCE-109D-41D5-BFDB-CB8D77BF18D4}"/>
    <cellStyle name="Normal 9 3 4 2 3 2 2 2" xfId="5423" xr:uid="{8D1E3214-98DD-4F30-A011-AF6D44E83684}"/>
    <cellStyle name="Normal 9 3 4 2 3 3" xfId="4803" xr:uid="{312F29D1-60F3-4921-9AF5-8885371110EC}"/>
    <cellStyle name="Normal 9 3 4 2 3 3 2" xfId="5422" xr:uid="{6F94F36D-38C0-4327-B2EC-D11FEDBFA7DF}"/>
    <cellStyle name="Normal 9 3 4 2 4" xfId="2346" xr:uid="{EF865970-0A8C-4A19-829B-3C3C618498F0}"/>
    <cellStyle name="Normal 9 3 4 2 4 2" xfId="4805" xr:uid="{4689F35C-2DCD-43D5-BB93-4867B0CD2752}"/>
    <cellStyle name="Normal 9 3 4 2 4 2 2" xfId="5424" xr:uid="{20F369F5-6453-4014-831B-988C2D29BA2F}"/>
    <cellStyle name="Normal 9 3 4 2 5" xfId="4046" xr:uid="{87BC7AE7-7FF1-4339-9EC8-E45177C98E05}"/>
    <cellStyle name="Normal 9 3 4 2 5 2" xfId="4806" xr:uid="{69670529-C545-4EA2-9547-EE60E415D651}"/>
    <cellStyle name="Normal 9 3 4 2 5 2 2" xfId="5425" xr:uid="{917FF4BD-BBB4-4DA2-A32A-FEAAC0BA9FCC}"/>
    <cellStyle name="Normal 9 3 4 2 6" xfId="4797" xr:uid="{2F85FB0B-1B1A-41B9-9653-F7E9BA93F3D8}"/>
    <cellStyle name="Normal 9 3 4 2 6 2" xfId="5416" xr:uid="{CC1745BF-31EE-405C-8E93-0F971F31EBB3}"/>
    <cellStyle name="Normal 9 3 4 3" xfId="853" xr:uid="{789CA6A5-94F9-4CC4-B7EC-D9B243209AA3}"/>
    <cellStyle name="Normal 9 3 4 3 2" xfId="2347" xr:uid="{579343AA-5EDA-4A67-84F5-10F16FD9AC0C}"/>
    <cellStyle name="Normal 9 3 4 3 2 2" xfId="2348" xr:uid="{3E69F772-BEC3-4DDB-83F6-E0C90BEE38CB}"/>
    <cellStyle name="Normal 9 3 4 3 2 2 2" xfId="4809" xr:uid="{87D36573-9A09-4628-ADD8-64D112D6B077}"/>
    <cellStyle name="Normal 9 3 4 3 2 2 2 2" xfId="5428" xr:uid="{B6146D79-829D-4A9F-A665-45C9F6E7A829}"/>
    <cellStyle name="Normal 9 3 4 3 2 3" xfId="4808" xr:uid="{0D74FBCE-23EC-4545-AFA2-2504910EAED9}"/>
    <cellStyle name="Normal 9 3 4 3 2 3 2" xfId="5427" xr:uid="{197A1864-9A27-46EC-A8A1-F63E77291751}"/>
    <cellStyle name="Normal 9 3 4 3 3" xfId="2349" xr:uid="{E072AF7B-53A0-4106-8F50-E9B2418491DF}"/>
    <cellStyle name="Normal 9 3 4 3 3 2" xfId="4810" xr:uid="{A0F06603-922A-4746-B841-BDA550F7A489}"/>
    <cellStyle name="Normal 9 3 4 3 3 2 2" xfId="5429" xr:uid="{EBA3A914-3724-4B14-979D-43EB1F205AF5}"/>
    <cellStyle name="Normal 9 3 4 3 4" xfId="4047" xr:uid="{95B99653-27F1-447F-8E57-D70823D0A525}"/>
    <cellStyle name="Normal 9 3 4 3 4 2" xfId="4811" xr:uid="{97908066-FE65-4014-9D45-E87366EA0176}"/>
    <cellStyle name="Normal 9 3 4 3 4 2 2" xfId="5430" xr:uid="{0FFF0FB1-46B4-475C-8027-284F7C235316}"/>
    <cellStyle name="Normal 9 3 4 3 5" xfId="4807" xr:uid="{0702C169-840A-422A-A091-FA004EA7159D}"/>
    <cellStyle name="Normal 9 3 4 3 5 2" xfId="5426" xr:uid="{16D1B8F7-9A50-4473-9A99-3F55B4C443DE}"/>
    <cellStyle name="Normal 9 3 4 4" xfId="2350" xr:uid="{ABB2F217-5434-41EE-B49D-34C9FB7303F6}"/>
    <cellStyle name="Normal 9 3 4 4 2" xfId="2351" xr:uid="{4EBD4B86-5352-48E6-B4EA-45254EDB8803}"/>
    <cellStyle name="Normal 9 3 4 4 2 2" xfId="4813" xr:uid="{780F7B8F-56ED-4FB2-8E5C-8000960C181A}"/>
    <cellStyle name="Normal 9 3 4 4 2 2 2" xfId="5432" xr:uid="{1D38FA51-9FD3-4896-B27D-F8C1E5C8F6AC}"/>
    <cellStyle name="Normal 9 3 4 4 3" xfId="4048" xr:uid="{7BE17270-198B-456D-B6C3-F68099FEAEFD}"/>
    <cellStyle name="Normal 9 3 4 4 3 2" xfId="4814" xr:uid="{355C1486-9F11-4419-B46F-C9EC8FF9CEBF}"/>
    <cellStyle name="Normal 9 3 4 4 3 2 2" xfId="5433" xr:uid="{7C896D46-18C0-476B-8CD9-6EB8FB3A69BE}"/>
    <cellStyle name="Normal 9 3 4 4 4" xfId="4049" xr:uid="{D40BF39D-D38C-4FE4-9F2D-539C8DF1E417}"/>
    <cellStyle name="Normal 9 3 4 4 4 2" xfId="4815" xr:uid="{6C851D8A-A4E4-4D53-8707-A68DCE978B24}"/>
    <cellStyle name="Normal 9 3 4 4 4 2 2" xfId="5434" xr:uid="{A6A40F37-E44E-4BD9-B991-5901DDD8636D}"/>
    <cellStyle name="Normal 9 3 4 4 5" xfId="4812" xr:uid="{F1CA54AA-FF7D-47C3-92CD-BF0672CBA78A}"/>
    <cellStyle name="Normal 9 3 4 4 5 2" xfId="5431" xr:uid="{FC765269-122F-4832-A4BC-68124EC6E774}"/>
    <cellStyle name="Normal 9 3 4 5" xfId="2352" xr:uid="{A7378F58-13E2-4F22-92B6-DC73565383B7}"/>
    <cellStyle name="Normal 9 3 4 5 2" xfId="4816" xr:uid="{6E2894B1-312A-4037-9C28-C1A209803872}"/>
    <cellStyle name="Normal 9 3 4 5 2 2" xfId="5435" xr:uid="{37050D13-B3C4-4C26-A347-168FB555FAE9}"/>
    <cellStyle name="Normal 9 3 4 6" xfId="4050" xr:uid="{C1F60C87-3AD7-4592-A171-71FE965308F2}"/>
    <cellStyle name="Normal 9 3 4 6 2" xfId="4817" xr:uid="{A6452448-5F88-4651-9992-4C514942791D}"/>
    <cellStyle name="Normal 9 3 4 6 2 2" xfId="5436" xr:uid="{EECA2ACD-A910-4CBE-B235-3F80AA2F93D0}"/>
    <cellStyle name="Normal 9 3 4 7" xfId="4051" xr:uid="{432A2701-28ED-4953-A2F4-788F8F29B7BB}"/>
    <cellStyle name="Normal 9 3 4 7 2" xfId="4818" xr:uid="{302E9D32-11E5-4BE3-A5EA-325956C3E9A4}"/>
    <cellStyle name="Normal 9 3 4 7 2 2" xfId="5437" xr:uid="{7FD1B56F-B5BC-483F-A17F-11C905FD875B}"/>
    <cellStyle name="Normal 9 3 4 8" xfId="4796" xr:uid="{2CE34141-04B4-49F1-9CC5-33A200159192}"/>
    <cellStyle name="Normal 9 3 4 8 2" xfId="5415" xr:uid="{2394C54A-1654-43C5-9BDA-11699ED3963D}"/>
    <cellStyle name="Normal 9 3 5" xfId="412" xr:uid="{564C85C8-6ADC-444C-B85A-C49D3002621E}"/>
    <cellStyle name="Normal 9 3 5 2" xfId="854" xr:uid="{61C15D99-1909-44D4-8497-D383B3466A5F}"/>
    <cellStyle name="Normal 9 3 5 2 2" xfId="855" xr:uid="{C9B5812E-0D5B-49EC-B3EF-D97AD8550B39}"/>
    <cellStyle name="Normal 9 3 5 2 2 2" xfId="2353" xr:uid="{ACFF9B71-3A08-4894-9543-88A207188715}"/>
    <cellStyle name="Normal 9 3 5 2 2 2 2" xfId="2354" xr:uid="{7A3541F0-6F45-42EC-858E-1430AF195D93}"/>
    <cellStyle name="Normal 9 3 5 2 2 2 2 2" xfId="4823" xr:uid="{805D4F21-AD5C-4EE8-9FE7-05B07D06D17C}"/>
    <cellStyle name="Normal 9 3 5 2 2 2 2 2 2" xfId="5442" xr:uid="{8FE2E25F-E052-4821-A634-FF90EC791076}"/>
    <cellStyle name="Normal 9 3 5 2 2 2 3" xfId="4822" xr:uid="{652CE62F-3051-4BF3-9D8F-6CEAFFEB2B13}"/>
    <cellStyle name="Normal 9 3 5 2 2 2 3 2" xfId="5441" xr:uid="{DCD001BD-852B-4E81-8E6B-8AADAD46AD23}"/>
    <cellStyle name="Normal 9 3 5 2 2 3" xfId="2355" xr:uid="{19AA2454-F62E-47DA-A5BE-D151EB322A82}"/>
    <cellStyle name="Normal 9 3 5 2 2 3 2" xfId="4824" xr:uid="{ED4CE145-3777-423F-B448-9C91798A5A75}"/>
    <cellStyle name="Normal 9 3 5 2 2 3 2 2" xfId="5443" xr:uid="{07CA05D9-BF88-4DA4-B147-8B21449E404E}"/>
    <cellStyle name="Normal 9 3 5 2 2 4" xfId="4821" xr:uid="{C5539BCD-7DFA-457D-89D2-FDC98215F99C}"/>
    <cellStyle name="Normal 9 3 5 2 2 4 2" xfId="5440" xr:uid="{E6D3C14A-4632-43B2-91F9-C0A0CA6E1B6F}"/>
    <cellStyle name="Normal 9 3 5 2 3" xfId="2356" xr:uid="{543B99A5-169C-4429-9EEA-478C0D82D72D}"/>
    <cellStyle name="Normal 9 3 5 2 3 2" xfId="2357" xr:uid="{1D6B9467-F6BA-4C68-B728-2C192D42AB38}"/>
    <cellStyle name="Normal 9 3 5 2 3 2 2" xfId="4826" xr:uid="{623C3832-8EB7-4FDA-9D13-02E8C2CBED96}"/>
    <cellStyle name="Normal 9 3 5 2 3 2 2 2" xfId="5445" xr:uid="{2BAA24D4-7C1A-4379-A39E-6F1670581048}"/>
    <cellStyle name="Normal 9 3 5 2 3 3" xfId="4825" xr:uid="{16C3B016-27F3-4B22-94A3-B1013B09DEF6}"/>
    <cellStyle name="Normal 9 3 5 2 3 3 2" xfId="5444" xr:uid="{15D31818-BD9B-48E7-8D28-052DE086B0AC}"/>
    <cellStyle name="Normal 9 3 5 2 4" xfId="2358" xr:uid="{FE32D2C8-2FF9-4BB9-A4C0-BFBA4D8EF20E}"/>
    <cellStyle name="Normal 9 3 5 2 4 2" xfId="4827" xr:uid="{8FBC19A5-7B95-4106-838B-0BD1CF2C0B98}"/>
    <cellStyle name="Normal 9 3 5 2 4 2 2" xfId="5446" xr:uid="{D8937963-00AB-46F6-9377-F7F024631251}"/>
    <cellStyle name="Normal 9 3 5 2 5" xfId="4820" xr:uid="{17433C08-9EB9-4887-8504-24FAF89C4F1D}"/>
    <cellStyle name="Normal 9 3 5 2 5 2" xfId="5439" xr:uid="{55AA5707-CA14-4E45-A0CB-8769047DDA3E}"/>
    <cellStyle name="Normal 9 3 5 3" xfId="856" xr:uid="{0DE637D2-FEA5-4CCA-93DA-74F73A196F95}"/>
    <cellStyle name="Normal 9 3 5 3 2" xfId="2359" xr:uid="{A0126C48-471F-4F4D-91BB-EF047F0E0669}"/>
    <cellStyle name="Normal 9 3 5 3 2 2" xfId="2360" xr:uid="{D38C6A5C-05FE-4A15-98EC-71C9CFCAA201}"/>
    <cellStyle name="Normal 9 3 5 3 2 2 2" xfId="4830" xr:uid="{1DA0AF09-03FB-40B2-BA0A-FA801EA05CC6}"/>
    <cellStyle name="Normal 9 3 5 3 2 2 2 2" xfId="5449" xr:uid="{81FF2791-7755-493C-8E57-EB45DEBAB24C}"/>
    <cellStyle name="Normal 9 3 5 3 2 3" xfId="4829" xr:uid="{6E8D5B7B-3490-46E6-8459-682A59584B02}"/>
    <cellStyle name="Normal 9 3 5 3 2 3 2" xfId="5448" xr:uid="{D2587BD9-BE73-4E32-B961-18CE097EE389}"/>
    <cellStyle name="Normal 9 3 5 3 3" xfId="2361" xr:uid="{68F9C884-D561-4B98-8493-46375DDD5756}"/>
    <cellStyle name="Normal 9 3 5 3 3 2" xfId="4831" xr:uid="{4DD356B8-9ADD-4BE7-876F-862FE5AD8689}"/>
    <cellStyle name="Normal 9 3 5 3 3 2 2" xfId="5450" xr:uid="{0DB73EFD-5C8A-47CF-A715-56A24EEA7046}"/>
    <cellStyle name="Normal 9 3 5 3 4" xfId="4052" xr:uid="{FE2AEF86-12BE-4FA7-AF21-56B034089878}"/>
    <cellStyle name="Normal 9 3 5 3 4 2" xfId="4832" xr:uid="{E67C2AE6-FCA5-4209-AD82-A180DFF8BBFE}"/>
    <cellStyle name="Normal 9 3 5 3 4 2 2" xfId="5451" xr:uid="{678581D3-9A2F-4068-B6ED-874C7537F7E9}"/>
    <cellStyle name="Normal 9 3 5 3 5" xfId="4828" xr:uid="{19FD260A-AAEE-411F-904F-2CB10D78E726}"/>
    <cellStyle name="Normal 9 3 5 3 5 2" xfId="5447" xr:uid="{C2E7C021-7AFE-462F-A1CF-A318F4537190}"/>
    <cellStyle name="Normal 9 3 5 4" xfId="2362" xr:uid="{38996514-11E4-4D79-B783-ABB74D179500}"/>
    <cellStyle name="Normal 9 3 5 4 2" xfId="2363" xr:uid="{09999728-D0AB-4D84-9CD0-A4A9A330AF42}"/>
    <cellStyle name="Normal 9 3 5 4 2 2" xfId="4834" xr:uid="{A75ED9E2-52EF-4C9B-9BED-1DB988849C2A}"/>
    <cellStyle name="Normal 9 3 5 4 2 2 2" xfId="5453" xr:uid="{08C9A661-52A0-41ED-8456-FD3A8A516ABA}"/>
    <cellStyle name="Normal 9 3 5 4 3" xfId="4833" xr:uid="{9180CC13-A665-4C4F-A7A2-7AD8AB5943AB}"/>
    <cellStyle name="Normal 9 3 5 4 3 2" xfId="5452" xr:uid="{B7537836-BDF0-4FE5-89F2-DF650789DC1E}"/>
    <cellStyle name="Normal 9 3 5 5" xfId="2364" xr:uid="{A3054491-C2E3-408E-BDD2-AA99D472B67D}"/>
    <cellStyle name="Normal 9 3 5 5 2" xfId="4835" xr:uid="{53806A1C-7524-4CC2-B890-17FC05F6D5D4}"/>
    <cellStyle name="Normal 9 3 5 5 2 2" xfId="5454" xr:uid="{4E4185DF-4806-4F64-B81E-7B7B3AB7CB28}"/>
    <cellStyle name="Normal 9 3 5 6" xfId="4053" xr:uid="{1CF0D281-51E3-455F-BF98-9021BFF06830}"/>
    <cellStyle name="Normal 9 3 5 6 2" xfId="4836" xr:uid="{6CDFCE04-F303-41C9-82CF-B5F011E685ED}"/>
    <cellStyle name="Normal 9 3 5 6 2 2" xfId="5455" xr:uid="{E8EEC98A-1094-4DF9-B80D-F5E6296F8EA5}"/>
    <cellStyle name="Normal 9 3 5 7" xfId="4819" xr:uid="{E124B251-6F9E-4C77-85AC-83D3D9398622}"/>
    <cellStyle name="Normal 9 3 5 7 2" xfId="5438" xr:uid="{72AD10D7-3CA2-43DF-AD13-FF061B278D0C}"/>
    <cellStyle name="Normal 9 3 6" xfId="413" xr:uid="{3C01BC71-E775-415A-91B6-F936D3F61D04}"/>
    <cellStyle name="Normal 9 3 6 2" xfId="857" xr:uid="{84B9A3B3-EF7C-4F3F-85AE-5BC1B75F0363}"/>
    <cellStyle name="Normal 9 3 6 2 2" xfId="2365" xr:uid="{AD71612D-4BBF-4500-8E15-3F89AB10EC23}"/>
    <cellStyle name="Normal 9 3 6 2 2 2" xfId="2366" xr:uid="{369490AC-3AF1-49F5-AFC2-75F6F62F6F38}"/>
    <cellStyle name="Normal 9 3 6 2 2 2 2" xfId="4840" xr:uid="{7375A881-0CC6-4CE3-94F2-22EE23261498}"/>
    <cellStyle name="Normal 9 3 6 2 2 2 2 2" xfId="5459" xr:uid="{C71A142C-0C30-456D-9F3F-A86B83ECC341}"/>
    <cellStyle name="Normal 9 3 6 2 2 3" xfId="4839" xr:uid="{9DC19DF7-9F13-4F24-A36E-A36DA56D3B39}"/>
    <cellStyle name="Normal 9 3 6 2 2 3 2" xfId="5458" xr:uid="{DA7C9E92-5BF9-4999-81FB-C3BCF79D33FD}"/>
    <cellStyle name="Normal 9 3 6 2 3" xfId="2367" xr:uid="{60DD34E7-B51F-4012-9CAD-AB55671D4680}"/>
    <cellStyle name="Normal 9 3 6 2 3 2" xfId="4841" xr:uid="{8D75B5E6-D7BA-42EA-A2C4-1C7DAA3D21F6}"/>
    <cellStyle name="Normal 9 3 6 2 3 2 2" xfId="5460" xr:uid="{9E0EB78D-1BA1-443B-8F34-6CB2785A9DF4}"/>
    <cellStyle name="Normal 9 3 6 2 4" xfId="4054" xr:uid="{A8617A7B-86CD-4066-9305-FE803048AE28}"/>
    <cellStyle name="Normal 9 3 6 2 4 2" xfId="4842" xr:uid="{32B5AB77-EA64-41C1-89AB-FD94F5FA2420}"/>
    <cellStyle name="Normal 9 3 6 2 4 2 2" xfId="5461" xr:uid="{A778D528-3706-4B68-BF26-A67B0271F0E5}"/>
    <cellStyle name="Normal 9 3 6 2 5" xfId="4838" xr:uid="{C0D649BF-17C9-4BEF-9CAB-111EF13272BD}"/>
    <cellStyle name="Normal 9 3 6 2 5 2" xfId="5457" xr:uid="{A50004E1-45A9-4C13-80B2-24D532185C50}"/>
    <cellStyle name="Normal 9 3 6 3" xfId="2368" xr:uid="{EF9FC924-52C8-4224-8B15-86882BEBB135}"/>
    <cellStyle name="Normal 9 3 6 3 2" xfId="2369" xr:uid="{5004BE72-AF10-4391-89EF-5715DB548ABE}"/>
    <cellStyle name="Normal 9 3 6 3 2 2" xfId="4844" xr:uid="{FB9BB822-FE93-4C97-AC81-031561216146}"/>
    <cellStyle name="Normal 9 3 6 3 2 2 2" xfId="5463" xr:uid="{F3249B05-FCA7-4171-894B-54B00759779C}"/>
    <cellStyle name="Normal 9 3 6 3 3" xfId="4843" xr:uid="{9918299B-E179-43ED-B7C2-9E4EB56ADC70}"/>
    <cellStyle name="Normal 9 3 6 3 3 2" xfId="5462" xr:uid="{5B53C473-25A0-4705-B9BB-18BD9B4ED5C6}"/>
    <cellStyle name="Normal 9 3 6 4" xfId="2370" xr:uid="{4A820CC3-0314-4572-A349-F85FB58D8904}"/>
    <cellStyle name="Normal 9 3 6 4 2" xfId="4845" xr:uid="{4DBFEDA8-513C-4206-8798-20DF4F165506}"/>
    <cellStyle name="Normal 9 3 6 4 2 2" xfId="5464" xr:uid="{09F14ADA-F1E4-4C43-9A77-1124E4EA4A28}"/>
    <cellStyle name="Normal 9 3 6 5" xfId="4055" xr:uid="{BC23428E-5199-406D-8DD9-2E82B4E7C5A1}"/>
    <cellStyle name="Normal 9 3 6 5 2" xfId="4846" xr:uid="{A633A24E-23B2-4BB6-86AD-F2B448C1B313}"/>
    <cellStyle name="Normal 9 3 6 5 2 2" xfId="5465" xr:uid="{8E9F034C-1139-4604-AAC8-73EA71853286}"/>
    <cellStyle name="Normal 9 3 6 6" xfId="4837" xr:uid="{9B536F23-2F11-4DAF-9FA8-EA3DDAEF1A91}"/>
    <cellStyle name="Normal 9 3 6 6 2" xfId="5456" xr:uid="{C132C152-76C3-44A8-B465-BA35A07B012C}"/>
    <cellStyle name="Normal 9 3 7" xfId="858" xr:uid="{F8801412-8017-485E-AD76-98780AE3AA3B}"/>
    <cellStyle name="Normal 9 3 7 2" xfId="2371" xr:uid="{B584E45D-799A-44DC-A44B-40569A0B3733}"/>
    <cellStyle name="Normal 9 3 7 2 2" xfId="2372" xr:uid="{E3960F1E-CB99-45ED-8C58-0CA00C847D11}"/>
    <cellStyle name="Normal 9 3 7 2 2 2" xfId="4849" xr:uid="{EE658A1B-8F7D-49FE-9694-B8F1B40D6C3D}"/>
    <cellStyle name="Normal 9 3 7 2 2 2 2" xfId="5468" xr:uid="{7C91028A-4CF8-4854-AB2B-2A8406F77177}"/>
    <cellStyle name="Normal 9 3 7 2 3" xfId="4848" xr:uid="{7BCEC771-15AE-47E2-9149-074D0E1072C4}"/>
    <cellStyle name="Normal 9 3 7 2 3 2" xfId="5467" xr:uid="{B01C4048-A9D6-47BE-BC77-28F7ED210451}"/>
    <cellStyle name="Normal 9 3 7 3" xfId="2373" xr:uid="{5965F016-CCD1-4FE4-B989-ABFF70A68FAB}"/>
    <cellStyle name="Normal 9 3 7 3 2" xfId="4850" xr:uid="{F992D0E2-BC2C-4ECB-90E4-46C009955BC5}"/>
    <cellStyle name="Normal 9 3 7 3 2 2" xfId="5469" xr:uid="{E4B8449D-ED0F-415D-8DCB-87CB3A015710}"/>
    <cellStyle name="Normal 9 3 7 4" xfId="4056" xr:uid="{1783FEE6-0241-45B0-86A7-2B6C1CA22B5E}"/>
    <cellStyle name="Normal 9 3 7 4 2" xfId="4851" xr:uid="{9C1E88BB-374B-47CB-BE9D-9F9BDB8259E1}"/>
    <cellStyle name="Normal 9 3 7 4 2 2" xfId="5470" xr:uid="{19721B3B-A228-4945-9690-0B6AA053AB3F}"/>
    <cellStyle name="Normal 9 3 7 5" xfId="4847" xr:uid="{349F258F-DAA1-4BED-B020-DE5339BBFA55}"/>
    <cellStyle name="Normal 9 3 7 5 2" xfId="5466" xr:uid="{8B365AE2-7151-4525-B051-CC08A1B5765C}"/>
    <cellStyle name="Normal 9 3 8" xfId="2374" xr:uid="{A7D898D2-907F-4D9F-A4EC-C80821CD1B79}"/>
    <cellStyle name="Normal 9 3 8 2" xfId="2375" xr:uid="{236E02AA-E6CE-4057-9089-5F87B2642B6D}"/>
    <cellStyle name="Normal 9 3 8 2 2" xfId="4853" xr:uid="{439229B5-3AC3-4985-A8AA-4CA68582F558}"/>
    <cellStyle name="Normal 9 3 8 2 2 2" xfId="5472" xr:uid="{51743D27-DDC1-487E-A052-0D97FA9D2CB2}"/>
    <cellStyle name="Normal 9 3 8 3" xfId="4057" xr:uid="{3CAAD046-3546-4333-B083-919FB4BF5E9D}"/>
    <cellStyle name="Normal 9 3 8 3 2" xfId="4854" xr:uid="{43DB2774-12B8-4168-8E75-252C8AC8FD46}"/>
    <cellStyle name="Normal 9 3 8 3 2 2" xfId="5473" xr:uid="{9D9FFC4B-BA52-44B4-9B4A-EA7BE51FDD6F}"/>
    <cellStyle name="Normal 9 3 8 4" xfId="4058" xr:uid="{8053B4E9-A3A7-42EF-8327-CEBBE3710908}"/>
    <cellStyle name="Normal 9 3 8 4 2" xfId="4855" xr:uid="{A6D80641-52FD-41A4-BD87-1C28466DAB56}"/>
    <cellStyle name="Normal 9 3 8 4 2 2" xfId="5474" xr:uid="{5D4E9499-B169-4B78-9A25-8FDED9612F6A}"/>
    <cellStyle name="Normal 9 3 8 5" xfId="4852" xr:uid="{A67154FC-79AE-4849-89FA-017331A605E6}"/>
    <cellStyle name="Normal 9 3 8 5 2" xfId="5471" xr:uid="{9A832591-4311-48CA-8A8D-EA7524ECDFE1}"/>
    <cellStyle name="Normal 9 3 9" xfId="2376" xr:uid="{7B517E08-F2ED-46FB-8E73-5CBE28523B3B}"/>
    <cellStyle name="Normal 9 3 9 2" xfId="4856" xr:uid="{7C0CA279-DAA9-4616-9105-FF576E835779}"/>
    <cellStyle name="Normal 9 3 9 2 2" xfId="5475" xr:uid="{097A4617-77A5-4E54-8460-0D222E566B02}"/>
    <cellStyle name="Normal 9 4" xfId="174" xr:uid="{878FF869-0602-473D-A595-54B0FFAB72FB}"/>
    <cellStyle name="Normal 9 4 10" xfId="4059" xr:uid="{E1568956-3E76-462C-A563-F0195094BD7E}"/>
    <cellStyle name="Normal 9 4 10 2" xfId="4858" xr:uid="{9D355E24-D46F-45C4-9FD5-F7E044E59319}"/>
    <cellStyle name="Normal 9 4 10 2 2" xfId="5477" xr:uid="{E16D2048-AD95-477C-83EF-70E73F5B2DC0}"/>
    <cellStyle name="Normal 9 4 11" xfId="4060" xr:uid="{F60CC6A8-4E2F-43B6-AB6B-D5C19B3EB082}"/>
    <cellStyle name="Normal 9 4 11 2" xfId="4859" xr:uid="{55106610-6A01-4D2D-8332-16ED968A5548}"/>
    <cellStyle name="Normal 9 4 11 2 2" xfId="5478" xr:uid="{4331121E-9827-45DD-A819-B5D1C136735B}"/>
    <cellStyle name="Normal 9 4 12" xfId="4857" xr:uid="{2BE1D358-AF9F-4126-9380-7B1A297065FA}"/>
    <cellStyle name="Normal 9 4 12 2" xfId="5476" xr:uid="{3AC3E020-3191-4CE3-8080-BE502D9CF545}"/>
    <cellStyle name="Normal 9 4 2" xfId="175" xr:uid="{04B3C24B-A43F-4CD7-B0B2-24ECFCD1E631}"/>
    <cellStyle name="Normal 9 4 2 10" xfId="4860" xr:uid="{8852C580-09F1-4ECD-B49E-68383D6E3067}"/>
    <cellStyle name="Normal 9 4 2 10 2" xfId="5479" xr:uid="{D5E3F28E-5C3C-4006-B57A-BA2813D6AAFD}"/>
    <cellStyle name="Normal 9 4 2 2" xfId="176" xr:uid="{A26E3DC5-9630-420F-BFA4-F1D4441F05DD}"/>
    <cellStyle name="Normal 9 4 2 2 2" xfId="414" xr:uid="{1EEBC24D-4884-4017-B0DA-07ACD9C49D31}"/>
    <cellStyle name="Normal 9 4 2 2 2 2" xfId="859" xr:uid="{9A60ECFF-C209-4075-B0E2-1686D4883235}"/>
    <cellStyle name="Normal 9 4 2 2 2 2 2" xfId="2377" xr:uid="{43BE655C-A1D5-44DF-ABC1-C591A800996B}"/>
    <cellStyle name="Normal 9 4 2 2 2 2 2 2" xfId="2378" xr:uid="{D1A24AC0-3091-4B1F-9728-4FB5A1FC767E}"/>
    <cellStyle name="Normal 9 4 2 2 2 2 2 2 2" xfId="4865" xr:uid="{14A2A98C-DA2B-4BB4-8003-00C72FF6AA55}"/>
    <cellStyle name="Normal 9 4 2 2 2 2 2 2 2 2" xfId="5484" xr:uid="{396CE67A-52B0-4E47-824B-CA6F6607AD50}"/>
    <cellStyle name="Normal 9 4 2 2 2 2 2 3" xfId="4864" xr:uid="{EE62EA33-4652-4F7D-ACE9-B8261A48BDA7}"/>
    <cellStyle name="Normal 9 4 2 2 2 2 2 3 2" xfId="5483" xr:uid="{3D387563-E122-488F-BEB0-CFB7D348809A}"/>
    <cellStyle name="Normal 9 4 2 2 2 2 3" xfId="2379" xr:uid="{C50DE0CC-0E74-44CB-8613-F80A5B37C407}"/>
    <cellStyle name="Normal 9 4 2 2 2 2 3 2" xfId="4866" xr:uid="{BBD0CB85-249C-4F31-80E5-8E64226C4897}"/>
    <cellStyle name="Normal 9 4 2 2 2 2 3 2 2" xfId="5485" xr:uid="{097DEE7C-41B1-4FED-967F-5AD3BA71718E}"/>
    <cellStyle name="Normal 9 4 2 2 2 2 4" xfId="4061" xr:uid="{D6A4EED7-3E1D-491D-912D-8DF9485FD2D0}"/>
    <cellStyle name="Normal 9 4 2 2 2 2 4 2" xfId="4867" xr:uid="{91A102FF-BB3C-400F-B4CC-77D7B7958A36}"/>
    <cellStyle name="Normal 9 4 2 2 2 2 4 2 2" xfId="5486" xr:uid="{DD2FFECA-7177-4D89-A622-E352759FE591}"/>
    <cellStyle name="Normal 9 4 2 2 2 2 5" xfId="4863" xr:uid="{D5051905-5268-4F30-BFF8-A9CBD934ED7D}"/>
    <cellStyle name="Normal 9 4 2 2 2 2 5 2" xfId="5482" xr:uid="{938E0472-4C9E-40BE-B79D-C4431957C33C}"/>
    <cellStyle name="Normal 9 4 2 2 2 3" xfId="2380" xr:uid="{37880426-CC75-47B4-96E4-3D39BDD0C338}"/>
    <cellStyle name="Normal 9 4 2 2 2 3 2" xfId="2381" xr:uid="{DF41A1E3-D43D-41FF-927F-3F9008F854DF}"/>
    <cellStyle name="Normal 9 4 2 2 2 3 2 2" xfId="4869" xr:uid="{B4AA116B-5044-4A68-846C-67F9AE57C40D}"/>
    <cellStyle name="Normal 9 4 2 2 2 3 2 2 2" xfId="5488" xr:uid="{3C0443C2-F9B0-4B18-93E6-56E87B14273E}"/>
    <cellStyle name="Normal 9 4 2 2 2 3 3" xfId="4062" xr:uid="{8AC2C8DF-B015-4E25-A77A-8BA532048FB0}"/>
    <cellStyle name="Normal 9 4 2 2 2 3 3 2" xfId="4870" xr:uid="{1689DC63-B999-4706-A676-7EFB224EEDE7}"/>
    <cellStyle name="Normal 9 4 2 2 2 3 3 2 2" xfId="5489" xr:uid="{F4739DAA-5A43-4198-9994-1F9B746E7A81}"/>
    <cellStyle name="Normal 9 4 2 2 2 3 4" xfId="4063" xr:uid="{BF6B1F9A-5B14-4691-83E5-BCFE7F39369A}"/>
    <cellStyle name="Normal 9 4 2 2 2 3 4 2" xfId="4871" xr:uid="{0D4BF757-D21B-4D00-9002-660156793CB8}"/>
    <cellStyle name="Normal 9 4 2 2 2 3 4 2 2" xfId="5490" xr:uid="{598A96D4-AA7F-4FDD-A31F-C48EAA9B04F8}"/>
    <cellStyle name="Normal 9 4 2 2 2 3 5" xfId="4868" xr:uid="{FB3CFC96-0889-4FFE-BADA-5447A6E1E962}"/>
    <cellStyle name="Normal 9 4 2 2 2 3 5 2" xfId="5487" xr:uid="{C2FF5B8C-30F8-4382-B8A9-7E096057168E}"/>
    <cellStyle name="Normal 9 4 2 2 2 4" xfId="2382" xr:uid="{7DE41EA5-B4EC-46AF-9A56-C04AFD5C174A}"/>
    <cellStyle name="Normal 9 4 2 2 2 4 2" xfId="4872" xr:uid="{9465A71C-FF64-411C-8B98-7768A792AF33}"/>
    <cellStyle name="Normal 9 4 2 2 2 4 2 2" xfId="5491" xr:uid="{433E6305-33F9-464A-84D7-AFE917CBB937}"/>
    <cellStyle name="Normal 9 4 2 2 2 5" xfId="4064" xr:uid="{C07E531B-691D-4178-B7ED-D258E3D52CD7}"/>
    <cellStyle name="Normal 9 4 2 2 2 5 2" xfId="4873" xr:uid="{4EFFEEBB-3ECC-495B-BDB1-517C09BFA859}"/>
    <cellStyle name="Normal 9 4 2 2 2 5 2 2" xfId="5492" xr:uid="{C6DBBABA-BED9-44FF-9FCF-799B7CCAFA3D}"/>
    <cellStyle name="Normal 9 4 2 2 2 6" xfId="4065" xr:uid="{96840761-A4E0-415E-A8D1-0F97B1A8AD69}"/>
    <cellStyle name="Normal 9 4 2 2 2 6 2" xfId="4874" xr:uid="{FC2224BB-C301-433A-B7C1-86FE3CB36A09}"/>
    <cellStyle name="Normal 9 4 2 2 2 6 2 2" xfId="5493" xr:uid="{F656EE4B-8B05-4FCC-A34D-5D2EBF6B6B64}"/>
    <cellStyle name="Normal 9 4 2 2 2 7" xfId="4862" xr:uid="{330226A5-1985-4DDF-8AC9-EC25291EB90B}"/>
    <cellStyle name="Normal 9 4 2 2 2 7 2" xfId="5481" xr:uid="{5A1248F8-4F92-459B-9173-64892CA71E31}"/>
    <cellStyle name="Normal 9 4 2 2 3" xfId="860" xr:uid="{BA6C4534-778A-4087-A539-4203DF85A59F}"/>
    <cellStyle name="Normal 9 4 2 2 3 2" xfId="2383" xr:uid="{588790DB-7484-4F90-9260-E9D83F161055}"/>
    <cellStyle name="Normal 9 4 2 2 3 2 2" xfId="2384" xr:uid="{533310A4-4342-4EDA-9FA5-391F52E12C4F}"/>
    <cellStyle name="Normal 9 4 2 2 3 2 2 2" xfId="4877" xr:uid="{B13EEAE5-BEDA-4AF4-B71A-0BBC33459FB8}"/>
    <cellStyle name="Normal 9 4 2 2 3 2 2 2 2" xfId="5496" xr:uid="{749D2298-4562-4CDD-8671-8D67799A51B4}"/>
    <cellStyle name="Normal 9 4 2 2 3 2 3" xfId="4066" xr:uid="{7AB7EA48-FDBF-4E71-87C0-52C36447B4E9}"/>
    <cellStyle name="Normal 9 4 2 2 3 2 3 2" xfId="4878" xr:uid="{A396B9CE-07BE-411B-8B40-614C54F00A4E}"/>
    <cellStyle name="Normal 9 4 2 2 3 2 3 2 2" xfId="5497" xr:uid="{00C5C021-8838-45D8-8671-86B77D972B50}"/>
    <cellStyle name="Normal 9 4 2 2 3 2 4" xfId="4067" xr:uid="{6F546B05-B40F-4B72-8986-1F9A2D944D82}"/>
    <cellStyle name="Normal 9 4 2 2 3 2 4 2" xfId="4879" xr:uid="{8B8F7964-E66A-44BE-B510-6ECA085726BD}"/>
    <cellStyle name="Normal 9 4 2 2 3 2 4 2 2" xfId="5498" xr:uid="{7D27CC48-3382-4F7C-B891-E633D3690A40}"/>
    <cellStyle name="Normal 9 4 2 2 3 2 5" xfId="4876" xr:uid="{0C6B1D06-1EC3-4FD9-B993-41C6F06C60AF}"/>
    <cellStyle name="Normal 9 4 2 2 3 2 5 2" xfId="5495" xr:uid="{F348A70F-BD37-4E0B-A2CB-1B94FC1D5B7E}"/>
    <cellStyle name="Normal 9 4 2 2 3 3" xfId="2385" xr:uid="{EB01E987-F457-41C4-A890-0162E83B87EA}"/>
    <cellStyle name="Normal 9 4 2 2 3 3 2" xfId="4880" xr:uid="{7AAE1BF0-0754-4DDF-82BC-393A08D833A7}"/>
    <cellStyle name="Normal 9 4 2 2 3 3 2 2" xfId="5499" xr:uid="{815F5BE5-D3CC-45BC-BF37-49E306971FD0}"/>
    <cellStyle name="Normal 9 4 2 2 3 4" xfId="4068" xr:uid="{79685FF6-0EC1-4602-A582-425848B0A7FA}"/>
    <cellStyle name="Normal 9 4 2 2 3 4 2" xfId="4881" xr:uid="{0CE127E9-39B9-4BCC-B364-8129FF177BBA}"/>
    <cellStyle name="Normal 9 4 2 2 3 4 2 2" xfId="5500" xr:uid="{C87FC4E2-369A-4C88-9B86-B376BE9C0B56}"/>
    <cellStyle name="Normal 9 4 2 2 3 5" xfId="4069" xr:uid="{B8DD0690-EE65-47B5-A4C5-601A529A07A7}"/>
    <cellStyle name="Normal 9 4 2 2 3 5 2" xfId="4882" xr:uid="{5DC34D9B-1787-4D98-A389-30368F056AAD}"/>
    <cellStyle name="Normal 9 4 2 2 3 5 2 2" xfId="5501" xr:uid="{7EC97AAE-274A-48A5-9545-A3F8DA4872E8}"/>
    <cellStyle name="Normal 9 4 2 2 3 6" xfId="4875" xr:uid="{F818A043-2D56-4879-B155-E0A177090AD5}"/>
    <cellStyle name="Normal 9 4 2 2 3 6 2" xfId="5494" xr:uid="{91D4F15E-054C-433B-9308-668DCF7EDC3E}"/>
    <cellStyle name="Normal 9 4 2 2 4" xfId="2386" xr:uid="{156184E7-3270-4CB4-8918-CA07CF10FD77}"/>
    <cellStyle name="Normal 9 4 2 2 4 2" xfId="2387" xr:uid="{324B5887-0EC9-4D3A-9A96-A38A5C49791A}"/>
    <cellStyle name="Normal 9 4 2 2 4 2 2" xfId="4884" xr:uid="{910B55EC-5DD8-4237-A731-B9784CAFADE4}"/>
    <cellStyle name="Normal 9 4 2 2 4 2 2 2" xfId="5503" xr:uid="{A347B652-4131-4C33-988A-207A42DB9DEB}"/>
    <cellStyle name="Normal 9 4 2 2 4 3" xfId="4070" xr:uid="{98946EBD-D71F-4C63-B95F-CE06A4D9C347}"/>
    <cellStyle name="Normal 9 4 2 2 4 3 2" xfId="4885" xr:uid="{6F897ED1-A3B8-4613-8BC2-F882306BEF04}"/>
    <cellStyle name="Normal 9 4 2 2 4 3 2 2" xfId="5504" xr:uid="{4FCE5C96-6700-4F6B-B9A9-27967844F4A7}"/>
    <cellStyle name="Normal 9 4 2 2 4 4" xfId="4071" xr:uid="{C99B0AAC-59EB-4FCA-9DC0-B7F0732EA160}"/>
    <cellStyle name="Normal 9 4 2 2 4 4 2" xfId="4886" xr:uid="{0E06E863-E2D1-44A0-B197-407537E647F6}"/>
    <cellStyle name="Normal 9 4 2 2 4 4 2 2" xfId="5505" xr:uid="{BFD1329F-79C8-40D8-8BA6-F2E919416872}"/>
    <cellStyle name="Normal 9 4 2 2 4 5" xfId="4883" xr:uid="{51AE46CF-17F2-422B-A931-7B89AC27F338}"/>
    <cellStyle name="Normal 9 4 2 2 4 5 2" xfId="5502" xr:uid="{BA5D09E6-7517-42AD-A096-3613C0F3BB3E}"/>
    <cellStyle name="Normal 9 4 2 2 5" xfId="2388" xr:uid="{142280AD-A4A3-4324-BE39-C1AA0DAF6CCF}"/>
    <cellStyle name="Normal 9 4 2 2 5 2" xfId="4072" xr:uid="{42BB0E62-B94C-40F9-B2B3-E3BB3B3D5622}"/>
    <cellStyle name="Normal 9 4 2 2 5 2 2" xfId="4888" xr:uid="{2B69D5CB-E0E8-43A1-B3B3-84A5E7F10507}"/>
    <cellStyle name="Normal 9 4 2 2 5 2 2 2" xfId="5507" xr:uid="{661AB056-B392-4433-80F5-C68F2F19CFE3}"/>
    <cellStyle name="Normal 9 4 2 2 5 3" xfId="4073" xr:uid="{94732B7A-702A-48F5-93A5-A0185056B4E0}"/>
    <cellStyle name="Normal 9 4 2 2 5 3 2" xfId="4889" xr:uid="{856CDAC9-FF54-447A-B8CF-99EEA130DC95}"/>
    <cellStyle name="Normal 9 4 2 2 5 3 2 2" xfId="5508" xr:uid="{6B59A237-39E4-470F-B4C2-9475D558DA85}"/>
    <cellStyle name="Normal 9 4 2 2 5 4" xfId="4074" xr:uid="{9BA3254E-E09B-4892-AC67-DD1EBC8D7BCF}"/>
    <cellStyle name="Normal 9 4 2 2 5 4 2" xfId="4890" xr:uid="{BB481AE5-5BFC-4E16-80F3-3D6857241AF5}"/>
    <cellStyle name="Normal 9 4 2 2 5 4 2 2" xfId="5509" xr:uid="{C3FE262C-90BE-42FF-BBA6-53DA76A837DB}"/>
    <cellStyle name="Normal 9 4 2 2 5 5" xfId="4887" xr:uid="{A302E189-BFEC-40F6-A60B-9ED8674F7D03}"/>
    <cellStyle name="Normal 9 4 2 2 5 5 2" xfId="5506" xr:uid="{5C3558C4-D94D-445F-9F8D-5D0E414C298C}"/>
    <cellStyle name="Normal 9 4 2 2 6" xfId="4075" xr:uid="{1301297E-D401-46E3-9EFC-EE6201F48570}"/>
    <cellStyle name="Normal 9 4 2 2 6 2" xfId="4891" xr:uid="{4CF1E8CA-D203-43BC-8DBB-B7CB1036C9AE}"/>
    <cellStyle name="Normal 9 4 2 2 6 2 2" xfId="5510" xr:uid="{E24A198B-7CD1-45A9-A113-D542ECE0F3E8}"/>
    <cellStyle name="Normal 9 4 2 2 7" xfId="4076" xr:uid="{95C421F2-3901-4756-802C-ECA6C78877DE}"/>
    <cellStyle name="Normal 9 4 2 2 7 2" xfId="4892" xr:uid="{ECC23B42-BC86-4489-B6C9-F4A3B01D4817}"/>
    <cellStyle name="Normal 9 4 2 2 7 2 2" xfId="5511" xr:uid="{B9635B30-2D87-422D-A38F-AA05821F832A}"/>
    <cellStyle name="Normal 9 4 2 2 8" xfId="4077" xr:uid="{BFBDA62C-0E8E-4FCE-8D81-AB623F8F82A5}"/>
    <cellStyle name="Normal 9 4 2 2 8 2" xfId="4893" xr:uid="{80668F2C-F6C2-4B3D-8C45-67514EA9A11D}"/>
    <cellStyle name="Normal 9 4 2 2 8 2 2" xfId="5512" xr:uid="{20205BA5-4522-418F-8DBD-B5378A6C1DC9}"/>
    <cellStyle name="Normal 9 4 2 2 9" xfId="4861" xr:uid="{556A85B7-741F-40C0-A138-D75A96A754F9}"/>
    <cellStyle name="Normal 9 4 2 2 9 2" xfId="5480" xr:uid="{DF60D78E-D42F-43E1-89AB-E983075A82CB}"/>
    <cellStyle name="Normal 9 4 2 3" xfId="415" xr:uid="{E224D6D6-DA14-4FE3-A9CE-0A3141E0BEF3}"/>
    <cellStyle name="Normal 9 4 2 3 2" xfId="861" xr:uid="{36ED8C72-7EA9-49E9-99AC-AECABF4F649F}"/>
    <cellStyle name="Normal 9 4 2 3 2 2" xfId="862" xr:uid="{1AD50446-93CC-4EB2-9186-FB949F755469}"/>
    <cellStyle name="Normal 9 4 2 3 2 2 2" xfId="2389" xr:uid="{E4E4761A-30B7-4927-BC5D-B07750B471AE}"/>
    <cellStyle name="Normal 9 4 2 3 2 2 2 2" xfId="2390" xr:uid="{FB9AB841-3E65-4C60-AE51-117362B4BE30}"/>
    <cellStyle name="Normal 9 4 2 3 2 2 2 2 2" xfId="4898" xr:uid="{BEFC93BD-C0BE-4960-8A4D-6DD7B775FF5E}"/>
    <cellStyle name="Normal 9 4 2 3 2 2 2 2 2 2" xfId="5517" xr:uid="{BC4FFFF3-0E0C-4D02-A2D4-7837F2B9E481}"/>
    <cellStyle name="Normal 9 4 2 3 2 2 2 3" xfId="4897" xr:uid="{AA483E5A-68B0-4872-BDC8-8FCAE6E875A0}"/>
    <cellStyle name="Normal 9 4 2 3 2 2 2 3 2" xfId="5516" xr:uid="{DD846BCB-46F5-44B6-A74C-A66DB4C9D5C8}"/>
    <cellStyle name="Normal 9 4 2 3 2 2 3" xfId="2391" xr:uid="{0553CB03-C9AB-4AEC-922E-9D3747B1195F}"/>
    <cellStyle name="Normal 9 4 2 3 2 2 3 2" xfId="4899" xr:uid="{C513FEFA-F231-4BD9-8074-DBFB563EF23F}"/>
    <cellStyle name="Normal 9 4 2 3 2 2 3 2 2" xfId="5518" xr:uid="{D03C8634-979C-45CB-B47E-200EC8055CAA}"/>
    <cellStyle name="Normal 9 4 2 3 2 2 4" xfId="4896" xr:uid="{E10762FC-D0DB-448E-A890-21AABE565B11}"/>
    <cellStyle name="Normal 9 4 2 3 2 2 4 2" xfId="5515" xr:uid="{E7F05F0B-BEB5-4758-AC7C-BE23DC63DBEC}"/>
    <cellStyle name="Normal 9 4 2 3 2 3" xfId="2392" xr:uid="{E708340E-758C-4812-98A7-0BA273CB667B}"/>
    <cellStyle name="Normal 9 4 2 3 2 3 2" xfId="2393" xr:uid="{80D5205E-AFEE-4D56-A5CD-28E4FE22332A}"/>
    <cellStyle name="Normal 9 4 2 3 2 3 2 2" xfId="4901" xr:uid="{B9BDC79E-8CB5-46B2-8194-B4C94ABF77CC}"/>
    <cellStyle name="Normal 9 4 2 3 2 3 2 2 2" xfId="5520" xr:uid="{BFA56797-88EB-47BB-84FF-FC89D387406D}"/>
    <cellStyle name="Normal 9 4 2 3 2 3 3" xfId="4900" xr:uid="{9C41BC37-A1D4-43D5-913F-55C909709EB2}"/>
    <cellStyle name="Normal 9 4 2 3 2 3 3 2" xfId="5519" xr:uid="{4B0A1A2A-5698-43E9-90EA-DD41943193B8}"/>
    <cellStyle name="Normal 9 4 2 3 2 4" xfId="2394" xr:uid="{B566283C-FE85-407F-B3A1-14DD564D5DAF}"/>
    <cellStyle name="Normal 9 4 2 3 2 4 2" xfId="4902" xr:uid="{FD142C7A-DD10-4ED6-9F70-4AF3D3DA68CB}"/>
    <cellStyle name="Normal 9 4 2 3 2 4 2 2" xfId="5521" xr:uid="{FD87528D-9EEB-4C66-9AE7-42A44C15402F}"/>
    <cellStyle name="Normal 9 4 2 3 2 5" xfId="4895" xr:uid="{4B9E6215-BBCD-464A-AB20-06F7F9CF06A8}"/>
    <cellStyle name="Normal 9 4 2 3 2 5 2" xfId="5514" xr:uid="{6D004FEC-DC13-4E92-A371-990D6E7EA3EA}"/>
    <cellStyle name="Normal 9 4 2 3 3" xfId="863" xr:uid="{A36A4F8D-819A-4C24-9CDD-B83014E6AF23}"/>
    <cellStyle name="Normal 9 4 2 3 3 2" xfId="2395" xr:uid="{6CE8F4AF-9A25-4CED-9C13-A692F50C4F7C}"/>
    <cellStyle name="Normal 9 4 2 3 3 2 2" xfId="2396" xr:uid="{D0957104-2CF5-4A14-B53D-196786B2B302}"/>
    <cellStyle name="Normal 9 4 2 3 3 2 2 2" xfId="4905" xr:uid="{90658BE1-F657-427E-8B80-B1B80FC48C58}"/>
    <cellStyle name="Normal 9 4 2 3 3 2 2 2 2" xfId="5524" xr:uid="{B1AA2C50-D0EA-4556-B6E9-88BD9B97FA24}"/>
    <cellStyle name="Normal 9 4 2 3 3 2 3" xfId="4904" xr:uid="{FDDA3E54-E16C-4D09-B448-4FA6C1BAC7A1}"/>
    <cellStyle name="Normal 9 4 2 3 3 2 3 2" xfId="5523" xr:uid="{6A6F5E37-F09A-465E-AADF-242503BCFBD0}"/>
    <cellStyle name="Normal 9 4 2 3 3 3" xfId="2397" xr:uid="{A6A01AED-1E72-4DDF-B831-73CDF77D046E}"/>
    <cellStyle name="Normal 9 4 2 3 3 3 2" xfId="4906" xr:uid="{3311956C-8A50-4677-A684-86570C3C553F}"/>
    <cellStyle name="Normal 9 4 2 3 3 3 2 2" xfId="5525" xr:uid="{65AF9804-19F4-4E36-B144-BEF7E4D32B9F}"/>
    <cellStyle name="Normal 9 4 2 3 3 4" xfId="4078" xr:uid="{962C7720-D41C-4CBF-B6EA-FD4E63E0317C}"/>
    <cellStyle name="Normal 9 4 2 3 3 4 2" xfId="4907" xr:uid="{1F9FB435-C329-4D5E-8496-0B29046F3FC0}"/>
    <cellStyle name="Normal 9 4 2 3 3 4 2 2" xfId="5526" xr:uid="{ED9C75B5-D8A1-4ADC-BA95-6CFA9E68214A}"/>
    <cellStyle name="Normal 9 4 2 3 3 5" xfId="4903" xr:uid="{2DB31197-E0FC-4721-90DF-F922B168164E}"/>
    <cellStyle name="Normal 9 4 2 3 3 5 2" xfId="5522" xr:uid="{91DC3761-A0B6-4859-B99C-DA8CCC305F3C}"/>
    <cellStyle name="Normal 9 4 2 3 4" xfId="2398" xr:uid="{29AEEBD4-1EAE-466E-93B3-5D045F9795ED}"/>
    <cellStyle name="Normal 9 4 2 3 4 2" xfId="2399" xr:uid="{C16A8A74-E32C-4040-8373-EF4EAC2F64A0}"/>
    <cellStyle name="Normal 9 4 2 3 4 2 2" xfId="4909" xr:uid="{099BBD13-A3D9-4A01-A707-EDEF06515ED1}"/>
    <cellStyle name="Normal 9 4 2 3 4 2 2 2" xfId="5528" xr:uid="{E01853B3-6438-41E9-BF4D-43FFCBA0A56F}"/>
    <cellStyle name="Normal 9 4 2 3 4 3" xfId="4908" xr:uid="{1E413710-AD7C-4233-ADC1-CD32B86487A1}"/>
    <cellStyle name="Normal 9 4 2 3 4 3 2" xfId="5527" xr:uid="{E01D3E15-A74B-47C7-A0A6-ACE454A2439B}"/>
    <cellStyle name="Normal 9 4 2 3 5" xfId="2400" xr:uid="{9153128C-FC01-4057-9C4D-6905A25B2704}"/>
    <cellStyle name="Normal 9 4 2 3 5 2" xfId="4910" xr:uid="{2BDF4821-AE2B-4DC2-B30B-59D68894CFE0}"/>
    <cellStyle name="Normal 9 4 2 3 5 2 2" xfId="5529" xr:uid="{48D1BDB9-AF25-4F06-8E5C-3F36FC4953EA}"/>
    <cellStyle name="Normal 9 4 2 3 6" xfId="4079" xr:uid="{63FD744A-D8B7-4A14-A8A2-A8B1C7844B34}"/>
    <cellStyle name="Normal 9 4 2 3 6 2" xfId="4911" xr:uid="{B9AE1025-93CA-471C-BB64-F720B1887A7B}"/>
    <cellStyle name="Normal 9 4 2 3 6 2 2" xfId="5530" xr:uid="{972539EF-D856-41D9-93AA-DFECFF86B919}"/>
    <cellStyle name="Normal 9 4 2 3 7" xfId="4894" xr:uid="{BDB442C6-23A3-4784-8D94-220BAE34163C}"/>
    <cellStyle name="Normal 9 4 2 3 7 2" xfId="5513" xr:uid="{C2E307CC-37CC-4636-A139-E4031776A4D3}"/>
    <cellStyle name="Normal 9 4 2 4" xfId="416" xr:uid="{95808B23-251C-42BA-84CF-8B7B13D4CF2A}"/>
    <cellStyle name="Normal 9 4 2 4 2" xfId="864" xr:uid="{71F1FF65-DE39-4A62-9944-5C87BDF9C53C}"/>
    <cellStyle name="Normal 9 4 2 4 2 2" xfId="2401" xr:uid="{977CE497-4748-4E93-8FA1-BA9154009299}"/>
    <cellStyle name="Normal 9 4 2 4 2 2 2" xfId="2402" xr:uid="{CA332039-A683-40E1-B7B7-D76164E8B807}"/>
    <cellStyle name="Normal 9 4 2 4 2 2 2 2" xfId="4915" xr:uid="{F3CA99FF-D3F6-4FB3-ADD9-969CFE2F5311}"/>
    <cellStyle name="Normal 9 4 2 4 2 2 2 2 2" xfId="5534" xr:uid="{A97FC227-7630-483D-BD28-7C621F69829E}"/>
    <cellStyle name="Normal 9 4 2 4 2 2 3" xfId="4914" xr:uid="{42DFEF30-D2BF-44D8-A6C7-3912405D0F14}"/>
    <cellStyle name="Normal 9 4 2 4 2 2 3 2" xfId="5533" xr:uid="{18C28701-D635-40CB-9416-DA025322FEDF}"/>
    <cellStyle name="Normal 9 4 2 4 2 3" xfId="2403" xr:uid="{F529ABC4-CD22-4265-A51E-77438DB6CC3B}"/>
    <cellStyle name="Normal 9 4 2 4 2 3 2" xfId="4916" xr:uid="{D46CD9A5-3AF1-4E8E-AD61-F271B0FB40A6}"/>
    <cellStyle name="Normal 9 4 2 4 2 3 2 2" xfId="5535" xr:uid="{C615E5C7-1AB8-476E-99EF-FA0775E13E32}"/>
    <cellStyle name="Normal 9 4 2 4 2 4" xfId="4080" xr:uid="{27FA5753-5F4A-401B-B5D1-797161C23A5A}"/>
    <cellStyle name="Normal 9 4 2 4 2 4 2" xfId="4917" xr:uid="{FCAE979D-5740-4646-ADBF-B803C358C4B8}"/>
    <cellStyle name="Normal 9 4 2 4 2 4 2 2" xfId="5536" xr:uid="{BF509224-8457-4083-9A7F-932CBBAE88E5}"/>
    <cellStyle name="Normal 9 4 2 4 2 5" xfId="4913" xr:uid="{D432FE0C-EA50-4006-B02E-1BD7F40DDA92}"/>
    <cellStyle name="Normal 9 4 2 4 2 5 2" xfId="5532" xr:uid="{A6F37982-DFB2-48FB-8F82-81FC69368D2D}"/>
    <cellStyle name="Normal 9 4 2 4 3" xfId="2404" xr:uid="{78E4A388-564E-477F-941D-DC005DBB19A5}"/>
    <cellStyle name="Normal 9 4 2 4 3 2" xfId="2405" xr:uid="{E5C18389-EB79-4217-9935-DF2198CDE4AF}"/>
    <cellStyle name="Normal 9 4 2 4 3 2 2" xfId="4919" xr:uid="{D4792423-CA31-4ECF-B786-16DC29219059}"/>
    <cellStyle name="Normal 9 4 2 4 3 2 2 2" xfId="5538" xr:uid="{795E2B90-9312-4873-A0A7-50B7BEB53119}"/>
    <cellStyle name="Normal 9 4 2 4 3 3" xfId="4918" xr:uid="{20CE24FA-ED34-48C7-9B3E-3BD7331ECB3B}"/>
    <cellStyle name="Normal 9 4 2 4 3 3 2" xfId="5537" xr:uid="{D2962BD5-0201-4663-A8BF-0C456898046E}"/>
    <cellStyle name="Normal 9 4 2 4 4" xfId="2406" xr:uid="{35415896-D3A8-44D8-AADB-54726896F482}"/>
    <cellStyle name="Normal 9 4 2 4 4 2" xfId="4920" xr:uid="{98594E4E-A8AC-41ED-A0D4-6ECD80F4E192}"/>
    <cellStyle name="Normal 9 4 2 4 4 2 2" xfId="5539" xr:uid="{18906A2E-240B-40C6-8C4B-C9F045DEA382}"/>
    <cellStyle name="Normal 9 4 2 4 5" xfId="4081" xr:uid="{9460D354-C501-4423-A0C8-1B13E22FA734}"/>
    <cellStyle name="Normal 9 4 2 4 5 2" xfId="4921" xr:uid="{6F505320-82A6-4888-84E3-E1088B28E9C7}"/>
    <cellStyle name="Normal 9 4 2 4 5 2 2" xfId="5540" xr:uid="{04560DFE-3608-4357-B6E2-1604118C397F}"/>
    <cellStyle name="Normal 9 4 2 4 6" xfId="4912" xr:uid="{4AEDB6C8-5644-4A3A-9875-06EA973AB34C}"/>
    <cellStyle name="Normal 9 4 2 4 6 2" xfId="5531" xr:uid="{DCEAEE9E-8182-452B-B0F9-9160D510142F}"/>
    <cellStyle name="Normal 9 4 2 5" xfId="417" xr:uid="{D531F405-C674-4B7E-A3F5-18209CCCE3A6}"/>
    <cellStyle name="Normal 9 4 2 5 2" xfId="2407" xr:uid="{8125C1B3-0527-4A06-9D80-2875D6CAC07B}"/>
    <cellStyle name="Normal 9 4 2 5 2 2" xfId="2408" xr:uid="{ABAC1921-46D2-4D38-B258-E5A2E33917DE}"/>
    <cellStyle name="Normal 9 4 2 5 2 2 2" xfId="4924" xr:uid="{536FA137-CC81-4EF3-A156-42D6A0A7E143}"/>
    <cellStyle name="Normal 9 4 2 5 2 2 2 2" xfId="5543" xr:uid="{2B71B6FB-EE87-420A-AC26-46D0EB97873F}"/>
    <cellStyle name="Normal 9 4 2 5 2 3" xfId="4923" xr:uid="{FDBF6B6F-1046-4CFC-A438-7150BD7854D7}"/>
    <cellStyle name="Normal 9 4 2 5 2 3 2" xfId="5542" xr:uid="{48E2C6D2-A632-4D61-814F-0B277D0AA687}"/>
    <cellStyle name="Normal 9 4 2 5 3" xfId="2409" xr:uid="{2D337E51-7A97-421E-A4FA-9B72CFFDE682}"/>
    <cellStyle name="Normal 9 4 2 5 3 2" xfId="4925" xr:uid="{D8FDEEE2-C7F5-4561-AEAB-88AEB8570DAB}"/>
    <cellStyle name="Normal 9 4 2 5 3 2 2" xfId="5544" xr:uid="{CFF9B77C-5A22-4EC9-9860-7CE82D949CFB}"/>
    <cellStyle name="Normal 9 4 2 5 4" xfId="4082" xr:uid="{6A599FA9-524F-492B-97A7-E825FCC999C4}"/>
    <cellStyle name="Normal 9 4 2 5 4 2" xfId="4926" xr:uid="{58B672BD-6C8E-4F08-915F-C9D12D823F32}"/>
    <cellStyle name="Normal 9 4 2 5 4 2 2" xfId="5545" xr:uid="{8549A2C5-689A-4B07-B221-8CD67762283F}"/>
    <cellStyle name="Normal 9 4 2 5 5" xfId="4922" xr:uid="{0BFB1BEE-437D-4CBB-A1E0-81513AFAB422}"/>
    <cellStyle name="Normal 9 4 2 5 5 2" xfId="5541" xr:uid="{0FD99CBC-8B37-4290-988B-5E9FF04CC955}"/>
    <cellStyle name="Normal 9 4 2 6" xfId="2410" xr:uid="{1002796B-14E0-4A7C-865A-6C6FF33EC9CF}"/>
    <cellStyle name="Normal 9 4 2 6 2" xfId="2411" xr:uid="{0CF660D7-5DE9-45CC-A5AF-862CCE4FF951}"/>
    <cellStyle name="Normal 9 4 2 6 2 2" xfId="4928" xr:uid="{9012EFBC-A74F-45C9-A02B-8D2DAB8AFB23}"/>
    <cellStyle name="Normal 9 4 2 6 2 2 2" xfId="5547" xr:uid="{D9F0A27D-8F7B-49CF-A7DD-5FFF439409DB}"/>
    <cellStyle name="Normal 9 4 2 6 3" xfId="4083" xr:uid="{B4720922-E9CE-408D-8E47-0EA255D12F7A}"/>
    <cellStyle name="Normal 9 4 2 6 3 2" xfId="4929" xr:uid="{5CB88E49-E91D-49AF-823C-FA74DBAAAB8A}"/>
    <cellStyle name="Normal 9 4 2 6 3 2 2" xfId="5548" xr:uid="{31837F59-7400-4F52-B685-CD0AC56812D5}"/>
    <cellStyle name="Normal 9 4 2 6 4" xfId="4084" xr:uid="{4DA32279-75CF-40CE-A566-F9EDB40381FA}"/>
    <cellStyle name="Normal 9 4 2 6 4 2" xfId="4930" xr:uid="{F7312084-BCD1-424A-B96E-24E93511F8F5}"/>
    <cellStyle name="Normal 9 4 2 6 4 2 2" xfId="5549" xr:uid="{0B45E205-6790-4982-9482-53AC8BEA3F25}"/>
    <cellStyle name="Normal 9 4 2 6 5" xfId="4927" xr:uid="{92B79F48-4026-44CB-A072-2F63F2628740}"/>
    <cellStyle name="Normal 9 4 2 6 5 2" xfId="5546" xr:uid="{F4880458-FF24-4F83-A6CE-B7FEA26B344C}"/>
    <cellStyle name="Normal 9 4 2 7" xfId="2412" xr:uid="{F697453F-E17E-4E68-B239-88E6B6646FC8}"/>
    <cellStyle name="Normal 9 4 2 7 2" xfId="4931" xr:uid="{7BCF2F78-3D17-4993-870F-6CA70C1FA5B7}"/>
    <cellStyle name="Normal 9 4 2 7 2 2" xfId="5550" xr:uid="{ADF857AB-9A46-4D13-B1CE-961A6958EC31}"/>
    <cellStyle name="Normal 9 4 2 8" xfId="4085" xr:uid="{A59481AA-7307-4D57-AB90-87D2B676C0E3}"/>
    <cellStyle name="Normal 9 4 2 8 2" xfId="4932" xr:uid="{EA78DEAB-C62C-46F8-811B-3F326D9DA049}"/>
    <cellStyle name="Normal 9 4 2 8 2 2" xfId="5551" xr:uid="{A58DC597-E86C-450E-8A8C-85B3F3B61288}"/>
    <cellStyle name="Normal 9 4 2 9" xfId="4086" xr:uid="{788DCD09-D556-4A6D-A3FD-F71B58E3026C}"/>
    <cellStyle name="Normal 9 4 2 9 2" xfId="4933" xr:uid="{24B89FCB-E99A-4CB9-9B14-B773E8AA6531}"/>
    <cellStyle name="Normal 9 4 2 9 2 2" xfId="5552" xr:uid="{1108B888-F45B-4921-8E4E-DD85C4F2BA4C}"/>
    <cellStyle name="Normal 9 4 3" xfId="177" xr:uid="{A4483910-B475-49B7-9FC7-28AE18941676}"/>
    <cellStyle name="Normal 9 4 3 2" xfId="178" xr:uid="{F9B268B7-DC4E-4896-B0F7-C3F5C3986AAA}"/>
    <cellStyle name="Normal 9 4 3 2 2" xfId="865" xr:uid="{7D8929C3-BA0F-4D86-A9C7-6785D290B22F}"/>
    <cellStyle name="Normal 9 4 3 2 2 2" xfId="2413" xr:uid="{7118AD0E-CEED-41EA-95C4-C56106BD2E84}"/>
    <cellStyle name="Normal 9 4 3 2 2 2 2" xfId="2414" xr:uid="{DF7D3B12-CBCD-4FBD-85E8-3B2670F10E0C}"/>
    <cellStyle name="Normal 9 4 3 2 2 2 2 2" xfId="4502" xr:uid="{5474148E-8E92-41B3-B014-A75526936769}"/>
    <cellStyle name="Normal 9 4 3 2 2 2 2 2 2" xfId="5309" xr:uid="{422F7BF7-1ABF-4EBB-BFF1-E44649AB5A2B}"/>
    <cellStyle name="Normal 9 4 3 2 2 2 2 2 3" xfId="4938" xr:uid="{E1AFC847-6459-4026-9B74-D0CD8C94BE93}"/>
    <cellStyle name="Normal 9 4 3 2 2 2 2 2 3 2" xfId="5557" xr:uid="{CEED9281-A272-4C9E-A4E2-52345EF1DA78}"/>
    <cellStyle name="Normal 9 4 3 2 2 2 3" xfId="4503" xr:uid="{AB1B4340-B2B8-4DA2-A99A-EF5713C48DBB}"/>
    <cellStyle name="Normal 9 4 3 2 2 2 3 2" xfId="5310" xr:uid="{3802F8C5-390B-4B08-AF46-AEB63E648985}"/>
    <cellStyle name="Normal 9 4 3 2 2 2 3 3" xfId="4937" xr:uid="{8F44A74C-E8DD-43B0-870E-6E88A11206DD}"/>
    <cellStyle name="Normal 9 4 3 2 2 2 3 3 2" xfId="5556" xr:uid="{CD758FA6-0B40-4951-93FC-45272A1B6F2A}"/>
    <cellStyle name="Normal 9 4 3 2 2 3" xfId="2415" xr:uid="{02756DB2-F06C-4F24-9007-2C3CB1C58001}"/>
    <cellStyle name="Normal 9 4 3 2 2 3 2" xfId="4504" xr:uid="{BEE48157-C111-4BEE-8966-E4876AA32246}"/>
    <cellStyle name="Normal 9 4 3 2 2 3 2 2" xfId="5311" xr:uid="{CF36A695-EC49-4DA7-BD8D-A5DE29A0C4BE}"/>
    <cellStyle name="Normal 9 4 3 2 2 3 2 3" xfId="4939" xr:uid="{B553B84B-BAFB-4B18-863A-6A4D42FDADB2}"/>
    <cellStyle name="Normal 9 4 3 2 2 3 2 3 2" xfId="5558" xr:uid="{FC871D7A-6186-4CB6-9E91-753B5F99B67F}"/>
    <cellStyle name="Normal 9 4 3 2 2 4" xfId="4087" xr:uid="{9DBFE508-D2B3-44D3-A064-A9E571EDFECA}"/>
    <cellStyle name="Normal 9 4 3 2 2 4 2" xfId="4940" xr:uid="{70A7E583-B686-4B82-A3D2-2C2E81276718}"/>
    <cellStyle name="Normal 9 4 3 2 2 4 2 2" xfId="5559" xr:uid="{9834D50E-CB0C-4743-A3E6-F48230D23BCA}"/>
    <cellStyle name="Normal 9 4 3 2 2 5" xfId="4936" xr:uid="{C3578C51-145D-4898-9F20-845E7B784D41}"/>
    <cellStyle name="Normal 9 4 3 2 2 5 2" xfId="5555" xr:uid="{B4C51C11-7D08-4134-A948-638EE74D359D}"/>
    <cellStyle name="Normal 9 4 3 2 3" xfId="2416" xr:uid="{EC6CBD6C-AF1B-43FE-943E-73C63F4C872F}"/>
    <cellStyle name="Normal 9 4 3 2 3 2" xfId="2417" xr:uid="{E59278C4-6FB9-4154-B996-9C5A142BA286}"/>
    <cellStyle name="Normal 9 4 3 2 3 2 2" xfId="4505" xr:uid="{6FA7D694-972A-4BA1-A81B-F1AB16C508B0}"/>
    <cellStyle name="Normal 9 4 3 2 3 2 2 2" xfId="5312" xr:uid="{FF3677F9-62A5-464D-9595-FB7739A9D73A}"/>
    <cellStyle name="Normal 9 4 3 2 3 2 2 3" xfId="4942" xr:uid="{19F94EF7-0C33-4C4F-9F6B-7043288FA197}"/>
    <cellStyle name="Normal 9 4 3 2 3 2 2 3 2" xfId="5561" xr:uid="{E7823A2D-15D2-485E-81F9-59CA13EEF0B3}"/>
    <cellStyle name="Normal 9 4 3 2 3 3" xfId="4088" xr:uid="{023A934D-8999-4D80-A61D-98ED2EC2576B}"/>
    <cellStyle name="Normal 9 4 3 2 3 3 2" xfId="4943" xr:uid="{6E40636B-13A4-432E-A8BD-A3E2ADD51F6B}"/>
    <cellStyle name="Normal 9 4 3 2 3 3 2 2" xfId="5562" xr:uid="{511ABDF2-D1C1-4705-A528-D54C8D45D3DE}"/>
    <cellStyle name="Normal 9 4 3 2 3 4" xfId="4089" xr:uid="{BFB568E4-7CCD-4E2A-A60B-43C6B5F896F7}"/>
    <cellStyle name="Normal 9 4 3 2 3 4 2" xfId="4944" xr:uid="{A94E4735-0EFD-4AFE-AFF3-97449B2E9151}"/>
    <cellStyle name="Normal 9 4 3 2 3 4 2 2" xfId="5563" xr:uid="{49A321CE-A1ED-492D-833E-03425787A19C}"/>
    <cellStyle name="Normal 9 4 3 2 3 5" xfId="4941" xr:uid="{23E6ADE8-D9C1-4803-BE14-9E28C734B864}"/>
    <cellStyle name="Normal 9 4 3 2 3 5 2" xfId="5560" xr:uid="{541ECE2B-637B-478B-9A38-038708A91D75}"/>
    <cellStyle name="Normal 9 4 3 2 4" xfId="2418" xr:uid="{BCA83A0E-4F3B-46B3-9BDE-FB44D63884EB}"/>
    <cellStyle name="Normal 9 4 3 2 4 2" xfId="4506" xr:uid="{103387C1-73B2-476D-BBBD-035047D316BC}"/>
    <cellStyle name="Normal 9 4 3 2 4 2 2" xfId="5313" xr:uid="{86385C80-73C4-408B-A07D-FEF4D1ADE03C}"/>
    <cellStyle name="Normal 9 4 3 2 4 2 3" xfId="4945" xr:uid="{54FFCEA4-F547-4032-9279-8BF1DF18F064}"/>
    <cellStyle name="Normal 9 4 3 2 4 2 3 2" xfId="5564" xr:uid="{961DC6E7-5EEC-4591-874D-3BF2D5BB7B01}"/>
    <cellStyle name="Normal 9 4 3 2 5" xfId="4090" xr:uid="{3916275E-2DB7-4E39-A01C-46A8F8499F0A}"/>
    <cellStyle name="Normal 9 4 3 2 5 2" xfId="4946" xr:uid="{2C4019E1-4327-42B6-AA9F-2CE6B5557439}"/>
    <cellStyle name="Normal 9 4 3 2 5 2 2" xfId="5565" xr:uid="{B685E6C8-3090-4622-A6A6-98F45E1300A4}"/>
    <cellStyle name="Normal 9 4 3 2 6" xfId="4091" xr:uid="{5CE1B878-B3A2-44B2-BDDC-C5B4C93C4A46}"/>
    <cellStyle name="Normal 9 4 3 2 6 2" xfId="4947" xr:uid="{E82A6E51-D5FE-4824-B55C-8D6D525957CD}"/>
    <cellStyle name="Normal 9 4 3 2 6 2 2" xfId="5566" xr:uid="{ADF3B7B9-84EE-4502-940E-5C44EFEB38F8}"/>
    <cellStyle name="Normal 9 4 3 2 7" xfId="4935" xr:uid="{47A0E7A4-95E0-4491-A0F2-41C49F565964}"/>
    <cellStyle name="Normal 9 4 3 2 7 2" xfId="5554" xr:uid="{AA3C064A-43C3-4C58-8BDF-8B95DDCC12ED}"/>
    <cellStyle name="Normal 9 4 3 3" xfId="418" xr:uid="{23BF7CB0-86BC-42D4-9D08-C6A98891CE32}"/>
    <cellStyle name="Normal 9 4 3 3 2" xfId="2419" xr:uid="{36B6E991-8C4E-4921-8CBE-FF1EEF8D187A}"/>
    <cellStyle name="Normal 9 4 3 3 2 2" xfId="2420" xr:uid="{C1AD683D-4690-4861-A52C-D737AEF23DBA}"/>
    <cellStyle name="Normal 9 4 3 3 2 2 2" xfId="4507" xr:uid="{B81739B9-421A-4290-950F-F3ED4DB745F9}"/>
    <cellStyle name="Normal 9 4 3 3 2 2 2 2" xfId="5314" xr:uid="{3CF4DE75-BE2F-423F-98F2-DB54E959FB8A}"/>
    <cellStyle name="Normal 9 4 3 3 2 2 2 3" xfId="4950" xr:uid="{E7E073D8-FAF2-4076-A662-9D4658785051}"/>
    <cellStyle name="Normal 9 4 3 3 2 2 2 3 2" xfId="5569" xr:uid="{BC9D904B-D3D5-414B-9D02-096418E8D1B5}"/>
    <cellStyle name="Normal 9 4 3 3 2 3" xfId="4092" xr:uid="{D508B3B3-E031-452B-B9C7-EC5DD099ED8C}"/>
    <cellStyle name="Normal 9 4 3 3 2 3 2" xfId="4951" xr:uid="{2B587619-FFFE-416D-9D5E-5B666F52D6F8}"/>
    <cellStyle name="Normal 9 4 3 3 2 3 2 2" xfId="5570" xr:uid="{CFB4E305-9574-4853-8B74-BFD3D851C927}"/>
    <cellStyle name="Normal 9 4 3 3 2 4" xfId="4093" xr:uid="{2B508001-1D71-41FD-91F6-987BA59F44A0}"/>
    <cellStyle name="Normal 9 4 3 3 2 4 2" xfId="4952" xr:uid="{FC28BDF4-3487-4FDA-B440-7247F22EFE3E}"/>
    <cellStyle name="Normal 9 4 3 3 2 4 2 2" xfId="5571" xr:uid="{C92288A0-20AF-4A25-A35D-CE9FE759365B}"/>
    <cellStyle name="Normal 9 4 3 3 2 5" xfId="4949" xr:uid="{5EF91672-0CC9-471C-9A56-503A3CE30556}"/>
    <cellStyle name="Normal 9 4 3 3 2 5 2" xfId="5568" xr:uid="{A2D1CFDB-24C7-4A1B-A195-EEDE84896DA5}"/>
    <cellStyle name="Normal 9 4 3 3 3" xfId="2421" xr:uid="{50BD7764-B343-4C48-8579-29F5D9799BC9}"/>
    <cellStyle name="Normal 9 4 3 3 3 2" xfId="4508" xr:uid="{5E1430E8-9806-4C3C-8FB3-CB9040750451}"/>
    <cellStyle name="Normal 9 4 3 3 3 2 2" xfId="5315" xr:uid="{1A3FA86C-A9DE-46BC-A722-0E78E2A95418}"/>
    <cellStyle name="Normal 9 4 3 3 3 2 3" xfId="4953" xr:uid="{A4A9D86F-9F91-4D3F-830D-E13681C732BA}"/>
    <cellStyle name="Normal 9 4 3 3 3 2 3 2" xfId="5572" xr:uid="{8DDE9E28-B4BF-4B35-91DF-DA9B6093DC0A}"/>
    <cellStyle name="Normal 9 4 3 3 4" xfId="4094" xr:uid="{3AF35DB8-8D3B-42BD-A2B6-3B55A649E6D3}"/>
    <cellStyle name="Normal 9 4 3 3 4 2" xfId="4954" xr:uid="{8CDEBEF9-4AC8-442D-8D23-128539BF165E}"/>
    <cellStyle name="Normal 9 4 3 3 4 2 2" xfId="5573" xr:uid="{FAA7BF3C-73B8-42EC-B79D-B97E766755FA}"/>
    <cellStyle name="Normal 9 4 3 3 5" xfId="4095" xr:uid="{E84B8DEE-32B4-4EB1-8FFA-793E51585601}"/>
    <cellStyle name="Normal 9 4 3 3 5 2" xfId="4955" xr:uid="{9A8B98B4-1519-4C74-A625-91F57D4E75DA}"/>
    <cellStyle name="Normal 9 4 3 3 5 2 2" xfId="5574" xr:uid="{0329A55C-471A-4617-9A7E-EC986F40A39C}"/>
    <cellStyle name="Normal 9 4 3 3 6" xfId="4948" xr:uid="{A4A74C1F-E17D-4372-98C0-2441121BE7B5}"/>
    <cellStyle name="Normal 9 4 3 3 6 2" xfId="5567" xr:uid="{20948C0A-8170-489A-8B43-D635DA0CB49D}"/>
    <cellStyle name="Normal 9 4 3 4" xfId="2422" xr:uid="{2765E6BB-ABCF-4B7C-848E-F499FD60A808}"/>
    <cellStyle name="Normal 9 4 3 4 2" xfId="2423" xr:uid="{113B293E-5C25-4CB2-8232-0E72927C1F90}"/>
    <cellStyle name="Normal 9 4 3 4 2 2" xfId="4509" xr:uid="{F5ECC613-1182-4F85-AB1D-DD14180D9500}"/>
    <cellStyle name="Normal 9 4 3 4 2 2 2" xfId="5316" xr:uid="{A1F25C94-DB85-472B-ACF8-37D1CA5A93BE}"/>
    <cellStyle name="Normal 9 4 3 4 2 2 3" xfId="4957" xr:uid="{5ADE52CD-08CA-4F28-A660-0E6DF9274BB0}"/>
    <cellStyle name="Normal 9 4 3 4 2 2 3 2" xfId="5576" xr:uid="{66687BBC-B034-4D75-91DA-D469EB3259FE}"/>
    <cellStyle name="Normal 9 4 3 4 3" xfId="4096" xr:uid="{125D2B9C-03CD-41EB-9832-4DCD3E462276}"/>
    <cellStyle name="Normal 9 4 3 4 3 2" xfId="4958" xr:uid="{49D48BED-B3FA-4D8D-95A9-14E621AC5E86}"/>
    <cellStyle name="Normal 9 4 3 4 3 2 2" xfId="5577" xr:uid="{74F79B27-DB18-4490-98AA-D8748F6460BE}"/>
    <cellStyle name="Normal 9 4 3 4 4" xfId="4097" xr:uid="{C40EC323-A4EC-427E-ABAF-A6411FFDC7B6}"/>
    <cellStyle name="Normal 9 4 3 4 4 2" xfId="4959" xr:uid="{E6B4C4C3-F842-49EB-AEFF-139B27FC1AE8}"/>
    <cellStyle name="Normal 9 4 3 4 4 2 2" xfId="5578" xr:uid="{D0A556A1-AA9F-4211-8681-1F368F5C328E}"/>
    <cellStyle name="Normal 9 4 3 4 5" xfId="4956" xr:uid="{A7A19DC8-4D99-4EAD-8FD8-62DA385CB7FB}"/>
    <cellStyle name="Normal 9 4 3 4 5 2" xfId="5575" xr:uid="{3D98A247-A291-49B2-9EF2-AC6304099BE9}"/>
    <cellStyle name="Normal 9 4 3 5" xfId="2424" xr:uid="{E6866D99-64C8-47AF-B71D-87BF06CD3DA7}"/>
    <cellStyle name="Normal 9 4 3 5 2" xfId="4098" xr:uid="{8C71D256-D1F4-4D41-AB6F-CAB1A1051BF1}"/>
    <cellStyle name="Normal 9 4 3 5 2 2" xfId="4961" xr:uid="{6EBA3EB9-0967-4C0B-916C-B950728729AA}"/>
    <cellStyle name="Normal 9 4 3 5 2 2 2" xfId="5580" xr:uid="{3BD5E18D-31BA-439F-9B3E-F7633332A728}"/>
    <cellStyle name="Normal 9 4 3 5 3" xfId="4099" xr:uid="{5C28DB88-EE9F-4F0A-980C-3ACB31EBAC05}"/>
    <cellStyle name="Normal 9 4 3 5 3 2" xfId="4962" xr:uid="{5B419878-5548-4747-A0D4-546AD76D9083}"/>
    <cellStyle name="Normal 9 4 3 5 3 2 2" xfId="5581" xr:uid="{C82217E0-E720-4E65-B179-41D2E282ECA6}"/>
    <cellStyle name="Normal 9 4 3 5 4" xfId="4100" xr:uid="{E78E88CF-A97C-4C04-AD62-52D6CBDCB483}"/>
    <cellStyle name="Normal 9 4 3 5 4 2" xfId="4963" xr:uid="{86067D30-B099-4060-AA15-E598C9D2653F}"/>
    <cellStyle name="Normal 9 4 3 5 4 2 2" xfId="5582" xr:uid="{355B01F4-52AC-4299-9635-0A941A8C81FD}"/>
    <cellStyle name="Normal 9 4 3 5 5" xfId="4960" xr:uid="{3A7F72F8-A14A-45D9-BC7F-AE4B188CB432}"/>
    <cellStyle name="Normal 9 4 3 5 5 2" xfId="5579" xr:uid="{AF8556CA-85FF-47DA-A5F1-F8E0547A2816}"/>
    <cellStyle name="Normal 9 4 3 6" xfId="4101" xr:uid="{2C1A2359-97B6-4541-B14E-481123D91830}"/>
    <cellStyle name="Normal 9 4 3 6 2" xfId="4964" xr:uid="{D1590346-4279-4A2F-91AA-37178C28131C}"/>
    <cellStyle name="Normal 9 4 3 6 2 2" xfId="5583" xr:uid="{C9B7673E-6AD8-4B24-BC11-BFFC45168D49}"/>
    <cellStyle name="Normal 9 4 3 7" xfId="4102" xr:uid="{C284D5F1-A55B-4F14-AD70-1A0538B9083F}"/>
    <cellStyle name="Normal 9 4 3 7 2" xfId="4965" xr:uid="{49B95080-17F5-4B7A-8F06-BF66AC669D36}"/>
    <cellStyle name="Normal 9 4 3 7 2 2" xfId="5584" xr:uid="{430ABAE1-4C66-4F41-862E-6F55BEE3F77F}"/>
    <cellStyle name="Normal 9 4 3 8" xfId="4103" xr:uid="{EF11E991-1235-4C36-B1EE-15451FA17875}"/>
    <cellStyle name="Normal 9 4 3 8 2" xfId="4966" xr:uid="{1659FFF8-B8AB-485C-9C8C-D6A0409E4700}"/>
    <cellStyle name="Normal 9 4 3 8 2 2" xfId="5585" xr:uid="{12907076-52F4-433B-9A22-B11C2D1A784A}"/>
    <cellStyle name="Normal 9 4 3 9" xfId="4934" xr:uid="{736B92E2-39C2-48C5-A0A3-DEE366AED7F4}"/>
    <cellStyle name="Normal 9 4 3 9 2" xfId="5553" xr:uid="{869F5544-EDD9-4B3C-A64B-7891A90FE9AA}"/>
    <cellStyle name="Normal 9 4 4" xfId="179" xr:uid="{CB92FCA2-9FB4-485E-9355-25B73AE20315}"/>
    <cellStyle name="Normal 9 4 4 2" xfId="866" xr:uid="{48014C51-1C70-461C-84FB-17443987D21A}"/>
    <cellStyle name="Normal 9 4 4 2 2" xfId="867" xr:uid="{516962DD-A82F-4CB3-B7F0-44211E9480D2}"/>
    <cellStyle name="Normal 9 4 4 2 2 2" xfId="2425" xr:uid="{1608FECC-15EC-4B0C-AE77-612F7BED52A6}"/>
    <cellStyle name="Normal 9 4 4 2 2 2 2" xfId="2426" xr:uid="{39D57519-5831-4DD9-AADB-3C80D724CF95}"/>
    <cellStyle name="Normal 9 4 4 2 2 2 2 2" xfId="4971" xr:uid="{06E0F1C2-A153-4612-B4E0-A5FCC98A5404}"/>
    <cellStyle name="Normal 9 4 4 2 2 2 2 2 2" xfId="5590" xr:uid="{E3EF3138-6248-48D4-B09E-6DDABA982AD6}"/>
    <cellStyle name="Normal 9 4 4 2 2 2 3" xfId="4970" xr:uid="{C7810124-374F-4BB3-988A-C5C91E0BC745}"/>
    <cellStyle name="Normal 9 4 4 2 2 2 3 2" xfId="5589" xr:uid="{0B8421F7-9CA5-4ACB-A4C0-C791E62F4D48}"/>
    <cellStyle name="Normal 9 4 4 2 2 3" xfId="2427" xr:uid="{22372A64-6985-4A80-A508-8318837D5121}"/>
    <cellStyle name="Normal 9 4 4 2 2 3 2" xfId="4972" xr:uid="{40365553-497D-44F1-90FE-85AA587FD65F}"/>
    <cellStyle name="Normal 9 4 4 2 2 3 2 2" xfId="5591" xr:uid="{DC948E6F-12E6-45D3-AC1C-873B3BDAD5FE}"/>
    <cellStyle name="Normal 9 4 4 2 2 4" xfId="4104" xr:uid="{B1AAC871-D1C0-452C-B335-8364D6D99346}"/>
    <cellStyle name="Normal 9 4 4 2 2 4 2" xfId="4973" xr:uid="{AD09E0F9-E8A3-4C22-B6A1-846C4F3EE507}"/>
    <cellStyle name="Normal 9 4 4 2 2 4 2 2" xfId="5592" xr:uid="{530C601D-00FB-471C-813C-771BA4110688}"/>
    <cellStyle name="Normal 9 4 4 2 2 5" xfId="4969" xr:uid="{D50F8715-F37E-4CD9-9DC6-970D0AFCCF62}"/>
    <cellStyle name="Normal 9 4 4 2 2 5 2" xfId="5588" xr:uid="{4FB3C172-003E-4201-AC6C-4A2A2B60E4E0}"/>
    <cellStyle name="Normal 9 4 4 2 3" xfId="2428" xr:uid="{D87B85FE-F708-4ECB-87F4-FBF42F482949}"/>
    <cellStyle name="Normal 9 4 4 2 3 2" xfId="2429" xr:uid="{EEFAF95B-F504-43D5-BB00-558DFF0D1F16}"/>
    <cellStyle name="Normal 9 4 4 2 3 2 2" xfId="4975" xr:uid="{94816B3E-BF02-41DF-92E8-64DBBDD25D4D}"/>
    <cellStyle name="Normal 9 4 4 2 3 2 2 2" xfId="5594" xr:uid="{B63F54E8-BAE4-46F4-A3E4-E14368577032}"/>
    <cellStyle name="Normal 9 4 4 2 3 3" xfId="4974" xr:uid="{7E1D6195-C772-4118-A750-4D3FDC0E8696}"/>
    <cellStyle name="Normal 9 4 4 2 3 3 2" xfId="5593" xr:uid="{39ABFE74-DC88-4C78-B736-6F975E8A0D43}"/>
    <cellStyle name="Normal 9 4 4 2 4" xfId="2430" xr:uid="{1CC68404-205B-41EF-9A91-1FB46440D29F}"/>
    <cellStyle name="Normal 9 4 4 2 4 2" xfId="4976" xr:uid="{0BAC7E4F-AF12-4396-922D-9D210511B4C6}"/>
    <cellStyle name="Normal 9 4 4 2 4 2 2" xfId="5595" xr:uid="{580D5D9E-A1CF-4E81-ABCE-E557CA30251C}"/>
    <cellStyle name="Normal 9 4 4 2 5" xfId="4105" xr:uid="{0D63F74E-7C4D-4F25-8776-AE50C573FB93}"/>
    <cellStyle name="Normal 9 4 4 2 5 2" xfId="4977" xr:uid="{0CE1C7F9-6B03-4B56-BAE9-478BABA3A4AD}"/>
    <cellStyle name="Normal 9 4 4 2 5 2 2" xfId="5596" xr:uid="{FE2232BB-2D71-4F1D-A1DA-AECDBB0C53E7}"/>
    <cellStyle name="Normal 9 4 4 2 6" xfId="4968" xr:uid="{18251856-7F66-42A4-93E6-981593CE4BB5}"/>
    <cellStyle name="Normal 9 4 4 2 6 2" xfId="5587" xr:uid="{D85434A2-379C-4890-9B6B-2034697495E3}"/>
    <cellStyle name="Normal 9 4 4 3" xfId="868" xr:uid="{A1EBB137-69C2-424E-8DA5-866B6E9517EC}"/>
    <cellStyle name="Normal 9 4 4 3 2" xfId="2431" xr:uid="{191311B4-5B1A-4FDC-B479-DD752128DAD5}"/>
    <cellStyle name="Normal 9 4 4 3 2 2" xfId="2432" xr:uid="{613D3660-762E-4A72-85E0-8E8ECD01BB0C}"/>
    <cellStyle name="Normal 9 4 4 3 2 2 2" xfId="4980" xr:uid="{0B04914A-B308-4E17-97AC-184BE9FE2B0C}"/>
    <cellStyle name="Normal 9 4 4 3 2 2 2 2" xfId="5599" xr:uid="{1223E199-749E-4A92-90B6-1017785B6F3D}"/>
    <cellStyle name="Normal 9 4 4 3 2 3" xfId="4979" xr:uid="{F585297D-1E2B-4799-8464-74E77F991AA7}"/>
    <cellStyle name="Normal 9 4 4 3 2 3 2" xfId="5598" xr:uid="{CF9E4A11-AF48-4276-B194-7A9FD1C48E88}"/>
    <cellStyle name="Normal 9 4 4 3 3" xfId="2433" xr:uid="{23F33550-7414-4F11-9BEC-ACAC6AC76D81}"/>
    <cellStyle name="Normal 9 4 4 3 3 2" xfId="4981" xr:uid="{D90BDAF9-A7C0-4E85-A8B7-3D72F2F892D3}"/>
    <cellStyle name="Normal 9 4 4 3 3 2 2" xfId="5600" xr:uid="{48A5055A-3378-4474-A943-CC88E9C698A3}"/>
    <cellStyle name="Normal 9 4 4 3 4" xfId="4106" xr:uid="{EDA2A9C4-00B8-4991-80DE-EFBE328C9B04}"/>
    <cellStyle name="Normal 9 4 4 3 4 2" xfId="4982" xr:uid="{B9CDB1B5-DA95-45CC-A67D-CCC644883756}"/>
    <cellStyle name="Normal 9 4 4 3 4 2 2" xfId="5601" xr:uid="{97862CAC-9E00-46F2-9C3F-D75ADA82ACCD}"/>
    <cellStyle name="Normal 9 4 4 3 5" xfId="4978" xr:uid="{CDFE8D84-3815-4588-8ED4-66F38B81DA5F}"/>
    <cellStyle name="Normal 9 4 4 3 5 2" xfId="5597" xr:uid="{224E4B98-113D-4C81-A4FC-3AF263375270}"/>
    <cellStyle name="Normal 9 4 4 4" xfId="2434" xr:uid="{BD92F5D1-F57E-4ACF-9D9B-59EADAFABD03}"/>
    <cellStyle name="Normal 9 4 4 4 2" xfId="2435" xr:uid="{F277141E-4DE7-4134-B41B-1976E03C179E}"/>
    <cellStyle name="Normal 9 4 4 4 2 2" xfId="4984" xr:uid="{CF8912A2-910A-438A-AB76-5B81C96946E5}"/>
    <cellStyle name="Normal 9 4 4 4 2 2 2" xfId="5603" xr:uid="{3B6F6612-8D1E-41CF-B950-1576FF7B6E76}"/>
    <cellStyle name="Normal 9 4 4 4 3" xfId="4107" xr:uid="{730EB9A7-8BF9-4640-8A48-C21938102836}"/>
    <cellStyle name="Normal 9 4 4 4 3 2" xfId="4985" xr:uid="{640465E0-70F4-4735-A3C2-600208E1D475}"/>
    <cellStyle name="Normal 9 4 4 4 3 2 2" xfId="5604" xr:uid="{8BD469B6-085E-4348-9E0E-08A22F8E1685}"/>
    <cellStyle name="Normal 9 4 4 4 4" xfId="4108" xr:uid="{FBC7C14F-3FEC-4188-96CF-807FAEBF2732}"/>
    <cellStyle name="Normal 9 4 4 4 4 2" xfId="4986" xr:uid="{B0C24058-29A3-4B61-AFF6-8EE2837B5278}"/>
    <cellStyle name="Normal 9 4 4 4 4 2 2" xfId="5605" xr:uid="{2C261E5A-623F-45FE-B1E3-FABEF690A4DD}"/>
    <cellStyle name="Normal 9 4 4 4 5" xfId="4983" xr:uid="{8861BFA7-A240-4ED1-A04A-9E59A657FE52}"/>
    <cellStyle name="Normal 9 4 4 4 5 2" xfId="5602" xr:uid="{53FBD6D3-9AE2-4357-9E62-F03CD2147A73}"/>
    <cellStyle name="Normal 9 4 4 5" xfId="2436" xr:uid="{0F01CD15-F473-43B3-94DA-1C2FFB068C48}"/>
    <cellStyle name="Normal 9 4 4 5 2" xfId="4987" xr:uid="{24B09C67-E9FC-4FBF-B3DD-6C03B7261C01}"/>
    <cellStyle name="Normal 9 4 4 5 2 2" xfId="5606" xr:uid="{5A37D2D8-2570-4DA8-BA96-6372EEC9D003}"/>
    <cellStyle name="Normal 9 4 4 6" xfId="4109" xr:uid="{C0323719-BDDE-4ECE-AECF-09B971D4813C}"/>
    <cellStyle name="Normal 9 4 4 6 2" xfId="4988" xr:uid="{12C36D3C-1FA1-4D5D-B7B9-2EE0BB88E677}"/>
    <cellStyle name="Normal 9 4 4 6 2 2" xfId="5607" xr:uid="{9CE4AE52-7D83-4D53-9584-7B6DE1E33969}"/>
    <cellStyle name="Normal 9 4 4 7" xfId="4110" xr:uid="{100D565A-BC62-4AA9-878B-86E5926D6A65}"/>
    <cellStyle name="Normal 9 4 4 7 2" xfId="4989" xr:uid="{476CAFBB-0777-4E28-BAFB-F04DE4AEA03B}"/>
    <cellStyle name="Normal 9 4 4 7 2 2" xfId="5608" xr:uid="{954CF58A-39BE-4337-A539-94EAC25281C8}"/>
    <cellStyle name="Normal 9 4 4 8" xfId="4967" xr:uid="{58C32D50-4317-4AC4-BFE9-D94AFE57CCCF}"/>
    <cellStyle name="Normal 9 4 4 8 2" xfId="5586" xr:uid="{BA1C59CD-C942-48C2-B36D-9F24952E70E5}"/>
    <cellStyle name="Normal 9 4 5" xfId="419" xr:uid="{08BF98C6-6F75-4254-A509-F6E759DBC2F7}"/>
    <cellStyle name="Normal 9 4 5 2" xfId="869" xr:uid="{7F838B92-023F-4BD3-B662-5954A0B82585}"/>
    <cellStyle name="Normal 9 4 5 2 2" xfId="2437" xr:uid="{0EF2712D-F3D3-4B2F-B74E-23D46C789F90}"/>
    <cellStyle name="Normal 9 4 5 2 2 2" xfId="2438" xr:uid="{68E7675B-40EA-44A0-9037-4391B33B28A3}"/>
    <cellStyle name="Normal 9 4 5 2 2 2 2" xfId="4993" xr:uid="{024BBFEA-A8D0-45D5-904B-D0224CA7B09E}"/>
    <cellStyle name="Normal 9 4 5 2 2 2 2 2" xfId="5612" xr:uid="{EFC26126-0EFB-4F7F-BBFD-366F55A4DB1D}"/>
    <cellStyle name="Normal 9 4 5 2 2 3" xfId="4992" xr:uid="{408F6963-88A4-47F9-8778-6F481A8BBDF3}"/>
    <cellStyle name="Normal 9 4 5 2 2 3 2" xfId="5611" xr:uid="{3BEF9C3E-C00E-4729-AEE1-3466D2A8F1CA}"/>
    <cellStyle name="Normal 9 4 5 2 3" xfId="2439" xr:uid="{70E1F70F-DC8D-4572-9531-5069D226E220}"/>
    <cellStyle name="Normal 9 4 5 2 3 2" xfId="4994" xr:uid="{E59667C4-233B-42D1-A8E5-A6129F49C9D2}"/>
    <cellStyle name="Normal 9 4 5 2 3 2 2" xfId="5613" xr:uid="{1B548B13-B7A2-482A-B5BB-9B8CBCF96927}"/>
    <cellStyle name="Normal 9 4 5 2 4" xfId="4111" xr:uid="{B7C24456-4AF5-4CAC-A9D3-E32CB7311D2E}"/>
    <cellStyle name="Normal 9 4 5 2 4 2" xfId="4995" xr:uid="{440C89D2-33A0-4936-AD41-F7AD9416C5AD}"/>
    <cellStyle name="Normal 9 4 5 2 4 2 2" xfId="5614" xr:uid="{1893FD1D-7E75-44BF-B654-27BDF8375BC8}"/>
    <cellStyle name="Normal 9 4 5 2 5" xfId="4991" xr:uid="{0092D96C-0A32-4B4B-8A64-472328D8AB01}"/>
    <cellStyle name="Normal 9 4 5 2 5 2" xfId="5610" xr:uid="{BC5D640A-59D1-4F41-AABC-230F003193B4}"/>
    <cellStyle name="Normal 9 4 5 3" xfId="2440" xr:uid="{AC08C18E-F7B1-4786-8CEC-D1E37F64098A}"/>
    <cellStyle name="Normal 9 4 5 3 2" xfId="2441" xr:uid="{2147B273-E2B6-426C-B482-C1DB4C8A4BF4}"/>
    <cellStyle name="Normal 9 4 5 3 2 2" xfId="4997" xr:uid="{81E775D0-8134-446F-AB21-84153A51611B}"/>
    <cellStyle name="Normal 9 4 5 3 2 2 2" xfId="5616" xr:uid="{F9C4D124-3A7F-4F75-9FCD-D77FE17EE9D6}"/>
    <cellStyle name="Normal 9 4 5 3 3" xfId="4112" xr:uid="{133682B9-3619-4EDA-9171-BBAD95171D20}"/>
    <cellStyle name="Normal 9 4 5 3 3 2" xfId="4998" xr:uid="{AB4B725F-FAE0-43D9-8DBB-E79080061246}"/>
    <cellStyle name="Normal 9 4 5 3 3 2 2" xfId="5617" xr:uid="{557E9A02-134F-4D71-A35A-E85B0E7A0DA4}"/>
    <cellStyle name="Normal 9 4 5 3 4" xfId="4113" xr:uid="{0F597715-1072-4C15-8749-16B8A689FB71}"/>
    <cellStyle name="Normal 9 4 5 3 4 2" xfId="4999" xr:uid="{C3CDB700-1FAB-4827-BDBE-66AD77E76844}"/>
    <cellStyle name="Normal 9 4 5 3 4 2 2" xfId="5618" xr:uid="{1CD984D1-6146-4167-B3D4-C97473113E7D}"/>
    <cellStyle name="Normal 9 4 5 3 5" xfId="4996" xr:uid="{037A1AD4-D33A-42DF-9EC2-70971643206F}"/>
    <cellStyle name="Normal 9 4 5 3 5 2" xfId="5615" xr:uid="{CC8A6F84-CC8E-45D9-9005-7B1491EE9424}"/>
    <cellStyle name="Normal 9 4 5 4" xfId="2442" xr:uid="{48B472E4-2A10-4882-BCF5-65B70755A69E}"/>
    <cellStyle name="Normal 9 4 5 4 2" xfId="5000" xr:uid="{FF8CCFCF-5D57-400A-952B-70D2D5BBDA49}"/>
    <cellStyle name="Normal 9 4 5 4 2 2" xfId="5619" xr:uid="{36C752A8-CDAD-41DD-AAAD-03847FDB2F4A}"/>
    <cellStyle name="Normal 9 4 5 5" xfId="4114" xr:uid="{47BA184B-9F41-4E3B-8711-811220F5D811}"/>
    <cellStyle name="Normal 9 4 5 5 2" xfId="5001" xr:uid="{4C7B5C2B-7A09-4987-8CA2-740468F34E53}"/>
    <cellStyle name="Normal 9 4 5 5 2 2" xfId="5620" xr:uid="{FBCC64AC-9ABD-4A23-99F7-19A2C2AA745C}"/>
    <cellStyle name="Normal 9 4 5 6" xfId="4115" xr:uid="{F63C26F5-5C38-4B8F-B4DC-4E239424777A}"/>
    <cellStyle name="Normal 9 4 5 6 2" xfId="5002" xr:uid="{71CECD65-D9D8-41DF-A03F-1A0A3780FEE5}"/>
    <cellStyle name="Normal 9 4 5 6 2 2" xfId="5621" xr:uid="{452C8E90-29BA-4D5C-A528-3CF7B2E5C421}"/>
    <cellStyle name="Normal 9 4 5 7" xfId="4990" xr:uid="{56BCC9D5-F724-4BAC-9271-E3E958436D75}"/>
    <cellStyle name="Normal 9 4 5 7 2" xfId="5609" xr:uid="{EDD42EE6-5A18-45A3-8A94-6D1D8CF341CD}"/>
    <cellStyle name="Normal 9 4 6" xfId="420" xr:uid="{EF68E6F1-5901-4456-A4EC-8510E7219E55}"/>
    <cellStyle name="Normal 9 4 6 2" xfId="2443" xr:uid="{18598304-3975-48FA-B44B-3CD9EAE09B21}"/>
    <cellStyle name="Normal 9 4 6 2 2" xfId="2444" xr:uid="{701B57A5-C26B-4CA9-9BA9-FE68C1ACFCCD}"/>
    <cellStyle name="Normal 9 4 6 2 2 2" xfId="5005" xr:uid="{D61C9699-846C-472C-BCAB-26F4E1AE5082}"/>
    <cellStyle name="Normal 9 4 6 2 2 2 2" xfId="5624" xr:uid="{80370C91-280A-4F98-BDF5-CDCCA89BE60F}"/>
    <cellStyle name="Normal 9 4 6 2 3" xfId="4116" xr:uid="{8FCC641C-F7BF-4A2A-B3D1-3590EA4E2E91}"/>
    <cellStyle name="Normal 9 4 6 2 3 2" xfId="5006" xr:uid="{9198645C-6788-42F6-B917-64A6DE4BF89F}"/>
    <cellStyle name="Normal 9 4 6 2 3 2 2" xfId="5625" xr:uid="{86A47116-6D46-4A85-AFBD-B138519D6A7E}"/>
    <cellStyle name="Normal 9 4 6 2 4" xfId="4117" xr:uid="{64688289-211E-45F4-9158-94D0F3120723}"/>
    <cellStyle name="Normal 9 4 6 2 4 2" xfId="5007" xr:uid="{0190610F-51D4-484C-AC8F-F8B7869ADE4A}"/>
    <cellStyle name="Normal 9 4 6 2 4 2 2" xfId="5626" xr:uid="{8E9D3635-6B9C-4941-96B8-67AC9B87864E}"/>
    <cellStyle name="Normal 9 4 6 2 5" xfId="5004" xr:uid="{0B77E87F-B2EC-4D5E-917B-21C391BB01F5}"/>
    <cellStyle name="Normal 9 4 6 2 5 2" xfId="5623" xr:uid="{9596AC20-E558-48B9-9C06-2C054EA6D154}"/>
    <cellStyle name="Normal 9 4 6 3" xfId="2445" xr:uid="{D2563CFD-BA30-4866-BCA6-2A4DA9E028A0}"/>
    <cellStyle name="Normal 9 4 6 3 2" xfId="5008" xr:uid="{564D3CF3-3B5A-4329-B887-CD4E1D1A6B40}"/>
    <cellStyle name="Normal 9 4 6 3 2 2" xfId="5627" xr:uid="{A3F44577-5E68-4217-A1F1-35AF40ACBE8F}"/>
    <cellStyle name="Normal 9 4 6 4" xfId="4118" xr:uid="{54492664-EF72-47DB-911C-7D378483D413}"/>
    <cellStyle name="Normal 9 4 6 4 2" xfId="5009" xr:uid="{F089D7F6-002C-4E32-B3B0-221A3A9E4917}"/>
    <cellStyle name="Normal 9 4 6 4 2 2" xfId="5628" xr:uid="{036826D4-0E17-419A-B7F8-EDCEE8289145}"/>
    <cellStyle name="Normal 9 4 6 5" xfId="4119" xr:uid="{A5EBB9C7-BCAB-4035-8B48-243A716DABCA}"/>
    <cellStyle name="Normal 9 4 6 5 2" xfId="5010" xr:uid="{0C6212B1-2402-4B56-9B76-46462614F51B}"/>
    <cellStyle name="Normal 9 4 6 5 2 2" xfId="5629" xr:uid="{93CC8F2F-42ED-4036-842B-DB9923904169}"/>
    <cellStyle name="Normal 9 4 6 6" xfId="5003" xr:uid="{82BD69CC-5789-4E83-8BAF-B82E4B64EC1F}"/>
    <cellStyle name="Normal 9 4 6 6 2" xfId="5622" xr:uid="{CDD2D9D1-ADF8-4A69-AA66-26F4020F8463}"/>
    <cellStyle name="Normal 9 4 7" xfId="2446" xr:uid="{07A5B4C9-8E3D-4BF6-BBBC-1AFD48BABD85}"/>
    <cellStyle name="Normal 9 4 7 2" xfId="2447" xr:uid="{9AADBBD0-3576-4E9E-ADDF-16EA43B1A303}"/>
    <cellStyle name="Normal 9 4 7 2 2" xfId="5012" xr:uid="{B1767FEB-CD61-4F17-B4F6-3EAAD4762520}"/>
    <cellStyle name="Normal 9 4 7 2 2 2" xfId="5631" xr:uid="{B9222C5B-68D2-4C0F-B86E-A4DF1B252AC4}"/>
    <cellStyle name="Normal 9 4 7 3" xfId="4120" xr:uid="{39BA4B28-5FDC-4E53-A057-907BB6CD5CC9}"/>
    <cellStyle name="Normal 9 4 7 3 2" xfId="5013" xr:uid="{97DEA19D-5E42-4306-A98F-B48344849E9A}"/>
    <cellStyle name="Normal 9 4 7 3 2 2" xfId="5632" xr:uid="{AC53CB30-E675-4F09-AB8A-5944B218632B}"/>
    <cellStyle name="Normal 9 4 7 4" xfId="4121" xr:uid="{01867786-8CC2-431A-9078-D48719EEECD2}"/>
    <cellStyle name="Normal 9 4 7 4 2" xfId="5014" xr:uid="{971B5D5F-535E-460A-A9A9-0B5971F24EAF}"/>
    <cellStyle name="Normal 9 4 7 4 2 2" xfId="5633" xr:uid="{3B7A3B35-7170-419D-9FD3-FCA378D34FE2}"/>
    <cellStyle name="Normal 9 4 7 5" xfId="5011" xr:uid="{43F1A4DD-2A0F-4BE7-A3A3-E0FA0D53214D}"/>
    <cellStyle name="Normal 9 4 7 5 2" xfId="5630" xr:uid="{ECE657E8-6F8D-4664-9798-628D2100FD88}"/>
    <cellStyle name="Normal 9 4 8" xfId="2448" xr:uid="{BC07ABE0-779F-46AE-B6A8-123B2FC8D590}"/>
    <cellStyle name="Normal 9 4 8 2" xfId="4122" xr:uid="{4A76708D-CF76-4490-83DD-47FBDCC4DD7D}"/>
    <cellStyle name="Normal 9 4 8 2 2" xfId="5016" xr:uid="{99CE44D7-1896-4A2C-96E6-19773C29FD38}"/>
    <cellStyle name="Normal 9 4 8 2 2 2" xfId="5635" xr:uid="{061A6900-0F6F-4051-9035-4228B0018273}"/>
    <cellStyle name="Normal 9 4 8 3" xfId="4123" xr:uid="{306B3F3C-32C9-46EE-9250-E874BA73F4A1}"/>
    <cellStyle name="Normal 9 4 8 3 2" xfId="5017" xr:uid="{14DD39D9-651A-410E-A983-0871ECC8489B}"/>
    <cellStyle name="Normal 9 4 8 3 2 2" xfId="5636" xr:uid="{81C50074-49D6-4603-A17D-CC35FAE2334C}"/>
    <cellStyle name="Normal 9 4 8 4" xfId="4124" xr:uid="{C544EFE9-45A8-4386-BAD5-CA0C81E03BFC}"/>
    <cellStyle name="Normal 9 4 8 4 2" xfId="5018" xr:uid="{7A09A36C-4394-41BC-9142-D92E6462F687}"/>
    <cellStyle name="Normal 9 4 8 4 2 2" xfId="5637" xr:uid="{1AAF197C-01B8-4532-BE4D-8405625CF6BF}"/>
    <cellStyle name="Normal 9 4 8 5" xfId="5015" xr:uid="{BF3464AB-F957-4F23-B97F-9B67A4A77866}"/>
    <cellStyle name="Normal 9 4 8 5 2" xfId="5634" xr:uid="{9D805877-F931-4887-9E2E-2760DCD36966}"/>
    <cellStyle name="Normal 9 4 9" xfId="4125" xr:uid="{B6D81E2E-CCC4-4BA0-A0B9-CFABB1A668ED}"/>
    <cellStyle name="Normal 9 4 9 2" xfId="5019" xr:uid="{412E62DD-5E96-4B2F-BA5E-ACDCA068A268}"/>
    <cellStyle name="Normal 9 4 9 2 2" xfId="5638" xr:uid="{9795CC7E-6F56-436A-8415-255B9E849548}"/>
    <cellStyle name="Normal 9 5" xfId="180" xr:uid="{FF3FF81F-8DF2-49AB-8FC7-096D332324D5}"/>
    <cellStyle name="Normal 9 5 10" xfId="4126" xr:uid="{97521AE0-1A08-41D1-AF9B-BFE7DB5BBB73}"/>
    <cellStyle name="Normal 9 5 10 2" xfId="5021" xr:uid="{C9FE70F8-178B-49A8-A3B8-076A08B5885D}"/>
    <cellStyle name="Normal 9 5 10 2 2" xfId="5640" xr:uid="{1DE05EEF-9C4B-49EB-93B6-8B47EFDA9F6B}"/>
    <cellStyle name="Normal 9 5 11" xfId="4127" xr:uid="{27359AD7-589C-4140-9620-69E62F6485EF}"/>
    <cellStyle name="Normal 9 5 11 2" xfId="5022" xr:uid="{AC926CAB-4D06-4CD6-AA46-8231DDF2C1DC}"/>
    <cellStyle name="Normal 9 5 11 2 2" xfId="5641" xr:uid="{5295CDB9-00EC-4373-8ACA-98EEC64D6D07}"/>
    <cellStyle name="Normal 9 5 12" xfId="5020" xr:uid="{CF18BDFC-9B42-40A1-9E65-FE425E43FBAD}"/>
    <cellStyle name="Normal 9 5 12 2" xfId="5639" xr:uid="{313A1E0C-F25D-4CC5-849B-73F9F083E688}"/>
    <cellStyle name="Normal 9 5 2" xfId="181" xr:uid="{625FE80A-A81D-4FAC-822E-63E5DD000568}"/>
    <cellStyle name="Normal 9 5 2 10" xfId="5023" xr:uid="{85BC0540-063B-48EC-B242-48B978EACA88}"/>
    <cellStyle name="Normal 9 5 2 10 2" xfId="5642" xr:uid="{27270B43-7AE9-465F-A01F-5A1B306C5354}"/>
    <cellStyle name="Normal 9 5 2 2" xfId="421" xr:uid="{35BAEB9E-02D9-46D9-BFC7-2EE99E09D5C9}"/>
    <cellStyle name="Normal 9 5 2 2 2" xfId="870" xr:uid="{B341B3BC-D7A4-4975-82D0-0D9424F0CFC7}"/>
    <cellStyle name="Normal 9 5 2 2 2 2" xfId="871" xr:uid="{9B951686-0DC3-416A-8B15-1CE3FD90BF2A}"/>
    <cellStyle name="Normal 9 5 2 2 2 2 2" xfId="2449" xr:uid="{CFD354FF-A50E-4802-B6FB-34C0EF83F5D4}"/>
    <cellStyle name="Normal 9 5 2 2 2 2 2 2" xfId="5027" xr:uid="{93909EC8-F735-46DC-95C1-013AE4675844}"/>
    <cellStyle name="Normal 9 5 2 2 2 2 2 2 2" xfId="5646" xr:uid="{D49D95E5-6289-4413-807D-07B34DC0B6A9}"/>
    <cellStyle name="Normal 9 5 2 2 2 2 3" xfId="4128" xr:uid="{357C4DC4-24F3-4A49-A0C8-B62CA854C467}"/>
    <cellStyle name="Normal 9 5 2 2 2 2 3 2" xfId="5028" xr:uid="{557D0496-6800-47D8-A124-EF32091D3F4B}"/>
    <cellStyle name="Normal 9 5 2 2 2 2 3 2 2" xfId="5647" xr:uid="{0C997066-3150-4414-86C3-26AAAD82CAB3}"/>
    <cellStyle name="Normal 9 5 2 2 2 2 4" xfId="4129" xr:uid="{AF8E3984-76AD-47C4-BBA4-787D5E71611E}"/>
    <cellStyle name="Normal 9 5 2 2 2 2 4 2" xfId="5029" xr:uid="{9DCD6674-45AE-4910-81A7-04CA2EBF23F8}"/>
    <cellStyle name="Normal 9 5 2 2 2 2 4 2 2" xfId="5648" xr:uid="{3526F9F2-720D-45CB-993F-E59F17DB3984}"/>
    <cellStyle name="Normal 9 5 2 2 2 2 5" xfId="5026" xr:uid="{474D4F90-75D9-4A18-BA54-094198A2D8F4}"/>
    <cellStyle name="Normal 9 5 2 2 2 2 5 2" xfId="5645" xr:uid="{10658A4B-1890-4CFA-9B0A-C1061948C563}"/>
    <cellStyle name="Normal 9 5 2 2 2 3" xfId="2450" xr:uid="{469F2CFE-21C7-4FCA-8B0A-01FC5D533F69}"/>
    <cellStyle name="Normal 9 5 2 2 2 3 2" xfId="4130" xr:uid="{F6BEEC11-40D3-48CE-A39E-DF105A13DB89}"/>
    <cellStyle name="Normal 9 5 2 2 2 3 2 2" xfId="5031" xr:uid="{D46E69A8-B955-44ED-9350-D404AB53A846}"/>
    <cellStyle name="Normal 9 5 2 2 2 3 2 2 2" xfId="5650" xr:uid="{C9D5CB1C-4041-4501-86AF-98272AEDAE4F}"/>
    <cellStyle name="Normal 9 5 2 2 2 3 3" xfId="4131" xr:uid="{F49C3911-4869-44B2-A8E7-C2984D78D414}"/>
    <cellStyle name="Normal 9 5 2 2 2 3 3 2" xfId="5032" xr:uid="{0A0E8E9B-BA6F-4CF8-B239-32266E96315C}"/>
    <cellStyle name="Normal 9 5 2 2 2 3 3 2 2" xfId="5651" xr:uid="{4834E206-9F16-4CD9-8F66-16F7483E9CD6}"/>
    <cellStyle name="Normal 9 5 2 2 2 3 4" xfId="4132" xr:uid="{D0CC1C49-0A3F-406A-BF01-CD22A3531DB9}"/>
    <cellStyle name="Normal 9 5 2 2 2 3 4 2" xfId="5033" xr:uid="{466579E8-4B59-450B-9A4B-C515C4AA1992}"/>
    <cellStyle name="Normal 9 5 2 2 2 3 4 2 2" xfId="5652" xr:uid="{DDAA17CE-2CBF-49EA-BB3E-EED176262099}"/>
    <cellStyle name="Normal 9 5 2 2 2 3 5" xfId="5030" xr:uid="{B33C36EC-94BB-4DD7-9CFC-FD2A2D5DC919}"/>
    <cellStyle name="Normal 9 5 2 2 2 3 5 2" xfId="5649" xr:uid="{FE9E0304-5EE0-4EB1-9DA9-80D2FAD8107C}"/>
    <cellStyle name="Normal 9 5 2 2 2 4" xfId="4133" xr:uid="{FF1C5E15-5F83-49DB-9E80-DFB215E61447}"/>
    <cellStyle name="Normal 9 5 2 2 2 4 2" xfId="5034" xr:uid="{034F1043-4DCE-4B80-9B30-4E5F5C396F75}"/>
    <cellStyle name="Normal 9 5 2 2 2 4 2 2" xfId="5653" xr:uid="{BC3E7B4F-F406-490A-975D-2A4785833768}"/>
    <cellStyle name="Normal 9 5 2 2 2 5" xfId="4134" xr:uid="{C87D7533-F38E-469C-8B66-DEE75C83DC00}"/>
    <cellStyle name="Normal 9 5 2 2 2 5 2" xfId="5035" xr:uid="{5560B305-E16B-4F41-BFB6-DD65E5B40DC6}"/>
    <cellStyle name="Normal 9 5 2 2 2 5 2 2" xfId="5654" xr:uid="{135FEFC2-32D5-4086-8F4D-2D2E142A709F}"/>
    <cellStyle name="Normal 9 5 2 2 2 6" xfId="4135" xr:uid="{0244737D-735B-4BC7-921F-8A36C3F8E09A}"/>
    <cellStyle name="Normal 9 5 2 2 2 6 2" xfId="5036" xr:uid="{CEE6318F-8CE3-4BEC-B494-46D74EC877E7}"/>
    <cellStyle name="Normal 9 5 2 2 2 6 2 2" xfId="5655" xr:uid="{FB594DB0-BCDC-4B33-AB33-39141390DB29}"/>
    <cellStyle name="Normal 9 5 2 2 2 7" xfId="5025" xr:uid="{AA14C74E-3CB2-4D5B-82E8-979F6C15C8D0}"/>
    <cellStyle name="Normal 9 5 2 2 2 7 2" xfId="5644" xr:uid="{E851A2EA-42FF-44E4-86F7-A0B5E3569BDC}"/>
    <cellStyle name="Normal 9 5 2 2 3" xfId="872" xr:uid="{A412C3A7-7CF3-4759-A3C3-A583766D6C67}"/>
    <cellStyle name="Normal 9 5 2 2 3 2" xfId="2451" xr:uid="{8E4BB371-9991-401B-9E52-7496E1B4865A}"/>
    <cellStyle name="Normal 9 5 2 2 3 2 2" xfId="4136" xr:uid="{3A7A0561-F78D-4AFC-BA83-EAB2272A28B0}"/>
    <cellStyle name="Normal 9 5 2 2 3 2 2 2" xfId="5039" xr:uid="{A7769819-E5FD-432B-B4D0-A2D2AB529430}"/>
    <cellStyle name="Normal 9 5 2 2 3 2 2 2 2" xfId="5658" xr:uid="{D33E03AC-BEED-4764-8103-2831503026AB}"/>
    <cellStyle name="Normal 9 5 2 2 3 2 3" xfId="4137" xr:uid="{40EB6948-C0C4-4C8E-B070-FF36A01B4728}"/>
    <cellStyle name="Normal 9 5 2 2 3 2 3 2" xfId="5040" xr:uid="{FB582A3C-19A9-4294-AC41-E47C06A19116}"/>
    <cellStyle name="Normal 9 5 2 2 3 2 3 2 2" xfId="5659" xr:uid="{D0BBFBB1-2344-448D-8AAB-46E1A8B0EADA}"/>
    <cellStyle name="Normal 9 5 2 2 3 2 4" xfId="4138" xr:uid="{2D656638-9F71-42BD-95A0-D745A69E73A8}"/>
    <cellStyle name="Normal 9 5 2 2 3 2 4 2" xfId="5041" xr:uid="{A9FC2BC5-FB6C-4AF0-9335-3A8A7A1A530B}"/>
    <cellStyle name="Normal 9 5 2 2 3 2 4 2 2" xfId="5660" xr:uid="{6B893B3C-1F7F-4D4A-BE4E-59272CB4CEDA}"/>
    <cellStyle name="Normal 9 5 2 2 3 2 5" xfId="5038" xr:uid="{19DDE4C2-57F7-4187-8FCA-8DB8514775E0}"/>
    <cellStyle name="Normal 9 5 2 2 3 2 5 2" xfId="5657" xr:uid="{8D6BA424-FD6B-4252-8DD8-03C0BB82EBF4}"/>
    <cellStyle name="Normal 9 5 2 2 3 3" xfId="4139" xr:uid="{67CBDF51-4308-46F1-8B1A-F900D2FF1192}"/>
    <cellStyle name="Normal 9 5 2 2 3 3 2" xfId="5042" xr:uid="{61F04A1D-FF09-43E2-9C6E-06A73B196C02}"/>
    <cellStyle name="Normal 9 5 2 2 3 3 2 2" xfId="5661" xr:uid="{E02F37AB-DEEC-4C48-B23E-A9F31A878283}"/>
    <cellStyle name="Normal 9 5 2 2 3 4" xfId="4140" xr:uid="{D26D77AF-4210-4F06-A7AF-B308FD3A6F4A}"/>
    <cellStyle name="Normal 9 5 2 2 3 4 2" xfId="5043" xr:uid="{36845C11-DE29-44EB-B165-148ADC79A9D1}"/>
    <cellStyle name="Normal 9 5 2 2 3 4 2 2" xfId="5662" xr:uid="{8CC269B7-2F8A-44A2-9B43-9177CA146358}"/>
    <cellStyle name="Normal 9 5 2 2 3 5" xfId="4141" xr:uid="{20F8A8B9-014C-48ED-92AE-4044EBB23EDB}"/>
    <cellStyle name="Normal 9 5 2 2 3 5 2" xfId="5044" xr:uid="{DF2F0AD3-EF40-4E47-8ADD-F6085EBFEF70}"/>
    <cellStyle name="Normal 9 5 2 2 3 5 2 2" xfId="5663" xr:uid="{4BB88A45-F5D2-4BBD-986A-BDEE2C389234}"/>
    <cellStyle name="Normal 9 5 2 2 3 6" xfId="5037" xr:uid="{471C7F4B-F033-4339-A907-2EA87107047E}"/>
    <cellStyle name="Normal 9 5 2 2 3 6 2" xfId="5656" xr:uid="{D0A83031-94F5-42AF-8E5E-C7BCCE8869BE}"/>
    <cellStyle name="Normal 9 5 2 2 4" xfId="2452" xr:uid="{BF7F38AF-7B4C-4A0D-A9AC-C1F5A5B2DEE4}"/>
    <cellStyle name="Normal 9 5 2 2 4 2" xfId="4142" xr:uid="{D7184137-2B06-4F09-857A-772672F910CB}"/>
    <cellStyle name="Normal 9 5 2 2 4 2 2" xfId="5046" xr:uid="{A1C1F65C-0049-447D-8D8E-97C33F449BC6}"/>
    <cellStyle name="Normal 9 5 2 2 4 2 2 2" xfId="5665" xr:uid="{02DFBBB9-A707-4601-B654-9AB4B552BE3B}"/>
    <cellStyle name="Normal 9 5 2 2 4 3" xfId="4143" xr:uid="{A47C80AE-B72D-4692-84D8-61057BA47C2D}"/>
    <cellStyle name="Normal 9 5 2 2 4 3 2" xfId="5047" xr:uid="{493B9DD0-0F7C-48A8-A326-8AE5B697B022}"/>
    <cellStyle name="Normal 9 5 2 2 4 3 2 2" xfId="5666" xr:uid="{FB2EBEFC-04EE-4871-B3EF-2E3736F3F8BF}"/>
    <cellStyle name="Normal 9 5 2 2 4 4" xfId="4144" xr:uid="{401C8A5D-AB7A-4B2F-9BBD-F43BD40F9474}"/>
    <cellStyle name="Normal 9 5 2 2 4 4 2" xfId="5048" xr:uid="{CCC01E43-EA63-485F-AE7C-612E8000B9D7}"/>
    <cellStyle name="Normal 9 5 2 2 4 4 2 2" xfId="5667" xr:uid="{08823B0C-0326-4817-8E30-228C542D02EB}"/>
    <cellStyle name="Normal 9 5 2 2 4 5" xfId="5045" xr:uid="{33B1A145-DA17-46B5-B9A5-576138E82CD2}"/>
    <cellStyle name="Normal 9 5 2 2 4 5 2" xfId="5664" xr:uid="{5E9E0DE8-8C23-459C-906F-65970DDB0FA4}"/>
    <cellStyle name="Normal 9 5 2 2 5" xfId="4145" xr:uid="{376C88A6-7A34-4586-8489-967312127939}"/>
    <cellStyle name="Normal 9 5 2 2 5 2" xfId="4146" xr:uid="{AE92CD1C-1489-4420-96B9-96F5FA73D595}"/>
    <cellStyle name="Normal 9 5 2 2 5 2 2" xfId="5050" xr:uid="{0B7A3548-9E83-41CB-8C86-6BC25F09EEF3}"/>
    <cellStyle name="Normal 9 5 2 2 5 2 2 2" xfId="5669" xr:uid="{39D19CE6-5E66-4CC5-8217-7ED3A66CCDA8}"/>
    <cellStyle name="Normal 9 5 2 2 5 3" xfId="4147" xr:uid="{CD25021A-0C8A-4C3C-AA4D-750BB2B226BE}"/>
    <cellStyle name="Normal 9 5 2 2 5 3 2" xfId="5051" xr:uid="{CA042EC4-C35D-43A2-847B-120DE64C03A6}"/>
    <cellStyle name="Normal 9 5 2 2 5 3 2 2" xfId="5670" xr:uid="{D991969F-300A-48B3-BB38-8F4A24991B2F}"/>
    <cellStyle name="Normal 9 5 2 2 5 4" xfId="4148" xr:uid="{00736640-01E8-432A-85A8-51CD3D96179A}"/>
    <cellStyle name="Normal 9 5 2 2 5 4 2" xfId="5052" xr:uid="{76EA076F-C9E0-40FB-8A32-B883B9795038}"/>
    <cellStyle name="Normal 9 5 2 2 5 4 2 2" xfId="5671" xr:uid="{D4DF17E4-C853-43C5-A291-1C962BE06E5D}"/>
    <cellStyle name="Normal 9 5 2 2 5 5" xfId="5049" xr:uid="{0B09C22B-3E1E-4342-A0EC-DCEF0517475B}"/>
    <cellStyle name="Normal 9 5 2 2 5 5 2" xfId="5668" xr:uid="{E2D8F29E-14B0-4FD8-8D8A-ABB37B513FD6}"/>
    <cellStyle name="Normal 9 5 2 2 6" xfId="4149" xr:uid="{A198CA3B-D12C-470A-BB1C-D79C2BF81295}"/>
    <cellStyle name="Normal 9 5 2 2 6 2" xfId="5053" xr:uid="{17DFF3D2-7C4F-4D3B-BB07-9B64B9CBA71B}"/>
    <cellStyle name="Normal 9 5 2 2 6 2 2" xfId="5672" xr:uid="{7A105149-20C2-43C7-8A27-7E5D1C1A6C99}"/>
    <cellStyle name="Normal 9 5 2 2 7" xfId="4150" xr:uid="{9E00DC7B-F211-4B2D-9704-03244B1C3E4F}"/>
    <cellStyle name="Normal 9 5 2 2 7 2" xfId="5054" xr:uid="{8686C3DB-06F3-4031-A5F6-EC117D2AEFCF}"/>
    <cellStyle name="Normal 9 5 2 2 7 2 2" xfId="5673" xr:uid="{9A1C102E-1B0D-4F20-8575-F1BD1ABAC6DB}"/>
    <cellStyle name="Normal 9 5 2 2 8" xfId="4151" xr:uid="{5A7FC602-D224-411A-80B2-B4F88E282E5C}"/>
    <cellStyle name="Normal 9 5 2 2 8 2" xfId="5055" xr:uid="{770D3E06-684C-41F0-8980-728E4215F682}"/>
    <cellStyle name="Normal 9 5 2 2 8 2 2" xfId="5674" xr:uid="{A3487A4E-AF79-41CF-BA5C-B8CD82D40752}"/>
    <cellStyle name="Normal 9 5 2 2 9" xfId="5024" xr:uid="{3275D070-EED1-4973-9EFC-9CC2942280D9}"/>
    <cellStyle name="Normal 9 5 2 2 9 2" xfId="5643" xr:uid="{BD22E92C-6A95-49EB-BE7B-38165FD67C81}"/>
    <cellStyle name="Normal 9 5 2 3" xfId="873" xr:uid="{B3C81557-F1E6-4058-B75D-CB6493AAD072}"/>
    <cellStyle name="Normal 9 5 2 3 2" xfId="874" xr:uid="{C4E19715-FC42-4C77-9998-1DC04F7300BA}"/>
    <cellStyle name="Normal 9 5 2 3 2 2" xfId="875" xr:uid="{FC6B6829-4DEE-41F4-A33E-A893885AB6A6}"/>
    <cellStyle name="Normal 9 5 2 3 2 2 2" xfId="5058" xr:uid="{D2D27331-4CDC-42EF-A1DF-0900275B1E3C}"/>
    <cellStyle name="Normal 9 5 2 3 2 2 2 2" xfId="5677" xr:uid="{59178073-0225-46AB-84A9-72F8C685A30A}"/>
    <cellStyle name="Normal 9 5 2 3 2 3" xfId="4152" xr:uid="{8AE5C0DC-C4D0-43E0-A890-308A34464C31}"/>
    <cellStyle name="Normal 9 5 2 3 2 3 2" xfId="5059" xr:uid="{91061A5E-35F5-42F5-8C71-A2ECA018BDD0}"/>
    <cellStyle name="Normal 9 5 2 3 2 3 2 2" xfId="5678" xr:uid="{D32B1C7D-9E80-463F-9B36-44209649AA6C}"/>
    <cellStyle name="Normal 9 5 2 3 2 4" xfId="4153" xr:uid="{98632332-1F5F-4B35-86C3-0C685D649D96}"/>
    <cellStyle name="Normal 9 5 2 3 2 4 2" xfId="5060" xr:uid="{2A06F270-F808-4870-AA16-CEA17A43E644}"/>
    <cellStyle name="Normal 9 5 2 3 2 4 2 2" xfId="5679" xr:uid="{4E33D90F-4070-4554-97C1-C5EA5A646E33}"/>
    <cellStyle name="Normal 9 5 2 3 2 5" xfId="5057" xr:uid="{C1089EBF-BB01-4CB5-95C8-19CF6BDA978A}"/>
    <cellStyle name="Normal 9 5 2 3 2 5 2" xfId="5676" xr:uid="{55DFB1D8-AE81-48A6-AF66-B36844CE51D8}"/>
    <cellStyle name="Normal 9 5 2 3 3" xfId="876" xr:uid="{849018EB-7D05-40D9-88AC-2616F43AD3F2}"/>
    <cellStyle name="Normal 9 5 2 3 3 2" xfId="4154" xr:uid="{179DAC88-FB4C-4A82-A81A-97AF43DF8F71}"/>
    <cellStyle name="Normal 9 5 2 3 3 2 2" xfId="5062" xr:uid="{91322E99-F1E1-468B-B170-CA32EC08163B}"/>
    <cellStyle name="Normal 9 5 2 3 3 2 2 2" xfId="5681" xr:uid="{07BBAAF4-8921-4DED-9374-1C470C41FC23}"/>
    <cellStyle name="Normal 9 5 2 3 3 3" xfId="4155" xr:uid="{42B5BE5E-4959-4904-85F7-C8655524D893}"/>
    <cellStyle name="Normal 9 5 2 3 3 3 2" xfId="5063" xr:uid="{C091B1C1-55DB-4211-A64D-31B487A15917}"/>
    <cellStyle name="Normal 9 5 2 3 3 3 2 2" xfId="5682" xr:uid="{E5538648-F9C7-4853-800E-9368CAB18E41}"/>
    <cellStyle name="Normal 9 5 2 3 3 4" xfId="4156" xr:uid="{C460C547-C82C-4DAA-A101-1235A09A10E0}"/>
    <cellStyle name="Normal 9 5 2 3 3 4 2" xfId="5064" xr:uid="{F2ED36A6-5F02-4F5D-B1C5-23F6046ACAA3}"/>
    <cellStyle name="Normal 9 5 2 3 3 4 2 2" xfId="5683" xr:uid="{19C57D76-B799-4019-B237-F7C17A1927AE}"/>
    <cellStyle name="Normal 9 5 2 3 3 5" xfId="5061" xr:uid="{D6E871EC-9FB8-4077-99E2-CE05E970BB7D}"/>
    <cellStyle name="Normal 9 5 2 3 3 5 2" xfId="5680" xr:uid="{BBE87FC1-9DD8-484E-BA5A-C8C34F0263A9}"/>
    <cellStyle name="Normal 9 5 2 3 4" xfId="4157" xr:uid="{00930378-E0A3-4BC2-BE7F-D19F6C0B6AA0}"/>
    <cellStyle name="Normal 9 5 2 3 4 2" xfId="5065" xr:uid="{EDA56D38-F98A-476D-8F62-B1A23568C21B}"/>
    <cellStyle name="Normal 9 5 2 3 4 2 2" xfId="5684" xr:uid="{C37DA17F-4F43-43AF-8EF0-512AA30F8117}"/>
    <cellStyle name="Normal 9 5 2 3 5" xfId="4158" xr:uid="{4647C30C-4B6B-4E37-A5EA-A66140FC1381}"/>
    <cellStyle name="Normal 9 5 2 3 5 2" xfId="5066" xr:uid="{90AC4012-9BE7-43CE-B0D2-C2901EEECBEB}"/>
    <cellStyle name="Normal 9 5 2 3 5 2 2" xfId="5685" xr:uid="{2BA818F1-2064-40B6-B5C3-75701E1E71BC}"/>
    <cellStyle name="Normal 9 5 2 3 6" xfId="4159" xr:uid="{206FC1FC-3EC2-48CD-B028-C7283643E44F}"/>
    <cellStyle name="Normal 9 5 2 3 6 2" xfId="5067" xr:uid="{9CF8B7F0-C62A-4B04-AE0C-C8188023FD7B}"/>
    <cellStyle name="Normal 9 5 2 3 6 2 2" xfId="5686" xr:uid="{71A19C0D-0288-40FD-9C67-200BDBA40AD7}"/>
    <cellStyle name="Normal 9 5 2 3 7" xfId="5056" xr:uid="{F31251AD-9D39-43C4-8EA5-89EADC56B334}"/>
    <cellStyle name="Normal 9 5 2 3 7 2" xfId="5675" xr:uid="{06A07F90-5C2E-484F-BC45-2EED8AC7F8D3}"/>
    <cellStyle name="Normal 9 5 2 4" xfId="877" xr:uid="{6E4A2531-C0A0-4C1D-A17A-1BD82739FED2}"/>
    <cellStyle name="Normal 9 5 2 4 2" xfId="878" xr:uid="{F61D9C4A-5AD0-4632-98EC-941711A205AB}"/>
    <cellStyle name="Normal 9 5 2 4 2 2" xfId="4160" xr:uid="{DB29DAF8-F056-421F-9E6E-D3B2B8FC04E7}"/>
    <cellStyle name="Normal 9 5 2 4 2 2 2" xfId="5070" xr:uid="{892BDE76-8861-425D-B841-16D1837EAC26}"/>
    <cellStyle name="Normal 9 5 2 4 2 2 2 2" xfId="5689" xr:uid="{E01BB9EC-AD92-4AF4-9F26-CB31D1D19A38}"/>
    <cellStyle name="Normal 9 5 2 4 2 3" xfId="4161" xr:uid="{FD8B8B92-85A0-4D3C-8199-E87AE8ACBF50}"/>
    <cellStyle name="Normal 9 5 2 4 2 3 2" xfId="5071" xr:uid="{F8EB80BA-2F0B-4BA8-8741-B654B37E8862}"/>
    <cellStyle name="Normal 9 5 2 4 2 3 2 2" xfId="5690" xr:uid="{0F215989-52AF-47A7-B22E-57454015E452}"/>
    <cellStyle name="Normal 9 5 2 4 2 4" xfId="4162" xr:uid="{837F5F6F-628C-496E-94B0-81259BA421D5}"/>
    <cellStyle name="Normal 9 5 2 4 2 4 2" xfId="5072" xr:uid="{2558BDAA-E304-423F-86DE-F81869EC7BEC}"/>
    <cellStyle name="Normal 9 5 2 4 2 4 2 2" xfId="5691" xr:uid="{CD65B985-3A35-4C03-BA7A-D4ABD529C15F}"/>
    <cellStyle name="Normal 9 5 2 4 2 5" xfId="5069" xr:uid="{8F33B100-DD50-438B-9FCA-36ADE3DE8A13}"/>
    <cellStyle name="Normal 9 5 2 4 2 5 2" xfId="5688" xr:uid="{F7A5F87E-9B25-4D48-B49B-5528E0625D02}"/>
    <cellStyle name="Normal 9 5 2 4 3" xfId="4163" xr:uid="{17FF5736-8220-4BEB-A14C-4375F68D1622}"/>
    <cellStyle name="Normal 9 5 2 4 3 2" xfId="5073" xr:uid="{B53F1834-06EC-42E5-B21B-4545075C1300}"/>
    <cellStyle name="Normal 9 5 2 4 3 2 2" xfId="5692" xr:uid="{112BECFC-7A8B-4E6A-A765-53E4D82A8B6B}"/>
    <cellStyle name="Normal 9 5 2 4 4" xfId="4164" xr:uid="{BF13791D-42C6-4417-B239-228EEBA93120}"/>
    <cellStyle name="Normal 9 5 2 4 4 2" xfId="5074" xr:uid="{D3AB0930-21B9-4493-9ECE-FC4CA65042E3}"/>
    <cellStyle name="Normal 9 5 2 4 4 2 2" xfId="5693" xr:uid="{39C8129F-F2C3-4B6D-85FD-BF304EDCE389}"/>
    <cellStyle name="Normal 9 5 2 4 5" xfId="4165" xr:uid="{549D5858-037C-485B-BA55-DA81D1641524}"/>
    <cellStyle name="Normal 9 5 2 4 5 2" xfId="5075" xr:uid="{66E2C12F-2BDE-4F68-9EAC-E23B32DA41E2}"/>
    <cellStyle name="Normal 9 5 2 4 5 2 2" xfId="5694" xr:uid="{694FEDB3-2CCD-4C0B-8163-F3AAF55C0187}"/>
    <cellStyle name="Normal 9 5 2 4 6" xfId="5068" xr:uid="{E47D67C2-AF6C-4A4B-94FD-DAC9911B10A2}"/>
    <cellStyle name="Normal 9 5 2 4 6 2" xfId="5687" xr:uid="{C61FD501-08FB-49DE-9AFD-FD64870F6626}"/>
    <cellStyle name="Normal 9 5 2 5" xfId="879" xr:uid="{117A24C9-3DDA-4D06-B47B-FF79DD14F7BA}"/>
    <cellStyle name="Normal 9 5 2 5 2" xfId="4166" xr:uid="{86AED4A3-6A1A-43C1-AF91-69EC74A6742E}"/>
    <cellStyle name="Normal 9 5 2 5 2 2" xfId="5077" xr:uid="{3FEAA0F2-5BD1-4BF8-AECB-D2382C841B3A}"/>
    <cellStyle name="Normal 9 5 2 5 2 2 2" xfId="5696" xr:uid="{71828D84-0EB9-4935-ADAD-E59108D53821}"/>
    <cellStyle name="Normal 9 5 2 5 3" xfId="4167" xr:uid="{0F2A06DB-20C8-44F7-93B8-3556F3466CB0}"/>
    <cellStyle name="Normal 9 5 2 5 3 2" xfId="5078" xr:uid="{74909D62-912A-41B0-937F-498E4599D1DA}"/>
    <cellStyle name="Normal 9 5 2 5 3 2 2" xfId="5697" xr:uid="{AB930EBD-D7D3-4BF0-9963-949122B93580}"/>
    <cellStyle name="Normal 9 5 2 5 4" xfId="4168" xr:uid="{C0D611A9-B3B4-40A4-B207-44516226155E}"/>
    <cellStyle name="Normal 9 5 2 5 4 2" xfId="5079" xr:uid="{F66D98CD-67ED-478C-A847-EB3A4053165D}"/>
    <cellStyle name="Normal 9 5 2 5 4 2 2" xfId="5698" xr:uid="{C9C923EF-AFF7-4B34-95A4-182202D9AB3B}"/>
    <cellStyle name="Normal 9 5 2 5 5" xfId="5076" xr:uid="{738B5877-38F5-48F5-988B-1E338A34C578}"/>
    <cellStyle name="Normal 9 5 2 5 5 2" xfId="5695" xr:uid="{391117D1-B6B3-41FB-9072-A5EACB97FA90}"/>
    <cellStyle name="Normal 9 5 2 6" xfId="4169" xr:uid="{74EC6B1B-AB65-4B23-B8E3-847814F9AF2D}"/>
    <cellStyle name="Normal 9 5 2 6 2" xfId="4170" xr:uid="{6AB233D4-9974-4C33-AA1B-96C7745630AF}"/>
    <cellStyle name="Normal 9 5 2 6 2 2" xfId="5081" xr:uid="{9082D868-A0FC-4609-83DE-004F4AE4A27C}"/>
    <cellStyle name="Normal 9 5 2 6 2 2 2" xfId="5700" xr:uid="{57E8C847-C97B-4FBD-B505-B4CB974BA291}"/>
    <cellStyle name="Normal 9 5 2 6 3" xfId="4171" xr:uid="{C3505BD1-5D39-4ED4-A85B-4F5C54212B43}"/>
    <cellStyle name="Normal 9 5 2 6 3 2" xfId="5082" xr:uid="{4D960556-D62F-4A46-BD32-38ED6B33119D}"/>
    <cellStyle name="Normal 9 5 2 6 3 2 2" xfId="5701" xr:uid="{D8310E35-8B85-4908-9E97-EBB0DD39F39B}"/>
    <cellStyle name="Normal 9 5 2 6 4" xfId="4172" xr:uid="{97C33F7B-6FA4-4BEF-BDF7-93DD02E8C09E}"/>
    <cellStyle name="Normal 9 5 2 6 4 2" xfId="5083" xr:uid="{519BFDB6-E37B-4C91-84CD-6EF43D35B048}"/>
    <cellStyle name="Normal 9 5 2 6 4 2 2" xfId="5702" xr:uid="{2EB37E80-406F-401F-AEDC-F365D82C0A39}"/>
    <cellStyle name="Normal 9 5 2 6 5" xfId="5080" xr:uid="{67253C00-C496-4227-9627-1628283E89DF}"/>
    <cellStyle name="Normal 9 5 2 6 5 2" xfId="5699" xr:uid="{736A6ABC-90A2-42F1-A2A3-A0079505B9CE}"/>
    <cellStyle name="Normal 9 5 2 7" xfId="4173" xr:uid="{491C9A18-0387-43B6-8F93-9E055FD93701}"/>
    <cellStyle name="Normal 9 5 2 7 2" xfId="5084" xr:uid="{583B8219-BC99-4605-9561-015ECF97868B}"/>
    <cellStyle name="Normal 9 5 2 7 2 2" xfId="5703" xr:uid="{95E06FC1-2249-482D-ADD4-F158C4AC38C0}"/>
    <cellStyle name="Normal 9 5 2 8" xfId="4174" xr:uid="{2F2C18CA-0BC4-40FF-9910-E1008E286EE6}"/>
    <cellStyle name="Normal 9 5 2 8 2" xfId="5085" xr:uid="{C4B140A5-7254-432F-9C1A-1EF79669D058}"/>
    <cellStyle name="Normal 9 5 2 8 2 2" xfId="5704" xr:uid="{467BF439-E17C-4515-824B-735C9337B450}"/>
    <cellStyle name="Normal 9 5 2 9" xfId="4175" xr:uid="{EAD57E15-2D9A-449B-8899-F713DCDAA345}"/>
    <cellStyle name="Normal 9 5 2 9 2" xfId="5086" xr:uid="{8741C3B1-C9B7-4439-A1FF-5A08CECCCB2A}"/>
    <cellStyle name="Normal 9 5 2 9 2 2" xfId="5705" xr:uid="{14BE9EA6-FC0C-4C15-96A1-725141818C36}"/>
    <cellStyle name="Normal 9 5 3" xfId="422" xr:uid="{2BC1BF9C-221A-433D-BDB0-1F932DDADF76}"/>
    <cellStyle name="Normal 9 5 3 2" xfId="880" xr:uid="{91BDA583-CB72-4F6E-BE0C-487AB14F6EF3}"/>
    <cellStyle name="Normal 9 5 3 2 2" xfId="881" xr:uid="{FC4A6CD5-99EE-4EED-BC5D-D7BB260F21C4}"/>
    <cellStyle name="Normal 9 5 3 2 2 2" xfId="2453" xr:uid="{B95C59A3-C5E8-46EB-B43A-6EF628A0D7D7}"/>
    <cellStyle name="Normal 9 5 3 2 2 2 2" xfId="2454" xr:uid="{9702B731-48EB-46DD-A44B-067C5517FF17}"/>
    <cellStyle name="Normal 9 5 3 2 2 2 2 2" xfId="5091" xr:uid="{FE4D4876-1573-430F-9D48-67AB319FAC57}"/>
    <cellStyle name="Normal 9 5 3 2 2 2 2 2 2" xfId="5710" xr:uid="{5344C33A-2D75-4A81-BA6A-4A018313B379}"/>
    <cellStyle name="Normal 9 5 3 2 2 2 3" xfId="5090" xr:uid="{994E5526-A0C8-4661-AC4E-4E6E0C53A511}"/>
    <cellStyle name="Normal 9 5 3 2 2 2 3 2" xfId="5709" xr:uid="{75494A04-70FC-4F94-85F7-C501E96A8567}"/>
    <cellStyle name="Normal 9 5 3 2 2 3" xfId="2455" xr:uid="{B8B7910E-DF63-45B8-903F-600919471E2D}"/>
    <cellStyle name="Normal 9 5 3 2 2 3 2" xfId="5092" xr:uid="{AC2B5C80-2212-414F-BB8B-78D9EFDB7746}"/>
    <cellStyle name="Normal 9 5 3 2 2 3 2 2" xfId="5711" xr:uid="{3FC422E0-7C33-4686-AB75-32C745609EBA}"/>
    <cellStyle name="Normal 9 5 3 2 2 4" xfId="4176" xr:uid="{EECEBD44-2613-4919-9712-6E8109FA8E7C}"/>
    <cellStyle name="Normal 9 5 3 2 2 4 2" xfId="5093" xr:uid="{6E6F2BFE-AC5F-4147-9506-2A1842B878EF}"/>
    <cellStyle name="Normal 9 5 3 2 2 4 2 2" xfId="5712" xr:uid="{1BC46974-DE56-43FE-9CC3-E9D32371411E}"/>
    <cellStyle name="Normal 9 5 3 2 2 5" xfId="5089" xr:uid="{59CC5C08-BB47-4195-A16B-9E0CACA3F003}"/>
    <cellStyle name="Normal 9 5 3 2 2 5 2" xfId="5708" xr:uid="{5E3AA59C-7872-4455-869C-72B7191BD83E}"/>
    <cellStyle name="Normal 9 5 3 2 3" xfId="2456" xr:uid="{29EB06DD-0045-44C0-81BC-63940F9AF1A5}"/>
    <cellStyle name="Normal 9 5 3 2 3 2" xfId="2457" xr:uid="{1ADA8134-3036-4667-BF79-0255594F193F}"/>
    <cellStyle name="Normal 9 5 3 2 3 2 2" xfId="5095" xr:uid="{647D1FEE-2D2C-4A99-A545-97FBF83D0878}"/>
    <cellStyle name="Normal 9 5 3 2 3 2 2 2" xfId="5714" xr:uid="{44E50A9A-5BC6-42DB-AEB8-1D06F73C8EEB}"/>
    <cellStyle name="Normal 9 5 3 2 3 3" xfId="4177" xr:uid="{964F3F12-85A2-4F66-B08B-6F9D46CA3336}"/>
    <cellStyle name="Normal 9 5 3 2 3 3 2" xfId="5096" xr:uid="{84F6A9B6-EE10-4668-995E-647553046BB6}"/>
    <cellStyle name="Normal 9 5 3 2 3 3 2 2" xfId="5715" xr:uid="{5412357D-8C26-4949-9255-066B56757151}"/>
    <cellStyle name="Normal 9 5 3 2 3 4" xfId="4178" xr:uid="{6E4B30BE-A71E-4B83-89F7-EDEACA5F336F}"/>
    <cellStyle name="Normal 9 5 3 2 3 4 2" xfId="5097" xr:uid="{FCC9FABE-CE42-4FAD-A989-14AF69124DBF}"/>
    <cellStyle name="Normal 9 5 3 2 3 4 2 2" xfId="5716" xr:uid="{31D70761-AB4B-4378-9851-7B5DCD55B01C}"/>
    <cellStyle name="Normal 9 5 3 2 3 5" xfId="5094" xr:uid="{E4AE0EA7-21DD-46E8-82B0-293805241658}"/>
    <cellStyle name="Normal 9 5 3 2 3 5 2" xfId="5713" xr:uid="{1CC4378E-42A5-4D1D-B9E8-F2DA3F964B96}"/>
    <cellStyle name="Normal 9 5 3 2 4" xfId="2458" xr:uid="{49D413D9-8191-4067-A8F8-14F04C277889}"/>
    <cellStyle name="Normal 9 5 3 2 4 2" xfId="5098" xr:uid="{13D79F33-B0F2-48B9-8235-269A4905A974}"/>
    <cellStyle name="Normal 9 5 3 2 4 2 2" xfId="5717" xr:uid="{D0F0FAD4-97D3-4F60-9DE1-D797786F3832}"/>
    <cellStyle name="Normal 9 5 3 2 5" xfId="4179" xr:uid="{5B6E27CE-DE29-4A4F-AC6F-DBB35CF0E199}"/>
    <cellStyle name="Normal 9 5 3 2 5 2" xfId="5099" xr:uid="{5B38FC65-B1BB-49BF-B86A-8C1710FA8502}"/>
    <cellStyle name="Normal 9 5 3 2 5 2 2" xfId="5718" xr:uid="{9A1F871E-9965-476C-BC05-60D96315D844}"/>
    <cellStyle name="Normal 9 5 3 2 6" xfId="4180" xr:uid="{A237712D-6B32-46BB-A134-E4FFB9A07CE3}"/>
    <cellStyle name="Normal 9 5 3 2 6 2" xfId="5100" xr:uid="{739191C9-DBC8-480C-993C-8DC38F4319B1}"/>
    <cellStyle name="Normal 9 5 3 2 6 2 2" xfId="5719" xr:uid="{6C464CDB-BBA0-4ACE-BB2C-421DC646467B}"/>
    <cellStyle name="Normal 9 5 3 2 7" xfId="5088" xr:uid="{DFA047FD-006E-4B7A-BD1D-D5B910ED4C31}"/>
    <cellStyle name="Normal 9 5 3 2 7 2" xfId="5707" xr:uid="{1CDC5D52-E581-496D-919C-3E627939652C}"/>
    <cellStyle name="Normal 9 5 3 3" xfId="882" xr:uid="{1ECACB36-D3B9-442E-BAB6-AD936BD27DFD}"/>
    <cellStyle name="Normal 9 5 3 3 2" xfId="2459" xr:uid="{D0948FEA-B5BE-479E-AF91-29CA75091529}"/>
    <cellStyle name="Normal 9 5 3 3 2 2" xfId="2460" xr:uid="{70E5F629-F8ED-4149-93B9-FF3F3309E473}"/>
    <cellStyle name="Normal 9 5 3 3 2 2 2" xfId="5103" xr:uid="{03791ADA-3D87-45B7-B830-502A73A7A413}"/>
    <cellStyle name="Normal 9 5 3 3 2 2 2 2" xfId="5722" xr:uid="{FAA2DA38-E3C1-4858-9372-9D35D68374A8}"/>
    <cellStyle name="Normal 9 5 3 3 2 3" xfId="4181" xr:uid="{7EC1FEBC-6943-4D0C-961D-AB334D8A51F9}"/>
    <cellStyle name="Normal 9 5 3 3 2 3 2" xfId="5104" xr:uid="{A018C6D7-DB7B-4964-A57A-41AF7E510812}"/>
    <cellStyle name="Normal 9 5 3 3 2 3 2 2" xfId="5723" xr:uid="{DFC94402-EC6B-4DDA-8D10-64C33EA9EBBC}"/>
    <cellStyle name="Normal 9 5 3 3 2 4" xfId="4182" xr:uid="{97236630-5586-46BE-ACDA-CDFED72C391D}"/>
    <cellStyle name="Normal 9 5 3 3 2 4 2" xfId="5105" xr:uid="{9309D5A4-E3F6-4E09-A826-E02F0209FB1D}"/>
    <cellStyle name="Normal 9 5 3 3 2 4 2 2" xfId="5724" xr:uid="{BC121412-B72F-4CFB-A0A5-80F650922ED6}"/>
    <cellStyle name="Normal 9 5 3 3 2 5" xfId="5102" xr:uid="{34CFC2EC-59B3-473E-BDA7-CD335F20CF4B}"/>
    <cellStyle name="Normal 9 5 3 3 2 5 2" xfId="5721" xr:uid="{632B509E-82B2-42AD-BCF1-F67D5775A884}"/>
    <cellStyle name="Normal 9 5 3 3 3" xfId="2461" xr:uid="{3CEC5A7C-2FE5-45B9-A66E-A62EED42D6E0}"/>
    <cellStyle name="Normal 9 5 3 3 3 2" xfId="5106" xr:uid="{CC5D7850-ACCD-4F2A-A6ED-F8EB93C27D30}"/>
    <cellStyle name="Normal 9 5 3 3 3 2 2" xfId="5725" xr:uid="{CC0D4D88-7634-4F52-B90F-548A1120C017}"/>
    <cellStyle name="Normal 9 5 3 3 4" xfId="4183" xr:uid="{4CC35B9A-D972-4F0D-BC72-351EAE97F39B}"/>
    <cellStyle name="Normal 9 5 3 3 4 2" xfId="5107" xr:uid="{DBE9EDBB-1D75-4DC9-978D-2DF972743FD2}"/>
    <cellStyle name="Normal 9 5 3 3 4 2 2" xfId="5726" xr:uid="{7D1D41ED-583C-485E-BF5C-29281D535DF1}"/>
    <cellStyle name="Normal 9 5 3 3 5" xfId="4184" xr:uid="{26B433B5-0DB2-4A39-9E7B-54496E6EC320}"/>
    <cellStyle name="Normal 9 5 3 3 5 2" xfId="5108" xr:uid="{1AA3B42F-FEF9-411D-ADED-D1593E5B5A4A}"/>
    <cellStyle name="Normal 9 5 3 3 5 2 2" xfId="5727" xr:uid="{32727279-54F9-49E5-9B47-9D80CAF9F85E}"/>
    <cellStyle name="Normal 9 5 3 3 6" xfId="5101" xr:uid="{48E63A3F-8CE0-41B2-BE91-E32109E8A620}"/>
    <cellStyle name="Normal 9 5 3 3 6 2" xfId="5720" xr:uid="{9D0BC0B5-EB81-4BC7-BDB1-0D3D432B4D1F}"/>
    <cellStyle name="Normal 9 5 3 4" xfId="2462" xr:uid="{32FF359F-1031-4020-8B79-F5103087078C}"/>
    <cellStyle name="Normal 9 5 3 4 2" xfId="2463" xr:uid="{CC95422A-9C61-45DC-8C65-BF0B1C18B2A6}"/>
    <cellStyle name="Normal 9 5 3 4 2 2" xfId="5110" xr:uid="{4578DE00-C9B5-4D08-85AC-DF72FF769F7D}"/>
    <cellStyle name="Normal 9 5 3 4 2 2 2" xfId="5729" xr:uid="{A75C6668-12B3-494F-8C75-12B2B03A7ED8}"/>
    <cellStyle name="Normal 9 5 3 4 3" xfId="4185" xr:uid="{1812AB39-826A-40CA-8214-736A2B5D42E1}"/>
    <cellStyle name="Normal 9 5 3 4 3 2" xfId="5111" xr:uid="{6366D91E-1BA0-47FE-9FCC-5C6DCC9790DF}"/>
    <cellStyle name="Normal 9 5 3 4 3 2 2" xfId="5730" xr:uid="{3CB94F6F-820F-46CC-AD73-AA7B448E75AD}"/>
    <cellStyle name="Normal 9 5 3 4 4" xfId="4186" xr:uid="{84D638C6-AB80-474D-8BDE-356942B07589}"/>
    <cellStyle name="Normal 9 5 3 4 4 2" xfId="5112" xr:uid="{448ECC36-5E4A-48A3-8137-84B1877E7289}"/>
    <cellStyle name="Normal 9 5 3 4 4 2 2" xfId="5731" xr:uid="{93CEAE55-B45B-4EB4-B3A6-C9CBADF2B314}"/>
    <cellStyle name="Normal 9 5 3 4 5" xfId="5109" xr:uid="{6CAB3385-EDD2-474F-B734-B39F9F59CDCA}"/>
    <cellStyle name="Normal 9 5 3 4 5 2" xfId="5728" xr:uid="{4F86676B-CBE4-4A44-B184-91345F80CCDA}"/>
    <cellStyle name="Normal 9 5 3 5" xfId="2464" xr:uid="{56E0D28F-788D-4696-878D-723ADCFA46BF}"/>
    <cellStyle name="Normal 9 5 3 5 2" xfId="4187" xr:uid="{E30C950C-6AD6-41DF-B868-66CF37C3D45C}"/>
    <cellStyle name="Normal 9 5 3 5 2 2" xfId="5114" xr:uid="{64267E5F-19B2-4E7D-933E-E2EA64C2B399}"/>
    <cellStyle name="Normal 9 5 3 5 2 2 2" xfId="5733" xr:uid="{F1E30827-35B3-408F-9B61-3CF2FC447F1A}"/>
    <cellStyle name="Normal 9 5 3 5 3" xfId="4188" xr:uid="{525568EA-154C-45B6-8C22-66590FE68758}"/>
    <cellStyle name="Normal 9 5 3 5 3 2" xfId="5115" xr:uid="{6A829C85-7894-4824-8795-6D9E79919646}"/>
    <cellStyle name="Normal 9 5 3 5 3 2 2" xfId="5734" xr:uid="{35FED934-5E24-4ED2-8F20-E08F6D197116}"/>
    <cellStyle name="Normal 9 5 3 5 4" xfId="4189" xr:uid="{15E899ED-EDF9-4467-8081-DA81298594E4}"/>
    <cellStyle name="Normal 9 5 3 5 4 2" xfId="5116" xr:uid="{08844D14-9B6F-463B-8C8C-E3AC962053B5}"/>
    <cellStyle name="Normal 9 5 3 5 4 2 2" xfId="5735" xr:uid="{B9E6AB2E-A317-4F0E-9384-48AACB8628D5}"/>
    <cellStyle name="Normal 9 5 3 5 5" xfId="5113" xr:uid="{578C910D-6639-4F6E-A3A4-4A41463A6DF4}"/>
    <cellStyle name="Normal 9 5 3 5 5 2" xfId="5732" xr:uid="{90544BE5-21DC-4FC4-BF56-535A5D5F03A6}"/>
    <cellStyle name="Normal 9 5 3 6" xfId="4190" xr:uid="{30B07F73-941D-4892-8E17-CCDB8C5562AD}"/>
    <cellStyle name="Normal 9 5 3 6 2" xfId="5117" xr:uid="{CE255A95-6A50-4904-AA00-F12FEA6C3327}"/>
    <cellStyle name="Normal 9 5 3 6 2 2" xfId="5736" xr:uid="{843B1891-E70D-45ED-AC71-D2DD457A0476}"/>
    <cellStyle name="Normal 9 5 3 7" xfId="4191" xr:uid="{602F18A6-3230-470F-B529-75D52A17007C}"/>
    <cellStyle name="Normal 9 5 3 7 2" xfId="5118" xr:uid="{DAD67062-593F-4280-9393-871E941AC20A}"/>
    <cellStyle name="Normal 9 5 3 7 2 2" xfId="5737" xr:uid="{59CC84E4-ECB2-455D-9508-9273754CDC2D}"/>
    <cellStyle name="Normal 9 5 3 8" xfId="4192" xr:uid="{135A373B-BF1D-4679-8602-BA888A4B4C18}"/>
    <cellStyle name="Normal 9 5 3 8 2" xfId="5119" xr:uid="{39EDB0C3-7F30-4EEB-ABE9-44743EFB738C}"/>
    <cellStyle name="Normal 9 5 3 8 2 2" xfId="5738" xr:uid="{112011CD-F867-4463-A920-0FDDA1415AA3}"/>
    <cellStyle name="Normal 9 5 3 9" xfId="5087" xr:uid="{BF42DAE9-E2F7-4AC8-807B-32926CBC7B03}"/>
    <cellStyle name="Normal 9 5 3 9 2" xfId="5706" xr:uid="{6103B3BB-862D-4FB6-B4D5-646D95FB5606}"/>
    <cellStyle name="Normal 9 5 4" xfId="423" xr:uid="{C88DB7D1-051B-41A0-914C-E0AF3C1B444D}"/>
    <cellStyle name="Normal 9 5 4 2" xfId="883" xr:uid="{0C22AF51-1E4A-498E-8FED-C1A0ED69581E}"/>
    <cellStyle name="Normal 9 5 4 2 2" xfId="884" xr:uid="{B36109AA-7C2F-4DC8-AFFE-D10E90EF183E}"/>
    <cellStyle name="Normal 9 5 4 2 2 2" xfId="2465" xr:uid="{BE5F468E-4673-4576-89E2-E4E95090F204}"/>
    <cellStyle name="Normal 9 5 4 2 2 2 2" xfId="5123" xr:uid="{522FE86E-82DC-47EC-B678-C81BDB734C44}"/>
    <cellStyle name="Normal 9 5 4 2 2 2 2 2" xfId="5742" xr:uid="{A60DF6AD-6AC2-4A83-80A0-18D4CDFC08B1}"/>
    <cellStyle name="Normal 9 5 4 2 2 3" xfId="4193" xr:uid="{04807E27-AC9B-4327-B807-6598DE951D2D}"/>
    <cellStyle name="Normal 9 5 4 2 2 3 2" xfId="5124" xr:uid="{A54417C2-800E-4849-915E-A7ED7225F994}"/>
    <cellStyle name="Normal 9 5 4 2 2 3 2 2" xfId="5743" xr:uid="{1438CB89-CC89-4FAD-8D3A-0103FFE336E2}"/>
    <cellStyle name="Normal 9 5 4 2 2 4" xfId="4194" xr:uid="{25D71BA1-BA22-46D1-9C56-2458A3E3B91D}"/>
    <cellStyle name="Normal 9 5 4 2 2 4 2" xfId="5125" xr:uid="{E054BA69-C1BC-41FA-B6D1-7B7C3DB161FA}"/>
    <cellStyle name="Normal 9 5 4 2 2 4 2 2" xfId="5744" xr:uid="{A67A7C5F-379B-4D6C-9608-9F75DC74D4F0}"/>
    <cellStyle name="Normal 9 5 4 2 2 5" xfId="5122" xr:uid="{61499C97-D80E-4B84-9B06-3E5471867AE4}"/>
    <cellStyle name="Normal 9 5 4 2 2 5 2" xfId="5741" xr:uid="{AC244944-0C9D-438D-99FC-8866232474A9}"/>
    <cellStyle name="Normal 9 5 4 2 3" xfId="2466" xr:uid="{68B05E4C-C261-4107-B954-34A73D16EC12}"/>
    <cellStyle name="Normal 9 5 4 2 3 2" xfId="5126" xr:uid="{B4675F46-F166-407E-8294-D82C31C2D751}"/>
    <cellStyle name="Normal 9 5 4 2 3 2 2" xfId="5745" xr:uid="{AF925BA1-EBDB-40FE-82D5-5571B76F67ED}"/>
    <cellStyle name="Normal 9 5 4 2 4" xfId="4195" xr:uid="{D491A376-5050-4941-AD26-DBBF4F558DD0}"/>
    <cellStyle name="Normal 9 5 4 2 4 2" xfId="5127" xr:uid="{8CB0A2EB-CFF4-4781-B50E-C2AE3FF8891B}"/>
    <cellStyle name="Normal 9 5 4 2 4 2 2" xfId="5746" xr:uid="{F8554A23-75DD-4E9C-9600-0BFB87F1F11A}"/>
    <cellStyle name="Normal 9 5 4 2 5" xfId="4196" xr:uid="{761357B4-C047-40C6-B1E4-11C036F70E0A}"/>
    <cellStyle name="Normal 9 5 4 2 5 2" xfId="5128" xr:uid="{3E1DC7F4-721D-4EB6-BFB1-D50CC8B6D721}"/>
    <cellStyle name="Normal 9 5 4 2 5 2 2" xfId="5747" xr:uid="{19ECCA61-FF1B-48B8-9632-8DC98808CF4E}"/>
    <cellStyle name="Normal 9 5 4 2 6" xfId="5121" xr:uid="{4F86AF02-4368-4823-B157-55857CF8AF95}"/>
    <cellStyle name="Normal 9 5 4 2 6 2" xfId="5740" xr:uid="{1A35FBA7-F4D4-4082-B6EB-62929EB4EF09}"/>
    <cellStyle name="Normal 9 5 4 3" xfId="885" xr:uid="{D009F7B6-B5DA-4911-BFF8-505BEC708F1A}"/>
    <cellStyle name="Normal 9 5 4 3 2" xfId="2467" xr:uid="{22DCB44D-863C-4491-81B2-D45D36F2EF76}"/>
    <cellStyle name="Normal 9 5 4 3 2 2" xfId="5130" xr:uid="{552DE02C-9D6D-4B9B-897A-8CC2F51BC78E}"/>
    <cellStyle name="Normal 9 5 4 3 2 2 2" xfId="5749" xr:uid="{1D9515F9-6655-4134-AD14-770AED523351}"/>
    <cellStyle name="Normal 9 5 4 3 3" xfId="4197" xr:uid="{8D98B863-C302-4EB9-A538-401A79112948}"/>
    <cellStyle name="Normal 9 5 4 3 3 2" xfId="5131" xr:uid="{0FCE66F3-2399-49B7-8F6C-531059C61D80}"/>
    <cellStyle name="Normal 9 5 4 3 3 2 2" xfId="5750" xr:uid="{B38A64C3-1B7B-456E-BF5F-0B0E3598ED70}"/>
    <cellStyle name="Normal 9 5 4 3 4" xfId="4198" xr:uid="{1562A503-08FA-42E7-9ED8-646DD489796C}"/>
    <cellStyle name="Normal 9 5 4 3 4 2" xfId="5132" xr:uid="{FB9781B5-2A42-46FD-8584-50D30A307320}"/>
    <cellStyle name="Normal 9 5 4 3 4 2 2" xfId="5751" xr:uid="{7B1F0536-E7F8-4CC2-A01B-3BA8ED8A8F2A}"/>
    <cellStyle name="Normal 9 5 4 3 5" xfId="5129" xr:uid="{A048AAD2-D0B1-4393-B222-57D936ED4427}"/>
    <cellStyle name="Normal 9 5 4 3 5 2" xfId="5748" xr:uid="{2A988B71-5256-4DFF-896F-46AF75100E1A}"/>
    <cellStyle name="Normal 9 5 4 4" xfId="2468" xr:uid="{638237C6-33A6-44C3-A541-6655DC691657}"/>
    <cellStyle name="Normal 9 5 4 4 2" xfId="4199" xr:uid="{89710637-A353-4FA5-8200-8B7DC9663918}"/>
    <cellStyle name="Normal 9 5 4 4 2 2" xfId="5134" xr:uid="{5005AC4B-0F79-4C52-8CCB-75399F7E5966}"/>
    <cellStyle name="Normal 9 5 4 4 2 2 2" xfId="5753" xr:uid="{C6C5AE48-F02E-4B39-9516-8E9B0C69669E}"/>
    <cellStyle name="Normal 9 5 4 4 3" xfId="4200" xr:uid="{440E8F63-5B7F-4DAD-AACE-3F9B0E47A251}"/>
    <cellStyle name="Normal 9 5 4 4 3 2" xfId="5135" xr:uid="{00873B51-6A04-4C0E-89DA-39AB62C9C80B}"/>
    <cellStyle name="Normal 9 5 4 4 3 2 2" xfId="5754" xr:uid="{C4399FB1-5497-40E2-888A-8AF0B9B7053E}"/>
    <cellStyle name="Normal 9 5 4 4 4" xfId="4201" xr:uid="{A32C203C-3DA3-4B3E-AFAD-3A6A06BCF42B}"/>
    <cellStyle name="Normal 9 5 4 4 4 2" xfId="5136" xr:uid="{09345B1F-8082-4170-A157-3110A2D1B4E3}"/>
    <cellStyle name="Normal 9 5 4 4 4 2 2" xfId="5755" xr:uid="{5A970BA7-50E4-44ED-A708-2BDD4787DCE7}"/>
    <cellStyle name="Normal 9 5 4 4 5" xfId="5133" xr:uid="{F5A4078B-F5A4-4615-A843-7EFE50CDC07D}"/>
    <cellStyle name="Normal 9 5 4 4 5 2" xfId="5752" xr:uid="{A8F03811-6DF3-4DBF-B717-3C5116834D15}"/>
    <cellStyle name="Normal 9 5 4 5" xfId="4202" xr:uid="{31D58AC2-D2F6-4721-8DD5-E56E537DBB46}"/>
    <cellStyle name="Normal 9 5 4 5 2" xfId="5137" xr:uid="{C20AE37F-F6FB-49AC-BDF6-BBE0C678B65D}"/>
    <cellStyle name="Normal 9 5 4 5 2 2" xfId="5756" xr:uid="{E6F76E1F-86C9-4F6B-AFA4-0A54537C766B}"/>
    <cellStyle name="Normal 9 5 4 6" xfId="4203" xr:uid="{58184A57-2A13-4D47-BB9C-E95E67C82B36}"/>
    <cellStyle name="Normal 9 5 4 6 2" xfId="5138" xr:uid="{D51800D9-9D72-40B1-B4FD-D1212F141319}"/>
    <cellStyle name="Normal 9 5 4 6 2 2" xfId="5757" xr:uid="{5B55871B-77F1-40E4-B40A-420567B36AF8}"/>
    <cellStyle name="Normal 9 5 4 7" xfId="4204" xr:uid="{CC161DCE-B2A9-4FE1-9D52-C9D2B7A7A253}"/>
    <cellStyle name="Normal 9 5 4 7 2" xfId="5139" xr:uid="{E403DF6D-3B7C-4EC5-827E-0E96670175FA}"/>
    <cellStyle name="Normal 9 5 4 7 2 2" xfId="5758" xr:uid="{8652D57C-1E6D-4088-ABC3-93D87C750FE9}"/>
    <cellStyle name="Normal 9 5 4 8" xfId="5120" xr:uid="{ACD0169D-38E0-4D6E-A4C8-D6EA0CE414A7}"/>
    <cellStyle name="Normal 9 5 4 8 2" xfId="5739" xr:uid="{8D138299-CE1E-4F6E-9E7B-18E0C92600D5}"/>
    <cellStyle name="Normal 9 5 5" xfId="424" xr:uid="{8A05558C-526A-4444-88AA-D13138C59328}"/>
    <cellStyle name="Normal 9 5 5 2" xfId="886" xr:uid="{EA7AE499-06D1-4883-A920-9AF21FF8AA26}"/>
    <cellStyle name="Normal 9 5 5 2 2" xfId="2469" xr:uid="{3F8F92FC-AB2D-435B-8298-D7EE1C7F1877}"/>
    <cellStyle name="Normal 9 5 5 2 2 2" xfId="5142" xr:uid="{A1E438A4-0CBB-402A-8B68-10A5E32D83DF}"/>
    <cellStyle name="Normal 9 5 5 2 2 2 2" xfId="5761" xr:uid="{4C341CF4-0B31-4ACE-9981-10240EFE781A}"/>
    <cellStyle name="Normal 9 5 5 2 3" xfId="4205" xr:uid="{A65E49E4-870C-4996-BB60-48266928B259}"/>
    <cellStyle name="Normal 9 5 5 2 3 2" xfId="5143" xr:uid="{DE0B5D93-8090-4251-865F-221C2405BD7C}"/>
    <cellStyle name="Normal 9 5 5 2 3 2 2" xfId="5762" xr:uid="{9C9536A3-0A8C-4434-82F9-BD91CEED990A}"/>
    <cellStyle name="Normal 9 5 5 2 4" xfId="4206" xr:uid="{1DFA6D50-50FB-47F3-9AB5-70DA6356E694}"/>
    <cellStyle name="Normal 9 5 5 2 4 2" xfId="5144" xr:uid="{D7A0D672-2D74-4C8D-AC1C-1BD7BFEFB348}"/>
    <cellStyle name="Normal 9 5 5 2 4 2 2" xfId="5763" xr:uid="{A088A4DD-9738-4C38-9051-6EDD2F1AEC2F}"/>
    <cellStyle name="Normal 9 5 5 2 5" xfId="5141" xr:uid="{26247BDB-F939-44EC-AF70-2B1F3684F088}"/>
    <cellStyle name="Normal 9 5 5 2 5 2" xfId="5760" xr:uid="{73B9F83D-CF0B-4FC4-8B4D-FA0C7A1FF30C}"/>
    <cellStyle name="Normal 9 5 5 3" xfId="2470" xr:uid="{2192519A-865B-4C22-B24C-300BD43293BF}"/>
    <cellStyle name="Normal 9 5 5 3 2" xfId="4207" xr:uid="{776330B6-D12C-4565-8159-63646569CB4B}"/>
    <cellStyle name="Normal 9 5 5 3 2 2" xfId="5146" xr:uid="{120246D7-5BD5-4706-BF7F-ECCE5B85A4CD}"/>
    <cellStyle name="Normal 9 5 5 3 2 2 2" xfId="5765" xr:uid="{1B6BAEA3-DF4C-446A-B57D-BFEC5E986CD7}"/>
    <cellStyle name="Normal 9 5 5 3 3" xfId="4208" xr:uid="{410AEE21-F0A4-4E59-814B-4A9E7C2D2FF0}"/>
    <cellStyle name="Normal 9 5 5 3 3 2" xfId="5147" xr:uid="{B9885CFE-D442-47D7-95FB-F8ACA1792E21}"/>
    <cellStyle name="Normal 9 5 5 3 3 2 2" xfId="5766" xr:uid="{BC5A103E-2347-4D80-B40A-AB246154AD05}"/>
    <cellStyle name="Normal 9 5 5 3 4" xfId="4209" xr:uid="{CD85CC2E-FD28-4BC5-93FD-C8953CCA48A9}"/>
    <cellStyle name="Normal 9 5 5 3 4 2" xfId="5148" xr:uid="{4FC16505-6D94-487C-A222-A8F7EE9EC27E}"/>
    <cellStyle name="Normal 9 5 5 3 4 2 2" xfId="5767" xr:uid="{139CFF8A-A920-4A8E-B295-19DB19E8940D}"/>
    <cellStyle name="Normal 9 5 5 3 5" xfId="5145" xr:uid="{3AE16C24-CF06-4854-9C3C-FFF26AF61653}"/>
    <cellStyle name="Normal 9 5 5 3 5 2" xfId="5764" xr:uid="{E5BA0020-2E45-45F8-B811-5C4B48575251}"/>
    <cellStyle name="Normal 9 5 5 4" xfId="4210" xr:uid="{AECDF9CF-1CA6-48AF-A13D-204F9E203D9D}"/>
    <cellStyle name="Normal 9 5 5 4 2" xfId="5149" xr:uid="{823EA81D-33C8-43BA-BF2B-48891538C3D1}"/>
    <cellStyle name="Normal 9 5 5 4 2 2" xfId="5768" xr:uid="{FA53326B-7830-414E-B852-D9133AE930FA}"/>
    <cellStyle name="Normal 9 5 5 5" xfId="4211" xr:uid="{FBCEC936-C56F-4553-9B2C-ABBE8F20E26F}"/>
    <cellStyle name="Normal 9 5 5 5 2" xfId="5150" xr:uid="{E2E7F430-EEA3-4DFA-BE88-5B096867A5DE}"/>
    <cellStyle name="Normal 9 5 5 5 2 2" xfId="5769" xr:uid="{E445C440-DA9D-44FA-80E4-6E3225E6CCDB}"/>
    <cellStyle name="Normal 9 5 5 6" xfId="4212" xr:uid="{74C5E678-69AE-475A-BC88-6919242366E7}"/>
    <cellStyle name="Normal 9 5 5 6 2" xfId="5151" xr:uid="{9CD7F08F-3F7C-49E7-9018-A72193A99245}"/>
    <cellStyle name="Normal 9 5 5 6 2 2" xfId="5770" xr:uid="{1B71529A-7EE3-4419-888E-4EEB7388B10B}"/>
    <cellStyle name="Normal 9 5 5 7" xfId="5140" xr:uid="{757BA318-E784-4EAC-B461-6574D5586C1C}"/>
    <cellStyle name="Normal 9 5 5 7 2" xfId="5759" xr:uid="{F78B7ADF-8A67-4CF5-8518-25F3FC592AF2}"/>
    <cellStyle name="Normal 9 5 6" xfId="887" xr:uid="{EF5FECE5-A2BD-441B-805B-4944532A4651}"/>
    <cellStyle name="Normal 9 5 6 2" xfId="2471" xr:uid="{616202FB-2288-438D-B2E6-DC785C255E84}"/>
    <cellStyle name="Normal 9 5 6 2 2" xfId="4213" xr:uid="{8FF1C645-316A-4DF1-8DB8-964979E35B62}"/>
    <cellStyle name="Normal 9 5 6 2 2 2" xfId="5154" xr:uid="{C162CD08-73F0-4A12-913D-8C5C7E7685E2}"/>
    <cellStyle name="Normal 9 5 6 2 2 2 2" xfId="5773" xr:uid="{D4D96FA2-C981-4DA1-BA76-6D473FACA34B}"/>
    <cellStyle name="Normal 9 5 6 2 3" xfId="4214" xr:uid="{F80FA029-1621-4F42-8D19-50ED68BDA707}"/>
    <cellStyle name="Normal 9 5 6 2 3 2" xfId="5155" xr:uid="{A930E165-4D48-4EAA-9327-681085BF2F13}"/>
    <cellStyle name="Normal 9 5 6 2 3 2 2" xfId="5774" xr:uid="{4FBC0E10-A92C-4206-8A89-D7125C36F182}"/>
    <cellStyle name="Normal 9 5 6 2 4" xfId="4215" xr:uid="{84CCAB36-7A40-4A84-8AD2-21A16D5AD1D0}"/>
    <cellStyle name="Normal 9 5 6 2 4 2" xfId="5156" xr:uid="{BC5068EE-48DB-41CD-84D5-9B8DF70CE17E}"/>
    <cellStyle name="Normal 9 5 6 2 4 2 2" xfId="5775" xr:uid="{1122B1D6-4A6F-41E5-B72D-2D6CF96AA39C}"/>
    <cellStyle name="Normal 9 5 6 2 5" xfId="5153" xr:uid="{691D1965-46DF-43E7-840C-901D79AB6CAB}"/>
    <cellStyle name="Normal 9 5 6 2 5 2" xfId="5772" xr:uid="{D6236CA2-7F30-4CFE-B257-276889F9BDD4}"/>
    <cellStyle name="Normal 9 5 6 3" xfId="4216" xr:uid="{1F71B4E5-2D30-435A-9600-129520A4173A}"/>
    <cellStyle name="Normal 9 5 6 3 2" xfId="5157" xr:uid="{3799B8C9-D97A-4160-9C76-84C8F829600C}"/>
    <cellStyle name="Normal 9 5 6 3 2 2" xfId="5776" xr:uid="{DB4888BB-A7D6-4391-BBBF-809BCEF151B6}"/>
    <cellStyle name="Normal 9 5 6 4" xfId="4217" xr:uid="{06F05D7C-7025-425A-BF70-0695CE2C6719}"/>
    <cellStyle name="Normal 9 5 6 4 2" xfId="5158" xr:uid="{94B70349-5882-4AF6-8394-34BA2AC3D8AD}"/>
    <cellStyle name="Normal 9 5 6 4 2 2" xfId="5777" xr:uid="{FBD0A4A3-6522-4291-816C-8496A7002825}"/>
    <cellStyle name="Normal 9 5 6 5" xfId="4218" xr:uid="{A0C4A16F-214E-4E9E-B5E5-8C5A4B59E199}"/>
    <cellStyle name="Normal 9 5 6 5 2" xfId="5159" xr:uid="{0EA84C79-C5F9-4138-9B67-0DEBB31D3074}"/>
    <cellStyle name="Normal 9 5 6 5 2 2" xfId="5778" xr:uid="{E5AAB8D3-3B82-4B8A-B913-F720BA57150E}"/>
    <cellStyle name="Normal 9 5 6 6" xfId="5152" xr:uid="{09A5F457-180D-46AA-8B5C-A947F33664E1}"/>
    <cellStyle name="Normal 9 5 6 6 2" xfId="5771" xr:uid="{C53A5BB7-FDE4-473C-BEB3-2E48144E7387}"/>
    <cellStyle name="Normal 9 5 7" xfId="2472" xr:uid="{EC2F74C6-FA5D-4553-8F7C-0EC80C5C482C}"/>
    <cellStyle name="Normal 9 5 7 2" xfId="4219" xr:uid="{57817641-995F-4F1E-BE1F-F6439C28E0E8}"/>
    <cellStyle name="Normal 9 5 7 2 2" xfId="5161" xr:uid="{66FE719D-3EC3-4249-AF82-7EEF6592CC73}"/>
    <cellStyle name="Normal 9 5 7 2 2 2" xfId="5780" xr:uid="{DBD442FE-F4F0-4DD0-A54C-09BE6FDFB1D9}"/>
    <cellStyle name="Normal 9 5 7 3" xfId="4220" xr:uid="{902FF4E6-8547-4A0F-AB3A-A3E85E62E818}"/>
    <cellStyle name="Normal 9 5 7 3 2" xfId="5162" xr:uid="{D568530D-1903-4689-8325-F6440F2978AB}"/>
    <cellStyle name="Normal 9 5 7 3 2 2" xfId="5781" xr:uid="{4BD40FF8-62E4-47AA-AF4F-40386AF785AA}"/>
    <cellStyle name="Normal 9 5 7 4" xfId="4221" xr:uid="{9DE73F80-3F96-4A0E-814A-83735E72621A}"/>
    <cellStyle name="Normal 9 5 7 4 2" xfId="5163" xr:uid="{924B7CED-CCB4-4BBC-9EFC-799A24DE8157}"/>
    <cellStyle name="Normal 9 5 7 4 2 2" xfId="5782" xr:uid="{456D1041-0FB1-4184-9C29-92F4FD6DE065}"/>
    <cellStyle name="Normal 9 5 7 5" xfId="5160" xr:uid="{398FC5C1-78AB-4FB3-BD4C-70636C2FCC7F}"/>
    <cellStyle name="Normal 9 5 7 5 2" xfId="5779" xr:uid="{E9E6FCB2-FE68-40CD-9849-2DA8BE486BA0}"/>
    <cellStyle name="Normal 9 5 8" xfId="4222" xr:uid="{B5B1C358-6588-4424-AC1F-34757A20F9F9}"/>
    <cellStyle name="Normal 9 5 8 2" xfId="4223" xr:uid="{064AD72F-3A16-45AF-9060-DF61EAF1E5D1}"/>
    <cellStyle name="Normal 9 5 8 2 2" xfId="5165" xr:uid="{D77616E7-1847-4BB3-A9C0-F9AB3E58FEC9}"/>
    <cellStyle name="Normal 9 5 8 2 2 2" xfId="5784" xr:uid="{A782DD92-26E2-4837-98F7-8FD38FC8024C}"/>
    <cellStyle name="Normal 9 5 8 3" xfId="4224" xr:uid="{1374AA1D-32FF-4A6D-892F-207E9659B3F1}"/>
    <cellStyle name="Normal 9 5 8 3 2" xfId="5166" xr:uid="{B998C8A6-65A3-4AF4-A0FB-F1130C58785D}"/>
    <cellStyle name="Normal 9 5 8 3 2 2" xfId="5785" xr:uid="{9120418B-E737-48DB-A236-5D31E6717867}"/>
    <cellStyle name="Normal 9 5 8 4" xfId="4225" xr:uid="{ACDCFF58-AD19-4FDB-B2FA-10E71CEE4BBD}"/>
    <cellStyle name="Normal 9 5 8 4 2" xfId="5167" xr:uid="{C7CE661B-41A3-481C-B223-28636C2BFA0F}"/>
    <cellStyle name="Normal 9 5 8 4 2 2" xfId="5786" xr:uid="{5034DDB4-7F62-4F97-B562-C1361DD1A975}"/>
    <cellStyle name="Normal 9 5 8 5" xfId="5164" xr:uid="{510EF11C-B4F8-4E13-B69A-560022E9301B}"/>
    <cellStyle name="Normal 9 5 8 5 2" xfId="5783" xr:uid="{1BC04756-577B-4601-8DC0-1DE8E82AF6C5}"/>
    <cellStyle name="Normal 9 5 9" xfId="4226" xr:uid="{51B95438-62D3-4465-835F-16061DBC59F2}"/>
    <cellStyle name="Normal 9 5 9 2" xfId="5168" xr:uid="{5620364E-E575-4857-B513-8F37B17661F8}"/>
    <cellStyle name="Normal 9 5 9 2 2" xfId="5787" xr:uid="{6817B8DC-E492-4E17-ADEB-EA7ACF4B15F6}"/>
    <cellStyle name="Normal 9 6" xfId="182" xr:uid="{3B618D08-D7F0-4986-8D46-AB16763E4056}"/>
    <cellStyle name="Normal 9 6 10" xfId="5169" xr:uid="{4573BB8C-3958-4D74-A763-A0D52BDADAD5}"/>
    <cellStyle name="Normal 9 6 10 2" xfId="5788" xr:uid="{CF1E2991-FB0F-49FF-BDB7-82DDAD70B98A}"/>
    <cellStyle name="Normal 9 6 2" xfId="183" xr:uid="{92E7AE4A-E18F-4977-9765-E7FC96133E16}"/>
    <cellStyle name="Normal 9 6 2 2" xfId="425" xr:uid="{6B238D4E-4B17-449C-8C3B-3A8A43F820BD}"/>
    <cellStyle name="Normal 9 6 2 2 2" xfId="888" xr:uid="{66E0B9C8-4FD0-4F81-B6B6-8A2759449D76}"/>
    <cellStyle name="Normal 9 6 2 2 2 2" xfId="2473" xr:uid="{4269EC70-80B0-4F37-B7B5-1D367894FEB9}"/>
    <cellStyle name="Normal 9 6 2 2 2 2 2" xfId="5173" xr:uid="{E5D8A632-DB02-420E-B9E3-D62937982178}"/>
    <cellStyle name="Normal 9 6 2 2 2 2 2 2" xfId="5792" xr:uid="{4CCB6A5C-A9CD-4400-A8C4-28C1C9E28AD8}"/>
    <cellStyle name="Normal 9 6 2 2 2 3" xfId="4227" xr:uid="{CDC09B49-AB01-45D0-9502-C314BCB0F895}"/>
    <cellStyle name="Normal 9 6 2 2 2 3 2" xfId="5174" xr:uid="{16635014-0B14-4AC1-B0B1-FB1E1F28ABF6}"/>
    <cellStyle name="Normal 9 6 2 2 2 3 2 2" xfId="5793" xr:uid="{29D08453-BDCF-498F-992E-C896E94C059B}"/>
    <cellStyle name="Normal 9 6 2 2 2 4" xfId="4228" xr:uid="{74A2578C-1B76-4BEB-8692-F5DE5C24EFA5}"/>
    <cellStyle name="Normal 9 6 2 2 2 4 2" xfId="5175" xr:uid="{220E7499-D54D-4E59-8792-30AAE0FE85D0}"/>
    <cellStyle name="Normal 9 6 2 2 2 4 2 2" xfId="5794" xr:uid="{220FB090-4006-48DB-9B68-FEAE30BBD31E}"/>
    <cellStyle name="Normal 9 6 2 2 2 5" xfId="5172" xr:uid="{E647278F-7630-4227-B701-A4224BDF4CE1}"/>
    <cellStyle name="Normal 9 6 2 2 2 5 2" xfId="5791" xr:uid="{26856E39-3A67-4646-B38E-890F1F0DE99B}"/>
    <cellStyle name="Normal 9 6 2 2 3" xfId="2474" xr:uid="{B715080D-53DC-4EAD-AF53-101FF87FE809}"/>
    <cellStyle name="Normal 9 6 2 2 3 2" xfId="4229" xr:uid="{A88B3184-C349-4107-B1E1-74072AAB2332}"/>
    <cellStyle name="Normal 9 6 2 2 3 2 2" xfId="5177" xr:uid="{13CCC5D8-A035-45F6-89C2-584A33325550}"/>
    <cellStyle name="Normal 9 6 2 2 3 2 2 2" xfId="5796" xr:uid="{F9C553FD-7614-4860-883A-AED40F48654B}"/>
    <cellStyle name="Normal 9 6 2 2 3 3" xfId="4230" xr:uid="{2B731049-89AF-4F56-8C01-387A88770624}"/>
    <cellStyle name="Normal 9 6 2 2 3 3 2" xfId="5178" xr:uid="{D9E3B82D-02FC-435B-AD46-43852A9CD916}"/>
    <cellStyle name="Normal 9 6 2 2 3 3 2 2" xfId="5797" xr:uid="{04CE3046-9557-4950-B79E-51C74C48FBCB}"/>
    <cellStyle name="Normal 9 6 2 2 3 4" xfId="4231" xr:uid="{13681C92-6B06-4EFE-A2B2-012DC928D5EB}"/>
    <cellStyle name="Normal 9 6 2 2 3 4 2" xfId="5179" xr:uid="{87357A23-A2C8-403C-8DCC-18704C09CD21}"/>
    <cellStyle name="Normal 9 6 2 2 3 4 2 2" xfId="5798" xr:uid="{E320FF54-A8A7-45BE-A965-62845E653531}"/>
    <cellStyle name="Normal 9 6 2 2 3 5" xfId="5176" xr:uid="{94338CE3-A65C-4E49-9CE8-F0822436B561}"/>
    <cellStyle name="Normal 9 6 2 2 3 5 2" xfId="5795" xr:uid="{32577061-6981-4166-B6B6-8CF907355BC7}"/>
    <cellStyle name="Normal 9 6 2 2 4" xfId="4232" xr:uid="{FB93580E-8E8C-423F-ABA3-31F13780CF9E}"/>
    <cellStyle name="Normal 9 6 2 2 4 2" xfId="5180" xr:uid="{2C22CDE5-5F06-4844-BAF2-AD7D27C86B6F}"/>
    <cellStyle name="Normal 9 6 2 2 4 2 2" xfId="5799" xr:uid="{86A170D7-9645-463D-925F-3C5FACEDCB22}"/>
    <cellStyle name="Normal 9 6 2 2 5" xfId="4233" xr:uid="{A33C36D5-3DBA-448E-B69A-F3B3E2D08728}"/>
    <cellStyle name="Normal 9 6 2 2 5 2" xfId="5181" xr:uid="{6148C0B7-F970-4ACE-AD5B-78DB019A6901}"/>
    <cellStyle name="Normal 9 6 2 2 5 2 2" xfId="5800" xr:uid="{5869377B-C979-4F8C-B98D-83C038FA4047}"/>
    <cellStyle name="Normal 9 6 2 2 6" xfId="4234" xr:uid="{3834C0C8-AF0F-4009-8A3C-058B32DFFC23}"/>
    <cellStyle name="Normal 9 6 2 2 6 2" xfId="5182" xr:uid="{C59C40D3-C04D-4279-8FD5-6EC9C3FCF36D}"/>
    <cellStyle name="Normal 9 6 2 2 6 2 2" xfId="5801" xr:uid="{AC838A3C-4665-4CBE-A8EE-91881BA392BB}"/>
    <cellStyle name="Normal 9 6 2 2 7" xfId="5171" xr:uid="{1B056577-C042-452F-A2D7-4586CE802C30}"/>
    <cellStyle name="Normal 9 6 2 2 7 2" xfId="5790" xr:uid="{DA3FC7A3-948A-4874-9A83-9F849AD20314}"/>
    <cellStyle name="Normal 9 6 2 3" xfId="889" xr:uid="{EA9C0944-F0FF-4FA2-9848-5AAD6E5DAE9A}"/>
    <cellStyle name="Normal 9 6 2 3 2" xfId="2475" xr:uid="{486B231D-9745-46BE-9798-2472A9B78C7A}"/>
    <cellStyle name="Normal 9 6 2 3 2 2" xfId="4235" xr:uid="{5DED1FF5-B18C-45AB-89B3-005BFB5C9225}"/>
    <cellStyle name="Normal 9 6 2 3 2 2 2" xfId="5185" xr:uid="{8F956258-6C66-4A5E-9118-829CCF02C9A1}"/>
    <cellStyle name="Normal 9 6 2 3 2 2 2 2" xfId="5804" xr:uid="{ABAAEE7D-08CC-4440-83A9-C4921DDCFA04}"/>
    <cellStyle name="Normal 9 6 2 3 2 3" xfId="4236" xr:uid="{35EFD22A-DA3E-4224-A982-CEC3824F8F44}"/>
    <cellStyle name="Normal 9 6 2 3 2 3 2" xfId="5186" xr:uid="{58926A0D-8B9E-4AE1-B0CA-FC91474B7F9F}"/>
    <cellStyle name="Normal 9 6 2 3 2 3 2 2" xfId="5805" xr:uid="{8485DD28-F755-4E4C-BC82-5670528D2821}"/>
    <cellStyle name="Normal 9 6 2 3 2 4" xfId="4237" xr:uid="{3CDE683B-9497-4455-A9B1-43ECB73A4895}"/>
    <cellStyle name="Normal 9 6 2 3 2 4 2" xfId="5187" xr:uid="{709238E9-D2C6-48F8-9A1F-20D3F6D05D93}"/>
    <cellStyle name="Normal 9 6 2 3 2 4 2 2" xfId="5806" xr:uid="{DD0221FD-3F0D-4EF5-8283-4D78E19AB9E4}"/>
    <cellStyle name="Normal 9 6 2 3 2 5" xfId="5184" xr:uid="{E0606E42-5F12-4A0D-AEB1-5B81B5856A10}"/>
    <cellStyle name="Normal 9 6 2 3 2 5 2" xfId="5803" xr:uid="{2E73BF06-E2B0-4CB8-A35C-AACF0A5BB564}"/>
    <cellStyle name="Normal 9 6 2 3 3" xfId="4238" xr:uid="{3C042630-F409-459F-9962-7AA2BAC4C640}"/>
    <cellStyle name="Normal 9 6 2 3 3 2" xfId="5188" xr:uid="{B7691FB7-2A33-4DB2-8B0F-EE57A5D2089E}"/>
    <cellStyle name="Normal 9 6 2 3 3 2 2" xfId="5807" xr:uid="{E2973E67-3B00-48F4-B51A-E9BDED7A3F9B}"/>
    <cellStyle name="Normal 9 6 2 3 4" xfId="4239" xr:uid="{7E9C0667-ECE7-4955-8247-1FB6B52B8857}"/>
    <cellStyle name="Normal 9 6 2 3 4 2" xfId="5189" xr:uid="{6B01721B-F3EB-46AB-A176-CDCBFA464234}"/>
    <cellStyle name="Normal 9 6 2 3 4 2 2" xfId="5808" xr:uid="{B175E6EC-461D-4ECB-8106-1EA5E3538C54}"/>
    <cellStyle name="Normal 9 6 2 3 5" xfId="4240" xr:uid="{C6332E4D-A4B4-4D68-9F64-0D7D52561C4D}"/>
    <cellStyle name="Normal 9 6 2 3 5 2" xfId="5190" xr:uid="{39DBE1B5-E8C8-4C58-8A4C-395F2B4C144F}"/>
    <cellStyle name="Normal 9 6 2 3 5 2 2" xfId="5809" xr:uid="{8F95ABA9-EF31-4AFB-AFB8-317501782CDA}"/>
    <cellStyle name="Normal 9 6 2 3 6" xfId="5183" xr:uid="{A8530B7B-9BD1-4EB5-8D1B-CAAAA92401DD}"/>
    <cellStyle name="Normal 9 6 2 3 6 2" xfId="5802" xr:uid="{1B5C958E-E5E1-4562-85F2-662FAA9AD8D1}"/>
    <cellStyle name="Normal 9 6 2 4" xfId="2476" xr:uid="{78F1170F-F5F5-4736-9613-D06352D880B5}"/>
    <cellStyle name="Normal 9 6 2 4 2" xfId="4241" xr:uid="{E9C1F775-FDDD-48D1-80AC-0693C6516B2E}"/>
    <cellStyle name="Normal 9 6 2 4 2 2" xfId="5192" xr:uid="{F4F9010A-65A9-4229-9DC9-8AF8FF689AE1}"/>
    <cellStyle name="Normal 9 6 2 4 2 2 2" xfId="5811" xr:uid="{92AD8335-D844-42F8-A45C-06E1321BE863}"/>
    <cellStyle name="Normal 9 6 2 4 3" xfId="4242" xr:uid="{757A4094-D360-4EF5-8015-228377AE7FE9}"/>
    <cellStyle name="Normal 9 6 2 4 3 2" xfId="5193" xr:uid="{8403A9C9-A9E1-4AE2-92BE-F9A68A8742B0}"/>
    <cellStyle name="Normal 9 6 2 4 3 2 2" xfId="5812" xr:uid="{0DF7F27B-DAB2-4259-83AA-D64BC7E7F36F}"/>
    <cellStyle name="Normal 9 6 2 4 4" xfId="4243" xr:uid="{D10F6A0C-5751-480C-9091-453CE42A24C9}"/>
    <cellStyle name="Normal 9 6 2 4 4 2" xfId="5194" xr:uid="{56B93C3D-AA21-43CB-AAD1-9FB7B7B45494}"/>
    <cellStyle name="Normal 9 6 2 4 4 2 2" xfId="5813" xr:uid="{5D761C4D-AA39-42CA-811C-0F701B57D095}"/>
    <cellStyle name="Normal 9 6 2 4 5" xfId="5191" xr:uid="{B5DEBE92-7D9B-46F4-A00C-EEE2A20B61DC}"/>
    <cellStyle name="Normal 9 6 2 4 5 2" xfId="5810" xr:uid="{5EEAB055-1A07-4471-A8A0-3AD274909175}"/>
    <cellStyle name="Normal 9 6 2 5" xfId="4244" xr:uid="{0DE4F46B-A073-4BFC-B7BB-102BE1FD8B85}"/>
    <cellStyle name="Normal 9 6 2 5 2" xfId="4245" xr:uid="{B60A7EF6-3916-42CA-9FEE-68A1FD571DCB}"/>
    <cellStyle name="Normal 9 6 2 5 2 2" xfId="5196" xr:uid="{6915C573-E065-4849-A375-6DB2333BE19D}"/>
    <cellStyle name="Normal 9 6 2 5 2 2 2" xfId="5815" xr:uid="{BCCFB51E-FA56-43DB-B755-9C726107AE88}"/>
    <cellStyle name="Normal 9 6 2 5 3" xfId="4246" xr:uid="{C136E3E2-DA0E-4EAC-8460-1B5C80A7FF2E}"/>
    <cellStyle name="Normal 9 6 2 5 3 2" xfId="5197" xr:uid="{FF9114DB-FD3F-4997-A191-2497AFDD0D9A}"/>
    <cellStyle name="Normal 9 6 2 5 3 2 2" xfId="5816" xr:uid="{8D064352-40BA-4210-9E93-5575C9762942}"/>
    <cellStyle name="Normal 9 6 2 5 4" xfId="4247" xr:uid="{E9397966-52E1-43EA-84F8-A6579E25EFC8}"/>
    <cellStyle name="Normal 9 6 2 5 4 2" xfId="5198" xr:uid="{5D74FDA1-A7AC-484E-9902-6DD4661AA0AE}"/>
    <cellStyle name="Normal 9 6 2 5 4 2 2" xfId="5817" xr:uid="{60D6F930-58C0-4832-B810-9A341D869EED}"/>
    <cellStyle name="Normal 9 6 2 5 5" xfId="5195" xr:uid="{B694A1BD-2E9E-4BA0-A144-953780601647}"/>
    <cellStyle name="Normal 9 6 2 5 5 2" xfId="5814" xr:uid="{3023DE95-4AE3-45A3-BFDC-85E098F92600}"/>
    <cellStyle name="Normal 9 6 2 6" xfId="4248" xr:uid="{EF1B94EC-4A52-4AE7-A474-7A94150E9D5F}"/>
    <cellStyle name="Normal 9 6 2 6 2" xfId="5199" xr:uid="{402861C9-0E9D-41E6-BB4B-43EDCE141880}"/>
    <cellStyle name="Normal 9 6 2 6 2 2" xfId="5818" xr:uid="{9375AF04-B550-4F3C-93C6-26FA03647534}"/>
    <cellStyle name="Normal 9 6 2 7" xfId="4249" xr:uid="{A291DF0E-B1C5-4961-900A-5FABFAAC275F}"/>
    <cellStyle name="Normal 9 6 2 7 2" xfId="5200" xr:uid="{89475F6A-ED38-45F3-9388-C063C4F394DE}"/>
    <cellStyle name="Normal 9 6 2 7 2 2" xfId="5819" xr:uid="{91B085E3-560C-4739-8715-1D2A632EB204}"/>
    <cellStyle name="Normal 9 6 2 8" xfId="4250" xr:uid="{841BE020-105F-4882-BE70-1B6495AE3102}"/>
    <cellStyle name="Normal 9 6 2 8 2" xfId="5201" xr:uid="{CF455F4A-04E9-4D47-AF6E-2288B82F8058}"/>
    <cellStyle name="Normal 9 6 2 8 2 2" xfId="5820" xr:uid="{B835A497-3440-461B-96BC-AD389DBC58B5}"/>
    <cellStyle name="Normal 9 6 2 9" xfId="5170" xr:uid="{52A985DF-BFB8-43EB-B19E-BBB68E1F5ED4}"/>
    <cellStyle name="Normal 9 6 2 9 2" xfId="5789" xr:uid="{20B89092-13D4-4CF5-9E90-80990E35DB97}"/>
    <cellStyle name="Normal 9 6 3" xfId="426" xr:uid="{FAED075F-A1AB-4088-95B5-EDDD1A77FF59}"/>
    <cellStyle name="Normal 9 6 3 2" xfId="890" xr:uid="{A31B37A7-E22F-4E3D-868C-1216D8A2BA5B}"/>
    <cellStyle name="Normal 9 6 3 2 2" xfId="891" xr:uid="{C16EC79E-C3E1-432A-A514-124C368DCB75}"/>
    <cellStyle name="Normal 9 6 3 2 2 2" xfId="5204" xr:uid="{76FB1F66-F4E2-44D8-B927-03FA2BC35979}"/>
    <cellStyle name="Normal 9 6 3 2 2 2 2" xfId="5823" xr:uid="{1D5F143B-13CB-4B96-9607-4473307491C9}"/>
    <cellStyle name="Normal 9 6 3 2 3" xfId="4251" xr:uid="{523B082E-849D-4DC5-9D2F-71D15AA3A0E2}"/>
    <cellStyle name="Normal 9 6 3 2 3 2" xfId="5205" xr:uid="{EDD3AFE1-D7A0-46FF-B21A-5D79D91DA6FA}"/>
    <cellStyle name="Normal 9 6 3 2 3 2 2" xfId="5824" xr:uid="{4088C3B3-FA9F-4CCC-97E4-08337B7F81B4}"/>
    <cellStyle name="Normal 9 6 3 2 4" xfId="4252" xr:uid="{D64334E8-0425-4A03-8E0E-921286703F08}"/>
    <cellStyle name="Normal 9 6 3 2 4 2" xfId="5206" xr:uid="{DEC4AA6A-11CE-4A61-9865-302822D36705}"/>
    <cellStyle name="Normal 9 6 3 2 4 2 2" xfId="5825" xr:uid="{789326FA-A39A-49EF-93EF-5ACF25312F47}"/>
    <cellStyle name="Normal 9 6 3 2 5" xfId="5203" xr:uid="{C378683A-D90B-4548-BD84-C34D4EDBEEC8}"/>
    <cellStyle name="Normal 9 6 3 2 5 2" xfId="5822" xr:uid="{AAA3A8C1-B483-4765-BC38-75F5AEE6B6F4}"/>
    <cellStyle name="Normal 9 6 3 3" xfId="892" xr:uid="{19D015A0-5DE0-44B9-BC8B-04055D6445C0}"/>
    <cellStyle name="Normal 9 6 3 3 2" xfId="4253" xr:uid="{AAC00D9F-CCB0-4583-9481-50CFD767F3B6}"/>
    <cellStyle name="Normal 9 6 3 3 2 2" xfId="5208" xr:uid="{4CFD5546-5C4C-46E2-B415-E4897B540D97}"/>
    <cellStyle name="Normal 9 6 3 3 2 2 2" xfId="5827" xr:uid="{5A6169B9-67B8-4FB3-9855-C3FFEA8BC7C5}"/>
    <cellStyle name="Normal 9 6 3 3 3" xfId="4254" xr:uid="{9E506E09-E0B3-4F0A-A594-EA765CCE9FC9}"/>
    <cellStyle name="Normal 9 6 3 3 3 2" xfId="5209" xr:uid="{D3D36BE4-0826-42B5-9C75-ADBBB110F596}"/>
    <cellStyle name="Normal 9 6 3 3 3 2 2" xfId="5828" xr:uid="{F0A5D817-7887-4DA0-BA90-193231DDF04B}"/>
    <cellStyle name="Normal 9 6 3 3 4" xfId="4255" xr:uid="{1528B69E-5AA6-45FC-AE72-9A8FBCE6D3F6}"/>
    <cellStyle name="Normal 9 6 3 3 4 2" xfId="5210" xr:uid="{9F00700C-B58B-4299-91BB-32A2D3F1ED3D}"/>
    <cellStyle name="Normal 9 6 3 3 4 2 2" xfId="5829" xr:uid="{5A319FBE-6F63-4015-BC94-340C667389B1}"/>
    <cellStyle name="Normal 9 6 3 3 5" xfId="5207" xr:uid="{316AB9B9-B790-477E-941E-7CE48059A859}"/>
    <cellStyle name="Normal 9 6 3 3 5 2" xfId="5826" xr:uid="{31C7B082-1996-4676-8BAC-550551F11C08}"/>
    <cellStyle name="Normal 9 6 3 4" xfId="4256" xr:uid="{0CF68303-F7DC-4029-ADA2-E90C11F4E9A0}"/>
    <cellStyle name="Normal 9 6 3 4 2" xfId="5211" xr:uid="{1BA9BD3B-0D01-4FF2-A8F2-00E2166A2C40}"/>
    <cellStyle name="Normal 9 6 3 4 2 2" xfId="5830" xr:uid="{42D7683F-4AED-4558-8BD0-97570BF5579F}"/>
    <cellStyle name="Normal 9 6 3 5" xfId="4257" xr:uid="{1E104828-1B02-4C44-B789-D8559FCD7AE3}"/>
    <cellStyle name="Normal 9 6 3 5 2" xfId="5212" xr:uid="{CB192F2F-BE08-411C-95A1-43CAE809B167}"/>
    <cellStyle name="Normal 9 6 3 5 2 2" xfId="5831" xr:uid="{359CF0DB-715B-4F87-85FE-D363C0BAB15C}"/>
    <cellStyle name="Normal 9 6 3 6" xfId="4258" xr:uid="{84B4C61F-6819-42AA-A92C-840726F20F77}"/>
    <cellStyle name="Normal 9 6 3 6 2" xfId="5213" xr:uid="{50DA660E-B820-49A1-B382-17D61B5FA11E}"/>
    <cellStyle name="Normal 9 6 3 6 2 2" xfId="5832" xr:uid="{25A53604-0370-48A8-B4D8-7B7D38208A47}"/>
    <cellStyle name="Normal 9 6 3 7" xfId="5202" xr:uid="{BDB4C574-EFD4-451B-B5FA-F769645E0825}"/>
    <cellStyle name="Normal 9 6 3 7 2" xfId="5821" xr:uid="{E9505C7B-DFB5-4571-9F86-DED75B65A611}"/>
    <cellStyle name="Normal 9 6 4" xfId="427" xr:uid="{04844EC9-62EE-4343-899B-3D5D81E6111E}"/>
    <cellStyle name="Normal 9 6 4 2" xfId="893" xr:uid="{20782690-BC75-45FB-8AD9-DDF8C3FFC687}"/>
    <cellStyle name="Normal 9 6 4 2 2" xfId="4259" xr:uid="{44AC901C-CB00-4E75-B6FA-6B72B004DC8D}"/>
    <cellStyle name="Normal 9 6 4 2 2 2" xfId="5216" xr:uid="{A48C7AF7-F99D-47DE-9D56-567D41438031}"/>
    <cellStyle name="Normal 9 6 4 2 2 2 2" xfId="5835" xr:uid="{31B6C325-7B44-429E-AFE1-B16DC21AD3CB}"/>
    <cellStyle name="Normal 9 6 4 2 3" xfId="4260" xr:uid="{B84FCF6C-8826-4C05-9044-D6A2FDFA8393}"/>
    <cellStyle name="Normal 9 6 4 2 3 2" xfId="5217" xr:uid="{4E16341C-B6C5-43A8-B388-5CE2CF52669D}"/>
    <cellStyle name="Normal 9 6 4 2 3 2 2" xfId="5836" xr:uid="{6A98A2C9-06FD-4F15-B7E1-27F4996C4373}"/>
    <cellStyle name="Normal 9 6 4 2 4" xfId="4261" xr:uid="{D1342BCE-52BD-4F11-BAE1-C2B68BE150FB}"/>
    <cellStyle name="Normal 9 6 4 2 4 2" xfId="5218" xr:uid="{8E035896-3901-4BB5-8717-8FEA1272828D}"/>
    <cellStyle name="Normal 9 6 4 2 4 2 2" xfId="5837" xr:uid="{33E5848C-7C24-4007-A347-20E95844FFA6}"/>
    <cellStyle name="Normal 9 6 4 2 5" xfId="5215" xr:uid="{97D6881E-E0B8-4B8F-9A24-1D36954A7C31}"/>
    <cellStyle name="Normal 9 6 4 2 5 2" xfId="5834" xr:uid="{574CE6FC-1D42-4052-8C25-A32A586A41F8}"/>
    <cellStyle name="Normal 9 6 4 3" xfId="4262" xr:uid="{4C4E09C4-929F-40BD-8865-5A2598139730}"/>
    <cellStyle name="Normal 9 6 4 3 2" xfId="5219" xr:uid="{EF9112CA-370A-4C2F-8331-0723943FA097}"/>
    <cellStyle name="Normal 9 6 4 3 2 2" xfId="5838" xr:uid="{EA5BBCD9-3252-466D-8898-4233D84C04F5}"/>
    <cellStyle name="Normal 9 6 4 4" xfId="4263" xr:uid="{8FE5CE5D-2F53-410D-8647-49ED3923D5BD}"/>
    <cellStyle name="Normal 9 6 4 4 2" xfId="5220" xr:uid="{6641DE72-7838-439E-853A-E4FBA227FB52}"/>
    <cellStyle name="Normal 9 6 4 4 2 2" xfId="5839" xr:uid="{89076249-475E-4858-B495-B8967CF374D1}"/>
    <cellStyle name="Normal 9 6 4 5" xfId="4264" xr:uid="{91681033-7DDA-41EF-BDD5-246C302BD181}"/>
    <cellStyle name="Normal 9 6 4 5 2" xfId="5221" xr:uid="{62A8E16A-AAFD-47CB-A3C4-11A1085C1FD0}"/>
    <cellStyle name="Normal 9 6 4 5 2 2" xfId="5840" xr:uid="{957063F3-048B-4600-96F4-68A006447A6A}"/>
    <cellStyle name="Normal 9 6 4 6" xfId="5214" xr:uid="{F87179AA-9EDC-47E2-8F96-54E6F204B6C3}"/>
    <cellStyle name="Normal 9 6 4 6 2" xfId="5833" xr:uid="{7F4F8C59-E6DB-4C0A-A9E9-B7121EB5BEE3}"/>
    <cellStyle name="Normal 9 6 5" xfId="894" xr:uid="{71799B24-070B-42F6-937E-3327A52DBE23}"/>
    <cellStyle name="Normal 9 6 5 2" xfId="4265" xr:uid="{52F4DA40-6461-47EB-B6C7-28E277DC87CB}"/>
    <cellStyle name="Normal 9 6 5 2 2" xfId="5223" xr:uid="{7DB2B05D-2281-412E-928E-5F8D06B7D899}"/>
    <cellStyle name="Normal 9 6 5 2 2 2" xfId="5842" xr:uid="{DB66C354-0B12-4528-9331-79DFD14F7665}"/>
    <cellStyle name="Normal 9 6 5 3" xfId="4266" xr:uid="{2A6F9C36-0A12-41EA-9086-AD024BABA062}"/>
    <cellStyle name="Normal 9 6 5 3 2" xfId="5224" xr:uid="{C7A6F84F-50B1-405F-885D-D11D05F2CBCF}"/>
    <cellStyle name="Normal 9 6 5 3 2 2" xfId="5843" xr:uid="{0147A8ED-4A5B-4B17-90B0-23DB5928F7AE}"/>
    <cellStyle name="Normal 9 6 5 4" xfId="4267" xr:uid="{AB4E7536-CA5C-4077-973A-2289D1A843FA}"/>
    <cellStyle name="Normal 9 6 5 4 2" xfId="5225" xr:uid="{49544CB5-7CB5-452E-BF01-3E665DF28B5E}"/>
    <cellStyle name="Normal 9 6 5 4 2 2" xfId="5844" xr:uid="{72F0672E-93DF-43A2-9B69-AB6964935635}"/>
    <cellStyle name="Normal 9 6 5 5" xfId="5222" xr:uid="{58F58B4B-013A-46D8-BB87-0104BB6FF20F}"/>
    <cellStyle name="Normal 9 6 5 5 2" xfId="5841" xr:uid="{A26CB7CB-F98B-4A96-97BF-6DE155FA95F9}"/>
    <cellStyle name="Normal 9 6 6" xfId="4268" xr:uid="{19657A24-86B4-4EF4-8968-98902CEA24FA}"/>
    <cellStyle name="Normal 9 6 6 2" xfId="4269" xr:uid="{C5F42936-8DCC-4D92-95B4-9556CD74A2F1}"/>
    <cellStyle name="Normal 9 6 6 2 2" xfId="5227" xr:uid="{5CD257D6-FDEE-44F1-8B38-FBB4CB3A7CEE}"/>
    <cellStyle name="Normal 9 6 6 2 2 2" xfId="5846" xr:uid="{74CB2738-6733-4422-86D1-A825656AD83C}"/>
    <cellStyle name="Normal 9 6 6 3" xfId="4270" xr:uid="{D7F15CE8-A6EE-4802-867B-90D17C73E8D3}"/>
    <cellStyle name="Normal 9 6 6 3 2" xfId="5228" xr:uid="{7EB6059A-BEC6-42F9-8EE7-71A33936DB4C}"/>
    <cellStyle name="Normal 9 6 6 3 2 2" xfId="5847" xr:uid="{D21B7794-000B-45A2-8890-14762AA18347}"/>
    <cellStyle name="Normal 9 6 6 4" xfId="4271" xr:uid="{C9D390C8-2BF4-4A2A-AE99-3957714B51D2}"/>
    <cellStyle name="Normal 9 6 6 4 2" xfId="5229" xr:uid="{257AED9B-75BC-4DD4-8AE6-7AC5AAA8B70C}"/>
    <cellStyle name="Normal 9 6 6 4 2 2" xfId="5848" xr:uid="{DFB52426-9ED5-441E-A8B4-AC9AB5D35DC4}"/>
    <cellStyle name="Normal 9 6 6 5" xfId="5226" xr:uid="{CAA83A4B-9076-4124-B191-D1D78735FB5B}"/>
    <cellStyle name="Normal 9 6 6 5 2" xfId="5845" xr:uid="{15048AB8-9925-4245-BDCD-19DA06999F55}"/>
    <cellStyle name="Normal 9 6 7" xfId="4272" xr:uid="{595501E4-58B6-4941-ABC8-0ED4FC4321F0}"/>
    <cellStyle name="Normal 9 6 7 2" xfId="5230" xr:uid="{E87FCAF8-9728-465D-9B0C-91DBD8604C0F}"/>
    <cellStyle name="Normal 9 6 7 2 2" xfId="5849" xr:uid="{478B3C61-B56C-4837-A3B5-107D9689D2E8}"/>
    <cellStyle name="Normal 9 6 8" xfId="4273" xr:uid="{6B114527-923C-4D43-9855-BC430DB51349}"/>
    <cellStyle name="Normal 9 6 8 2" xfId="5231" xr:uid="{2A6807B3-53A8-4E00-B6EE-51EE91DE3CEB}"/>
    <cellStyle name="Normal 9 6 8 2 2" xfId="5850" xr:uid="{2A4F80B7-AE88-4CFF-8EC7-B64A2B5553F5}"/>
    <cellStyle name="Normal 9 6 9" xfId="4274" xr:uid="{4CCA9607-A309-4EE4-8692-D7A6498ECC20}"/>
    <cellStyle name="Normal 9 6 9 2" xfId="5232" xr:uid="{66B29953-7861-448C-9655-946D882A49FF}"/>
    <cellStyle name="Normal 9 6 9 2 2" xfId="5851" xr:uid="{F7C5E2C1-9498-4C27-9F3A-EE53253A68F4}"/>
    <cellStyle name="Normal 9 7" xfId="184" xr:uid="{56B9FF34-65AF-4FAA-9C02-875A74D1722C}"/>
    <cellStyle name="Normal 9 7 2" xfId="428" xr:uid="{056F9614-AD17-4A3A-A542-82E72BAFE9F2}"/>
    <cellStyle name="Normal 9 7 2 2" xfId="895" xr:uid="{8771FBBA-E186-496E-B9DF-F900F11C0AFF}"/>
    <cellStyle name="Normal 9 7 2 2 2" xfId="2477" xr:uid="{6A3A2FF4-C262-4D48-917A-56073C26E336}"/>
    <cellStyle name="Normal 9 7 2 2 2 2" xfId="2478" xr:uid="{F35CEE89-E0D3-4732-98CD-F79C3D31DA60}"/>
    <cellStyle name="Normal 9 7 2 2 2 2 2" xfId="5237" xr:uid="{8FA42B71-2181-4668-8D0A-31F74DE261C9}"/>
    <cellStyle name="Normal 9 7 2 2 2 2 2 2" xfId="5856" xr:uid="{337A0FCD-E02C-415B-845B-2D4459F7B82F}"/>
    <cellStyle name="Normal 9 7 2 2 2 3" xfId="5236" xr:uid="{712C96ED-72C5-439C-801D-7EED48598CDC}"/>
    <cellStyle name="Normal 9 7 2 2 2 3 2" xfId="5855" xr:uid="{287A988A-4A88-45DB-9366-58219B9C45AE}"/>
    <cellStyle name="Normal 9 7 2 2 3" xfId="2479" xr:uid="{12DFD0FD-AF62-49D8-A9F7-D2B699905288}"/>
    <cellStyle name="Normal 9 7 2 2 3 2" xfId="5238" xr:uid="{AE993C59-3681-4511-A375-21EC0C96DD97}"/>
    <cellStyle name="Normal 9 7 2 2 3 2 2" xfId="5857" xr:uid="{C15348BE-8AD6-41F2-A3C7-1A10941455F1}"/>
    <cellStyle name="Normal 9 7 2 2 4" xfId="4275" xr:uid="{E6706D09-9A8F-4A72-9E92-9F3FBE958BEF}"/>
    <cellStyle name="Normal 9 7 2 2 4 2" xfId="5239" xr:uid="{C5363B97-421B-428A-938B-136E90EDD92A}"/>
    <cellStyle name="Normal 9 7 2 2 4 2 2" xfId="5858" xr:uid="{D5F04D91-FD4D-4AC0-9C49-47ECC10F698C}"/>
    <cellStyle name="Normal 9 7 2 2 5" xfId="5235" xr:uid="{BE316122-82C7-4F46-94C6-1285C497E4BC}"/>
    <cellStyle name="Normal 9 7 2 2 5 2" xfId="5854" xr:uid="{93AD9525-A482-4BF6-AF85-C334924A4DD2}"/>
    <cellStyle name="Normal 9 7 2 3" xfId="2480" xr:uid="{FA4C4010-92E2-453A-AA39-9A704491040D}"/>
    <cellStyle name="Normal 9 7 2 3 2" xfId="2481" xr:uid="{8FBDCBC3-2C89-402D-B9BC-7FDEA5ABB695}"/>
    <cellStyle name="Normal 9 7 2 3 2 2" xfId="5241" xr:uid="{48C608D0-1D27-4541-A3EF-F0C60580B9E8}"/>
    <cellStyle name="Normal 9 7 2 3 2 2 2" xfId="5860" xr:uid="{652FB39D-2957-44D0-9422-46EA6A384097}"/>
    <cellStyle name="Normal 9 7 2 3 3" xfId="4276" xr:uid="{DC4B9D6C-2BD1-4A10-AA9E-67BFBC0A49FF}"/>
    <cellStyle name="Normal 9 7 2 3 3 2" xfId="5242" xr:uid="{5112C83D-5755-4C58-92D3-117694243D2B}"/>
    <cellStyle name="Normal 9 7 2 3 3 2 2" xfId="5861" xr:uid="{31112C45-EEBA-4D5E-9CC2-AB65D0F75046}"/>
    <cellStyle name="Normal 9 7 2 3 4" xfId="4277" xr:uid="{D6E86804-7987-4121-A336-A669E24C8453}"/>
    <cellStyle name="Normal 9 7 2 3 4 2" xfId="5243" xr:uid="{BE36F20D-ABC8-42F9-9F43-2A5A8F8B74C8}"/>
    <cellStyle name="Normal 9 7 2 3 4 2 2" xfId="5862" xr:uid="{49F14F08-B8DF-4340-92DD-03E7B7E4A5E5}"/>
    <cellStyle name="Normal 9 7 2 3 5" xfId="5240" xr:uid="{D67AE15B-4ED4-473C-8DC6-5507D6D14C0B}"/>
    <cellStyle name="Normal 9 7 2 3 5 2" xfId="5859" xr:uid="{35A903A8-4DB6-48E3-A273-93889ED342DE}"/>
    <cellStyle name="Normal 9 7 2 4" xfId="2482" xr:uid="{460D0DA0-2EF5-4D7D-AE64-F682E1EA1F6E}"/>
    <cellStyle name="Normal 9 7 2 4 2" xfId="5244" xr:uid="{40F7C7E0-9D10-4FAD-AA78-7F5146B4D18B}"/>
    <cellStyle name="Normal 9 7 2 4 2 2" xfId="5863" xr:uid="{1F58426F-3303-413A-AFEB-0B0ECFD72D71}"/>
    <cellStyle name="Normal 9 7 2 5" xfId="4278" xr:uid="{24BBE23B-2D00-4106-8DA2-847A4C28946E}"/>
    <cellStyle name="Normal 9 7 2 5 2" xfId="5245" xr:uid="{CCBCD359-EF40-469B-A091-62363310E650}"/>
    <cellStyle name="Normal 9 7 2 5 2 2" xfId="5864" xr:uid="{E28807A5-436A-49F5-B4CC-8B4DF0E03EAB}"/>
    <cellStyle name="Normal 9 7 2 6" xfId="4279" xr:uid="{789BD30C-1FF8-4C18-999C-72FE5D07939F}"/>
    <cellStyle name="Normal 9 7 2 6 2" xfId="5246" xr:uid="{777461E6-3EE1-428A-918E-419BC00489C9}"/>
    <cellStyle name="Normal 9 7 2 6 2 2" xfId="5865" xr:uid="{473F3DE4-BC52-4B5F-A6C6-E0BA3A353C06}"/>
    <cellStyle name="Normal 9 7 2 7" xfId="5234" xr:uid="{6A6DA00E-0946-483B-B8B7-E4A9D2326A3D}"/>
    <cellStyle name="Normal 9 7 2 7 2" xfId="5853" xr:uid="{46FF5708-3A67-43A0-A882-C07173DCAF2A}"/>
    <cellStyle name="Normal 9 7 3" xfId="896" xr:uid="{DEF77A7D-D78F-42E3-B65F-F2709F01448D}"/>
    <cellStyle name="Normal 9 7 3 2" xfId="2483" xr:uid="{A2F83270-97BB-4253-BC7E-FC607C767457}"/>
    <cellStyle name="Normal 9 7 3 2 2" xfId="2484" xr:uid="{20DDE0FA-AD3B-458A-A4BC-F13EFDF084A3}"/>
    <cellStyle name="Normal 9 7 3 2 2 2" xfId="5249" xr:uid="{C859DA1F-991E-4099-92EB-CC665E23DD82}"/>
    <cellStyle name="Normal 9 7 3 2 2 2 2" xfId="5868" xr:uid="{7639F019-FA4E-4B3F-8A24-4B29BB3DAC1A}"/>
    <cellStyle name="Normal 9 7 3 2 3" xfId="4280" xr:uid="{031913A6-C380-44D4-80F4-88C3E56AD27E}"/>
    <cellStyle name="Normal 9 7 3 2 3 2" xfId="5250" xr:uid="{37833C88-6117-4411-856D-7BE9A60D0B19}"/>
    <cellStyle name="Normal 9 7 3 2 3 2 2" xfId="5869" xr:uid="{7B3921DE-1ADB-44BC-806E-D443D458AB7A}"/>
    <cellStyle name="Normal 9 7 3 2 4" xfId="4281" xr:uid="{6417E639-B4C4-4B2C-88BF-BDD3E7D8F95E}"/>
    <cellStyle name="Normal 9 7 3 2 4 2" xfId="5251" xr:uid="{F2F263C4-6313-4B71-9DD1-834DBF1C2885}"/>
    <cellStyle name="Normal 9 7 3 2 4 2 2" xfId="5870" xr:uid="{AF3E75C9-C2A6-4B72-86B7-DDB773A6AC0C}"/>
    <cellStyle name="Normal 9 7 3 2 5" xfId="5248" xr:uid="{AD7B150E-7FA2-4CBB-9661-CF94E2FC4B86}"/>
    <cellStyle name="Normal 9 7 3 2 5 2" xfId="5867" xr:uid="{8BCE0931-5FC1-4C64-B690-23212FCCE92C}"/>
    <cellStyle name="Normal 9 7 3 3" xfId="2485" xr:uid="{52FF8BA5-3C78-462B-8A5B-EEDA90882DB8}"/>
    <cellStyle name="Normal 9 7 3 3 2" xfId="5252" xr:uid="{E4E495DD-46C5-4749-AA6E-6572DD88697C}"/>
    <cellStyle name="Normal 9 7 3 3 2 2" xfId="5871" xr:uid="{13974AA8-8697-4EC0-9634-EE4B5633F072}"/>
    <cellStyle name="Normal 9 7 3 4" xfId="4282" xr:uid="{A66E3A38-9408-4B1F-9D5D-A9DD4EBB7948}"/>
    <cellStyle name="Normal 9 7 3 4 2" xfId="5253" xr:uid="{0A48DC18-921A-4AD2-BE6E-D43048DC7778}"/>
    <cellStyle name="Normal 9 7 3 4 2 2" xfId="5872" xr:uid="{FC47F9F3-ECD7-4318-AE1E-A4BFE0EEC540}"/>
    <cellStyle name="Normal 9 7 3 5" xfId="4283" xr:uid="{EC639DCF-58AF-4B6B-8EA3-B4B98848E9EA}"/>
    <cellStyle name="Normal 9 7 3 5 2" xfId="5254" xr:uid="{AB70C918-60B2-439C-8D90-D621BF53D4FA}"/>
    <cellStyle name="Normal 9 7 3 5 2 2" xfId="5873" xr:uid="{0D095717-57E6-4C64-80A2-0E7E7B5BD4C1}"/>
    <cellStyle name="Normal 9 7 3 6" xfId="5247" xr:uid="{9CA01E24-7EE6-499A-B425-3163B6DA0C9F}"/>
    <cellStyle name="Normal 9 7 3 6 2" xfId="5866" xr:uid="{BD11724D-AB95-4A00-A9E3-5485923995CE}"/>
    <cellStyle name="Normal 9 7 4" xfId="2486" xr:uid="{3DE857D8-8C07-485C-9995-84E690AD6A86}"/>
    <cellStyle name="Normal 9 7 4 2" xfId="2487" xr:uid="{2439FB7A-FFF5-4FBA-8C90-2C629518739C}"/>
    <cellStyle name="Normal 9 7 4 2 2" xfId="5256" xr:uid="{EDF0F2CB-8E3B-4ACC-988C-AD5CA73E7802}"/>
    <cellStyle name="Normal 9 7 4 2 2 2" xfId="5875" xr:uid="{180A47EC-E5EF-4324-9ED6-DB720D6C27EF}"/>
    <cellStyle name="Normal 9 7 4 3" xfId="4284" xr:uid="{D6E7AB93-97A3-40C0-81F4-7411B2BCE434}"/>
    <cellStyle name="Normal 9 7 4 3 2" xfId="5257" xr:uid="{2E6460D4-F317-4A0E-9789-3A18F265F136}"/>
    <cellStyle name="Normal 9 7 4 3 2 2" xfId="5876" xr:uid="{F12B8BA8-3AD8-4B09-8CE3-9FE22B0335FB}"/>
    <cellStyle name="Normal 9 7 4 4" xfId="4285" xr:uid="{0B710117-635F-4752-B7D7-60E35BD96422}"/>
    <cellStyle name="Normal 9 7 4 4 2" xfId="5258" xr:uid="{45F0DF0D-434E-4775-83AA-371542CDC9B8}"/>
    <cellStyle name="Normal 9 7 4 4 2 2" xfId="5877" xr:uid="{5CC023A2-E440-42AE-9F99-C3A66CB9292F}"/>
    <cellStyle name="Normal 9 7 4 5" xfId="5255" xr:uid="{FE16F456-9DEB-4604-A334-33C2179A322E}"/>
    <cellStyle name="Normal 9 7 4 5 2" xfId="5874" xr:uid="{9EA5201D-DA9A-4CAC-9159-F07E8DBDCD78}"/>
    <cellStyle name="Normal 9 7 5" xfId="2488" xr:uid="{899024C4-CAE5-4ACF-92F7-50C90F926AB6}"/>
    <cellStyle name="Normal 9 7 5 2" xfId="4286" xr:uid="{14BA495B-8006-40FD-B815-44453149EFBB}"/>
    <cellStyle name="Normal 9 7 5 2 2" xfId="5260" xr:uid="{B8A3D19D-01F5-419C-9300-58398BC2DAB3}"/>
    <cellStyle name="Normal 9 7 5 2 2 2" xfId="5879" xr:uid="{C1427BF7-4564-4471-8527-C0E9191BF5B7}"/>
    <cellStyle name="Normal 9 7 5 3" xfId="4287" xr:uid="{A4D27F59-F72D-4BD8-A4FC-6E986DA6926C}"/>
    <cellStyle name="Normal 9 7 5 3 2" xfId="5261" xr:uid="{7A8644A7-BCEA-4AED-93EC-6E44C1DF2D28}"/>
    <cellStyle name="Normal 9 7 5 3 2 2" xfId="5880" xr:uid="{FD1BEC70-E0F7-4BE7-8786-C96BACF1E226}"/>
    <cellStyle name="Normal 9 7 5 4" xfId="4288" xr:uid="{E2A25D64-523B-47A7-95A7-AF29E788A424}"/>
    <cellStyle name="Normal 9 7 5 4 2" xfId="5262" xr:uid="{C4D12E20-B8BE-4CD6-B8F6-D33FCFB85181}"/>
    <cellStyle name="Normal 9 7 5 4 2 2" xfId="5881" xr:uid="{10EF47FD-6F33-4228-BD4E-25ED5B68C190}"/>
    <cellStyle name="Normal 9 7 5 5" xfId="5259" xr:uid="{AA023444-EC57-4DCA-8E7A-D75398A32428}"/>
    <cellStyle name="Normal 9 7 5 5 2" xfId="5878" xr:uid="{FDBEDE5D-AEF1-47D0-8C6C-5BF93CD3AFAD}"/>
    <cellStyle name="Normal 9 7 6" xfId="4289" xr:uid="{F0F1B6E2-258F-4548-B846-4E01DDC90124}"/>
    <cellStyle name="Normal 9 7 6 2" xfId="5263" xr:uid="{17AA50D9-11BB-420B-9047-25CE81910062}"/>
    <cellStyle name="Normal 9 7 6 2 2" xfId="5882" xr:uid="{84E980D2-3035-4F4E-8576-694A06178B54}"/>
    <cellStyle name="Normal 9 7 7" xfId="4290" xr:uid="{97C29B63-CD31-4311-A867-AA517E667C76}"/>
    <cellStyle name="Normal 9 7 7 2" xfId="5264" xr:uid="{B801F9C2-6C3D-4CC0-B8A1-C164CDC63908}"/>
    <cellStyle name="Normal 9 7 7 2 2" xfId="5883" xr:uid="{9FAEB56F-8454-4B17-B265-6B7480F7618A}"/>
    <cellStyle name="Normal 9 7 8" xfId="4291" xr:uid="{FDD909D9-278D-4514-9A54-44577209C911}"/>
    <cellStyle name="Normal 9 7 8 2" xfId="5265" xr:uid="{5009E737-02EF-4CFC-8277-A29993738950}"/>
    <cellStyle name="Normal 9 7 8 2 2" xfId="5884" xr:uid="{84E20D8A-C21E-4995-9947-740DF7BE5689}"/>
    <cellStyle name="Normal 9 7 9" xfId="5233" xr:uid="{74F131ED-5D24-4106-A6B9-3FC593AC13AB}"/>
    <cellStyle name="Normal 9 7 9 2" xfId="5852" xr:uid="{41EEEAA7-3CA8-4C3E-BB76-62196CD04F81}"/>
    <cellStyle name="Normal 9 8" xfId="429" xr:uid="{15948314-FA6E-4DD9-9C5A-72B63471EB15}"/>
    <cellStyle name="Normal 9 8 2" xfId="897" xr:uid="{E814F851-98BA-4E78-B889-D3484016C825}"/>
    <cellStyle name="Normal 9 8 2 2" xfId="898" xr:uid="{3C35108F-18FB-4516-B8D9-7DC8B6142846}"/>
    <cellStyle name="Normal 9 8 2 2 2" xfId="2489" xr:uid="{300EBF82-214E-47D7-B3E2-EDE4FCA4F1DE}"/>
    <cellStyle name="Normal 9 8 2 2 2 2" xfId="5269" xr:uid="{AA2C81D4-19CB-4762-92C3-DD6632391DB8}"/>
    <cellStyle name="Normal 9 8 2 2 2 2 2" xfId="5888" xr:uid="{46ECB06B-35D4-4CC6-991C-D94EB60F6540}"/>
    <cellStyle name="Normal 9 8 2 2 3" xfId="4292" xr:uid="{C210752B-0318-4E91-8A73-FD7F96FB3968}"/>
    <cellStyle name="Normal 9 8 2 2 3 2" xfId="5270" xr:uid="{31FB5096-A771-447F-A03D-153E9A27ED2B}"/>
    <cellStyle name="Normal 9 8 2 2 3 2 2" xfId="5889" xr:uid="{905EBC87-7CF7-407C-98DE-C06B0C245A80}"/>
    <cellStyle name="Normal 9 8 2 2 4" xfId="4293" xr:uid="{7B79ACD1-4052-40DB-B8B7-1318E536CC06}"/>
    <cellStyle name="Normal 9 8 2 2 4 2" xfId="5271" xr:uid="{8C588D51-2AD7-4BE7-9996-9E7BFEFBE8C7}"/>
    <cellStyle name="Normal 9 8 2 2 4 2 2" xfId="5890" xr:uid="{CBF78983-A093-49DA-B5F2-EA75A07E535D}"/>
    <cellStyle name="Normal 9 8 2 2 5" xfId="5268" xr:uid="{E3306F52-AB1C-4D5E-9CF0-7263D9510E53}"/>
    <cellStyle name="Normal 9 8 2 2 5 2" xfId="5887" xr:uid="{4304F0C0-F2C9-4F8A-814B-A003AB5FAAE2}"/>
    <cellStyle name="Normal 9 8 2 3" xfId="2490" xr:uid="{F45AC35F-CFA4-437B-9A71-711C21AC21C6}"/>
    <cellStyle name="Normal 9 8 2 3 2" xfId="5272" xr:uid="{75CE5F64-473B-4328-81D8-40A396172B09}"/>
    <cellStyle name="Normal 9 8 2 3 2 2" xfId="5891" xr:uid="{0D63CE09-D75A-4E77-9CF6-F490B67531B0}"/>
    <cellStyle name="Normal 9 8 2 4" xfId="4294" xr:uid="{A3A6517D-38A0-4572-B6E7-43F6464881E9}"/>
    <cellStyle name="Normal 9 8 2 4 2" xfId="5273" xr:uid="{2BD2849B-559E-47DA-9042-1C45C34FF4FF}"/>
    <cellStyle name="Normal 9 8 2 4 2 2" xfId="5892" xr:uid="{2C4552A3-CA2A-4B62-9823-3B9EC519C7B7}"/>
    <cellStyle name="Normal 9 8 2 5" xfId="4295" xr:uid="{714174D7-E06D-4D09-95D3-C4E078887A75}"/>
    <cellStyle name="Normal 9 8 2 5 2" xfId="5274" xr:uid="{71677907-1522-4C65-8A93-77393F03064E}"/>
    <cellStyle name="Normal 9 8 2 5 2 2" xfId="5893" xr:uid="{8C0B805C-B5B9-4032-9D2E-5853327385E4}"/>
    <cellStyle name="Normal 9 8 2 6" xfId="5267" xr:uid="{0378FA0F-CE80-47BF-B6BC-17F1A3BDBA1D}"/>
    <cellStyle name="Normal 9 8 2 6 2" xfId="5886" xr:uid="{EA124086-0688-49CA-988A-2378651EDA68}"/>
    <cellStyle name="Normal 9 8 3" xfId="899" xr:uid="{15315C06-4249-46B4-AF62-02027148AE41}"/>
    <cellStyle name="Normal 9 8 3 2" xfId="2491" xr:uid="{2A67D5D4-B284-47D5-85C2-9671E2A4C77E}"/>
    <cellStyle name="Normal 9 8 3 2 2" xfId="5276" xr:uid="{4E5C22A9-0449-47FC-B758-B98D8E4A712F}"/>
    <cellStyle name="Normal 9 8 3 2 2 2" xfId="5895" xr:uid="{929A9E43-E5E9-4870-B0A1-FED322FDB6C5}"/>
    <cellStyle name="Normal 9 8 3 3" xfId="4296" xr:uid="{5C6C6EC7-B886-4F4A-BE3D-E70B7D26DC2E}"/>
    <cellStyle name="Normal 9 8 3 3 2" xfId="5277" xr:uid="{326BADAF-A22A-4406-915E-FA473B208D11}"/>
    <cellStyle name="Normal 9 8 3 3 2 2" xfId="5896" xr:uid="{376D4003-D50A-46F1-8190-B19DFDF58D57}"/>
    <cellStyle name="Normal 9 8 3 4" xfId="4297" xr:uid="{D4F716D4-6EC6-4EEB-AE98-5693D91B961F}"/>
    <cellStyle name="Normal 9 8 3 4 2" xfId="5278" xr:uid="{D7261C99-CA54-4D2D-86B4-80362833A6EB}"/>
    <cellStyle name="Normal 9 8 3 4 2 2" xfId="5897" xr:uid="{1C92D56F-20F5-47B0-AC68-F623B8181245}"/>
    <cellStyle name="Normal 9 8 3 5" xfId="5275" xr:uid="{50DD0CD5-19A2-45C5-9AF8-1C44FD70B732}"/>
    <cellStyle name="Normal 9 8 3 5 2" xfId="5894" xr:uid="{8B4E710E-6E46-4E98-8A2F-21C05EA7A719}"/>
    <cellStyle name="Normal 9 8 4" xfId="2492" xr:uid="{6540D05B-28B1-4E9B-A460-13DDBBB27758}"/>
    <cellStyle name="Normal 9 8 4 2" xfId="4298" xr:uid="{A4DCBC93-DDCE-4C92-AF54-2302B12E4589}"/>
    <cellStyle name="Normal 9 8 4 2 2" xfId="5280" xr:uid="{0A402A32-F6A1-4CCD-A5CB-75742FF87775}"/>
    <cellStyle name="Normal 9 8 4 2 2 2" xfId="5899" xr:uid="{53B076B7-C220-43F8-A9AA-7447BCCB0939}"/>
    <cellStyle name="Normal 9 8 4 3" xfId="4299" xr:uid="{B75A9EDF-7B78-44DC-AD7D-C459B305668E}"/>
    <cellStyle name="Normal 9 8 4 3 2" xfId="5281" xr:uid="{088158BB-4088-48F0-BBAF-2C8257EB742A}"/>
    <cellStyle name="Normal 9 8 4 3 2 2" xfId="5900" xr:uid="{84ECFC45-EE5D-4DCE-9C49-52B6CC03672B}"/>
    <cellStyle name="Normal 9 8 4 4" xfId="4300" xr:uid="{DFE81A86-7D08-491B-BE51-2FD42E2CBE9B}"/>
    <cellStyle name="Normal 9 8 4 4 2" xfId="5282" xr:uid="{02D9DE5F-F08D-4E29-9D38-AE16E19240A5}"/>
    <cellStyle name="Normal 9 8 4 4 2 2" xfId="5901" xr:uid="{EF9B863E-06BB-48C3-99DF-6BFEB2E691E4}"/>
    <cellStyle name="Normal 9 8 4 5" xfId="5279" xr:uid="{D29323BE-70A4-4734-8AEA-6BA9A640DB70}"/>
    <cellStyle name="Normal 9 8 4 5 2" xfId="5898" xr:uid="{09E17214-EFA7-4301-A188-8419D2654E1F}"/>
    <cellStyle name="Normal 9 8 5" xfId="4301" xr:uid="{40CAA085-AF64-4FAD-AA53-E67BB2A9B626}"/>
    <cellStyle name="Normal 9 8 5 2" xfId="5283" xr:uid="{A2B78820-EF44-4D9D-A4F8-D9C85DB12625}"/>
    <cellStyle name="Normal 9 8 5 2 2" xfId="5902" xr:uid="{D8BECF81-6C9C-4C44-8B97-B37A669A10BF}"/>
    <cellStyle name="Normal 9 8 6" xfId="4302" xr:uid="{7B5F2A4A-2CF9-46E7-9BB9-80C525F7BF94}"/>
    <cellStyle name="Normal 9 8 6 2" xfId="5284" xr:uid="{F22A1B79-4344-4737-9C10-8149EA373A11}"/>
    <cellStyle name="Normal 9 8 6 2 2" xfId="5903" xr:uid="{50C63206-A40F-4841-8280-6828DEC6F694}"/>
    <cellStyle name="Normal 9 8 7" xfId="4303" xr:uid="{F924EFD2-24C2-4273-BF12-29C1AD7E127D}"/>
    <cellStyle name="Normal 9 8 7 2" xfId="5285" xr:uid="{50952AD2-5B7E-4C7B-9CF7-305FD7DA2A94}"/>
    <cellStyle name="Normal 9 8 7 2 2" xfId="5904" xr:uid="{5FB7F037-B11C-4580-B12F-3D72760A4C22}"/>
    <cellStyle name="Normal 9 8 8" xfId="5266" xr:uid="{39B0BF45-C47B-4718-96BF-D9806DB10773}"/>
    <cellStyle name="Normal 9 8 8 2" xfId="5885" xr:uid="{8626D150-4ECE-4FDF-8325-52070ECD635C}"/>
    <cellStyle name="Normal 9 9" xfId="430" xr:uid="{D0AF4DB6-756C-483A-BC15-CD20DCC79CAF}"/>
    <cellStyle name="Normal 9 9 2" xfId="900" xr:uid="{4F6AF128-3864-4650-B9F7-0FE4501ACF22}"/>
    <cellStyle name="Normal 9 9 2 2" xfId="2493" xr:uid="{238CC805-0663-4B33-862F-7F12B84AFBC4}"/>
    <cellStyle name="Normal 9 9 2 2 2" xfId="5288" xr:uid="{5E128054-07C3-4849-817A-06BD1502EAA3}"/>
    <cellStyle name="Normal 9 9 2 2 2 2" xfId="5907" xr:uid="{9D6FAFC9-1A1E-4AB3-8DF8-0154AB211DB3}"/>
    <cellStyle name="Normal 9 9 2 3" xfId="4304" xr:uid="{5D7941DC-2C21-4DF1-A173-8F01C7B93D84}"/>
    <cellStyle name="Normal 9 9 2 3 2" xfId="5289" xr:uid="{8F89DBC6-6852-469B-95AE-A6BECACCC100}"/>
    <cellStyle name="Normal 9 9 2 3 2 2" xfId="5908" xr:uid="{BCD7B75D-D01F-4126-8CA6-BBC1E111DF5E}"/>
    <cellStyle name="Normal 9 9 2 4" xfId="4305" xr:uid="{8A9B7E26-07BE-4CD0-93B9-678BA061DBD3}"/>
    <cellStyle name="Normal 9 9 2 4 2" xfId="5290" xr:uid="{566CF3A6-5948-46D3-88A5-A40C1ACC66C5}"/>
    <cellStyle name="Normal 9 9 2 4 2 2" xfId="5909" xr:uid="{EEB849DD-6427-4F98-B277-C9E8BEEFC4B3}"/>
    <cellStyle name="Normal 9 9 2 5" xfId="5287" xr:uid="{B75771B9-D5F6-42A2-BB1B-9247BCBF362A}"/>
    <cellStyle name="Normal 9 9 2 5 2" xfId="5906" xr:uid="{5A2A0191-35F0-4DB4-8729-054064E6D469}"/>
    <cellStyle name="Normal 9 9 3" xfId="2494" xr:uid="{1EF9427F-94A7-4AE4-98B2-BD513570C5BA}"/>
    <cellStyle name="Normal 9 9 3 2" xfId="4306" xr:uid="{619B180D-03C1-4CD7-9B80-EF53C754CC84}"/>
    <cellStyle name="Normal 9 9 3 2 2" xfId="5292" xr:uid="{5377273B-AF46-4BE1-8138-B6C85936CF4D}"/>
    <cellStyle name="Normal 9 9 3 2 2 2" xfId="5911" xr:uid="{455053E4-2C76-42FA-999D-38A72C67677A}"/>
    <cellStyle name="Normal 9 9 3 3" xfId="4307" xr:uid="{0428632E-4C6C-4A3B-8FE8-09B1CB1507FB}"/>
    <cellStyle name="Normal 9 9 3 3 2" xfId="5293" xr:uid="{1B3A0430-8F4D-49C4-AA81-8D0341D42991}"/>
    <cellStyle name="Normal 9 9 3 3 2 2" xfId="5912" xr:uid="{11B9EE40-E9D4-40D1-83FF-9511B294C1DC}"/>
    <cellStyle name="Normal 9 9 3 4" xfId="4308" xr:uid="{CC7356AB-D1F5-43FF-87E7-E60A0FC4FB56}"/>
    <cellStyle name="Normal 9 9 3 4 2" xfId="5294" xr:uid="{3ECC64FB-5FCB-4B5A-8372-1927A8062B70}"/>
    <cellStyle name="Normal 9 9 3 4 2 2" xfId="5913" xr:uid="{08BAD8EA-2305-4343-8EC0-3EAD4464E004}"/>
    <cellStyle name="Normal 9 9 3 5" xfId="5291" xr:uid="{DA6C8D01-0DA1-4AE9-B545-643FCE1E1BF3}"/>
    <cellStyle name="Normal 9 9 3 5 2" xfId="5910" xr:uid="{7675DA4C-3517-412B-ACE1-C7150B22E70D}"/>
    <cellStyle name="Normal 9 9 4" xfId="4309" xr:uid="{8F249439-76B8-4E63-9653-0FF21D827628}"/>
    <cellStyle name="Normal 9 9 4 2" xfId="5295" xr:uid="{49976349-7BB1-4678-878E-8C426DB68AAE}"/>
    <cellStyle name="Normal 9 9 4 2 2" xfId="5914" xr:uid="{0E62D3BD-BC74-4219-970F-5623557D96F0}"/>
    <cellStyle name="Normal 9 9 5" xfId="4310" xr:uid="{FDA4C850-B2CF-4E2F-9837-97A8682528C6}"/>
    <cellStyle name="Normal 9 9 5 2" xfId="5296" xr:uid="{41F7253E-62F4-4953-B60E-F8D3CB789899}"/>
    <cellStyle name="Normal 9 9 5 2 2" xfId="5915" xr:uid="{039C1FC8-54F8-4B00-A80E-98567B9D6932}"/>
    <cellStyle name="Normal 9 9 6" xfId="4311" xr:uid="{FC1ADE42-8E1C-4F9D-84AF-B20247F034B3}"/>
    <cellStyle name="Normal 9 9 6 2" xfId="5297" xr:uid="{8823195D-1978-4BC8-81FE-7B47B39DA4F7}"/>
    <cellStyle name="Normal 9 9 6 2 2" xfId="5916" xr:uid="{DB920ADF-F9DA-4EE5-B2AB-85AE894559C1}"/>
    <cellStyle name="Normal 9 9 7" xfId="5286" xr:uid="{AB20C728-B4E9-4129-977B-33D9FD45CAA9}"/>
    <cellStyle name="Normal 9 9 7 2" xfId="5905" xr:uid="{5A466A4A-52C7-4583-B52E-C328F1B82033}"/>
    <cellStyle name="Percent 2" xfId="185" xr:uid="{577FBA8D-4220-4DD0-A65F-2A4F2821520C}"/>
    <cellStyle name="Percent 2 2" xfId="5298" xr:uid="{B553513E-BC67-4D68-AFDE-6DC584B88E08}"/>
    <cellStyle name="Percent 2 2 2" xfId="5917" xr:uid="{3F475068-2B9C-4801-9A52-6C0C7B91B04F}"/>
    <cellStyle name="Percent 2 3" xfId="5345" xr:uid="{6049B115-9B5F-42CE-8DC4-B94C325AC8A3}"/>
    <cellStyle name="Гиперссылка 2" xfId="6" xr:uid="{35B3F23A-AB90-460D-9AC1-FDED7107EB37}"/>
    <cellStyle name="Гиперссылка 2 2" xfId="5299" xr:uid="{7B887E19-8425-4760-A1EE-A2DE5977DD3C}"/>
    <cellStyle name="Гиперссылка 2 2 2" xfId="5918" xr:uid="{3754DBE2-93C4-4700-A491-40FDF0E3F9A6}"/>
    <cellStyle name="Обычный 2" xfId="4" xr:uid="{4D745E10-0FA1-45A9-8199-9B2A87FC5297}"/>
    <cellStyle name="Обычный 2 2" xfId="7" xr:uid="{F38D716D-64A7-4B3D-B071-E85B43F69FBC}"/>
    <cellStyle name="Обычный 2 2 2" xfId="5301" xr:uid="{66E15370-9F40-40CC-B572-42EB1E9C0A51}"/>
    <cellStyle name="Обычный 2 2 2 2" xfId="5920" xr:uid="{938B0167-8D0C-4A9C-A2EB-E9E3C9F35823}"/>
    <cellStyle name="Обычный 2 3" xfId="5300" xr:uid="{2C932A4F-2588-4309-8F69-E195EB51AC1A}"/>
    <cellStyle name="Обычный 2 3 2" xfId="5919" xr:uid="{95265D48-4F71-45D9-BABF-2B1AEE3BEBAC}"/>
    <cellStyle name="常规_Sheet1_1" xfId="4413" xr:uid="{8DDB4F7E-5463-4D04-BCFE-4D656C463C68}"/>
  </cellStyles>
  <dxfs count="22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Z:\Sales%20Share%20Folder\pictures\18NSZBC.jpg" TargetMode="External"/><Relationship Id="rId13" Type="http://schemas.openxmlformats.org/officeDocument/2006/relationships/image" Target="file:///Z:\Sales%20Share%20Folder\pictures\NYP6CX.jpg" TargetMode="External"/><Relationship Id="rId18" Type="http://schemas.openxmlformats.org/officeDocument/2006/relationships/image" Target="file:///Z:\Sales%20Share%20Folder\pictures\18SZ2XC.jpg" TargetMode="External"/><Relationship Id="rId26" Type="http://schemas.openxmlformats.org/officeDocument/2006/relationships/image" Target="file:///Z:\Sales%20Share%20Folder\pictures\ER134H.jpg" TargetMode="External"/><Relationship Id="rId3" Type="http://schemas.openxmlformats.org/officeDocument/2006/relationships/image" Target="file:///Z:\Sales%20Share%20Folder\pictures\NYZBC12.jpg" TargetMode="External"/><Relationship Id="rId21" Type="http://schemas.openxmlformats.org/officeDocument/2006/relationships/image" Target="file:///Z:\Sales%20Share%20Folder\pictures\NSP19CX.jpg" TargetMode="External"/><Relationship Id="rId7" Type="http://schemas.openxmlformats.org/officeDocument/2006/relationships/image" Target="file:///Z:\Sales%20Share%20Folder\pictures\NYSV2BX.jpg" TargetMode="External"/><Relationship Id="rId12" Type="http://schemas.openxmlformats.org/officeDocument/2006/relationships/image" Target="file:///Z:\Sales%20Share%20Folder\pictures\18YZ12XC.jpg" TargetMode="External"/><Relationship Id="rId17" Type="http://schemas.openxmlformats.org/officeDocument/2006/relationships/image" Target="file:///Z:\Sales%20Share%20Folder\pictures\18SZ12XC.jpg" TargetMode="External"/><Relationship Id="rId25" Type="http://schemas.openxmlformats.org/officeDocument/2006/relationships/image" Target="file:///Z:\Sales%20Share%20Folder\pictures\ER134G.jpg" TargetMode="External"/><Relationship Id="rId2" Type="http://schemas.openxmlformats.org/officeDocument/2006/relationships/image" Target="file:///Z:\Sales%20Share%20Folder\pictures\NSP14CX.jpg" TargetMode="External"/><Relationship Id="rId16" Type="http://schemas.openxmlformats.org/officeDocument/2006/relationships/image" Target="file:///Z:\Sales%20Share%20Folder\pictures\NR31.jpg" TargetMode="External"/><Relationship Id="rId20" Type="http://schemas.openxmlformats.org/officeDocument/2006/relationships/image" Target="file:///Z:\Sales%20Share%20Folder\pictures\NSZBC12.jpg" TargetMode="External"/><Relationship Id="rId29" Type="http://schemas.openxmlformats.org/officeDocument/2006/relationships/image" Target="file:///Z:\Sales%20Share%20Folder\pictures\ERKCRS.jpg" TargetMode="External"/><Relationship Id="rId1" Type="http://schemas.openxmlformats.org/officeDocument/2006/relationships/image" Target="../media/image1.jpeg"/><Relationship Id="rId6" Type="http://schemas.openxmlformats.org/officeDocument/2006/relationships/image" Target="file:///Z:\Sales%20Share%20Folder\pictures\18NYZBC.jpg" TargetMode="External"/><Relationship Id="rId11" Type="http://schemas.openxmlformats.org/officeDocument/2006/relationships/image" Target="file:///Z:\Sales%20Share%20Folder\pictures\NSZBC.jpg" TargetMode="External"/><Relationship Id="rId24" Type="http://schemas.openxmlformats.org/officeDocument/2006/relationships/image" Target="file:///Z:\Sales%20Share%20Folder\pictures\ER268CB.jpg" TargetMode="External"/><Relationship Id="rId32" Type="http://schemas.openxmlformats.org/officeDocument/2006/relationships/image" Target="file:///Z:\Sales%20Share%20Folder\pictures\ER247.jpg" TargetMode="External"/><Relationship Id="rId5" Type="http://schemas.openxmlformats.org/officeDocument/2006/relationships/image" Target="file:///Z:\Sales%20Share%20Folder\pictures\NYZBC.jpg" TargetMode="External"/><Relationship Id="rId15" Type="http://schemas.openxmlformats.org/officeDocument/2006/relationships/image" Target="file:///Z:\Sales%20Share%20Folder\pictures\NSPO2.jpg" TargetMode="External"/><Relationship Id="rId23" Type="http://schemas.openxmlformats.org/officeDocument/2006/relationships/image" Target="file:///Z:\Sales%20Share%20Folder\pictures\ER268CH.jpg" TargetMode="External"/><Relationship Id="rId28" Type="http://schemas.openxmlformats.org/officeDocument/2006/relationships/image" Target="file:///Z:\Sales%20Share%20Folder\pictures\ERHSCRS.jpg" TargetMode="External"/><Relationship Id="rId10" Type="http://schemas.openxmlformats.org/officeDocument/2006/relationships/image" Target="file:///Z:\Sales%20Share%20Folder\pictures\NYSV1BX.jpg" TargetMode="External"/><Relationship Id="rId19" Type="http://schemas.openxmlformats.org/officeDocument/2006/relationships/image" Target="file:///Z:\Sales%20Share%20Folder\pictures\18NSFWXC.jpg" TargetMode="External"/><Relationship Id="rId31" Type="http://schemas.openxmlformats.org/officeDocument/2006/relationships/image" Target="file:///Z:\Sales%20Share%20Folder\pictures\STHP.jpg" TargetMode="External"/><Relationship Id="rId4" Type="http://schemas.openxmlformats.org/officeDocument/2006/relationships/image" Target="file:///Z:\Sales%20Share%20Folder\pictures\NPSCS.jpg" TargetMode="External"/><Relationship Id="rId9" Type="http://schemas.openxmlformats.org/officeDocument/2006/relationships/image" Target="file:///Z:\Sales%20Share%20Folder\pictures\18SP14XC.jpg" TargetMode="External"/><Relationship Id="rId14" Type="http://schemas.openxmlformats.org/officeDocument/2006/relationships/image" Target="file:///Z:\Sales%20Share%20Folder\pictures\NYSVBX.jpg" TargetMode="External"/><Relationship Id="rId22" Type="http://schemas.openxmlformats.org/officeDocument/2006/relationships/image" Target="file:///Z:\Sales%20Share%20Folder\pictures\ER248H.jpg" TargetMode="External"/><Relationship Id="rId27" Type="http://schemas.openxmlformats.org/officeDocument/2006/relationships/image" Target="file:///Z:\Sales%20Share%20Folder\pictures\ER134B.jpg" TargetMode="External"/><Relationship Id="rId30" Type="http://schemas.openxmlformats.org/officeDocument/2006/relationships/image" Target="file:///Z:\Sales%20Share%20Folder\pictures\LBX25.jpg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3</xdr:col>
      <xdr:colOff>1095375</xdr:colOff>
      <xdr:row>19</xdr:row>
      <xdr:rowOff>104775</xdr:rowOff>
    </xdr:from>
    <xdr:to>
      <xdr:col>4</xdr:col>
      <xdr:colOff>285750</xdr:colOff>
      <xdr:row>19</xdr:row>
      <xdr:rowOff>866775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2533650" y="3133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20</xdr:row>
      <xdr:rowOff>85725</xdr:rowOff>
    </xdr:from>
    <xdr:to>
      <xdr:col>4</xdr:col>
      <xdr:colOff>285750</xdr:colOff>
      <xdr:row>20</xdr:row>
      <xdr:rowOff>847725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2533650" y="4067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21</xdr:row>
      <xdr:rowOff>85725</xdr:rowOff>
    </xdr:from>
    <xdr:to>
      <xdr:col>4</xdr:col>
      <xdr:colOff>285750</xdr:colOff>
      <xdr:row>21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2533650" y="5019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22</xdr:row>
      <xdr:rowOff>95250</xdr:rowOff>
    </xdr:from>
    <xdr:to>
      <xdr:col>4</xdr:col>
      <xdr:colOff>285750</xdr:colOff>
      <xdr:row>22</xdr:row>
      <xdr:rowOff>857250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2533650" y="5981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24</xdr:row>
      <xdr:rowOff>85725</xdr:rowOff>
    </xdr:from>
    <xdr:to>
      <xdr:col>4</xdr:col>
      <xdr:colOff>285750</xdr:colOff>
      <xdr:row>24</xdr:row>
      <xdr:rowOff>847725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2533650" y="7877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23</xdr:row>
      <xdr:rowOff>95250</xdr:rowOff>
    </xdr:from>
    <xdr:to>
      <xdr:col>4</xdr:col>
      <xdr:colOff>285750</xdr:colOff>
      <xdr:row>23</xdr:row>
      <xdr:rowOff>857250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2533650" y="69342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25</xdr:row>
      <xdr:rowOff>85725</xdr:rowOff>
    </xdr:from>
    <xdr:to>
      <xdr:col>4</xdr:col>
      <xdr:colOff>285750</xdr:colOff>
      <xdr:row>25</xdr:row>
      <xdr:rowOff>847725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2533650" y="8829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26</xdr:row>
      <xdr:rowOff>95250</xdr:rowOff>
    </xdr:from>
    <xdr:to>
      <xdr:col>4</xdr:col>
      <xdr:colOff>285750</xdr:colOff>
      <xdr:row>26</xdr:row>
      <xdr:rowOff>857250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2533650" y="9791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27</xdr:row>
      <xdr:rowOff>85725</xdr:rowOff>
    </xdr:from>
    <xdr:to>
      <xdr:col>4</xdr:col>
      <xdr:colOff>285750</xdr:colOff>
      <xdr:row>27</xdr:row>
      <xdr:rowOff>847725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2533650" y="10734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28</xdr:row>
      <xdr:rowOff>76200</xdr:rowOff>
    </xdr:from>
    <xdr:to>
      <xdr:col>4</xdr:col>
      <xdr:colOff>285750</xdr:colOff>
      <xdr:row>28</xdr:row>
      <xdr:rowOff>838200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1"/>
        <a:stretch>
          <a:fillRect/>
        </a:stretch>
      </xdr:blipFill>
      <xdr:spPr>
        <a:xfrm>
          <a:off x="2533650" y="116776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29</xdr:row>
      <xdr:rowOff>114300</xdr:rowOff>
    </xdr:from>
    <xdr:to>
      <xdr:col>4</xdr:col>
      <xdr:colOff>285750</xdr:colOff>
      <xdr:row>29</xdr:row>
      <xdr:rowOff>876300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2"/>
        <a:stretch>
          <a:fillRect/>
        </a:stretch>
      </xdr:blipFill>
      <xdr:spPr>
        <a:xfrm>
          <a:off x="2533650" y="126682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30</xdr:row>
      <xdr:rowOff>95250</xdr:rowOff>
    </xdr:from>
    <xdr:to>
      <xdr:col>4</xdr:col>
      <xdr:colOff>285750</xdr:colOff>
      <xdr:row>30</xdr:row>
      <xdr:rowOff>857250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3"/>
        <a:stretch>
          <a:fillRect/>
        </a:stretch>
      </xdr:blipFill>
      <xdr:spPr>
        <a:xfrm>
          <a:off x="2533650" y="136017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31</xdr:row>
      <xdr:rowOff>85725</xdr:rowOff>
    </xdr:from>
    <xdr:to>
      <xdr:col>4</xdr:col>
      <xdr:colOff>285750</xdr:colOff>
      <xdr:row>31</xdr:row>
      <xdr:rowOff>847725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4"/>
        <a:stretch>
          <a:fillRect/>
        </a:stretch>
      </xdr:blipFill>
      <xdr:spPr>
        <a:xfrm>
          <a:off x="2533650" y="14544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32</xdr:row>
      <xdr:rowOff>85725</xdr:rowOff>
    </xdr:from>
    <xdr:to>
      <xdr:col>4</xdr:col>
      <xdr:colOff>285750</xdr:colOff>
      <xdr:row>32</xdr:row>
      <xdr:rowOff>847725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533650" y="15497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33</xdr:row>
      <xdr:rowOff>85725</xdr:rowOff>
    </xdr:from>
    <xdr:to>
      <xdr:col>4</xdr:col>
      <xdr:colOff>285750</xdr:colOff>
      <xdr:row>33</xdr:row>
      <xdr:rowOff>847725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5"/>
        <a:stretch>
          <a:fillRect/>
        </a:stretch>
      </xdr:blipFill>
      <xdr:spPr>
        <a:xfrm>
          <a:off x="2533650" y="164496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34</xdr:row>
      <xdr:rowOff>85725</xdr:rowOff>
    </xdr:from>
    <xdr:to>
      <xdr:col>4</xdr:col>
      <xdr:colOff>285750</xdr:colOff>
      <xdr:row>35</xdr:row>
      <xdr:rowOff>390525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6"/>
        <a:stretch>
          <a:fillRect/>
        </a:stretch>
      </xdr:blipFill>
      <xdr:spPr>
        <a:xfrm>
          <a:off x="2533650" y="174021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36</xdr:row>
      <xdr:rowOff>104775</xdr:rowOff>
    </xdr:from>
    <xdr:to>
      <xdr:col>4</xdr:col>
      <xdr:colOff>295275</xdr:colOff>
      <xdr:row>36</xdr:row>
      <xdr:rowOff>866775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7"/>
        <a:stretch>
          <a:fillRect/>
        </a:stretch>
      </xdr:blipFill>
      <xdr:spPr>
        <a:xfrm>
          <a:off x="2543175" y="186023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37</xdr:row>
      <xdr:rowOff>85725</xdr:rowOff>
    </xdr:from>
    <xdr:to>
      <xdr:col>4</xdr:col>
      <xdr:colOff>295275</xdr:colOff>
      <xdr:row>37</xdr:row>
      <xdr:rowOff>847725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8"/>
        <a:stretch>
          <a:fillRect/>
        </a:stretch>
      </xdr:blipFill>
      <xdr:spPr>
        <a:xfrm>
          <a:off x="2543175" y="195167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38</xdr:row>
      <xdr:rowOff>104775</xdr:rowOff>
    </xdr:from>
    <xdr:to>
      <xdr:col>4</xdr:col>
      <xdr:colOff>295275</xdr:colOff>
      <xdr:row>38</xdr:row>
      <xdr:rowOff>866775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19"/>
        <a:stretch>
          <a:fillRect/>
        </a:stretch>
      </xdr:blipFill>
      <xdr:spPr>
        <a:xfrm>
          <a:off x="2543175" y="204692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39</xdr:row>
      <xdr:rowOff>85725</xdr:rowOff>
    </xdr:from>
    <xdr:to>
      <xdr:col>4</xdr:col>
      <xdr:colOff>295275</xdr:colOff>
      <xdr:row>39</xdr:row>
      <xdr:rowOff>847725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0"/>
        <a:stretch>
          <a:fillRect/>
        </a:stretch>
      </xdr:blipFill>
      <xdr:spPr>
        <a:xfrm>
          <a:off x="2543175" y="213836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40</xdr:row>
      <xdr:rowOff>95250</xdr:rowOff>
    </xdr:from>
    <xdr:to>
      <xdr:col>4</xdr:col>
      <xdr:colOff>295275</xdr:colOff>
      <xdr:row>40</xdr:row>
      <xdr:rowOff>857250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1"/>
        <a:stretch>
          <a:fillRect/>
        </a:stretch>
      </xdr:blipFill>
      <xdr:spPr>
        <a:xfrm>
          <a:off x="2543175" y="223266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43</xdr:row>
      <xdr:rowOff>66675</xdr:rowOff>
    </xdr:from>
    <xdr:to>
      <xdr:col>4</xdr:col>
      <xdr:colOff>285750</xdr:colOff>
      <xdr:row>43</xdr:row>
      <xdr:rowOff>828675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2"/>
        <a:stretch>
          <a:fillRect/>
        </a:stretch>
      </xdr:blipFill>
      <xdr:spPr>
        <a:xfrm>
          <a:off x="2533650" y="24164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44</xdr:row>
      <xdr:rowOff>66675</xdr:rowOff>
    </xdr:from>
    <xdr:to>
      <xdr:col>4</xdr:col>
      <xdr:colOff>285750</xdr:colOff>
      <xdr:row>44</xdr:row>
      <xdr:rowOff>828675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3"/>
        <a:stretch>
          <a:fillRect/>
        </a:stretch>
      </xdr:blipFill>
      <xdr:spPr>
        <a:xfrm>
          <a:off x="2533650" y="25050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45</xdr:row>
      <xdr:rowOff>66675</xdr:rowOff>
    </xdr:from>
    <xdr:to>
      <xdr:col>4</xdr:col>
      <xdr:colOff>285750</xdr:colOff>
      <xdr:row>45</xdr:row>
      <xdr:rowOff>828675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4"/>
        <a:stretch>
          <a:fillRect/>
        </a:stretch>
      </xdr:blipFill>
      <xdr:spPr>
        <a:xfrm>
          <a:off x="2533650" y="259461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47</xdr:row>
      <xdr:rowOff>76200</xdr:rowOff>
    </xdr:from>
    <xdr:to>
      <xdr:col>4</xdr:col>
      <xdr:colOff>285750</xdr:colOff>
      <xdr:row>47</xdr:row>
      <xdr:rowOff>838200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5"/>
        <a:stretch>
          <a:fillRect/>
        </a:stretch>
      </xdr:blipFill>
      <xdr:spPr>
        <a:xfrm>
          <a:off x="2533650" y="277272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46</xdr:row>
      <xdr:rowOff>66675</xdr:rowOff>
    </xdr:from>
    <xdr:to>
      <xdr:col>4</xdr:col>
      <xdr:colOff>285750</xdr:colOff>
      <xdr:row>46</xdr:row>
      <xdr:rowOff>828675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6"/>
        <a:stretch>
          <a:fillRect/>
        </a:stretch>
      </xdr:blipFill>
      <xdr:spPr>
        <a:xfrm>
          <a:off x="2533650" y="26831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48</xdr:row>
      <xdr:rowOff>57150</xdr:rowOff>
    </xdr:from>
    <xdr:to>
      <xdr:col>4</xdr:col>
      <xdr:colOff>285750</xdr:colOff>
      <xdr:row>48</xdr:row>
      <xdr:rowOff>819150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7"/>
        <a:stretch>
          <a:fillRect/>
        </a:stretch>
      </xdr:blipFill>
      <xdr:spPr>
        <a:xfrm>
          <a:off x="2533650" y="28603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49</xdr:row>
      <xdr:rowOff>66675</xdr:rowOff>
    </xdr:from>
    <xdr:to>
      <xdr:col>4</xdr:col>
      <xdr:colOff>295275</xdr:colOff>
      <xdr:row>49</xdr:row>
      <xdr:rowOff>828675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8"/>
        <a:stretch>
          <a:fillRect/>
        </a:stretch>
      </xdr:blipFill>
      <xdr:spPr>
        <a:xfrm>
          <a:off x="2543175" y="294989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50</xdr:row>
      <xdr:rowOff>66675</xdr:rowOff>
    </xdr:from>
    <xdr:to>
      <xdr:col>4</xdr:col>
      <xdr:colOff>295275</xdr:colOff>
      <xdr:row>50</xdr:row>
      <xdr:rowOff>828675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29"/>
        <a:stretch>
          <a:fillRect/>
        </a:stretch>
      </xdr:blipFill>
      <xdr:spPr>
        <a:xfrm>
          <a:off x="2543175" y="3038475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1104900</xdr:colOff>
      <xdr:row>51</xdr:row>
      <xdr:rowOff>66675</xdr:rowOff>
    </xdr:from>
    <xdr:to>
      <xdr:col>4</xdr:col>
      <xdr:colOff>295275</xdr:colOff>
      <xdr:row>51</xdr:row>
      <xdr:rowOff>828675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2543175" y="3127057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41</xdr:row>
      <xdr:rowOff>85725</xdr:rowOff>
    </xdr:from>
    <xdr:to>
      <xdr:col>4</xdr:col>
      <xdr:colOff>266700</xdr:colOff>
      <xdr:row>42</xdr:row>
      <xdr:rowOff>381000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1"/>
        <a:stretch>
          <a:fillRect/>
        </a:stretch>
      </xdr:blipFill>
      <xdr:spPr>
        <a:xfrm>
          <a:off x="2514600" y="232505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1095375</xdr:colOff>
      <xdr:row>53</xdr:row>
      <xdr:rowOff>95250</xdr:rowOff>
    </xdr:from>
    <xdr:to>
      <xdr:col>4</xdr:col>
      <xdr:colOff>285750</xdr:colOff>
      <xdr:row>53</xdr:row>
      <xdr:rowOff>857250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0"/>
        <a:stretch>
          <a:fillRect/>
        </a:stretch>
      </xdr:blipFill>
      <xdr:spPr>
        <a:xfrm>
          <a:off x="2533650" y="32385000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1076325</xdr:colOff>
      <xdr:row>54</xdr:row>
      <xdr:rowOff>66675</xdr:rowOff>
    </xdr:from>
    <xdr:to>
      <xdr:col>4</xdr:col>
      <xdr:colOff>266700</xdr:colOff>
      <xdr:row>54</xdr:row>
      <xdr:rowOff>828675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link="rId32"/>
        <a:stretch>
          <a:fillRect/>
        </a:stretch>
      </xdr:blipFill>
      <xdr:spPr>
        <a:xfrm>
          <a:off x="2514600" y="33261300"/>
          <a:ext cx="762000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0</xdr:rowOff>
    </xdr:from>
    <xdr:to>
      <xdr:col>5</xdr:col>
      <xdr:colOff>2428875</xdr:colOff>
      <xdr:row>6</xdr:row>
      <xdr:rowOff>47625</xdr:rowOff>
    </xdr:to>
    <xdr:pic>
      <xdr:nvPicPr>
        <xdr:cNvPr id="2" name="Picture 2" descr="acha logo color for signature-small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7.140625" customWidth="1"/>
    <col min="8" max="8" width="18.140625" customWidth="1"/>
    <col min="9" max="9" width="2.85546875" customWidth="1"/>
  </cols>
  <sheetData>
    <row r="1" spans="1:23" ht="23.25">
      <c r="A1" s="13"/>
      <c r="B1" s="6" t="s">
        <v>1</v>
      </c>
      <c r="C1" s="5"/>
      <c r="D1" s="5"/>
      <c r="E1" s="5"/>
      <c r="F1" s="5"/>
      <c r="G1" s="3"/>
      <c r="H1" s="6" t="s">
        <v>4</v>
      </c>
      <c r="I1" s="14"/>
    </row>
    <row r="2" spans="1:23" ht="15">
      <c r="A2" s="13"/>
      <c r="B2" s="15" t="s">
        <v>41</v>
      </c>
      <c r="C2" s="4"/>
      <c r="D2" s="4"/>
      <c r="E2" s="4"/>
      <c r="F2" s="4"/>
      <c r="G2" s="7"/>
      <c r="H2" s="7"/>
      <c r="I2" s="14"/>
      <c r="W2" s="43">
        <v>32</v>
      </c>
    </row>
    <row r="3" spans="1:23" ht="15.75" thickBot="1">
      <c r="A3" s="13"/>
      <c r="B3" s="15" t="s">
        <v>8</v>
      </c>
      <c r="C3" s="7"/>
      <c r="D3" s="7"/>
      <c r="E3" s="7"/>
      <c r="F3" s="7"/>
      <c r="G3" s="7"/>
      <c r="H3" s="3"/>
      <c r="I3" s="14"/>
      <c r="W3" t="s">
        <v>40</v>
      </c>
    </row>
    <row r="4" spans="1:23" ht="15">
      <c r="A4" s="13"/>
      <c r="B4" s="15" t="s">
        <v>45</v>
      </c>
      <c r="C4" s="7"/>
      <c r="D4" s="7"/>
      <c r="E4" s="7"/>
      <c r="F4" s="3"/>
      <c r="G4" s="116" t="s">
        <v>5</v>
      </c>
      <c r="H4" s="117" t="s">
        <v>6</v>
      </c>
      <c r="I4" s="14"/>
    </row>
    <row r="5" spans="1:23" ht="15.75" thickBot="1">
      <c r="A5" s="13"/>
      <c r="B5" s="15" t="s">
        <v>46</v>
      </c>
      <c r="C5" s="7"/>
      <c r="D5" s="7"/>
      <c r="E5" s="7"/>
      <c r="F5" s="3"/>
      <c r="G5" s="39">
        <v>45015</v>
      </c>
      <c r="H5" s="38">
        <v>49338</v>
      </c>
      <c r="I5" s="14"/>
    </row>
    <row r="6" spans="1:23" ht="14.25">
      <c r="A6" s="13"/>
      <c r="B6" s="16" t="s">
        <v>2</v>
      </c>
      <c r="C6" s="7"/>
      <c r="D6" s="7"/>
      <c r="E6" s="7"/>
      <c r="F6" s="8"/>
      <c r="G6" s="3"/>
      <c r="H6" s="3"/>
      <c r="I6" s="14"/>
    </row>
    <row r="7" spans="1:23" ht="5.25" customHeight="1" thickBot="1">
      <c r="A7" s="13"/>
      <c r="B7" s="17"/>
      <c r="C7" s="7"/>
      <c r="D7" s="7"/>
      <c r="E7" s="7"/>
      <c r="F7" s="8"/>
      <c r="G7" s="3"/>
      <c r="H7" s="3"/>
      <c r="I7" s="14"/>
    </row>
    <row r="8" spans="1:23" ht="16.5" customHeight="1" thickBot="1">
      <c r="A8" s="13"/>
      <c r="B8" s="191" t="s">
        <v>3</v>
      </c>
      <c r="C8" s="192"/>
      <c r="D8" s="193"/>
      <c r="E8" s="107"/>
      <c r="F8" s="108" t="s">
        <v>12</v>
      </c>
      <c r="G8" s="27"/>
      <c r="H8" s="27"/>
      <c r="I8" s="14"/>
      <c r="K8" s="105"/>
    </row>
    <row r="9" spans="1:23">
      <c r="A9" s="13"/>
      <c r="B9" s="196" t="s">
        <v>47</v>
      </c>
      <c r="C9" s="197"/>
      <c r="D9" s="198"/>
      <c r="E9" s="9"/>
      <c r="F9" s="109" t="s">
        <v>53</v>
      </c>
      <c r="G9" s="172" t="s">
        <v>14</v>
      </c>
      <c r="H9" s="174"/>
      <c r="I9" s="14"/>
    </row>
    <row r="10" spans="1:23">
      <c r="A10" s="13"/>
      <c r="B10" s="199" t="s">
        <v>48</v>
      </c>
      <c r="C10" s="200"/>
      <c r="D10" s="201"/>
      <c r="E10" s="10"/>
      <c r="F10" s="109" t="s">
        <v>48</v>
      </c>
      <c r="G10" s="172"/>
      <c r="H10" s="175"/>
      <c r="I10" s="14"/>
    </row>
    <row r="11" spans="1:23">
      <c r="A11" s="13"/>
      <c r="B11" s="202" t="s">
        <v>49</v>
      </c>
      <c r="C11" s="203"/>
      <c r="D11" s="204"/>
      <c r="E11" s="10"/>
      <c r="F11" s="109" t="s">
        <v>54</v>
      </c>
      <c r="G11" s="172" t="s">
        <v>15</v>
      </c>
      <c r="H11" s="176" t="s">
        <v>21</v>
      </c>
      <c r="I11" s="14"/>
    </row>
    <row r="12" spans="1:23">
      <c r="A12" s="13"/>
      <c r="B12" s="202" t="s">
        <v>50</v>
      </c>
      <c r="C12" s="203"/>
      <c r="D12" s="204"/>
      <c r="E12" s="10"/>
      <c r="F12" s="109" t="s">
        <v>55</v>
      </c>
      <c r="G12" s="172"/>
      <c r="H12" s="177"/>
      <c r="I12" s="14"/>
    </row>
    <row r="13" spans="1:23">
      <c r="A13" s="13"/>
      <c r="B13" s="199" t="s">
        <v>51</v>
      </c>
      <c r="C13" s="200"/>
      <c r="D13" s="201"/>
      <c r="E13" s="11"/>
      <c r="F13" s="109" t="s">
        <v>51</v>
      </c>
      <c r="G13" s="173" t="s">
        <v>16</v>
      </c>
      <c r="H13" s="176" t="s">
        <v>57</v>
      </c>
      <c r="I13" s="14"/>
      <c r="L13" s="28" t="s">
        <v>19</v>
      </c>
    </row>
    <row r="14" spans="1:23" ht="13.5" thickBot="1">
      <c r="A14" s="13"/>
      <c r="B14" s="205" t="s">
        <v>52</v>
      </c>
      <c r="C14" s="206"/>
      <c r="D14" s="207"/>
      <c r="E14" s="11"/>
      <c r="F14" s="111" t="s">
        <v>56</v>
      </c>
      <c r="G14" s="173"/>
      <c r="H14" s="178"/>
      <c r="I14" s="14"/>
      <c r="L14" s="106">
        <f>VLOOKUP(G5,[1]Sheet1!$A$9:$I$7290,2,FALSE)</f>
        <v>34.1</v>
      </c>
    </row>
    <row r="15" spans="1:23" ht="5.25" customHeight="1">
      <c r="A15" s="13"/>
      <c r="B15" s="11"/>
      <c r="C15" s="11"/>
      <c r="D15" s="11"/>
      <c r="E15" s="11"/>
      <c r="F15" s="11"/>
      <c r="G15" s="28"/>
      <c r="H15" s="29"/>
      <c r="I15" s="14"/>
    </row>
    <row r="16" spans="1:23">
      <c r="A16" s="13"/>
      <c r="B16" s="135"/>
      <c r="C16" s="11"/>
      <c r="D16" s="11"/>
      <c r="E16" s="11"/>
      <c r="F16" s="11"/>
      <c r="G16" s="28" t="s">
        <v>18</v>
      </c>
      <c r="H16" s="34" t="s">
        <v>20</v>
      </c>
      <c r="I16" s="14"/>
    </row>
    <row r="17" spans="1:9">
      <c r="A17" s="13"/>
      <c r="B17" s="135" t="s">
        <v>78</v>
      </c>
      <c r="C17" s="11"/>
      <c r="D17" s="11"/>
      <c r="E17" s="11"/>
      <c r="F17" s="11"/>
      <c r="I17" s="14"/>
    </row>
    <row r="18" spans="1:9" ht="13.5" thickBot="1">
      <c r="A18" s="13"/>
      <c r="B18" s="12"/>
      <c r="C18" s="12"/>
      <c r="D18" s="12"/>
      <c r="E18" s="12"/>
      <c r="F18" s="3"/>
      <c r="G18" s="12"/>
      <c r="H18" s="12"/>
      <c r="I18" s="14"/>
    </row>
    <row r="19" spans="1:9" ht="17.25" customHeight="1" thickBot="1">
      <c r="A19" s="13"/>
      <c r="B19" s="112" t="s">
        <v>11</v>
      </c>
      <c r="C19" s="113" t="s">
        <v>7</v>
      </c>
      <c r="D19" s="194" t="s">
        <v>13</v>
      </c>
      <c r="E19" s="195"/>
      <c r="F19" s="110" t="s">
        <v>0</v>
      </c>
      <c r="G19" s="114" t="s">
        <v>9</v>
      </c>
      <c r="H19" s="115" t="s">
        <v>10</v>
      </c>
      <c r="I19" s="14"/>
    </row>
    <row r="20" spans="1:9" ht="75" customHeight="1">
      <c r="A20" s="13"/>
      <c r="B20" s="118">
        <v>1</v>
      </c>
      <c r="C20" s="210" t="s">
        <v>58</v>
      </c>
      <c r="D20" s="170"/>
      <c r="E20" s="171"/>
      <c r="F20" s="120" t="str">
        <f>VLOOKUP(C20,'[2]Acha Air Sales Price List'!$B$1:$D$65536,3,FALSE)</f>
        <v>Display box with 52 pcs. of 925 silver nose studs, 22g (0.6mm) with  2mm prong set clear round crystal tops</v>
      </c>
      <c r="G20" s="121">
        <v>554.48</v>
      </c>
      <c r="H20" s="122">
        <f t="shared" ref="H20:H60" si="0">ROUND(IF(ISNUMBER(B20), G20*B20, 0),5)</f>
        <v>554.48</v>
      </c>
      <c r="I20" s="14"/>
    </row>
    <row r="21" spans="1:9" ht="75" customHeight="1">
      <c r="A21" s="13"/>
      <c r="B21" s="123">
        <v>1</v>
      </c>
      <c r="C21" s="211" t="s">
        <v>59</v>
      </c>
      <c r="D21" s="183"/>
      <c r="E21" s="184"/>
      <c r="F21" s="124" t="str">
        <f>VLOOKUP(C21,'[2]Acha Air Sales Price List'!$B$1:$D$65536,3,FALSE)</f>
        <v>Display box with 52 pcs. of 925 sterling silver "Bend it yourself " nose studs, 22g (0.6mm) with tiny 1.25mm clear prong set Cubic Zirconia (CZ) stones</v>
      </c>
      <c r="G21" s="125">
        <v>510.73</v>
      </c>
      <c r="H21" s="126">
        <f t="shared" si="0"/>
        <v>510.73</v>
      </c>
      <c r="I21" s="14"/>
    </row>
    <row r="22" spans="1:9" ht="75" customHeight="1">
      <c r="A22" s="13"/>
      <c r="B22" s="123">
        <v>1</v>
      </c>
      <c r="C22" s="211" t="s">
        <v>60</v>
      </c>
      <c r="D22" s="183"/>
      <c r="E22" s="184"/>
      <c r="F22" s="124" t="str">
        <f>VLOOKUP(C22,'[2]Acha Air Sales Price List'!$B$1:$D$65536,3,FALSE)</f>
        <v>Display box with 52 pieces  of 925 sterling silver nose studs, 22g (0.6mm) with 1.4mm prong set clear crystals</v>
      </c>
      <c r="G22" s="125">
        <v>524.15</v>
      </c>
      <c r="H22" s="126">
        <f t="shared" si="0"/>
        <v>524.15</v>
      </c>
      <c r="I22" s="14"/>
    </row>
    <row r="23" spans="1:9" ht="75" customHeight="1">
      <c r="A23" s="13"/>
      <c r="B23" s="123">
        <v>1</v>
      </c>
      <c r="C23" s="211" t="s">
        <v>61</v>
      </c>
      <c r="D23" s="183"/>
      <c r="E23" s="184"/>
      <c r="F23" s="124" t="str">
        <f>VLOOKUP(C23,'[2]Acha Air Sales Price List'!$B$1:$D$65536,3,FALSE)</f>
        <v>Display box with 52 pieces of 925 sterling silver ''bend it yourself'' nose studs  , 22g (0.6mm) with clear 1.5mm prong set round  shaped Cubic zirconia stone (CZ)</v>
      </c>
      <c r="G23" s="125">
        <v>489.6</v>
      </c>
      <c r="H23" s="126">
        <f t="shared" si="0"/>
        <v>489.6</v>
      </c>
      <c r="I23" s="14"/>
    </row>
    <row r="24" spans="1:9" ht="75" customHeight="1">
      <c r="A24" s="13"/>
      <c r="B24" s="123">
        <v>1</v>
      </c>
      <c r="C24" s="211" t="s">
        <v>62</v>
      </c>
      <c r="D24" s="183"/>
      <c r="E24" s="184"/>
      <c r="F24" s="124" t="str">
        <f>VLOOKUP(C24,'[2]Acha Air Sales Price List'!$B$1:$D$65536,3,FALSE)</f>
        <v>Display box of 52 pieces of 925 sterling silver '' bend it yourself '' nose studs  , 22g (0.6mm) with ball 2mm</v>
      </c>
      <c r="G24" s="125">
        <v>617.95000000000005</v>
      </c>
      <c r="H24" s="126">
        <f t="shared" si="0"/>
        <v>617.95000000000005</v>
      </c>
      <c r="I24" s="14"/>
    </row>
    <row r="25" spans="1:9" ht="75" customHeight="1">
      <c r="A25" s="13"/>
      <c r="B25" s="123">
        <v>1</v>
      </c>
      <c r="C25" s="211" t="s">
        <v>63</v>
      </c>
      <c r="D25" s="183"/>
      <c r="E25" s="184"/>
      <c r="F25" s="124" t="str">
        <f>VLOOKUP(C25,'[2]Acha Air Sales Price List'!$B$1:$D$65536,3,FALSE)</f>
        <v xml:space="preserve">Display box of 52 pieces of 925 sterling silver prong set '' bend it yourself nose studs,1.5mm round CZ crystalswith 18k gold plating , 22g (0.6mm) </v>
      </c>
      <c r="G25" s="125">
        <v>872.73</v>
      </c>
      <c r="H25" s="126">
        <f t="shared" si="0"/>
        <v>872.73</v>
      </c>
      <c r="I25" s="14"/>
    </row>
    <row r="26" spans="1:9" ht="75" customHeight="1">
      <c r="A26" s="13"/>
      <c r="B26" s="123">
        <v>1</v>
      </c>
      <c r="C26" s="211" t="s">
        <v>64</v>
      </c>
      <c r="D26" s="183"/>
      <c r="E26" s="184"/>
      <c r="F26" s="124" t="str">
        <f>VLOOKUP(C26,'[2]Acha Air Sales Price List'!$B$1:$D$65536,3,FALSE)</f>
        <v xml:space="preserve">Display box of 52 pieces of 925 sterling silver prong set  nose studs,1.5mm round CZ crystalswith 18k gold plating , 22g (0.6mm) </v>
      </c>
      <c r="G26" s="125">
        <v>919.53</v>
      </c>
      <c r="H26" s="126">
        <f t="shared" si="0"/>
        <v>919.53</v>
      </c>
      <c r="I26" s="14"/>
    </row>
    <row r="27" spans="1:9" ht="75" customHeight="1">
      <c r="A27" s="13"/>
      <c r="B27" s="123">
        <v>1</v>
      </c>
      <c r="C27" s="211" t="s">
        <v>65</v>
      </c>
      <c r="D27" s="183"/>
      <c r="E27" s="184"/>
      <c r="F27" s="124" t="str">
        <f>VLOOKUP(C27,'[2]Acha Air Sales Price List'!$B$1:$D$65536,3,FALSE)</f>
        <v>Display box with 52 pcs. of 925 sterling silver nose studs, 22g (0.6mm) with 2mm clear prong set crystal tops with 18k gold plating</v>
      </c>
      <c r="G27" s="125">
        <v>960.04</v>
      </c>
      <c r="H27" s="126">
        <f t="shared" si="0"/>
        <v>960.04</v>
      </c>
      <c r="I27" s="14"/>
    </row>
    <row r="28" spans="1:9" ht="75" customHeight="1">
      <c r="A28" s="13"/>
      <c r="B28" s="123">
        <v>1</v>
      </c>
      <c r="C28" s="211" t="s">
        <v>66</v>
      </c>
      <c r="D28" s="183"/>
      <c r="E28" s="184"/>
      <c r="F28" s="124" t="str">
        <f>VLOOKUP(C28,'[2]Acha Air Sales Price List'!$B$1:$D$65536,3,FALSE)</f>
        <v>Display box of 52 pieces of 925 sterling silver '' bend it yourself '' nose studs  , 22g (0.6mm) with ball 1mm</v>
      </c>
      <c r="G28" s="125">
        <v>430.87</v>
      </c>
      <c r="H28" s="126">
        <f t="shared" si="0"/>
        <v>430.87</v>
      </c>
      <c r="I28" s="14"/>
    </row>
    <row r="29" spans="1:9" ht="75" customHeight="1">
      <c r="A29" s="13"/>
      <c r="B29" s="123">
        <v>1</v>
      </c>
      <c r="C29" s="211" t="s">
        <v>67</v>
      </c>
      <c r="D29" s="183"/>
      <c r="E29" s="184"/>
      <c r="F29" s="124" t="str">
        <f>VLOOKUP(C29,'[2]Acha Air Sales Price List'!$B$1:$D$65536,3,FALSE)</f>
        <v>Display box with 52 pieces of 925 sterling silver nose studs  , 22g (0.6mm) with clear 1.5mm prong set round  shaped Cubic zirconia stone (CZ)</v>
      </c>
      <c r="G29" s="125">
        <v>513.96</v>
      </c>
      <c r="H29" s="126">
        <f t="shared" si="0"/>
        <v>513.96</v>
      </c>
      <c r="I29" s="14"/>
    </row>
    <row r="30" spans="1:9" ht="75" customHeight="1">
      <c r="A30" s="13"/>
      <c r="B30" s="123">
        <v>1</v>
      </c>
      <c r="C30" s="211" t="s">
        <v>68</v>
      </c>
      <c r="D30" s="183"/>
      <c r="E30" s="184"/>
      <c r="F30" s="124" t="str">
        <f>VLOOKUP(C30,'[2]Acha Air Sales Price List'!$B$1:$D$65536,3,FALSE)</f>
        <v>Display box with 52 pcs. of 925 sterling silver "bend it yourself" nose studs, 22g (0.6mm) with 18k gold plating and  tiny 1.25mm round prong set clear CZ stones</v>
      </c>
      <c r="G30" s="125">
        <v>928.04</v>
      </c>
      <c r="H30" s="126">
        <f t="shared" si="0"/>
        <v>928.04</v>
      </c>
      <c r="I30" s="14"/>
    </row>
    <row r="31" spans="1:9" ht="75" customHeight="1">
      <c r="A31" s="13"/>
      <c r="B31" s="123">
        <v>1</v>
      </c>
      <c r="C31" s="211" t="s">
        <v>69</v>
      </c>
      <c r="D31" s="183"/>
      <c r="E31" s="184"/>
      <c r="F31" s="124" t="str">
        <f>VLOOKUP(C31,'[2]Acha Air Sales Price List'!$B$1:$D$65536,3,FALSE)</f>
        <v>Display box with 52 pcs. of 925 sterling silver "Bend it yourself " nose studs, 22g (0.6mm) with tiny 1.3mm clear prong set crystal tops</v>
      </c>
      <c r="G31" s="125">
        <v>521.03</v>
      </c>
      <c r="H31" s="126">
        <f t="shared" si="0"/>
        <v>521.03</v>
      </c>
      <c r="I31" s="14"/>
    </row>
    <row r="32" spans="1:9" ht="75" customHeight="1">
      <c r="A32" s="13"/>
      <c r="B32" s="123">
        <v>1</v>
      </c>
      <c r="C32" s="211" t="s">
        <v>70</v>
      </c>
      <c r="D32" s="183"/>
      <c r="E32" s="184"/>
      <c r="F32" s="124" t="str">
        <f>VLOOKUP(C32,'[2]Acha Air Sales Price List'!$B$1:$D$65536,3,FALSE)</f>
        <v>Display box with 52 pcs. of 925 sterling silver ''Bend it yourself'' nose studs, 22g (0.6mm) with 1.5mm ball shaped top</v>
      </c>
      <c r="G32" s="125">
        <v>483.41</v>
      </c>
      <c r="H32" s="126">
        <f t="shared" si="0"/>
        <v>483.41</v>
      </c>
      <c r="I32" s="14"/>
    </row>
    <row r="33" spans="1:9" ht="75" customHeight="1">
      <c r="A33" s="13"/>
      <c r="B33" s="123">
        <v>1</v>
      </c>
      <c r="C33" s="211" t="s">
        <v>71</v>
      </c>
      <c r="D33" s="183" t="s">
        <v>72</v>
      </c>
      <c r="E33" s="184"/>
      <c r="F33" s="124" t="str">
        <f>VLOOKUP(C33,'[2]Acha Air Sales Price List'!$B$1:$D$65536,3,FALSE)</f>
        <v>Box with 36 pcs. of 925 silver nose studs, 22g (0.6mm) with prong set 2mm round synthetic opals (in standard packing or in vacuum sealed packing to prevent tarnishing)</v>
      </c>
      <c r="G33" s="125">
        <v>903.36</v>
      </c>
      <c r="H33" s="126">
        <f t="shared" si="0"/>
        <v>903.36</v>
      </c>
      <c r="I33" s="14"/>
    </row>
    <row r="34" spans="1:9" ht="75" customHeight="1">
      <c r="A34" s="13"/>
      <c r="B34" s="123">
        <v>1</v>
      </c>
      <c r="C34" s="211" t="s">
        <v>71</v>
      </c>
      <c r="D34" s="183" t="s">
        <v>73</v>
      </c>
      <c r="E34" s="184"/>
      <c r="F34" s="124" t="str">
        <f>VLOOKUP(C34,'[2]Acha Air Sales Price List'!$B$1:$D$65536,3,FALSE)</f>
        <v>Box with 36 pcs. of 925 silver nose studs, 22g (0.6mm) with prong set 2mm round synthetic opals (in standard packing or in vacuum sealed packing to prevent tarnishing)</v>
      </c>
      <c r="G34" s="125">
        <v>903.36</v>
      </c>
      <c r="H34" s="126">
        <f t="shared" si="0"/>
        <v>903.36</v>
      </c>
      <c r="I34" s="14"/>
    </row>
    <row r="35" spans="1:9" ht="36" customHeight="1">
      <c r="A35" s="13"/>
      <c r="B35" s="127">
        <v>20</v>
      </c>
      <c r="C35" s="211" t="s">
        <v>76</v>
      </c>
      <c r="D35" s="185" t="s">
        <v>74</v>
      </c>
      <c r="E35" s="186"/>
      <c r="F35" s="128" t="str">
        <f>VLOOKUP(C35,'[2]Acha Air Sales Price List'!$B$1:$D$65536,3,FALSE)</f>
        <v>925 Sterling silver seamless nose hoop, 18g (1mm) - Outer diameter 10mm</v>
      </c>
      <c r="G35" s="129">
        <v>22.03</v>
      </c>
      <c r="H35" s="130">
        <f t="shared" si="0"/>
        <v>440.6</v>
      </c>
      <c r="I35" s="14"/>
    </row>
    <row r="36" spans="1:9" ht="36" customHeight="1">
      <c r="A36" s="13"/>
      <c r="B36" s="131">
        <v>20</v>
      </c>
      <c r="C36" s="211" t="s">
        <v>77</v>
      </c>
      <c r="D36" s="187" t="s">
        <v>75</v>
      </c>
      <c r="E36" s="188"/>
      <c r="F36" s="132" t="str">
        <f>VLOOKUP(C36,'[2]Acha Air Sales Price List'!$B$1:$D$65536,3,FALSE)</f>
        <v>925 Sterling silver seamless nose hoop,18g (1mm) - Outer diameter 12mm</v>
      </c>
      <c r="G36" s="133">
        <v>25.31</v>
      </c>
      <c r="H36" s="134">
        <f t="shared" si="0"/>
        <v>506.2</v>
      </c>
      <c r="I36" s="14"/>
    </row>
    <row r="37" spans="1:9" ht="73.5" customHeight="1">
      <c r="A37" s="13"/>
      <c r="B37" s="123">
        <v>1</v>
      </c>
      <c r="C37" s="211" t="s">
        <v>79</v>
      </c>
      <c r="D37" s="183"/>
      <c r="E37" s="184"/>
      <c r="F37" s="124" t="str">
        <f>VLOOKUP(C37,'[2]Acha Air Sales Price List'!$B$1:$D$65536,3,FALSE)</f>
        <v>Display box with 52 pcs. of 925 sterling silver nose studs, 22g (0.6mm) with tiny 1.25mm clear prong set Cubic Zirconia (CZ) stones with 18k gold plating</v>
      </c>
      <c r="G37" s="125">
        <v>976.2</v>
      </c>
      <c r="H37" s="126">
        <f t="shared" si="0"/>
        <v>976.2</v>
      </c>
      <c r="I37" s="14"/>
    </row>
    <row r="38" spans="1:9" ht="73.5" customHeight="1">
      <c r="A38" s="13"/>
      <c r="B38" s="123">
        <v>1</v>
      </c>
      <c r="C38" s="211" t="s">
        <v>80</v>
      </c>
      <c r="D38" s="183"/>
      <c r="E38" s="184"/>
      <c r="F38" s="124" t="str">
        <f>VLOOKUP(C38,'[2]Acha Air Sales Price List'!$B$1:$D$65536,3,FALSE)</f>
        <v>Display box with 52 pcs. of 925 sterling silver nose studs, 22g (0.6mm) with 18k gold plating and 2mm round prong set clear CZ stones</v>
      </c>
      <c r="G38" s="125">
        <v>994.63</v>
      </c>
      <c r="H38" s="126">
        <f t="shared" si="0"/>
        <v>994.63</v>
      </c>
      <c r="I38" s="14"/>
    </row>
    <row r="39" spans="1:9" ht="73.5" customHeight="1">
      <c r="A39" s="13"/>
      <c r="B39" s="123">
        <v>1</v>
      </c>
      <c r="C39" s="211" t="s">
        <v>81</v>
      </c>
      <c r="D39" s="183"/>
      <c r="E39" s="184"/>
      <c r="F39" s="124" t="str">
        <f>VLOOKUP(C39,'[2]Acha Air Sales Price List'!$B$1:$D$65536,3,FALSE)</f>
        <v>Display box with 52 pcs. of 18k gold plated + E-coating to protect scratching, 925 silver nose studs, 22g (0.6mm) with wire flower shaped top with clear crystal centers</v>
      </c>
      <c r="G39" s="125">
        <v>1235.4100000000001</v>
      </c>
      <c r="H39" s="126">
        <f t="shared" si="0"/>
        <v>1235.4100000000001</v>
      </c>
      <c r="I39" s="14"/>
    </row>
    <row r="40" spans="1:9" ht="73.5" customHeight="1">
      <c r="A40" s="13"/>
      <c r="B40" s="123">
        <v>1</v>
      </c>
      <c r="C40" s="211" t="s">
        <v>82</v>
      </c>
      <c r="D40" s="183"/>
      <c r="E40" s="184"/>
      <c r="F40" s="124" t="str">
        <f>VLOOKUP(C40,'[2]Acha Air Sales Price List'!$B$1:$D$65536,3,FALSE)</f>
        <v>Display box with 52 pcs. of 925 sterling silver nose studs, 22g (0.6mm) with tiny 1.25mm clear prong set Cubic Zirconia (CZ) stones</v>
      </c>
      <c r="G40" s="125">
        <v>558.88</v>
      </c>
      <c r="H40" s="126">
        <f t="shared" si="0"/>
        <v>558.88</v>
      </c>
      <c r="I40" s="14"/>
    </row>
    <row r="41" spans="1:9" ht="73.5" customHeight="1">
      <c r="A41" s="13"/>
      <c r="B41" s="123">
        <v>1</v>
      </c>
      <c r="C41" s="211" t="s">
        <v>83</v>
      </c>
      <c r="D41" s="183"/>
      <c r="E41" s="184"/>
      <c r="F41" s="124" t="str">
        <f>VLOOKUP(C41,'[2]Acha Air Sales Price List'!$B$1:$D$65536,3,FALSE)</f>
        <v>Display box with 52 pcs. of 925 sterling silver nose studs, 22g (0.6mm) with big 2.5mm clear prong set crystal tops</v>
      </c>
      <c r="G41" s="125">
        <v>574.92999999999995</v>
      </c>
      <c r="H41" s="126">
        <f t="shared" si="0"/>
        <v>574.92999999999995</v>
      </c>
      <c r="I41" s="14"/>
    </row>
    <row r="42" spans="1:9" ht="36.75" customHeight="1">
      <c r="A42" s="13"/>
      <c r="B42" s="127">
        <v>4</v>
      </c>
      <c r="C42" s="211" t="s">
        <v>104</v>
      </c>
      <c r="D42" s="185"/>
      <c r="E42" s="186"/>
      <c r="F42" s="128" t="str">
        <f>VLOOKUP(C42,'[2]Acha Air Sales Price List'!$B$1:$D$65536,3,FALSE)</f>
        <v>PVD plated internally threaded surgical steel double flare flesh tunnel - 00g(10mm)</v>
      </c>
      <c r="G42" s="129">
        <v>104.78</v>
      </c>
      <c r="H42" s="130">
        <f t="shared" si="0"/>
        <v>419.12</v>
      </c>
      <c r="I42" s="14"/>
    </row>
    <row r="43" spans="1:9" ht="36.75" customHeight="1">
      <c r="A43" s="13"/>
      <c r="B43" s="131">
        <v>4</v>
      </c>
      <c r="C43" s="211" t="s">
        <v>105</v>
      </c>
      <c r="D43" s="187"/>
      <c r="E43" s="188"/>
      <c r="F43" s="132" t="str">
        <f>VLOOKUP(C43,'[2]Acha Air Sales Price List'!$B$1:$D$65536,3,FALSE)</f>
        <v>PVD plated internally threaded surgical steel double flare flesh tunnel - 1/2(12mm)</v>
      </c>
      <c r="G43" s="133">
        <v>111.56</v>
      </c>
      <c r="H43" s="134">
        <f t="shared" si="0"/>
        <v>446.24</v>
      </c>
      <c r="I43" s="14"/>
    </row>
    <row r="44" spans="1:9" ht="69.75" customHeight="1">
      <c r="A44" s="13"/>
      <c r="B44" s="123">
        <v>40</v>
      </c>
      <c r="C44" s="211" t="s">
        <v>86</v>
      </c>
      <c r="D44" s="183"/>
      <c r="E44" s="184"/>
      <c r="F44" s="124" t="str">
        <f>VLOOKUP(C44,'[2]Acha Air Sales Price List'!$B$1:$D$65536,3,FALSE)</f>
        <v>Tiny high polished surgical steel helix huggie - diameter 7mm (sold per pcs)</v>
      </c>
      <c r="G44" s="125">
        <v>25.43</v>
      </c>
      <c r="H44" s="126">
        <f t="shared" si="0"/>
        <v>1017.2</v>
      </c>
      <c r="I44" s="14"/>
    </row>
    <row r="45" spans="1:9" ht="70.5" customHeight="1">
      <c r="A45" s="13"/>
      <c r="B45" s="123">
        <v>20</v>
      </c>
      <c r="C45" s="35" t="s">
        <v>87</v>
      </c>
      <c r="D45" s="183"/>
      <c r="E45" s="184"/>
      <c r="F45" s="124" t="str">
        <f>VLOOKUP(C45,'[2]Acha Air Sales Price List'!$B$1:$D$65536,3,FALSE)</f>
        <v>Tiny high polished surgical steel helix huggie with steel cross dangling (sold per pcs)</v>
      </c>
      <c r="G45" s="125">
        <v>36.96</v>
      </c>
      <c r="H45" s="126">
        <f t="shared" si="0"/>
        <v>739.2</v>
      </c>
      <c r="I45" s="14"/>
    </row>
    <row r="46" spans="1:9" ht="69.75" customHeight="1">
      <c r="A46" s="13"/>
      <c r="B46" s="123">
        <v>20</v>
      </c>
      <c r="C46" s="35" t="s">
        <v>88</v>
      </c>
      <c r="D46" s="183"/>
      <c r="E46" s="184"/>
      <c r="F46" s="124" t="str">
        <f>VLOOKUP(C46,'[2]Acha Air Sales Price List'!$B$1:$D$65536,3,FALSE)</f>
        <v>Tiny black PVD plated surgical steel helix huggie with steel cross dangling (sold per pcs)</v>
      </c>
      <c r="G46" s="125">
        <v>53.92</v>
      </c>
      <c r="H46" s="126">
        <f t="shared" si="0"/>
        <v>1078.4000000000001</v>
      </c>
      <c r="I46" s="14"/>
    </row>
    <row r="47" spans="1:9" ht="69.75" customHeight="1">
      <c r="A47" s="13"/>
      <c r="B47" s="123">
        <v>20</v>
      </c>
      <c r="C47" s="211" t="s">
        <v>89</v>
      </c>
      <c r="D47" s="183"/>
      <c r="E47" s="184"/>
      <c r="F47" s="124" t="str">
        <f>VLOOKUP(C47,'[2]Acha Air Sales Price List'!$B$1:$D$65536,3,FALSE)</f>
        <v>Pair of high polished stainless steel huggies</v>
      </c>
      <c r="G47" s="125">
        <v>50.53</v>
      </c>
      <c r="H47" s="126">
        <f t="shared" si="0"/>
        <v>1010.6</v>
      </c>
      <c r="I47" s="14"/>
    </row>
    <row r="48" spans="1:9" ht="70.5" customHeight="1">
      <c r="A48" s="13"/>
      <c r="B48" s="123">
        <v>10</v>
      </c>
      <c r="C48" s="211" t="s">
        <v>90</v>
      </c>
      <c r="D48" s="183" t="s">
        <v>91</v>
      </c>
      <c r="E48" s="184"/>
      <c r="F48" s="124" t="str">
        <f>VLOOKUP(C48,'[2]Acha Air Sales Price List'!$B$1:$D$65536,3,FALSE)</f>
        <v>Pair of high polish gold PVD plated stainless steel "huggies" earring hoops</v>
      </c>
      <c r="G48" s="125">
        <v>60.7</v>
      </c>
      <c r="H48" s="126">
        <f t="shared" si="0"/>
        <v>607</v>
      </c>
      <c r="I48" s="14"/>
    </row>
    <row r="49" spans="1:9" ht="69.75" customHeight="1">
      <c r="A49" s="13"/>
      <c r="B49" s="123">
        <v>20</v>
      </c>
      <c r="C49" s="211" t="s">
        <v>92</v>
      </c>
      <c r="D49" s="183" t="s">
        <v>93</v>
      </c>
      <c r="E49" s="184"/>
      <c r="F49" s="124" t="str">
        <f>VLOOKUP(C49,'[2]Acha Air Sales Price List'!$B$1:$D$65536,3,FALSE)</f>
        <v>Pair of high polish black PVD plated stainless steel "huggies" earring hoops</v>
      </c>
      <c r="G49" s="125">
        <v>60.7</v>
      </c>
      <c r="H49" s="126">
        <f t="shared" si="0"/>
        <v>1214</v>
      </c>
      <c r="I49" s="14"/>
    </row>
    <row r="50" spans="1:9" ht="69.75" customHeight="1">
      <c r="A50" s="13"/>
      <c r="B50" s="123">
        <v>10</v>
      </c>
      <c r="C50" s="35" t="s">
        <v>98</v>
      </c>
      <c r="D50" s="183"/>
      <c r="E50" s="184"/>
      <c r="F50" s="124" t="str">
        <f>VLOOKUP(C50,'[2]Acha Air Sales Price List'!$B$1:$D$65536,3,FALSE)</f>
        <v>Pair of high polished stainless steel huggies earrings with a dangling plain small steel cross</v>
      </c>
      <c r="G50" s="125">
        <v>74.819999999999993</v>
      </c>
      <c r="H50" s="126">
        <f t="shared" si="0"/>
        <v>748.2</v>
      </c>
      <c r="I50" s="14"/>
    </row>
    <row r="51" spans="1:9" ht="69.75" customHeight="1">
      <c r="A51" s="13"/>
      <c r="B51" s="131">
        <v>10</v>
      </c>
      <c r="C51" s="37" t="s">
        <v>99</v>
      </c>
      <c r="D51" s="187"/>
      <c r="E51" s="188"/>
      <c r="F51" s="132" t="str">
        <f>VLOOKUP(C51,'[2]Acha Air Sales Price List'!$B$1:$D$65536,3,FALSE)</f>
        <v>Pair of black PVD plated stainless steel huggies earrings with a dangling plain cross</v>
      </c>
      <c r="G51" s="133">
        <v>88.43</v>
      </c>
      <c r="H51" s="134">
        <f t="shared" si="0"/>
        <v>884.3</v>
      </c>
      <c r="I51" s="14"/>
    </row>
    <row r="52" spans="1:9" ht="71.25" customHeight="1" thickBot="1">
      <c r="A52" s="13"/>
      <c r="B52" s="127">
        <v>1</v>
      </c>
      <c r="C52" s="159" t="s">
        <v>100</v>
      </c>
      <c r="D52" s="185"/>
      <c r="E52" s="186"/>
      <c r="F52" s="128" t="str">
        <f>VLOOKUP(C52,'[2]Acha Air Sales Price List'!$B$1:$D$65536,3,FALSE)</f>
        <v>Box with foam (5x11.8 cm) for 25 pieces</v>
      </c>
      <c r="G52" s="129">
        <v>49.53</v>
      </c>
      <c r="H52" s="130">
        <f t="shared" si="0"/>
        <v>49.53</v>
      </c>
      <c r="I52" s="14"/>
    </row>
    <row r="53" spans="1:9" ht="14.25" customHeight="1" thickBot="1">
      <c r="A53" s="13"/>
      <c r="B53" s="160"/>
      <c r="C53" s="161"/>
      <c r="D53" s="189"/>
      <c r="E53" s="190"/>
      <c r="F53" s="162" t="s">
        <v>103</v>
      </c>
      <c r="G53" s="163"/>
      <c r="H53" s="164"/>
      <c r="I53" s="14"/>
    </row>
    <row r="54" spans="1:9" ht="71.25" customHeight="1" thickTop="1">
      <c r="A54" s="13"/>
      <c r="B54" s="131">
        <v>1</v>
      </c>
      <c r="C54" s="37" t="s">
        <v>100</v>
      </c>
      <c r="D54" s="187"/>
      <c r="E54" s="188"/>
      <c r="F54" s="132" t="str">
        <f>VLOOKUP(C54,'[2]Acha Air Sales Price List'!$B$1:$D$65536,3,FALSE)</f>
        <v>Box with foam (5x11.8 cm) for 25 pieces</v>
      </c>
      <c r="G54" s="133">
        <v>49.53</v>
      </c>
      <c r="H54" s="134">
        <f t="shared" si="0"/>
        <v>49.53</v>
      </c>
      <c r="I54" s="14"/>
    </row>
    <row r="55" spans="1:9" ht="69.75" customHeight="1">
      <c r="A55" s="13"/>
      <c r="B55" s="123">
        <v>20</v>
      </c>
      <c r="C55" s="211" t="s">
        <v>106</v>
      </c>
      <c r="D55" s="183"/>
      <c r="E55" s="184"/>
      <c r="F55" s="124" t="str">
        <f>VLOOKUP(C55,'[2]Acha Air Sales Price List'!$B$1:$D$65536,3,FALSE)</f>
        <v>Tiny high polished surgical steel helix huggie with rounded edges- diameter 7mm (sold per pcs.)</v>
      </c>
      <c r="G55" s="125">
        <v>29.5</v>
      </c>
      <c r="H55" s="126">
        <f t="shared" si="0"/>
        <v>590</v>
      </c>
      <c r="I55" s="14"/>
    </row>
    <row r="56" spans="1:9" ht="12.4" hidden="1" customHeight="1">
      <c r="A56" s="13"/>
      <c r="B56" s="1"/>
      <c r="C56" s="37"/>
      <c r="D56" s="168"/>
      <c r="E56" s="169"/>
      <c r="F56" s="40" t="str">
        <f>VLOOKUP(C56,'[2]Acha Air Sales Price List'!$B$1:$D$65536,3,FALSE)</f>
        <v>Exchange rate :</v>
      </c>
      <c r="G56" s="21">
        <f>ROUND(IF(ISBLANK(C56),0,VLOOKUP(C56,'[2]Acha Air Sales Price List'!$B$1:$X$65536,12,FALSE)*$L$14),2)</f>
        <v>0</v>
      </c>
      <c r="H56" s="22">
        <f t="shared" si="0"/>
        <v>0</v>
      </c>
      <c r="I56" s="14"/>
    </row>
    <row r="57" spans="1:9" ht="12.4" hidden="1" customHeight="1">
      <c r="A57" s="13"/>
      <c r="B57" s="1"/>
      <c r="C57" s="35"/>
      <c r="D57" s="168"/>
      <c r="E57" s="169"/>
      <c r="F57" s="40" t="str">
        <f>VLOOKUP(C57,'[2]Acha Air Sales Price List'!$B$1:$D$65536,3,FALSE)</f>
        <v>Exchange rate :</v>
      </c>
      <c r="G57" s="21">
        <f>ROUND(IF(ISBLANK(C57),0,VLOOKUP(C57,'[2]Acha Air Sales Price List'!$B$1:$X$65536,12,FALSE)*$L$14),2)</f>
        <v>0</v>
      </c>
      <c r="H57" s="22">
        <f t="shared" si="0"/>
        <v>0</v>
      </c>
      <c r="I57" s="14"/>
    </row>
    <row r="58" spans="1:9" ht="12.4" hidden="1" customHeight="1">
      <c r="A58" s="13"/>
      <c r="B58" s="1"/>
      <c r="C58" s="35"/>
      <c r="D58" s="168"/>
      <c r="E58" s="169"/>
      <c r="F58" s="40" t="str">
        <f>VLOOKUP(C58,'[2]Acha Air Sales Price List'!$B$1:$D$65536,3,FALSE)</f>
        <v>Exchange rate :</v>
      </c>
      <c r="G58" s="21">
        <f>ROUND(IF(ISBLANK(C58),0,VLOOKUP(C58,'[2]Acha Air Sales Price List'!$B$1:$X$65536,12,FALSE)*$L$14),2)</f>
        <v>0</v>
      </c>
      <c r="H58" s="22">
        <f t="shared" si="0"/>
        <v>0</v>
      </c>
      <c r="I58" s="14"/>
    </row>
    <row r="59" spans="1:9" ht="12.4" hidden="1" customHeight="1">
      <c r="A59" s="13"/>
      <c r="B59" s="1"/>
      <c r="C59" s="35"/>
      <c r="D59" s="168"/>
      <c r="E59" s="169"/>
      <c r="F59" s="40" t="str">
        <f>VLOOKUP(C59,'[2]Acha Air Sales Price List'!$B$1:$D$65536,3,FALSE)</f>
        <v>Exchange rate :</v>
      </c>
      <c r="G59" s="21">
        <f>ROUND(IF(ISBLANK(C59),0,VLOOKUP(C59,'[2]Acha Air Sales Price List'!$B$1:$X$65536,12,FALSE)*$L$14),2)</f>
        <v>0</v>
      </c>
      <c r="H59" s="22">
        <f t="shared" si="0"/>
        <v>0</v>
      </c>
      <c r="I59" s="14"/>
    </row>
    <row r="60" spans="1:9" ht="12.4" hidden="1" customHeight="1">
      <c r="A60" s="13"/>
      <c r="B60" s="1"/>
      <c r="C60" s="35"/>
      <c r="D60" s="168"/>
      <c r="E60" s="169"/>
      <c r="F60" s="40" t="str">
        <f>VLOOKUP(C60,'[2]Acha Air Sales Price List'!$B$1:$D$65536,3,FALSE)</f>
        <v>Exchange rate :</v>
      </c>
      <c r="G60" s="21">
        <f>ROUND(IF(ISBLANK(C60),0,VLOOKUP(C60,'[2]Acha Air Sales Price List'!$B$1:$X$65536,12,FALSE)*$L$14),2)</f>
        <v>0</v>
      </c>
      <c r="H60" s="22">
        <f t="shared" si="0"/>
        <v>0</v>
      </c>
      <c r="I60" s="14"/>
    </row>
    <row r="61" spans="1:9" ht="12" hidden="1" customHeight="1">
      <c r="A61" s="13"/>
      <c r="B61" s="1"/>
      <c r="C61" s="35"/>
      <c r="D61" s="168"/>
      <c r="E61" s="169"/>
      <c r="F61" s="40" t="str">
        <f>VLOOKUP(C61,'[2]Acha Air Sales Price List'!$B$1:$D$65536,3,FALSE)</f>
        <v>Exchange rate :</v>
      </c>
      <c r="G61" s="21">
        <f>ROUND(IF(ISBLANK(C61),0,VLOOKUP(C61,'[2]Acha Air Sales Price List'!$B$1:$X$65536,12,FALSE)*$L$14),2)</f>
        <v>0</v>
      </c>
      <c r="H61" s="22">
        <f t="shared" ref="H61:H97" si="1">ROUND(IF(ISNUMBER(B61), G61*B61, 0),5)</f>
        <v>0</v>
      </c>
      <c r="I61" s="14"/>
    </row>
    <row r="62" spans="1:9" ht="12.4" hidden="1" customHeight="1">
      <c r="A62" s="13"/>
      <c r="B62" s="1"/>
      <c r="C62" s="35"/>
      <c r="D62" s="168"/>
      <c r="E62" s="169"/>
      <c r="F62" s="40" t="str">
        <f>VLOOKUP(C62,'[2]Acha Air Sales Price List'!$B$1:$D$65536,3,FALSE)</f>
        <v>Exchange rate :</v>
      </c>
      <c r="G62" s="21">
        <f>ROUND(IF(ISBLANK(C62),0,VLOOKUP(C62,'[2]Acha Air Sales Price List'!$B$1:$X$65536,12,FALSE)*$L$14),2)</f>
        <v>0</v>
      </c>
      <c r="H62" s="22">
        <f t="shared" si="1"/>
        <v>0</v>
      </c>
      <c r="I62" s="14"/>
    </row>
    <row r="63" spans="1:9" ht="12.4" hidden="1" customHeight="1">
      <c r="A63" s="13"/>
      <c r="B63" s="1"/>
      <c r="C63" s="35"/>
      <c r="D63" s="168"/>
      <c r="E63" s="169"/>
      <c r="F63" s="40" t="str">
        <f>VLOOKUP(C63,'[2]Acha Air Sales Price List'!$B$1:$D$65536,3,FALSE)</f>
        <v>Exchange rate :</v>
      </c>
      <c r="G63" s="21">
        <f>ROUND(IF(ISBLANK(C63),0,VLOOKUP(C63,'[2]Acha Air Sales Price List'!$B$1:$X$65536,12,FALSE)*$L$14),2)</f>
        <v>0</v>
      </c>
      <c r="H63" s="22">
        <f t="shared" si="1"/>
        <v>0</v>
      </c>
      <c r="I63" s="14"/>
    </row>
    <row r="64" spans="1:9" ht="12.4" hidden="1" customHeight="1">
      <c r="A64" s="13"/>
      <c r="B64" s="1"/>
      <c r="C64" s="35"/>
      <c r="D64" s="168"/>
      <c r="E64" s="169"/>
      <c r="F64" s="40" t="str">
        <f>VLOOKUP(C64,'[2]Acha Air Sales Price List'!$B$1:$D$65536,3,FALSE)</f>
        <v>Exchange rate :</v>
      </c>
      <c r="G64" s="21">
        <f>ROUND(IF(ISBLANK(C64),0,VLOOKUP(C64,'[2]Acha Air Sales Price List'!$B$1:$X$65536,12,FALSE)*$L$14),2)</f>
        <v>0</v>
      </c>
      <c r="H64" s="22">
        <f t="shared" si="1"/>
        <v>0</v>
      </c>
      <c r="I64" s="14"/>
    </row>
    <row r="65" spans="1:9" ht="12.4" hidden="1" customHeight="1">
      <c r="A65" s="13"/>
      <c r="B65" s="1"/>
      <c r="C65" s="35"/>
      <c r="D65" s="168"/>
      <c r="E65" s="169"/>
      <c r="F65" s="40" t="str">
        <f>VLOOKUP(C65,'[2]Acha Air Sales Price List'!$B$1:$D$65536,3,FALSE)</f>
        <v>Exchange rate :</v>
      </c>
      <c r="G65" s="21">
        <f>ROUND(IF(ISBLANK(C65),0,VLOOKUP(C65,'[2]Acha Air Sales Price List'!$B$1:$X$65536,12,FALSE)*$L$14),2)</f>
        <v>0</v>
      </c>
      <c r="H65" s="22">
        <f t="shared" si="1"/>
        <v>0</v>
      </c>
      <c r="I65" s="14"/>
    </row>
    <row r="66" spans="1:9" ht="12.4" hidden="1" customHeight="1">
      <c r="A66" s="13"/>
      <c r="B66" s="1"/>
      <c r="C66" s="35"/>
      <c r="D66" s="168"/>
      <c r="E66" s="169"/>
      <c r="F66" s="40" t="str">
        <f>VLOOKUP(C66,'[2]Acha Air Sales Price List'!$B$1:$D$65536,3,FALSE)</f>
        <v>Exchange rate :</v>
      </c>
      <c r="G66" s="21">
        <f>ROUND(IF(ISBLANK(C66),0,VLOOKUP(C66,'[2]Acha Air Sales Price List'!$B$1:$X$65536,12,FALSE)*$L$14),2)</f>
        <v>0</v>
      </c>
      <c r="H66" s="22">
        <f t="shared" si="1"/>
        <v>0</v>
      </c>
      <c r="I66" s="14"/>
    </row>
    <row r="67" spans="1:9" ht="12.4" hidden="1" customHeight="1">
      <c r="A67" s="13"/>
      <c r="B67" s="1"/>
      <c r="C67" s="35"/>
      <c r="D67" s="168"/>
      <c r="E67" s="169"/>
      <c r="F67" s="40" t="str">
        <f>VLOOKUP(C67,'[2]Acha Air Sales Price List'!$B$1:$D$65536,3,FALSE)</f>
        <v>Exchange rate :</v>
      </c>
      <c r="G67" s="21">
        <f>ROUND(IF(ISBLANK(C67),0,VLOOKUP(C67,'[2]Acha Air Sales Price List'!$B$1:$X$65536,12,FALSE)*$L$14),2)</f>
        <v>0</v>
      </c>
      <c r="H67" s="22">
        <f t="shared" si="1"/>
        <v>0</v>
      </c>
      <c r="I67" s="14"/>
    </row>
    <row r="68" spans="1:9" ht="12.4" hidden="1" customHeight="1">
      <c r="A68" s="13"/>
      <c r="B68" s="1"/>
      <c r="C68" s="35"/>
      <c r="D68" s="168"/>
      <c r="E68" s="169"/>
      <c r="F68" s="40" t="str">
        <f>VLOOKUP(C68,'[2]Acha Air Sales Price List'!$B$1:$D$65536,3,FALSE)</f>
        <v>Exchange rate :</v>
      </c>
      <c r="G68" s="21">
        <f>ROUND(IF(ISBLANK(C68),0,VLOOKUP(C68,'[2]Acha Air Sales Price List'!$B$1:$X$65536,12,FALSE)*$L$14),2)</f>
        <v>0</v>
      </c>
      <c r="H68" s="22">
        <f t="shared" si="1"/>
        <v>0</v>
      </c>
      <c r="I68" s="14"/>
    </row>
    <row r="69" spans="1:9" ht="12.4" hidden="1" customHeight="1">
      <c r="A69" s="13"/>
      <c r="B69" s="1"/>
      <c r="C69" s="35"/>
      <c r="D69" s="168"/>
      <c r="E69" s="169"/>
      <c r="F69" s="40" t="str">
        <f>VLOOKUP(C69,'[2]Acha Air Sales Price List'!$B$1:$D$65536,3,FALSE)</f>
        <v>Exchange rate :</v>
      </c>
      <c r="G69" s="21">
        <f>ROUND(IF(ISBLANK(C69),0,VLOOKUP(C69,'[2]Acha Air Sales Price List'!$B$1:$X$65536,12,FALSE)*$L$14),2)</f>
        <v>0</v>
      </c>
      <c r="H69" s="22">
        <f t="shared" si="1"/>
        <v>0</v>
      </c>
      <c r="I69" s="14"/>
    </row>
    <row r="70" spans="1:9" ht="12.4" hidden="1" customHeight="1">
      <c r="A70" s="13"/>
      <c r="B70" s="1"/>
      <c r="C70" s="35"/>
      <c r="D70" s="168"/>
      <c r="E70" s="169"/>
      <c r="F70" s="40" t="str">
        <f>VLOOKUP(C70,'[2]Acha Air Sales Price List'!$B$1:$D$65536,3,FALSE)</f>
        <v>Exchange rate :</v>
      </c>
      <c r="G70" s="21">
        <f>ROUND(IF(ISBLANK(C70),0,VLOOKUP(C70,'[2]Acha Air Sales Price List'!$B$1:$X$65536,12,FALSE)*$L$14),2)</f>
        <v>0</v>
      </c>
      <c r="H70" s="22">
        <f t="shared" si="1"/>
        <v>0</v>
      </c>
      <c r="I70" s="14"/>
    </row>
    <row r="71" spans="1:9" ht="12.4" hidden="1" customHeight="1">
      <c r="A71" s="13"/>
      <c r="B71" s="1"/>
      <c r="C71" s="35"/>
      <c r="D71" s="168"/>
      <c r="E71" s="169"/>
      <c r="F71" s="40" t="str">
        <f>VLOOKUP(C71,'[2]Acha Air Sales Price List'!$B$1:$D$65536,3,FALSE)</f>
        <v>Exchange rate :</v>
      </c>
      <c r="G71" s="21">
        <f>ROUND(IF(ISBLANK(C71),0,VLOOKUP(C71,'[2]Acha Air Sales Price List'!$B$1:$X$65536,12,FALSE)*$L$14),2)</f>
        <v>0</v>
      </c>
      <c r="H71" s="22">
        <f t="shared" si="1"/>
        <v>0</v>
      </c>
      <c r="I71" s="14"/>
    </row>
    <row r="72" spans="1:9" ht="12.4" hidden="1" customHeight="1">
      <c r="A72" s="13"/>
      <c r="B72" s="1"/>
      <c r="C72" s="35"/>
      <c r="D72" s="168"/>
      <c r="E72" s="169"/>
      <c r="F72" s="40" t="str">
        <f>VLOOKUP(C72,'[2]Acha Air Sales Price List'!$B$1:$D$65536,3,FALSE)</f>
        <v>Exchange rate :</v>
      </c>
      <c r="G72" s="21">
        <f>ROUND(IF(ISBLANK(C72),0,VLOOKUP(C72,'[2]Acha Air Sales Price List'!$B$1:$X$65536,12,FALSE)*$L$14),2)</f>
        <v>0</v>
      </c>
      <c r="H72" s="22">
        <f t="shared" si="1"/>
        <v>0</v>
      </c>
      <c r="I72" s="14"/>
    </row>
    <row r="73" spans="1:9" ht="12.4" hidden="1" customHeight="1">
      <c r="A73" s="13"/>
      <c r="B73" s="1"/>
      <c r="C73" s="35"/>
      <c r="D73" s="168"/>
      <c r="E73" s="169"/>
      <c r="F73" s="40" t="str">
        <f>VLOOKUP(C73,'[2]Acha Air Sales Price List'!$B$1:$D$65536,3,FALSE)</f>
        <v>Exchange rate :</v>
      </c>
      <c r="G73" s="21">
        <f>ROUND(IF(ISBLANK(C73),0,VLOOKUP(C73,'[2]Acha Air Sales Price List'!$B$1:$X$65536,12,FALSE)*$L$14),2)</f>
        <v>0</v>
      </c>
      <c r="H73" s="22">
        <f t="shared" si="1"/>
        <v>0</v>
      </c>
      <c r="I73" s="14"/>
    </row>
    <row r="74" spans="1:9" ht="12.4" hidden="1" customHeight="1">
      <c r="A74" s="13"/>
      <c r="B74" s="1"/>
      <c r="C74" s="35"/>
      <c r="D74" s="168"/>
      <c r="E74" s="169"/>
      <c r="F74" s="40" t="str">
        <f>VLOOKUP(C74,'[2]Acha Air Sales Price List'!$B$1:$D$65536,3,FALSE)</f>
        <v>Exchange rate :</v>
      </c>
      <c r="G74" s="21">
        <f>ROUND(IF(ISBLANK(C74),0,VLOOKUP(C74,'[2]Acha Air Sales Price List'!$B$1:$X$65536,12,FALSE)*$L$14),2)</f>
        <v>0</v>
      </c>
      <c r="H74" s="22">
        <f t="shared" si="1"/>
        <v>0</v>
      </c>
      <c r="I74" s="14"/>
    </row>
    <row r="75" spans="1:9" ht="12.4" hidden="1" customHeight="1">
      <c r="A75" s="13"/>
      <c r="B75" s="1"/>
      <c r="C75" s="35"/>
      <c r="D75" s="168"/>
      <c r="E75" s="169"/>
      <c r="F75" s="40" t="str">
        <f>VLOOKUP(C75,'[2]Acha Air Sales Price List'!$B$1:$D$65536,3,FALSE)</f>
        <v>Exchange rate :</v>
      </c>
      <c r="G75" s="21">
        <f>ROUND(IF(ISBLANK(C75),0,VLOOKUP(C75,'[2]Acha Air Sales Price List'!$B$1:$X$65536,12,FALSE)*$L$14),2)</f>
        <v>0</v>
      </c>
      <c r="H75" s="22">
        <f t="shared" si="1"/>
        <v>0</v>
      </c>
      <c r="I75" s="14"/>
    </row>
    <row r="76" spans="1:9" ht="12.4" hidden="1" customHeight="1">
      <c r="A76" s="13"/>
      <c r="B76" s="1"/>
      <c r="C76" s="35"/>
      <c r="D76" s="168"/>
      <c r="E76" s="169"/>
      <c r="F76" s="40" t="str">
        <f>VLOOKUP(C76,'[2]Acha Air Sales Price List'!$B$1:$D$65536,3,FALSE)</f>
        <v>Exchange rate :</v>
      </c>
      <c r="G76" s="21">
        <f>ROUND(IF(ISBLANK(C76),0,VLOOKUP(C76,'[2]Acha Air Sales Price List'!$B$1:$X$65536,12,FALSE)*$L$14),2)</f>
        <v>0</v>
      </c>
      <c r="H76" s="22">
        <f t="shared" si="1"/>
        <v>0</v>
      </c>
      <c r="I76" s="14"/>
    </row>
    <row r="77" spans="1:9" ht="12.4" hidden="1" customHeight="1">
      <c r="A77" s="13"/>
      <c r="B77" s="1"/>
      <c r="C77" s="35"/>
      <c r="D77" s="168"/>
      <c r="E77" s="169"/>
      <c r="F77" s="40" t="str">
        <f>VLOOKUP(C77,'[2]Acha Air Sales Price List'!$B$1:$D$65536,3,FALSE)</f>
        <v>Exchange rate :</v>
      </c>
      <c r="G77" s="21">
        <f>ROUND(IF(ISBLANK(C77),0,VLOOKUP(C77,'[2]Acha Air Sales Price List'!$B$1:$X$65536,12,FALSE)*$L$14),2)</f>
        <v>0</v>
      </c>
      <c r="H77" s="22">
        <f t="shared" si="1"/>
        <v>0</v>
      </c>
      <c r="I77" s="14"/>
    </row>
    <row r="78" spans="1:9" ht="12.4" hidden="1" customHeight="1">
      <c r="A78" s="13"/>
      <c r="B78" s="1"/>
      <c r="C78" s="35"/>
      <c r="D78" s="168"/>
      <c r="E78" s="169"/>
      <c r="F78" s="40" t="str">
        <f>VLOOKUP(C78,'[2]Acha Air Sales Price List'!$B$1:$D$65536,3,FALSE)</f>
        <v>Exchange rate :</v>
      </c>
      <c r="G78" s="21">
        <f>ROUND(IF(ISBLANK(C78),0,VLOOKUP(C78,'[2]Acha Air Sales Price List'!$B$1:$X$65536,12,FALSE)*$L$14),2)</f>
        <v>0</v>
      </c>
      <c r="H78" s="22">
        <f t="shared" si="1"/>
        <v>0</v>
      </c>
      <c r="I78" s="14"/>
    </row>
    <row r="79" spans="1:9" ht="12.4" hidden="1" customHeight="1">
      <c r="A79" s="13"/>
      <c r="B79" s="1"/>
      <c r="C79" s="35"/>
      <c r="D79" s="168"/>
      <c r="E79" s="169"/>
      <c r="F79" s="40" t="str">
        <f>VLOOKUP(C79,'[2]Acha Air Sales Price List'!$B$1:$D$65536,3,FALSE)</f>
        <v>Exchange rate :</v>
      </c>
      <c r="G79" s="21">
        <f>ROUND(IF(ISBLANK(C79),0,VLOOKUP(C79,'[2]Acha Air Sales Price List'!$B$1:$X$65536,12,FALSE)*$L$14),2)</f>
        <v>0</v>
      </c>
      <c r="H79" s="22">
        <f t="shared" si="1"/>
        <v>0</v>
      </c>
      <c r="I79" s="14"/>
    </row>
    <row r="80" spans="1:9" ht="12.4" hidden="1" customHeight="1">
      <c r="A80" s="13"/>
      <c r="B80" s="1"/>
      <c r="C80" s="35"/>
      <c r="D80" s="168"/>
      <c r="E80" s="169"/>
      <c r="F80" s="40" t="str">
        <f>VLOOKUP(C80,'[2]Acha Air Sales Price List'!$B$1:$D$65536,3,FALSE)</f>
        <v>Exchange rate :</v>
      </c>
      <c r="G80" s="21">
        <f>ROUND(IF(ISBLANK(C80),0,VLOOKUP(C80,'[2]Acha Air Sales Price List'!$B$1:$X$65536,12,FALSE)*$L$14),2)</f>
        <v>0</v>
      </c>
      <c r="H80" s="22">
        <f t="shared" si="1"/>
        <v>0</v>
      </c>
      <c r="I80" s="14"/>
    </row>
    <row r="81" spans="1:9" ht="12.4" hidden="1" customHeight="1">
      <c r="A81" s="13"/>
      <c r="B81" s="1"/>
      <c r="C81" s="35"/>
      <c r="D81" s="168"/>
      <c r="E81" s="169"/>
      <c r="F81" s="40" t="str">
        <f>VLOOKUP(C81,'[2]Acha Air Sales Price List'!$B$1:$D$65536,3,FALSE)</f>
        <v>Exchange rate :</v>
      </c>
      <c r="G81" s="21">
        <f>ROUND(IF(ISBLANK(C81),0,VLOOKUP(C81,'[2]Acha Air Sales Price List'!$B$1:$X$65536,12,FALSE)*$L$14),2)</f>
        <v>0</v>
      </c>
      <c r="H81" s="22">
        <f t="shared" si="1"/>
        <v>0</v>
      </c>
      <c r="I81" s="14"/>
    </row>
    <row r="82" spans="1:9" ht="12.4" hidden="1" customHeight="1">
      <c r="A82" s="13"/>
      <c r="B82" s="1"/>
      <c r="C82" s="35"/>
      <c r="D82" s="168"/>
      <c r="E82" s="169"/>
      <c r="F82" s="40" t="str">
        <f>VLOOKUP(C82,'[2]Acha Air Sales Price List'!$B$1:$D$65536,3,FALSE)</f>
        <v>Exchange rate :</v>
      </c>
      <c r="G82" s="21">
        <f>ROUND(IF(ISBLANK(C82),0,VLOOKUP(C82,'[2]Acha Air Sales Price List'!$B$1:$X$65536,12,FALSE)*$L$14),2)</f>
        <v>0</v>
      </c>
      <c r="H82" s="22">
        <f t="shared" si="1"/>
        <v>0</v>
      </c>
      <c r="I82" s="14"/>
    </row>
    <row r="83" spans="1:9" ht="12.4" hidden="1" customHeight="1">
      <c r="A83" s="13"/>
      <c r="B83" s="1"/>
      <c r="C83" s="35"/>
      <c r="D83" s="168"/>
      <c r="E83" s="169"/>
      <c r="F83" s="40" t="str">
        <f>VLOOKUP(C83,'[2]Acha Air Sales Price List'!$B$1:$D$65536,3,FALSE)</f>
        <v>Exchange rate :</v>
      </c>
      <c r="G83" s="21">
        <f>ROUND(IF(ISBLANK(C83),0,VLOOKUP(C83,'[2]Acha Air Sales Price List'!$B$1:$X$65536,12,FALSE)*$L$14),2)</f>
        <v>0</v>
      </c>
      <c r="H83" s="22">
        <f t="shared" si="1"/>
        <v>0</v>
      </c>
      <c r="I83" s="14"/>
    </row>
    <row r="84" spans="1:9" ht="12.4" hidden="1" customHeight="1">
      <c r="A84" s="13"/>
      <c r="B84" s="1"/>
      <c r="C84" s="35"/>
      <c r="D84" s="168"/>
      <c r="E84" s="169"/>
      <c r="F84" s="40" t="str">
        <f>VLOOKUP(C84,'[2]Acha Air Sales Price List'!$B$1:$D$65536,3,FALSE)</f>
        <v>Exchange rate :</v>
      </c>
      <c r="G84" s="21">
        <f>ROUND(IF(ISBLANK(C84),0,VLOOKUP(C84,'[2]Acha Air Sales Price List'!$B$1:$X$65536,12,FALSE)*$L$14),2)</f>
        <v>0</v>
      </c>
      <c r="H84" s="22">
        <f t="shared" si="1"/>
        <v>0</v>
      </c>
      <c r="I84" s="14"/>
    </row>
    <row r="85" spans="1:9" ht="12" hidden="1" customHeight="1">
      <c r="A85" s="13"/>
      <c r="B85" s="1"/>
      <c r="C85" s="35"/>
      <c r="D85" s="168"/>
      <c r="E85" s="169"/>
      <c r="F85" s="40" t="str">
        <f>VLOOKUP(C85,'[2]Acha Air Sales Price List'!$B$1:$D$65536,3,FALSE)</f>
        <v>Exchange rate :</v>
      </c>
      <c r="G85" s="21">
        <f>ROUND(IF(ISBLANK(C85),0,VLOOKUP(C85,'[2]Acha Air Sales Price List'!$B$1:$X$65536,12,FALSE)*$L$14),2)</f>
        <v>0</v>
      </c>
      <c r="H85" s="22">
        <f t="shared" si="1"/>
        <v>0</v>
      </c>
      <c r="I85" s="14"/>
    </row>
    <row r="86" spans="1:9" ht="12.4" hidden="1" customHeight="1">
      <c r="A86" s="13"/>
      <c r="B86" s="1"/>
      <c r="C86" s="35"/>
      <c r="D86" s="168"/>
      <c r="E86" s="169"/>
      <c r="F86" s="40" t="str">
        <f>VLOOKUP(C86,'[2]Acha Air Sales Price List'!$B$1:$D$65536,3,FALSE)</f>
        <v>Exchange rate :</v>
      </c>
      <c r="G86" s="21">
        <f>ROUND(IF(ISBLANK(C86),0,VLOOKUP(C86,'[2]Acha Air Sales Price List'!$B$1:$X$65536,12,FALSE)*$L$14),2)</f>
        <v>0</v>
      </c>
      <c r="H86" s="22">
        <f t="shared" si="1"/>
        <v>0</v>
      </c>
      <c r="I86" s="14"/>
    </row>
    <row r="87" spans="1:9" ht="12.4" hidden="1" customHeight="1">
      <c r="A87" s="13"/>
      <c r="B87" s="1"/>
      <c r="C87" s="35"/>
      <c r="D87" s="168"/>
      <c r="E87" s="169"/>
      <c r="F87" s="40" t="str">
        <f>VLOOKUP(C87,'[2]Acha Air Sales Price List'!$B$1:$D$65536,3,FALSE)</f>
        <v>Exchange rate :</v>
      </c>
      <c r="G87" s="21">
        <f>ROUND(IF(ISBLANK(C87),0,VLOOKUP(C87,'[2]Acha Air Sales Price List'!$B$1:$X$65536,12,FALSE)*$L$14),2)</f>
        <v>0</v>
      </c>
      <c r="H87" s="22">
        <f t="shared" si="1"/>
        <v>0</v>
      </c>
      <c r="I87" s="14"/>
    </row>
    <row r="88" spans="1:9" ht="12.4" hidden="1" customHeight="1">
      <c r="A88" s="13"/>
      <c r="B88" s="1"/>
      <c r="C88" s="35"/>
      <c r="D88" s="168"/>
      <c r="E88" s="169"/>
      <c r="F88" s="40" t="str">
        <f>VLOOKUP(C88,'[2]Acha Air Sales Price List'!$B$1:$D$65536,3,FALSE)</f>
        <v>Exchange rate :</v>
      </c>
      <c r="G88" s="21">
        <f>ROUND(IF(ISBLANK(C88),0,VLOOKUP(C88,'[2]Acha Air Sales Price List'!$B$1:$X$65536,12,FALSE)*$L$14),2)</f>
        <v>0</v>
      </c>
      <c r="H88" s="22">
        <f t="shared" si="1"/>
        <v>0</v>
      </c>
      <c r="I88" s="14"/>
    </row>
    <row r="89" spans="1:9" ht="12.4" hidden="1" customHeight="1">
      <c r="A89" s="13"/>
      <c r="B89" s="1"/>
      <c r="C89" s="35"/>
      <c r="D89" s="168"/>
      <c r="E89" s="169"/>
      <c r="F89" s="40" t="str">
        <f>VLOOKUP(C89,'[2]Acha Air Sales Price List'!$B$1:$D$65536,3,FALSE)</f>
        <v>Exchange rate :</v>
      </c>
      <c r="G89" s="21">
        <f>ROUND(IF(ISBLANK(C89),0,VLOOKUP(C89,'[2]Acha Air Sales Price List'!$B$1:$X$65536,12,FALSE)*$L$14),2)</f>
        <v>0</v>
      </c>
      <c r="H89" s="22">
        <f t="shared" si="1"/>
        <v>0</v>
      </c>
      <c r="I89" s="14"/>
    </row>
    <row r="90" spans="1:9" ht="12.4" hidden="1" customHeight="1">
      <c r="A90" s="13"/>
      <c r="B90" s="1"/>
      <c r="C90" s="35"/>
      <c r="D90" s="168"/>
      <c r="E90" s="169"/>
      <c r="F90" s="40" t="str">
        <f>VLOOKUP(C90,'[2]Acha Air Sales Price List'!$B$1:$D$65536,3,FALSE)</f>
        <v>Exchange rate :</v>
      </c>
      <c r="G90" s="21">
        <f>ROUND(IF(ISBLANK(C90),0,VLOOKUP(C90,'[2]Acha Air Sales Price List'!$B$1:$X$65536,12,FALSE)*$L$14),2)</f>
        <v>0</v>
      </c>
      <c r="H90" s="22">
        <f t="shared" si="1"/>
        <v>0</v>
      </c>
      <c r="I90" s="14"/>
    </row>
    <row r="91" spans="1:9" ht="12.4" hidden="1" customHeight="1">
      <c r="A91" s="13"/>
      <c r="B91" s="1"/>
      <c r="C91" s="35"/>
      <c r="D91" s="168"/>
      <c r="E91" s="169"/>
      <c r="F91" s="40" t="str">
        <f>VLOOKUP(C91,'[2]Acha Air Sales Price List'!$B$1:$D$65536,3,FALSE)</f>
        <v>Exchange rate :</v>
      </c>
      <c r="G91" s="21">
        <f>ROUND(IF(ISBLANK(C91),0,VLOOKUP(C91,'[2]Acha Air Sales Price List'!$B$1:$X$65536,12,FALSE)*$L$14),2)</f>
        <v>0</v>
      </c>
      <c r="H91" s="22">
        <f t="shared" si="1"/>
        <v>0</v>
      </c>
      <c r="I91" s="14"/>
    </row>
    <row r="92" spans="1:9" ht="12.4" hidden="1" customHeight="1">
      <c r="A92" s="13"/>
      <c r="B92" s="1"/>
      <c r="C92" s="35"/>
      <c r="D92" s="168"/>
      <c r="E92" s="169"/>
      <c r="F92" s="40" t="str">
        <f>VLOOKUP(C92,'[2]Acha Air Sales Price List'!$B$1:$D$65536,3,FALSE)</f>
        <v>Exchange rate :</v>
      </c>
      <c r="G92" s="21">
        <f>ROUND(IF(ISBLANK(C92),0,VLOOKUP(C92,'[2]Acha Air Sales Price List'!$B$1:$X$65536,12,FALSE)*$L$14),2)</f>
        <v>0</v>
      </c>
      <c r="H92" s="22">
        <f t="shared" si="1"/>
        <v>0</v>
      </c>
      <c r="I92" s="14"/>
    </row>
    <row r="93" spans="1:9" ht="12.4" hidden="1" customHeight="1">
      <c r="A93" s="13"/>
      <c r="B93" s="1"/>
      <c r="C93" s="35"/>
      <c r="D93" s="168"/>
      <c r="E93" s="169"/>
      <c r="F93" s="40" t="str">
        <f>VLOOKUP(C93,'[2]Acha Air Sales Price List'!$B$1:$D$65536,3,FALSE)</f>
        <v>Exchange rate :</v>
      </c>
      <c r="G93" s="21">
        <f>ROUND(IF(ISBLANK(C93),0,VLOOKUP(C93,'[2]Acha Air Sales Price List'!$B$1:$X$65536,12,FALSE)*$L$14),2)</f>
        <v>0</v>
      </c>
      <c r="H93" s="22">
        <f t="shared" si="1"/>
        <v>0</v>
      </c>
      <c r="I93" s="14"/>
    </row>
    <row r="94" spans="1:9" ht="12.4" hidden="1" customHeight="1">
      <c r="A94" s="13"/>
      <c r="B94" s="1"/>
      <c r="C94" s="35"/>
      <c r="D94" s="168"/>
      <c r="E94" s="169"/>
      <c r="F94" s="40" t="str">
        <f>VLOOKUP(C94,'[2]Acha Air Sales Price List'!$B$1:$D$65536,3,FALSE)</f>
        <v>Exchange rate :</v>
      </c>
      <c r="G94" s="21">
        <f>ROUND(IF(ISBLANK(C94),0,VLOOKUP(C94,'[2]Acha Air Sales Price List'!$B$1:$X$65536,12,FALSE)*$L$14),2)</f>
        <v>0</v>
      </c>
      <c r="H94" s="22">
        <f t="shared" si="1"/>
        <v>0</v>
      </c>
      <c r="I94" s="14"/>
    </row>
    <row r="95" spans="1:9" ht="12.4" hidden="1" customHeight="1">
      <c r="A95" s="13"/>
      <c r="B95" s="1"/>
      <c r="C95" s="35"/>
      <c r="D95" s="168"/>
      <c r="E95" s="169"/>
      <c r="F95" s="40" t="str">
        <f>VLOOKUP(C95,'[2]Acha Air Sales Price List'!$B$1:$D$65536,3,FALSE)</f>
        <v>Exchange rate :</v>
      </c>
      <c r="G95" s="21">
        <f>ROUND(IF(ISBLANK(C95),0,VLOOKUP(C95,'[2]Acha Air Sales Price List'!$B$1:$X$65536,12,FALSE)*$L$14),2)</f>
        <v>0</v>
      </c>
      <c r="H95" s="22">
        <f t="shared" si="1"/>
        <v>0</v>
      </c>
      <c r="I95" s="14"/>
    </row>
    <row r="96" spans="1:9" ht="12.4" hidden="1" customHeight="1">
      <c r="A96" s="13"/>
      <c r="B96" s="1"/>
      <c r="C96" s="35"/>
      <c r="D96" s="168"/>
      <c r="E96" s="169"/>
      <c r="F96" s="40" t="str">
        <f>VLOOKUP(C96,'[2]Acha Air Sales Price List'!$B$1:$D$65536,3,FALSE)</f>
        <v>Exchange rate :</v>
      </c>
      <c r="G96" s="21">
        <f>ROUND(IF(ISBLANK(C96),0,VLOOKUP(C96,'[2]Acha Air Sales Price List'!$B$1:$X$65536,12,FALSE)*$L$14),2)</f>
        <v>0</v>
      </c>
      <c r="H96" s="22">
        <f t="shared" si="1"/>
        <v>0</v>
      </c>
      <c r="I96" s="14"/>
    </row>
    <row r="97" spans="1:9" ht="12.4" hidden="1" customHeight="1">
      <c r="A97" s="13"/>
      <c r="B97" s="1"/>
      <c r="C97" s="35"/>
      <c r="D97" s="168"/>
      <c r="E97" s="169"/>
      <c r="F97" s="40" t="str">
        <f>VLOOKUP(C97,'[2]Acha Air Sales Price List'!$B$1:$D$65536,3,FALSE)</f>
        <v>Exchange rate :</v>
      </c>
      <c r="G97" s="21">
        <f>ROUND(IF(ISBLANK(C97),0,VLOOKUP(C97,'[2]Acha Air Sales Price List'!$B$1:$X$65536,12,FALSE)*$L$14),2)</f>
        <v>0</v>
      </c>
      <c r="H97" s="22">
        <f t="shared" si="1"/>
        <v>0</v>
      </c>
      <c r="I97" s="14"/>
    </row>
    <row r="98" spans="1:9" ht="12.4" hidden="1" customHeight="1">
      <c r="A98" s="13"/>
      <c r="B98" s="1"/>
      <c r="C98" s="35"/>
      <c r="D98" s="168"/>
      <c r="E98" s="169"/>
      <c r="F98" s="40" t="str">
        <f>VLOOKUP(C98,'[2]Acha Air Sales Price List'!$B$1:$D$65536,3,FALSE)</f>
        <v>Exchange rate :</v>
      </c>
      <c r="G98" s="21">
        <f>ROUND(IF(ISBLANK(C98),0,VLOOKUP(C98,'[2]Acha Air Sales Price List'!$B$1:$X$65536,12,FALSE)*$L$14),2)</f>
        <v>0</v>
      </c>
      <c r="H98" s="22">
        <f t="shared" ref="H98:H126" si="2">ROUND(IF(ISNUMBER(B98), G98*B98, 0),5)</f>
        <v>0</v>
      </c>
      <c r="I98" s="14"/>
    </row>
    <row r="99" spans="1:9" ht="12" hidden="1" customHeight="1">
      <c r="A99" s="13"/>
      <c r="B99" s="1"/>
      <c r="C99" s="35"/>
      <c r="D99" s="168"/>
      <c r="E99" s="169"/>
      <c r="F99" s="40" t="str">
        <f>VLOOKUP(C99,'[2]Acha Air Sales Price List'!$B$1:$D$65536,3,FALSE)</f>
        <v>Exchange rate :</v>
      </c>
      <c r="G99" s="21">
        <f>ROUND(IF(ISBLANK(C99),0,VLOOKUP(C99,'[2]Acha Air Sales Price List'!$B$1:$X$65536,12,FALSE)*$L$14),2)</f>
        <v>0</v>
      </c>
      <c r="H99" s="22">
        <f t="shared" si="2"/>
        <v>0</v>
      </c>
      <c r="I99" s="14"/>
    </row>
    <row r="100" spans="1:9" ht="12.4" hidden="1" customHeight="1">
      <c r="A100" s="13"/>
      <c r="B100" s="1"/>
      <c r="C100" s="35"/>
      <c r="D100" s="168"/>
      <c r="E100" s="169"/>
      <c r="F100" s="40" t="str">
        <f>VLOOKUP(C100,'[2]Acha Air Sales Price List'!$B$1:$D$65536,3,FALSE)</f>
        <v>Exchange rate :</v>
      </c>
      <c r="G100" s="21">
        <f>ROUND(IF(ISBLANK(C100),0,VLOOKUP(C100,'[2]Acha Air Sales Price List'!$B$1:$X$65536,12,FALSE)*$L$14),2)</f>
        <v>0</v>
      </c>
      <c r="H100" s="22">
        <f t="shared" si="2"/>
        <v>0</v>
      </c>
      <c r="I100" s="14"/>
    </row>
    <row r="101" spans="1:9" ht="12.4" hidden="1" customHeight="1">
      <c r="A101" s="13"/>
      <c r="B101" s="1"/>
      <c r="C101" s="35"/>
      <c r="D101" s="168"/>
      <c r="E101" s="169"/>
      <c r="F101" s="40" t="str">
        <f>VLOOKUP(C101,'[2]Acha Air Sales Price List'!$B$1:$D$65536,3,FALSE)</f>
        <v>Exchange rate :</v>
      </c>
      <c r="G101" s="21">
        <f>ROUND(IF(ISBLANK(C101),0,VLOOKUP(C101,'[2]Acha Air Sales Price List'!$B$1:$X$65536,12,FALSE)*$L$14),2)</f>
        <v>0</v>
      </c>
      <c r="H101" s="22">
        <f t="shared" si="2"/>
        <v>0</v>
      </c>
      <c r="I101" s="14"/>
    </row>
    <row r="102" spans="1:9" ht="12.4" hidden="1" customHeight="1">
      <c r="A102" s="13"/>
      <c r="B102" s="1"/>
      <c r="C102" s="35"/>
      <c r="D102" s="168"/>
      <c r="E102" s="169"/>
      <c r="F102" s="40" t="str">
        <f>VLOOKUP(C102,'[2]Acha Air Sales Price List'!$B$1:$D$65536,3,FALSE)</f>
        <v>Exchange rate :</v>
      </c>
      <c r="G102" s="21">
        <f>ROUND(IF(ISBLANK(C102),0,VLOOKUP(C102,'[2]Acha Air Sales Price List'!$B$1:$X$65536,12,FALSE)*$L$14),2)</f>
        <v>0</v>
      </c>
      <c r="H102" s="22">
        <f t="shared" si="2"/>
        <v>0</v>
      </c>
      <c r="I102" s="14"/>
    </row>
    <row r="103" spans="1:9" ht="12.4" hidden="1" customHeight="1">
      <c r="A103" s="13"/>
      <c r="B103" s="1"/>
      <c r="C103" s="35"/>
      <c r="D103" s="168"/>
      <c r="E103" s="169"/>
      <c r="F103" s="40" t="str">
        <f>VLOOKUP(C103,'[2]Acha Air Sales Price List'!$B$1:$D$65536,3,FALSE)</f>
        <v>Exchange rate :</v>
      </c>
      <c r="G103" s="21">
        <f>ROUND(IF(ISBLANK(C103),0,VLOOKUP(C103,'[2]Acha Air Sales Price List'!$B$1:$X$65536,12,FALSE)*$L$14),2)</f>
        <v>0</v>
      </c>
      <c r="H103" s="22">
        <f t="shared" si="2"/>
        <v>0</v>
      </c>
      <c r="I103" s="14"/>
    </row>
    <row r="104" spans="1:9" ht="12.4" hidden="1" customHeight="1">
      <c r="A104" s="13"/>
      <c r="B104" s="1"/>
      <c r="C104" s="35"/>
      <c r="D104" s="168"/>
      <c r="E104" s="169"/>
      <c r="F104" s="40" t="str">
        <f>VLOOKUP(C104,'[2]Acha Air Sales Price List'!$B$1:$D$65536,3,FALSE)</f>
        <v>Exchange rate :</v>
      </c>
      <c r="G104" s="21">
        <f>ROUND(IF(ISBLANK(C104),0,VLOOKUP(C104,'[2]Acha Air Sales Price List'!$B$1:$X$65536,12,FALSE)*$L$14),2)</f>
        <v>0</v>
      </c>
      <c r="H104" s="22">
        <f t="shared" si="2"/>
        <v>0</v>
      </c>
      <c r="I104" s="14"/>
    </row>
    <row r="105" spans="1:9" ht="12.4" hidden="1" customHeight="1">
      <c r="A105" s="13"/>
      <c r="B105" s="1"/>
      <c r="C105" s="35"/>
      <c r="D105" s="168"/>
      <c r="E105" s="169"/>
      <c r="F105" s="40" t="str">
        <f>VLOOKUP(C105,'[2]Acha Air Sales Price List'!$B$1:$D$65536,3,FALSE)</f>
        <v>Exchange rate :</v>
      </c>
      <c r="G105" s="21">
        <f>ROUND(IF(ISBLANK(C105),0,VLOOKUP(C105,'[2]Acha Air Sales Price List'!$B$1:$X$65536,12,FALSE)*$L$14),2)</f>
        <v>0</v>
      </c>
      <c r="H105" s="22">
        <f t="shared" si="2"/>
        <v>0</v>
      </c>
      <c r="I105" s="14"/>
    </row>
    <row r="106" spans="1:9" ht="12.4" hidden="1" customHeight="1">
      <c r="A106" s="13"/>
      <c r="B106" s="1"/>
      <c r="C106" s="35"/>
      <c r="D106" s="168"/>
      <c r="E106" s="169"/>
      <c r="F106" s="40" t="str">
        <f>VLOOKUP(C106,'[2]Acha Air Sales Price List'!$B$1:$D$65536,3,FALSE)</f>
        <v>Exchange rate :</v>
      </c>
      <c r="G106" s="21">
        <f>ROUND(IF(ISBLANK(C106),0,VLOOKUP(C106,'[2]Acha Air Sales Price List'!$B$1:$X$65536,12,FALSE)*$L$14),2)</f>
        <v>0</v>
      </c>
      <c r="H106" s="22">
        <f t="shared" si="2"/>
        <v>0</v>
      </c>
      <c r="I106" s="14"/>
    </row>
    <row r="107" spans="1:9" ht="12.4" hidden="1" customHeight="1">
      <c r="A107" s="13"/>
      <c r="B107" s="1"/>
      <c r="C107" s="35"/>
      <c r="D107" s="168"/>
      <c r="E107" s="169"/>
      <c r="F107" s="40" t="str">
        <f>VLOOKUP(C107,'[2]Acha Air Sales Price List'!$B$1:$D$65536,3,FALSE)</f>
        <v>Exchange rate :</v>
      </c>
      <c r="G107" s="21">
        <f>ROUND(IF(ISBLANK(C107),0,VLOOKUP(C107,'[2]Acha Air Sales Price List'!$B$1:$X$65536,12,FALSE)*$L$14),2)</f>
        <v>0</v>
      </c>
      <c r="H107" s="22">
        <f t="shared" si="2"/>
        <v>0</v>
      </c>
      <c r="I107" s="14"/>
    </row>
    <row r="108" spans="1:9" ht="12.4" hidden="1" customHeight="1">
      <c r="A108" s="13"/>
      <c r="B108" s="1"/>
      <c r="C108" s="35"/>
      <c r="D108" s="168"/>
      <c r="E108" s="169"/>
      <c r="F108" s="40" t="str">
        <f>VLOOKUP(C108,'[2]Acha Air Sales Price List'!$B$1:$D$65536,3,FALSE)</f>
        <v>Exchange rate :</v>
      </c>
      <c r="G108" s="21">
        <f>ROUND(IF(ISBLANK(C108),0,VLOOKUP(C108,'[2]Acha Air Sales Price List'!$B$1:$X$65536,12,FALSE)*$L$14),2)</f>
        <v>0</v>
      </c>
      <c r="H108" s="22">
        <f t="shared" si="2"/>
        <v>0</v>
      </c>
      <c r="I108" s="14"/>
    </row>
    <row r="109" spans="1:9" ht="12.4" hidden="1" customHeight="1">
      <c r="A109" s="13"/>
      <c r="B109" s="1"/>
      <c r="C109" s="35"/>
      <c r="D109" s="168"/>
      <c r="E109" s="169"/>
      <c r="F109" s="40" t="str">
        <f>VLOOKUP(C109,'[2]Acha Air Sales Price List'!$B$1:$D$65536,3,FALSE)</f>
        <v>Exchange rate :</v>
      </c>
      <c r="G109" s="21">
        <f>ROUND(IF(ISBLANK(C109),0,VLOOKUP(C109,'[2]Acha Air Sales Price List'!$B$1:$X$65536,12,FALSE)*$L$14),2)</f>
        <v>0</v>
      </c>
      <c r="H109" s="22">
        <f t="shared" si="2"/>
        <v>0</v>
      </c>
      <c r="I109" s="14"/>
    </row>
    <row r="110" spans="1:9" ht="12.4" hidden="1" customHeight="1">
      <c r="A110" s="13"/>
      <c r="B110" s="1"/>
      <c r="C110" s="35"/>
      <c r="D110" s="168"/>
      <c r="E110" s="169"/>
      <c r="F110" s="40" t="str">
        <f>VLOOKUP(C110,'[2]Acha Air Sales Price List'!$B$1:$D$65536,3,FALSE)</f>
        <v>Exchange rate :</v>
      </c>
      <c r="G110" s="21">
        <f>ROUND(IF(ISBLANK(C110),0,VLOOKUP(C110,'[2]Acha Air Sales Price List'!$B$1:$X$65536,12,FALSE)*$L$14),2)</f>
        <v>0</v>
      </c>
      <c r="H110" s="22">
        <f t="shared" si="2"/>
        <v>0</v>
      </c>
      <c r="I110" s="14"/>
    </row>
    <row r="111" spans="1:9" ht="12.4" hidden="1" customHeight="1">
      <c r="A111" s="13"/>
      <c r="B111" s="1"/>
      <c r="C111" s="35"/>
      <c r="D111" s="168"/>
      <c r="E111" s="169"/>
      <c r="F111" s="40" t="str">
        <f>VLOOKUP(C111,'[2]Acha Air Sales Price List'!$B$1:$D$65536,3,FALSE)</f>
        <v>Exchange rate :</v>
      </c>
      <c r="G111" s="21">
        <f>ROUND(IF(ISBLANK(C111),0,VLOOKUP(C111,'[2]Acha Air Sales Price List'!$B$1:$X$65536,12,FALSE)*$L$14),2)</f>
        <v>0</v>
      </c>
      <c r="H111" s="22">
        <f t="shared" si="2"/>
        <v>0</v>
      </c>
      <c r="I111" s="14"/>
    </row>
    <row r="112" spans="1:9" ht="12.4" hidden="1" customHeight="1">
      <c r="A112" s="13"/>
      <c r="B112" s="1"/>
      <c r="C112" s="35"/>
      <c r="D112" s="168"/>
      <c r="E112" s="169"/>
      <c r="F112" s="40" t="str">
        <f>VLOOKUP(C112,'[2]Acha Air Sales Price List'!$B$1:$D$65536,3,FALSE)</f>
        <v>Exchange rate :</v>
      </c>
      <c r="G112" s="21">
        <f>ROUND(IF(ISBLANK(C112),0,VLOOKUP(C112,'[2]Acha Air Sales Price List'!$B$1:$X$65536,12,FALSE)*$L$14),2)</f>
        <v>0</v>
      </c>
      <c r="H112" s="22">
        <f t="shared" si="2"/>
        <v>0</v>
      </c>
      <c r="I112" s="14"/>
    </row>
    <row r="113" spans="1:9" ht="12.4" hidden="1" customHeight="1">
      <c r="A113" s="13"/>
      <c r="B113" s="1"/>
      <c r="C113" s="35"/>
      <c r="D113" s="168"/>
      <c r="E113" s="169"/>
      <c r="F113" s="40" t="str">
        <f>VLOOKUP(C113,'[2]Acha Air Sales Price List'!$B$1:$D$65536,3,FALSE)</f>
        <v>Exchange rate :</v>
      </c>
      <c r="G113" s="21">
        <f>ROUND(IF(ISBLANK(C113),0,VLOOKUP(C113,'[2]Acha Air Sales Price List'!$B$1:$X$65536,12,FALSE)*$L$14),2)</f>
        <v>0</v>
      </c>
      <c r="H113" s="22">
        <f t="shared" si="2"/>
        <v>0</v>
      </c>
      <c r="I113" s="14"/>
    </row>
    <row r="114" spans="1:9" ht="12.4" hidden="1" customHeight="1">
      <c r="A114" s="13"/>
      <c r="B114" s="1"/>
      <c r="C114" s="35"/>
      <c r="D114" s="168"/>
      <c r="E114" s="169"/>
      <c r="F114" s="40" t="str">
        <f>VLOOKUP(C114,'[2]Acha Air Sales Price List'!$B$1:$D$65536,3,FALSE)</f>
        <v>Exchange rate :</v>
      </c>
      <c r="G114" s="21">
        <f>ROUND(IF(ISBLANK(C114),0,VLOOKUP(C114,'[2]Acha Air Sales Price List'!$B$1:$X$65536,12,FALSE)*$L$14),2)</f>
        <v>0</v>
      </c>
      <c r="H114" s="22">
        <f t="shared" si="2"/>
        <v>0</v>
      </c>
      <c r="I114" s="14"/>
    </row>
    <row r="115" spans="1:9" ht="12.4" hidden="1" customHeight="1">
      <c r="A115" s="13"/>
      <c r="B115" s="1"/>
      <c r="C115" s="35"/>
      <c r="D115" s="168"/>
      <c r="E115" s="169"/>
      <c r="F115" s="40" t="str">
        <f>VLOOKUP(C115,'[2]Acha Air Sales Price List'!$B$1:$D$65536,3,FALSE)</f>
        <v>Exchange rate :</v>
      </c>
      <c r="G115" s="21">
        <f>ROUND(IF(ISBLANK(C115),0,VLOOKUP(C115,'[2]Acha Air Sales Price List'!$B$1:$X$65536,12,FALSE)*$L$14),2)</f>
        <v>0</v>
      </c>
      <c r="H115" s="22">
        <f t="shared" si="2"/>
        <v>0</v>
      </c>
      <c r="I115" s="14"/>
    </row>
    <row r="116" spans="1:9" ht="12.4" hidden="1" customHeight="1">
      <c r="A116" s="13"/>
      <c r="B116" s="1"/>
      <c r="C116" s="35"/>
      <c r="D116" s="168"/>
      <c r="E116" s="169"/>
      <c r="F116" s="40" t="str">
        <f>VLOOKUP(C116,'[2]Acha Air Sales Price List'!$B$1:$D$65536,3,FALSE)</f>
        <v>Exchange rate :</v>
      </c>
      <c r="G116" s="21">
        <f>ROUND(IF(ISBLANK(C116),0,VLOOKUP(C116,'[2]Acha Air Sales Price List'!$B$1:$X$65536,12,FALSE)*$L$14),2)</f>
        <v>0</v>
      </c>
      <c r="H116" s="22">
        <f t="shared" si="2"/>
        <v>0</v>
      </c>
      <c r="I116" s="14"/>
    </row>
    <row r="117" spans="1:9" ht="12.4" hidden="1" customHeight="1">
      <c r="A117" s="13"/>
      <c r="B117" s="1"/>
      <c r="C117" s="35"/>
      <c r="D117" s="168"/>
      <c r="E117" s="169"/>
      <c r="F117" s="40" t="str">
        <f>VLOOKUP(C117,'[2]Acha Air Sales Price List'!$B$1:$D$65536,3,FALSE)</f>
        <v>Exchange rate :</v>
      </c>
      <c r="G117" s="21">
        <f>ROUND(IF(ISBLANK(C117),0,VLOOKUP(C117,'[2]Acha Air Sales Price List'!$B$1:$X$65536,12,FALSE)*$L$14),2)</f>
        <v>0</v>
      </c>
      <c r="H117" s="22">
        <f t="shared" si="2"/>
        <v>0</v>
      </c>
      <c r="I117" s="14"/>
    </row>
    <row r="118" spans="1:9" ht="12.4" hidden="1" customHeight="1">
      <c r="A118" s="13"/>
      <c r="B118" s="1"/>
      <c r="C118" s="35"/>
      <c r="D118" s="168"/>
      <c r="E118" s="169"/>
      <c r="F118" s="40" t="str">
        <f>VLOOKUP(C118,'[2]Acha Air Sales Price List'!$B$1:$D$65536,3,FALSE)</f>
        <v>Exchange rate :</v>
      </c>
      <c r="G118" s="21">
        <f>ROUND(IF(ISBLANK(C118),0,VLOOKUP(C118,'[2]Acha Air Sales Price List'!$B$1:$X$65536,12,FALSE)*$L$14),2)</f>
        <v>0</v>
      </c>
      <c r="H118" s="22">
        <f t="shared" si="2"/>
        <v>0</v>
      </c>
      <c r="I118" s="14"/>
    </row>
    <row r="119" spans="1:9" ht="12.4" hidden="1" customHeight="1">
      <c r="A119" s="13"/>
      <c r="B119" s="1"/>
      <c r="C119" s="35"/>
      <c r="D119" s="168"/>
      <c r="E119" s="169"/>
      <c r="F119" s="40" t="str">
        <f>VLOOKUP(C119,'[2]Acha Air Sales Price List'!$B$1:$D$65536,3,FALSE)</f>
        <v>Exchange rate :</v>
      </c>
      <c r="G119" s="21">
        <f>ROUND(IF(ISBLANK(C119),0,VLOOKUP(C119,'[2]Acha Air Sales Price List'!$B$1:$X$65536,12,FALSE)*$L$14),2)</f>
        <v>0</v>
      </c>
      <c r="H119" s="22">
        <f t="shared" si="2"/>
        <v>0</v>
      </c>
      <c r="I119" s="14"/>
    </row>
    <row r="120" spans="1:9" ht="12.4" hidden="1" customHeight="1">
      <c r="A120" s="13"/>
      <c r="B120" s="1"/>
      <c r="C120" s="35"/>
      <c r="D120" s="168"/>
      <c r="E120" s="169"/>
      <c r="F120" s="40" t="str">
        <f>VLOOKUP(C120,'[2]Acha Air Sales Price List'!$B$1:$D$65536,3,FALSE)</f>
        <v>Exchange rate :</v>
      </c>
      <c r="G120" s="21">
        <f>ROUND(IF(ISBLANK(C120),0,VLOOKUP(C120,'[2]Acha Air Sales Price List'!$B$1:$X$65536,12,FALSE)*$L$14),2)</f>
        <v>0</v>
      </c>
      <c r="H120" s="22">
        <f t="shared" si="2"/>
        <v>0</v>
      </c>
      <c r="I120" s="14"/>
    </row>
    <row r="121" spans="1:9" ht="12.4" hidden="1" customHeight="1">
      <c r="A121" s="13"/>
      <c r="B121" s="1"/>
      <c r="C121" s="35"/>
      <c r="D121" s="168"/>
      <c r="E121" s="169"/>
      <c r="F121" s="40" t="str">
        <f>VLOOKUP(C121,'[2]Acha Air Sales Price List'!$B$1:$D$65536,3,FALSE)</f>
        <v>Exchange rate :</v>
      </c>
      <c r="G121" s="21">
        <f>ROUND(IF(ISBLANK(C121),0,VLOOKUP(C121,'[2]Acha Air Sales Price List'!$B$1:$X$65536,12,FALSE)*$L$14),2)</f>
        <v>0</v>
      </c>
      <c r="H121" s="22">
        <f t="shared" si="2"/>
        <v>0</v>
      </c>
      <c r="I121" s="14"/>
    </row>
    <row r="122" spans="1:9" ht="12.4" hidden="1" customHeight="1">
      <c r="A122" s="13"/>
      <c r="B122" s="1"/>
      <c r="C122" s="35"/>
      <c r="D122" s="168"/>
      <c r="E122" s="169"/>
      <c r="F122" s="40" t="str">
        <f>VLOOKUP(C122,'[2]Acha Air Sales Price List'!$B$1:$D$65536,3,FALSE)</f>
        <v>Exchange rate :</v>
      </c>
      <c r="G122" s="21">
        <f>ROUND(IF(ISBLANK(C122),0,VLOOKUP(C122,'[2]Acha Air Sales Price List'!$B$1:$X$65536,12,FALSE)*$L$14),2)</f>
        <v>0</v>
      </c>
      <c r="H122" s="22">
        <f t="shared" si="2"/>
        <v>0</v>
      </c>
      <c r="I122" s="14"/>
    </row>
    <row r="123" spans="1:9" ht="12.4" hidden="1" customHeight="1">
      <c r="A123" s="13"/>
      <c r="B123" s="1"/>
      <c r="C123" s="35"/>
      <c r="D123" s="168"/>
      <c r="E123" s="169"/>
      <c r="F123" s="40" t="str">
        <f>VLOOKUP(C123,'[2]Acha Air Sales Price List'!$B$1:$D$65536,3,FALSE)</f>
        <v>Exchange rate :</v>
      </c>
      <c r="G123" s="21">
        <f>ROUND(IF(ISBLANK(C123),0,VLOOKUP(C123,'[2]Acha Air Sales Price List'!$B$1:$X$65536,12,FALSE)*$L$14),2)</f>
        <v>0</v>
      </c>
      <c r="H123" s="22">
        <f t="shared" si="2"/>
        <v>0</v>
      </c>
      <c r="I123" s="14"/>
    </row>
    <row r="124" spans="1:9" ht="12.4" hidden="1" customHeight="1">
      <c r="A124" s="13"/>
      <c r="B124" s="1"/>
      <c r="C124" s="35"/>
      <c r="D124" s="168"/>
      <c r="E124" s="169"/>
      <c r="F124" s="40" t="str">
        <f>VLOOKUP(C124,'[2]Acha Air Sales Price List'!$B$1:$D$65536,3,FALSE)</f>
        <v>Exchange rate :</v>
      </c>
      <c r="G124" s="21">
        <f>ROUND(IF(ISBLANK(C124),0,VLOOKUP(C124,'[2]Acha Air Sales Price List'!$B$1:$X$65536,12,FALSE)*$L$14),2)</f>
        <v>0</v>
      </c>
      <c r="H124" s="22">
        <f t="shared" si="2"/>
        <v>0</v>
      </c>
      <c r="I124" s="14"/>
    </row>
    <row r="125" spans="1:9" ht="12.4" hidden="1" customHeight="1">
      <c r="A125" s="13"/>
      <c r="B125" s="1"/>
      <c r="C125" s="35"/>
      <c r="D125" s="168"/>
      <c r="E125" s="169"/>
      <c r="F125" s="40" t="str">
        <f>VLOOKUP(C125,'[2]Acha Air Sales Price List'!$B$1:$D$65536,3,FALSE)</f>
        <v>Exchange rate :</v>
      </c>
      <c r="G125" s="21">
        <f>ROUND(IF(ISBLANK(C125),0,VLOOKUP(C125,'[2]Acha Air Sales Price List'!$B$1:$X$65536,12,FALSE)*$L$14),2)</f>
        <v>0</v>
      </c>
      <c r="H125" s="22">
        <f t="shared" si="2"/>
        <v>0</v>
      </c>
      <c r="I125" s="14"/>
    </row>
    <row r="126" spans="1:9" ht="12.4" hidden="1" customHeight="1">
      <c r="A126" s="13"/>
      <c r="B126" s="1"/>
      <c r="C126" s="35"/>
      <c r="D126" s="168"/>
      <c r="E126" s="169"/>
      <c r="F126" s="40" t="str">
        <f>VLOOKUP(C126,'[2]Acha Air Sales Price List'!$B$1:$D$65536,3,FALSE)</f>
        <v>Exchange rate :</v>
      </c>
      <c r="G126" s="21">
        <f>ROUND(IF(ISBLANK(C126),0,VLOOKUP(C126,'[2]Acha Air Sales Price List'!$B$1:$X$65536,12,FALSE)*$L$14),2)</f>
        <v>0</v>
      </c>
      <c r="H126" s="22">
        <f t="shared" si="2"/>
        <v>0</v>
      </c>
      <c r="I126" s="14"/>
    </row>
    <row r="127" spans="1:9" ht="12" hidden="1" customHeight="1">
      <c r="A127" s="13"/>
      <c r="B127" s="1"/>
      <c r="C127" s="35"/>
      <c r="D127" s="168"/>
      <c r="E127" s="169"/>
      <c r="F127" s="40" t="str">
        <f>VLOOKUP(C127,'[2]Acha Air Sales Price List'!$B$1:$D$65536,3,FALSE)</f>
        <v>Exchange rate :</v>
      </c>
      <c r="G127" s="21">
        <f>ROUND(IF(ISBLANK(C127),0,VLOOKUP(C127,'[2]Acha Air Sales Price List'!$B$1:$X$65536,12,FALSE)*$L$14),2)</f>
        <v>0</v>
      </c>
      <c r="H127" s="22">
        <f t="shared" ref="H127:H177" si="3">ROUND(IF(ISNUMBER(B127), G127*B127, 0),5)</f>
        <v>0</v>
      </c>
      <c r="I127" s="14"/>
    </row>
    <row r="128" spans="1:9" ht="12.4" hidden="1" customHeight="1">
      <c r="A128" s="13"/>
      <c r="B128" s="1"/>
      <c r="C128" s="35"/>
      <c r="D128" s="168"/>
      <c r="E128" s="169"/>
      <c r="F128" s="40" t="str">
        <f>VLOOKUP(C128,'[2]Acha Air Sales Price List'!$B$1:$D$65536,3,FALSE)</f>
        <v>Exchange rate :</v>
      </c>
      <c r="G128" s="21">
        <f>ROUND(IF(ISBLANK(C128),0,VLOOKUP(C128,'[2]Acha Air Sales Price List'!$B$1:$X$65536,12,FALSE)*$L$14),2)</f>
        <v>0</v>
      </c>
      <c r="H128" s="22">
        <f t="shared" si="3"/>
        <v>0</v>
      </c>
      <c r="I128" s="14"/>
    </row>
    <row r="129" spans="1:9" ht="12.4" hidden="1" customHeight="1">
      <c r="A129" s="13"/>
      <c r="B129" s="1"/>
      <c r="C129" s="35"/>
      <c r="D129" s="168"/>
      <c r="E129" s="169"/>
      <c r="F129" s="40" t="str">
        <f>VLOOKUP(C129,'[2]Acha Air Sales Price List'!$B$1:$D$65536,3,FALSE)</f>
        <v>Exchange rate :</v>
      </c>
      <c r="G129" s="21">
        <f>ROUND(IF(ISBLANK(C129),0,VLOOKUP(C129,'[2]Acha Air Sales Price List'!$B$1:$X$65536,12,FALSE)*$L$14),2)</f>
        <v>0</v>
      </c>
      <c r="H129" s="22">
        <f t="shared" si="3"/>
        <v>0</v>
      </c>
      <c r="I129" s="14"/>
    </row>
    <row r="130" spans="1:9" ht="12.4" hidden="1" customHeight="1">
      <c r="A130" s="13"/>
      <c r="B130" s="1"/>
      <c r="C130" s="35"/>
      <c r="D130" s="168"/>
      <c r="E130" s="169"/>
      <c r="F130" s="40" t="str">
        <f>VLOOKUP(C130,'[2]Acha Air Sales Price List'!$B$1:$D$65536,3,FALSE)</f>
        <v>Exchange rate :</v>
      </c>
      <c r="G130" s="21">
        <f>ROUND(IF(ISBLANK(C130),0,VLOOKUP(C130,'[2]Acha Air Sales Price List'!$B$1:$X$65536,12,FALSE)*$L$14),2)</f>
        <v>0</v>
      </c>
      <c r="H130" s="22">
        <f t="shared" si="3"/>
        <v>0</v>
      </c>
      <c r="I130" s="14"/>
    </row>
    <row r="131" spans="1:9" ht="12.4" hidden="1" customHeight="1">
      <c r="A131" s="13"/>
      <c r="B131" s="1"/>
      <c r="C131" s="35"/>
      <c r="D131" s="168"/>
      <c r="E131" s="169"/>
      <c r="F131" s="40" t="str">
        <f>VLOOKUP(C131,'[2]Acha Air Sales Price List'!$B$1:$D$65536,3,FALSE)</f>
        <v>Exchange rate :</v>
      </c>
      <c r="G131" s="21">
        <f>ROUND(IF(ISBLANK(C131),0,VLOOKUP(C131,'[2]Acha Air Sales Price List'!$B$1:$X$65536,12,FALSE)*$L$14),2)</f>
        <v>0</v>
      </c>
      <c r="H131" s="22">
        <f t="shared" si="3"/>
        <v>0</v>
      </c>
      <c r="I131" s="14"/>
    </row>
    <row r="132" spans="1:9" ht="12.4" hidden="1" customHeight="1">
      <c r="A132" s="13"/>
      <c r="B132" s="1"/>
      <c r="C132" s="35"/>
      <c r="D132" s="168"/>
      <c r="E132" s="169"/>
      <c r="F132" s="40" t="str">
        <f>VLOOKUP(C132,'[2]Acha Air Sales Price List'!$B$1:$D$65536,3,FALSE)</f>
        <v>Exchange rate :</v>
      </c>
      <c r="G132" s="21">
        <f>ROUND(IF(ISBLANK(C132),0,VLOOKUP(C132,'[2]Acha Air Sales Price List'!$B$1:$X$65536,12,FALSE)*$L$14),2)</f>
        <v>0</v>
      </c>
      <c r="H132" s="22">
        <f t="shared" si="3"/>
        <v>0</v>
      </c>
      <c r="I132" s="14"/>
    </row>
    <row r="133" spans="1:9" ht="12.4" hidden="1" customHeight="1">
      <c r="A133" s="13"/>
      <c r="B133" s="1"/>
      <c r="C133" s="35"/>
      <c r="D133" s="168"/>
      <c r="E133" s="169"/>
      <c r="F133" s="40" t="str">
        <f>VLOOKUP(C133,'[2]Acha Air Sales Price List'!$B$1:$D$65536,3,FALSE)</f>
        <v>Exchange rate :</v>
      </c>
      <c r="G133" s="21">
        <f>ROUND(IF(ISBLANK(C133),0,VLOOKUP(C133,'[2]Acha Air Sales Price List'!$B$1:$X$65536,12,FALSE)*$L$14),2)</f>
        <v>0</v>
      </c>
      <c r="H133" s="22">
        <f t="shared" si="3"/>
        <v>0</v>
      </c>
      <c r="I133" s="14"/>
    </row>
    <row r="134" spans="1:9" ht="12.4" hidden="1" customHeight="1">
      <c r="A134" s="13"/>
      <c r="B134" s="1"/>
      <c r="C134" s="35"/>
      <c r="D134" s="168"/>
      <c r="E134" s="169"/>
      <c r="F134" s="40" t="str">
        <f>VLOOKUP(C134,'[2]Acha Air Sales Price List'!$B$1:$D$65536,3,FALSE)</f>
        <v>Exchange rate :</v>
      </c>
      <c r="G134" s="21">
        <f>ROUND(IF(ISBLANK(C134),0,VLOOKUP(C134,'[2]Acha Air Sales Price List'!$B$1:$X$65536,12,FALSE)*$L$14),2)</f>
        <v>0</v>
      </c>
      <c r="H134" s="22">
        <f t="shared" si="3"/>
        <v>0</v>
      </c>
      <c r="I134" s="14"/>
    </row>
    <row r="135" spans="1:9" ht="12.4" hidden="1" customHeight="1">
      <c r="A135" s="13"/>
      <c r="B135" s="1"/>
      <c r="C135" s="35"/>
      <c r="D135" s="168"/>
      <c r="E135" s="169"/>
      <c r="F135" s="40" t="str">
        <f>VLOOKUP(C135,'[2]Acha Air Sales Price List'!$B$1:$D$65536,3,FALSE)</f>
        <v>Exchange rate :</v>
      </c>
      <c r="G135" s="21">
        <f>ROUND(IF(ISBLANK(C135),0,VLOOKUP(C135,'[2]Acha Air Sales Price List'!$B$1:$X$65536,12,FALSE)*$L$14),2)</f>
        <v>0</v>
      </c>
      <c r="H135" s="22">
        <f t="shared" si="3"/>
        <v>0</v>
      </c>
      <c r="I135" s="14"/>
    </row>
    <row r="136" spans="1:9" ht="12.4" hidden="1" customHeight="1">
      <c r="A136" s="13"/>
      <c r="B136" s="1"/>
      <c r="C136" s="35"/>
      <c r="D136" s="168"/>
      <c r="E136" s="169"/>
      <c r="F136" s="40" t="str">
        <f>VLOOKUP(C136,'[2]Acha Air Sales Price List'!$B$1:$D$65536,3,FALSE)</f>
        <v>Exchange rate :</v>
      </c>
      <c r="G136" s="21">
        <f>ROUND(IF(ISBLANK(C136),0,VLOOKUP(C136,'[2]Acha Air Sales Price List'!$B$1:$X$65536,12,FALSE)*$L$14),2)</f>
        <v>0</v>
      </c>
      <c r="H136" s="22">
        <f t="shared" si="3"/>
        <v>0</v>
      </c>
      <c r="I136" s="14"/>
    </row>
    <row r="137" spans="1:9" ht="12.4" hidden="1" customHeight="1">
      <c r="A137" s="13"/>
      <c r="B137" s="1"/>
      <c r="C137" s="35"/>
      <c r="D137" s="168"/>
      <c r="E137" s="169"/>
      <c r="F137" s="40" t="str">
        <f>VLOOKUP(C137,'[2]Acha Air Sales Price List'!$B$1:$D$65536,3,FALSE)</f>
        <v>Exchange rate :</v>
      </c>
      <c r="G137" s="21">
        <f>ROUND(IF(ISBLANK(C137),0,VLOOKUP(C137,'[2]Acha Air Sales Price List'!$B$1:$X$65536,12,FALSE)*$L$14),2)</f>
        <v>0</v>
      </c>
      <c r="H137" s="22">
        <f t="shared" si="3"/>
        <v>0</v>
      </c>
      <c r="I137" s="14"/>
    </row>
    <row r="138" spans="1:9" ht="12.4" hidden="1" customHeight="1">
      <c r="A138" s="13"/>
      <c r="B138" s="1"/>
      <c r="C138" s="35"/>
      <c r="D138" s="168"/>
      <c r="E138" s="169"/>
      <c r="F138" s="40" t="str">
        <f>VLOOKUP(C138,'[2]Acha Air Sales Price List'!$B$1:$D$65536,3,FALSE)</f>
        <v>Exchange rate :</v>
      </c>
      <c r="G138" s="21">
        <f>ROUND(IF(ISBLANK(C138),0,VLOOKUP(C138,'[2]Acha Air Sales Price List'!$B$1:$X$65536,12,FALSE)*$L$14),2)</f>
        <v>0</v>
      </c>
      <c r="H138" s="22">
        <f t="shared" si="3"/>
        <v>0</v>
      </c>
      <c r="I138" s="14"/>
    </row>
    <row r="139" spans="1:9" ht="12.4" hidden="1" customHeight="1">
      <c r="A139" s="13"/>
      <c r="B139" s="1"/>
      <c r="C139" s="35"/>
      <c r="D139" s="168"/>
      <c r="E139" s="169"/>
      <c r="F139" s="40" t="str">
        <f>VLOOKUP(C139,'[2]Acha Air Sales Price List'!$B$1:$D$65536,3,FALSE)</f>
        <v>Exchange rate :</v>
      </c>
      <c r="G139" s="21">
        <f>ROUND(IF(ISBLANK(C139),0,VLOOKUP(C139,'[2]Acha Air Sales Price List'!$B$1:$X$65536,12,FALSE)*$L$14),2)</f>
        <v>0</v>
      </c>
      <c r="H139" s="22">
        <f t="shared" si="3"/>
        <v>0</v>
      </c>
      <c r="I139" s="14"/>
    </row>
    <row r="140" spans="1:9" ht="12.4" hidden="1" customHeight="1">
      <c r="A140" s="13"/>
      <c r="B140" s="1"/>
      <c r="C140" s="35"/>
      <c r="D140" s="168"/>
      <c r="E140" s="169"/>
      <c r="F140" s="40" t="str">
        <f>VLOOKUP(C140,'[2]Acha Air Sales Price List'!$B$1:$D$65536,3,FALSE)</f>
        <v>Exchange rate :</v>
      </c>
      <c r="G140" s="21">
        <f>ROUND(IF(ISBLANK(C140),0,VLOOKUP(C140,'[2]Acha Air Sales Price List'!$B$1:$X$65536,12,FALSE)*$L$14),2)</f>
        <v>0</v>
      </c>
      <c r="H140" s="22">
        <f t="shared" si="3"/>
        <v>0</v>
      </c>
      <c r="I140" s="14"/>
    </row>
    <row r="141" spans="1:9" ht="12.4" hidden="1" customHeight="1">
      <c r="A141" s="13"/>
      <c r="B141" s="1"/>
      <c r="C141" s="35"/>
      <c r="D141" s="168"/>
      <c r="E141" s="169"/>
      <c r="F141" s="40" t="str">
        <f>VLOOKUP(C141,'[2]Acha Air Sales Price List'!$B$1:$D$65536,3,FALSE)</f>
        <v>Exchange rate :</v>
      </c>
      <c r="G141" s="21">
        <f>ROUND(IF(ISBLANK(C141),0,VLOOKUP(C141,'[2]Acha Air Sales Price List'!$B$1:$X$65536,12,FALSE)*$L$14),2)</f>
        <v>0</v>
      </c>
      <c r="H141" s="22">
        <f t="shared" si="3"/>
        <v>0</v>
      </c>
      <c r="I141" s="14"/>
    </row>
    <row r="142" spans="1:9" ht="12.4" hidden="1" customHeight="1">
      <c r="A142" s="13"/>
      <c r="B142" s="1"/>
      <c r="C142" s="35"/>
      <c r="D142" s="168"/>
      <c r="E142" s="169"/>
      <c r="F142" s="40" t="str">
        <f>VLOOKUP(C142,'[2]Acha Air Sales Price List'!$B$1:$D$65536,3,FALSE)</f>
        <v>Exchange rate :</v>
      </c>
      <c r="G142" s="21">
        <f>ROUND(IF(ISBLANK(C142),0,VLOOKUP(C142,'[2]Acha Air Sales Price List'!$B$1:$X$65536,12,FALSE)*$L$14),2)</f>
        <v>0</v>
      </c>
      <c r="H142" s="22">
        <f t="shared" si="3"/>
        <v>0</v>
      </c>
      <c r="I142" s="14"/>
    </row>
    <row r="143" spans="1:9" ht="12.4" hidden="1" customHeight="1">
      <c r="A143" s="13"/>
      <c r="B143" s="1"/>
      <c r="C143" s="35"/>
      <c r="D143" s="168"/>
      <c r="E143" s="169"/>
      <c r="F143" s="40" t="str">
        <f>VLOOKUP(C143,'[2]Acha Air Sales Price List'!$B$1:$D$65536,3,FALSE)</f>
        <v>Exchange rate :</v>
      </c>
      <c r="G143" s="21">
        <f>ROUND(IF(ISBLANK(C143),0,VLOOKUP(C143,'[2]Acha Air Sales Price List'!$B$1:$X$65536,12,FALSE)*$L$14),2)</f>
        <v>0</v>
      </c>
      <c r="H143" s="22">
        <f t="shared" si="3"/>
        <v>0</v>
      </c>
      <c r="I143" s="14"/>
    </row>
    <row r="144" spans="1:9" ht="12.4" hidden="1" customHeight="1">
      <c r="A144" s="13"/>
      <c r="B144" s="1"/>
      <c r="C144" s="35"/>
      <c r="D144" s="168"/>
      <c r="E144" s="169"/>
      <c r="F144" s="40" t="str">
        <f>VLOOKUP(C144,'[2]Acha Air Sales Price List'!$B$1:$D$65536,3,FALSE)</f>
        <v>Exchange rate :</v>
      </c>
      <c r="G144" s="21">
        <f>ROUND(IF(ISBLANK(C144),0,VLOOKUP(C144,'[2]Acha Air Sales Price List'!$B$1:$X$65536,12,FALSE)*$L$14),2)</f>
        <v>0</v>
      </c>
      <c r="H144" s="22">
        <f t="shared" si="3"/>
        <v>0</v>
      </c>
      <c r="I144" s="14"/>
    </row>
    <row r="145" spans="1:9" ht="12.4" hidden="1" customHeight="1">
      <c r="A145" s="13"/>
      <c r="B145" s="1"/>
      <c r="C145" s="35"/>
      <c r="D145" s="168"/>
      <c r="E145" s="169"/>
      <c r="F145" s="40" t="str">
        <f>VLOOKUP(C145,'[2]Acha Air Sales Price List'!$B$1:$D$65536,3,FALSE)</f>
        <v>Exchange rate :</v>
      </c>
      <c r="G145" s="21">
        <f>ROUND(IF(ISBLANK(C145),0,VLOOKUP(C145,'[2]Acha Air Sales Price List'!$B$1:$X$65536,12,FALSE)*$L$14),2)</f>
        <v>0</v>
      </c>
      <c r="H145" s="22">
        <f t="shared" si="3"/>
        <v>0</v>
      </c>
      <c r="I145" s="14"/>
    </row>
    <row r="146" spans="1:9" ht="12.4" hidden="1" customHeight="1">
      <c r="A146" s="13"/>
      <c r="B146" s="1"/>
      <c r="C146" s="35"/>
      <c r="D146" s="168"/>
      <c r="E146" s="169"/>
      <c r="F146" s="40" t="str">
        <f>VLOOKUP(C146,'[2]Acha Air Sales Price List'!$B$1:$D$65536,3,FALSE)</f>
        <v>Exchange rate :</v>
      </c>
      <c r="G146" s="21">
        <f>ROUND(IF(ISBLANK(C146),0,VLOOKUP(C146,'[2]Acha Air Sales Price List'!$B$1:$X$65536,12,FALSE)*$L$14),2)</f>
        <v>0</v>
      </c>
      <c r="H146" s="22">
        <f t="shared" si="3"/>
        <v>0</v>
      </c>
      <c r="I146" s="14"/>
    </row>
    <row r="147" spans="1:9" ht="12.4" hidden="1" customHeight="1">
      <c r="A147" s="13"/>
      <c r="B147" s="1"/>
      <c r="C147" s="35"/>
      <c r="D147" s="168"/>
      <c r="E147" s="169"/>
      <c r="F147" s="40" t="str">
        <f>VLOOKUP(C147,'[2]Acha Air Sales Price List'!$B$1:$D$65536,3,FALSE)</f>
        <v>Exchange rate :</v>
      </c>
      <c r="G147" s="21">
        <f>ROUND(IF(ISBLANK(C147),0,VLOOKUP(C147,'[2]Acha Air Sales Price List'!$B$1:$X$65536,12,FALSE)*$L$14),2)</f>
        <v>0</v>
      </c>
      <c r="H147" s="22">
        <f t="shared" si="3"/>
        <v>0</v>
      </c>
      <c r="I147" s="14"/>
    </row>
    <row r="148" spans="1:9" ht="12.4" hidden="1" customHeight="1">
      <c r="A148" s="13"/>
      <c r="B148" s="1"/>
      <c r="C148" s="35"/>
      <c r="D148" s="168"/>
      <c r="E148" s="169"/>
      <c r="F148" s="40" t="str">
        <f>VLOOKUP(C148,'[2]Acha Air Sales Price List'!$B$1:$D$65536,3,FALSE)</f>
        <v>Exchange rate :</v>
      </c>
      <c r="G148" s="21">
        <f>ROUND(IF(ISBLANK(C148),0,VLOOKUP(C148,'[2]Acha Air Sales Price List'!$B$1:$X$65536,12,FALSE)*$L$14),2)</f>
        <v>0</v>
      </c>
      <c r="H148" s="22">
        <f t="shared" si="3"/>
        <v>0</v>
      </c>
      <c r="I148" s="14"/>
    </row>
    <row r="149" spans="1:9" ht="12.4" hidden="1" customHeight="1">
      <c r="A149" s="13"/>
      <c r="B149" s="1"/>
      <c r="C149" s="35"/>
      <c r="D149" s="168"/>
      <c r="E149" s="169"/>
      <c r="F149" s="40" t="str">
        <f>VLOOKUP(C149,'[2]Acha Air Sales Price List'!$B$1:$D$65536,3,FALSE)</f>
        <v>Exchange rate :</v>
      </c>
      <c r="G149" s="21">
        <f>ROUND(IF(ISBLANK(C149),0,VLOOKUP(C149,'[2]Acha Air Sales Price List'!$B$1:$X$65536,12,FALSE)*$L$14),2)</f>
        <v>0</v>
      </c>
      <c r="H149" s="22">
        <f t="shared" si="3"/>
        <v>0</v>
      </c>
      <c r="I149" s="14"/>
    </row>
    <row r="150" spans="1:9" ht="12.4" hidden="1" customHeight="1">
      <c r="A150" s="13"/>
      <c r="B150" s="1"/>
      <c r="C150" s="35"/>
      <c r="D150" s="168"/>
      <c r="E150" s="169"/>
      <c r="F150" s="40" t="str">
        <f>VLOOKUP(C150,'[2]Acha Air Sales Price List'!$B$1:$D$65536,3,FALSE)</f>
        <v>Exchange rate :</v>
      </c>
      <c r="G150" s="21">
        <f>ROUND(IF(ISBLANK(C150),0,VLOOKUP(C150,'[2]Acha Air Sales Price List'!$B$1:$X$65536,12,FALSE)*$L$14),2)</f>
        <v>0</v>
      </c>
      <c r="H150" s="22">
        <f t="shared" si="3"/>
        <v>0</v>
      </c>
      <c r="I150" s="14"/>
    </row>
    <row r="151" spans="1:9" ht="12" hidden="1" customHeight="1">
      <c r="A151" s="13"/>
      <c r="B151" s="1"/>
      <c r="C151" s="35"/>
      <c r="D151" s="168"/>
      <c r="E151" s="169"/>
      <c r="F151" s="40" t="str">
        <f>VLOOKUP(C151,'[2]Acha Air Sales Price List'!$B$1:$D$65536,3,FALSE)</f>
        <v>Exchange rate :</v>
      </c>
      <c r="G151" s="21">
        <f>ROUND(IF(ISBLANK(C151),0,VLOOKUP(C151,'[2]Acha Air Sales Price List'!$B$1:$X$65536,12,FALSE)*$L$14),2)</f>
        <v>0</v>
      </c>
      <c r="H151" s="22">
        <f t="shared" si="3"/>
        <v>0</v>
      </c>
      <c r="I151" s="14"/>
    </row>
    <row r="152" spans="1:9" ht="12.4" hidden="1" customHeight="1">
      <c r="A152" s="13"/>
      <c r="B152" s="1"/>
      <c r="C152" s="35"/>
      <c r="D152" s="168"/>
      <c r="E152" s="169"/>
      <c r="F152" s="40" t="str">
        <f>VLOOKUP(C152,'[2]Acha Air Sales Price List'!$B$1:$D$65536,3,FALSE)</f>
        <v>Exchange rate :</v>
      </c>
      <c r="G152" s="21">
        <f>ROUND(IF(ISBLANK(C152),0,VLOOKUP(C152,'[2]Acha Air Sales Price List'!$B$1:$X$65536,12,FALSE)*$L$14),2)</f>
        <v>0</v>
      </c>
      <c r="H152" s="22">
        <f t="shared" si="3"/>
        <v>0</v>
      </c>
      <c r="I152" s="14"/>
    </row>
    <row r="153" spans="1:9" ht="12.4" hidden="1" customHeight="1">
      <c r="A153" s="13"/>
      <c r="B153" s="1"/>
      <c r="C153" s="35"/>
      <c r="D153" s="168"/>
      <c r="E153" s="169"/>
      <c r="F153" s="40" t="str">
        <f>VLOOKUP(C153,'[2]Acha Air Sales Price List'!$B$1:$D$65536,3,FALSE)</f>
        <v>Exchange rate :</v>
      </c>
      <c r="G153" s="21">
        <f>ROUND(IF(ISBLANK(C153),0,VLOOKUP(C153,'[2]Acha Air Sales Price List'!$B$1:$X$65536,12,FALSE)*$L$14),2)</f>
        <v>0</v>
      </c>
      <c r="H153" s="22">
        <f t="shared" si="3"/>
        <v>0</v>
      </c>
      <c r="I153" s="14"/>
    </row>
    <row r="154" spans="1:9" ht="12.4" hidden="1" customHeight="1">
      <c r="A154" s="13"/>
      <c r="B154" s="1"/>
      <c r="C154" s="35"/>
      <c r="D154" s="168"/>
      <c r="E154" s="169"/>
      <c r="F154" s="40" t="str">
        <f>VLOOKUP(C154,'[2]Acha Air Sales Price List'!$B$1:$D$65536,3,FALSE)</f>
        <v>Exchange rate :</v>
      </c>
      <c r="G154" s="21">
        <f>ROUND(IF(ISBLANK(C154),0,VLOOKUP(C154,'[2]Acha Air Sales Price List'!$B$1:$X$65536,12,FALSE)*$L$14),2)</f>
        <v>0</v>
      </c>
      <c r="H154" s="22">
        <f t="shared" si="3"/>
        <v>0</v>
      </c>
      <c r="I154" s="14"/>
    </row>
    <row r="155" spans="1:9" ht="12.4" hidden="1" customHeight="1">
      <c r="A155" s="13"/>
      <c r="B155" s="1"/>
      <c r="C155" s="35"/>
      <c r="D155" s="168"/>
      <c r="E155" s="169"/>
      <c r="F155" s="40" t="str">
        <f>VLOOKUP(C155,'[2]Acha Air Sales Price List'!$B$1:$D$65536,3,FALSE)</f>
        <v>Exchange rate :</v>
      </c>
      <c r="G155" s="21">
        <f>ROUND(IF(ISBLANK(C155),0,VLOOKUP(C155,'[2]Acha Air Sales Price List'!$B$1:$X$65536,12,FALSE)*$L$14),2)</f>
        <v>0</v>
      </c>
      <c r="H155" s="22">
        <f t="shared" si="3"/>
        <v>0</v>
      </c>
      <c r="I155" s="14"/>
    </row>
    <row r="156" spans="1:9" ht="12.4" hidden="1" customHeight="1">
      <c r="A156" s="13"/>
      <c r="B156" s="1"/>
      <c r="C156" s="35"/>
      <c r="D156" s="168"/>
      <c r="E156" s="169"/>
      <c r="F156" s="40" t="str">
        <f>VLOOKUP(C156,'[2]Acha Air Sales Price List'!$B$1:$D$65536,3,FALSE)</f>
        <v>Exchange rate :</v>
      </c>
      <c r="G156" s="21">
        <f>ROUND(IF(ISBLANK(C156),0,VLOOKUP(C156,'[2]Acha Air Sales Price List'!$B$1:$X$65536,12,FALSE)*$L$14),2)</f>
        <v>0</v>
      </c>
      <c r="H156" s="22">
        <f t="shared" si="3"/>
        <v>0</v>
      </c>
      <c r="I156" s="14"/>
    </row>
    <row r="157" spans="1:9" ht="12.4" hidden="1" customHeight="1">
      <c r="A157" s="13"/>
      <c r="B157" s="1"/>
      <c r="C157" s="35"/>
      <c r="D157" s="168"/>
      <c r="E157" s="169"/>
      <c r="F157" s="40" t="str">
        <f>VLOOKUP(C157,'[2]Acha Air Sales Price List'!$B$1:$D$65536,3,FALSE)</f>
        <v>Exchange rate :</v>
      </c>
      <c r="G157" s="21">
        <f>ROUND(IF(ISBLANK(C157),0,VLOOKUP(C157,'[2]Acha Air Sales Price List'!$B$1:$X$65536,12,FALSE)*$L$14),2)</f>
        <v>0</v>
      </c>
      <c r="H157" s="22">
        <f t="shared" si="3"/>
        <v>0</v>
      </c>
      <c r="I157" s="14"/>
    </row>
    <row r="158" spans="1:9" ht="12.4" hidden="1" customHeight="1">
      <c r="A158" s="13"/>
      <c r="B158" s="1"/>
      <c r="C158" s="35"/>
      <c r="D158" s="168"/>
      <c r="E158" s="169"/>
      <c r="F158" s="40" t="str">
        <f>VLOOKUP(C158,'[2]Acha Air Sales Price List'!$B$1:$D$65536,3,FALSE)</f>
        <v>Exchange rate :</v>
      </c>
      <c r="G158" s="21">
        <f>ROUND(IF(ISBLANK(C158),0,VLOOKUP(C158,'[2]Acha Air Sales Price List'!$B$1:$X$65536,12,FALSE)*$L$14),2)</f>
        <v>0</v>
      </c>
      <c r="H158" s="22">
        <f t="shared" si="3"/>
        <v>0</v>
      </c>
      <c r="I158" s="14"/>
    </row>
    <row r="159" spans="1:9" ht="12.4" hidden="1" customHeight="1">
      <c r="A159" s="13"/>
      <c r="B159" s="1"/>
      <c r="C159" s="35"/>
      <c r="D159" s="168"/>
      <c r="E159" s="169"/>
      <c r="F159" s="40" t="str">
        <f>VLOOKUP(C159,'[2]Acha Air Sales Price List'!$B$1:$D$65536,3,FALSE)</f>
        <v>Exchange rate :</v>
      </c>
      <c r="G159" s="21">
        <f>ROUND(IF(ISBLANK(C159),0,VLOOKUP(C159,'[2]Acha Air Sales Price List'!$B$1:$X$65536,12,FALSE)*$L$14),2)</f>
        <v>0</v>
      </c>
      <c r="H159" s="22">
        <f t="shared" si="3"/>
        <v>0</v>
      </c>
      <c r="I159" s="14"/>
    </row>
    <row r="160" spans="1:9" ht="12.4" hidden="1" customHeight="1">
      <c r="A160" s="13"/>
      <c r="B160" s="1"/>
      <c r="C160" s="35"/>
      <c r="D160" s="168"/>
      <c r="E160" s="169"/>
      <c r="F160" s="40" t="str">
        <f>VLOOKUP(C160,'[2]Acha Air Sales Price List'!$B$1:$D$65536,3,FALSE)</f>
        <v>Exchange rate :</v>
      </c>
      <c r="G160" s="21">
        <f>ROUND(IF(ISBLANK(C160),0,VLOOKUP(C160,'[2]Acha Air Sales Price List'!$B$1:$X$65536,12,FALSE)*$L$14),2)</f>
        <v>0</v>
      </c>
      <c r="H160" s="22">
        <f t="shared" si="3"/>
        <v>0</v>
      </c>
      <c r="I160" s="14"/>
    </row>
    <row r="161" spans="1:9" ht="12.4" hidden="1" customHeight="1">
      <c r="A161" s="13"/>
      <c r="B161" s="1"/>
      <c r="C161" s="35"/>
      <c r="D161" s="168"/>
      <c r="E161" s="169"/>
      <c r="F161" s="40" t="str">
        <f>VLOOKUP(C161,'[2]Acha Air Sales Price List'!$B$1:$D$65536,3,FALSE)</f>
        <v>Exchange rate :</v>
      </c>
      <c r="G161" s="21">
        <f>ROUND(IF(ISBLANK(C161),0,VLOOKUP(C161,'[2]Acha Air Sales Price List'!$B$1:$X$65536,12,FALSE)*$L$14),2)</f>
        <v>0</v>
      </c>
      <c r="H161" s="22">
        <f t="shared" si="3"/>
        <v>0</v>
      </c>
      <c r="I161" s="14"/>
    </row>
    <row r="162" spans="1:9" ht="12.4" hidden="1" customHeight="1">
      <c r="A162" s="13"/>
      <c r="B162" s="1"/>
      <c r="C162" s="35"/>
      <c r="D162" s="168"/>
      <c r="E162" s="169"/>
      <c r="F162" s="40" t="str">
        <f>VLOOKUP(C162,'[2]Acha Air Sales Price List'!$B$1:$D$65536,3,FALSE)</f>
        <v>Exchange rate :</v>
      </c>
      <c r="G162" s="21">
        <f>ROUND(IF(ISBLANK(C162),0,VLOOKUP(C162,'[2]Acha Air Sales Price List'!$B$1:$X$65536,12,FALSE)*$L$14),2)</f>
        <v>0</v>
      </c>
      <c r="H162" s="22">
        <f t="shared" si="3"/>
        <v>0</v>
      </c>
      <c r="I162" s="14"/>
    </row>
    <row r="163" spans="1:9" ht="12.4" hidden="1" customHeight="1">
      <c r="A163" s="13"/>
      <c r="B163" s="1"/>
      <c r="C163" s="35"/>
      <c r="D163" s="168"/>
      <c r="E163" s="169"/>
      <c r="F163" s="40" t="str">
        <f>VLOOKUP(C163,'[2]Acha Air Sales Price List'!$B$1:$D$65536,3,FALSE)</f>
        <v>Exchange rate :</v>
      </c>
      <c r="G163" s="21">
        <f>ROUND(IF(ISBLANK(C163),0,VLOOKUP(C163,'[2]Acha Air Sales Price List'!$B$1:$X$65536,12,FALSE)*$L$14),2)</f>
        <v>0</v>
      </c>
      <c r="H163" s="22">
        <f t="shared" si="3"/>
        <v>0</v>
      </c>
      <c r="I163" s="14"/>
    </row>
    <row r="164" spans="1:9" ht="12.4" hidden="1" customHeight="1">
      <c r="A164" s="13"/>
      <c r="B164" s="1"/>
      <c r="C164" s="35"/>
      <c r="D164" s="168"/>
      <c r="E164" s="169"/>
      <c r="F164" s="40" t="str">
        <f>VLOOKUP(C164,'[2]Acha Air Sales Price List'!$B$1:$D$65536,3,FALSE)</f>
        <v>Exchange rate :</v>
      </c>
      <c r="G164" s="21">
        <f>ROUND(IF(ISBLANK(C164),0,VLOOKUP(C164,'[2]Acha Air Sales Price List'!$B$1:$X$65536,12,FALSE)*$L$14),2)</f>
        <v>0</v>
      </c>
      <c r="H164" s="22">
        <f t="shared" si="3"/>
        <v>0</v>
      </c>
      <c r="I164" s="14"/>
    </row>
    <row r="165" spans="1:9" ht="12.4" hidden="1" customHeight="1">
      <c r="A165" s="13"/>
      <c r="B165" s="1"/>
      <c r="C165" s="35"/>
      <c r="D165" s="168"/>
      <c r="E165" s="169"/>
      <c r="F165" s="40" t="str">
        <f>VLOOKUP(C165,'[2]Acha Air Sales Price List'!$B$1:$D$65536,3,FALSE)</f>
        <v>Exchange rate :</v>
      </c>
      <c r="G165" s="21">
        <f>ROUND(IF(ISBLANK(C165),0,VLOOKUP(C165,'[2]Acha Air Sales Price List'!$B$1:$X$65536,12,FALSE)*$L$14),2)</f>
        <v>0</v>
      </c>
      <c r="H165" s="22">
        <f t="shared" si="3"/>
        <v>0</v>
      </c>
      <c r="I165" s="14"/>
    </row>
    <row r="166" spans="1:9" ht="12.4" hidden="1" customHeight="1">
      <c r="A166" s="13"/>
      <c r="B166" s="1"/>
      <c r="C166" s="35"/>
      <c r="D166" s="168"/>
      <c r="E166" s="169"/>
      <c r="F166" s="40" t="str">
        <f>VLOOKUP(C166,'[2]Acha Air Sales Price List'!$B$1:$D$65536,3,FALSE)</f>
        <v>Exchange rate :</v>
      </c>
      <c r="G166" s="21">
        <f>ROUND(IF(ISBLANK(C166),0,VLOOKUP(C166,'[2]Acha Air Sales Price List'!$B$1:$X$65536,12,FALSE)*$L$14),2)</f>
        <v>0</v>
      </c>
      <c r="H166" s="22">
        <f t="shared" si="3"/>
        <v>0</v>
      </c>
      <c r="I166" s="14"/>
    </row>
    <row r="167" spans="1:9" ht="12.4" hidden="1" customHeight="1">
      <c r="A167" s="13"/>
      <c r="B167" s="1"/>
      <c r="C167" s="35"/>
      <c r="D167" s="168"/>
      <c r="E167" s="169"/>
      <c r="F167" s="40" t="str">
        <f>VLOOKUP(C167,'[2]Acha Air Sales Price List'!$B$1:$D$65536,3,FALSE)</f>
        <v>Exchange rate :</v>
      </c>
      <c r="G167" s="21">
        <f>ROUND(IF(ISBLANK(C167),0,VLOOKUP(C167,'[2]Acha Air Sales Price List'!$B$1:$X$65536,12,FALSE)*$L$14),2)</f>
        <v>0</v>
      </c>
      <c r="H167" s="22">
        <f t="shared" si="3"/>
        <v>0</v>
      </c>
      <c r="I167" s="14"/>
    </row>
    <row r="168" spans="1:9" ht="12.4" hidden="1" customHeight="1">
      <c r="A168" s="13"/>
      <c r="B168" s="1"/>
      <c r="C168" s="35"/>
      <c r="D168" s="168"/>
      <c r="E168" s="169"/>
      <c r="F168" s="40" t="str">
        <f>VLOOKUP(C168,'[2]Acha Air Sales Price List'!$B$1:$D$65536,3,FALSE)</f>
        <v>Exchange rate :</v>
      </c>
      <c r="G168" s="21">
        <f>ROUND(IF(ISBLANK(C168),0,VLOOKUP(C168,'[2]Acha Air Sales Price List'!$B$1:$X$65536,12,FALSE)*$L$14),2)</f>
        <v>0</v>
      </c>
      <c r="H168" s="22">
        <f t="shared" si="3"/>
        <v>0</v>
      </c>
      <c r="I168" s="14"/>
    </row>
    <row r="169" spans="1:9" ht="12.4" hidden="1" customHeight="1">
      <c r="A169" s="13"/>
      <c r="B169" s="1"/>
      <c r="C169" s="35"/>
      <c r="D169" s="168"/>
      <c r="E169" s="169"/>
      <c r="F169" s="40" t="str">
        <f>VLOOKUP(C169,'[2]Acha Air Sales Price List'!$B$1:$D$65536,3,FALSE)</f>
        <v>Exchange rate :</v>
      </c>
      <c r="G169" s="21">
        <f>ROUND(IF(ISBLANK(C169),0,VLOOKUP(C169,'[2]Acha Air Sales Price List'!$B$1:$X$65536,12,FALSE)*$L$14),2)</f>
        <v>0</v>
      </c>
      <c r="H169" s="22">
        <f t="shared" si="3"/>
        <v>0</v>
      </c>
      <c r="I169" s="14"/>
    </row>
    <row r="170" spans="1:9" ht="12.4" hidden="1" customHeight="1">
      <c r="A170" s="13"/>
      <c r="B170" s="1"/>
      <c r="C170" s="35"/>
      <c r="D170" s="168"/>
      <c r="E170" s="169"/>
      <c r="F170" s="40" t="str">
        <f>VLOOKUP(C170,'[2]Acha Air Sales Price List'!$B$1:$D$65536,3,FALSE)</f>
        <v>Exchange rate :</v>
      </c>
      <c r="G170" s="21">
        <f>ROUND(IF(ISBLANK(C170),0,VLOOKUP(C170,'[2]Acha Air Sales Price List'!$B$1:$X$65536,12,FALSE)*$L$14),2)</f>
        <v>0</v>
      </c>
      <c r="H170" s="22">
        <f t="shared" si="3"/>
        <v>0</v>
      </c>
      <c r="I170" s="14"/>
    </row>
    <row r="171" spans="1:9" ht="12.4" hidden="1" customHeight="1">
      <c r="A171" s="13"/>
      <c r="B171" s="1"/>
      <c r="C171" s="35"/>
      <c r="D171" s="168"/>
      <c r="E171" s="169"/>
      <c r="F171" s="40" t="str">
        <f>VLOOKUP(C171,'[2]Acha Air Sales Price List'!$B$1:$D$65536,3,FALSE)</f>
        <v>Exchange rate :</v>
      </c>
      <c r="G171" s="21">
        <f>ROUND(IF(ISBLANK(C171),0,VLOOKUP(C171,'[2]Acha Air Sales Price List'!$B$1:$X$65536,12,FALSE)*$L$14),2)</f>
        <v>0</v>
      </c>
      <c r="H171" s="22">
        <f t="shared" si="3"/>
        <v>0</v>
      </c>
      <c r="I171" s="14"/>
    </row>
    <row r="172" spans="1:9" ht="12.4" hidden="1" customHeight="1">
      <c r="A172" s="13"/>
      <c r="B172" s="1"/>
      <c r="C172" s="35"/>
      <c r="D172" s="168"/>
      <c r="E172" s="169"/>
      <c r="F172" s="40" t="str">
        <f>VLOOKUP(C172,'[2]Acha Air Sales Price List'!$B$1:$D$65536,3,FALSE)</f>
        <v>Exchange rate :</v>
      </c>
      <c r="G172" s="21">
        <f>ROUND(IF(ISBLANK(C172),0,VLOOKUP(C172,'[2]Acha Air Sales Price List'!$B$1:$X$65536,12,FALSE)*$L$14),2)</f>
        <v>0</v>
      </c>
      <c r="H172" s="22">
        <f t="shared" si="3"/>
        <v>0</v>
      </c>
      <c r="I172" s="14"/>
    </row>
    <row r="173" spans="1:9" ht="12.4" hidden="1" customHeight="1">
      <c r="A173" s="13"/>
      <c r="B173" s="1"/>
      <c r="C173" s="35"/>
      <c r="D173" s="168"/>
      <c r="E173" s="169"/>
      <c r="F173" s="40" t="str">
        <f>VLOOKUP(C173,'[2]Acha Air Sales Price List'!$B$1:$D$65536,3,FALSE)</f>
        <v>Exchange rate :</v>
      </c>
      <c r="G173" s="21">
        <f>ROUND(IF(ISBLANK(C173),0,VLOOKUP(C173,'[2]Acha Air Sales Price List'!$B$1:$X$65536,12,FALSE)*$L$14),2)</f>
        <v>0</v>
      </c>
      <c r="H173" s="22">
        <f t="shared" si="3"/>
        <v>0</v>
      </c>
      <c r="I173" s="14"/>
    </row>
    <row r="174" spans="1:9" ht="12.4" hidden="1" customHeight="1">
      <c r="A174" s="13"/>
      <c r="B174" s="1"/>
      <c r="C174" s="35"/>
      <c r="D174" s="168"/>
      <c r="E174" s="169"/>
      <c r="F174" s="40" t="str">
        <f>VLOOKUP(C174,'[2]Acha Air Sales Price List'!$B$1:$D$65536,3,FALSE)</f>
        <v>Exchange rate :</v>
      </c>
      <c r="G174" s="21">
        <f>ROUND(IF(ISBLANK(C174),0,VLOOKUP(C174,'[2]Acha Air Sales Price List'!$B$1:$X$65536,12,FALSE)*$L$14),2)</f>
        <v>0</v>
      </c>
      <c r="H174" s="22">
        <f t="shared" si="3"/>
        <v>0</v>
      </c>
      <c r="I174" s="14"/>
    </row>
    <row r="175" spans="1:9" ht="12.4" hidden="1" customHeight="1">
      <c r="A175" s="13"/>
      <c r="B175" s="1"/>
      <c r="C175" s="35"/>
      <c r="D175" s="168"/>
      <c r="E175" s="169"/>
      <c r="F175" s="40" t="str">
        <f>VLOOKUP(C175,'[2]Acha Air Sales Price List'!$B$1:$D$65536,3,FALSE)</f>
        <v>Exchange rate :</v>
      </c>
      <c r="G175" s="21">
        <f>ROUND(IF(ISBLANK(C175),0,VLOOKUP(C175,'[2]Acha Air Sales Price List'!$B$1:$X$65536,12,FALSE)*$L$14),2)</f>
        <v>0</v>
      </c>
      <c r="H175" s="22">
        <f t="shared" si="3"/>
        <v>0</v>
      </c>
      <c r="I175" s="14"/>
    </row>
    <row r="176" spans="1:9" ht="12.4" hidden="1" customHeight="1">
      <c r="A176" s="13"/>
      <c r="B176" s="1"/>
      <c r="C176" s="35"/>
      <c r="D176" s="168"/>
      <c r="E176" s="169"/>
      <c r="F176" s="40" t="str">
        <f>VLOOKUP(C176,'[2]Acha Air Sales Price List'!$B$1:$D$65536,3,FALSE)</f>
        <v>Exchange rate :</v>
      </c>
      <c r="G176" s="21">
        <f>ROUND(IF(ISBLANK(C176),0,VLOOKUP(C176,'[2]Acha Air Sales Price List'!$B$1:$X$65536,12,FALSE)*$L$14),2)</f>
        <v>0</v>
      </c>
      <c r="H176" s="22">
        <f t="shared" si="3"/>
        <v>0</v>
      </c>
      <c r="I176" s="14"/>
    </row>
    <row r="177" spans="1:9" ht="12.4" hidden="1" customHeight="1">
      <c r="A177" s="13"/>
      <c r="B177" s="1"/>
      <c r="C177" s="35"/>
      <c r="D177" s="168"/>
      <c r="E177" s="169"/>
      <c r="F177" s="40" t="str">
        <f>VLOOKUP(C177,'[2]Acha Air Sales Price List'!$B$1:$D$65536,3,FALSE)</f>
        <v>Exchange rate :</v>
      </c>
      <c r="G177" s="21">
        <f>ROUND(IF(ISBLANK(C177),0,VLOOKUP(C177,'[2]Acha Air Sales Price List'!$B$1:$X$65536,12,FALSE)*$L$14),2)</f>
        <v>0</v>
      </c>
      <c r="H177" s="22">
        <f t="shared" si="3"/>
        <v>0</v>
      </c>
      <c r="I177" s="14"/>
    </row>
    <row r="178" spans="1:9" ht="12.4" hidden="1" customHeight="1">
      <c r="A178" s="13"/>
      <c r="B178" s="1"/>
      <c r="C178" s="36"/>
      <c r="D178" s="168"/>
      <c r="E178" s="169"/>
      <c r="F178" s="40" t="str">
        <f>VLOOKUP(C178,'[2]Acha Air Sales Price List'!$B$1:$D$65536,3,FALSE)</f>
        <v>Exchange rate :</v>
      </c>
      <c r="G178" s="21">
        <f>ROUND(IF(ISBLANK(C178),0,VLOOKUP(C178,'[2]Acha Air Sales Price List'!$B$1:$X$65536,12,FALSE)*$L$14),2)</f>
        <v>0</v>
      </c>
      <c r="H178" s="22">
        <f>ROUND(IF(ISNUMBER(B178), G178*B178, 0),5)</f>
        <v>0</v>
      </c>
      <c r="I178" s="14"/>
    </row>
    <row r="179" spans="1:9" ht="12" hidden="1" customHeight="1">
      <c r="A179" s="13"/>
      <c r="B179" s="1"/>
      <c r="C179" s="35"/>
      <c r="D179" s="168"/>
      <c r="E179" s="169"/>
      <c r="F179" s="40" t="str">
        <f>VLOOKUP(C179,'[2]Acha Air Sales Price List'!$B$1:$D$65536,3,FALSE)</f>
        <v>Exchange rate :</v>
      </c>
      <c r="G179" s="21">
        <f>ROUND(IF(ISBLANK(C179),0,VLOOKUP(C179,'[2]Acha Air Sales Price List'!$B$1:$X$65536,12,FALSE)*$L$14),2)</f>
        <v>0</v>
      </c>
      <c r="H179" s="22">
        <f t="shared" ref="H179:H233" si="4">ROUND(IF(ISNUMBER(B179), G179*B179, 0),5)</f>
        <v>0</v>
      </c>
      <c r="I179" s="14"/>
    </row>
    <row r="180" spans="1:9" ht="12.4" hidden="1" customHeight="1">
      <c r="A180" s="13"/>
      <c r="B180" s="1"/>
      <c r="C180" s="35"/>
      <c r="D180" s="168"/>
      <c r="E180" s="169"/>
      <c r="F180" s="40" t="str">
        <f>VLOOKUP(C180,'[2]Acha Air Sales Price List'!$B$1:$D$65536,3,FALSE)</f>
        <v>Exchange rate :</v>
      </c>
      <c r="G180" s="21">
        <f>ROUND(IF(ISBLANK(C180),0,VLOOKUP(C180,'[2]Acha Air Sales Price List'!$B$1:$X$65536,12,FALSE)*$L$14),2)</f>
        <v>0</v>
      </c>
      <c r="H180" s="22">
        <f t="shared" si="4"/>
        <v>0</v>
      </c>
      <c r="I180" s="14"/>
    </row>
    <row r="181" spans="1:9" ht="12.4" hidden="1" customHeight="1">
      <c r="A181" s="13"/>
      <c r="B181" s="1"/>
      <c r="C181" s="35"/>
      <c r="D181" s="168"/>
      <c r="E181" s="169"/>
      <c r="F181" s="40" t="str">
        <f>VLOOKUP(C181,'[2]Acha Air Sales Price List'!$B$1:$D$65536,3,FALSE)</f>
        <v>Exchange rate :</v>
      </c>
      <c r="G181" s="21">
        <f>ROUND(IF(ISBLANK(C181),0,VLOOKUP(C181,'[2]Acha Air Sales Price List'!$B$1:$X$65536,12,FALSE)*$L$14),2)</f>
        <v>0</v>
      </c>
      <c r="H181" s="22">
        <f t="shared" si="4"/>
        <v>0</v>
      </c>
      <c r="I181" s="14"/>
    </row>
    <row r="182" spans="1:9" ht="12.4" hidden="1" customHeight="1">
      <c r="A182" s="13"/>
      <c r="B182" s="1"/>
      <c r="C182" s="35"/>
      <c r="D182" s="168"/>
      <c r="E182" s="169"/>
      <c r="F182" s="40" t="str">
        <f>VLOOKUP(C182,'[2]Acha Air Sales Price List'!$B$1:$D$65536,3,FALSE)</f>
        <v>Exchange rate :</v>
      </c>
      <c r="G182" s="21">
        <f>ROUND(IF(ISBLANK(C182),0,VLOOKUP(C182,'[2]Acha Air Sales Price List'!$B$1:$X$65536,12,FALSE)*$L$14),2)</f>
        <v>0</v>
      </c>
      <c r="H182" s="22">
        <f t="shared" si="4"/>
        <v>0</v>
      </c>
      <c r="I182" s="14"/>
    </row>
    <row r="183" spans="1:9" ht="12.4" hidden="1" customHeight="1">
      <c r="A183" s="13"/>
      <c r="B183" s="1"/>
      <c r="C183" s="35"/>
      <c r="D183" s="168"/>
      <c r="E183" s="169"/>
      <c r="F183" s="40" t="str">
        <f>VLOOKUP(C183,'[2]Acha Air Sales Price List'!$B$1:$D$65536,3,FALSE)</f>
        <v>Exchange rate :</v>
      </c>
      <c r="G183" s="21">
        <f>ROUND(IF(ISBLANK(C183),0,VLOOKUP(C183,'[2]Acha Air Sales Price List'!$B$1:$X$65536,12,FALSE)*$L$14),2)</f>
        <v>0</v>
      </c>
      <c r="H183" s="22">
        <f t="shared" si="4"/>
        <v>0</v>
      </c>
      <c r="I183" s="14"/>
    </row>
    <row r="184" spans="1:9" ht="12.4" hidden="1" customHeight="1">
      <c r="A184" s="13"/>
      <c r="B184" s="1"/>
      <c r="C184" s="35"/>
      <c r="D184" s="168"/>
      <c r="E184" s="169"/>
      <c r="F184" s="40" t="str">
        <f>VLOOKUP(C184,'[2]Acha Air Sales Price List'!$B$1:$D$65536,3,FALSE)</f>
        <v>Exchange rate :</v>
      </c>
      <c r="G184" s="21">
        <f>ROUND(IF(ISBLANK(C184),0,VLOOKUP(C184,'[2]Acha Air Sales Price List'!$B$1:$X$65536,12,FALSE)*$L$14),2)</f>
        <v>0</v>
      </c>
      <c r="H184" s="22">
        <f t="shared" si="4"/>
        <v>0</v>
      </c>
      <c r="I184" s="14"/>
    </row>
    <row r="185" spans="1:9" ht="12.4" hidden="1" customHeight="1">
      <c r="A185" s="13"/>
      <c r="B185" s="1"/>
      <c r="C185" s="35"/>
      <c r="D185" s="168"/>
      <c r="E185" s="169"/>
      <c r="F185" s="40" t="str">
        <f>VLOOKUP(C185,'[2]Acha Air Sales Price List'!$B$1:$D$65536,3,FALSE)</f>
        <v>Exchange rate :</v>
      </c>
      <c r="G185" s="21">
        <f>ROUND(IF(ISBLANK(C185),0,VLOOKUP(C185,'[2]Acha Air Sales Price List'!$B$1:$X$65536,12,FALSE)*$L$14),2)</f>
        <v>0</v>
      </c>
      <c r="H185" s="22">
        <f t="shared" si="4"/>
        <v>0</v>
      </c>
      <c r="I185" s="14"/>
    </row>
    <row r="186" spans="1:9" ht="12.4" hidden="1" customHeight="1">
      <c r="A186" s="13"/>
      <c r="B186" s="1"/>
      <c r="C186" s="35"/>
      <c r="D186" s="168"/>
      <c r="E186" s="169"/>
      <c r="F186" s="40" t="str">
        <f>VLOOKUP(C186,'[2]Acha Air Sales Price List'!$B$1:$D$65536,3,FALSE)</f>
        <v>Exchange rate :</v>
      </c>
      <c r="G186" s="21">
        <f>ROUND(IF(ISBLANK(C186),0,VLOOKUP(C186,'[2]Acha Air Sales Price List'!$B$1:$X$65536,12,FALSE)*$L$14),2)</f>
        <v>0</v>
      </c>
      <c r="H186" s="22">
        <f t="shared" si="4"/>
        <v>0</v>
      </c>
      <c r="I186" s="14"/>
    </row>
    <row r="187" spans="1:9" ht="12.4" hidden="1" customHeight="1">
      <c r="A187" s="13"/>
      <c r="B187" s="1"/>
      <c r="C187" s="35"/>
      <c r="D187" s="168"/>
      <c r="E187" s="169"/>
      <c r="F187" s="40" t="str">
        <f>VLOOKUP(C187,'[2]Acha Air Sales Price List'!$B$1:$D$65536,3,FALSE)</f>
        <v>Exchange rate :</v>
      </c>
      <c r="G187" s="21">
        <f>ROUND(IF(ISBLANK(C187),0,VLOOKUP(C187,'[2]Acha Air Sales Price List'!$B$1:$X$65536,12,FALSE)*$L$14),2)</f>
        <v>0</v>
      </c>
      <c r="H187" s="22">
        <f t="shared" si="4"/>
        <v>0</v>
      </c>
      <c r="I187" s="14"/>
    </row>
    <row r="188" spans="1:9" ht="12.4" hidden="1" customHeight="1">
      <c r="A188" s="13"/>
      <c r="B188" s="1"/>
      <c r="C188" s="35"/>
      <c r="D188" s="168"/>
      <c r="E188" s="169"/>
      <c r="F188" s="40" t="str">
        <f>VLOOKUP(C188,'[2]Acha Air Sales Price List'!$B$1:$D$65536,3,FALSE)</f>
        <v>Exchange rate :</v>
      </c>
      <c r="G188" s="21">
        <f>ROUND(IF(ISBLANK(C188),0,VLOOKUP(C188,'[2]Acha Air Sales Price List'!$B$1:$X$65536,12,FALSE)*$L$14),2)</f>
        <v>0</v>
      </c>
      <c r="H188" s="22">
        <f t="shared" si="4"/>
        <v>0</v>
      </c>
      <c r="I188" s="14"/>
    </row>
    <row r="189" spans="1:9" ht="12.4" hidden="1" customHeight="1">
      <c r="A189" s="13"/>
      <c r="B189" s="1"/>
      <c r="C189" s="35"/>
      <c r="D189" s="168"/>
      <c r="E189" s="169"/>
      <c r="F189" s="40" t="str">
        <f>VLOOKUP(C189,'[2]Acha Air Sales Price List'!$B$1:$D$65536,3,FALSE)</f>
        <v>Exchange rate :</v>
      </c>
      <c r="G189" s="21">
        <f>ROUND(IF(ISBLANK(C189),0,VLOOKUP(C189,'[2]Acha Air Sales Price List'!$B$1:$X$65536,12,FALSE)*$L$14),2)</f>
        <v>0</v>
      </c>
      <c r="H189" s="22">
        <f t="shared" si="4"/>
        <v>0</v>
      </c>
      <c r="I189" s="14"/>
    </row>
    <row r="190" spans="1:9" ht="12.4" hidden="1" customHeight="1">
      <c r="A190" s="13"/>
      <c r="B190" s="1"/>
      <c r="C190" s="35"/>
      <c r="D190" s="168"/>
      <c r="E190" s="169"/>
      <c r="F190" s="40" t="str">
        <f>VLOOKUP(C190,'[2]Acha Air Sales Price List'!$B$1:$D$65536,3,FALSE)</f>
        <v>Exchange rate :</v>
      </c>
      <c r="G190" s="21">
        <f>ROUND(IF(ISBLANK(C190),0,VLOOKUP(C190,'[2]Acha Air Sales Price List'!$B$1:$X$65536,12,FALSE)*$L$14),2)</f>
        <v>0</v>
      </c>
      <c r="H190" s="22">
        <f t="shared" si="4"/>
        <v>0</v>
      </c>
      <c r="I190" s="14"/>
    </row>
    <row r="191" spans="1:9" ht="12.4" hidden="1" customHeight="1">
      <c r="A191" s="13"/>
      <c r="B191" s="1"/>
      <c r="C191" s="35"/>
      <c r="D191" s="168"/>
      <c r="E191" s="169"/>
      <c r="F191" s="40" t="str">
        <f>VLOOKUP(C191,'[2]Acha Air Sales Price List'!$B$1:$D$65536,3,FALSE)</f>
        <v>Exchange rate :</v>
      </c>
      <c r="G191" s="21">
        <f>ROUND(IF(ISBLANK(C191),0,VLOOKUP(C191,'[2]Acha Air Sales Price List'!$B$1:$X$65536,12,FALSE)*$L$14),2)</f>
        <v>0</v>
      </c>
      <c r="H191" s="22">
        <f t="shared" si="4"/>
        <v>0</v>
      </c>
      <c r="I191" s="14"/>
    </row>
    <row r="192" spans="1:9" ht="12.4" hidden="1" customHeight="1">
      <c r="A192" s="13"/>
      <c r="B192" s="1"/>
      <c r="C192" s="35"/>
      <c r="D192" s="168"/>
      <c r="E192" s="169"/>
      <c r="F192" s="40" t="str">
        <f>VLOOKUP(C192,'[2]Acha Air Sales Price List'!$B$1:$D$65536,3,FALSE)</f>
        <v>Exchange rate :</v>
      </c>
      <c r="G192" s="21">
        <f>ROUND(IF(ISBLANK(C192),0,VLOOKUP(C192,'[2]Acha Air Sales Price List'!$B$1:$X$65536,12,FALSE)*$L$14),2)</f>
        <v>0</v>
      </c>
      <c r="H192" s="22">
        <f t="shared" si="4"/>
        <v>0</v>
      </c>
      <c r="I192" s="14"/>
    </row>
    <row r="193" spans="1:9" ht="12.4" hidden="1" customHeight="1">
      <c r="A193" s="13"/>
      <c r="B193" s="1"/>
      <c r="C193" s="35"/>
      <c r="D193" s="168"/>
      <c r="E193" s="169"/>
      <c r="F193" s="40" t="str">
        <f>VLOOKUP(C193,'[2]Acha Air Sales Price List'!$B$1:$D$65536,3,FALSE)</f>
        <v>Exchange rate :</v>
      </c>
      <c r="G193" s="21">
        <f>ROUND(IF(ISBLANK(C193),0,VLOOKUP(C193,'[2]Acha Air Sales Price List'!$B$1:$X$65536,12,FALSE)*$L$14),2)</f>
        <v>0</v>
      </c>
      <c r="H193" s="22">
        <f t="shared" si="4"/>
        <v>0</v>
      </c>
      <c r="I193" s="14"/>
    </row>
    <row r="194" spans="1:9" ht="12.4" hidden="1" customHeight="1">
      <c r="A194" s="13"/>
      <c r="B194" s="1"/>
      <c r="C194" s="36"/>
      <c r="D194" s="168"/>
      <c r="E194" s="169"/>
      <c r="F194" s="40" t="str">
        <f>VLOOKUP(C194,'[2]Acha Air Sales Price List'!$B$1:$D$65536,3,FALSE)</f>
        <v>Exchange rate :</v>
      </c>
      <c r="G194" s="21">
        <f>ROUND(IF(ISBLANK(C194),0,VLOOKUP(C194,'[2]Acha Air Sales Price List'!$B$1:$X$65536,12,FALSE)*$L$14),2)</f>
        <v>0</v>
      </c>
      <c r="H194" s="22">
        <f t="shared" si="4"/>
        <v>0</v>
      </c>
      <c r="I194" s="14"/>
    </row>
    <row r="195" spans="1:9" ht="12.4" hidden="1" customHeight="1">
      <c r="A195" s="13"/>
      <c r="B195" s="1"/>
      <c r="C195" s="36"/>
      <c r="D195" s="168"/>
      <c r="E195" s="169"/>
      <c r="F195" s="40" t="str">
        <f>VLOOKUP(C195,'[2]Acha Air Sales Price List'!$B$1:$D$65536,3,FALSE)</f>
        <v>Exchange rate :</v>
      </c>
      <c r="G195" s="21">
        <f>ROUND(IF(ISBLANK(C195),0,VLOOKUP(C195,'[2]Acha Air Sales Price List'!$B$1:$X$65536,12,FALSE)*$L$14),2)</f>
        <v>0</v>
      </c>
      <c r="H195" s="22">
        <f t="shared" si="4"/>
        <v>0</v>
      </c>
      <c r="I195" s="14"/>
    </row>
    <row r="196" spans="1:9" ht="12.4" hidden="1" customHeight="1">
      <c r="A196" s="13"/>
      <c r="B196" s="1"/>
      <c r="C196" s="35"/>
      <c r="D196" s="168"/>
      <c r="E196" s="169"/>
      <c r="F196" s="40" t="str">
        <f>VLOOKUP(C196,'[2]Acha Air Sales Price List'!$B$1:$D$65536,3,FALSE)</f>
        <v>Exchange rate :</v>
      </c>
      <c r="G196" s="21">
        <f>ROUND(IF(ISBLANK(C196),0,VLOOKUP(C196,'[2]Acha Air Sales Price List'!$B$1:$X$65536,12,FALSE)*$L$14),2)</f>
        <v>0</v>
      </c>
      <c r="H196" s="22">
        <f t="shared" si="4"/>
        <v>0</v>
      </c>
      <c r="I196" s="14"/>
    </row>
    <row r="197" spans="1:9" ht="12.4" hidden="1" customHeight="1">
      <c r="A197" s="13"/>
      <c r="B197" s="1"/>
      <c r="C197" s="35"/>
      <c r="D197" s="168"/>
      <c r="E197" s="169"/>
      <c r="F197" s="40" t="str">
        <f>VLOOKUP(C197,'[2]Acha Air Sales Price List'!$B$1:$D$65536,3,FALSE)</f>
        <v>Exchange rate :</v>
      </c>
      <c r="G197" s="21">
        <f>ROUND(IF(ISBLANK(C197),0,VLOOKUP(C197,'[2]Acha Air Sales Price List'!$B$1:$X$65536,12,FALSE)*$L$14),2)</f>
        <v>0</v>
      </c>
      <c r="H197" s="22">
        <f t="shared" si="4"/>
        <v>0</v>
      </c>
      <c r="I197" s="14"/>
    </row>
    <row r="198" spans="1:9" ht="12.4" hidden="1" customHeight="1">
      <c r="A198" s="13"/>
      <c r="B198" s="1"/>
      <c r="C198" s="35"/>
      <c r="D198" s="168"/>
      <c r="E198" s="169"/>
      <c r="F198" s="40" t="str">
        <f>VLOOKUP(C198,'[2]Acha Air Sales Price List'!$B$1:$D$65536,3,FALSE)</f>
        <v>Exchange rate :</v>
      </c>
      <c r="G198" s="21">
        <f>ROUND(IF(ISBLANK(C198),0,VLOOKUP(C198,'[2]Acha Air Sales Price List'!$B$1:$X$65536,12,FALSE)*$L$14),2)</f>
        <v>0</v>
      </c>
      <c r="H198" s="22">
        <f t="shared" si="4"/>
        <v>0</v>
      </c>
      <c r="I198" s="14"/>
    </row>
    <row r="199" spans="1:9" ht="12.4" hidden="1" customHeight="1">
      <c r="A199" s="13"/>
      <c r="B199" s="1"/>
      <c r="C199" s="35"/>
      <c r="D199" s="168"/>
      <c r="E199" s="169"/>
      <c r="F199" s="40" t="str">
        <f>VLOOKUP(C199,'[2]Acha Air Sales Price List'!$B$1:$D$65536,3,FALSE)</f>
        <v>Exchange rate :</v>
      </c>
      <c r="G199" s="21">
        <f>ROUND(IF(ISBLANK(C199),0,VLOOKUP(C199,'[2]Acha Air Sales Price List'!$B$1:$X$65536,12,FALSE)*$L$14),2)</f>
        <v>0</v>
      </c>
      <c r="H199" s="22">
        <f t="shared" si="4"/>
        <v>0</v>
      </c>
      <c r="I199" s="14"/>
    </row>
    <row r="200" spans="1:9" ht="12.4" hidden="1" customHeight="1">
      <c r="A200" s="13"/>
      <c r="B200" s="1"/>
      <c r="C200" s="35"/>
      <c r="D200" s="168"/>
      <c r="E200" s="169"/>
      <c r="F200" s="40" t="str">
        <f>VLOOKUP(C200,'[2]Acha Air Sales Price List'!$B$1:$D$65536,3,FALSE)</f>
        <v>Exchange rate :</v>
      </c>
      <c r="G200" s="21">
        <f>ROUND(IF(ISBLANK(C200),0,VLOOKUP(C200,'[2]Acha Air Sales Price List'!$B$1:$X$65536,12,FALSE)*$L$14),2)</f>
        <v>0</v>
      </c>
      <c r="H200" s="22">
        <f t="shared" si="4"/>
        <v>0</v>
      </c>
      <c r="I200" s="14"/>
    </row>
    <row r="201" spans="1:9" ht="12.4" hidden="1" customHeight="1">
      <c r="A201" s="13"/>
      <c r="B201" s="1"/>
      <c r="C201" s="35"/>
      <c r="D201" s="168"/>
      <c r="E201" s="169"/>
      <c r="F201" s="40" t="str">
        <f>VLOOKUP(C201,'[2]Acha Air Sales Price List'!$B$1:$D$65536,3,FALSE)</f>
        <v>Exchange rate :</v>
      </c>
      <c r="G201" s="21">
        <f>ROUND(IF(ISBLANK(C201),0,VLOOKUP(C201,'[2]Acha Air Sales Price List'!$B$1:$X$65536,12,FALSE)*$L$14),2)</f>
        <v>0</v>
      </c>
      <c r="H201" s="22">
        <f t="shared" si="4"/>
        <v>0</v>
      </c>
      <c r="I201" s="14"/>
    </row>
    <row r="202" spans="1:9" ht="12.4" hidden="1" customHeight="1">
      <c r="A202" s="13"/>
      <c r="B202" s="1"/>
      <c r="C202" s="35"/>
      <c r="D202" s="168"/>
      <c r="E202" s="169"/>
      <c r="F202" s="40" t="str">
        <f>VLOOKUP(C202,'[2]Acha Air Sales Price List'!$B$1:$D$65536,3,FALSE)</f>
        <v>Exchange rate :</v>
      </c>
      <c r="G202" s="21">
        <f>ROUND(IF(ISBLANK(C202),0,VLOOKUP(C202,'[2]Acha Air Sales Price List'!$B$1:$X$65536,12,FALSE)*$L$14),2)</f>
        <v>0</v>
      </c>
      <c r="H202" s="22">
        <f t="shared" si="4"/>
        <v>0</v>
      </c>
      <c r="I202" s="14"/>
    </row>
    <row r="203" spans="1:9" ht="12.4" hidden="1" customHeight="1">
      <c r="A203" s="13"/>
      <c r="B203" s="1"/>
      <c r="C203" s="35"/>
      <c r="D203" s="168"/>
      <c r="E203" s="169"/>
      <c r="F203" s="40" t="str">
        <f>VLOOKUP(C203,'[2]Acha Air Sales Price List'!$B$1:$D$65536,3,FALSE)</f>
        <v>Exchange rate :</v>
      </c>
      <c r="G203" s="21">
        <f>ROUND(IF(ISBLANK(C203),0,VLOOKUP(C203,'[2]Acha Air Sales Price List'!$B$1:$X$65536,12,FALSE)*$L$14),2)</f>
        <v>0</v>
      </c>
      <c r="H203" s="22">
        <f t="shared" si="4"/>
        <v>0</v>
      </c>
      <c r="I203" s="14"/>
    </row>
    <row r="204" spans="1:9" ht="12.4" hidden="1" customHeight="1">
      <c r="A204" s="13"/>
      <c r="B204" s="1"/>
      <c r="C204" s="35"/>
      <c r="D204" s="168"/>
      <c r="E204" s="169"/>
      <c r="F204" s="40" t="str">
        <f>VLOOKUP(C204,'[2]Acha Air Sales Price List'!$B$1:$D$65536,3,FALSE)</f>
        <v>Exchange rate :</v>
      </c>
      <c r="G204" s="21">
        <f>ROUND(IF(ISBLANK(C204),0,VLOOKUP(C204,'[2]Acha Air Sales Price List'!$B$1:$X$65536,12,FALSE)*$L$14),2)</f>
        <v>0</v>
      </c>
      <c r="H204" s="22">
        <f t="shared" si="4"/>
        <v>0</v>
      </c>
      <c r="I204" s="14"/>
    </row>
    <row r="205" spans="1:9" ht="12.4" hidden="1" customHeight="1">
      <c r="A205" s="13"/>
      <c r="B205" s="1"/>
      <c r="C205" s="35"/>
      <c r="D205" s="168"/>
      <c r="E205" s="169"/>
      <c r="F205" s="40" t="str">
        <f>VLOOKUP(C205,'[2]Acha Air Sales Price List'!$B$1:$D$65536,3,FALSE)</f>
        <v>Exchange rate :</v>
      </c>
      <c r="G205" s="21">
        <f>ROUND(IF(ISBLANK(C205),0,VLOOKUP(C205,'[2]Acha Air Sales Price List'!$B$1:$X$65536,12,FALSE)*$L$14),2)</f>
        <v>0</v>
      </c>
      <c r="H205" s="22">
        <f t="shared" si="4"/>
        <v>0</v>
      </c>
      <c r="I205" s="14"/>
    </row>
    <row r="206" spans="1:9" ht="12.4" hidden="1" customHeight="1">
      <c r="A206" s="13"/>
      <c r="B206" s="1"/>
      <c r="C206" s="36"/>
      <c r="D206" s="168"/>
      <c r="E206" s="169"/>
      <c r="F206" s="40" t="str">
        <f>VLOOKUP(C206,'[2]Acha Air Sales Price List'!$B$1:$D$65536,3,FALSE)</f>
        <v>Exchange rate :</v>
      </c>
      <c r="G206" s="21">
        <f>ROUND(IF(ISBLANK(C206),0,VLOOKUP(C206,'[2]Acha Air Sales Price List'!$B$1:$X$65536,12,FALSE)*$L$14),2)</f>
        <v>0</v>
      </c>
      <c r="H206" s="22">
        <f t="shared" si="4"/>
        <v>0</v>
      </c>
      <c r="I206" s="14"/>
    </row>
    <row r="207" spans="1:9" ht="12" hidden="1" customHeight="1">
      <c r="A207" s="13"/>
      <c r="B207" s="1"/>
      <c r="C207" s="35"/>
      <c r="D207" s="168"/>
      <c r="E207" s="169"/>
      <c r="F207" s="40" t="str">
        <f>VLOOKUP(C207,'[2]Acha Air Sales Price List'!$B$1:$D$65536,3,FALSE)</f>
        <v>Exchange rate :</v>
      </c>
      <c r="G207" s="21">
        <f>ROUND(IF(ISBLANK(C207),0,VLOOKUP(C207,'[2]Acha Air Sales Price List'!$B$1:$X$65536,12,FALSE)*$L$14),2)</f>
        <v>0</v>
      </c>
      <c r="H207" s="22">
        <f t="shared" si="4"/>
        <v>0</v>
      </c>
      <c r="I207" s="14"/>
    </row>
    <row r="208" spans="1:9" ht="12.4" hidden="1" customHeight="1">
      <c r="A208" s="13"/>
      <c r="B208" s="1"/>
      <c r="C208" s="35"/>
      <c r="D208" s="168"/>
      <c r="E208" s="169"/>
      <c r="F208" s="40" t="str">
        <f>VLOOKUP(C208,'[2]Acha Air Sales Price List'!$B$1:$D$65536,3,FALSE)</f>
        <v>Exchange rate :</v>
      </c>
      <c r="G208" s="21">
        <f>ROUND(IF(ISBLANK(C208),0,VLOOKUP(C208,'[2]Acha Air Sales Price List'!$B$1:$X$65536,12,FALSE)*$L$14),2)</f>
        <v>0</v>
      </c>
      <c r="H208" s="22">
        <f t="shared" si="4"/>
        <v>0</v>
      </c>
      <c r="I208" s="14"/>
    </row>
    <row r="209" spans="1:9" ht="12.4" hidden="1" customHeight="1">
      <c r="A209" s="13"/>
      <c r="B209" s="1"/>
      <c r="C209" s="35"/>
      <c r="D209" s="168"/>
      <c r="E209" s="169"/>
      <c r="F209" s="40" t="str">
        <f>VLOOKUP(C209,'[2]Acha Air Sales Price List'!$B$1:$D$65536,3,FALSE)</f>
        <v>Exchange rate :</v>
      </c>
      <c r="G209" s="21">
        <f>ROUND(IF(ISBLANK(C209),0,VLOOKUP(C209,'[2]Acha Air Sales Price List'!$B$1:$X$65536,12,FALSE)*$L$14),2)</f>
        <v>0</v>
      </c>
      <c r="H209" s="22">
        <f t="shared" si="4"/>
        <v>0</v>
      </c>
      <c r="I209" s="14"/>
    </row>
    <row r="210" spans="1:9" ht="12.4" hidden="1" customHeight="1">
      <c r="A210" s="13"/>
      <c r="B210" s="1"/>
      <c r="C210" s="35"/>
      <c r="D210" s="168"/>
      <c r="E210" s="169"/>
      <c r="F210" s="40" t="str">
        <f>VLOOKUP(C210,'[2]Acha Air Sales Price List'!$B$1:$D$65536,3,FALSE)</f>
        <v>Exchange rate :</v>
      </c>
      <c r="G210" s="21">
        <f>ROUND(IF(ISBLANK(C210),0,VLOOKUP(C210,'[2]Acha Air Sales Price List'!$B$1:$X$65536,12,FALSE)*$L$14),2)</f>
        <v>0</v>
      </c>
      <c r="H210" s="22">
        <f t="shared" si="4"/>
        <v>0</v>
      </c>
      <c r="I210" s="14"/>
    </row>
    <row r="211" spans="1:9" ht="12.4" hidden="1" customHeight="1">
      <c r="A211" s="13"/>
      <c r="B211" s="1"/>
      <c r="C211" s="35"/>
      <c r="D211" s="168"/>
      <c r="E211" s="169"/>
      <c r="F211" s="40" t="str">
        <f>VLOOKUP(C211,'[2]Acha Air Sales Price List'!$B$1:$D$65536,3,FALSE)</f>
        <v>Exchange rate :</v>
      </c>
      <c r="G211" s="21">
        <f>ROUND(IF(ISBLANK(C211),0,VLOOKUP(C211,'[2]Acha Air Sales Price List'!$B$1:$X$65536,12,FALSE)*$L$14),2)</f>
        <v>0</v>
      </c>
      <c r="H211" s="22">
        <f t="shared" si="4"/>
        <v>0</v>
      </c>
      <c r="I211" s="14"/>
    </row>
    <row r="212" spans="1:9" ht="12.4" hidden="1" customHeight="1">
      <c r="A212" s="13"/>
      <c r="B212" s="1"/>
      <c r="C212" s="35"/>
      <c r="D212" s="168"/>
      <c r="E212" s="169"/>
      <c r="F212" s="40" t="str">
        <f>VLOOKUP(C212,'[2]Acha Air Sales Price List'!$B$1:$D$65536,3,FALSE)</f>
        <v>Exchange rate :</v>
      </c>
      <c r="G212" s="21">
        <f>ROUND(IF(ISBLANK(C212),0,VLOOKUP(C212,'[2]Acha Air Sales Price List'!$B$1:$X$65536,12,FALSE)*$L$14),2)</f>
        <v>0</v>
      </c>
      <c r="H212" s="22">
        <f t="shared" si="4"/>
        <v>0</v>
      </c>
      <c r="I212" s="14"/>
    </row>
    <row r="213" spans="1:9" ht="12.4" hidden="1" customHeight="1">
      <c r="A213" s="13"/>
      <c r="B213" s="1"/>
      <c r="C213" s="35"/>
      <c r="D213" s="168"/>
      <c r="E213" s="169"/>
      <c r="F213" s="40" t="str">
        <f>VLOOKUP(C213,'[2]Acha Air Sales Price List'!$B$1:$D$65536,3,FALSE)</f>
        <v>Exchange rate :</v>
      </c>
      <c r="G213" s="21">
        <f>ROUND(IF(ISBLANK(C213),0,VLOOKUP(C213,'[2]Acha Air Sales Price List'!$B$1:$X$65536,12,FALSE)*$L$14),2)</f>
        <v>0</v>
      </c>
      <c r="H213" s="22">
        <f t="shared" si="4"/>
        <v>0</v>
      </c>
      <c r="I213" s="14"/>
    </row>
    <row r="214" spans="1:9" ht="12.4" hidden="1" customHeight="1">
      <c r="A214" s="13"/>
      <c r="B214" s="1"/>
      <c r="C214" s="35"/>
      <c r="D214" s="168"/>
      <c r="E214" s="169"/>
      <c r="F214" s="40" t="str">
        <f>VLOOKUP(C214,'[2]Acha Air Sales Price List'!$B$1:$D$65536,3,FALSE)</f>
        <v>Exchange rate :</v>
      </c>
      <c r="G214" s="21">
        <f>ROUND(IF(ISBLANK(C214),0,VLOOKUP(C214,'[2]Acha Air Sales Price List'!$B$1:$X$65536,12,FALSE)*$L$14),2)</f>
        <v>0</v>
      </c>
      <c r="H214" s="22">
        <f t="shared" si="4"/>
        <v>0</v>
      </c>
      <c r="I214" s="14"/>
    </row>
    <row r="215" spans="1:9" ht="12.4" hidden="1" customHeight="1">
      <c r="A215" s="13"/>
      <c r="B215" s="1"/>
      <c r="C215" s="35"/>
      <c r="D215" s="168"/>
      <c r="E215" s="169"/>
      <c r="F215" s="40" t="str">
        <f>VLOOKUP(C215,'[2]Acha Air Sales Price List'!$B$1:$D$65536,3,FALSE)</f>
        <v>Exchange rate :</v>
      </c>
      <c r="G215" s="21">
        <f>ROUND(IF(ISBLANK(C215),0,VLOOKUP(C215,'[2]Acha Air Sales Price List'!$B$1:$X$65536,12,FALSE)*$L$14),2)</f>
        <v>0</v>
      </c>
      <c r="H215" s="22">
        <f t="shared" si="4"/>
        <v>0</v>
      </c>
      <c r="I215" s="14"/>
    </row>
    <row r="216" spans="1:9" ht="12.4" hidden="1" customHeight="1">
      <c r="A216" s="13"/>
      <c r="B216" s="1"/>
      <c r="C216" s="35"/>
      <c r="D216" s="168"/>
      <c r="E216" s="169"/>
      <c r="F216" s="40" t="str">
        <f>VLOOKUP(C216,'[2]Acha Air Sales Price List'!$B$1:$D$65536,3,FALSE)</f>
        <v>Exchange rate :</v>
      </c>
      <c r="G216" s="21">
        <f>ROUND(IF(ISBLANK(C216),0,VLOOKUP(C216,'[2]Acha Air Sales Price List'!$B$1:$X$65536,12,FALSE)*$L$14),2)</f>
        <v>0</v>
      </c>
      <c r="H216" s="22">
        <f t="shared" si="4"/>
        <v>0</v>
      </c>
      <c r="I216" s="14"/>
    </row>
    <row r="217" spans="1:9" ht="12.4" hidden="1" customHeight="1">
      <c r="A217" s="13"/>
      <c r="B217" s="1"/>
      <c r="C217" s="35"/>
      <c r="D217" s="168"/>
      <c r="E217" s="169"/>
      <c r="F217" s="40" t="str">
        <f>VLOOKUP(C217,'[2]Acha Air Sales Price List'!$B$1:$D$65536,3,FALSE)</f>
        <v>Exchange rate :</v>
      </c>
      <c r="G217" s="21">
        <f>ROUND(IF(ISBLANK(C217),0,VLOOKUP(C217,'[2]Acha Air Sales Price List'!$B$1:$X$65536,12,FALSE)*$L$14),2)</f>
        <v>0</v>
      </c>
      <c r="H217" s="22">
        <f t="shared" si="4"/>
        <v>0</v>
      </c>
      <c r="I217" s="14"/>
    </row>
    <row r="218" spans="1:9" ht="12.4" hidden="1" customHeight="1">
      <c r="A218" s="13"/>
      <c r="B218" s="1"/>
      <c r="C218" s="35"/>
      <c r="D218" s="168"/>
      <c r="E218" s="169"/>
      <c r="F218" s="40" t="str">
        <f>VLOOKUP(C218,'[2]Acha Air Sales Price List'!$B$1:$D$65536,3,FALSE)</f>
        <v>Exchange rate :</v>
      </c>
      <c r="G218" s="21">
        <f>ROUND(IF(ISBLANK(C218),0,VLOOKUP(C218,'[2]Acha Air Sales Price List'!$B$1:$X$65536,12,FALSE)*$L$14),2)</f>
        <v>0</v>
      </c>
      <c r="H218" s="22">
        <f t="shared" si="4"/>
        <v>0</v>
      </c>
      <c r="I218" s="14"/>
    </row>
    <row r="219" spans="1:9" ht="12.4" hidden="1" customHeight="1">
      <c r="A219" s="13"/>
      <c r="B219" s="1"/>
      <c r="C219" s="35"/>
      <c r="D219" s="168"/>
      <c r="E219" s="169"/>
      <c r="F219" s="40" t="str">
        <f>VLOOKUP(C219,'[2]Acha Air Sales Price List'!$B$1:$D$65536,3,FALSE)</f>
        <v>Exchange rate :</v>
      </c>
      <c r="G219" s="21">
        <f>ROUND(IF(ISBLANK(C219),0,VLOOKUP(C219,'[2]Acha Air Sales Price List'!$B$1:$X$65536,12,FALSE)*$L$14),2)</f>
        <v>0</v>
      </c>
      <c r="H219" s="22">
        <f t="shared" si="4"/>
        <v>0</v>
      </c>
      <c r="I219" s="14"/>
    </row>
    <row r="220" spans="1:9" ht="12.4" hidden="1" customHeight="1">
      <c r="A220" s="13"/>
      <c r="B220" s="1"/>
      <c r="C220" s="35"/>
      <c r="D220" s="168"/>
      <c r="E220" s="169"/>
      <c r="F220" s="40" t="str">
        <f>VLOOKUP(C220,'[2]Acha Air Sales Price List'!$B$1:$D$65536,3,FALSE)</f>
        <v>Exchange rate :</v>
      </c>
      <c r="G220" s="21">
        <f>ROUND(IF(ISBLANK(C220),0,VLOOKUP(C220,'[2]Acha Air Sales Price List'!$B$1:$X$65536,12,FALSE)*$L$14),2)</f>
        <v>0</v>
      </c>
      <c r="H220" s="22">
        <f t="shared" si="4"/>
        <v>0</v>
      </c>
      <c r="I220" s="14"/>
    </row>
    <row r="221" spans="1:9" ht="12.4" hidden="1" customHeight="1">
      <c r="A221" s="13"/>
      <c r="B221" s="1"/>
      <c r="C221" s="35"/>
      <c r="D221" s="168"/>
      <c r="E221" s="169"/>
      <c r="F221" s="40" t="str">
        <f>VLOOKUP(C221,'[2]Acha Air Sales Price List'!$B$1:$D$65536,3,FALSE)</f>
        <v>Exchange rate :</v>
      </c>
      <c r="G221" s="21">
        <f>ROUND(IF(ISBLANK(C221),0,VLOOKUP(C221,'[2]Acha Air Sales Price List'!$B$1:$X$65536,12,FALSE)*$L$14),2)</f>
        <v>0</v>
      </c>
      <c r="H221" s="22">
        <f t="shared" si="4"/>
        <v>0</v>
      </c>
      <c r="I221" s="14"/>
    </row>
    <row r="222" spans="1:9" ht="12.4" hidden="1" customHeight="1">
      <c r="A222" s="13"/>
      <c r="B222" s="1"/>
      <c r="C222" s="35"/>
      <c r="D222" s="168"/>
      <c r="E222" s="169"/>
      <c r="F222" s="40" t="str">
        <f>VLOOKUP(C222,'[2]Acha Air Sales Price List'!$B$1:$D$65536,3,FALSE)</f>
        <v>Exchange rate :</v>
      </c>
      <c r="G222" s="21">
        <f>ROUND(IF(ISBLANK(C222),0,VLOOKUP(C222,'[2]Acha Air Sales Price List'!$B$1:$X$65536,12,FALSE)*$L$14),2)</f>
        <v>0</v>
      </c>
      <c r="H222" s="22">
        <f t="shared" si="4"/>
        <v>0</v>
      </c>
      <c r="I222" s="14"/>
    </row>
    <row r="223" spans="1:9" ht="12.4" hidden="1" customHeight="1">
      <c r="A223" s="13"/>
      <c r="B223" s="1"/>
      <c r="C223" s="35"/>
      <c r="D223" s="168"/>
      <c r="E223" s="169"/>
      <c r="F223" s="40" t="str">
        <f>VLOOKUP(C223,'[2]Acha Air Sales Price List'!$B$1:$D$65536,3,FALSE)</f>
        <v>Exchange rate :</v>
      </c>
      <c r="G223" s="21">
        <f>ROUND(IF(ISBLANK(C223),0,VLOOKUP(C223,'[2]Acha Air Sales Price List'!$B$1:$X$65536,12,FALSE)*$L$14),2)</f>
        <v>0</v>
      </c>
      <c r="H223" s="22">
        <f t="shared" si="4"/>
        <v>0</v>
      </c>
      <c r="I223" s="14"/>
    </row>
    <row r="224" spans="1:9" ht="12.4" hidden="1" customHeight="1">
      <c r="A224" s="13"/>
      <c r="B224" s="1"/>
      <c r="C224" s="35"/>
      <c r="D224" s="168"/>
      <c r="E224" s="169"/>
      <c r="F224" s="40" t="str">
        <f>VLOOKUP(C224,'[2]Acha Air Sales Price List'!$B$1:$D$65536,3,FALSE)</f>
        <v>Exchange rate :</v>
      </c>
      <c r="G224" s="21">
        <f>ROUND(IF(ISBLANK(C224),0,VLOOKUP(C224,'[2]Acha Air Sales Price List'!$B$1:$X$65536,12,FALSE)*$L$14),2)</f>
        <v>0</v>
      </c>
      <c r="H224" s="22">
        <f t="shared" si="4"/>
        <v>0</v>
      </c>
      <c r="I224" s="14"/>
    </row>
    <row r="225" spans="1:9" ht="12.4" hidden="1" customHeight="1">
      <c r="A225" s="13"/>
      <c r="B225" s="1"/>
      <c r="C225" s="35"/>
      <c r="D225" s="168"/>
      <c r="E225" s="169"/>
      <c r="F225" s="40" t="str">
        <f>VLOOKUP(C225,'[2]Acha Air Sales Price List'!$B$1:$D$65536,3,FALSE)</f>
        <v>Exchange rate :</v>
      </c>
      <c r="G225" s="21">
        <f>ROUND(IF(ISBLANK(C225),0,VLOOKUP(C225,'[2]Acha Air Sales Price List'!$B$1:$X$65536,12,FALSE)*$L$14),2)</f>
        <v>0</v>
      </c>
      <c r="H225" s="22">
        <f t="shared" si="4"/>
        <v>0</v>
      </c>
      <c r="I225" s="14"/>
    </row>
    <row r="226" spans="1:9" ht="12.4" hidden="1" customHeight="1">
      <c r="A226" s="13"/>
      <c r="B226" s="1"/>
      <c r="C226" s="35"/>
      <c r="D226" s="168"/>
      <c r="E226" s="169"/>
      <c r="F226" s="40" t="str">
        <f>VLOOKUP(C226,'[2]Acha Air Sales Price List'!$B$1:$D$65536,3,FALSE)</f>
        <v>Exchange rate :</v>
      </c>
      <c r="G226" s="21">
        <f>ROUND(IF(ISBLANK(C226),0,VLOOKUP(C226,'[2]Acha Air Sales Price List'!$B$1:$X$65536,12,FALSE)*$L$14),2)</f>
        <v>0</v>
      </c>
      <c r="H226" s="22">
        <f t="shared" si="4"/>
        <v>0</v>
      </c>
      <c r="I226" s="14"/>
    </row>
    <row r="227" spans="1:9" ht="12.4" hidden="1" customHeight="1">
      <c r="A227" s="13"/>
      <c r="B227" s="1"/>
      <c r="C227" s="35"/>
      <c r="D227" s="168"/>
      <c r="E227" s="169"/>
      <c r="F227" s="40" t="str">
        <f>VLOOKUP(C227,'[2]Acha Air Sales Price List'!$B$1:$D$65536,3,FALSE)</f>
        <v>Exchange rate :</v>
      </c>
      <c r="G227" s="21">
        <f>ROUND(IF(ISBLANK(C227),0,VLOOKUP(C227,'[2]Acha Air Sales Price List'!$B$1:$X$65536,12,FALSE)*$L$14),2)</f>
        <v>0</v>
      </c>
      <c r="H227" s="22">
        <f t="shared" si="4"/>
        <v>0</v>
      </c>
      <c r="I227" s="14"/>
    </row>
    <row r="228" spans="1:9" ht="12.4" hidden="1" customHeight="1">
      <c r="A228" s="13"/>
      <c r="B228" s="1"/>
      <c r="C228" s="35"/>
      <c r="D228" s="168"/>
      <c r="E228" s="169"/>
      <c r="F228" s="40" t="str">
        <f>VLOOKUP(C228,'[2]Acha Air Sales Price List'!$B$1:$D$65536,3,FALSE)</f>
        <v>Exchange rate :</v>
      </c>
      <c r="G228" s="21">
        <f>ROUND(IF(ISBLANK(C228),0,VLOOKUP(C228,'[2]Acha Air Sales Price List'!$B$1:$X$65536,12,FALSE)*$L$14),2)</f>
        <v>0</v>
      </c>
      <c r="H228" s="22">
        <f t="shared" si="4"/>
        <v>0</v>
      </c>
      <c r="I228" s="14"/>
    </row>
    <row r="229" spans="1:9" ht="12.4" hidden="1" customHeight="1">
      <c r="A229" s="13"/>
      <c r="B229" s="1"/>
      <c r="C229" s="35"/>
      <c r="D229" s="168"/>
      <c r="E229" s="169"/>
      <c r="F229" s="40" t="str">
        <f>VLOOKUP(C229,'[2]Acha Air Sales Price List'!$B$1:$D$65536,3,FALSE)</f>
        <v>Exchange rate :</v>
      </c>
      <c r="G229" s="21">
        <f>ROUND(IF(ISBLANK(C229),0,VLOOKUP(C229,'[2]Acha Air Sales Price List'!$B$1:$X$65536,12,FALSE)*$L$14),2)</f>
        <v>0</v>
      </c>
      <c r="H229" s="22">
        <f t="shared" si="4"/>
        <v>0</v>
      </c>
      <c r="I229" s="14"/>
    </row>
    <row r="230" spans="1:9" ht="12.4" hidden="1" customHeight="1">
      <c r="A230" s="13"/>
      <c r="B230" s="1"/>
      <c r="C230" s="35"/>
      <c r="D230" s="168"/>
      <c r="E230" s="169"/>
      <c r="F230" s="40" t="str">
        <f>VLOOKUP(C230,'[2]Acha Air Sales Price List'!$B$1:$D$65536,3,FALSE)</f>
        <v>Exchange rate :</v>
      </c>
      <c r="G230" s="21">
        <f>ROUND(IF(ISBLANK(C230),0,VLOOKUP(C230,'[2]Acha Air Sales Price List'!$B$1:$X$65536,12,FALSE)*$L$14),2)</f>
        <v>0</v>
      </c>
      <c r="H230" s="22">
        <f t="shared" si="4"/>
        <v>0</v>
      </c>
      <c r="I230" s="14"/>
    </row>
    <row r="231" spans="1:9" ht="12.4" hidden="1" customHeight="1">
      <c r="A231" s="13"/>
      <c r="B231" s="1"/>
      <c r="C231" s="35"/>
      <c r="D231" s="168"/>
      <c r="E231" s="169"/>
      <c r="F231" s="40" t="str">
        <f>VLOOKUP(C231,'[2]Acha Air Sales Price List'!$B$1:$D$65536,3,FALSE)</f>
        <v>Exchange rate :</v>
      </c>
      <c r="G231" s="21">
        <f>ROUND(IF(ISBLANK(C231),0,VLOOKUP(C231,'[2]Acha Air Sales Price List'!$B$1:$X$65536,12,FALSE)*$L$14),2)</f>
        <v>0</v>
      </c>
      <c r="H231" s="22">
        <f t="shared" si="4"/>
        <v>0</v>
      </c>
      <c r="I231" s="14"/>
    </row>
    <row r="232" spans="1:9" ht="12.4" hidden="1" customHeight="1">
      <c r="A232" s="13"/>
      <c r="B232" s="1"/>
      <c r="C232" s="35"/>
      <c r="D232" s="168"/>
      <c r="E232" s="169"/>
      <c r="F232" s="40" t="str">
        <f>VLOOKUP(C232,'[2]Acha Air Sales Price List'!$B$1:$D$65536,3,FALSE)</f>
        <v>Exchange rate :</v>
      </c>
      <c r="G232" s="21">
        <f>ROUND(IF(ISBLANK(C232),0,VLOOKUP(C232,'[2]Acha Air Sales Price List'!$B$1:$X$65536,12,FALSE)*$L$14),2)</f>
        <v>0</v>
      </c>
      <c r="H232" s="22">
        <f t="shared" si="4"/>
        <v>0</v>
      </c>
      <c r="I232" s="14"/>
    </row>
    <row r="233" spans="1:9" ht="12.4" hidden="1" customHeight="1">
      <c r="A233" s="13"/>
      <c r="B233" s="1"/>
      <c r="C233" s="35"/>
      <c r="D233" s="168"/>
      <c r="E233" s="169"/>
      <c r="F233" s="40" t="str">
        <f>VLOOKUP(C233,'[2]Acha Air Sales Price List'!$B$1:$D$65536,3,FALSE)</f>
        <v>Exchange rate :</v>
      </c>
      <c r="G233" s="21">
        <f>ROUND(IF(ISBLANK(C233),0,VLOOKUP(C233,'[2]Acha Air Sales Price List'!$B$1:$X$65536,12,FALSE)*$L$14),2)</f>
        <v>0</v>
      </c>
      <c r="H233" s="22">
        <f t="shared" si="4"/>
        <v>0</v>
      </c>
      <c r="I233" s="14"/>
    </row>
    <row r="234" spans="1:9" ht="12.4" hidden="1" customHeight="1">
      <c r="A234" s="13"/>
      <c r="B234" s="1"/>
      <c r="C234" s="36"/>
      <c r="D234" s="168"/>
      <c r="E234" s="169"/>
      <c r="F234" s="40" t="str">
        <f>VLOOKUP(C234,'[2]Acha Air Sales Price List'!$B$1:$D$65536,3,FALSE)</f>
        <v>Exchange rate :</v>
      </c>
      <c r="G234" s="21">
        <f>ROUND(IF(ISBLANK(C234),0,VLOOKUP(C234,'[2]Acha Air Sales Price List'!$B$1:$X$65536,12,FALSE)*$L$14),2)</f>
        <v>0</v>
      </c>
      <c r="H234" s="22">
        <f>ROUND(IF(ISNUMBER(B234), G234*B234, 0),5)</f>
        <v>0</v>
      </c>
      <c r="I234" s="14"/>
    </row>
    <row r="235" spans="1:9" ht="12" hidden="1" customHeight="1">
      <c r="A235" s="13"/>
      <c r="B235" s="1"/>
      <c r="C235" s="35"/>
      <c r="D235" s="168"/>
      <c r="E235" s="169"/>
      <c r="F235" s="40" t="str">
        <f>VLOOKUP(C235,'[2]Acha Air Sales Price List'!$B$1:$D$65536,3,FALSE)</f>
        <v>Exchange rate :</v>
      </c>
      <c r="G235" s="21">
        <f>ROUND(IF(ISBLANK(C235),0,VLOOKUP(C235,'[2]Acha Air Sales Price List'!$B$1:$X$65536,12,FALSE)*$L$14),2)</f>
        <v>0</v>
      </c>
      <c r="H235" s="22">
        <f t="shared" ref="H235:H285" si="5">ROUND(IF(ISNUMBER(B235), G235*B235, 0),5)</f>
        <v>0</v>
      </c>
      <c r="I235" s="14"/>
    </row>
    <row r="236" spans="1:9" ht="12.4" hidden="1" customHeight="1">
      <c r="A236" s="13"/>
      <c r="B236" s="1"/>
      <c r="C236" s="35"/>
      <c r="D236" s="168"/>
      <c r="E236" s="169"/>
      <c r="F236" s="40" t="str">
        <f>VLOOKUP(C236,'[2]Acha Air Sales Price List'!$B$1:$D$65536,3,FALSE)</f>
        <v>Exchange rate :</v>
      </c>
      <c r="G236" s="21">
        <f>ROUND(IF(ISBLANK(C236),0,VLOOKUP(C236,'[2]Acha Air Sales Price List'!$B$1:$X$65536,12,FALSE)*$L$14),2)</f>
        <v>0</v>
      </c>
      <c r="H236" s="22">
        <f t="shared" si="5"/>
        <v>0</v>
      </c>
      <c r="I236" s="14"/>
    </row>
    <row r="237" spans="1:9" ht="12.4" hidden="1" customHeight="1">
      <c r="A237" s="13"/>
      <c r="B237" s="1"/>
      <c r="C237" s="35"/>
      <c r="D237" s="168"/>
      <c r="E237" s="169"/>
      <c r="F237" s="40" t="str">
        <f>VLOOKUP(C237,'[2]Acha Air Sales Price List'!$B$1:$D$65536,3,FALSE)</f>
        <v>Exchange rate :</v>
      </c>
      <c r="G237" s="21">
        <f>ROUND(IF(ISBLANK(C237),0,VLOOKUP(C237,'[2]Acha Air Sales Price List'!$B$1:$X$65536,12,FALSE)*$L$14),2)</f>
        <v>0</v>
      </c>
      <c r="H237" s="22">
        <f t="shared" si="5"/>
        <v>0</v>
      </c>
      <c r="I237" s="14"/>
    </row>
    <row r="238" spans="1:9" ht="12.4" hidden="1" customHeight="1">
      <c r="A238" s="13"/>
      <c r="B238" s="1"/>
      <c r="C238" s="35"/>
      <c r="D238" s="168"/>
      <c r="E238" s="169"/>
      <c r="F238" s="40" t="str">
        <f>VLOOKUP(C238,'[2]Acha Air Sales Price List'!$B$1:$D$65536,3,FALSE)</f>
        <v>Exchange rate :</v>
      </c>
      <c r="G238" s="21">
        <f>ROUND(IF(ISBLANK(C238),0,VLOOKUP(C238,'[2]Acha Air Sales Price List'!$B$1:$X$65536,12,FALSE)*$L$14),2)</f>
        <v>0</v>
      </c>
      <c r="H238" s="22">
        <f t="shared" si="5"/>
        <v>0</v>
      </c>
      <c r="I238" s="14"/>
    </row>
    <row r="239" spans="1:9" ht="12.4" hidden="1" customHeight="1">
      <c r="A239" s="13"/>
      <c r="B239" s="1"/>
      <c r="C239" s="35"/>
      <c r="D239" s="168"/>
      <c r="E239" s="169"/>
      <c r="F239" s="40" t="str">
        <f>VLOOKUP(C239,'[2]Acha Air Sales Price List'!$B$1:$D$65536,3,FALSE)</f>
        <v>Exchange rate :</v>
      </c>
      <c r="G239" s="21">
        <f>ROUND(IF(ISBLANK(C239),0,VLOOKUP(C239,'[2]Acha Air Sales Price List'!$B$1:$X$65536,12,FALSE)*$L$14),2)</f>
        <v>0</v>
      </c>
      <c r="H239" s="22">
        <f t="shared" si="5"/>
        <v>0</v>
      </c>
      <c r="I239" s="14"/>
    </row>
    <row r="240" spans="1:9" ht="12.4" hidden="1" customHeight="1">
      <c r="A240" s="13"/>
      <c r="B240" s="1"/>
      <c r="C240" s="35"/>
      <c r="D240" s="168"/>
      <c r="E240" s="169"/>
      <c r="F240" s="40" t="str">
        <f>VLOOKUP(C240,'[2]Acha Air Sales Price List'!$B$1:$D$65536,3,FALSE)</f>
        <v>Exchange rate :</v>
      </c>
      <c r="G240" s="21">
        <f>ROUND(IF(ISBLANK(C240),0,VLOOKUP(C240,'[2]Acha Air Sales Price List'!$B$1:$X$65536,12,FALSE)*$L$14),2)</f>
        <v>0</v>
      </c>
      <c r="H240" s="22">
        <f t="shared" si="5"/>
        <v>0</v>
      </c>
      <c r="I240" s="14"/>
    </row>
    <row r="241" spans="1:9" ht="12.4" hidden="1" customHeight="1">
      <c r="A241" s="13"/>
      <c r="B241" s="1"/>
      <c r="C241" s="35"/>
      <c r="D241" s="168"/>
      <c r="E241" s="169"/>
      <c r="F241" s="40" t="str">
        <f>VLOOKUP(C241,'[2]Acha Air Sales Price List'!$B$1:$D$65536,3,FALSE)</f>
        <v>Exchange rate :</v>
      </c>
      <c r="G241" s="21">
        <f>ROUND(IF(ISBLANK(C241),0,VLOOKUP(C241,'[2]Acha Air Sales Price List'!$B$1:$X$65536,12,FALSE)*$L$14),2)</f>
        <v>0</v>
      </c>
      <c r="H241" s="22">
        <f t="shared" si="5"/>
        <v>0</v>
      </c>
      <c r="I241" s="14"/>
    </row>
    <row r="242" spans="1:9" ht="12.4" hidden="1" customHeight="1">
      <c r="A242" s="13"/>
      <c r="B242" s="1"/>
      <c r="C242" s="35"/>
      <c r="D242" s="168"/>
      <c r="E242" s="169"/>
      <c r="F242" s="40" t="str">
        <f>VLOOKUP(C242,'[2]Acha Air Sales Price List'!$B$1:$D$65536,3,FALSE)</f>
        <v>Exchange rate :</v>
      </c>
      <c r="G242" s="21">
        <f>ROUND(IF(ISBLANK(C242),0,VLOOKUP(C242,'[2]Acha Air Sales Price List'!$B$1:$X$65536,12,FALSE)*$L$14),2)</f>
        <v>0</v>
      </c>
      <c r="H242" s="22">
        <f t="shared" si="5"/>
        <v>0</v>
      </c>
      <c r="I242" s="14"/>
    </row>
    <row r="243" spans="1:9" ht="12.4" hidden="1" customHeight="1">
      <c r="A243" s="13"/>
      <c r="B243" s="1"/>
      <c r="C243" s="35"/>
      <c r="D243" s="168"/>
      <c r="E243" s="169"/>
      <c r="F243" s="40" t="str">
        <f>VLOOKUP(C243,'[2]Acha Air Sales Price List'!$B$1:$D$65536,3,FALSE)</f>
        <v>Exchange rate :</v>
      </c>
      <c r="G243" s="21">
        <f>ROUND(IF(ISBLANK(C243),0,VLOOKUP(C243,'[2]Acha Air Sales Price List'!$B$1:$X$65536,12,FALSE)*$L$14),2)</f>
        <v>0</v>
      </c>
      <c r="H243" s="22">
        <f t="shared" si="5"/>
        <v>0</v>
      </c>
      <c r="I243" s="14"/>
    </row>
    <row r="244" spans="1:9" ht="12.4" hidden="1" customHeight="1">
      <c r="A244" s="13"/>
      <c r="B244" s="1"/>
      <c r="C244" s="35"/>
      <c r="D244" s="168"/>
      <c r="E244" s="169"/>
      <c r="F244" s="40" t="str">
        <f>VLOOKUP(C244,'[2]Acha Air Sales Price List'!$B$1:$D$65536,3,FALSE)</f>
        <v>Exchange rate :</v>
      </c>
      <c r="G244" s="21">
        <f>ROUND(IF(ISBLANK(C244),0,VLOOKUP(C244,'[2]Acha Air Sales Price List'!$B$1:$X$65536,12,FALSE)*$L$14),2)</f>
        <v>0</v>
      </c>
      <c r="H244" s="22">
        <f t="shared" si="5"/>
        <v>0</v>
      </c>
      <c r="I244" s="14"/>
    </row>
    <row r="245" spans="1:9" ht="12.4" hidden="1" customHeight="1">
      <c r="A245" s="13"/>
      <c r="B245" s="1"/>
      <c r="C245" s="35"/>
      <c r="D245" s="168"/>
      <c r="E245" s="169"/>
      <c r="F245" s="40" t="str">
        <f>VLOOKUP(C245,'[2]Acha Air Sales Price List'!$B$1:$D$65536,3,FALSE)</f>
        <v>Exchange rate :</v>
      </c>
      <c r="G245" s="21">
        <f>ROUND(IF(ISBLANK(C245),0,VLOOKUP(C245,'[2]Acha Air Sales Price List'!$B$1:$X$65536,12,FALSE)*$L$14),2)</f>
        <v>0</v>
      </c>
      <c r="H245" s="22">
        <f t="shared" si="5"/>
        <v>0</v>
      </c>
      <c r="I245" s="14"/>
    </row>
    <row r="246" spans="1:9" ht="12.4" hidden="1" customHeight="1">
      <c r="A246" s="13"/>
      <c r="B246" s="1"/>
      <c r="C246" s="35"/>
      <c r="D246" s="168"/>
      <c r="E246" s="169"/>
      <c r="F246" s="40" t="str">
        <f>VLOOKUP(C246,'[2]Acha Air Sales Price List'!$B$1:$D$65536,3,FALSE)</f>
        <v>Exchange rate :</v>
      </c>
      <c r="G246" s="21">
        <f>ROUND(IF(ISBLANK(C246),0,VLOOKUP(C246,'[2]Acha Air Sales Price List'!$B$1:$X$65536,12,FALSE)*$L$14),2)</f>
        <v>0</v>
      </c>
      <c r="H246" s="22">
        <f t="shared" si="5"/>
        <v>0</v>
      </c>
      <c r="I246" s="14"/>
    </row>
    <row r="247" spans="1:9" ht="12.4" hidden="1" customHeight="1">
      <c r="A247" s="13"/>
      <c r="B247" s="1"/>
      <c r="C247" s="35"/>
      <c r="D247" s="168"/>
      <c r="E247" s="169"/>
      <c r="F247" s="40" t="str">
        <f>VLOOKUP(C247,'[2]Acha Air Sales Price List'!$B$1:$D$65536,3,FALSE)</f>
        <v>Exchange rate :</v>
      </c>
      <c r="G247" s="21">
        <f>ROUND(IF(ISBLANK(C247),0,VLOOKUP(C247,'[2]Acha Air Sales Price List'!$B$1:$X$65536,12,FALSE)*$L$14),2)</f>
        <v>0</v>
      </c>
      <c r="H247" s="22">
        <f t="shared" si="5"/>
        <v>0</v>
      </c>
      <c r="I247" s="14"/>
    </row>
    <row r="248" spans="1:9" ht="12.4" hidden="1" customHeight="1">
      <c r="A248" s="13"/>
      <c r="B248" s="1"/>
      <c r="C248" s="35"/>
      <c r="D248" s="168"/>
      <c r="E248" s="169"/>
      <c r="F248" s="40" t="str">
        <f>VLOOKUP(C248,'[2]Acha Air Sales Price List'!$B$1:$D$65536,3,FALSE)</f>
        <v>Exchange rate :</v>
      </c>
      <c r="G248" s="21">
        <f>ROUND(IF(ISBLANK(C248),0,VLOOKUP(C248,'[2]Acha Air Sales Price List'!$B$1:$X$65536,12,FALSE)*$L$14),2)</f>
        <v>0</v>
      </c>
      <c r="H248" s="22">
        <f t="shared" si="5"/>
        <v>0</v>
      </c>
      <c r="I248" s="14"/>
    </row>
    <row r="249" spans="1:9" ht="12.4" hidden="1" customHeight="1">
      <c r="A249" s="13"/>
      <c r="B249" s="1"/>
      <c r="C249" s="35"/>
      <c r="D249" s="168"/>
      <c r="E249" s="169"/>
      <c r="F249" s="40" t="str">
        <f>VLOOKUP(C249,'[2]Acha Air Sales Price List'!$B$1:$D$65536,3,FALSE)</f>
        <v>Exchange rate :</v>
      </c>
      <c r="G249" s="21">
        <f>ROUND(IF(ISBLANK(C249),0,VLOOKUP(C249,'[2]Acha Air Sales Price List'!$B$1:$X$65536,12,FALSE)*$L$14),2)</f>
        <v>0</v>
      </c>
      <c r="H249" s="22">
        <f t="shared" si="5"/>
        <v>0</v>
      </c>
      <c r="I249" s="14"/>
    </row>
    <row r="250" spans="1:9" ht="12.4" hidden="1" customHeight="1">
      <c r="A250" s="13"/>
      <c r="B250" s="1"/>
      <c r="C250" s="35"/>
      <c r="D250" s="168"/>
      <c r="E250" s="169"/>
      <c r="F250" s="40" t="str">
        <f>VLOOKUP(C250,'[2]Acha Air Sales Price List'!$B$1:$D$65536,3,FALSE)</f>
        <v>Exchange rate :</v>
      </c>
      <c r="G250" s="21">
        <f>ROUND(IF(ISBLANK(C250),0,VLOOKUP(C250,'[2]Acha Air Sales Price List'!$B$1:$X$65536,12,FALSE)*$L$14),2)</f>
        <v>0</v>
      </c>
      <c r="H250" s="22">
        <f t="shared" si="5"/>
        <v>0</v>
      </c>
      <c r="I250" s="14"/>
    </row>
    <row r="251" spans="1:9" ht="12.4" hidden="1" customHeight="1">
      <c r="A251" s="13"/>
      <c r="B251" s="1"/>
      <c r="C251" s="35"/>
      <c r="D251" s="168"/>
      <c r="E251" s="169"/>
      <c r="F251" s="40" t="str">
        <f>VLOOKUP(C251,'[2]Acha Air Sales Price List'!$B$1:$D$65536,3,FALSE)</f>
        <v>Exchange rate :</v>
      </c>
      <c r="G251" s="21">
        <f>ROUND(IF(ISBLANK(C251),0,VLOOKUP(C251,'[2]Acha Air Sales Price List'!$B$1:$X$65536,12,FALSE)*$L$14),2)</f>
        <v>0</v>
      </c>
      <c r="H251" s="22">
        <f t="shared" si="5"/>
        <v>0</v>
      </c>
      <c r="I251" s="14"/>
    </row>
    <row r="252" spans="1:9" ht="12.4" hidden="1" customHeight="1">
      <c r="A252" s="13"/>
      <c r="B252" s="1"/>
      <c r="C252" s="35"/>
      <c r="D252" s="168"/>
      <c r="E252" s="169"/>
      <c r="F252" s="40" t="str">
        <f>VLOOKUP(C252,'[2]Acha Air Sales Price List'!$B$1:$D$65536,3,FALSE)</f>
        <v>Exchange rate :</v>
      </c>
      <c r="G252" s="21">
        <f>ROUND(IF(ISBLANK(C252),0,VLOOKUP(C252,'[2]Acha Air Sales Price List'!$B$1:$X$65536,12,FALSE)*$L$14),2)</f>
        <v>0</v>
      </c>
      <c r="H252" s="22">
        <f t="shared" si="5"/>
        <v>0</v>
      </c>
      <c r="I252" s="14"/>
    </row>
    <row r="253" spans="1:9" ht="12.4" hidden="1" customHeight="1">
      <c r="A253" s="13"/>
      <c r="B253" s="1"/>
      <c r="C253" s="35"/>
      <c r="D253" s="168"/>
      <c r="E253" s="169"/>
      <c r="F253" s="40" t="str">
        <f>VLOOKUP(C253,'[2]Acha Air Sales Price List'!$B$1:$D$65536,3,FALSE)</f>
        <v>Exchange rate :</v>
      </c>
      <c r="G253" s="21">
        <f>ROUND(IF(ISBLANK(C253),0,VLOOKUP(C253,'[2]Acha Air Sales Price List'!$B$1:$X$65536,12,FALSE)*$L$14),2)</f>
        <v>0</v>
      </c>
      <c r="H253" s="22">
        <f t="shared" si="5"/>
        <v>0</v>
      </c>
      <c r="I253" s="14"/>
    </row>
    <row r="254" spans="1:9" ht="12.4" hidden="1" customHeight="1">
      <c r="A254" s="13"/>
      <c r="B254" s="1"/>
      <c r="C254" s="35"/>
      <c r="D254" s="168"/>
      <c r="E254" s="169"/>
      <c r="F254" s="40" t="str">
        <f>VLOOKUP(C254,'[2]Acha Air Sales Price List'!$B$1:$D$65536,3,FALSE)</f>
        <v>Exchange rate :</v>
      </c>
      <c r="G254" s="21">
        <f>ROUND(IF(ISBLANK(C254),0,VLOOKUP(C254,'[2]Acha Air Sales Price List'!$B$1:$X$65536,12,FALSE)*$L$14),2)</f>
        <v>0</v>
      </c>
      <c r="H254" s="22">
        <f t="shared" si="5"/>
        <v>0</v>
      </c>
      <c r="I254" s="14"/>
    </row>
    <row r="255" spans="1:9" ht="12.4" hidden="1" customHeight="1">
      <c r="A255" s="13"/>
      <c r="B255" s="1"/>
      <c r="C255" s="35"/>
      <c r="D255" s="168"/>
      <c r="E255" s="169"/>
      <c r="F255" s="40" t="str">
        <f>VLOOKUP(C255,'[2]Acha Air Sales Price List'!$B$1:$D$65536,3,FALSE)</f>
        <v>Exchange rate :</v>
      </c>
      <c r="G255" s="21">
        <f>ROUND(IF(ISBLANK(C255),0,VLOOKUP(C255,'[2]Acha Air Sales Price List'!$B$1:$X$65536,12,FALSE)*$L$14),2)</f>
        <v>0</v>
      </c>
      <c r="H255" s="22">
        <f t="shared" si="5"/>
        <v>0</v>
      </c>
      <c r="I255" s="14"/>
    </row>
    <row r="256" spans="1:9" ht="12.4" hidden="1" customHeight="1">
      <c r="A256" s="13"/>
      <c r="B256" s="1"/>
      <c r="C256" s="35"/>
      <c r="D256" s="168"/>
      <c r="E256" s="169"/>
      <c r="F256" s="40" t="str">
        <f>VLOOKUP(C256,'[2]Acha Air Sales Price List'!$B$1:$D$65536,3,FALSE)</f>
        <v>Exchange rate :</v>
      </c>
      <c r="G256" s="21">
        <f>ROUND(IF(ISBLANK(C256),0,VLOOKUP(C256,'[2]Acha Air Sales Price List'!$B$1:$X$65536,12,FALSE)*$L$14),2)</f>
        <v>0</v>
      </c>
      <c r="H256" s="22">
        <f t="shared" si="5"/>
        <v>0</v>
      </c>
      <c r="I256" s="14"/>
    </row>
    <row r="257" spans="1:9" ht="12.4" hidden="1" customHeight="1">
      <c r="A257" s="13"/>
      <c r="B257" s="1"/>
      <c r="C257" s="35"/>
      <c r="D257" s="168"/>
      <c r="E257" s="169"/>
      <c r="F257" s="40" t="str">
        <f>VLOOKUP(C257,'[2]Acha Air Sales Price List'!$B$1:$D$65536,3,FALSE)</f>
        <v>Exchange rate :</v>
      </c>
      <c r="G257" s="21">
        <f>ROUND(IF(ISBLANK(C257),0,VLOOKUP(C257,'[2]Acha Air Sales Price List'!$B$1:$X$65536,12,FALSE)*$L$14),2)</f>
        <v>0</v>
      </c>
      <c r="H257" s="22">
        <f t="shared" si="5"/>
        <v>0</v>
      </c>
      <c r="I257" s="14"/>
    </row>
    <row r="258" spans="1:9" ht="12.4" hidden="1" customHeight="1">
      <c r="A258" s="13"/>
      <c r="B258" s="1"/>
      <c r="C258" s="36"/>
      <c r="D258" s="168"/>
      <c r="E258" s="169"/>
      <c r="F258" s="40" t="str">
        <f>VLOOKUP(C258,'[2]Acha Air Sales Price List'!$B$1:$D$65536,3,FALSE)</f>
        <v>Exchange rate :</v>
      </c>
      <c r="G258" s="21">
        <f>ROUND(IF(ISBLANK(C258),0,VLOOKUP(C258,'[2]Acha Air Sales Price List'!$B$1:$X$65536,12,FALSE)*$L$14),2)</f>
        <v>0</v>
      </c>
      <c r="H258" s="22">
        <f t="shared" si="5"/>
        <v>0</v>
      </c>
      <c r="I258" s="14"/>
    </row>
    <row r="259" spans="1:9" ht="12" hidden="1" customHeight="1">
      <c r="A259" s="13"/>
      <c r="B259" s="1"/>
      <c r="C259" s="35"/>
      <c r="D259" s="168"/>
      <c r="E259" s="169"/>
      <c r="F259" s="40" t="str">
        <f>VLOOKUP(C259,'[2]Acha Air Sales Price List'!$B$1:$D$65536,3,FALSE)</f>
        <v>Exchange rate :</v>
      </c>
      <c r="G259" s="21">
        <f>ROUND(IF(ISBLANK(C259),0,VLOOKUP(C259,'[2]Acha Air Sales Price List'!$B$1:$X$65536,12,FALSE)*$L$14),2)</f>
        <v>0</v>
      </c>
      <c r="H259" s="22">
        <f t="shared" si="5"/>
        <v>0</v>
      </c>
      <c r="I259" s="14"/>
    </row>
    <row r="260" spans="1:9" ht="12.4" hidden="1" customHeight="1">
      <c r="A260" s="13"/>
      <c r="B260" s="1"/>
      <c r="C260" s="35"/>
      <c r="D260" s="168"/>
      <c r="E260" s="169"/>
      <c r="F260" s="40" t="str">
        <f>VLOOKUP(C260,'[2]Acha Air Sales Price List'!$B$1:$D$65536,3,FALSE)</f>
        <v>Exchange rate :</v>
      </c>
      <c r="G260" s="21">
        <f>ROUND(IF(ISBLANK(C260),0,VLOOKUP(C260,'[2]Acha Air Sales Price List'!$B$1:$X$65536,12,FALSE)*$L$14),2)</f>
        <v>0</v>
      </c>
      <c r="H260" s="22">
        <f t="shared" si="5"/>
        <v>0</v>
      </c>
      <c r="I260" s="14"/>
    </row>
    <row r="261" spans="1:9" ht="12.4" hidden="1" customHeight="1">
      <c r="A261" s="13"/>
      <c r="B261" s="1"/>
      <c r="C261" s="35"/>
      <c r="D261" s="168"/>
      <c r="E261" s="169"/>
      <c r="F261" s="40" t="str">
        <f>VLOOKUP(C261,'[2]Acha Air Sales Price List'!$B$1:$D$65536,3,FALSE)</f>
        <v>Exchange rate :</v>
      </c>
      <c r="G261" s="21">
        <f>ROUND(IF(ISBLANK(C261),0,VLOOKUP(C261,'[2]Acha Air Sales Price List'!$B$1:$X$65536,12,FALSE)*$L$14),2)</f>
        <v>0</v>
      </c>
      <c r="H261" s="22">
        <f t="shared" si="5"/>
        <v>0</v>
      </c>
      <c r="I261" s="14"/>
    </row>
    <row r="262" spans="1:9" ht="12.4" hidden="1" customHeight="1">
      <c r="A262" s="13"/>
      <c r="B262" s="1"/>
      <c r="C262" s="35"/>
      <c r="D262" s="168"/>
      <c r="E262" s="169"/>
      <c r="F262" s="40" t="str">
        <f>VLOOKUP(C262,'[2]Acha Air Sales Price List'!$B$1:$D$65536,3,FALSE)</f>
        <v>Exchange rate :</v>
      </c>
      <c r="G262" s="21">
        <f>ROUND(IF(ISBLANK(C262),0,VLOOKUP(C262,'[2]Acha Air Sales Price List'!$B$1:$X$65536,12,FALSE)*$L$14),2)</f>
        <v>0</v>
      </c>
      <c r="H262" s="22">
        <f t="shared" si="5"/>
        <v>0</v>
      </c>
      <c r="I262" s="14"/>
    </row>
    <row r="263" spans="1:9" ht="12.4" hidden="1" customHeight="1">
      <c r="A263" s="13"/>
      <c r="B263" s="1"/>
      <c r="C263" s="35"/>
      <c r="D263" s="168"/>
      <c r="E263" s="169"/>
      <c r="F263" s="40" t="str">
        <f>VLOOKUP(C263,'[2]Acha Air Sales Price List'!$B$1:$D$65536,3,FALSE)</f>
        <v>Exchange rate :</v>
      </c>
      <c r="G263" s="21">
        <f>ROUND(IF(ISBLANK(C263),0,VLOOKUP(C263,'[2]Acha Air Sales Price List'!$B$1:$X$65536,12,FALSE)*$L$14),2)</f>
        <v>0</v>
      </c>
      <c r="H263" s="22">
        <f t="shared" si="5"/>
        <v>0</v>
      </c>
      <c r="I263" s="14"/>
    </row>
    <row r="264" spans="1:9" ht="12.4" hidden="1" customHeight="1">
      <c r="A264" s="13"/>
      <c r="B264" s="1"/>
      <c r="C264" s="35"/>
      <c r="D264" s="168"/>
      <c r="E264" s="169"/>
      <c r="F264" s="40" t="str">
        <f>VLOOKUP(C264,'[2]Acha Air Sales Price List'!$B$1:$D$65536,3,FALSE)</f>
        <v>Exchange rate :</v>
      </c>
      <c r="G264" s="21">
        <f>ROUND(IF(ISBLANK(C264),0,VLOOKUP(C264,'[2]Acha Air Sales Price List'!$B$1:$X$65536,12,FALSE)*$L$14),2)</f>
        <v>0</v>
      </c>
      <c r="H264" s="22">
        <f t="shared" si="5"/>
        <v>0</v>
      </c>
      <c r="I264" s="14"/>
    </row>
    <row r="265" spans="1:9" ht="12.4" hidden="1" customHeight="1">
      <c r="A265" s="13"/>
      <c r="B265" s="1"/>
      <c r="C265" s="35"/>
      <c r="D265" s="168"/>
      <c r="E265" s="169"/>
      <c r="F265" s="40" t="str">
        <f>VLOOKUP(C265,'[2]Acha Air Sales Price List'!$B$1:$D$65536,3,FALSE)</f>
        <v>Exchange rate :</v>
      </c>
      <c r="G265" s="21">
        <f>ROUND(IF(ISBLANK(C265),0,VLOOKUP(C265,'[2]Acha Air Sales Price List'!$B$1:$X$65536,12,FALSE)*$L$14),2)</f>
        <v>0</v>
      </c>
      <c r="H265" s="22">
        <f t="shared" si="5"/>
        <v>0</v>
      </c>
      <c r="I265" s="14"/>
    </row>
    <row r="266" spans="1:9" ht="12.4" hidden="1" customHeight="1">
      <c r="A266" s="13"/>
      <c r="B266" s="1"/>
      <c r="C266" s="35"/>
      <c r="D266" s="168"/>
      <c r="E266" s="169"/>
      <c r="F266" s="40" t="str">
        <f>VLOOKUP(C266,'[2]Acha Air Sales Price List'!$B$1:$D$65536,3,FALSE)</f>
        <v>Exchange rate :</v>
      </c>
      <c r="G266" s="21">
        <f>ROUND(IF(ISBLANK(C266),0,VLOOKUP(C266,'[2]Acha Air Sales Price List'!$B$1:$X$65536,12,FALSE)*$L$14),2)</f>
        <v>0</v>
      </c>
      <c r="H266" s="22">
        <f t="shared" si="5"/>
        <v>0</v>
      </c>
      <c r="I266" s="14"/>
    </row>
    <row r="267" spans="1:9" ht="12.4" hidden="1" customHeight="1">
      <c r="A267" s="13"/>
      <c r="B267" s="1"/>
      <c r="C267" s="35"/>
      <c r="D267" s="168"/>
      <c r="E267" s="169"/>
      <c r="F267" s="40" t="str">
        <f>VLOOKUP(C267,'[2]Acha Air Sales Price List'!$B$1:$D$65536,3,FALSE)</f>
        <v>Exchange rate :</v>
      </c>
      <c r="G267" s="21">
        <f>ROUND(IF(ISBLANK(C267),0,VLOOKUP(C267,'[2]Acha Air Sales Price List'!$B$1:$X$65536,12,FALSE)*$L$14),2)</f>
        <v>0</v>
      </c>
      <c r="H267" s="22">
        <f t="shared" si="5"/>
        <v>0</v>
      </c>
      <c r="I267" s="14"/>
    </row>
    <row r="268" spans="1:9" ht="12.4" hidden="1" customHeight="1">
      <c r="A268" s="13"/>
      <c r="B268" s="1"/>
      <c r="C268" s="35"/>
      <c r="D268" s="168"/>
      <c r="E268" s="169"/>
      <c r="F268" s="40" t="str">
        <f>VLOOKUP(C268,'[2]Acha Air Sales Price List'!$B$1:$D$65536,3,FALSE)</f>
        <v>Exchange rate :</v>
      </c>
      <c r="G268" s="21">
        <f>ROUND(IF(ISBLANK(C268),0,VLOOKUP(C268,'[2]Acha Air Sales Price List'!$B$1:$X$65536,12,FALSE)*$L$14),2)</f>
        <v>0</v>
      </c>
      <c r="H268" s="22">
        <f t="shared" si="5"/>
        <v>0</v>
      </c>
      <c r="I268" s="14"/>
    </row>
    <row r="269" spans="1:9" ht="12.4" hidden="1" customHeight="1">
      <c r="A269" s="13"/>
      <c r="B269" s="1"/>
      <c r="C269" s="35"/>
      <c r="D269" s="168"/>
      <c r="E269" s="169"/>
      <c r="F269" s="40" t="str">
        <f>VLOOKUP(C269,'[2]Acha Air Sales Price List'!$B$1:$D$65536,3,FALSE)</f>
        <v>Exchange rate :</v>
      </c>
      <c r="G269" s="21">
        <f>ROUND(IF(ISBLANK(C269),0,VLOOKUP(C269,'[2]Acha Air Sales Price List'!$B$1:$X$65536,12,FALSE)*$L$14),2)</f>
        <v>0</v>
      </c>
      <c r="H269" s="22">
        <f t="shared" si="5"/>
        <v>0</v>
      </c>
      <c r="I269" s="14"/>
    </row>
    <row r="270" spans="1:9" ht="12.4" hidden="1" customHeight="1">
      <c r="A270" s="13"/>
      <c r="B270" s="1"/>
      <c r="C270" s="35"/>
      <c r="D270" s="168"/>
      <c r="E270" s="169"/>
      <c r="F270" s="40" t="str">
        <f>VLOOKUP(C270,'[2]Acha Air Sales Price List'!$B$1:$D$65536,3,FALSE)</f>
        <v>Exchange rate :</v>
      </c>
      <c r="G270" s="21">
        <f>ROUND(IF(ISBLANK(C270),0,VLOOKUP(C270,'[2]Acha Air Sales Price List'!$B$1:$X$65536,12,FALSE)*$L$14),2)</f>
        <v>0</v>
      </c>
      <c r="H270" s="22">
        <f t="shared" si="5"/>
        <v>0</v>
      </c>
      <c r="I270" s="14"/>
    </row>
    <row r="271" spans="1:9" ht="12.4" hidden="1" customHeight="1">
      <c r="A271" s="13"/>
      <c r="B271" s="1"/>
      <c r="C271" s="35"/>
      <c r="D271" s="168"/>
      <c r="E271" s="169"/>
      <c r="F271" s="40" t="str">
        <f>VLOOKUP(C271,'[2]Acha Air Sales Price List'!$B$1:$D$65536,3,FALSE)</f>
        <v>Exchange rate :</v>
      </c>
      <c r="G271" s="21">
        <f>ROUND(IF(ISBLANK(C271),0,VLOOKUP(C271,'[2]Acha Air Sales Price List'!$B$1:$X$65536,12,FALSE)*$L$14),2)</f>
        <v>0</v>
      </c>
      <c r="H271" s="22">
        <f t="shared" si="5"/>
        <v>0</v>
      </c>
      <c r="I271" s="14"/>
    </row>
    <row r="272" spans="1:9" ht="12.4" hidden="1" customHeight="1">
      <c r="A272" s="13"/>
      <c r="B272" s="1"/>
      <c r="C272" s="35"/>
      <c r="D272" s="168"/>
      <c r="E272" s="169"/>
      <c r="F272" s="40" t="str">
        <f>VLOOKUP(C272,'[2]Acha Air Sales Price List'!$B$1:$D$65536,3,FALSE)</f>
        <v>Exchange rate :</v>
      </c>
      <c r="G272" s="21">
        <f>ROUND(IF(ISBLANK(C272),0,VLOOKUP(C272,'[2]Acha Air Sales Price List'!$B$1:$X$65536,12,FALSE)*$L$14),2)</f>
        <v>0</v>
      </c>
      <c r="H272" s="22">
        <f t="shared" si="5"/>
        <v>0</v>
      </c>
      <c r="I272" s="14"/>
    </row>
    <row r="273" spans="1:9" ht="12.4" hidden="1" customHeight="1">
      <c r="A273" s="13"/>
      <c r="B273" s="1"/>
      <c r="C273" s="35"/>
      <c r="D273" s="168"/>
      <c r="E273" s="169"/>
      <c r="F273" s="40" t="str">
        <f>VLOOKUP(C273,'[2]Acha Air Sales Price List'!$B$1:$D$65536,3,FALSE)</f>
        <v>Exchange rate :</v>
      </c>
      <c r="G273" s="21">
        <f>ROUND(IF(ISBLANK(C273),0,VLOOKUP(C273,'[2]Acha Air Sales Price List'!$B$1:$X$65536,12,FALSE)*$L$14),2)</f>
        <v>0</v>
      </c>
      <c r="H273" s="22">
        <f t="shared" si="5"/>
        <v>0</v>
      </c>
      <c r="I273" s="14"/>
    </row>
    <row r="274" spans="1:9" ht="12.4" hidden="1" customHeight="1">
      <c r="A274" s="13"/>
      <c r="B274" s="1"/>
      <c r="C274" s="35"/>
      <c r="D274" s="168"/>
      <c r="E274" s="169"/>
      <c r="F274" s="40" t="str">
        <f>VLOOKUP(C274,'[2]Acha Air Sales Price List'!$B$1:$D$65536,3,FALSE)</f>
        <v>Exchange rate :</v>
      </c>
      <c r="G274" s="21">
        <f>ROUND(IF(ISBLANK(C274),0,VLOOKUP(C274,'[2]Acha Air Sales Price List'!$B$1:$X$65536,12,FALSE)*$L$14),2)</f>
        <v>0</v>
      </c>
      <c r="H274" s="22">
        <f t="shared" si="5"/>
        <v>0</v>
      </c>
      <c r="I274" s="14"/>
    </row>
    <row r="275" spans="1:9" ht="12.4" hidden="1" customHeight="1">
      <c r="A275" s="13"/>
      <c r="B275" s="1"/>
      <c r="C275" s="35"/>
      <c r="D275" s="168"/>
      <c r="E275" s="169"/>
      <c r="F275" s="40" t="str">
        <f>VLOOKUP(C275,'[2]Acha Air Sales Price List'!$B$1:$D$65536,3,FALSE)</f>
        <v>Exchange rate :</v>
      </c>
      <c r="G275" s="21">
        <f>ROUND(IF(ISBLANK(C275),0,VLOOKUP(C275,'[2]Acha Air Sales Price List'!$B$1:$X$65536,12,FALSE)*$L$14),2)</f>
        <v>0</v>
      </c>
      <c r="H275" s="22">
        <f t="shared" si="5"/>
        <v>0</v>
      </c>
      <c r="I275" s="14"/>
    </row>
    <row r="276" spans="1:9" ht="12.4" hidden="1" customHeight="1">
      <c r="A276" s="13"/>
      <c r="B276" s="1"/>
      <c r="C276" s="35"/>
      <c r="D276" s="168"/>
      <c r="E276" s="169"/>
      <c r="F276" s="40" t="str">
        <f>VLOOKUP(C276,'[2]Acha Air Sales Price List'!$B$1:$D$65536,3,FALSE)</f>
        <v>Exchange rate :</v>
      </c>
      <c r="G276" s="21">
        <f>ROUND(IF(ISBLANK(C276),0,VLOOKUP(C276,'[2]Acha Air Sales Price List'!$B$1:$X$65536,12,FALSE)*$L$14),2)</f>
        <v>0</v>
      </c>
      <c r="H276" s="22">
        <f t="shared" si="5"/>
        <v>0</v>
      </c>
      <c r="I276" s="14"/>
    </row>
    <row r="277" spans="1:9" ht="12.4" hidden="1" customHeight="1">
      <c r="A277" s="13"/>
      <c r="B277" s="1"/>
      <c r="C277" s="35"/>
      <c r="D277" s="168"/>
      <c r="E277" s="169"/>
      <c r="F277" s="40" t="str">
        <f>VLOOKUP(C277,'[2]Acha Air Sales Price List'!$B$1:$D$65536,3,FALSE)</f>
        <v>Exchange rate :</v>
      </c>
      <c r="G277" s="21">
        <f>ROUND(IF(ISBLANK(C277),0,VLOOKUP(C277,'[2]Acha Air Sales Price List'!$B$1:$X$65536,12,FALSE)*$L$14),2)</f>
        <v>0</v>
      </c>
      <c r="H277" s="22">
        <f t="shared" si="5"/>
        <v>0</v>
      </c>
      <c r="I277" s="14"/>
    </row>
    <row r="278" spans="1:9" ht="12.4" hidden="1" customHeight="1">
      <c r="A278" s="13"/>
      <c r="B278" s="1"/>
      <c r="C278" s="35"/>
      <c r="D278" s="168"/>
      <c r="E278" s="169"/>
      <c r="F278" s="40" t="str">
        <f>VLOOKUP(C278,'[2]Acha Air Sales Price List'!$B$1:$D$65536,3,FALSE)</f>
        <v>Exchange rate :</v>
      </c>
      <c r="G278" s="21">
        <f>ROUND(IF(ISBLANK(C278),0,VLOOKUP(C278,'[2]Acha Air Sales Price List'!$B$1:$X$65536,12,FALSE)*$L$14),2)</f>
        <v>0</v>
      </c>
      <c r="H278" s="22">
        <f t="shared" si="5"/>
        <v>0</v>
      </c>
      <c r="I278" s="14"/>
    </row>
    <row r="279" spans="1:9" ht="12.4" hidden="1" customHeight="1">
      <c r="A279" s="13"/>
      <c r="B279" s="1"/>
      <c r="C279" s="35"/>
      <c r="D279" s="168"/>
      <c r="E279" s="169"/>
      <c r="F279" s="40" t="str">
        <f>VLOOKUP(C279,'[2]Acha Air Sales Price List'!$B$1:$D$65536,3,FALSE)</f>
        <v>Exchange rate :</v>
      </c>
      <c r="G279" s="21">
        <f>ROUND(IF(ISBLANK(C279),0,VLOOKUP(C279,'[2]Acha Air Sales Price List'!$B$1:$X$65536,12,FALSE)*$L$14),2)</f>
        <v>0</v>
      </c>
      <c r="H279" s="22">
        <f t="shared" si="5"/>
        <v>0</v>
      </c>
      <c r="I279" s="14"/>
    </row>
    <row r="280" spans="1:9" ht="12.4" hidden="1" customHeight="1">
      <c r="A280" s="13"/>
      <c r="B280" s="1"/>
      <c r="C280" s="35"/>
      <c r="D280" s="168"/>
      <c r="E280" s="169"/>
      <c r="F280" s="40" t="str">
        <f>VLOOKUP(C280,'[2]Acha Air Sales Price List'!$B$1:$D$65536,3,FALSE)</f>
        <v>Exchange rate :</v>
      </c>
      <c r="G280" s="21">
        <f>ROUND(IF(ISBLANK(C280),0,VLOOKUP(C280,'[2]Acha Air Sales Price List'!$B$1:$X$65536,12,FALSE)*$L$14),2)</f>
        <v>0</v>
      </c>
      <c r="H280" s="22">
        <f t="shared" si="5"/>
        <v>0</v>
      </c>
      <c r="I280" s="14"/>
    </row>
    <row r="281" spans="1:9" ht="12.4" hidden="1" customHeight="1">
      <c r="A281" s="13"/>
      <c r="B281" s="1"/>
      <c r="C281" s="35"/>
      <c r="D281" s="168"/>
      <c r="E281" s="169"/>
      <c r="F281" s="40" t="str">
        <f>VLOOKUP(C281,'[2]Acha Air Sales Price List'!$B$1:$D$65536,3,FALSE)</f>
        <v>Exchange rate :</v>
      </c>
      <c r="G281" s="21">
        <f>ROUND(IF(ISBLANK(C281),0,VLOOKUP(C281,'[2]Acha Air Sales Price List'!$B$1:$X$65536,12,FALSE)*$L$14),2)</f>
        <v>0</v>
      </c>
      <c r="H281" s="22">
        <f t="shared" si="5"/>
        <v>0</v>
      </c>
      <c r="I281" s="14"/>
    </row>
    <row r="282" spans="1:9" ht="12.4" hidden="1" customHeight="1">
      <c r="A282" s="13"/>
      <c r="B282" s="1"/>
      <c r="C282" s="35"/>
      <c r="D282" s="168"/>
      <c r="E282" s="169"/>
      <c r="F282" s="40" t="str">
        <f>VLOOKUP(C282,'[2]Acha Air Sales Price List'!$B$1:$D$65536,3,FALSE)</f>
        <v>Exchange rate :</v>
      </c>
      <c r="G282" s="21">
        <f>ROUND(IF(ISBLANK(C282),0,VLOOKUP(C282,'[2]Acha Air Sales Price List'!$B$1:$X$65536,12,FALSE)*$L$14),2)</f>
        <v>0</v>
      </c>
      <c r="H282" s="22">
        <f t="shared" si="5"/>
        <v>0</v>
      </c>
      <c r="I282" s="14"/>
    </row>
    <row r="283" spans="1:9" ht="12.4" hidden="1" customHeight="1">
      <c r="A283" s="13"/>
      <c r="B283" s="1"/>
      <c r="C283" s="35"/>
      <c r="D283" s="168"/>
      <c r="E283" s="169"/>
      <c r="F283" s="40" t="str">
        <f>VLOOKUP(C283,'[2]Acha Air Sales Price List'!$B$1:$D$65536,3,FALSE)</f>
        <v>Exchange rate :</v>
      </c>
      <c r="G283" s="21">
        <f>ROUND(IF(ISBLANK(C283),0,VLOOKUP(C283,'[2]Acha Air Sales Price List'!$B$1:$X$65536,12,FALSE)*$L$14),2)</f>
        <v>0</v>
      </c>
      <c r="H283" s="22">
        <f t="shared" si="5"/>
        <v>0</v>
      </c>
      <c r="I283" s="14"/>
    </row>
    <row r="284" spans="1:9" ht="12.4" hidden="1" customHeight="1">
      <c r="A284" s="13"/>
      <c r="B284" s="1"/>
      <c r="C284" s="35"/>
      <c r="D284" s="168"/>
      <c r="E284" s="169"/>
      <c r="F284" s="40" t="str">
        <f>VLOOKUP(C284,'[2]Acha Air Sales Price List'!$B$1:$D$65536,3,FALSE)</f>
        <v>Exchange rate :</v>
      </c>
      <c r="G284" s="21">
        <f>ROUND(IF(ISBLANK(C284),0,VLOOKUP(C284,'[2]Acha Air Sales Price List'!$B$1:$X$65536,12,FALSE)*$L$14),2)</f>
        <v>0</v>
      </c>
      <c r="H284" s="22">
        <f t="shared" si="5"/>
        <v>0</v>
      </c>
      <c r="I284" s="14"/>
    </row>
    <row r="285" spans="1:9" ht="12.4" hidden="1" customHeight="1">
      <c r="A285" s="13"/>
      <c r="B285" s="1"/>
      <c r="C285" s="35"/>
      <c r="D285" s="168"/>
      <c r="E285" s="169"/>
      <c r="F285" s="40" t="str">
        <f>VLOOKUP(C285,'[2]Acha Air Sales Price List'!$B$1:$D$65536,3,FALSE)</f>
        <v>Exchange rate :</v>
      </c>
      <c r="G285" s="21">
        <f>ROUND(IF(ISBLANK(C285),0,VLOOKUP(C285,'[2]Acha Air Sales Price List'!$B$1:$X$65536,12,FALSE)*$L$14),2)</f>
        <v>0</v>
      </c>
      <c r="H285" s="22">
        <f t="shared" si="5"/>
        <v>0</v>
      </c>
      <c r="I285" s="14"/>
    </row>
    <row r="286" spans="1:9" ht="12.4" hidden="1" customHeight="1">
      <c r="A286" s="13"/>
      <c r="B286" s="1"/>
      <c r="C286" s="36"/>
      <c r="D286" s="168"/>
      <c r="E286" s="169"/>
      <c r="F286" s="40" t="str">
        <f>VLOOKUP(C286,'[2]Acha Air Sales Price List'!$B$1:$D$65536,3,FALSE)</f>
        <v>Exchange rate :</v>
      </c>
      <c r="G286" s="21">
        <f>ROUND(IF(ISBLANK(C286),0,VLOOKUP(C286,'[2]Acha Air Sales Price List'!$B$1:$X$65536,12,FALSE)*$L$14),2)</f>
        <v>0</v>
      </c>
      <c r="H286" s="22">
        <f>ROUND(IF(ISNUMBER(B286), G286*B286, 0),5)</f>
        <v>0</v>
      </c>
      <c r="I286" s="14"/>
    </row>
    <row r="287" spans="1:9" ht="12" hidden="1" customHeight="1">
      <c r="A287" s="13"/>
      <c r="B287" s="1"/>
      <c r="C287" s="35"/>
      <c r="D287" s="168"/>
      <c r="E287" s="169"/>
      <c r="F287" s="40" t="str">
        <f>VLOOKUP(C287,'[2]Acha Air Sales Price List'!$B$1:$D$65536,3,FALSE)</f>
        <v>Exchange rate :</v>
      </c>
      <c r="G287" s="21">
        <f>ROUND(IF(ISBLANK(C287),0,VLOOKUP(C287,'[2]Acha Air Sales Price List'!$B$1:$X$65536,12,FALSE)*$L$14),2)</f>
        <v>0</v>
      </c>
      <c r="H287" s="22">
        <f t="shared" ref="H287:H303" si="6">ROUND(IF(ISNUMBER(B287), G287*B287, 0),5)</f>
        <v>0</v>
      </c>
      <c r="I287" s="14"/>
    </row>
    <row r="288" spans="1:9" ht="12.4" hidden="1" customHeight="1">
      <c r="A288" s="13"/>
      <c r="B288" s="1"/>
      <c r="C288" s="35"/>
      <c r="D288" s="168"/>
      <c r="E288" s="169"/>
      <c r="F288" s="40" t="str">
        <f>VLOOKUP(C288,'[2]Acha Air Sales Price List'!$B$1:$D$65536,3,FALSE)</f>
        <v>Exchange rate :</v>
      </c>
      <c r="G288" s="21">
        <f>ROUND(IF(ISBLANK(C288),0,VLOOKUP(C288,'[2]Acha Air Sales Price List'!$B$1:$X$65536,12,FALSE)*$L$14),2)</f>
        <v>0</v>
      </c>
      <c r="H288" s="22">
        <f t="shared" si="6"/>
        <v>0</v>
      </c>
      <c r="I288" s="14"/>
    </row>
    <row r="289" spans="1:9" ht="12.4" hidden="1" customHeight="1">
      <c r="A289" s="13"/>
      <c r="B289" s="1"/>
      <c r="C289" s="35"/>
      <c r="D289" s="168"/>
      <c r="E289" s="169"/>
      <c r="F289" s="40" t="str">
        <f>VLOOKUP(C289,'[2]Acha Air Sales Price List'!$B$1:$D$65536,3,FALSE)</f>
        <v>Exchange rate :</v>
      </c>
      <c r="G289" s="21">
        <f>ROUND(IF(ISBLANK(C289),0,VLOOKUP(C289,'[2]Acha Air Sales Price List'!$B$1:$X$65536,12,FALSE)*$L$14),2)</f>
        <v>0</v>
      </c>
      <c r="H289" s="22">
        <f t="shared" si="6"/>
        <v>0</v>
      </c>
      <c r="I289" s="14"/>
    </row>
    <row r="290" spans="1:9" ht="12.4" hidden="1" customHeight="1">
      <c r="A290" s="13"/>
      <c r="B290" s="1"/>
      <c r="C290" s="35"/>
      <c r="D290" s="168"/>
      <c r="E290" s="169"/>
      <c r="F290" s="40" t="str">
        <f>VLOOKUP(C290,'[2]Acha Air Sales Price List'!$B$1:$D$65536,3,FALSE)</f>
        <v>Exchange rate :</v>
      </c>
      <c r="G290" s="21">
        <f>ROUND(IF(ISBLANK(C290),0,VLOOKUP(C290,'[2]Acha Air Sales Price List'!$B$1:$X$65536,12,FALSE)*$L$14),2)</f>
        <v>0</v>
      </c>
      <c r="H290" s="22">
        <f t="shared" si="6"/>
        <v>0</v>
      </c>
      <c r="I290" s="14"/>
    </row>
    <row r="291" spans="1:9" ht="12.4" hidden="1" customHeight="1">
      <c r="A291" s="13"/>
      <c r="B291" s="1"/>
      <c r="C291" s="35"/>
      <c r="D291" s="168"/>
      <c r="E291" s="169"/>
      <c r="F291" s="40" t="str">
        <f>VLOOKUP(C291,'[2]Acha Air Sales Price List'!$B$1:$D$65536,3,FALSE)</f>
        <v>Exchange rate :</v>
      </c>
      <c r="G291" s="21">
        <f>ROUND(IF(ISBLANK(C291),0,VLOOKUP(C291,'[2]Acha Air Sales Price List'!$B$1:$X$65536,12,FALSE)*$L$14),2)</f>
        <v>0</v>
      </c>
      <c r="H291" s="22">
        <f t="shared" si="6"/>
        <v>0</v>
      </c>
      <c r="I291" s="14"/>
    </row>
    <row r="292" spans="1:9" ht="12.4" hidden="1" customHeight="1">
      <c r="A292" s="13"/>
      <c r="B292" s="1"/>
      <c r="C292" s="35"/>
      <c r="D292" s="168"/>
      <c r="E292" s="169"/>
      <c r="F292" s="40" t="str">
        <f>VLOOKUP(C292,'[2]Acha Air Sales Price List'!$B$1:$D$65536,3,FALSE)</f>
        <v>Exchange rate :</v>
      </c>
      <c r="G292" s="21">
        <f>ROUND(IF(ISBLANK(C292),0,VLOOKUP(C292,'[2]Acha Air Sales Price List'!$B$1:$X$65536,12,FALSE)*$L$14),2)</f>
        <v>0</v>
      </c>
      <c r="H292" s="22">
        <f t="shared" si="6"/>
        <v>0</v>
      </c>
      <c r="I292" s="14"/>
    </row>
    <row r="293" spans="1:9" ht="12.4" hidden="1" customHeight="1">
      <c r="A293" s="13"/>
      <c r="B293" s="1"/>
      <c r="C293" s="35"/>
      <c r="D293" s="168"/>
      <c r="E293" s="169"/>
      <c r="F293" s="40" t="str">
        <f>VLOOKUP(C293,'[2]Acha Air Sales Price List'!$B$1:$D$65536,3,FALSE)</f>
        <v>Exchange rate :</v>
      </c>
      <c r="G293" s="21">
        <f>ROUND(IF(ISBLANK(C293),0,VLOOKUP(C293,'[2]Acha Air Sales Price List'!$B$1:$X$65536,12,FALSE)*$L$14),2)</f>
        <v>0</v>
      </c>
      <c r="H293" s="22">
        <f t="shared" si="6"/>
        <v>0</v>
      </c>
      <c r="I293" s="14"/>
    </row>
    <row r="294" spans="1:9" ht="12.4" hidden="1" customHeight="1">
      <c r="A294" s="13"/>
      <c r="B294" s="1"/>
      <c r="C294" s="35"/>
      <c r="D294" s="168"/>
      <c r="E294" s="169"/>
      <c r="F294" s="40" t="str">
        <f>VLOOKUP(C294,'[2]Acha Air Sales Price List'!$B$1:$D$65536,3,FALSE)</f>
        <v>Exchange rate :</v>
      </c>
      <c r="G294" s="21">
        <f>ROUND(IF(ISBLANK(C294),0,VLOOKUP(C294,'[2]Acha Air Sales Price List'!$B$1:$X$65536,12,FALSE)*$L$14),2)</f>
        <v>0</v>
      </c>
      <c r="H294" s="22">
        <f t="shared" si="6"/>
        <v>0</v>
      </c>
      <c r="I294" s="14"/>
    </row>
    <row r="295" spans="1:9" ht="12.4" hidden="1" customHeight="1">
      <c r="A295" s="13"/>
      <c r="B295" s="1"/>
      <c r="C295" s="35"/>
      <c r="D295" s="168"/>
      <c r="E295" s="169"/>
      <c r="F295" s="40" t="str">
        <f>VLOOKUP(C295,'[2]Acha Air Sales Price List'!$B$1:$D$65536,3,FALSE)</f>
        <v>Exchange rate :</v>
      </c>
      <c r="G295" s="21">
        <f>ROUND(IF(ISBLANK(C295),0,VLOOKUP(C295,'[2]Acha Air Sales Price List'!$B$1:$X$65536,12,FALSE)*$L$14),2)</f>
        <v>0</v>
      </c>
      <c r="H295" s="22">
        <f t="shared" si="6"/>
        <v>0</v>
      </c>
      <c r="I295" s="14"/>
    </row>
    <row r="296" spans="1:9" ht="12.4" hidden="1" customHeight="1">
      <c r="A296" s="13"/>
      <c r="B296" s="1"/>
      <c r="C296" s="35"/>
      <c r="D296" s="168"/>
      <c r="E296" s="169"/>
      <c r="F296" s="40" t="str">
        <f>VLOOKUP(C296,'[2]Acha Air Sales Price List'!$B$1:$D$65536,3,FALSE)</f>
        <v>Exchange rate :</v>
      </c>
      <c r="G296" s="21">
        <f>ROUND(IF(ISBLANK(C296),0,VLOOKUP(C296,'[2]Acha Air Sales Price List'!$B$1:$X$65536,12,FALSE)*$L$14),2)</f>
        <v>0</v>
      </c>
      <c r="H296" s="22">
        <f t="shared" si="6"/>
        <v>0</v>
      </c>
      <c r="I296" s="14"/>
    </row>
    <row r="297" spans="1:9" ht="12.4" hidden="1" customHeight="1">
      <c r="A297" s="13"/>
      <c r="B297" s="1"/>
      <c r="C297" s="35"/>
      <c r="D297" s="168"/>
      <c r="E297" s="169"/>
      <c r="F297" s="40" t="str">
        <f>VLOOKUP(C297,'[2]Acha Air Sales Price List'!$B$1:$D$65536,3,FALSE)</f>
        <v>Exchange rate :</v>
      </c>
      <c r="G297" s="21">
        <f>ROUND(IF(ISBLANK(C297),0,VLOOKUP(C297,'[2]Acha Air Sales Price List'!$B$1:$X$65536,12,FALSE)*$L$14),2)</f>
        <v>0</v>
      </c>
      <c r="H297" s="22">
        <f t="shared" si="6"/>
        <v>0</v>
      </c>
      <c r="I297" s="14"/>
    </row>
    <row r="298" spans="1:9" ht="12.4" hidden="1" customHeight="1">
      <c r="A298" s="13"/>
      <c r="B298" s="1"/>
      <c r="C298" s="35"/>
      <c r="D298" s="168"/>
      <c r="E298" s="169"/>
      <c r="F298" s="40" t="str">
        <f>VLOOKUP(C298,'[2]Acha Air Sales Price List'!$B$1:$D$65536,3,FALSE)</f>
        <v>Exchange rate :</v>
      </c>
      <c r="G298" s="21">
        <f>ROUND(IF(ISBLANK(C298),0,VLOOKUP(C298,'[2]Acha Air Sales Price List'!$B$1:$X$65536,12,FALSE)*$L$14),2)</f>
        <v>0</v>
      </c>
      <c r="H298" s="22">
        <f t="shared" si="6"/>
        <v>0</v>
      </c>
      <c r="I298" s="14"/>
    </row>
    <row r="299" spans="1:9" ht="12.4" hidden="1" customHeight="1">
      <c r="A299" s="13"/>
      <c r="B299" s="1"/>
      <c r="C299" s="35"/>
      <c r="D299" s="168"/>
      <c r="E299" s="169"/>
      <c r="F299" s="40" t="str">
        <f>VLOOKUP(C299,'[2]Acha Air Sales Price List'!$B$1:$D$65536,3,FALSE)</f>
        <v>Exchange rate :</v>
      </c>
      <c r="G299" s="21">
        <f>ROUND(IF(ISBLANK(C299),0,VLOOKUP(C299,'[2]Acha Air Sales Price List'!$B$1:$X$65536,12,FALSE)*$L$14),2)</f>
        <v>0</v>
      </c>
      <c r="H299" s="22">
        <f t="shared" si="6"/>
        <v>0</v>
      </c>
      <c r="I299" s="14"/>
    </row>
    <row r="300" spans="1:9" ht="12.4" hidden="1" customHeight="1">
      <c r="A300" s="13"/>
      <c r="B300" s="1"/>
      <c r="C300" s="35"/>
      <c r="D300" s="168"/>
      <c r="E300" s="169"/>
      <c r="F300" s="40" t="str">
        <f>VLOOKUP(C300,'[2]Acha Air Sales Price List'!$B$1:$D$65536,3,FALSE)</f>
        <v>Exchange rate :</v>
      </c>
      <c r="G300" s="21">
        <f>ROUND(IF(ISBLANK(C300),0,VLOOKUP(C300,'[2]Acha Air Sales Price List'!$B$1:$X$65536,12,FALSE)*$L$14),2)</f>
        <v>0</v>
      </c>
      <c r="H300" s="22">
        <f t="shared" si="6"/>
        <v>0</v>
      </c>
      <c r="I300" s="14"/>
    </row>
    <row r="301" spans="1:9" ht="12.4" hidden="1" customHeight="1">
      <c r="A301" s="13"/>
      <c r="B301" s="1"/>
      <c r="C301" s="35"/>
      <c r="D301" s="168"/>
      <c r="E301" s="169"/>
      <c r="F301" s="40" t="str">
        <f>VLOOKUP(C301,'[2]Acha Air Sales Price List'!$B$1:$D$65536,3,FALSE)</f>
        <v>Exchange rate :</v>
      </c>
      <c r="G301" s="21">
        <f>ROUND(IF(ISBLANK(C301),0,VLOOKUP(C301,'[2]Acha Air Sales Price List'!$B$1:$X$65536,12,FALSE)*$L$14),2)</f>
        <v>0</v>
      </c>
      <c r="H301" s="22">
        <f t="shared" si="6"/>
        <v>0</v>
      </c>
      <c r="I301" s="14"/>
    </row>
    <row r="302" spans="1:9" ht="12.4" hidden="1" customHeight="1">
      <c r="A302" s="13"/>
      <c r="B302" s="1"/>
      <c r="C302" s="36"/>
      <c r="D302" s="168"/>
      <c r="E302" s="169"/>
      <c r="F302" s="40" t="str">
        <f>VLOOKUP(C302,'[2]Acha Air Sales Price List'!$B$1:$D$65536,3,FALSE)</f>
        <v>Exchange rate :</v>
      </c>
      <c r="G302" s="21">
        <f>ROUND(IF(ISBLANK(C302),0,VLOOKUP(C302,'[2]Acha Air Sales Price List'!$B$1:$X$65536,12,FALSE)*$L$14),2)</f>
        <v>0</v>
      </c>
      <c r="H302" s="22">
        <f t="shared" si="6"/>
        <v>0</v>
      </c>
      <c r="I302" s="14"/>
    </row>
    <row r="303" spans="1:9" ht="12.4" hidden="1" customHeight="1">
      <c r="A303" s="13"/>
      <c r="B303" s="1"/>
      <c r="C303" s="36"/>
      <c r="D303" s="168"/>
      <c r="E303" s="169"/>
      <c r="F303" s="40" t="str">
        <f>VLOOKUP(C303,'[2]Acha Air Sales Price List'!$B$1:$D$65536,3,FALSE)</f>
        <v>Exchange rate :</v>
      </c>
      <c r="G303" s="21">
        <f>ROUND(IF(ISBLANK(C303),0,VLOOKUP(C303,'[2]Acha Air Sales Price List'!$B$1:$X$65536,12,FALSE)*$L$14),2)</f>
        <v>0</v>
      </c>
      <c r="H303" s="22">
        <f t="shared" si="6"/>
        <v>0</v>
      </c>
      <c r="I303" s="14"/>
    </row>
    <row r="304" spans="1:9" ht="12.4" hidden="1" customHeight="1">
      <c r="A304" s="13"/>
      <c r="B304" s="1"/>
      <c r="C304" s="35"/>
      <c r="D304" s="168"/>
      <c r="E304" s="169"/>
      <c r="F304" s="40" t="str">
        <f>VLOOKUP(C304,'[2]Acha Air Sales Price List'!$B$1:$D$65536,3,FALSE)</f>
        <v>Exchange rate :</v>
      </c>
      <c r="G304" s="21">
        <f>ROUND(IF(ISBLANK(C304),0,VLOOKUP(C304,'[2]Acha Air Sales Price List'!$B$1:$X$65536,12,FALSE)*$L$14),2)</f>
        <v>0</v>
      </c>
      <c r="H304" s="22">
        <f>ROUND(IF(ISNUMBER(B304), G304*B304, 0),5)</f>
        <v>0</v>
      </c>
      <c r="I304" s="14"/>
    </row>
    <row r="305" spans="1:9" ht="12.4" hidden="1" customHeight="1">
      <c r="A305" s="13"/>
      <c r="B305" s="1"/>
      <c r="C305" s="35"/>
      <c r="D305" s="168"/>
      <c r="E305" s="169"/>
      <c r="F305" s="40" t="str">
        <f>VLOOKUP(C305,'[2]Acha Air Sales Price List'!$B$1:$D$65536,3,FALSE)</f>
        <v>Exchange rate :</v>
      </c>
      <c r="G305" s="21">
        <f>ROUND(IF(ISBLANK(C305),0,VLOOKUP(C305,'[2]Acha Air Sales Price List'!$B$1:$X$65536,12,FALSE)*$L$14),2)</f>
        <v>0</v>
      </c>
      <c r="H305" s="22">
        <f t="shared" ref="H305:H342" si="7">ROUND(IF(ISNUMBER(B305), G305*B305, 0),5)</f>
        <v>0</v>
      </c>
      <c r="I305" s="14"/>
    </row>
    <row r="306" spans="1:9" ht="12.4" hidden="1" customHeight="1">
      <c r="A306" s="13"/>
      <c r="B306" s="1"/>
      <c r="C306" s="35"/>
      <c r="D306" s="168"/>
      <c r="E306" s="169"/>
      <c r="F306" s="40" t="str">
        <f>VLOOKUP(C306,'[2]Acha Air Sales Price List'!$B$1:$D$65536,3,FALSE)</f>
        <v>Exchange rate :</v>
      </c>
      <c r="G306" s="21">
        <f>ROUND(IF(ISBLANK(C306),0,VLOOKUP(C306,'[2]Acha Air Sales Price List'!$B$1:$X$65536,12,FALSE)*$L$14),2)</f>
        <v>0</v>
      </c>
      <c r="H306" s="22">
        <f t="shared" si="7"/>
        <v>0</v>
      </c>
      <c r="I306" s="14"/>
    </row>
    <row r="307" spans="1:9" ht="12.4" hidden="1" customHeight="1">
      <c r="A307" s="13"/>
      <c r="B307" s="1"/>
      <c r="C307" s="35"/>
      <c r="D307" s="168"/>
      <c r="E307" s="169"/>
      <c r="F307" s="40" t="str">
        <f>VLOOKUP(C307,'[2]Acha Air Sales Price List'!$B$1:$D$65536,3,FALSE)</f>
        <v>Exchange rate :</v>
      </c>
      <c r="G307" s="21">
        <f>ROUND(IF(ISBLANK(C307),0,VLOOKUP(C307,'[2]Acha Air Sales Price List'!$B$1:$X$65536,12,FALSE)*$L$14),2)</f>
        <v>0</v>
      </c>
      <c r="H307" s="22">
        <f t="shared" si="7"/>
        <v>0</v>
      </c>
      <c r="I307" s="14"/>
    </row>
    <row r="308" spans="1:9" ht="12.4" hidden="1" customHeight="1">
      <c r="A308" s="13"/>
      <c r="B308" s="1"/>
      <c r="C308" s="35"/>
      <c r="D308" s="168"/>
      <c r="E308" s="169"/>
      <c r="F308" s="40" t="str">
        <f>VLOOKUP(C308,'[2]Acha Air Sales Price List'!$B$1:$D$65536,3,FALSE)</f>
        <v>Exchange rate :</v>
      </c>
      <c r="G308" s="21">
        <f>ROUND(IF(ISBLANK(C308),0,VLOOKUP(C308,'[2]Acha Air Sales Price List'!$B$1:$X$65536,12,FALSE)*$L$14),2)</f>
        <v>0</v>
      </c>
      <c r="H308" s="22">
        <f t="shared" si="7"/>
        <v>0</v>
      </c>
      <c r="I308" s="14"/>
    </row>
    <row r="309" spans="1:9" ht="12.4" hidden="1" customHeight="1">
      <c r="A309" s="13"/>
      <c r="B309" s="1"/>
      <c r="C309" s="35"/>
      <c r="D309" s="168"/>
      <c r="E309" s="169"/>
      <c r="F309" s="40" t="str">
        <f>VLOOKUP(C309,'[2]Acha Air Sales Price List'!$B$1:$D$65536,3,FALSE)</f>
        <v>Exchange rate :</v>
      </c>
      <c r="G309" s="21">
        <f>ROUND(IF(ISBLANK(C309),0,VLOOKUP(C309,'[2]Acha Air Sales Price List'!$B$1:$X$65536,12,FALSE)*$L$14),2)</f>
        <v>0</v>
      </c>
      <c r="H309" s="22">
        <f t="shared" si="7"/>
        <v>0</v>
      </c>
      <c r="I309" s="14"/>
    </row>
    <row r="310" spans="1:9" ht="12.4" hidden="1" customHeight="1">
      <c r="A310" s="13"/>
      <c r="B310" s="1"/>
      <c r="C310" s="35"/>
      <c r="D310" s="168"/>
      <c r="E310" s="169"/>
      <c r="F310" s="40" t="str">
        <f>VLOOKUP(C310,'[2]Acha Air Sales Price List'!$B$1:$D$65536,3,FALSE)</f>
        <v>Exchange rate :</v>
      </c>
      <c r="G310" s="21">
        <f>ROUND(IF(ISBLANK(C310),0,VLOOKUP(C310,'[2]Acha Air Sales Price List'!$B$1:$X$65536,12,FALSE)*$L$14),2)</f>
        <v>0</v>
      </c>
      <c r="H310" s="22">
        <f t="shared" si="7"/>
        <v>0</v>
      </c>
      <c r="I310" s="14"/>
    </row>
    <row r="311" spans="1:9" ht="12.4" hidden="1" customHeight="1">
      <c r="A311" s="13"/>
      <c r="B311" s="1"/>
      <c r="C311" s="35"/>
      <c r="D311" s="168"/>
      <c r="E311" s="169"/>
      <c r="F311" s="40" t="str">
        <f>VLOOKUP(C311,'[2]Acha Air Sales Price List'!$B$1:$D$65536,3,FALSE)</f>
        <v>Exchange rate :</v>
      </c>
      <c r="G311" s="21">
        <f>ROUND(IF(ISBLANK(C311),0,VLOOKUP(C311,'[2]Acha Air Sales Price List'!$B$1:$X$65536,12,FALSE)*$L$14),2)</f>
        <v>0</v>
      </c>
      <c r="H311" s="22">
        <f t="shared" si="7"/>
        <v>0</v>
      </c>
      <c r="I311" s="14"/>
    </row>
    <row r="312" spans="1:9" ht="12.4" hidden="1" customHeight="1">
      <c r="A312" s="13"/>
      <c r="B312" s="1"/>
      <c r="C312" s="35"/>
      <c r="D312" s="168"/>
      <c r="E312" s="169"/>
      <c r="F312" s="40" t="str">
        <f>VLOOKUP(C312,'[2]Acha Air Sales Price List'!$B$1:$D$65536,3,FALSE)</f>
        <v>Exchange rate :</v>
      </c>
      <c r="G312" s="21">
        <f>ROUND(IF(ISBLANK(C312),0,VLOOKUP(C312,'[2]Acha Air Sales Price List'!$B$1:$X$65536,12,FALSE)*$L$14),2)</f>
        <v>0</v>
      </c>
      <c r="H312" s="22">
        <f t="shared" si="7"/>
        <v>0</v>
      </c>
      <c r="I312" s="14"/>
    </row>
    <row r="313" spans="1:9" ht="12.4" hidden="1" customHeight="1">
      <c r="A313" s="13"/>
      <c r="B313" s="1"/>
      <c r="C313" s="35"/>
      <c r="D313" s="168"/>
      <c r="E313" s="169"/>
      <c r="F313" s="40" t="str">
        <f>VLOOKUP(C313,'[2]Acha Air Sales Price List'!$B$1:$D$65536,3,FALSE)</f>
        <v>Exchange rate :</v>
      </c>
      <c r="G313" s="21">
        <f>ROUND(IF(ISBLANK(C313),0,VLOOKUP(C313,'[2]Acha Air Sales Price List'!$B$1:$X$65536,12,FALSE)*$L$14),2)</f>
        <v>0</v>
      </c>
      <c r="H313" s="22">
        <f t="shared" si="7"/>
        <v>0</v>
      </c>
      <c r="I313" s="14"/>
    </row>
    <row r="314" spans="1:9" ht="12.4" hidden="1" customHeight="1">
      <c r="A314" s="13"/>
      <c r="B314" s="1"/>
      <c r="C314" s="35"/>
      <c r="D314" s="168"/>
      <c r="E314" s="169"/>
      <c r="F314" s="40" t="str">
        <f>VLOOKUP(C314,'[2]Acha Air Sales Price List'!$B$1:$D$65536,3,FALSE)</f>
        <v>Exchange rate :</v>
      </c>
      <c r="G314" s="21">
        <f>ROUND(IF(ISBLANK(C314),0,VLOOKUP(C314,'[2]Acha Air Sales Price List'!$B$1:$X$65536,12,FALSE)*$L$14),2)</f>
        <v>0</v>
      </c>
      <c r="H314" s="22">
        <f t="shared" si="7"/>
        <v>0</v>
      </c>
      <c r="I314" s="14"/>
    </row>
    <row r="315" spans="1:9" ht="12.4" hidden="1" customHeight="1">
      <c r="A315" s="13"/>
      <c r="B315" s="1"/>
      <c r="C315" s="36"/>
      <c r="D315" s="168"/>
      <c r="E315" s="169"/>
      <c r="F315" s="40" t="str">
        <f>VLOOKUP(C315,'[2]Acha Air Sales Price List'!$B$1:$D$65536,3,FALSE)</f>
        <v>Exchange rate :</v>
      </c>
      <c r="G315" s="21">
        <f>ROUND(IF(ISBLANK(C315),0,VLOOKUP(C315,'[2]Acha Air Sales Price List'!$B$1:$X$65536,12,FALSE)*$L$14),2)</f>
        <v>0</v>
      </c>
      <c r="H315" s="22">
        <f t="shared" si="7"/>
        <v>0</v>
      </c>
      <c r="I315" s="14"/>
    </row>
    <row r="316" spans="1:9" ht="12" hidden="1" customHeight="1">
      <c r="A316" s="13"/>
      <c r="B316" s="1"/>
      <c r="C316" s="35"/>
      <c r="D316" s="168"/>
      <c r="E316" s="169"/>
      <c r="F316" s="40" t="str">
        <f>VLOOKUP(C316,'[2]Acha Air Sales Price List'!$B$1:$D$65536,3,FALSE)</f>
        <v>Exchange rate :</v>
      </c>
      <c r="G316" s="21">
        <f>ROUND(IF(ISBLANK(C316),0,VLOOKUP(C316,'[2]Acha Air Sales Price List'!$B$1:$X$65536,12,FALSE)*$L$14),2)</f>
        <v>0</v>
      </c>
      <c r="H316" s="22">
        <f t="shared" si="7"/>
        <v>0</v>
      </c>
      <c r="I316" s="14"/>
    </row>
    <row r="317" spans="1:9" ht="12.4" hidden="1" customHeight="1">
      <c r="A317" s="13"/>
      <c r="B317" s="1"/>
      <c r="C317" s="35"/>
      <c r="D317" s="168"/>
      <c r="E317" s="169"/>
      <c r="F317" s="40" t="str">
        <f>VLOOKUP(C317,'[2]Acha Air Sales Price List'!$B$1:$D$65536,3,FALSE)</f>
        <v>Exchange rate :</v>
      </c>
      <c r="G317" s="21">
        <f>ROUND(IF(ISBLANK(C317),0,VLOOKUP(C317,'[2]Acha Air Sales Price List'!$B$1:$X$65536,12,FALSE)*$L$14),2)</f>
        <v>0</v>
      </c>
      <c r="H317" s="22">
        <f t="shared" si="7"/>
        <v>0</v>
      </c>
      <c r="I317" s="14"/>
    </row>
    <row r="318" spans="1:9" ht="12.4" hidden="1" customHeight="1">
      <c r="A318" s="13"/>
      <c r="B318" s="1"/>
      <c r="C318" s="35"/>
      <c r="D318" s="168"/>
      <c r="E318" s="169"/>
      <c r="F318" s="40" t="str">
        <f>VLOOKUP(C318,'[2]Acha Air Sales Price List'!$B$1:$D$65536,3,FALSE)</f>
        <v>Exchange rate :</v>
      </c>
      <c r="G318" s="21">
        <f>ROUND(IF(ISBLANK(C318),0,VLOOKUP(C318,'[2]Acha Air Sales Price List'!$B$1:$X$65536,12,FALSE)*$L$14),2)</f>
        <v>0</v>
      </c>
      <c r="H318" s="22">
        <f t="shared" si="7"/>
        <v>0</v>
      </c>
      <c r="I318" s="14"/>
    </row>
    <row r="319" spans="1:9" ht="12.4" hidden="1" customHeight="1">
      <c r="A319" s="13"/>
      <c r="B319" s="1"/>
      <c r="C319" s="35"/>
      <c r="D319" s="168"/>
      <c r="E319" s="169"/>
      <c r="F319" s="40" t="str">
        <f>VLOOKUP(C319,'[2]Acha Air Sales Price List'!$B$1:$D$65536,3,FALSE)</f>
        <v>Exchange rate :</v>
      </c>
      <c r="G319" s="21">
        <f>ROUND(IF(ISBLANK(C319),0,VLOOKUP(C319,'[2]Acha Air Sales Price List'!$B$1:$X$65536,12,FALSE)*$L$14),2)</f>
        <v>0</v>
      </c>
      <c r="H319" s="22">
        <f t="shared" si="7"/>
        <v>0</v>
      </c>
      <c r="I319" s="14"/>
    </row>
    <row r="320" spans="1:9" ht="12.4" hidden="1" customHeight="1">
      <c r="A320" s="13"/>
      <c r="B320" s="1"/>
      <c r="C320" s="35"/>
      <c r="D320" s="168"/>
      <c r="E320" s="169"/>
      <c r="F320" s="40" t="str">
        <f>VLOOKUP(C320,'[2]Acha Air Sales Price List'!$B$1:$D$65536,3,FALSE)</f>
        <v>Exchange rate :</v>
      </c>
      <c r="G320" s="21">
        <f>ROUND(IF(ISBLANK(C320),0,VLOOKUP(C320,'[2]Acha Air Sales Price List'!$B$1:$X$65536,12,FALSE)*$L$14),2)</f>
        <v>0</v>
      </c>
      <c r="H320" s="22">
        <f t="shared" si="7"/>
        <v>0</v>
      </c>
      <c r="I320" s="14"/>
    </row>
    <row r="321" spans="1:9" ht="12.4" hidden="1" customHeight="1">
      <c r="A321" s="13"/>
      <c r="B321" s="1"/>
      <c r="C321" s="35"/>
      <c r="D321" s="168"/>
      <c r="E321" s="169"/>
      <c r="F321" s="40" t="str">
        <f>VLOOKUP(C321,'[2]Acha Air Sales Price List'!$B$1:$D$65536,3,FALSE)</f>
        <v>Exchange rate :</v>
      </c>
      <c r="G321" s="21">
        <f>ROUND(IF(ISBLANK(C321),0,VLOOKUP(C321,'[2]Acha Air Sales Price List'!$B$1:$X$65536,12,FALSE)*$L$14),2)</f>
        <v>0</v>
      </c>
      <c r="H321" s="22">
        <f t="shared" si="7"/>
        <v>0</v>
      </c>
      <c r="I321" s="14"/>
    </row>
    <row r="322" spans="1:9" ht="12.4" hidden="1" customHeight="1">
      <c r="A322" s="13"/>
      <c r="B322" s="1"/>
      <c r="C322" s="35"/>
      <c r="D322" s="168"/>
      <c r="E322" s="169"/>
      <c r="F322" s="40" t="str">
        <f>VLOOKUP(C322,'[2]Acha Air Sales Price List'!$B$1:$D$65536,3,FALSE)</f>
        <v>Exchange rate :</v>
      </c>
      <c r="G322" s="21">
        <f>ROUND(IF(ISBLANK(C322),0,VLOOKUP(C322,'[2]Acha Air Sales Price List'!$B$1:$X$65536,12,FALSE)*$L$14),2)</f>
        <v>0</v>
      </c>
      <c r="H322" s="22">
        <f t="shared" si="7"/>
        <v>0</v>
      </c>
      <c r="I322" s="14"/>
    </row>
    <row r="323" spans="1:9" ht="12.4" hidden="1" customHeight="1">
      <c r="A323" s="13"/>
      <c r="B323" s="1"/>
      <c r="C323" s="35"/>
      <c r="D323" s="168"/>
      <c r="E323" s="169"/>
      <c r="F323" s="40" t="str">
        <f>VLOOKUP(C323,'[2]Acha Air Sales Price List'!$B$1:$D$65536,3,FALSE)</f>
        <v>Exchange rate :</v>
      </c>
      <c r="G323" s="21">
        <f>ROUND(IF(ISBLANK(C323),0,VLOOKUP(C323,'[2]Acha Air Sales Price List'!$B$1:$X$65536,12,FALSE)*$L$14),2)</f>
        <v>0</v>
      </c>
      <c r="H323" s="22">
        <f t="shared" si="7"/>
        <v>0</v>
      </c>
      <c r="I323" s="14"/>
    </row>
    <row r="324" spans="1:9" ht="12.4" hidden="1" customHeight="1">
      <c r="A324" s="13"/>
      <c r="B324" s="1"/>
      <c r="C324" s="35"/>
      <c r="D324" s="168"/>
      <c r="E324" s="169"/>
      <c r="F324" s="40" t="str">
        <f>VLOOKUP(C324,'[2]Acha Air Sales Price List'!$B$1:$D$65536,3,FALSE)</f>
        <v>Exchange rate :</v>
      </c>
      <c r="G324" s="21">
        <f>ROUND(IF(ISBLANK(C324),0,VLOOKUP(C324,'[2]Acha Air Sales Price List'!$B$1:$X$65536,12,FALSE)*$L$14),2)</f>
        <v>0</v>
      </c>
      <c r="H324" s="22">
        <f t="shared" si="7"/>
        <v>0</v>
      </c>
      <c r="I324" s="14"/>
    </row>
    <row r="325" spans="1:9" ht="12.4" hidden="1" customHeight="1">
      <c r="A325" s="13"/>
      <c r="B325" s="1"/>
      <c r="C325" s="35"/>
      <c r="D325" s="168"/>
      <c r="E325" s="169"/>
      <c r="F325" s="40" t="str">
        <f>VLOOKUP(C325,'[2]Acha Air Sales Price List'!$B$1:$D$65536,3,FALSE)</f>
        <v>Exchange rate :</v>
      </c>
      <c r="G325" s="21">
        <f>ROUND(IF(ISBLANK(C325),0,VLOOKUP(C325,'[2]Acha Air Sales Price List'!$B$1:$X$65536,12,FALSE)*$L$14),2)</f>
        <v>0</v>
      </c>
      <c r="H325" s="22">
        <f t="shared" si="7"/>
        <v>0</v>
      </c>
      <c r="I325" s="14"/>
    </row>
    <row r="326" spans="1:9" ht="12.4" hidden="1" customHeight="1">
      <c r="A326" s="13"/>
      <c r="B326" s="1"/>
      <c r="C326" s="35"/>
      <c r="D326" s="168"/>
      <c r="E326" s="169"/>
      <c r="F326" s="40" t="str">
        <f>VLOOKUP(C326,'[2]Acha Air Sales Price List'!$B$1:$D$65536,3,FALSE)</f>
        <v>Exchange rate :</v>
      </c>
      <c r="G326" s="21">
        <f>ROUND(IF(ISBLANK(C326),0,VLOOKUP(C326,'[2]Acha Air Sales Price List'!$B$1:$X$65536,12,FALSE)*$L$14),2)</f>
        <v>0</v>
      </c>
      <c r="H326" s="22">
        <f t="shared" si="7"/>
        <v>0</v>
      </c>
      <c r="I326" s="14"/>
    </row>
    <row r="327" spans="1:9" ht="12.4" hidden="1" customHeight="1">
      <c r="A327" s="13"/>
      <c r="B327" s="1"/>
      <c r="C327" s="35"/>
      <c r="D327" s="168"/>
      <c r="E327" s="169"/>
      <c r="F327" s="40" t="str">
        <f>VLOOKUP(C327,'[2]Acha Air Sales Price List'!$B$1:$D$65536,3,FALSE)</f>
        <v>Exchange rate :</v>
      </c>
      <c r="G327" s="21">
        <f>ROUND(IF(ISBLANK(C327),0,VLOOKUP(C327,'[2]Acha Air Sales Price List'!$B$1:$X$65536,12,FALSE)*$L$14),2)</f>
        <v>0</v>
      </c>
      <c r="H327" s="22">
        <f t="shared" si="7"/>
        <v>0</v>
      </c>
      <c r="I327" s="14"/>
    </row>
    <row r="328" spans="1:9" ht="12.4" hidden="1" customHeight="1">
      <c r="A328" s="13"/>
      <c r="B328" s="1"/>
      <c r="C328" s="35"/>
      <c r="D328" s="168"/>
      <c r="E328" s="169"/>
      <c r="F328" s="40" t="str">
        <f>VLOOKUP(C328,'[2]Acha Air Sales Price List'!$B$1:$D$65536,3,FALSE)</f>
        <v>Exchange rate :</v>
      </c>
      <c r="G328" s="21">
        <f>ROUND(IF(ISBLANK(C328),0,VLOOKUP(C328,'[2]Acha Air Sales Price List'!$B$1:$X$65536,12,FALSE)*$L$14),2)</f>
        <v>0</v>
      </c>
      <c r="H328" s="22">
        <f t="shared" si="7"/>
        <v>0</v>
      </c>
      <c r="I328" s="14"/>
    </row>
    <row r="329" spans="1:9" ht="12.4" hidden="1" customHeight="1">
      <c r="A329" s="13"/>
      <c r="B329" s="1"/>
      <c r="C329" s="35"/>
      <c r="D329" s="168"/>
      <c r="E329" s="169"/>
      <c r="F329" s="40" t="str">
        <f>VLOOKUP(C329,'[2]Acha Air Sales Price List'!$B$1:$D$65536,3,FALSE)</f>
        <v>Exchange rate :</v>
      </c>
      <c r="G329" s="21">
        <f>ROUND(IF(ISBLANK(C329),0,VLOOKUP(C329,'[2]Acha Air Sales Price List'!$B$1:$X$65536,12,FALSE)*$L$14),2)</f>
        <v>0</v>
      </c>
      <c r="H329" s="22">
        <f t="shared" si="7"/>
        <v>0</v>
      </c>
      <c r="I329" s="14"/>
    </row>
    <row r="330" spans="1:9" ht="12.4" hidden="1" customHeight="1">
      <c r="A330" s="13"/>
      <c r="B330" s="1"/>
      <c r="C330" s="35"/>
      <c r="D330" s="168"/>
      <c r="E330" s="169"/>
      <c r="F330" s="40" t="str">
        <f>VLOOKUP(C330,'[2]Acha Air Sales Price List'!$B$1:$D$65536,3,FALSE)</f>
        <v>Exchange rate :</v>
      </c>
      <c r="G330" s="21">
        <f>ROUND(IF(ISBLANK(C330),0,VLOOKUP(C330,'[2]Acha Air Sales Price List'!$B$1:$X$65536,12,FALSE)*$L$14),2)</f>
        <v>0</v>
      </c>
      <c r="H330" s="22">
        <f t="shared" si="7"/>
        <v>0</v>
      </c>
      <c r="I330" s="14"/>
    </row>
    <row r="331" spans="1:9" ht="12.4" hidden="1" customHeight="1">
      <c r="A331" s="13"/>
      <c r="B331" s="1"/>
      <c r="C331" s="35"/>
      <c r="D331" s="168"/>
      <c r="E331" s="169"/>
      <c r="F331" s="40" t="str">
        <f>VLOOKUP(C331,'[2]Acha Air Sales Price List'!$B$1:$D$65536,3,FALSE)</f>
        <v>Exchange rate :</v>
      </c>
      <c r="G331" s="21">
        <f>ROUND(IF(ISBLANK(C331),0,VLOOKUP(C331,'[2]Acha Air Sales Price List'!$B$1:$X$65536,12,FALSE)*$L$14),2)</f>
        <v>0</v>
      </c>
      <c r="H331" s="22">
        <f t="shared" si="7"/>
        <v>0</v>
      </c>
      <c r="I331" s="14"/>
    </row>
    <row r="332" spans="1:9" ht="12.4" hidden="1" customHeight="1">
      <c r="A332" s="13"/>
      <c r="B332" s="1"/>
      <c r="C332" s="35"/>
      <c r="D332" s="168"/>
      <c r="E332" s="169"/>
      <c r="F332" s="40" t="str">
        <f>VLOOKUP(C332,'[2]Acha Air Sales Price List'!$B$1:$D$65536,3,FALSE)</f>
        <v>Exchange rate :</v>
      </c>
      <c r="G332" s="21">
        <f>ROUND(IF(ISBLANK(C332),0,VLOOKUP(C332,'[2]Acha Air Sales Price List'!$B$1:$X$65536,12,FALSE)*$L$14),2)</f>
        <v>0</v>
      </c>
      <c r="H332" s="22">
        <f t="shared" si="7"/>
        <v>0</v>
      </c>
      <c r="I332" s="14"/>
    </row>
    <row r="333" spans="1:9" ht="12.4" hidden="1" customHeight="1">
      <c r="A333" s="13"/>
      <c r="B333" s="1"/>
      <c r="C333" s="35"/>
      <c r="D333" s="168"/>
      <c r="E333" s="169"/>
      <c r="F333" s="40" t="str">
        <f>VLOOKUP(C333,'[2]Acha Air Sales Price List'!$B$1:$D$65536,3,FALSE)</f>
        <v>Exchange rate :</v>
      </c>
      <c r="G333" s="21">
        <f>ROUND(IF(ISBLANK(C333),0,VLOOKUP(C333,'[2]Acha Air Sales Price List'!$B$1:$X$65536,12,FALSE)*$L$14),2)</f>
        <v>0</v>
      </c>
      <c r="H333" s="22">
        <f t="shared" si="7"/>
        <v>0</v>
      </c>
      <c r="I333" s="14"/>
    </row>
    <row r="334" spans="1:9" ht="12.4" hidden="1" customHeight="1">
      <c r="A334" s="13"/>
      <c r="B334" s="1"/>
      <c r="C334" s="35"/>
      <c r="D334" s="168"/>
      <c r="E334" s="169"/>
      <c r="F334" s="40" t="str">
        <f>VLOOKUP(C334,'[2]Acha Air Sales Price List'!$B$1:$D$65536,3,FALSE)</f>
        <v>Exchange rate :</v>
      </c>
      <c r="G334" s="21">
        <f>ROUND(IF(ISBLANK(C334),0,VLOOKUP(C334,'[2]Acha Air Sales Price List'!$B$1:$X$65536,12,FALSE)*$L$14),2)</f>
        <v>0</v>
      </c>
      <c r="H334" s="22">
        <f t="shared" si="7"/>
        <v>0</v>
      </c>
      <c r="I334" s="14"/>
    </row>
    <row r="335" spans="1:9" ht="12.4" hidden="1" customHeight="1">
      <c r="A335" s="13"/>
      <c r="B335" s="1"/>
      <c r="C335" s="35"/>
      <c r="D335" s="168"/>
      <c r="E335" s="169"/>
      <c r="F335" s="40" t="str">
        <f>VLOOKUP(C335,'[2]Acha Air Sales Price List'!$B$1:$D$65536,3,FALSE)</f>
        <v>Exchange rate :</v>
      </c>
      <c r="G335" s="21">
        <f>ROUND(IF(ISBLANK(C335),0,VLOOKUP(C335,'[2]Acha Air Sales Price List'!$B$1:$X$65536,12,FALSE)*$L$14),2)</f>
        <v>0</v>
      </c>
      <c r="H335" s="22">
        <f t="shared" si="7"/>
        <v>0</v>
      </c>
      <c r="I335" s="14"/>
    </row>
    <row r="336" spans="1:9" ht="12.4" hidden="1" customHeight="1">
      <c r="A336" s="13"/>
      <c r="B336" s="1"/>
      <c r="C336" s="35"/>
      <c r="D336" s="168"/>
      <c r="E336" s="169"/>
      <c r="F336" s="40" t="str">
        <f>VLOOKUP(C336,'[2]Acha Air Sales Price List'!$B$1:$D$65536,3,FALSE)</f>
        <v>Exchange rate :</v>
      </c>
      <c r="G336" s="21">
        <f>ROUND(IF(ISBLANK(C336),0,VLOOKUP(C336,'[2]Acha Air Sales Price List'!$B$1:$X$65536,12,FALSE)*$L$14),2)</f>
        <v>0</v>
      </c>
      <c r="H336" s="22">
        <f t="shared" si="7"/>
        <v>0</v>
      </c>
      <c r="I336" s="14"/>
    </row>
    <row r="337" spans="1:9" ht="12.4" hidden="1" customHeight="1">
      <c r="A337" s="13"/>
      <c r="B337" s="1"/>
      <c r="C337" s="35"/>
      <c r="D337" s="168"/>
      <c r="E337" s="169"/>
      <c r="F337" s="40" t="str">
        <f>VLOOKUP(C337,'[2]Acha Air Sales Price List'!$B$1:$D$65536,3,FALSE)</f>
        <v>Exchange rate :</v>
      </c>
      <c r="G337" s="21">
        <f>ROUND(IF(ISBLANK(C337),0,VLOOKUP(C337,'[2]Acha Air Sales Price List'!$B$1:$X$65536,12,FALSE)*$L$14),2)</f>
        <v>0</v>
      </c>
      <c r="H337" s="22">
        <f t="shared" si="7"/>
        <v>0</v>
      </c>
      <c r="I337" s="14"/>
    </row>
    <row r="338" spans="1:9" ht="12.4" hidden="1" customHeight="1">
      <c r="A338" s="13"/>
      <c r="B338" s="1"/>
      <c r="C338" s="35"/>
      <c r="D338" s="168"/>
      <c r="E338" s="169"/>
      <c r="F338" s="40" t="str">
        <f>VLOOKUP(C338,'[2]Acha Air Sales Price List'!$B$1:$D$65536,3,FALSE)</f>
        <v>Exchange rate :</v>
      </c>
      <c r="G338" s="21">
        <f>ROUND(IF(ISBLANK(C338),0,VLOOKUP(C338,'[2]Acha Air Sales Price List'!$B$1:$X$65536,12,FALSE)*$L$14),2)</f>
        <v>0</v>
      </c>
      <c r="H338" s="22">
        <f t="shared" si="7"/>
        <v>0</v>
      </c>
      <c r="I338" s="14"/>
    </row>
    <row r="339" spans="1:9" ht="12.4" hidden="1" customHeight="1">
      <c r="A339" s="13"/>
      <c r="B339" s="1"/>
      <c r="C339" s="35"/>
      <c r="D339" s="168"/>
      <c r="E339" s="169"/>
      <c r="F339" s="40" t="str">
        <f>VLOOKUP(C339,'[2]Acha Air Sales Price List'!$B$1:$D$65536,3,FALSE)</f>
        <v>Exchange rate :</v>
      </c>
      <c r="G339" s="21">
        <f>ROUND(IF(ISBLANK(C339),0,VLOOKUP(C339,'[2]Acha Air Sales Price List'!$B$1:$X$65536,12,FALSE)*$L$14),2)</f>
        <v>0</v>
      </c>
      <c r="H339" s="22">
        <f t="shared" si="7"/>
        <v>0</v>
      </c>
      <c r="I339" s="14"/>
    </row>
    <row r="340" spans="1:9" ht="12.4" hidden="1" customHeight="1">
      <c r="A340" s="13"/>
      <c r="B340" s="1"/>
      <c r="C340" s="35"/>
      <c r="D340" s="168"/>
      <c r="E340" s="169"/>
      <c r="F340" s="40" t="str">
        <f>VLOOKUP(C340,'[2]Acha Air Sales Price List'!$B$1:$D$65536,3,FALSE)</f>
        <v>Exchange rate :</v>
      </c>
      <c r="G340" s="21">
        <f>ROUND(IF(ISBLANK(C340),0,VLOOKUP(C340,'[2]Acha Air Sales Price List'!$B$1:$X$65536,12,FALSE)*$L$14),2)</f>
        <v>0</v>
      </c>
      <c r="H340" s="22">
        <f t="shared" si="7"/>
        <v>0</v>
      </c>
      <c r="I340" s="14"/>
    </row>
    <row r="341" spans="1:9" ht="12.4" hidden="1" customHeight="1">
      <c r="A341" s="13"/>
      <c r="B341" s="1"/>
      <c r="C341" s="35"/>
      <c r="D341" s="168"/>
      <c r="E341" s="169"/>
      <c r="F341" s="40" t="str">
        <f>VLOOKUP(C341,'[2]Acha Air Sales Price List'!$B$1:$D$65536,3,FALSE)</f>
        <v>Exchange rate :</v>
      </c>
      <c r="G341" s="21">
        <f>ROUND(IF(ISBLANK(C341),0,VLOOKUP(C341,'[2]Acha Air Sales Price List'!$B$1:$X$65536,12,FALSE)*$L$14),2)</f>
        <v>0</v>
      </c>
      <c r="H341" s="22">
        <f t="shared" si="7"/>
        <v>0</v>
      </c>
      <c r="I341" s="14"/>
    </row>
    <row r="342" spans="1:9" ht="12.4" hidden="1" customHeight="1">
      <c r="A342" s="13"/>
      <c r="B342" s="1"/>
      <c r="C342" s="35"/>
      <c r="D342" s="168"/>
      <c r="E342" s="169"/>
      <c r="F342" s="40" t="str">
        <f>VLOOKUP(C342,'[2]Acha Air Sales Price List'!$B$1:$D$65536,3,FALSE)</f>
        <v>Exchange rate :</v>
      </c>
      <c r="G342" s="21">
        <f>ROUND(IF(ISBLANK(C342),0,VLOOKUP(C342,'[2]Acha Air Sales Price List'!$B$1:$X$65536,12,FALSE)*$L$14),2)</f>
        <v>0</v>
      </c>
      <c r="H342" s="22">
        <f t="shared" si="7"/>
        <v>0</v>
      </c>
      <c r="I342" s="14"/>
    </row>
    <row r="343" spans="1:9" ht="12.4" hidden="1" customHeight="1">
      <c r="A343" s="13"/>
      <c r="B343" s="1"/>
      <c r="C343" s="36"/>
      <c r="D343" s="168"/>
      <c r="E343" s="169"/>
      <c r="F343" s="40" t="str">
        <f>VLOOKUP(C343,'[2]Acha Air Sales Price List'!$B$1:$D$65536,3,FALSE)</f>
        <v>Exchange rate :</v>
      </c>
      <c r="G343" s="21">
        <f>ROUND(IF(ISBLANK(C343),0,VLOOKUP(C343,'[2]Acha Air Sales Price List'!$B$1:$X$65536,12,FALSE)*$L$14),2)</f>
        <v>0</v>
      </c>
      <c r="H343" s="22">
        <f>ROUND(IF(ISNUMBER(B343), G343*B343, 0),5)</f>
        <v>0</v>
      </c>
      <c r="I343" s="14"/>
    </row>
    <row r="344" spans="1:9" ht="12" hidden="1" customHeight="1">
      <c r="A344" s="13"/>
      <c r="B344" s="1"/>
      <c r="C344" s="35"/>
      <c r="D344" s="168"/>
      <c r="E344" s="169"/>
      <c r="F344" s="40" t="str">
        <f>VLOOKUP(C344,'[2]Acha Air Sales Price List'!$B$1:$D$65536,3,FALSE)</f>
        <v>Exchange rate :</v>
      </c>
      <c r="G344" s="21">
        <f>ROUND(IF(ISBLANK(C344),0,VLOOKUP(C344,'[2]Acha Air Sales Price List'!$B$1:$X$65536,12,FALSE)*$L$14),2)</f>
        <v>0</v>
      </c>
      <c r="H344" s="22">
        <f t="shared" ref="H344:H394" si="8">ROUND(IF(ISNUMBER(B344), G344*B344, 0),5)</f>
        <v>0</v>
      </c>
      <c r="I344" s="14"/>
    </row>
    <row r="345" spans="1:9" ht="12.4" hidden="1" customHeight="1">
      <c r="A345" s="13"/>
      <c r="B345" s="1"/>
      <c r="C345" s="35"/>
      <c r="D345" s="168"/>
      <c r="E345" s="169"/>
      <c r="F345" s="40" t="str">
        <f>VLOOKUP(C345,'[2]Acha Air Sales Price List'!$B$1:$D$65536,3,FALSE)</f>
        <v>Exchange rate :</v>
      </c>
      <c r="G345" s="21">
        <f>ROUND(IF(ISBLANK(C345),0,VLOOKUP(C345,'[2]Acha Air Sales Price List'!$B$1:$X$65536,12,FALSE)*$L$14),2)</f>
        <v>0</v>
      </c>
      <c r="H345" s="22">
        <f t="shared" si="8"/>
        <v>0</v>
      </c>
      <c r="I345" s="14"/>
    </row>
    <row r="346" spans="1:9" ht="12.4" hidden="1" customHeight="1">
      <c r="A346" s="13"/>
      <c r="B346" s="1"/>
      <c r="C346" s="35"/>
      <c r="D346" s="168"/>
      <c r="E346" s="169"/>
      <c r="F346" s="40" t="str">
        <f>VLOOKUP(C346,'[2]Acha Air Sales Price List'!$B$1:$D$65536,3,FALSE)</f>
        <v>Exchange rate :</v>
      </c>
      <c r="G346" s="21">
        <f>ROUND(IF(ISBLANK(C346),0,VLOOKUP(C346,'[2]Acha Air Sales Price List'!$B$1:$X$65536,12,FALSE)*$L$14),2)</f>
        <v>0</v>
      </c>
      <c r="H346" s="22">
        <f t="shared" si="8"/>
        <v>0</v>
      </c>
      <c r="I346" s="14"/>
    </row>
    <row r="347" spans="1:9" ht="12.4" hidden="1" customHeight="1">
      <c r="A347" s="13"/>
      <c r="B347" s="1"/>
      <c r="C347" s="35"/>
      <c r="D347" s="168"/>
      <c r="E347" s="169"/>
      <c r="F347" s="40" t="str">
        <f>VLOOKUP(C347,'[2]Acha Air Sales Price List'!$B$1:$D$65536,3,FALSE)</f>
        <v>Exchange rate :</v>
      </c>
      <c r="G347" s="21">
        <f>ROUND(IF(ISBLANK(C347),0,VLOOKUP(C347,'[2]Acha Air Sales Price List'!$B$1:$X$65536,12,FALSE)*$L$14),2)</f>
        <v>0</v>
      </c>
      <c r="H347" s="22">
        <f t="shared" si="8"/>
        <v>0</v>
      </c>
      <c r="I347" s="14"/>
    </row>
    <row r="348" spans="1:9" ht="12.4" hidden="1" customHeight="1">
      <c r="A348" s="13"/>
      <c r="B348" s="1"/>
      <c r="C348" s="35"/>
      <c r="D348" s="168"/>
      <c r="E348" s="169"/>
      <c r="F348" s="40" t="str">
        <f>VLOOKUP(C348,'[2]Acha Air Sales Price List'!$B$1:$D$65536,3,FALSE)</f>
        <v>Exchange rate :</v>
      </c>
      <c r="G348" s="21">
        <f>ROUND(IF(ISBLANK(C348),0,VLOOKUP(C348,'[2]Acha Air Sales Price List'!$B$1:$X$65536,12,FALSE)*$L$14),2)</f>
        <v>0</v>
      </c>
      <c r="H348" s="22">
        <f t="shared" si="8"/>
        <v>0</v>
      </c>
      <c r="I348" s="14"/>
    </row>
    <row r="349" spans="1:9" ht="12.4" hidden="1" customHeight="1">
      <c r="A349" s="13"/>
      <c r="B349" s="1"/>
      <c r="C349" s="35"/>
      <c r="D349" s="168"/>
      <c r="E349" s="169"/>
      <c r="F349" s="40" t="str">
        <f>VLOOKUP(C349,'[2]Acha Air Sales Price List'!$B$1:$D$65536,3,FALSE)</f>
        <v>Exchange rate :</v>
      </c>
      <c r="G349" s="21">
        <f>ROUND(IF(ISBLANK(C349),0,VLOOKUP(C349,'[2]Acha Air Sales Price List'!$B$1:$X$65536,12,FALSE)*$L$14),2)</f>
        <v>0</v>
      </c>
      <c r="H349" s="22">
        <f t="shared" si="8"/>
        <v>0</v>
      </c>
      <c r="I349" s="14"/>
    </row>
    <row r="350" spans="1:9" ht="12.4" hidden="1" customHeight="1">
      <c r="A350" s="13"/>
      <c r="B350" s="1"/>
      <c r="C350" s="35"/>
      <c r="D350" s="168"/>
      <c r="E350" s="169"/>
      <c r="F350" s="40" t="str">
        <f>VLOOKUP(C350,'[2]Acha Air Sales Price List'!$B$1:$D$65536,3,FALSE)</f>
        <v>Exchange rate :</v>
      </c>
      <c r="G350" s="21">
        <f>ROUND(IF(ISBLANK(C350),0,VLOOKUP(C350,'[2]Acha Air Sales Price List'!$B$1:$X$65536,12,FALSE)*$L$14),2)</f>
        <v>0</v>
      </c>
      <c r="H350" s="22">
        <f t="shared" si="8"/>
        <v>0</v>
      </c>
      <c r="I350" s="14"/>
    </row>
    <row r="351" spans="1:9" ht="12.4" hidden="1" customHeight="1">
      <c r="A351" s="13"/>
      <c r="B351" s="1"/>
      <c r="C351" s="35"/>
      <c r="D351" s="168"/>
      <c r="E351" s="169"/>
      <c r="F351" s="40" t="str">
        <f>VLOOKUP(C351,'[2]Acha Air Sales Price List'!$B$1:$D$65536,3,FALSE)</f>
        <v>Exchange rate :</v>
      </c>
      <c r="G351" s="21">
        <f>ROUND(IF(ISBLANK(C351),0,VLOOKUP(C351,'[2]Acha Air Sales Price List'!$B$1:$X$65536,12,FALSE)*$L$14),2)</f>
        <v>0</v>
      </c>
      <c r="H351" s="22">
        <f t="shared" si="8"/>
        <v>0</v>
      </c>
      <c r="I351" s="14"/>
    </row>
    <row r="352" spans="1:9" ht="12.4" hidden="1" customHeight="1">
      <c r="A352" s="13"/>
      <c r="B352" s="1"/>
      <c r="C352" s="35"/>
      <c r="D352" s="168"/>
      <c r="E352" s="169"/>
      <c r="F352" s="40" t="str">
        <f>VLOOKUP(C352,'[2]Acha Air Sales Price List'!$B$1:$D$65536,3,FALSE)</f>
        <v>Exchange rate :</v>
      </c>
      <c r="G352" s="21">
        <f>ROUND(IF(ISBLANK(C352),0,VLOOKUP(C352,'[2]Acha Air Sales Price List'!$B$1:$X$65536,12,FALSE)*$L$14),2)</f>
        <v>0</v>
      </c>
      <c r="H352" s="22">
        <f t="shared" si="8"/>
        <v>0</v>
      </c>
      <c r="I352" s="14"/>
    </row>
    <row r="353" spans="1:9" ht="12.4" hidden="1" customHeight="1">
      <c r="A353" s="13"/>
      <c r="B353" s="1"/>
      <c r="C353" s="35"/>
      <c r="D353" s="168"/>
      <c r="E353" s="169"/>
      <c r="F353" s="40" t="str">
        <f>VLOOKUP(C353,'[2]Acha Air Sales Price List'!$B$1:$D$65536,3,FALSE)</f>
        <v>Exchange rate :</v>
      </c>
      <c r="G353" s="21">
        <f>ROUND(IF(ISBLANK(C353),0,VLOOKUP(C353,'[2]Acha Air Sales Price List'!$B$1:$X$65536,12,FALSE)*$L$14),2)</f>
        <v>0</v>
      </c>
      <c r="H353" s="22">
        <f t="shared" si="8"/>
        <v>0</v>
      </c>
      <c r="I353" s="14"/>
    </row>
    <row r="354" spans="1:9" ht="12.4" hidden="1" customHeight="1">
      <c r="A354" s="13"/>
      <c r="B354" s="1"/>
      <c r="C354" s="35"/>
      <c r="D354" s="168"/>
      <c r="E354" s="169"/>
      <c r="F354" s="40" t="str">
        <f>VLOOKUP(C354,'[2]Acha Air Sales Price List'!$B$1:$D$65536,3,FALSE)</f>
        <v>Exchange rate :</v>
      </c>
      <c r="G354" s="21">
        <f>ROUND(IF(ISBLANK(C354),0,VLOOKUP(C354,'[2]Acha Air Sales Price List'!$B$1:$X$65536,12,FALSE)*$L$14),2)</f>
        <v>0</v>
      </c>
      <c r="H354" s="22">
        <f t="shared" si="8"/>
        <v>0</v>
      </c>
      <c r="I354" s="14"/>
    </row>
    <row r="355" spans="1:9" ht="12.4" hidden="1" customHeight="1">
      <c r="A355" s="13"/>
      <c r="B355" s="1"/>
      <c r="C355" s="35"/>
      <c r="D355" s="168"/>
      <c r="E355" s="169"/>
      <c r="F355" s="40" t="str">
        <f>VLOOKUP(C355,'[2]Acha Air Sales Price List'!$B$1:$D$65536,3,FALSE)</f>
        <v>Exchange rate :</v>
      </c>
      <c r="G355" s="21">
        <f>ROUND(IF(ISBLANK(C355),0,VLOOKUP(C355,'[2]Acha Air Sales Price List'!$B$1:$X$65536,12,FALSE)*$L$14),2)</f>
        <v>0</v>
      </c>
      <c r="H355" s="22">
        <f t="shared" si="8"/>
        <v>0</v>
      </c>
      <c r="I355" s="14"/>
    </row>
    <row r="356" spans="1:9" ht="12.4" hidden="1" customHeight="1">
      <c r="A356" s="13"/>
      <c r="B356" s="1"/>
      <c r="C356" s="35"/>
      <c r="D356" s="168"/>
      <c r="E356" s="169"/>
      <c r="F356" s="40" t="str">
        <f>VLOOKUP(C356,'[2]Acha Air Sales Price List'!$B$1:$D$65536,3,FALSE)</f>
        <v>Exchange rate :</v>
      </c>
      <c r="G356" s="21">
        <f>ROUND(IF(ISBLANK(C356),0,VLOOKUP(C356,'[2]Acha Air Sales Price List'!$B$1:$X$65536,12,FALSE)*$L$14),2)</f>
        <v>0</v>
      </c>
      <c r="H356" s="22">
        <f t="shared" si="8"/>
        <v>0</v>
      </c>
      <c r="I356" s="14"/>
    </row>
    <row r="357" spans="1:9" ht="12.4" hidden="1" customHeight="1">
      <c r="A357" s="13"/>
      <c r="B357" s="1"/>
      <c r="C357" s="35"/>
      <c r="D357" s="168"/>
      <c r="E357" s="169"/>
      <c r="F357" s="40" t="str">
        <f>VLOOKUP(C357,'[2]Acha Air Sales Price List'!$B$1:$D$65536,3,FALSE)</f>
        <v>Exchange rate :</v>
      </c>
      <c r="G357" s="21">
        <f>ROUND(IF(ISBLANK(C357),0,VLOOKUP(C357,'[2]Acha Air Sales Price List'!$B$1:$X$65536,12,FALSE)*$L$14),2)</f>
        <v>0</v>
      </c>
      <c r="H357" s="22">
        <f t="shared" si="8"/>
        <v>0</v>
      </c>
      <c r="I357" s="14"/>
    </row>
    <row r="358" spans="1:9" ht="12.4" hidden="1" customHeight="1">
      <c r="A358" s="13"/>
      <c r="B358" s="1"/>
      <c r="C358" s="35"/>
      <c r="D358" s="168"/>
      <c r="E358" s="169"/>
      <c r="F358" s="40" t="str">
        <f>VLOOKUP(C358,'[2]Acha Air Sales Price List'!$B$1:$D$65536,3,FALSE)</f>
        <v>Exchange rate :</v>
      </c>
      <c r="G358" s="21">
        <f>ROUND(IF(ISBLANK(C358),0,VLOOKUP(C358,'[2]Acha Air Sales Price List'!$B$1:$X$65536,12,FALSE)*$L$14),2)</f>
        <v>0</v>
      </c>
      <c r="H358" s="22">
        <f t="shared" si="8"/>
        <v>0</v>
      </c>
      <c r="I358" s="14"/>
    </row>
    <row r="359" spans="1:9" ht="12.4" hidden="1" customHeight="1">
      <c r="A359" s="13"/>
      <c r="B359" s="1"/>
      <c r="C359" s="35"/>
      <c r="D359" s="168"/>
      <c r="E359" s="169"/>
      <c r="F359" s="40" t="str">
        <f>VLOOKUP(C359,'[2]Acha Air Sales Price List'!$B$1:$D$65536,3,FALSE)</f>
        <v>Exchange rate :</v>
      </c>
      <c r="G359" s="21">
        <f>ROUND(IF(ISBLANK(C359),0,VLOOKUP(C359,'[2]Acha Air Sales Price List'!$B$1:$X$65536,12,FALSE)*$L$14),2)</f>
        <v>0</v>
      </c>
      <c r="H359" s="22">
        <f t="shared" si="8"/>
        <v>0</v>
      </c>
      <c r="I359" s="14"/>
    </row>
    <row r="360" spans="1:9" ht="12.4" hidden="1" customHeight="1">
      <c r="A360" s="13"/>
      <c r="B360" s="1"/>
      <c r="C360" s="35"/>
      <c r="D360" s="168"/>
      <c r="E360" s="169"/>
      <c r="F360" s="40" t="str">
        <f>VLOOKUP(C360,'[2]Acha Air Sales Price List'!$B$1:$D$65536,3,FALSE)</f>
        <v>Exchange rate :</v>
      </c>
      <c r="G360" s="21">
        <f>ROUND(IF(ISBLANK(C360),0,VLOOKUP(C360,'[2]Acha Air Sales Price List'!$B$1:$X$65536,12,FALSE)*$L$14),2)</f>
        <v>0</v>
      </c>
      <c r="H360" s="22">
        <f t="shared" si="8"/>
        <v>0</v>
      </c>
      <c r="I360" s="14"/>
    </row>
    <row r="361" spans="1:9" ht="12.4" hidden="1" customHeight="1">
      <c r="A361" s="13"/>
      <c r="B361" s="1"/>
      <c r="C361" s="35"/>
      <c r="D361" s="168"/>
      <c r="E361" s="169"/>
      <c r="F361" s="40" t="str">
        <f>VLOOKUP(C361,'[2]Acha Air Sales Price List'!$B$1:$D$65536,3,FALSE)</f>
        <v>Exchange rate :</v>
      </c>
      <c r="G361" s="21">
        <f>ROUND(IF(ISBLANK(C361),0,VLOOKUP(C361,'[2]Acha Air Sales Price List'!$B$1:$X$65536,12,FALSE)*$L$14),2)</f>
        <v>0</v>
      </c>
      <c r="H361" s="22">
        <f t="shared" si="8"/>
        <v>0</v>
      </c>
      <c r="I361" s="14"/>
    </row>
    <row r="362" spans="1:9" ht="12.4" hidden="1" customHeight="1">
      <c r="A362" s="13"/>
      <c r="B362" s="1"/>
      <c r="C362" s="35"/>
      <c r="D362" s="168"/>
      <c r="E362" s="169"/>
      <c r="F362" s="40" t="str">
        <f>VLOOKUP(C362,'[2]Acha Air Sales Price List'!$B$1:$D$65536,3,FALSE)</f>
        <v>Exchange rate :</v>
      </c>
      <c r="G362" s="21">
        <f>ROUND(IF(ISBLANK(C362),0,VLOOKUP(C362,'[2]Acha Air Sales Price List'!$B$1:$X$65536,12,FALSE)*$L$14),2)</f>
        <v>0</v>
      </c>
      <c r="H362" s="22">
        <f t="shared" si="8"/>
        <v>0</v>
      </c>
      <c r="I362" s="14"/>
    </row>
    <row r="363" spans="1:9" ht="12.4" hidden="1" customHeight="1">
      <c r="A363" s="13"/>
      <c r="B363" s="1"/>
      <c r="C363" s="35"/>
      <c r="D363" s="168"/>
      <c r="E363" s="169"/>
      <c r="F363" s="40" t="str">
        <f>VLOOKUP(C363,'[2]Acha Air Sales Price List'!$B$1:$D$65536,3,FALSE)</f>
        <v>Exchange rate :</v>
      </c>
      <c r="G363" s="21">
        <f>ROUND(IF(ISBLANK(C363),0,VLOOKUP(C363,'[2]Acha Air Sales Price List'!$B$1:$X$65536,12,FALSE)*$L$14),2)</f>
        <v>0</v>
      </c>
      <c r="H363" s="22">
        <f t="shared" si="8"/>
        <v>0</v>
      </c>
      <c r="I363" s="14"/>
    </row>
    <row r="364" spans="1:9" ht="12.4" hidden="1" customHeight="1">
      <c r="A364" s="13"/>
      <c r="B364" s="1"/>
      <c r="C364" s="35"/>
      <c r="D364" s="168"/>
      <c r="E364" s="169"/>
      <c r="F364" s="40" t="str">
        <f>VLOOKUP(C364,'[2]Acha Air Sales Price List'!$B$1:$D$65536,3,FALSE)</f>
        <v>Exchange rate :</v>
      </c>
      <c r="G364" s="21">
        <f>ROUND(IF(ISBLANK(C364),0,VLOOKUP(C364,'[2]Acha Air Sales Price List'!$B$1:$X$65536,12,FALSE)*$L$14),2)</f>
        <v>0</v>
      </c>
      <c r="H364" s="22">
        <f t="shared" si="8"/>
        <v>0</v>
      </c>
      <c r="I364" s="14"/>
    </row>
    <row r="365" spans="1:9" ht="12.4" hidden="1" customHeight="1">
      <c r="A365" s="13"/>
      <c r="B365" s="1"/>
      <c r="C365" s="35"/>
      <c r="D365" s="168"/>
      <c r="E365" s="169"/>
      <c r="F365" s="40" t="str">
        <f>VLOOKUP(C365,'[2]Acha Air Sales Price List'!$B$1:$D$65536,3,FALSE)</f>
        <v>Exchange rate :</v>
      </c>
      <c r="G365" s="21">
        <f>ROUND(IF(ISBLANK(C365),0,VLOOKUP(C365,'[2]Acha Air Sales Price List'!$B$1:$X$65536,12,FALSE)*$L$14),2)</f>
        <v>0</v>
      </c>
      <c r="H365" s="22">
        <f t="shared" si="8"/>
        <v>0</v>
      </c>
      <c r="I365" s="14"/>
    </row>
    <row r="366" spans="1:9" ht="12.4" hidden="1" customHeight="1">
      <c r="A366" s="13"/>
      <c r="B366" s="1"/>
      <c r="C366" s="35"/>
      <c r="D366" s="168"/>
      <c r="E366" s="169"/>
      <c r="F366" s="40" t="str">
        <f>VLOOKUP(C366,'[2]Acha Air Sales Price List'!$B$1:$D$65536,3,FALSE)</f>
        <v>Exchange rate :</v>
      </c>
      <c r="G366" s="21">
        <f>ROUND(IF(ISBLANK(C366),0,VLOOKUP(C366,'[2]Acha Air Sales Price List'!$B$1:$X$65536,12,FALSE)*$L$14),2)</f>
        <v>0</v>
      </c>
      <c r="H366" s="22">
        <f t="shared" si="8"/>
        <v>0</v>
      </c>
      <c r="I366" s="14"/>
    </row>
    <row r="367" spans="1:9" ht="12.4" hidden="1" customHeight="1">
      <c r="A367" s="13"/>
      <c r="B367" s="1"/>
      <c r="C367" s="36"/>
      <c r="D367" s="168"/>
      <c r="E367" s="169"/>
      <c r="F367" s="40" t="str">
        <f>VLOOKUP(C367,'[2]Acha Air Sales Price List'!$B$1:$D$65536,3,FALSE)</f>
        <v>Exchange rate :</v>
      </c>
      <c r="G367" s="21">
        <f>ROUND(IF(ISBLANK(C367),0,VLOOKUP(C367,'[2]Acha Air Sales Price List'!$B$1:$X$65536,12,FALSE)*$L$14),2)</f>
        <v>0</v>
      </c>
      <c r="H367" s="22">
        <f t="shared" si="8"/>
        <v>0</v>
      </c>
      <c r="I367" s="14"/>
    </row>
    <row r="368" spans="1:9" ht="12" hidden="1" customHeight="1">
      <c r="A368" s="13"/>
      <c r="B368" s="1"/>
      <c r="C368" s="35"/>
      <c r="D368" s="168"/>
      <c r="E368" s="169"/>
      <c r="F368" s="40" t="str">
        <f>VLOOKUP(C368,'[2]Acha Air Sales Price List'!$B$1:$D$65536,3,FALSE)</f>
        <v>Exchange rate :</v>
      </c>
      <c r="G368" s="21">
        <f>ROUND(IF(ISBLANK(C368),0,VLOOKUP(C368,'[2]Acha Air Sales Price List'!$B$1:$X$65536,12,FALSE)*$L$14),2)</f>
        <v>0</v>
      </c>
      <c r="H368" s="22">
        <f t="shared" si="8"/>
        <v>0</v>
      </c>
      <c r="I368" s="14"/>
    </row>
    <row r="369" spans="1:9" ht="12.4" hidden="1" customHeight="1">
      <c r="A369" s="13"/>
      <c r="B369" s="1"/>
      <c r="C369" s="35"/>
      <c r="D369" s="168"/>
      <c r="E369" s="169"/>
      <c r="F369" s="40" t="str">
        <f>VLOOKUP(C369,'[2]Acha Air Sales Price List'!$B$1:$D$65536,3,FALSE)</f>
        <v>Exchange rate :</v>
      </c>
      <c r="G369" s="21">
        <f>ROUND(IF(ISBLANK(C369),0,VLOOKUP(C369,'[2]Acha Air Sales Price List'!$B$1:$X$65536,12,FALSE)*$L$14),2)</f>
        <v>0</v>
      </c>
      <c r="H369" s="22">
        <f t="shared" si="8"/>
        <v>0</v>
      </c>
      <c r="I369" s="14"/>
    </row>
    <row r="370" spans="1:9" ht="12.4" hidden="1" customHeight="1">
      <c r="A370" s="13"/>
      <c r="B370" s="1"/>
      <c r="C370" s="35"/>
      <c r="D370" s="168"/>
      <c r="E370" s="169"/>
      <c r="F370" s="40" t="str">
        <f>VLOOKUP(C370,'[2]Acha Air Sales Price List'!$B$1:$D$65536,3,FALSE)</f>
        <v>Exchange rate :</v>
      </c>
      <c r="G370" s="21">
        <f>ROUND(IF(ISBLANK(C370),0,VLOOKUP(C370,'[2]Acha Air Sales Price List'!$B$1:$X$65536,12,FALSE)*$L$14),2)</f>
        <v>0</v>
      </c>
      <c r="H370" s="22">
        <f t="shared" si="8"/>
        <v>0</v>
      </c>
      <c r="I370" s="14"/>
    </row>
    <row r="371" spans="1:9" ht="12.4" hidden="1" customHeight="1">
      <c r="A371" s="13"/>
      <c r="B371" s="1"/>
      <c r="C371" s="35"/>
      <c r="D371" s="168"/>
      <c r="E371" s="169"/>
      <c r="F371" s="40" t="str">
        <f>VLOOKUP(C371,'[2]Acha Air Sales Price List'!$B$1:$D$65536,3,FALSE)</f>
        <v>Exchange rate :</v>
      </c>
      <c r="G371" s="21">
        <f>ROUND(IF(ISBLANK(C371),0,VLOOKUP(C371,'[2]Acha Air Sales Price List'!$B$1:$X$65536,12,FALSE)*$L$14),2)</f>
        <v>0</v>
      </c>
      <c r="H371" s="22">
        <f t="shared" si="8"/>
        <v>0</v>
      </c>
      <c r="I371" s="14"/>
    </row>
    <row r="372" spans="1:9" ht="12.4" hidden="1" customHeight="1">
      <c r="A372" s="13"/>
      <c r="B372" s="1"/>
      <c r="C372" s="35"/>
      <c r="D372" s="168"/>
      <c r="E372" s="169"/>
      <c r="F372" s="40" t="str">
        <f>VLOOKUP(C372,'[2]Acha Air Sales Price List'!$B$1:$D$65536,3,FALSE)</f>
        <v>Exchange rate :</v>
      </c>
      <c r="G372" s="21">
        <f>ROUND(IF(ISBLANK(C372),0,VLOOKUP(C372,'[2]Acha Air Sales Price List'!$B$1:$X$65536,12,FALSE)*$L$14),2)</f>
        <v>0</v>
      </c>
      <c r="H372" s="22">
        <f t="shared" si="8"/>
        <v>0</v>
      </c>
      <c r="I372" s="14"/>
    </row>
    <row r="373" spans="1:9" ht="12.4" hidden="1" customHeight="1">
      <c r="A373" s="13"/>
      <c r="B373" s="1"/>
      <c r="C373" s="35"/>
      <c r="D373" s="168"/>
      <c r="E373" s="169"/>
      <c r="F373" s="40" t="str">
        <f>VLOOKUP(C373,'[2]Acha Air Sales Price List'!$B$1:$D$65536,3,FALSE)</f>
        <v>Exchange rate :</v>
      </c>
      <c r="G373" s="21">
        <f>ROUND(IF(ISBLANK(C373),0,VLOOKUP(C373,'[2]Acha Air Sales Price List'!$B$1:$X$65536,12,FALSE)*$L$14),2)</f>
        <v>0</v>
      </c>
      <c r="H373" s="22">
        <f t="shared" si="8"/>
        <v>0</v>
      </c>
      <c r="I373" s="14"/>
    </row>
    <row r="374" spans="1:9" ht="12.4" hidden="1" customHeight="1">
      <c r="A374" s="13"/>
      <c r="B374" s="1"/>
      <c r="C374" s="35"/>
      <c r="D374" s="168"/>
      <c r="E374" s="169"/>
      <c r="F374" s="40" t="str">
        <f>VLOOKUP(C374,'[2]Acha Air Sales Price List'!$B$1:$D$65536,3,FALSE)</f>
        <v>Exchange rate :</v>
      </c>
      <c r="G374" s="21">
        <f>ROUND(IF(ISBLANK(C374),0,VLOOKUP(C374,'[2]Acha Air Sales Price List'!$B$1:$X$65536,12,FALSE)*$L$14),2)</f>
        <v>0</v>
      </c>
      <c r="H374" s="22">
        <f t="shared" si="8"/>
        <v>0</v>
      </c>
      <c r="I374" s="14"/>
    </row>
    <row r="375" spans="1:9" ht="12.4" hidden="1" customHeight="1">
      <c r="A375" s="13"/>
      <c r="B375" s="1"/>
      <c r="C375" s="35"/>
      <c r="D375" s="168"/>
      <c r="E375" s="169"/>
      <c r="F375" s="40" t="str">
        <f>VLOOKUP(C375,'[2]Acha Air Sales Price List'!$B$1:$D$65536,3,FALSE)</f>
        <v>Exchange rate :</v>
      </c>
      <c r="G375" s="21">
        <f>ROUND(IF(ISBLANK(C375),0,VLOOKUP(C375,'[2]Acha Air Sales Price List'!$B$1:$X$65536,12,FALSE)*$L$14),2)</f>
        <v>0</v>
      </c>
      <c r="H375" s="22">
        <f t="shared" si="8"/>
        <v>0</v>
      </c>
      <c r="I375" s="14"/>
    </row>
    <row r="376" spans="1:9" ht="12.4" hidden="1" customHeight="1">
      <c r="A376" s="13"/>
      <c r="B376" s="1"/>
      <c r="C376" s="35"/>
      <c r="D376" s="168"/>
      <c r="E376" s="169"/>
      <c r="F376" s="40" t="str">
        <f>VLOOKUP(C376,'[2]Acha Air Sales Price List'!$B$1:$D$65536,3,FALSE)</f>
        <v>Exchange rate :</v>
      </c>
      <c r="G376" s="21">
        <f>ROUND(IF(ISBLANK(C376),0,VLOOKUP(C376,'[2]Acha Air Sales Price List'!$B$1:$X$65536,12,FALSE)*$L$14),2)</f>
        <v>0</v>
      </c>
      <c r="H376" s="22">
        <f t="shared" si="8"/>
        <v>0</v>
      </c>
      <c r="I376" s="14"/>
    </row>
    <row r="377" spans="1:9" ht="12.4" hidden="1" customHeight="1">
      <c r="A377" s="13"/>
      <c r="B377" s="1"/>
      <c r="C377" s="35"/>
      <c r="D377" s="168"/>
      <c r="E377" s="169"/>
      <c r="F377" s="40" t="str">
        <f>VLOOKUP(C377,'[2]Acha Air Sales Price List'!$B$1:$D$65536,3,FALSE)</f>
        <v>Exchange rate :</v>
      </c>
      <c r="G377" s="21">
        <f>ROUND(IF(ISBLANK(C377),0,VLOOKUP(C377,'[2]Acha Air Sales Price List'!$B$1:$X$65536,12,FALSE)*$L$14),2)</f>
        <v>0</v>
      </c>
      <c r="H377" s="22">
        <f t="shared" si="8"/>
        <v>0</v>
      </c>
      <c r="I377" s="14"/>
    </row>
    <row r="378" spans="1:9" ht="12.4" hidden="1" customHeight="1">
      <c r="A378" s="13"/>
      <c r="B378" s="1"/>
      <c r="C378" s="35"/>
      <c r="D378" s="168"/>
      <c r="E378" s="169"/>
      <c r="F378" s="40" t="str">
        <f>VLOOKUP(C378,'[2]Acha Air Sales Price List'!$B$1:$D$65536,3,FALSE)</f>
        <v>Exchange rate :</v>
      </c>
      <c r="G378" s="21">
        <f>ROUND(IF(ISBLANK(C378),0,VLOOKUP(C378,'[2]Acha Air Sales Price List'!$B$1:$X$65536,12,FALSE)*$L$14),2)</f>
        <v>0</v>
      </c>
      <c r="H378" s="22">
        <f t="shared" si="8"/>
        <v>0</v>
      </c>
      <c r="I378" s="14"/>
    </row>
    <row r="379" spans="1:9" ht="12.4" hidden="1" customHeight="1">
      <c r="A379" s="13"/>
      <c r="B379" s="1"/>
      <c r="C379" s="35"/>
      <c r="D379" s="168"/>
      <c r="E379" s="169"/>
      <c r="F379" s="40" t="str">
        <f>VLOOKUP(C379,'[2]Acha Air Sales Price List'!$B$1:$D$65536,3,FALSE)</f>
        <v>Exchange rate :</v>
      </c>
      <c r="G379" s="21">
        <f>ROUND(IF(ISBLANK(C379),0,VLOOKUP(C379,'[2]Acha Air Sales Price List'!$B$1:$X$65536,12,FALSE)*$L$14),2)</f>
        <v>0</v>
      </c>
      <c r="H379" s="22">
        <f t="shared" si="8"/>
        <v>0</v>
      </c>
      <c r="I379" s="14"/>
    </row>
    <row r="380" spans="1:9" ht="12.4" hidden="1" customHeight="1">
      <c r="A380" s="13"/>
      <c r="B380" s="1"/>
      <c r="C380" s="35"/>
      <c r="D380" s="168"/>
      <c r="E380" s="169"/>
      <c r="F380" s="40" t="str">
        <f>VLOOKUP(C380,'[2]Acha Air Sales Price List'!$B$1:$D$65536,3,FALSE)</f>
        <v>Exchange rate :</v>
      </c>
      <c r="G380" s="21">
        <f>ROUND(IF(ISBLANK(C380),0,VLOOKUP(C380,'[2]Acha Air Sales Price List'!$B$1:$X$65536,12,FALSE)*$L$14),2)</f>
        <v>0</v>
      </c>
      <c r="H380" s="22">
        <f t="shared" si="8"/>
        <v>0</v>
      </c>
      <c r="I380" s="14"/>
    </row>
    <row r="381" spans="1:9" ht="12.4" hidden="1" customHeight="1">
      <c r="A381" s="13"/>
      <c r="B381" s="1"/>
      <c r="C381" s="35"/>
      <c r="D381" s="168"/>
      <c r="E381" s="169"/>
      <c r="F381" s="40" t="str">
        <f>VLOOKUP(C381,'[2]Acha Air Sales Price List'!$B$1:$D$65536,3,FALSE)</f>
        <v>Exchange rate :</v>
      </c>
      <c r="G381" s="21">
        <f>ROUND(IF(ISBLANK(C381),0,VLOOKUP(C381,'[2]Acha Air Sales Price List'!$B$1:$X$65536,12,FALSE)*$L$14),2)</f>
        <v>0</v>
      </c>
      <c r="H381" s="22">
        <f t="shared" si="8"/>
        <v>0</v>
      </c>
      <c r="I381" s="14"/>
    </row>
    <row r="382" spans="1:9" ht="12.4" hidden="1" customHeight="1">
      <c r="A382" s="13"/>
      <c r="B382" s="1"/>
      <c r="C382" s="35"/>
      <c r="D382" s="168"/>
      <c r="E382" s="169"/>
      <c r="F382" s="40" t="str">
        <f>VLOOKUP(C382,'[2]Acha Air Sales Price List'!$B$1:$D$65536,3,FALSE)</f>
        <v>Exchange rate :</v>
      </c>
      <c r="G382" s="21">
        <f>ROUND(IF(ISBLANK(C382),0,VLOOKUP(C382,'[2]Acha Air Sales Price List'!$B$1:$X$65536,12,FALSE)*$L$14),2)</f>
        <v>0</v>
      </c>
      <c r="H382" s="22">
        <f t="shared" si="8"/>
        <v>0</v>
      </c>
      <c r="I382" s="14"/>
    </row>
    <row r="383" spans="1:9" ht="12.4" hidden="1" customHeight="1">
      <c r="A383" s="13"/>
      <c r="B383" s="1"/>
      <c r="C383" s="35"/>
      <c r="D383" s="168"/>
      <c r="E383" s="169"/>
      <c r="F383" s="40" t="str">
        <f>VLOOKUP(C383,'[2]Acha Air Sales Price List'!$B$1:$D$65536,3,FALSE)</f>
        <v>Exchange rate :</v>
      </c>
      <c r="G383" s="21">
        <f>ROUND(IF(ISBLANK(C383),0,VLOOKUP(C383,'[2]Acha Air Sales Price List'!$B$1:$X$65536,12,FALSE)*$L$14),2)</f>
        <v>0</v>
      </c>
      <c r="H383" s="22">
        <f t="shared" si="8"/>
        <v>0</v>
      </c>
      <c r="I383" s="14"/>
    </row>
    <row r="384" spans="1:9" ht="12.4" hidden="1" customHeight="1">
      <c r="A384" s="13"/>
      <c r="B384" s="1"/>
      <c r="C384" s="35"/>
      <c r="D384" s="168"/>
      <c r="E384" s="169"/>
      <c r="F384" s="40" t="str">
        <f>VLOOKUP(C384,'[2]Acha Air Sales Price List'!$B$1:$D$65536,3,FALSE)</f>
        <v>Exchange rate :</v>
      </c>
      <c r="G384" s="21">
        <f>ROUND(IF(ISBLANK(C384),0,VLOOKUP(C384,'[2]Acha Air Sales Price List'!$B$1:$X$65536,12,FALSE)*$L$14),2)</f>
        <v>0</v>
      </c>
      <c r="H384" s="22">
        <f t="shared" si="8"/>
        <v>0</v>
      </c>
      <c r="I384" s="14"/>
    </row>
    <row r="385" spans="1:9" ht="12.4" hidden="1" customHeight="1">
      <c r="A385" s="13"/>
      <c r="B385" s="1"/>
      <c r="C385" s="35"/>
      <c r="D385" s="168"/>
      <c r="E385" s="169"/>
      <c r="F385" s="40" t="str">
        <f>VLOOKUP(C385,'[2]Acha Air Sales Price List'!$B$1:$D$65536,3,FALSE)</f>
        <v>Exchange rate :</v>
      </c>
      <c r="G385" s="21">
        <f>ROUND(IF(ISBLANK(C385),0,VLOOKUP(C385,'[2]Acha Air Sales Price List'!$B$1:$X$65536,12,FALSE)*$L$14),2)</f>
        <v>0</v>
      </c>
      <c r="H385" s="22">
        <f t="shared" si="8"/>
        <v>0</v>
      </c>
      <c r="I385" s="14"/>
    </row>
    <row r="386" spans="1:9" ht="12.4" hidden="1" customHeight="1">
      <c r="A386" s="13"/>
      <c r="B386" s="1"/>
      <c r="C386" s="35"/>
      <c r="D386" s="168"/>
      <c r="E386" s="169"/>
      <c r="F386" s="40" t="str">
        <f>VLOOKUP(C386,'[2]Acha Air Sales Price List'!$B$1:$D$65536,3,FALSE)</f>
        <v>Exchange rate :</v>
      </c>
      <c r="G386" s="21">
        <f>ROUND(IF(ISBLANK(C386),0,VLOOKUP(C386,'[2]Acha Air Sales Price List'!$B$1:$X$65536,12,FALSE)*$L$14),2)</f>
        <v>0</v>
      </c>
      <c r="H386" s="22">
        <f t="shared" si="8"/>
        <v>0</v>
      </c>
      <c r="I386" s="14"/>
    </row>
    <row r="387" spans="1:9" ht="12.4" hidden="1" customHeight="1">
      <c r="A387" s="13"/>
      <c r="B387" s="1"/>
      <c r="C387" s="35"/>
      <c r="D387" s="168"/>
      <c r="E387" s="169"/>
      <c r="F387" s="40" t="str">
        <f>VLOOKUP(C387,'[2]Acha Air Sales Price List'!$B$1:$D$65536,3,FALSE)</f>
        <v>Exchange rate :</v>
      </c>
      <c r="G387" s="21">
        <f>ROUND(IF(ISBLANK(C387),0,VLOOKUP(C387,'[2]Acha Air Sales Price List'!$B$1:$X$65536,12,FALSE)*$L$14),2)</f>
        <v>0</v>
      </c>
      <c r="H387" s="22">
        <f t="shared" si="8"/>
        <v>0</v>
      </c>
      <c r="I387" s="14"/>
    </row>
    <row r="388" spans="1:9" ht="12.4" hidden="1" customHeight="1">
      <c r="A388" s="13"/>
      <c r="B388" s="1"/>
      <c r="C388" s="35"/>
      <c r="D388" s="168"/>
      <c r="E388" s="169"/>
      <c r="F388" s="40" t="str">
        <f>VLOOKUP(C388,'[2]Acha Air Sales Price List'!$B$1:$D$65536,3,FALSE)</f>
        <v>Exchange rate :</v>
      </c>
      <c r="G388" s="21">
        <f>ROUND(IF(ISBLANK(C388),0,VLOOKUP(C388,'[2]Acha Air Sales Price List'!$B$1:$X$65536,12,FALSE)*$L$14),2)</f>
        <v>0</v>
      </c>
      <c r="H388" s="22">
        <f t="shared" si="8"/>
        <v>0</v>
      </c>
      <c r="I388" s="14"/>
    </row>
    <row r="389" spans="1:9" ht="12.4" hidden="1" customHeight="1">
      <c r="A389" s="13"/>
      <c r="B389" s="1"/>
      <c r="C389" s="35"/>
      <c r="D389" s="168"/>
      <c r="E389" s="169"/>
      <c r="F389" s="40" t="str">
        <f>VLOOKUP(C389,'[2]Acha Air Sales Price List'!$B$1:$D$65536,3,FALSE)</f>
        <v>Exchange rate :</v>
      </c>
      <c r="G389" s="21">
        <f>ROUND(IF(ISBLANK(C389),0,VLOOKUP(C389,'[2]Acha Air Sales Price List'!$B$1:$X$65536,12,FALSE)*$L$14),2)</f>
        <v>0</v>
      </c>
      <c r="H389" s="22">
        <f t="shared" si="8"/>
        <v>0</v>
      </c>
      <c r="I389" s="14"/>
    </row>
    <row r="390" spans="1:9" ht="12.4" hidden="1" customHeight="1">
      <c r="A390" s="13"/>
      <c r="B390" s="1"/>
      <c r="C390" s="35"/>
      <c r="D390" s="168"/>
      <c r="E390" s="169"/>
      <c r="F390" s="40" t="str">
        <f>VLOOKUP(C390,'[2]Acha Air Sales Price List'!$B$1:$D$65536,3,FALSE)</f>
        <v>Exchange rate :</v>
      </c>
      <c r="G390" s="21">
        <f>ROUND(IF(ISBLANK(C390),0,VLOOKUP(C390,'[2]Acha Air Sales Price List'!$B$1:$X$65536,12,FALSE)*$L$14),2)</f>
        <v>0</v>
      </c>
      <c r="H390" s="22">
        <f t="shared" si="8"/>
        <v>0</v>
      </c>
      <c r="I390" s="14"/>
    </row>
    <row r="391" spans="1:9" ht="12.4" hidden="1" customHeight="1">
      <c r="A391" s="13"/>
      <c r="B391" s="1"/>
      <c r="C391" s="35"/>
      <c r="D391" s="168"/>
      <c r="E391" s="169"/>
      <c r="F391" s="40" t="str">
        <f>VLOOKUP(C391,'[2]Acha Air Sales Price List'!$B$1:$D$65536,3,FALSE)</f>
        <v>Exchange rate :</v>
      </c>
      <c r="G391" s="21">
        <f>ROUND(IF(ISBLANK(C391),0,VLOOKUP(C391,'[2]Acha Air Sales Price List'!$B$1:$X$65536,12,FALSE)*$L$14),2)</f>
        <v>0</v>
      </c>
      <c r="H391" s="22">
        <f t="shared" si="8"/>
        <v>0</v>
      </c>
      <c r="I391" s="14"/>
    </row>
    <row r="392" spans="1:9" ht="12.4" hidden="1" customHeight="1">
      <c r="A392" s="13"/>
      <c r="B392" s="1"/>
      <c r="C392" s="35"/>
      <c r="D392" s="168"/>
      <c r="E392" s="169"/>
      <c r="F392" s="40" t="str">
        <f>VLOOKUP(C392,'[2]Acha Air Sales Price List'!$B$1:$D$65536,3,FALSE)</f>
        <v>Exchange rate :</v>
      </c>
      <c r="G392" s="21">
        <f>ROUND(IF(ISBLANK(C392),0,VLOOKUP(C392,'[2]Acha Air Sales Price List'!$B$1:$X$65536,12,FALSE)*$L$14),2)</f>
        <v>0</v>
      </c>
      <c r="H392" s="22">
        <f t="shared" si="8"/>
        <v>0</v>
      </c>
      <c r="I392" s="14"/>
    </row>
    <row r="393" spans="1:9" ht="12.4" hidden="1" customHeight="1">
      <c r="A393" s="13"/>
      <c r="B393" s="1"/>
      <c r="C393" s="35"/>
      <c r="D393" s="168"/>
      <c r="E393" s="169"/>
      <c r="F393" s="40" t="str">
        <f>VLOOKUP(C393,'[2]Acha Air Sales Price List'!$B$1:$D$65536,3,FALSE)</f>
        <v>Exchange rate :</v>
      </c>
      <c r="G393" s="21">
        <f>ROUND(IF(ISBLANK(C393),0,VLOOKUP(C393,'[2]Acha Air Sales Price List'!$B$1:$X$65536,12,FALSE)*$L$14),2)</f>
        <v>0</v>
      </c>
      <c r="H393" s="22">
        <f t="shared" si="8"/>
        <v>0</v>
      </c>
      <c r="I393" s="14"/>
    </row>
    <row r="394" spans="1:9" ht="12.4" hidden="1" customHeight="1">
      <c r="A394" s="13"/>
      <c r="B394" s="1"/>
      <c r="C394" s="35"/>
      <c r="D394" s="168"/>
      <c r="E394" s="169"/>
      <c r="F394" s="40" t="str">
        <f>VLOOKUP(C394,'[2]Acha Air Sales Price List'!$B$1:$D$65536,3,FALSE)</f>
        <v>Exchange rate :</v>
      </c>
      <c r="G394" s="21">
        <f>ROUND(IF(ISBLANK(C394),0,VLOOKUP(C394,'[2]Acha Air Sales Price List'!$B$1:$X$65536,12,FALSE)*$L$14),2)</f>
        <v>0</v>
      </c>
      <c r="H394" s="22">
        <f t="shared" si="8"/>
        <v>0</v>
      </c>
      <c r="I394" s="14"/>
    </row>
    <row r="395" spans="1:9" ht="12.4" hidden="1" customHeight="1">
      <c r="A395" s="13"/>
      <c r="B395" s="1"/>
      <c r="C395" s="36"/>
      <c r="D395" s="168"/>
      <c r="E395" s="169"/>
      <c r="F395" s="40" t="str">
        <f>VLOOKUP(C395,'[2]Acha Air Sales Price List'!$B$1:$D$65536,3,FALSE)</f>
        <v>Exchange rate :</v>
      </c>
      <c r="G395" s="21">
        <f>ROUND(IF(ISBLANK(C395),0,VLOOKUP(C395,'[2]Acha Air Sales Price List'!$B$1:$X$65536,12,FALSE)*$L$14),2)</f>
        <v>0</v>
      </c>
      <c r="H395" s="22">
        <f>ROUND(IF(ISNUMBER(B395), G395*B395, 0),5)</f>
        <v>0</v>
      </c>
      <c r="I395" s="14"/>
    </row>
    <row r="396" spans="1:9" ht="12" hidden="1" customHeight="1">
      <c r="A396" s="13"/>
      <c r="B396" s="1"/>
      <c r="C396" s="35"/>
      <c r="D396" s="168"/>
      <c r="E396" s="169"/>
      <c r="F396" s="40" t="str">
        <f>VLOOKUP(C396,'[2]Acha Air Sales Price List'!$B$1:$D$65536,3,FALSE)</f>
        <v>Exchange rate :</v>
      </c>
      <c r="G396" s="21">
        <f>ROUND(IF(ISBLANK(C396),0,VLOOKUP(C396,'[2]Acha Air Sales Price List'!$B$1:$X$65536,12,FALSE)*$L$14),2)</f>
        <v>0</v>
      </c>
      <c r="H396" s="22">
        <f t="shared" ref="H396:H450" si="9">ROUND(IF(ISNUMBER(B396), G396*B396, 0),5)</f>
        <v>0</v>
      </c>
      <c r="I396" s="14"/>
    </row>
    <row r="397" spans="1:9" ht="12.4" hidden="1" customHeight="1">
      <c r="A397" s="13"/>
      <c r="B397" s="1"/>
      <c r="C397" s="35"/>
      <c r="D397" s="168"/>
      <c r="E397" s="169"/>
      <c r="F397" s="40" t="str">
        <f>VLOOKUP(C397,'[2]Acha Air Sales Price List'!$B$1:$D$65536,3,FALSE)</f>
        <v>Exchange rate :</v>
      </c>
      <c r="G397" s="21">
        <f>ROUND(IF(ISBLANK(C397),0,VLOOKUP(C397,'[2]Acha Air Sales Price List'!$B$1:$X$65536,12,FALSE)*$L$14),2)</f>
        <v>0</v>
      </c>
      <c r="H397" s="22">
        <f t="shared" si="9"/>
        <v>0</v>
      </c>
      <c r="I397" s="14"/>
    </row>
    <row r="398" spans="1:9" ht="12.4" hidden="1" customHeight="1">
      <c r="A398" s="13"/>
      <c r="B398" s="1"/>
      <c r="C398" s="35"/>
      <c r="D398" s="168"/>
      <c r="E398" s="169"/>
      <c r="F398" s="40" t="str">
        <f>VLOOKUP(C398,'[2]Acha Air Sales Price List'!$B$1:$D$65536,3,FALSE)</f>
        <v>Exchange rate :</v>
      </c>
      <c r="G398" s="21">
        <f>ROUND(IF(ISBLANK(C398),0,VLOOKUP(C398,'[2]Acha Air Sales Price List'!$B$1:$X$65536,12,FALSE)*$L$14),2)</f>
        <v>0</v>
      </c>
      <c r="H398" s="22">
        <f t="shared" si="9"/>
        <v>0</v>
      </c>
      <c r="I398" s="14"/>
    </row>
    <row r="399" spans="1:9" ht="12.4" hidden="1" customHeight="1">
      <c r="A399" s="13"/>
      <c r="B399" s="1"/>
      <c r="C399" s="35"/>
      <c r="D399" s="168"/>
      <c r="E399" s="169"/>
      <c r="F399" s="40" t="str">
        <f>VLOOKUP(C399,'[2]Acha Air Sales Price List'!$B$1:$D$65536,3,FALSE)</f>
        <v>Exchange rate :</v>
      </c>
      <c r="G399" s="21">
        <f>ROUND(IF(ISBLANK(C399),0,VLOOKUP(C399,'[2]Acha Air Sales Price List'!$B$1:$X$65536,12,FALSE)*$L$14),2)</f>
        <v>0</v>
      </c>
      <c r="H399" s="22">
        <f t="shared" si="9"/>
        <v>0</v>
      </c>
      <c r="I399" s="14"/>
    </row>
    <row r="400" spans="1:9" ht="12.4" hidden="1" customHeight="1">
      <c r="A400" s="13"/>
      <c r="B400" s="1"/>
      <c r="C400" s="35"/>
      <c r="D400" s="168"/>
      <c r="E400" s="169"/>
      <c r="F400" s="40" t="str">
        <f>VLOOKUP(C400,'[2]Acha Air Sales Price List'!$B$1:$D$65536,3,FALSE)</f>
        <v>Exchange rate :</v>
      </c>
      <c r="G400" s="21">
        <f>ROUND(IF(ISBLANK(C400),0,VLOOKUP(C400,'[2]Acha Air Sales Price List'!$B$1:$X$65536,12,FALSE)*$L$14),2)</f>
        <v>0</v>
      </c>
      <c r="H400" s="22">
        <f t="shared" si="9"/>
        <v>0</v>
      </c>
      <c r="I400" s="14"/>
    </row>
    <row r="401" spans="1:9" ht="12.4" hidden="1" customHeight="1">
      <c r="A401" s="13"/>
      <c r="B401" s="1"/>
      <c r="C401" s="35"/>
      <c r="D401" s="168"/>
      <c r="E401" s="169"/>
      <c r="F401" s="40" t="str">
        <f>VLOOKUP(C401,'[2]Acha Air Sales Price List'!$B$1:$D$65536,3,FALSE)</f>
        <v>Exchange rate :</v>
      </c>
      <c r="G401" s="21">
        <f>ROUND(IF(ISBLANK(C401),0,VLOOKUP(C401,'[2]Acha Air Sales Price List'!$B$1:$X$65536,12,FALSE)*$L$14),2)</f>
        <v>0</v>
      </c>
      <c r="H401" s="22">
        <f t="shared" si="9"/>
        <v>0</v>
      </c>
      <c r="I401" s="14"/>
    </row>
    <row r="402" spans="1:9" ht="12.4" hidden="1" customHeight="1">
      <c r="A402" s="13"/>
      <c r="B402" s="1"/>
      <c r="C402" s="35"/>
      <c r="D402" s="168"/>
      <c r="E402" s="169"/>
      <c r="F402" s="40" t="str">
        <f>VLOOKUP(C402,'[2]Acha Air Sales Price List'!$B$1:$D$65536,3,FALSE)</f>
        <v>Exchange rate :</v>
      </c>
      <c r="G402" s="21">
        <f>ROUND(IF(ISBLANK(C402),0,VLOOKUP(C402,'[2]Acha Air Sales Price List'!$B$1:$X$65536,12,FALSE)*$L$14),2)</f>
        <v>0</v>
      </c>
      <c r="H402" s="22">
        <f t="shared" si="9"/>
        <v>0</v>
      </c>
      <c r="I402" s="14"/>
    </row>
    <row r="403" spans="1:9" ht="12.4" hidden="1" customHeight="1">
      <c r="A403" s="13"/>
      <c r="B403" s="1"/>
      <c r="C403" s="35"/>
      <c r="D403" s="168"/>
      <c r="E403" s="169"/>
      <c r="F403" s="40" t="str">
        <f>VLOOKUP(C403,'[2]Acha Air Sales Price List'!$B$1:$D$65536,3,FALSE)</f>
        <v>Exchange rate :</v>
      </c>
      <c r="G403" s="21">
        <f>ROUND(IF(ISBLANK(C403),0,VLOOKUP(C403,'[2]Acha Air Sales Price List'!$B$1:$X$65536,12,FALSE)*$L$14),2)</f>
        <v>0</v>
      </c>
      <c r="H403" s="22">
        <f t="shared" si="9"/>
        <v>0</v>
      </c>
      <c r="I403" s="14"/>
    </row>
    <row r="404" spans="1:9" ht="12.4" hidden="1" customHeight="1">
      <c r="A404" s="13"/>
      <c r="B404" s="1"/>
      <c r="C404" s="35"/>
      <c r="D404" s="168"/>
      <c r="E404" s="169"/>
      <c r="F404" s="40" t="str">
        <f>VLOOKUP(C404,'[2]Acha Air Sales Price List'!$B$1:$D$65536,3,FALSE)</f>
        <v>Exchange rate :</v>
      </c>
      <c r="G404" s="21">
        <f>ROUND(IF(ISBLANK(C404),0,VLOOKUP(C404,'[2]Acha Air Sales Price List'!$B$1:$X$65536,12,FALSE)*$L$14),2)</f>
        <v>0</v>
      </c>
      <c r="H404" s="22">
        <f t="shared" si="9"/>
        <v>0</v>
      </c>
      <c r="I404" s="14"/>
    </row>
    <row r="405" spans="1:9" ht="12.4" hidden="1" customHeight="1">
      <c r="A405" s="13"/>
      <c r="B405" s="1"/>
      <c r="C405" s="35"/>
      <c r="D405" s="168"/>
      <c r="E405" s="169"/>
      <c r="F405" s="40" t="str">
        <f>VLOOKUP(C405,'[2]Acha Air Sales Price List'!$B$1:$D$65536,3,FALSE)</f>
        <v>Exchange rate :</v>
      </c>
      <c r="G405" s="21">
        <f>ROUND(IF(ISBLANK(C405),0,VLOOKUP(C405,'[2]Acha Air Sales Price List'!$B$1:$X$65536,12,FALSE)*$L$14),2)</f>
        <v>0</v>
      </c>
      <c r="H405" s="22">
        <f t="shared" si="9"/>
        <v>0</v>
      </c>
      <c r="I405" s="14"/>
    </row>
    <row r="406" spans="1:9" ht="12.4" hidden="1" customHeight="1">
      <c r="A406" s="13"/>
      <c r="B406" s="1"/>
      <c r="C406" s="35"/>
      <c r="D406" s="168"/>
      <c r="E406" s="169"/>
      <c r="F406" s="40" t="str">
        <f>VLOOKUP(C406,'[2]Acha Air Sales Price List'!$B$1:$D$65536,3,FALSE)</f>
        <v>Exchange rate :</v>
      </c>
      <c r="G406" s="21">
        <f>ROUND(IF(ISBLANK(C406),0,VLOOKUP(C406,'[2]Acha Air Sales Price List'!$B$1:$X$65536,12,FALSE)*$L$14),2)</f>
        <v>0</v>
      </c>
      <c r="H406" s="22">
        <f t="shared" si="9"/>
        <v>0</v>
      </c>
      <c r="I406" s="14"/>
    </row>
    <row r="407" spans="1:9" ht="12.4" hidden="1" customHeight="1">
      <c r="A407" s="13"/>
      <c r="B407" s="1"/>
      <c r="C407" s="35"/>
      <c r="D407" s="168"/>
      <c r="E407" s="169"/>
      <c r="F407" s="40" t="str">
        <f>VLOOKUP(C407,'[2]Acha Air Sales Price List'!$B$1:$D$65536,3,FALSE)</f>
        <v>Exchange rate :</v>
      </c>
      <c r="G407" s="21">
        <f>ROUND(IF(ISBLANK(C407),0,VLOOKUP(C407,'[2]Acha Air Sales Price List'!$B$1:$X$65536,12,FALSE)*$L$14),2)</f>
        <v>0</v>
      </c>
      <c r="H407" s="22">
        <f t="shared" si="9"/>
        <v>0</v>
      </c>
      <c r="I407" s="14"/>
    </row>
    <row r="408" spans="1:9" ht="12.4" hidden="1" customHeight="1">
      <c r="A408" s="13"/>
      <c r="B408" s="1"/>
      <c r="C408" s="35"/>
      <c r="D408" s="168"/>
      <c r="E408" s="169"/>
      <c r="F408" s="40" t="str">
        <f>VLOOKUP(C408,'[2]Acha Air Sales Price List'!$B$1:$D$65536,3,FALSE)</f>
        <v>Exchange rate :</v>
      </c>
      <c r="G408" s="21">
        <f>ROUND(IF(ISBLANK(C408),0,VLOOKUP(C408,'[2]Acha Air Sales Price List'!$B$1:$X$65536,12,FALSE)*$L$14),2)</f>
        <v>0</v>
      </c>
      <c r="H408" s="22">
        <f t="shared" si="9"/>
        <v>0</v>
      </c>
      <c r="I408" s="14"/>
    </row>
    <row r="409" spans="1:9" ht="12.4" hidden="1" customHeight="1">
      <c r="A409" s="13"/>
      <c r="B409" s="1"/>
      <c r="C409" s="35"/>
      <c r="D409" s="168"/>
      <c r="E409" s="169"/>
      <c r="F409" s="40" t="str">
        <f>VLOOKUP(C409,'[2]Acha Air Sales Price List'!$B$1:$D$65536,3,FALSE)</f>
        <v>Exchange rate :</v>
      </c>
      <c r="G409" s="21">
        <f>ROUND(IF(ISBLANK(C409),0,VLOOKUP(C409,'[2]Acha Air Sales Price List'!$B$1:$X$65536,12,FALSE)*$L$14),2)</f>
        <v>0</v>
      </c>
      <c r="H409" s="22">
        <f t="shared" si="9"/>
        <v>0</v>
      </c>
      <c r="I409" s="14"/>
    </row>
    <row r="410" spans="1:9" ht="12.4" hidden="1" customHeight="1">
      <c r="A410" s="13"/>
      <c r="B410" s="1"/>
      <c r="C410" s="35"/>
      <c r="D410" s="168"/>
      <c r="E410" s="169"/>
      <c r="F410" s="40" t="str">
        <f>VLOOKUP(C410,'[2]Acha Air Sales Price List'!$B$1:$D$65536,3,FALSE)</f>
        <v>Exchange rate :</v>
      </c>
      <c r="G410" s="21">
        <f>ROUND(IF(ISBLANK(C410),0,VLOOKUP(C410,'[2]Acha Air Sales Price List'!$B$1:$X$65536,12,FALSE)*$L$14),2)</f>
        <v>0</v>
      </c>
      <c r="H410" s="22">
        <f t="shared" si="9"/>
        <v>0</v>
      </c>
      <c r="I410" s="14"/>
    </row>
    <row r="411" spans="1:9" ht="12.4" hidden="1" customHeight="1">
      <c r="A411" s="13"/>
      <c r="B411" s="1"/>
      <c r="C411" s="36"/>
      <c r="D411" s="168"/>
      <c r="E411" s="169"/>
      <c r="F411" s="40" t="str">
        <f>VLOOKUP(C411,'[2]Acha Air Sales Price List'!$B$1:$D$65536,3,FALSE)</f>
        <v>Exchange rate :</v>
      </c>
      <c r="G411" s="21">
        <f>ROUND(IF(ISBLANK(C411),0,VLOOKUP(C411,'[2]Acha Air Sales Price List'!$B$1:$X$65536,12,FALSE)*$L$14),2)</f>
        <v>0</v>
      </c>
      <c r="H411" s="22">
        <f t="shared" si="9"/>
        <v>0</v>
      </c>
      <c r="I411" s="14"/>
    </row>
    <row r="412" spans="1:9" ht="12.4" hidden="1" customHeight="1">
      <c r="A412" s="13"/>
      <c r="B412" s="1"/>
      <c r="C412" s="36"/>
      <c r="D412" s="168"/>
      <c r="E412" s="169"/>
      <c r="F412" s="40" t="str">
        <f>VLOOKUP(C412,'[2]Acha Air Sales Price List'!$B$1:$D$65536,3,FALSE)</f>
        <v>Exchange rate :</v>
      </c>
      <c r="G412" s="21">
        <f>ROUND(IF(ISBLANK(C412),0,VLOOKUP(C412,'[2]Acha Air Sales Price List'!$B$1:$X$65536,12,FALSE)*$L$14),2)</f>
        <v>0</v>
      </c>
      <c r="H412" s="22">
        <f t="shared" si="9"/>
        <v>0</v>
      </c>
      <c r="I412" s="14"/>
    </row>
    <row r="413" spans="1:9" ht="12.4" hidden="1" customHeight="1">
      <c r="A413" s="13"/>
      <c r="B413" s="1"/>
      <c r="C413" s="35"/>
      <c r="D413" s="168"/>
      <c r="E413" s="169"/>
      <c r="F413" s="40" t="str">
        <f>VLOOKUP(C413,'[2]Acha Air Sales Price List'!$B$1:$D$65536,3,FALSE)</f>
        <v>Exchange rate :</v>
      </c>
      <c r="G413" s="21">
        <f>ROUND(IF(ISBLANK(C413),0,VLOOKUP(C413,'[2]Acha Air Sales Price List'!$B$1:$X$65536,12,FALSE)*$L$14),2)</f>
        <v>0</v>
      </c>
      <c r="H413" s="22">
        <f t="shared" si="9"/>
        <v>0</v>
      </c>
      <c r="I413" s="14"/>
    </row>
    <row r="414" spans="1:9" ht="12.4" hidden="1" customHeight="1">
      <c r="A414" s="13"/>
      <c r="B414" s="1"/>
      <c r="C414" s="35"/>
      <c r="D414" s="168"/>
      <c r="E414" s="169"/>
      <c r="F414" s="40" t="str">
        <f>VLOOKUP(C414,'[2]Acha Air Sales Price List'!$B$1:$D$65536,3,FALSE)</f>
        <v>Exchange rate :</v>
      </c>
      <c r="G414" s="21">
        <f>ROUND(IF(ISBLANK(C414),0,VLOOKUP(C414,'[2]Acha Air Sales Price List'!$B$1:$X$65536,12,FALSE)*$L$14),2)</f>
        <v>0</v>
      </c>
      <c r="H414" s="22">
        <f t="shared" si="9"/>
        <v>0</v>
      </c>
      <c r="I414" s="14"/>
    </row>
    <row r="415" spans="1:9" ht="12.4" hidden="1" customHeight="1">
      <c r="A415" s="13"/>
      <c r="B415" s="1"/>
      <c r="C415" s="35"/>
      <c r="D415" s="168"/>
      <c r="E415" s="169"/>
      <c r="F415" s="40" t="str">
        <f>VLOOKUP(C415,'[2]Acha Air Sales Price List'!$B$1:$D$65536,3,FALSE)</f>
        <v>Exchange rate :</v>
      </c>
      <c r="G415" s="21">
        <f>ROUND(IF(ISBLANK(C415),0,VLOOKUP(C415,'[2]Acha Air Sales Price List'!$B$1:$X$65536,12,FALSE)*$L$14),2)</f>
        <v>0</v>
      </c>
      <c r="H415" s="22">
        <f t="shared" si="9"/>
        <v>0</v>
      </c>
      <c r="I415" s="14"/>
    </row>
    <row r="416" spans="1:9" ht="12.4" hidden="1" customHeight="1">
      <c r="A416" s="13"/>
      <c r="B416" s="1"/>
      <c r="C416" s="35"/>
      <c r="D416" s="168"/>
      <c r="E416" s="169"/>
      <c r="F416" s="40" t="str">
        <f>VLOOKUP(C416,'[2]Acha Air Sales Price List'!$B$1:$D$65536,3,FALSE)</f>
        <v>Exchange rate :</v>
      </c>
      <c r="G416" s="21">
        <f>ROUND(IF(ISBLANK(C416),0,VLOOKUP(C416,'[2]Acha Air Sales Price List'!$B$1:$X$65536,12,FALSE)*$L$14),2)</f>
        <v>0</v>
      </c>
      <c r="H416" s="22">
        <f t="shared" si="9"/>
        <v>0</v>
      </c>
      <c r="I416" s="14"/>
    </row>
    <row r="417" spans="1:9" ht="12.4" hidden="1" customHeight="1">
      <c r="A417" s="13"/>
      <c r="B417" s="1"/>
      <c r="C417" s="35"/>
      <c r="D417" s="168"/>
      <c r="E417" s="169"/>
      <c r="F417" s="40" t="str">
        <f>VLOOKUP(C417,'[2]Acha Air Sales Price List'!$B$1:$D$65536,3,FALSE)</f>
        <v>Exchange rate :</v>
      </c>
      <c r="G417" s="21">
        <f>ROUND(IF(ISBLANK(C417),0,VLOOKUP(C417,'[2]Acha Air Sales Price List'!$B$1:$X$65536,12,FALSE)*$L$14),2)</f>
        <v>0</v>
      </c>
      <c r="H417" s="22">
        <f t="shared" si="9"/>
        <v>0</v>
      </c>
      <c r="I417" s="14"/>
    </row>
    <row r="418" spans="1:9" ht="12.4" hidden="1" customHeight="1">
      <c r="A418" s="13"/>
      <c r="B418" s="1"/>
      <c r="C418" s="35"/>
      <c r="D418" s="168"/>
      <c r="E418" s="169"/>
      <c r="F418" s="40" t="str">
        <f>VLOOKUP(C418,'[2]Acha Air Sales Price List'!$B$1:$D$65536,3,FALSE)</f>
        <v>Exchange rate :</v>
      </c>
      <c r="G418" s="21">
        <f>ROUND(IF(ISBLANK(C418),0,VLOOKUP(C418,'[2]Acha Air Sales Price List'!$B$1:$X$65536,12,FALSE)*$L$14),2)</f>
        <v>0</v>
      </c>
      <c r="H418" s="22">
        <f t="shared" si="9"/>
        <v>0</v>
      </c>
      <c r="I418" s="14"/>
    </row>
    <row r="419" spans="1:9" ht="12.4" hidden="1" customHeight="1">
      <c r="A419" s="13"/>
      <c r="B419" s="1"/>
      <c r="C419" s="35"/>
      <c r="D419" s="168"/>
      <c r="E419" s="169"/>
      <c r="F419" s="40" t="str">
        <f>VLOOKUP(C419,'[2]Acha Air Sales Price List'!$B$1:$D$65536,3,FALSE)</f>
        <v>Exchange rate :</v>
      </c>
      <c r="G419" s="21">
        <f>ROUND(IF(ISBLANK(C419),0,VLOOKUP(C419,'[2]Acha Air Sales Price List'!$B$1:$X$65536,12,FALSE)*$L$14),2)</f>
        <v>0</v>
      </c>
      <c r="H419" s="22">
        <f t="shared" si="9"/>
        <v>0</v>
      </c>
      <c r="I419" s="14"/>
    </row>
    <row r="420" spans="1:9" ht="12.4" hidden="1" customHeight="1">
      <c r="A420" s="13"/>
      <c r="B420" s="1"/>
      <c r="C420" s="35"/>
      <c r="D420" s="168"/>
      <c r="E420" s="169"/>
      <c r="F420" s="40" t="str">
        <f>VLOOKUP(C420,'[2]Acha Air Sales Price List'!$B$1:$D$65536,3,FALSE)</f>
        <v>Exchange rate :</v>
      </c>
      <c r="G420" s="21">
        <f>ROUND(IF(ISBLANK(C420),0,VLOOKUP(C420,'[2]Acha Air Sales Price List'!$B$1:$X$65536,12,FALSE)*$L$14),2)</f>
        <v>0</v>
      </c>
      <c r="H420" s="22">
        <f t="shared" si="9"/>
        <v>0</v>
      </c>
      <c r="I420" s="14"/>
    </row>
    <row r="421" spans="1:9" ht="12.4" hidden="1" customHeight="1">
      <c r="A421" s="13"/>
      <c r="B421" s="1"/>
      <c r="C421" s="35"/>
      <c r="D421" s="168"/>
      <c r="E421" s="169"/>
      <c r="F421" s="40" t="str">
        <f>VLOOKUP(C421,'[2]Acha Air Sales Price List'!$B$1:$D$65536,3,FALSE)</f>
        <v>Exchange rate :</v>
      </c>
      <c r="G421" s="21">
        <f>ROUND(IF(ISBLANK(C421),0,VLOOKUP(C421,'[2]Acha Air Sales Price List'!$B$1:$X$65536,12,FALSE)*$L$14),2)</f>
        <v>0</v>
      </c>
      <c r="H421" s="22">
        <f t="shared" si="9"/>
        <v>0</v>
      </c>
      <c r="I421" s="14"/>
    </row>
    <row r="422" spans="1:9" ht="12.4" hidden="1" customHeight="1">
      <c r="A422" s="13"/>
      <c r="B422" s="1"/>
      <c r="C422" s="35"/>
      <c r="D422" s="168"/>
      <c r="E422" s="169"/>
      <c r="F422" s="40" t="str">
        <f>VLOOKUP(C422,'[2]Acha Air Sales Price List'!$B$1:$D$65536,3,FALSE)</f>
        <v>Exchange rate :</v>
      </c>
      <c r="G422" s="21">
        <f>ROUND(IF(ISBLANK(C422),0,VLOOKUP(C422,'[2]Acha Air Sales Price List'!$B$1:$X$65536,12,FALSE)*$L$14),2)</f>
        <v>0</v>
      </c>
      <c r="H422" s="22">
        <f t="shared" si="9"/>
        <v>0</v>
      </c>
      <c r="I422" s="14"/>
    </row>
    <row r="423" spans="1:9" ht="12.4" hidden="1" customHeight="1">
      <c r="A423" s="13"/>
      <c r="B423" s="1"/>
      <c r="C423" s="36"/>
      <c r="D423" s="168"/>
      <c r="E423" s="169"/>
      <c r="F423" s="40" t="str">
        <f>VLOOKUP(C423,'[2]Acha Air Sales Price List'!$B$1:$D$65536,3,FALSE)</f>
        <v>Exchange rate :</v>
      </c>
      <c r="G423" s="21">
        <f>ROUND(IF(ISBLANK(C423),0,VLOOKUP(C423,'[2]Acha Air Sales Price List'!$B$1:$X$65536,12,FALSE)*$L$14),2)</f>
        <v>0</v>
      </c>
      <c r="H423" s="22">
        <f t="shared" si="9"/>
        <v>0</v>
      </c>
      <c r="I423" s="14"/>
    </row>
    <row r="424" spans="1:9" ht="12" hidden="1" customHeight="1">
      <c r="A424" s="13"/>
      <c r="B424" s="1"/>
      <c r="C424" s="35"/>
      <c r="D424" s="168"/>
      <c r="E424" s="169"/>
      <c r="F424" s="40" t="str">
        <f>VLOOKUP(C424,'[2]Acha Air Sales Price List'!$B$1:$D$65536,3,FALSE)</f>
        <v>Exchange rate :</v>
      </c>
      <c r="G424" s="21">
        <f>ROUND(IF(ISBLANK(C424),0,VLOOKUP(C424,'[2]Acha Air Sales Price List'!$B$1:$X$65536,12,FALSE)*$L$14),2)</f>
        <v>0</v>
      </c>
      <c r="H424" s="22">
        <f t="shared" si="9"/>
        <v>0</v>
      </c>
      <c r="I424" s="14"/>
    </row>
    <row r="425" spans="1:9" ht="12.4" hidden="1" customHeight="1">
      <c r="A425" s="13"/>
      <c r="B425" s="1"/>
      <c r="C425" s="35"/>
      <c r="D425" s="168"/>
      <c r="E425" s="169"/>
      <c r="F425" s="40" t="str">
        <f>VLOOKUP(C425,'[2]Acha Air Sales Price List'!$B$1:$D$65536,3,FALSE)</f>
        <v>Exchange rate :</v>
      </c>
      <c r="G425" s="21">
        <f>ROUND(IF(ISBLANK(C425),0,VLOOKUP(C425,'[2]Acha Air Sales Price List'!$B$1:$X$65536,12,FALSE)*$L$14),2)</f>
        <v>0</v>
      </c>
      <c r="H425" s="22">
        <f t="shared" si="9"/>
        <v>0</v>
      </c>
      <c r="I425" s="14"/>
    </row>
    <row r="426" spans="1:9" ht="12.4" hidden="1" customHeight="1">
      <c r="A426" s="13"/>
      <c r="B426" s="1"/>
      <c r="C426" s="35"/>
      <c r="D426" s="168"/>
      <c r="E426" s="169"/>
      <c r="F426" s="40" t="str">
        <f>VLOOKUP(C426,'[2]Acha Air Sales Price List'!$B$1:$D$65536,3,FALSE)</f>
        <v>Exchange rate :</v>
      </c>
      <c r="G426" s="21">
        <f>ROUND(IF(ISBLANK(C426),0,VLOOKUP(C426,'[2]Acha Air Sales Price List'!$B$1:$X$65536,12,FALSE)*$L$14),2)</f>
        <v>0</v>
      </c>
      <c r="H426" s="22">
        <f t="shared" si="9"/>
        <v>0</v>
      </c>
      <c r="I426" s="14"/>
    </row>
    <row r="427" spans="1:9" ht="12.4" hidden="1" customHeight="1">
      <c r="A427" s="13"/>
      <c r="B427" s="1"/>
      <c r="C427" s="35"/>
      <c r="D427" s="168"/>
      <c r="E427" s="169"/>
      <c r="F427" s="40" t="str">
        <f>VLOOKUP(C427,'[2]Acha Air Sales Price List'!$B$1:$D$65536,3,FALSE)</f>
        <v>Exchange rate :</v>
      </c>
      <c r="G427" s="21">
        <f>ROUND(IF(ISBLANK(C427),0,VLOOKUP(C427,'[2]Acha Air Sales Price List'!$B$1:$X$65536,12,FALSE)*$L$14),2)</f>
        <v>0</v>
      </c>
      <c r="H427" s="22">
        <f t="shared" si="9"/>
        <v>0</v>
      </c>
      <c r="I427" s="14"/>
    </row>
    <row r="428" spans="1:9" ht="12.4" hidden="1" customHeight="1">
      <c r="A428" s="13"/>
      <c r="B428" s="1"/>
      <c r="C428" s="35"/>
      <c r="D428" s="168"/>
      <c r="E428" s="169"/>
      <c r="F428" s="40" t="str">
        <f>VLOOKUP(C428,'[2]Acha Air Sales Price List'!$B$1:$D$65536,3,FALSE)</f>
        <v>Exchange rate :</v>
      </c>
      <c r="G428" s="21">
        <f>ROUND(IF(ISBLANK(C428),0,VLOOKUP(C428,'[2]Acha Air Sales Price List'!$B$1:$X$65536,12,FALSE)*$L$14),2)</f>
        <v>0</v>
      </c>
      <c r="H428" s="22">
        <f t="shared" si="9"/>
        <v>0</v>
      </c>
      <c r="I428" s="14"/>
    </row>
    <row r="429" spans="1:9" ht="12.4" hidden="1" customHeight="1">
      <c r="A429" s="13"/>
      <c r="B429" s="1"/>
      <c r="C429" s="35"/>
      <c r="D429" s="168"/>
      <c r="E429" s="169"/>
      <c r="F429" s="40" t="str">
        <f>VLOOKUP(C429,'[2]Acha Air Sales Price List'!$B$1:$D$65536,3,FALSE)</f>
        <v>Exchange rate :</v>
      </c>
      <c r="G429" s="21">
        <f>ROUND(IF(ISBLANK(C429),0,VLOOKUP(C429,'[2]Acha Air Sales Price List'!$B$1:$X$65536,12,FALSE)*$L$14),2)</f>
        <v>0</v>
      </c>
      <c r="H429" s="22">
        <f t="shared" si="9"/>
        <v>0</v>
      </c>
      <c r="I429" s="14"/>
    </row>
    <row r="430" spans="1:9" ht="12.4" hidden="1" customHeight="1">
      <c r="A430" s="13"/>
      <c r="B430" s="1"/>
      <c r="C430" s="35"/>
      <c r="D430" s="168"/>
      <c r="E430" s="169"/>
      <c r="F430" s="40" t="str">
        <f>VLOOKUP(C430,'[2]Acha Air Sales Price List'!$B$1:$D$65536,3,FALSE)</f>
        <v>Exchange rate :</v>
      </c>
      <c r="G430" s="21">
        <f>ROUND(IF(ISBLANK(C430),0,VLOOKUP(C430,'[2]Acha Air Sales Price List'!$B$1:$X$65536,12,FALSE)*$L$14),2)</f>
        <v>0</v>
      </c>
      <c r="H430" s="22">
        <f t="shared" si="9"/>
        <v>0</v>
      </c>
      <c r="I430" s="14"/>
    </row>
    <row r="431" spans="1:9" ht="12.4" hidden="1" customHeight="1">
      <c r="A431" s="13"/>
      <c r="B431" s="1"/>
      <c r="C431" s="35"/>
      <c r="D431" s="168"/>
      <c r="E431" s="169"/>
      <c r="F431" s="40" t="str">
        <f>VLOOKUP(C431,'[2]Acha Air Sales Price List'!$B$1:$D$65536,3,FALSE)</f>
        <v>Exchange rate :</v>
      </c>
      <c r="G431" s="21">
        <f>ROUND(IF(ISBLANK(C431),0,VLOOKUP(C431,'[2]Acha Air Sales Price List'!$B$1:$X$65536,12,FALSE)*$L$14),2)</f>
        <v>0</v>
      </c>
      <c r="H431" s="22">
        <f t="shared" si="9"/>
        <v>0</v>
      </c>
      <c r="I431" s="14"/>
    </row>
    <row r="432" spans="1:9" ht="12.4" hidden="1" customHeight="1">
      <c r="A432" s="13"/>
      <c r="B432" s="1"/>
      <c r="C432" s="35"/>
      <c r="D432" s="168"/>
      <c r="E432" s="169"/>
      <c r="F432" s="40" t="str">
        <f>VLOOKUP(C432,'[2]Acha Air Sales Price List'!$B$1:$D$65536,3,FALSE)</f>
        <v>Exchange rate :</v>
      </c>
      <c r="G432" s="21">
        <f>ROUND(IF(ISBLANK(C432),0,VLOOKUP(C432,'[2]Acha Air Sales Price List'!$B$1:$X$65536,12,FALSE)*$L$14),2)</f>
        <v>0</v>
      </c>
      <c r="H432" s="22">
        <f t="shared" si="9"/>
        <v>0</v>
      </c>
      <c r="I432" s="14"/>
    </row>
    <row r="433" spans="1:9" ht="12.4" hidden="1" customHeight="1">
      <c r="A433" s="13"/>
      <c r="B433" s="1"/>
      <c r="C433" s="35"/>
      <c r="D433" s="168"/>
      <c r="E433" s="169"/>
      <c r="F433" s="40" t="str">
        <f>VLOOKUP(C433,'[2]Acha Air Sales Price List'!$B$1:$D$65536,3,FALSE)</f>
        <v>Exchange rate :</v>
      </c>
      <c r="G433" s="21">
        <f>ROUND(IF(ISBLANK(C433),0,VLOOKUP(C433,'[2]Acha Air Sales Price List'!$B$1:$X$65536,12,FALSE)*$L$14),2)</f>
        <v>0</v>
      </c>
      <c r="H433" s="22">
        <f t="shared" si="9"/>
        <v>0</v>
      </c>
      <c r="I433" s="14"/>
    </row>
    <row r="434" spans="1:9" ht="12.4" hidden="1" customHeight="1">
      <c r="A434" s="13"/>
      <c r="B434" s="1"/>
      <c r="C434" s="35"/>
      <c r="D434" s="168"/>
      <c r="E434" s="169"/>
      <c r="F434" s="40" t="str">
        <f>VLOOKUP(C434,'[2]Acha Air Sales Price List'!$B$1:$D$65536,3,FALSE)</f>
        <v>Exchange rate :</v>
      </c>
      <c r="G434" s="21">
        <f>ROUND(IF(ISBLANK(C434),0,VLOOKUP(C434,'[2]Acha Air Sales Price List'!$B$1:$X$65536,12,FALSE)*$L$14),2)</f>
        <v>0</v>
      </c>
      <c r="H434" s="22">
        <f t="shared" si="9"/>
        <v>0</v>
      </c>
      <c r="I434" s="14"/>
    </row>
    <row r="435" spans="1:9" ht="12.4" hidden="1" customHeight="1">
      <c r="A435" s="13"/>
      <c r="B435" s="1"/>
      <c r="C435" s="35"/>
      <c r="D435" s="168"/>
      <c r="E435" s="169"/>
      <c r="F435" s="40" t="str">
        <f>VLOOKUP(C435,'[2]Acha Air Sales Price List'!$B$1:$D$65536,3,FALSE)</f>
        <v>Exchange rate :</v>
      </c>
      <c r="G435" s="21">
        <f>ROUND(IF(ISBLANK(C435),0,VLOOKUP(C435,'[2]Acha Air Sales Price List'!$B$1:$X$65536,12,FALSE)*$L$14),2)</f>
        <v>0</v>
      </c>
      <c r="H435" s="22">
        <f t="shared" si="9"/>
        <v>0</v>
      </c>
      <c r="I435" s="14"/>
    </row>
    <row r="436" spans="1:9" ht="12.4" hidden="1" customHeight="1">
      <c r="A436" s="13"/>
      <c r="B436" s="1"/>
      <c r="C436" s="35"/>
      <c r="D436" s="168"/>
      <c r="E436" s="169"/>
      <c r="F436" s="40" t="str">
        <f>VLOOKUP(C436,'[2]Acha Air Sales Price List'!$B$1:$D$65536,3,FALSE)</f>
        <v>Exchange rate :</v>
      </c>
      <c r="G436" s="21">
        <f>ROUND(IF(ISBLANK(C436),0,VLOOKUP(C436,'[2]Acha Air Sales Price List'!$B$1:$X$65536,12,FALSE)*$L$14),2)</f>
        <v>0</v>
      </c>
      <c r="H436" s="22">
        <f t="shared" si="9"/>
        <v>0</v>
      </c>
      <c r="I436" s="14"/>
    </row>
    <row r="437" spans="1:9" ht="12.4" hidden="1" customHeight="1">
      <c r="A437" s="13"/>
      <c r="B437" s="1"/>
      <c r="C437" s="35"/>
      <c r="D437" s="168"/>
      <c r="E437" s="169"/>
      <c r="F437" s="40" t="str">
        <f>VLOOKUP(C437,'[2]Acha Air Sales Price List'!$B$1:$D$65536,3,FALSE)</f>
        <v>Exchange rate :</v>
      </c>
      <c r="G437" s="21">
        <f>ROUND(IF(ISBLANK(C437),0,VLOOKUP(C437,'[2]Acha Air Sales Price List'!$B$1:$X$65536,12,FALSE)*$L$14),2)</f>
        <v>0</v>
      </c>
      <c r="H437" s="22">
        <f t="shared" si="9"/>
        <v>0</v>
      </c>
      <c r="I437" s="14"/>
    </row>
    <row r="438" spans="1:9" ht="12.4" hidden="1" customHeight="1">
      <c r="A438" s="13"/>
      <c r="B438" s="1"/>
      <c r="C438" s="35"/>
      <c r="D438" s="168"/>
      <c r="E438" s="169"/>
      <c r="F438" s="40" t="str">
        <f>VLOOKUP(C438,'[2]Acha Air Sales Price List'!$B$1:$D$65536,3,FALSE)</f>
        <v>Exchange rate :</v>
      </c>
      <c r="G438" s="21">
        <f>ROUND(IF(ISBLANK(C438),0,VLOOKUP(C438,'[2]Acha Air Sales Price List'!$B$1:$X$65536,12,FALSE)*$L$14),2)</f>
        <v>0</v>
      </c>
      <c r="H438" s="22">
        <f t="shared" si="9"/>
        <v>0</v>
      </c>
      <c r="I438" s="14"/>
    </row>
    <row r="439" spans="1:9" ht="12.4" hidden="1" customHeight="1">
      <c r="A439" s="13"/>
      <c r="B439" s="1"/>
      <c r="C439" s="35"/>
      <c r="D439" s="168"/>
      <c r="E439" s="169"/>
      <c r="F439" s="40" t="str">
        <f>VLOOKUP(C439,'[2]Acha Air Sales Price List'!$B$1:$D$65536,3,FALSE)</f>
        <v>Exchange rate :</v>
      </c>
      <c r="G439" s="21">
        <f>ROUND(IF(ISBLANK(C439),0,VLOOKUP(C439,'[2]Acha Air Sales Price List'!$B$1:$X$65536,12,FALSE)*$L$14),2)</f>
        <v>0</v>
      </c>
      <c r="H439" s="22">
        <f t="shared" si="9"/>
        <v>0</v>
      </c>
      <c r="I439" s="14"/>
    </row>
    <row r="440" spans="1:9" ht="12.4" hidden="1" customHeight="1">
      <c r="A440" s="13"/>
      <c r="B440" s="1"/>
      <c r="C440" s="35"/>
      <c r="D440" s="168"/>
      <c r="E440" s="169"/>
      <c r="F440" s="40" t="str">
        <f>VLOOKUP(C440,'[2]Acha Air Sales Price List'!$B$1:$D$65536,3,FALSE)</f>
        <v>Exchange rate :</v>
      </c>
      <c r="G440" s="21">
        <f>ROUND(IF(ISBLANK(C440),0,VLOOKUP(C440,'[2]Acha Air Sales Price List'!$B$1:$X$65536,12,FALSE)*$L$14),2)</f>
        <v>0</v>
      </c>
      <c r="H440" s="22">
        <f t="shared" si="9"/>
        <v>0</v>
      </c>
      <c r="I440" s="14"/>
    </row>
    <row r="441" spans="1:9" ht="12.4" hidden="1" customHeight="1">
      <c r="A441" s="13"/>
      <c r="B441" s="1"/>
      <c r="C441" s="35"/>
      <c r="D441" s="168"/>
      <c r="E441" s="169"/>
      <c r="F441" s="40" t="str">
        <f>VLOOKUP(C441,'[2]Acha Air Sales Price List'!$B$1:$D$65536,3,FALSE)</f>
        <v>Exchange rate :</v>
      </c>
      <c r="G441" s="21">
        <f>ROUND(IF(ISBLANK(C441),0,VLOOKUP(C441,'[2]Acha Air Sales Price List'!$B$1:$X$65536,12,FALSE)*$L$14),2)</f>
        <v>0</v>
      </c>
      <c r="H441" s="22">
        <f t="shared" si="9"/>
        <v>0</v>
      </c>
      <c r="I441" s="14"/>
    </row>
    <row r="442" spans="1:9" ht="12.4" hidden="1" customHeight="1">
      <c r="A442" s="13"/>
      <c r="B442" s="1"/>
      <c r="C442" s="35"/>
      <c r="D442" s="168"/>
      <c r="E442" s="169"/>
      <c r="F442" s="40" t="str">
        <f>VLOOKUP(C442,'[2]Acha Air Sales Price List'!$B$1:$D$65536,3,FALSE)</f>
        <v>Exchange rate :</v>
      </c>
      <c r="G442" s="21">
        <f>ROUND(IF(ISBLANK(C442),0,VLOOKUP(C442,'[2]Acha Air Sales Price List'!$B$1:$X$65536,12,FALSE)*$L$14),2)</f>
        <v>0</v>
      </c>
      <c r="H442" s="22">
        <f t="shared" si="9"/>
        <v>0</v>
      </c>
      <c r="I442" s="14"/>
    </row>
    <row r="443" spans="1:9" ht="12.4" hidden="1" customHeight="1">
      <c r="A443" s="13"/>
      <c r="B443" s="1"/>
      <c r="C443" s="35"/>
      <c r="D443" s="168"/>
      <c r="E443" s="169"/>
      <c r="F443" s="40" t="str">
        <f>VLOOKUP(C443,'[2]Acha Air Sales Price List'!$B$1:$D$65536,3,FALSE)</f>
        <v>Exchange rate :</v>
      </c>
      <c r="G443" s="21">
        <f>ROUND(IF(ISBLANK(C443),0,VLOOKUP(C443,'[2]Acha Air Sales Price List'!$B$1:$X$65536,12,FALSE)*$L$14),2)</f>
        <v>0</v>
      </c>
      <c r="H443" s="22">
        <f t="shared" si="9"/>
        <v>0</v>
      </c>
      <c r="I443" s="14"/>
    </row>
    <row r="444" spans="1:9" ht="12.4" hidden="1" customHeight="1">
      <c r="A444" s="13"/>
      <c r="B444" s="1"/>
      <c r="C444" s="35"/>
      <c r="D444" s="168"/>
      <c r="E444" s="169"/>
      <c r="F444" s="40" t="str">
        <f>VLOOKUP(C444,'[2]Acha Air Sales Price List'!$B$1:$D$65536,3,FALSE)</f>
        <v>Exchange rate :</v>
      </c>
      <c r="G444" s="21">
        <f>ROUND(IF(ISBLANK(C444),0,VLOOKUP(C444,'[2]Acha Air Sales Price List'!$B$1:$X$65536,12,FALSE)*$L$14),2)</f>
        <v>0</v>
      </c>
      <c r="H444" s="22">
        <f t="shared" si="9"/>
        <v>0</v>
      </c>
      <c r="I444" s="14"/>
    </row>
    <row r="445" spans="1:9" ht="12.4" hidden="1" customHeight="1">
      <c r="A445" s="13"/>
      <c r="B445" s="1"/>
      <c r="C445" s="35"/>
      <c r="D445" s="168"/>
      <c r="E445" s="169"/>
      <c r="F445" s="40" t="str">
        <f>VLOOKUP(C445,'[2]Acha Air Sales Price List'!$B$1:$D$65536,3,FALSE)</f>
        <v>Exchange rate :</v>
      </c>
      <c r="G445" s="21">
        <f>ROUND(IF(ISBLANK(C445),0,VLOOKUP(C445,'[2]Acha Air Sales Price List'!$B$1:$X$65536,12,FALSE)*$L$14),2)</f>
        <v>0</v>
      </c>
      <c r="H445" s="22">
        <f t="shared" si="9"/>
        <v>0</v>
      </c>
      <c r="I445" s="14"/>
    </row>
    <row r="446" spans="1:9" ht="12.4" hidden="1" customHeight="1">
      <c r="A446" s="13"/>
      <c r="B446" s="1"/>
      <c r="C446" s="35"/>
      <c r="D446" s="168"/>
      <c r="E446" s="169"/>
      <c r="F446" s="40" t="str">
        <f>VLOOKUP(C446,'[2]Acha Air Sales Price List'!$B$1:$D$65536,3,FALSE)</f>
        <v>Exchange rate :</v>
      </c>
      <c r="G446" s="21">
        <f>ROUND(IF(ISBLANK(C446),0,VLOOKUP(C446,'[2]Acha Air Sales Price List'!$B$1:$X$65536,12,FALSE)*$L$14),2)</f>
        <v>0</v>
      </c>
      <c r="H446" s="22">
        <f t="shared" si="9"/>
        <v>0</v>
      </c>
      <c r="I446" s="14"/>
    </row>
    <row r="447" spans="1:9" ht="12.4" hidden="1" customHeight="1">
      <c r="A447" s="13"/>
      <c r="B447" s="1"/>
      <c r="C447" s="35"/>
      <c r="D447" s="168"/>
      <c r="E447" s="169"/>
      <c r="F447" s="40" t="str">
        <f>VLOOKUP(C447,'[2]Acha Air Sales Price List'!$B$1:$D$65536,3,FALSE)</f>
        <v>Exchange rate :</v>
      </c>
      <c r="G447" s="21">
        <f>ROUND(IF(ISBLANK(C447),0,VLOOKUP(C447,'[2]Acha Air Sales Price List'!$B$1:$X$65536,12,FALSE)*$L$14),2)</f>
        <v>0</v>
      </c>
      <c r="H447" s="22">
        <f t="shared" si="9"/>
        <v>0</v>
      </c>
      <c r="I447" s="14"/>
    </row>
    <row r="448" spans="1:9" ht="12.4" hidden="1" customHeight="1">
      <c r="A448" s="13"/>
      <c r="B448" s="1"/>
      <c r="C448" s="35"/>
      <c r="D448" s="168"/>
      <c r="E448" s="169"/>
      <c r="F448" s="40" t="str">
        <f>VLOOKUP(C448,'[2]Acha Air Sales Price List'!$B$1:$D$65536,3,FALSE)</f>
        <v>Exchange rate :</v>
      </c>
      <c r="G448" s="21">
        <f>ROUND(IF(ISBLANK(C448),0,VLOOKUP(C448,'[2]Acha Air Sales Price List'!$B$1:$X$65536,12,FALSE)*$L$14),2)</f>
        <v>0</v>
      </c>
      <c r="H448" s="22">
        <f t="shared" si="9"/>
        <v>0</v>
      </c>
      <c r="I448" s="14"/>
    </row>
    <row r="449" spans="1:9" ht="12.4" hidden="1" customHeight="1">
      <c r="A449" s="13"/>
      <c r="B449" s="1"/>
      <c r="C449" s="35"/>
      <c r="D449" s="168"/>
      <c r="E449" s="169"/>
      <c r="F449" s="40" t="str">
        <f>VLOOKUP(C449,'[2]Acha Air Sales Price List'!$B$1:$D$65536,3,FALSE)</f>
        <v>Exchange rate :</v>
      </c>
      <c r="G449" s="21">
        <f>ROUND(IF(ISBLANK(C449),0,VLOOKUP(C449,'[2]Acha Air Sales Price List'!$B$1:$X$65536,12,FALSE)*$L$14),2)</f>
        <v>0</v>
      </c>
      <c r="H449" s="22">
        <f t="shared" si="9"/>
        <v>0</v>
      </c>
      <c r="I449" s="14"/>
    </row>
    <row r="450" spans="1:9" ht="12.4" hidden="1" customHeight="1">
      <c r="A450" s="13"/>
      <c r="B450" s="1"/>
      <c r="C450" s="35"/>
      <c r="D450" s="168"/>
      <c r="E450" s="169"/>
      <c r="F450" s="40" t="str">
        <f>VLOOKUP(C450,'[2]Acha Air Sales Price List'!$B$1:$D$65536,3,FALSE)</f>
        <v>Exchange rate :</v>
      </c>
      <c r="G450" s="21">
        <f>ROUND(IF(ISBLANK(C450),0,VLOOKUP(C450,'[2]Acha Air Sales Price List'!$B$1:$X$65536,12,FALSE)*$L$14),2)</f>
        <v>0</v>
      </c>
      <c r="H450" s="22">
        <f t="shared" si="9"/>
        <v>0</v>
      </c>
      <c r="I450" s="14"/>
    </row>
    <row r="451" spans="1:9" ht="12.4" hidden="1" customHeight="1">
      <c r="A451" s="13"/>
      <c r="B451" s="1"/>
      <c r="C451" s="36"/>
      <c r="D451" s="168"/>
      <c r="E451" s="169"/>
      <c r="F451" s="40" t="str">
        <f>VLOOKUP(C451,'[2]Acha Air Sales Price List'!$B$1:$D$65536,3,FALSE)</f>
        <v>Exchange rate :</v>
      </c>
      <c r="G451" s="21">
        <f>ROUND(IF(ISBLANK(C451),0,VLOOKUP(C451,'[2]Acha Air Sales Price List'!$B$1:$X$65536,12,FALSE)*$L$14),2)</f>
        <v>0</v>
      </c>
      <c r="H451" s="22">
        <f>ROUND(IF(ISNUMBER(B451), G451*B451, 0),5)</f>
        <v>0</v>
      </c>
      <c r="I451" s="14"/>
    </row>
    <row r="452" spans="1:9" ht="12" hidden="1" customHeight="1">
      <c r="A452" s="13"/>
      <c r="B452" s="1"/>
      <c r="C452" s="35"/>
      <c r="D452" s="168"/>
      <c r="E452" s="169"/>
      <c r="F452" s="40" t="str">
        <f>VLOOKUP(C452,'[2]Acha Air Sales Price List'!$B$1:$D$65536,3,FALSE)</f>
        <v>Exchange rate :</v>
      </c>
      <c r="G452" s="21">
        <f>ROUND(IF(ISBLANK(C452),0,VLOOKUP(C452,'[2]Acha Air Sales Price List'!$B$1:$X$65536,12,FALSE)*$L$14),2)</f>
        <v>0</v>
      </c>
      <c r="H452" s="22">
        <f t="shared" ref="H452:H502" si="10">ROUND(IF(ISNUMBER(B452), G452*B452, 0),5)</f>
        <v>0</v>
      </c>
      <c r="I452" s="14"/>
    </row>
    <row r="453" spans="1:9" ht="12.4" hidden="1" customHeight="1">
      <c r="A453" s="13"/>
      <c r="B453" s="1"/>
      <c r="C453" s="35"/>
      <c r="D453" s="168"/>
      <c r="E453" s="169"/>
      <c r="F453" s="40" t="str">
        <f>VLOOKUP(C453,'[2]Acha Air Sales Price List'!$B$1:$D$65536,3,FALSE)</f>
        <v>Exchange rate :</v>
      </c>
      <c r="G453" s="21">
        <f>ROUND(IF(ISBLANK(C453),0,VLOOKUP(C453,'[2]Acha Air Sales Price List'!$B$1:$X$65536,12,FALSE)*$L$14),2)</f>
        <v>0</v>
      </c>
      <c r="H453" s="22">
        <f t="shared" si="10"/>
        <v>0</v>
      </c>
      <c r="I453" s="14"/>
    </row>
    <row r="454" spans="1:9" ht="12.4" hidden="1" customHeight="1">
      <c r="A454" s="13"/>
      <c r="B454" s="1"/>
      <c r="C454" s="35"/>
      <c r="D454" s="168"/>
      <c r="E454" s="169"/>
      <c r="F454" s="40" t="str">
        <f>VLOOKUP(C454,'[2]Acha Air Sales Price List'!$B$1:$D$65536,3,FALSE)</f>
        <v>Exchange rate :</v>
      </c>
      <c r="G454" s="21">
        <f>ROUND(IF(ISBLANK(C454),0,VLOOKUP(C454,'[2]Acha Air Sales Price List'!$B$1:$X$65536,12,FALSE)*$L$14),2)</f>
        <v>0</v>
      </c>
      <c r="H454" s="22">
        <f t="shared" si="10"/>
        <v>0</v>
      </c>
      <c r="I454" s="14"/>
    </row>
    <row r="455" spans="1:9" ht="12.4" hidden="1" customHeight="1">
      <c r="A455" s="13"/>
      <c r="B455" s="1"/>
      <c r="C455" s="35"/>
      <c r="D455" s="168"/>
      <c r="E455" s="169"/>
      <c r="F455" s="40" t="str">
        <f>VLOOKUP(C455,'[2]Acha Air Sales Price List'!$B$1:$D$65536,3,FALSE)</f>
        <v>Exchange rate :</v>
      </c>
      <c r="G455" s="21">
        <f>ROUND(IF(ISBLANK(C455),0,VLOOKUP(C455,'[2]Acha Air Sales Price List'!$B$1:$X$65536,12,FALSE)*$L$14),2)</f>
        <v>0</v>
      </c>
      <c r="H455" s="22">
        <f t="shared" si="10"/>
        <v>0</v>
      </c>
      <c r="I455" s="14"/>
    </row>
    <row r="456" spans="1:9" ht="12.4" hidden="1" customHeight="1">
      <c r="A456" s="13"/>
      <c r="B456" s="1"/>
      <c r="C456" s="35"/>
      <c r="D456" s="168"/>
      <c r="E456" s="169"/>
      <c r="F456" s="40" t="str">
        <f>VLOOKUP(C456,'[2]Acha Air Sales Price List'!$B$1:$D$65536,3,FALSE)</f>
        <v>Exchange rate :</v>
      </c>
      <c r="G456" s="21">
        <f>ROUND(IF(ISBLANK(C456),0,VLOOKUP(C456,'[2]Acha Air Sales Price List'!$B$1:$X$65536,12,FALSE)*$L$14),2)</f>
        <v>0</v>
      </c>
      <c r="H456" s="22">
        <f t="shared" si="10"/>
        <v>0</v>
      </c>
      <c r="I456" s="14"/>
    </row>
    <row r="457" spans="1:9" ht="12.4" hidden="1" customHeight="1">
      <c r="A457" s="13"/>
      <c r="B457" s="1"/>
      <c r="C457" s="35"/>
      <c r="D457" s="168"/>
      <c r="E457" s="169"/>
      <c r="F457" s="40" t="str">
        <f>VLOOKUP(C457,'[2]Acha Air Sales Price List'!$B$1:$D$65536,3,FALSE)</f>
        <v>Exchange rate :</v>
      </c>
      <c r="G457" s="21">
        <f>ROUND(IF(ISBLANK(C457),0,VLOOKUP(C457,'[2]Acha Air Sales Price List'!$B$1:$X$65536,12,FALSE)*$L$14),2)</f>
        <v>0</v>
      </c>
      <c r="H457" s="22">
        <f t="shared" si="10"/>
        <v>0</v>
      </c>
      <c r="I457" s="14"/>
    </row>
    <row r="458" spans="1:9" ht="12.4" hidden="1" customHeight="1">
      <c r="A458" s="13"/>
      <c r="B458" s="1"/>
      <c r="C458" s="35"/>
      <c r="D458" s="168"/>
      <c r="E458" s="169"/>
      <c r="F458" s="40" t="str">
        <f>VLOOKUP(C458,'[2]Acha Air Sales Price List'!$B$1:$D$65536,3,FALSE)</f>
        <v>Exchange rate :</v>
      </c>
      <c r="G458" s="21">
        <f>ROUND(IF(ISBLANK(C458),0,VLOOKUP(C458,'[2]Acha Air Sales Price List'!$B$1:$X$65536,12,FALSE)*$L$14),2)</f>
        <v>0</v>
      </c>
      <c r="H458" s="22">
        <f t="shared" si="10"/>
        <v>0</v>
      </c>
      <c r="I458" s="14"/>
    </row>
    <row r="459" spans="1:9" ht="12.4" hidden="1" customHeight="1">
      <c r="A459" s="13"/>
      <c r="B459" s="1"/>
      <c r="C459" s="35"/>
      <c r="D459" s="168"/>
      <c r="E459" s="169"/>
      <c r="F459" s="40" t="str">
        <f>VLOOKUP(C459,'[2]Acha Air Sales Price List'!$B$1:$D$65536,3,FALSE)</f>
        <v>Exchange rate :</v>
      </c>
      <c r="G459" s="21">
        <f>ROUND(IF(ISBLANK(C459),0,VLOOKUP(C459,'[2]Acha Air Sales Price List'!$B$1:$X$65536,12,FALSE)*$L$14),2)</f>
        <v>0</v>
      </c>
      <c r="H459" s="22">
        <f t="shared" si="10"/>
        <v>0</v>
      </c>
      <c r="I459" s="14"/>
    </row>
    <row r="460" spans="1:9" ht="12.4" hidden="1" customHeight="1">
      <c r="A460" s="13"/>
      <c r="B460" s="1"/>
      <c r="C460" s="35"/>
      <c r="D460" s="168"/>
      <c r="E460" s="169"/>
      <c r="F460" s="40" t="str">
        <f>VLOOKUP(C460,'[2]Acha Air Sales Price List'!$B$1:$D$65536,3,FALSE)</f>
        <v>Exchange rate :</v>
      </c>
      <c r="G460" s="21">
        <f>ROUND(IF(ISBLANK(C460),0,VLOOKUP(C460,'[2]Acha Air Sales Price List'!$B$1:$X$65536,12,FALSE)*$L$14),2)</f>
        <v>0</v>
      </c>
      <c r="H460" s="22">
        <f t="shared" si="10"/>
        <v>0</v>
      </c>
      <c r="I460" s="14"/>
    </row>
    <row r="461" spans="1:9" ht="12.4" hidden="1" customHeight="1">
      <c r="A461" s="13"/>
      <c r="B461" s="1"/>
      <c r="C461" s="35"/>
      <c r="D461" s="168"/>
      <c r="E461" s="169"/>
      <c r="F461" s="40" t="str">
        <f>VLOOKUP(C461,'[2]Acha Air Sales Price List'!$B$1:$D$65536,3,FALSE)</f>
        <v>Exchange rate :</v>
      </c>
      <c r="G461" s="21">
        <f>ROUND(IF(ISBLANK(C461),0,VLOOKUP(C461,'[2]Acha Air Sales Price List'!$B$1:$X$65536,12,FALSE)*$L$14),2)</f>
        <v>0</v>
      </c>
      <c r="H461" s="22">
        <f t="shared" si="10"/>
        <v>0</v>
      </c>
      <c r="I461" s="14"/>
    </row>
    <row r="462" spans="1:9" ht="12.4" hidden="1" customHeight="1">
      <c r="A462" s="13"/>
      <c r="B462" s="1"/>
      <c r="C462" s="35"/>
      <c r="D462" s="168"/>
      <c r="E462" s="169"/>
      <c r="F462" s="40" t="str">
        <f>VLOOKUP(C462,'[2]Acha Air Sales Price List'!$B$1:$D$65536,3,FALSE)</f>
        <v>Exchange rate :</v>
      </c>
      <c r="G462" s="21">
        <f>ROUND(IF(ISBLANK(C462),0,VLOOKUP(C462,'[2]Acha Air Sales Price List'!$B$1:$X$65536,12,FALSE)*$L$14),2)</f>
        <v>0</v>
      </c>
      <c r="H462" s="22">
        <f t="shared" si="10"/>
        <v>0</v>
      </c>
      <c r="I462" s="14"/>
    </row>
    <row r="463" spans="1:9" ht="12.4" hidden="1" customHeight="1">
      <c r="A463" s="13"/>
      <c r="B463" s="1"/>
      <c r="C463" s="35"/>
      <c r="D463" s="168"/>
      <c r="E463" s="169"/>
      <c r="F463" s="40" t="str">
        <f>VLOOKUP(C463,'[2]Acha Air Sales Price List'!$B$1:$D$65536,3,FALSE)</f>
        <v>Exchange rate :</v>
      </c>
      <c r="G463" s="21">
        <f>ROUND(IF(ISBLANK(C463),0,VLOOKUP(C463,'[2]Acha Air Sales Price List'!$B$1:$X$65536,12,FALSE)*$L$14),2)</f>
        <v>0</v>
      </c>
      <c r="H463" s="22">
        <f t="shared" si="10"/>
        <v>0</v>
      </c>
      <c r="I463" s="14"/>
    </row>
    <row r="464" spans="1:9" ht="12.4" hidden="1" customHeight="1">
      <c r="A464" s="13"/>
      <c r="B464" s="1"/>
      <c r="C464" s="35"/>
      <c r="D464" s="168"/>
      <c r="E464" s="169"/>
      <c r="F464" s="40" t="str">
        <f>VLOOKUP(C464,'[2]Acha Air Sales Price List'!$B$1:$D$65536,3,FALSE)</f>
        <v>Exchange rate :</v>
      </c>
      <c r="G464" s="21">
        <f>ROUND(IF(ISBLANK(C464),0,VLOOKUP(C464,'[2]Acha Air Sales Price List'!$B$1:$X$65536,12,FALSE)*$L$14),2)</f>
        <v>0</v>
      </c>
      <c r="H464" s="22">
        <f t="shared" si="10"/>
        <v>0</v>
      </c>
      <c r="I464" s="14"/>
    </row>
    <row r="465" spans="1:9" ht="12.4" hidden="1" customHeight="1">
      <c r="A465" s="13"/>
      <c r="B465" s="1"/>
      <c r="C465" s="35"/>
      <c r="D465" s="168"/>
      <c r="E465" s="169"/>
      <c r="F465" s="40" t="str">
        <f>VLOOKUP(C465,'[2]Acha Air Sales Price List'!$B$1:$D$65536,3,FALSE)</f>
        <v>Exchange rate :</v>
      </c>
      <c r="G465" s="21">
        <f>ROUND(IF(ISBLANK(C465),0,VLOOKUP(C465,'[2]Acha Air Sales Price List'!$B$1:$X$65536,12,FALSE)*$L$14),2)</f>
        <v>0</v>
      </c>
      <c r="H465" s="22">
        <f t="shared" si="10"/>
        <v>0</v>
      </c>
      <c r="I465" s="14"/>
    </row>
    <row r="466" spans="1:9" ht="12.4" hidden="1" customHeight="1">
      <c r="A466" s="13"/>
      <c r="B466" s="1"/>
      <c r="C466" s="35"/>
      <c r="D466" s="168"/>
      <c r="E466" s="169"/>
      <c r="F466" s="40" t="str">
        <f>VLOOKUP(C466,'[2]Acha Air Sales Price List'!$B$1:$D$65536,3,FALSE)</f>
        <v>Exchange rate :</v>
      </c>
      <c r="G466" s="21">
        <f>ROUND(IF(ISBLANK(C466),0,VLOOKUP(C466,'[2]Acha Air Sales Price List'!$B$1:$X$65536,12,FALSE)*$L$14),2)</f>
        <v>0</v>
      </c>
      <c r="H466" s="22">
        <f t="shared" si="10"/>
        <v>0</v>
      </c>
      <c r="I466" s="14"/>
    </row>
    <row r="467" spans="1:9" ht="12.4" hidden="1" customHeight="1">
      <c r="A467" s="13"/>
      <c r="B467" s="1"/>
      <c r="C467" s="35"/>
      <c r="D467" s="168"/>
      <c r="E467" s="169"/>
      <c r="F467" s="40" t="str">
        <f>VLOOKUP(C467,'[2]Acha Air Sales Price List'!$B$1:$D$65536,3,FALSE)</f>
        <v>Exchange rate :</v>
      </c>
      <c r="G467" s="21">
        <f>ROUND(IF(ISBLANK(C467),0,VLOOKUP(C467,'[2]Acha Air Sales Price List'!$B$1:$X$65536,12,FALSE)*$L$14),2)</f>
        <v>0</v>
      </c>
      <c r="H467" s="22">
        <f t="shared" si="10"/>
        <v>0</v>
      </c>
      <c r="I467" s="14"/>
    </row>
    <row r="468" spans="1:9" ht="12.4" hidden="1" customHeight="1">
      <c r="A468" s="13"/>
      <c r="B468" s="1"/>
      <c r="C468" s="35"/>
      <c r="D468" s="168"/>
      <c r="E468" s="169"/>
      <c r="F468" s="40" t="str">
        <f>VLOOKUP(C468,'[2]Acha Air Sales Price List'!$B$1:$D$65536,3,FALSE)</f>
        <v>Exchange rate :</v>
      </c>
      <c r="G468" s="21">
        <f>ROUND(IF(ISBLANK(C468),0,VLOOKUP(C468,'[2]Acha Air Sales Price List'!$B$1:$X$65536,12,FALSE)*$L$14),2)</f>
        <v>0</v>
      </c>
      <c r="H468" s="22">
        <f t="shared" si="10"/>
        <v>0</v>
      </c>
      <c r="I468" s="14"/>
    </row>
    <row r="469" spans="1:9" ht="12.4" hidden="1" customHeight="1">
      <c r="A469" s="13"/>
      <c r="B469" s="1"/>
      <c r="C469" s="35"/>
      <c r="D469" s="168"/>
      <c r="E469" s="169"/>
      <c r="F469" s="40" t="str">
        <f>VLOOKUP(C469,'[2]Acha Air Sales Price List'!$B$1:$D$65536,3,FALSE)</f>
        <v>Exchange rate :</v>
      </c>
      <c r="G469" s="21">
        <f>ROUND(IF(ISBLANK(C469),0,VLOOKUP(C469,'[2]Acha Air Sales Price List'!$B$1:$X$65536,12,FALSE)*$L$14),2)</f>
        <v>0</v>
      </c>
      <c r="H469" s="22">
        <f t="shared" si="10"/>
        <v>0</v>
      </c>
      <c r="I469" s="14"/>
    </row>
    <row r="470" spans="1:9" ht="12.4" hidden="1" customHeight="1">
      <c r="A470" s="13"/>
      <c r="B470" s="1"/>
      <c r="C470" s="35"/>
      <c r="D470" s="168"/>
      <c r="E470" s="169"/>
      <c r="F470" s="40" t="str">
        <f>VLOOKUP(C470,'[2]Acha Air Sales Price List'!$B$1:$D$65536,3,FALSE)</f>
        <v>Exchange rate :</v>
      </c>
      <c r="G470" s="21">
        <f>ROUND(IF(ISBLANK(C470),0,VLOOKUP(C470,'[2]Acha Air Sales Price List'!$B$1:$X$65536,12,FALSE)*$L$14),2)</f>
        <v>0</v>
      </c>
      <c r="H470" s="22">
        <f t="shared" si="10"/>
        <v>0</v>
      </c>
      <c r="I470" s="14"/>
    </row>
    <row r="471" spans="1:9" ht="12.4" hidden="1" customHeight="1">
      <c r="A471" s="13"/>
      <c r="B471" s="1"/>
      <c r="C471" s="35"/>
      <c r="D471" s="168"/>
      <c r="E471" s="169"/>
      <c r="F471" s="40" t="str">
        <f>VLOOKUP(C471,'[2]Acha Air Sales Price List'!$B$1:$D$65536,3,FALSE)</f>
        <v>Exchange rate :</v>
      </c>
      <c r="G471" s="21">
        <f>ROUND(IF(ISBLANK(C471),0,VLOOKUP(C471,'[2]Acha Air Sales Price List'!$B$1:$X$65536,12,FALSE)*$L$14),2)</f>
        <v>0</v>
      </c>
      <c r="H471" s="22">
        <f t="shared" si="10"/>
        <v>0</v>
      </c>
      <c r="I471" s="14"/>
    </row>
    <row r="472" spans="1:9" ht="12.4" hidden="1" customHeight="1">
      <c r="A472" s="13"/>
      <c r="B472" s="1"/>
      <c r="C472" s="35"/>
      <c r="D472" s="168"/>
      <c r="E472" s="169"/>
      <c r="F472" s="40" t="str">
        <f>VLOOKUP(C472,'[2]Acha Air Sales Price List'!$B$1:$D$65536,3,FALSE)</f>
        <v>Exchange rate :</v>
      </c>
      <c r="G472" s="21">
        <f>ROUND(IF(ISBLANK(C472),0,VLOOKUP(C472,'[2]Acha Air Sales Price List'!$B$1:$X$65536,12,FALSE)*$L$14),2)</f>
        <v>0</v>
      </c>
      <c r="H472" s="22">
        <f t="shared" si="10"/>
        <v>0</v>
      </c>
      <c r="I472" s="14"/>
    </row>
    <row r="473" spans="1:9" ht="12.4" hidden="1" customHeight="1">
      <c r="A473" s="13"/>
      <c r="B473" s="1"/>
      <c r="C473" s="35"/>
      <c r="D473" s="168"/>
      <c r="E473" s="169"/>
      <c r="F473" s="40" t="str">
        <f>VLOOKUP(C473,'[2]Acha Air Sales Price List'!$B$1:$D$65536,3,FALSE)</f>
        <v>Exchange rate :</v>
      </c>
      <c r="G473" s="21">
        <f>ROUND(IF(ISBLANK(C473),0,VLOOKUP(C473,'[2]Acha Air Sales Price List'!$B$1:$X$65536,12,FALSE)*$L$14),2)</f>
        <v>0</v>
      </c>
      <c r="H473" s="22">
        <f t="shared" si="10"/>
        <v>0</v>
      </c>
      <c r="I473" s="14"/>
    </row>
    <row r="474" spans="1:9" ht="12.4" hidden="1" customHeight="1">
      <c r="A474" s="13"/>
      <c r="B474" s="1"/>
      <c r="C474" s="35"/>
      <c r="D474" s="168"/>
      <c r="E474" s="169"/>
      <c r="F474" s="40" t="str">
        <f>VLOOKUP(C474,'[2]Acha Air Sales Price List'!$B$1:$D$65536,3,FALSE)</f>
        <v>Exchange rate :</v>
      </c>
      <c r="G474" s="21">
        <f>ROUND(IF(ISBLANK(C474),0,VLOOKUP(C474,'[2]Acha Air Sales Price List'!$B$1:$X$65536,12,FALSE)*$L$14),2)</f>
        <v>0</v>
      </c>
      <c r="H474" s="22">
        <f t="shared" si="10"/>
        <v>0</v>
      </c>
      <c r="I474" s="14"/>
    </row>
    <row r="475" spans="1:9" ht="12.4" hidden="1" customHeight="1">
      <c r="A475" s="13"/>
      <c r="B475" s="1"/>
      <c r="C475" s="36"/>
      <c r="D475" s="168"/>
      <c r="E475" s="169"/>
      <c r="F475" s="40" t="str">
        <f>VLOOKUP(C475,'[2]Acha Air Sales Price List'!$B$1:$D$65536,3,FALSE)</f>
        <v>Exchange rate :</v>
      </c>
      <c r="G475" s="21">
        <f>ROUND(IF(ISBLANK(C475),0,VLOOKUP(C475,'[2]Acha Air Sales Price List'!$B$1:$X$65536,12,FALSE)*$L$14),2)</f>
        <v>0</v>
      </c>
      <c r="H475" s="22">
        <f t="shared" si="10"/>
        <v>0</v>
      </c>
      <c r="I475" s="14"/>
    </row>
    <row r="476" spans="1:9" ht="12" hidden="1" customHeight="1">
      <c r="A476" s="13"/>
      <c r="B476" s="1"/>
      <c r="C476" s="35"/>
      <c r="D476" s="168"/>
      <c r="E476" s="169"/>
      <c r="F476" s="40" t="str">
        <f>VLOOKUP(C476,'[2]Acha Air Sales Price List'!$B$1:$D$65536,3,FALSE)</f>
        <v>Exchange rate :</v>
      </c>
      <c r="G476" s="21">
        <f>ROUND(IF(ISBLANK(C476),0,VLOOKUP(C476,'[2]Acha Air Sales Price List'!$B$1:$X$65536,12,FALSE)*$L$14),2)</f>
        <v>0</v>
      </c>
      <c r="H476" s="22">
        <f t="shared" si="10"/>
        <v>0</v>
      </c>
      <c r="I476" s="14"/>
    </row>
    <row r="477" spans="1:9" ht="12.4" hidden="1" customHeight="1">
      <c r="A477" s="13"/>
      <c r="B477" s="1"/>
      <c r="C477" s="35"/>
      <c r="D477" s="168"/>
      <c r="E477" s="169"/>
      <c r="F477" s="40" t="str">
        <f>VLOOKUP(C477,'[2]Acha Air Sales Price List'!$B$1:$D$65536,3,FALSE)</f>
        <v>Exchange rate :</v>
      </c>
      <c r="G477" s="21">
        <f>ROUND(IF(ISBLANK(C477),0,VLOOKUP(C477,'[2]Acha Air Sales Price List'!$B$1:$X$65536,12,FALSE)*$L$14),2)</f>
        <v>0</v>
      </c>
      <c r="H477" s="22">
        <f t="shared" si="10"/>
        <v>0</v>
      </c>
      <c r="I477" s="14"/>
    </row>
    <row r="478" spans="1:9" ht="12.4" hidden="1" customHeight="1">
      <c r="A478" s="13"/>
      <c r="B478" s="1"/>
      <c r="C478" s="35"/>
      <c r="D478" s="168"/>
      <c r="E478" s="169"/>
      <c r="F478" s="40" t="str">
        <f>VLOOKUP(C478,'[2]Acha Air Sales Price List'!$B$1:$D$65536,3,FALSE)</f>
        <v>Exchange rate :</v>
      </c>
      <c r="G478" s="21">
        <f>ROUND(IF(ISBLANK(C478),0,VLOOKUP(C478,'[2]Acha Air Sales Price List'!$B$1:$X$65536,12,FALSE)*$L$14),2)</f>
        <v>0</v>
      </c>
      <c r="H478" s="22">
        <f t="shared" si="10"/>
        <v>0</v>
      </c>
      <c r="I478" s="14"/>
    </row>
    <row r="479" spans="1:9" ht="12.4" hidden="1" customHeight="1">
      <c r="A479" s="13"/>
      <c r="B479" s="1"/>
      <c r="C479" s="35"/>
      <c r="D479" s="168"/>
      <c r="E479" s="169"/>
      <c r="F479" s="40" t="str">
        <f>VLOOKUP(C479,'[2]Acha Air Sales Price List'!$B$1:$D$65536,3,FALSE)</f>
        <v>Exchange rate :</v>
      </c>
      <c r="G479" s="21">
        <f>ROUND(IF(ISBLANK(C479),0,VLOOKUP(C479,'[2]Acha Air Sales Price List'!$B$1:$X$65536,12,FALSE)*$L$14),2)</f>
        <v>0</v>
      </c>
      <c r="H479" s="22">
        <f t="shared" si="10"/>
        <v>0</v>
      </c>
      <c r="I479" s="14"/>
    </row>
    <row r="480" spans="1:9" ht="12.4" hidden="1" customHeight="1">
      <c r="A480" s="13"/>
      <c r="B480" s="1"/>
      <c r="C480" s="35"/>
      <c r="D480" s="168"/>
      <c r="E480" s="169"/>
      <c r="F480" s="40" t="str">
        <f>VLOOKUP(C480,'[2]Acha Air Sales Price List'!$B$1:$D$65536,3,FALSE)</f>
        <v>Exchange rate :</v>
      </c>
      <c r="G480" s="21">
        <f>ROUND(IF(ISBLANK(C480),0,VLOOKUP(C480,'[2]Acha Air Sales Price List'!$B$1:$X$65536,12,FALSE)*$L$14),2)</f>
        <v>0</v>
      </c>
      <c r="H480" s="22">
        <f t="shared" si="10"/>
        <v>0</v>
      </c>
      <c r="I480" s="14"/>
    </row>
    <row r="481" spans="1:9" ht="12.4" hidden="1" customHeight="1">
      <c r="A481" s="13"/>
      <c r="B481" s="1"/>
      <c r="C481" s="35"/>
      <c r="D481" s="168"/>
      <c r="E481" s="169"/>
      <c r="F481" s="40" t="str">
        <f>VLOOKUP(C481,'[2]Acha Air Sales Price List'!$B$1:$D$65536,3,FALSE)</f>
        <v>Exchange rate :</v>
      </c>
      <c r="G481" s="21">
        <f>ROUND(IF(ISBLANK(C481),0,VLOOKUP(C481,'[2]Acha Air Sales Price List'!$B$1:$X$65536,12,FALSE)*$L$14),2)</f>
        <v>0</v>
      </c>
      <c r="H481" s="22">
        <f t="shared" si="10"/>
        <v>0</v>
      </c>
      <c r="I481" s="14"/>
    </row>
    <row r="482" spans="1:9" ht="12.4" hidden="1" customHeight="1">
      <c r="A482" s="13"/>
      <c r="B482" s="1"/>
      <c r="C482" s="35"/>
      <c r="D482" s="168"/>
      <c r="E482" s="169"/>
      <c r="F482" s="40" t="str">
        <f>VLOOKUP(C482,'[2]Acha Air Sales Price List'!$B$1:$D$65536,3,FALSE)</f>
        <v>Exchange rate :</v>
      </c>
      <c r="G482" s="21">
        <f>ROUND(IF(ISBLANK(C482),0,VLOOKUP(C482,'[2]Acha Air Sales Price List'!$B$1:$X$65536,12,FALSE)*$L$14),2)</f>
        <v>0</v>
      </c>
      <c r="H482" s="22">
        <f t="shared" si="10"/>
        <v>0</v>
      </c>
      <c r="I482" s="14"/>
    </row>
    <row r="483" spans="1:9" ht="12.4" hidden="1" customHeight="1">
      <c r="A483" s="13"/>
      <c r="B483" s="1"/>
      <c r="C483" s="35"/>
      <c r="D483" s="168"/>
      <c r="E483" s="169"/>
      <c r="F483" s="40" t="str">
        <f>VLOOKUP(C483,'[2]Acha Air Sales Price List'!$B$1:$D$65536,3,FALSE)</f>
        <v>Exchange rate :</v>
      </c>
      <c r="G483" s="21">
        <f>ROUND(IF(ISBLANK(C483),0,VLOOKUP(C483,'[2]Acha Air Sales Price List'!$B$1:$X$65536,12,FALSE)*$L$14),2)</f>
        <v>0</v>
      </c>
      <c r="H483" s="22">
        <f t="shared" si="10"/>
        <v>0</v>
      </c>
      <c r="I483" s="14"/>
    </row>
    <row r="484" spans="1:9" ht="12.4" hidden="1" customHeight="1">
      <c r="A484" s="13"/>
      <c r="B484" s="1"/>
      <c r="C484" s="35"/>
      <c r="D484" s="168"/>
      <c r="E484" s="169"/>
      <c r="F484" s="40" t="str">
        <f>VLOOKUP(C484,'[2]Acha Air Sales Price List'!$B$1:$D$65536,3,FALSE)</f>
        <v>Exchange rate :</v>
      </c>
      <c r="G484" s="21">
        <f>ROUND(IF(ISBLANK(C484),0,VLOOKUP(C484,'[2]Acha Air Sales Price List'!$B$1:$X$65536,12,FALSE)*$L$14),2)</f>
        <v>0</v>
      </c>
      <c r="H484" s="22">
        <f t="shared" si="10"/>
        <v>0</v>
      </c>
      <c r="I484" s="14"/>
    </row>
    <row r="485" spans="1:9" ht="12.4" hidden="1" customHeight="1">
      <c r="A485" s="13"/>
      <c r="B485" s="1"/>
      <c r="C485" s="35"/>
      <c r="D485" s="168"/>
      <c r="E485" s="169"/>
      <c r="F485" s="40" t="str">
        <f>VLOOKUP(C485,'[2]Acha Air Sales Price List'!$B$1:$D$65536,3,FALSE)</f>
        <v>Exchange rate :</v>
      </c>
      <c r="G485" s="21">
        <f>ROUND(IF(ISBLANK(C485),0,VLOOKUP(C485,'[2]Acha Air Sales Price List'!$B$1:$X$65536,12,FALSE)*$L$14),2)</f>
        <v>0</v>
      </c>
      <c r="H485" s="22">
        <f t="shared" si="10"/>
        <v>0</v>
      </c>
      <c r="I485" s="14"/>
    </row>
    <row r="486" spans="1:9" ht="12.4" hidden="1" customHeight="1">
      <c r="A486" s="13"/>
      <c r="B486" s="1"/>
      <c r="C486" s="35"/>
      <c r="D486" s="168"/>
      <c r="E486" s="169"/>
      <c r="F486" s="40" t="str">
        <f>VLOOKUP(C486,'[2]Acha Air Sales Price List'!$B$1:$D$65536,3,FALSE)</f>
        <v>Exchange rate :</v>
      </c>
      <c r="G486" s="21">
        <f>ROUND(IF(ISBLANK(C486),0,VLOOKUP(C486,'[2]Acha Air Sales Price List'!$B$1:$X$65536,12,FALSE)*$L$14),2)</f>
        <v>0</v>
      </c>
      <c r="H486" s="22">
        <f t="shared" si="10"/>
        <v>0</v>
      </c>
      <c r="I486" s="14"/>
    </row>
    <row r="487" spans="1:9" ht="12.4" hidden="1" customHeight="1">
      <c r="A487" s="13"/>
      <c r="B487" s="1"/>
      <c r="C487" s="35"/>
      <c r="D487" s="168"/>
      <c r="E487" s="169"/>
      <c r="F487" s="40" t="str">
        <f>VLOOKUP(C487,'[2]Acha Air Sales Price List'!$B$1:$D$65536,3,FALSE)</f>
        <v>Exchange rate :</v>
      </c>
      <c r="G487" s="21">
        <f>ROUND(IF(ISBLANK(C487),0,VLOOKUP(C487,'[2]Acha Air Sales Price List'!$B$1:$X$65536,12,FALSE)*$L$14),2)</f>
        <v>0</v>
      </c>
      <c r="H487" s="22">
        <f t="shared" si="10"/>
        <v>0</v>
      </c>
      <c r="I487" s="14"/>
    </row>
    <row r="488" spans="1:9" ht="12.4" hidden="1" customHeight="1">
      <c r="A488" s="13"/>
      <c r="B488" s="1"/>
      <c r="C488" s="35"/>
      <c r="D488" s="168"/>
      <c r="E488" s="169"/>
      <c r="F488" s="40" t="str">
        <f>VLOOKUP(C488,'[2]Acha Air Sales Price List'!$B$1:$D$65536,3,FALSE)</f>
        <v>Exchange rate :</v>
      </c>
      <c r="G488" s="21">
        <f>ROUND(IF(ISBLANK(C488),0,VLOOKUP(C488,'[2]Acha Air Sales Price List'!$B$1:$X$65536,12,FALSE)*$L$14),2)</f>
        <v>0</v>
      </c>
      <c r="H488" s="22">
        <f t="shared" si="10"/>
        <v>0</v>
      </c>
      <c r="I488" s="14"/>
    </row>
    <row r="489" spans="1:9" ht="12.4" hidden="1" customHeight="1">
      <c r="A489" s="13"/>
      <c r="B489" s="1"/>
      <c r="C489" s="35"/>
      <c r="D489" s="168"/>
      <c r="E489" s="169"/>
      <c r="F489" s="40" t="str">
        <f>VLOOKUP(C489,'[2]Acha Air Sales Price List'!$B$1:$D$65536,3,FALSE)</f>
        <v>Exchange rate :</v>
      </c>
      <c r="G489" s="21">
        <f>ROUND(IF(ISBLANK(C489),0,VLOOKUP(C489,'[2]Acha Air Sales Price List'!$B$1:$X$65536,12,FALSE)*$L$14),2)</f>
        <v>0</v>
      </c>
      <c r="H489" s="22">
        <f t="shared" si="10"/>
        <v>0</v>
      </c>
      <c r="I489" s="14"/>
    </row>
    <row r="490" spans="1:9" ht="12.4" hidden="1" customHeight="1">
      <c r="A490" s="13"/>
      <c r="B490" s="1"/>
      <c r="C490" s="35"/>
      <c r="D490" s="168"/>
      <c r="E490" s="169"/>
      <c r="F490" s="40" t="str">
        <f>VLOOKUP(C490,'[2]Acha Air Sales Price List'!$B$1:$D$65536,3,FALSE)</f>
        <v>Exchange rate :</v>
      </c>
      <c r="G490" s="21">
        <f>ROUND(IF(ISBLANK(C490),0,VLOOKUP(C490,'[2]Acha Air Sales Price List'!$B$1:$X$65536,12,FALSE)*$L$14),2)</f>
        <v>0</v>
      </c>
      <c r="H490" s="22">
        <f t="shared" si="10"/>
        <v>0</v>
      </c>
      <c r="I490" s="14"/>
    </row>
    <row r="491" spans="1:9" ht="12.4" hidden="1" customHeight="1">
      <c r="A491" s="13"/>
      <c r="B491" s="1"/>
      <c r="C491" s="35"/>
      <c r="D491" s="168"/>
      <c r="E491" s="169"/>
      <c r="F491" s="40" t="str">
        <f>VLOOKUP(C491,'[2]Acha Air Sales Price List'!$B$1:$D$65536,3,FALSE)</f>
        <v>Exchange rate :</v>
      </c>
      <c r="G491" s="21">
        <f>ROUND(IF(ISBLANK(C491),0,VLOOKUP(C491,'[2]Acha Air Sales Price List'!$B$1:$X$65536,12,FALSE)*$L$14),2)</f>
        <v>0</v>
      </c>
      <c r="H491" s="22">
        <f t="shared" si="10"/>
        <v>0</v>
      </c>
      <c r="I491" s="14"/>
    </row>
    <row r="492" spans="1:9" ht="12.4" hidden="1" customHeight="1">
      <c r="A492" s="13"/>
      <c r="B492" s="1"/>
      <c r="C492" s="35"/>
      <c r="D492" s="168"/>
      <c r="E492" s="169"/>
      <c r="F492" s="40" t="str">
        <f>VLOOKUP(C492,'[2]Acha Air Sales Price List'!$B$1:$D$65536,3,FALSE)</f>
        <v>Exchange rate :</v>
      </c>
      <c r="G492" s="21">
        <f>ROUND(IF(ISBLANK(C492),0,VLOOKUP(C492,'[2]Acha Air Sales Price List'!$B$1:$X$65536,12,FALSE)*$L$14),2)</f>
        <v>0</v>
      </c>
      <c r="H492" s="22">
        <f t="shared" si="10"/>
        <v>0</v>
      </c>
      <c r="I492" s="14"/>
    </row>
    <row r="493" spans="1:9" ht="12.4" hidden="1" customHeight="1">
      <c r="A493" s="13"/>
      <c r="B493" s="1"/>
      <c r="C493" s="35"/>
      <c r="D493" s="168"/>
      <c r="E493" s="169"/>
      <c r="F493" s="40" t="str">
        <f>VLOOKUP(C493,'[2]Acha Air Sales Price List'!$B$1:$D$65536,3,FALSE)</f>
        <v>Exchange rate :</v>
      </c>
      <c r="G493" s="21">
        <f>ROUND(IF(ISBLANK(C493),0,VLOOKUP(C493,'[2]Acha Air Sales Price List'!$B$1:$X$65536,12,FALSE)*$L$14),2)</f>
        <v>0</v>
      </c>
      <c r="H493" s="22">
        <f t="shared" si="10"/>
        <v>0</v>
      </c>
      <c r="I493" s="14"/>
    </row>
    <row r="494" spans="1:9" ht="12.4" hidden="1" customHeight="1">
      <c r="A494" s="13"/>
      <c r="B494" s="1"/>
      <c r="C494" s="35"/>
      <c r="D494" s="168"/>
      <c r="E494" s="169"/>
      <c r="F494" s="40" t="str">
        <f>VLOOKUP(C494,'[2]Acha Air Sales Price List'!$B$1:$D$65536,3,FALSE)</f>
        <v>Exchange rate :</v>
      </c>
      <c r="G494" s="21">
        <f>ROUND(IF(ISBLANK(C494),0,VLOOKUP(C494,'[2]Acha Air Sales Price List'!$B$1:$X$65536,12,FALSE)*$L$14),2)</f>
        <v>0</v>
      </c>
      <c r="H494" s="22">
        <f t="shared" si="10"/>
        <v>0</v>
      </c>
      <c r="I494" s="14"/>
    </row>
    <row r="495" spans="1:9" ht="12.4" hidden="1" customHeight="1">
      <c r="A495" s="13"/>
      <c r="B495" s="1"/>
      <c r="C495" s="35"/>
      <c r="D495" s="168"/>
      <c r="E495" s="169"/>
      <c r="F495" s="40" t="str">
        <f>VLOOKUP(C495,'[2]Acha Air Sales Price List'!$B$1:$D$65536,3,FALSE)</f>
        <v>Exchange rate :</v>
      </c>
      <c r="G495" s="21">
        <f>ROUND(IF(ISBLANK(C495),0,VLOOKUP(C495,'[2]Acha Air Sales Price List'!$B$1:$X$65536,12,FALSE)*$L$14),2)</f>
        <v>0</v>
      </c>
      <c r="H495" s="22">
        <f t="shared" si="10"/>
        <v>0</v>
      </c>
      <c r="I495" s="14"/>
    </row>
    <row r="496" spans="1:9" ht="12.4" hidden="1" customHeight="1">
      <c r="A496" s="13"/>
      <c r="B496" s="1"/>
      <c r="C496" s="35"/>
      <c r="D496" s="168"/>
      <c r="E496" s="169"/>
      <c r="F496" s="40" t="str">
        <f>VLOOKUP(C496,'[2]Acha Air Sales Price List'!$B$1:$D$65536,3,FALSE)</f>
        <v>Exchange rate :</v>
      </c>
      <c r="G496" s="21">
        <f>ROUND(IF(ISBLANK(C496),0,VLOOKUP(C496,'[2]Acha Air Sales Price List'!$B$1:$X$65536,12,FALSE)*$L$14),2)</f>
        <v>0</v>
      </c>
      <c r="H496" s="22">
        <f t="shared" si="10"/>
        <v>0</v>
      </c>
      <c r="I496" s="14"/>
    </row>
    <row r="497" spans="1:9" ht="12.4" hidden="1" customHeight="1">
      <c r="A497" s="13"/>
      <c r="B497" s="1"/>
      <c r="C497" s="35"/>
      <c r="D497" s="168"/>
      <c r="E497" s="169"/>
      <c r="F497" s="40" t="str">
        <f>VLOOKUP(C497,'[2]Acha Air Sales Price List'!$B$1:$D$65536,3,FALSE)</f>
        <v>Exchange rate :</v>
      </c>
      <c r="G497" s="21">
        <f>ROUND(IF(ISBLANK(C497),0,VLOOKUP(C497,'[2]Acha Air Sales Price List'!$B$1:$X$65536,12,FALSE)*$L$14),2)</f>
        <v>0</v>
      </c>
      <c r="H497" s="22">
        <f t="shared" si="10"/>
        <v>0</v>
      </c>
      <c r="I497" s="14"/>
    </row>
    <row r="498" spans="1:9" ht="12.4" hidden="1" customHeight="1">
      <c r="A498" s="13"/>
      <c r="B498" s="1"/>
      <c r="C498" s="35"/>
      <c r="D498" s="168"/>
      <c r="E498" s="169"/>
      <c r="F498" s="40" t="str">
        <f>VLOOKUP(C498,'[2]Acha Air Sales Price List'!$B$1:$D$65536,3,FALSE)</f>
        <v>Exchange rate :</v>
      </c>
      <c r="G498" s="21">
        <f>ROUND(IF(ISBLANK(C498),0,VLOOKUP(C498,'[2]Acha Air Sales Price List'!$B$1:$X$65536,12,FALSE)*$L$14),2)</f>
        <v>0</v>
      </c>
      <c r="H498" s="22">
        <f t="shared" si="10"/>
        <v>0</v>
      </c>
      <c r="I498" s="14"/>
    </row>
    <row r="499" spans="1:9" ht="12.4" hidden="1" customHeight="1">
      <c r="A499" s="13"/>
      <c r="B499" s="1"/>
      <c r="C499" s="35"/>
      <c r="D499" s="168"/>
      <c r="E499" s="169"/>
      <c r="F499" s="40" t="str">
        <f>VLOOKUP(C499,'[2]Acha Air Sales Price List'!$B$1:$D$65536,3,FALSE)</f>
        <v>Exchange rate :</v>
      </c>
      <c r="G499" s="21">
        <f>ROUND(IF(ISBLANK(C499),0,VLOOKUP(C499,'[2]Acha Air Sales Price List'!$B$1:$X$65536,12,FALSE)*$L$14),2)</f>
        <v>0</v>
      </c>
      <c r="H499" s="22">
        <f t="shared" si="10"/>
        <v>0</v>
      </c>
      <c r="I499" s="14"/>
    </row>
    <row r="500" spans="1:9" ht="12.4" hidden="1" customHeight="1">
      <c r="A500" s="13"/>
      <c r="B500" s="1"/>
      <c r="C500" s="35"/>
      <c r="D500" s="168"/>
      <c r="E500" s="169"/>
      <c r="F500" s="40" t="str">
        <f>VLOOKUP(C500,'[2]Acha Air Sales Price List'!$B$1:$D$65536,3,FALSE)</f>
        <v>Exchange rate :</v>
      </c>
      <c r="G500" s="21">
        <f>ROUND(IF(ISBLANK(C500),0,VLOOKUP(C500,'[2]Acha Air Sales Price List'!$B$1:$X$65536,12,FALSE)*$L$14),2)</f>
        <v>0</v>
      </c>
      <c r="H500" s="22">
        <f t="shared" si="10"/>
        <v>0</v>
      </c>
      <c r="I500" s="14"/>
    </row>
    <row r="501" spans="1:9" ht="12.4" hidden="1" customHeight="1">
      <c r="A501" s="13"/>
      <c r="B501" s="1"/>
      <c r="C501" s="35"/>
      <c r="D501" s="168"/>
      <c r="E501" s="169"/>
      <c r="F501" s="40" t="str">
        <f>VLOOKUP(C501,'[2]Acha Air Sales Price List'!$B$1:$D$65536,3,FALSE)</f>
        <v>Exchange rate :</v>
      </c>
      <c r="G501" s="21">
        <f>ROUND(IF(ISBLANK(C501),0,VLOOKUP(C501,'[2]Acha Air Sales Price List'!$B$1:$X$65536,12,FALSE)*$L$14),2)</f>
        <v>0</v>
      </c>
      <c r="H501" s="22">
        <f t="shared" si="10"/>
        <v>0</v>
      </c>
      <c r="I501" s="14"/>
    </row>
    <row r="502" spans="1:9" ht="12.4" hidden="1" customHeight="1">
      <c r="A502" s="13"/>
      <c r="B502" s="1"/>
      <c r="C502" s="35"/>
      <c r="D502" s="168"/>
      <c r="E502" s="169"/>
      <c r="F502" s="40" t="str">
        <f>VLOOKUP(C502,'[2]Acha Air Sales Price List'!$B$1:$D$65536,3,FALSE)</f>
        <v>Exchange rate :</v>
      </c>
      <c r="G502" s="21">
        <f>ROUND(IF(ISBLANK(C502),0,VLOOKUP(C502,'[2]Acha Air Sales Price List'!$B$1:$X$65536,12,FALSE)*$L$14),2)</f>
        <v>0</v>
      </c>
      <c r="H502" s="22">
        <f t="shared" si="10"/>
        <v>0</v>
      </c>
      <c r="I502" s="14"/>
    </row>
    <row r="503" spans="1:9" ht="12.4" hidden="1" customHeight="1">
      <c r="A503" s="13"/>
      <c r="B503" s="1"/>
      <c r="C503" s="36"/>
      <c r="D503" s="168"/>
      <c r="E503" s="169"/>
      <c r="F503" s="40" t="str">
        <f>VLOOKUP(C503,'[2]Acha Air Sales Price List'!$B$1:$D$65536,3,FALSE)</f>
        <v>Exchange rate :</v>
      </c>
      <c r="G503" s="21">
        <f>ROUND(IF(ISBLANK(C503),0,VLOOKUP(C503,'[2]Acha Air Sales Price List'!$B$1:$X$65536,12,FALSE)*$L$14),2)</f>
        <v>0</v>
      </c>
      <c r="H503" s="22">
        <f>ROUND(IF(ISNUMBER(B503), G503*B503, 0),5)</f>
        <v>0</v>
      </c>
      <c r="I503" s="14"/>
    </row>
    <row r="504" spans="1:9" ht="12" hidden="1" customHeight="1">
      <c r="A504" s="13"/>
      <c r="B504" s="1"/>
      <c r="C504" s="35"/>
      <c r="D504" s="168"/>
      <c r="E504" s="169"/>
      <c r="F504" s="40" t="str">
        <f>VLOOKUP(C504,'[2]Acha Air Sales Price List'!$B$1:$D$65536,3,FALSE)</f>
        <v>Exchange rate :</v>
      </c>
      <c r="G504" s="21">
        <f>ROUND(IF(ISBLANK(C504),0,VLOOKUP(C504,'[2]Acha Air Sales Price List'!$B$1:$X$65536,12,FALSE)*$L$14),2)</f>
        <v>0</v>
      </c>
      <c r="H504" s="22">
        <f t="shared" ref="H504:H520" si="11">ROUND(IF(ISNUMBER(B504), G504*B504, 0),5)</f>
        <v>0</v>
      </c>
      <c r="I504" s="14"/>
    </row>
    <row r="505" spans="1:9" ht="12.4" hidden="1" customHeight="1">
      <c r="A505" s="13"/>
      <c r="B505" s="1"/>
      <c r="C505" s="35"/>
      <c r="D505" s="168"/>
      <c r="E505" s="169"/>
      <c r="F505" s="40" t="str">
        <f>VLOOKUP(C505,'[2]Acha Air Sales Price List'!$B$1:$D$65536,3,FALSE)</f>
        <v>Exchange rate :</v>
      </c>
      <c r="G505" s="21">
        <f>ROUND(IF(ISBLANK(C505),0,VLOOKUP(C505,'[2]Acha Air Sales Price List'!$B$1:$X$65536,12,FALSE)*$L$14),2)</f>
        <v>0</v>
      </c>
      <c r="H505" s="22">
        <f t="shared" si="11"/>
        <v>0</v>
      </c>
      <c r="I505" s="14"/>
    </row>
    <row r="506" spans="1:9" ht="12.4" hidden="1" customHeight="1">
      <c r="A506" s="13"/>
      <c r="B506" s="1"/>
      <c r="C506" s="35"/>
      <c r="D506" s="168"/>
      <c r="E506" s="169"/>
      <c r="F506" s="40" t="str">
        <f>VLOOKUP(C506,'[2]Acha Air Sales Price List'!$B$1:$D$65536,3,FALSE)</f>
        <v>Exchange rate :</v>
      </c>
      <c r="G506" s="21">
        <f>ROUND(IF(ISBLANK(C506),0,VLOOKUP(C506,'[2]Acha Air Sales Price List'!$B$1:$X$65536,12,FALSE)*$L$14),2)</f>
        <v>0</v>
      </c>
      <c r="H506" s="22">
        <f t="shared" si="11"/>
        <v>0</v>
      </c>
      <c r="I506" s="14"/>
    </row>
    <row r="507" spans="1:9" ht="12.4" hidden="1" customHeight="1">
      <c r="A507" s="13"/>
      <c r="B507" s="1"/>
      <c r="C507" s="35"/>
      <c r="D507" s="168"/>
      <c r="E507" s="169"/>
      <c r="F507" s="40" t="str">
        <f>VLOOKUP(C507,'[2]Acha Air Sales Price List'!$B$1:$D$65536,3,FALSE)</f>
        <v>Exchange rate :</v>
      </c>
      <c r="G507" s="21">
        <f>ROUND(IF(ISBLANK(C507),0,VLOOKUP(C507,'[2]Acha Air Sales Price List'!$B$1:$X$65536,12,FALSE)*$L$14),2)</f>
        <v>0</v>
      </c>
      <c r="H507" s="22">
        <f t="shared" si="11"/>
        <v>0</v>
      </c>
      <c r="I507" s="14"/>
    </row>
    <row r="508" spans="1:9" ht="12.4" hidden="1" customHeight="1">
      <c r="A508" s="13"/>
      <c r="B508" s="1"/>
      <c r="C508" s="35"/>
      <c r="D508" s="168"/>
      <c r="E508" s="169"/>
      <c r="F508" s="40" t="str">
        <f>VLOOKUP(C508,'[2]Acha Air Sales Price List'!$B$1:$D$65536,3,FALSE)</f>
        <v>Exchange rate :</v>
      </c>
      <c r="G508" s="21">
        <f>ROUND(IF(ISBLANK(C508),0,VLOOKUP(C508,'[2]Acha Air Sales Price List'!$B$1:$X$65536,12,FALSE)*$L$14),2)</f>
        <v>0</v>
      </c>
      <c r="H508" s="22">
        <f t="shared" si="11"/>
        <v>0</v>
      </c>
      <c r="I508" s="14"/>
    </row>
    <row r="509" spans="1:9" ht="12.4" hidden="1" customHeight="1">
      <c r="A509" s="13"/>
      <c r="B509" s="1"/>
      <c r="C509" s="35"/>
      <c r="D509" s="168"/>
      <c r="E509" s="169"/>
      <c r="F509" s="40" t="str">
        <f>VLOOKUP(C509,'[2]Acha Air Sales Price List'!$B$1:$D$65536,3,FALSE)</f>
        <v>Exchange rate :</v>
      </c>
      <c r="G509" s="21">
        <f>ROUND(IF(ISBLANK(C509),0,VLOOKUP(C509,'[2]Acha Air Sales Price List'!$B$1:$X$65536,12,FALSE)*$L$14),2)</f>
        <v>0</v>
      </c>
      <c r="H509" s="22">
        <f t="shared" si="11"/>
        <v>0</v>
      </c>
      <c r="I509" s="14"/>
    </row>
    <row r="510" spans="1:9" ht="12.4" hidden="1" customHeight="1">
      <c r="A510" s="13"/>
      <c r="B510" s="1"/>
      <c r="C510" s="35"/>
      <c r="D510" s="168"/>
      <c r="E510" s="169"/>
      <c r="F510" s="40" t="str">
        <f>VLOOKUP(C510,'[2]Acha Air Sales Price List'!$B$1:$D$65536,3,FALSE)</f>
        <v>Exchange rate :</v>
      </c>
      <c r="G510" s="21">
        <f>ROUND(IF(ISBLANK(C510),0,VLOOKUP(C510,'[2]Acha Air Sales Price List'!$B$1:$X$65536,12,FALSE)*$L$14),2)</f>
        <v>0</v>
      </c>
      <c r="H510" s="22">
        <f t="shared" si="11"/>
        <v>0</v>
      </c>
      <c r="I510" s="14"/>
    </row>
    <row r="511" spans="1:9" ht="12.4" hidden="1" customHeight="1">
      <c r="A511" s="13"/>
      <c r="B511" s="1"/>
      <c r="C511" s="35"/>
      <c r="D511" s="168"/>
      <c r="E511" s="169"/>
      <c r="F511" s="40" t="str">
        <f>VLOOKUP(C511,'[2]Acha Air Sales Price List'!$B$1:$D$65536,3,FALSE)</f>
        <v>Exchange rate :</v>
      </c>
      <c r="G511" s="21">
        <f>ROUND(IF(ISBLANK(C511),0,VLOOKUP(C511,'[2]Acha Air Sales Price List'!$B$1:$X$65536,12,FALSE)*$L$14),2)</f>
        <v>0</v>
      </c>
      <c r="H511" s="22">
        <f t="shared" si="11"/>
        <v>0</v>
      </c>
      <c r="I511" s="14"/>
    </row>
    <row r="512" spans="1:9" ht="12.4" hidden="1" customHeight="1">
      <c r="A512" s="13"/>
      <c r="B512" s="1"/>
      <c r="C512" s="35"/>
      <c r="D512" s="168"/>
      <c r="E512" s="169"/>
      <c r="F512" s="40" t="str">
        <f>VLOOKUP(C512,'[2]Acha Air Sales Price List'!$B$1:$D$65536,3,FALSE)</f>
        <v>Exchange rate :</v>
      </c>
      <c r="G512" s="21">
        <f>ROUND(IF(ISBLANK(C512),0,VLOOKUP(C512,'[2]Acha Air Sales Price List'!$B$1:$X$65536,12,FALSE)*$L$14),2)</f>
        <v>0</v>
      </c>
      <c r="H512" s="22">
        <f t="shared" si="11"/>
        <v>0</v>
      </c>
      <c r="I512" s="14"/>
    </row>
    <row r="513" spans="1:9" ht="12.4" hidden="1" customHeight="1">
      <c r="A513" s="13"/>
      <c r="B513" s="1"/>
      <c r="C513" s="35"/>
      <c r="D513" s="168"/>
      <c r="E513" s="169"/>
      <c r="F513" s="40" t="str">
        <f>VLOOKUP(C513,'[2]Acha Air Sales Price List'!$B$1:$D$65536,3,FALSE)</f>
        <v>Exchange rate :</v>
      </c>
      <c r="G513" s="21">
        <f>ROUND(IF(ISBLANK(C513),0,VLOOKUP(C513,'[2]Acha Air Sales Price List'!$B$1:$X$65536,12,FALSE)*$L$14),2)</f>
        <v>0</v>
      </c>
      <c r="H513" s="22">
        <f t="shared" si="11"/>
        <v>0</v>
      </c>
      <c r="I513" s="14"/>
    </row>
    <row r="514" spans="1:9" ht="12.4" hidden="1" customHeight="1">
      <c r="A514" s="13"/>
      <c r="B514" s="1"/>
      <c r="C514" s="35"/>
      <c r="D514" s="168"/>
      <c r="E514" s="169"/>
      <c r="F514" s="40" t="str">
        <f>VLOOKUP(C514,'[2]Acha Air Sales Price List'!$B$1:$D$65536,3,FALSE)</f>
        <v>Exchange rate :</v>
      </c>
      <c r="G514" s="21">
        <f>ROUND(IF(ISBLANK(C514),0,VLOOKUP(C514,'[2]Acha Air Sales Price List'!$B$1:$X$65536,12,FALSE)*$L$14),2)</f>
        <v>0</v>
      </c>
      <c r="H514" s="22">
        <f t="shared" si="11"/>
        <v>0</v>
      </c>
      <c r="I514" s="14"/>
    </row>
    <row r="515" spans="1:9" ht="12.4" hidden="1" customHeight="1">
      <c r="A515" s="13"/>
      <c r="B515" s="1"/>
      <c r="C515" s="35"/>
      <c r="D515" s="168"/>
      <c r="E515" s="169"/>
      <c r="F515" s="40" t="str">
        <f>VLOOKUP(C515,'[2]Acha Air Sales Price List'!$B$1:$D$65536,3,FALSE)</f>
        <v>Exchange rate :</v>
      </c>
      <c r="G515" s="21">
        <f>ROUND(IF(ISBLANK(C515),0,VLOOKUP(C515,'[2]Acha Air Sales Price List'!$B$1:$X$65536,12,FALSE)*$L$14),2)</f>
        <v>0</v>
      </c>
      <c r="H515" s="22">
        <f t="shared" si="11"/>
        <v>0</v>
      </c>
      <c r="I515" s="14"/>
    </row>
    <row r="516" spans="1:9" ht="12.4" hidden="1" customHeight="1">
      <c r="A516" s="13"/>
      <c r="B516" s="1"/>
      <c r="C516" s="35"/>
      <c r="D516" s="168"/>
      <c r="E516" s="169"/>
      <c r="F516" s="40" t="str">
        <f>VLOOKUP(C516,'[2]Acha Air Sales Price List'!$B$1:$D$65536,3,FALSE)</f>
        <v>Exchange rate :</v>
      </c>
      <c r="G516" s="21">
        <f>ROUND(IF(ISBLANK(C516),0,VLOOKUP(C516,'[2]Acha Air Sales Price List'!$B$1:$X$65536,12,FALSE)*$L$14),2)</f>
        <v>0</v>
      </c>
      <c r="H516" s="22">
        <f t="shared" si="11"/>
        <v>0</v>
      </c>
      <c r="I516" s="14"/>
    </row>
    <row r="517" spans="1:9" ht="12.4" hidden="1" customHeight="1">
      <c r="A517" s="13"/>
      <c r="B517" s="1"/>
      <c r="C517" s="35"/>
      <c r="D517" s="168"/>
      <c r="E517" s="169"/>
      <c r="F517" s="40" t="str">
        <f>VLOOKUP(C517,'[2]Acha Air Sales Price List'!$B$1:$D$65536,3,FALSE)</f>
        <v>Exchange rate :</v>
      </c>
      <c r="G517" s="21">
        <f>ROUND(IF(ISBLANK(C517),0,VLOOKUP(C517,'[2]Acha Air Sales Price List'!$B$1:$X$65536,12,FALSE)*$L$14),2)</f>
        <v>0</v>
      </c>
      <c r="H517" s="22">
        <f t="shared" si="11"/>
        <v>0</v>
      </c>
      <c r="I517" s="14"/>
    </row>
    <row r="518" spans="1:9" ht="12.4" hidden="1" customHeight="1">
      <c r="A518" s="13"/>
      <c r="B518" s="1"/>
      <c r="C518" s="35"/>
      <c r="D518" s="168"/>
      <c r="E518" s="169"/>
      <c r="F518" s="40" t="str">
        <f>VLOOKUP(C518,'[2]Acha Air Sales Price List'!$B$1:$D$65536,3,FALSE)</f>
        <v>Exchange rate :</v>
      </c>
      <c r="G518" s="21">
        <f>ROUND(IF(ISBLANK(C518),0,VLOOKUP(C518,'[2]Acha Air Sales Price List'!$B$1:$X$65536,12,FALSE)*$L$14),2)</f>
        <v>0</v>
      </c>
      <c r="H518" s="22">
        <f t="shared" si="11"/>
        <v>0</v>
      </c>
      <c r="I518" s="14"/>
    </row>
    <row r="519" spans="1:9" ht="12.4" hidden="1" customHeight="1">
      <c r="A519" s="13"/>
      <c r="B519" s="1"/>
      <c r="C519" s="36"/>
      <c r="D519" s="168"/>
      <c r="E519" s="169"/>
      <c r="F519" s="40" t="str">
        <f>VLOOKUP(C519,'[2]Acha Air Sales Price List'!$B$1:$D$65536,3,FALSE)</f>
        <v>Exchange rate :</v>
      </c>
      <c r="G519" s="21">
        <f>ROUND(IF(ISBLANK(C519),0,VLOOKUP(C519,'[2]Acha Air Sales Price List'!$B$1:$X$65536,12,FALSE)*$L$14),2)</f>
        <v>0</v>
      </c>
      <c r="H519" s="22">
        <f t="shared" si="11"/>
        <v>0</v>
      </c>
      <c r="I519" s="14"/>
    </row>
    <row r="520" spans="1:9" ht="12.4" hidden="1" customHeight="1">
      <c r="A520" s="13"/>
      <c r="B520" s="1"/>
      <c r="C520" s="36"/>
      <c r="D520" s="168"/>
      <c r="E520" s="169"/>
      <c r="F520" s="40" t="str">
        <f>VLOOKUP(C520,'[2]Acha Air Sales Price List'!$B$1:$D$65536,3,FALSE)</f>
        <v>Exchange rate :</v>
      </c>
      <c r="G520" s="21">
        <f>ROUND(IF(ISBLANK(C520),0,VLOOKUP(C520,'[2]Acha Air Sales Price List'!$B$1:$X$65536,12,FALSE)*$L$14),2)</f>
        <v>0</v>
      </c>
      <c r="H520" s="22">
        <f t="shared" si="11"/>
        <v>0</v>
      </c>
      <c r="I520" s="14"/>
    </row>
    <row r="521" spans="1:9" ht="12.4" hidden="1" customHeight="1">
      <c r="A521" s="13"/>
      <c r="B521" s="1"/>
      <c r="C521" s="35"/>
      <c r="D521" s="168"/>
      <c r="E521" s="169"/>
      <c r="F521" s="40" t="str">
        <f>VLOOKUP(C521,'[2]Acha Air Sales Price List'!$B$1:$D$65536,3,FALSE)</f>
        <v>Exchange rate :</v>
      </c>
      <c r="G521" s="21">
        <f>ROUND(IF(ISBLANK(C521),0,VLOOKUP(C521,'[2]Acha Air Sales Price List'!$B$1:$X$65536,12,FALSE)*$L$14),2)</f>
        <v>0</v>
      </c>
      <c r="H521" s="22">
        <f>ROUND(IF(ISNUMBER(B521), G521*B521, 0),5)</f>
        <v>0</v>
      </c>
      <c r="I521" s="14"/>
    </row>
    <row r="522" spans="1:9" ht="12.4" hidden="1" customHeight="1">
      <c r="A522" s="13"/>
      <c r="B522" s="1"/>
      <c r="C522" s="35"/>
      <c r="D522" s="168"/>
      <c r="E522" s="169"/>
      <c r="F522" s="40" t="str">
        <f>VLOOKUP(C522,'[2]Acha Air Sales Price List'!$B$1:$D$65536,3,FALSE)</f>
        <v>Exchange rate :</v>
      </c>
      <c r="G522" s="21">
        <f>ROUND(IF(ISBLANK(C522),0,VLOOKUP(C522,'[2]Acha Air Sales Price List'!$B$1:$X$65536,12,FALSE)*$L$14),2)</f>
        <v>0</v>
      </c>
      <c r="H522" s="22">
        <f t="shared" ref="H522:H559" si="12">ROUND(IF(ISNUMBER(B522), G522*B522, 0),5)</f>
        <v>0</v>
      </c>
      <c r="I522" s="14"/>
    </row>
    <row r="523" spans="1:9" ht="12.4" hidden="1" customHeight="1">
      <c r="A523" s="13"/>
      <c r="B523" s="1"/>
      <c r="C523" s="35"/>
      <c r="D523" s="168"/>
      <c r="E523" s="169"/>
      <c r="F523" s="40" t="str">
        <f>VLOOKUP(C523,'[2]Acha Air Sales Price List'!$B$1:$D$65536,3,FALSE)</f>
        <v>Exchange rate :</v>
      </c>
      <c r="G523" s="21">
        <f>ROUND(IF(ISBLANK(C523),0,VLOOKUP(C523,'[2]Acha Air Sales Price List'!$B$1:$X$65536,12,FALSE)*$L$14),2)</f>
        <v>0</v>
      </c>
      <c r="H523" s="22">
        <f t="shared" si="12"/>
        <v>0</v>
      </c>
      <c r="I523" s="14"/>
    </row>
    <row r="524" spans="1:9" ht="12.4" hidden="1" customHeight="1">
      <c r="A524" s="13"/>
      <c r="B524" s="1"/>
      <c r="C524" s="35"/>
      <c r="D524" s="168"/>
      <c r="E524" s="169"/>
      <c r="F524" s="40" t="str">
        <f>VLOOKUP(C524,'[2]Acha Air Sales Price List'!$B$1:$D$65536,3,FALSE)</f>
        <v>Exchange rate :</v>
      </c>
      <c r="G524" s="21">
        <f>ROUND(IF(ISBLANK(C524),0,VLOOKUP(C524,'[2]Acha Air Sales Price List'!$B$1:$X$65536,12,FALSE)*$L$14),2)</f>
        <v>0</v>
      </c>
      <c r="H524" s="22">
        <f t="shared" si="12"/>
        <v>0</v>
      </c>
      <c r="I524" s="14"/>
    </row>
    <row r="525" spans="1:9" ht="12.4" hidden="1" customHeight="1">
      <c r="A525" s="13"/>
      <c r="B525" s="1"/>
      <c r="C525" s="35"/>
      <c r="D525" s="168"/>
      <c r="E525" s="169"/>
      <c r="F525" s="40" t="str">
        <f>VLOOKUP(C525,'[2]Acha Air Sales Price List'!$B$1:$D$65536,3,FALSE)</f>
        <v>Exchange rate :</v>
      </c>
      <c r="G525" s="21">
        <f>ROUND(IF(ISBLANK(C525),0,VLOOKUP(C525,'[2]Acha Air Sales Price List'!$B$1:$X$65536,12,FALSE)*$L$14),2)</f>
        <v>0</v>
      </c>
      <c r="H525" s="22">
        <f t="shared" si="12"/>
        <v>0</v>
      </c>
      <c r="I525" s="14"/>
    </row>
    <row r="526" spans="1:9" ht="12.4" hidden="1" customHeight="1">
      <c r="A526" s="13"/>
      <c r="B526" s="1"/>
      <c r="C526" s="35"/>
      <c r="D526" s="168"/>
      <c r="E526" s="169"/>
      <c r="F526" s="40" t="str">
        <f>VLOOKUP(C526,'[2]Acha Air Sales Price List'!$B$1:$D$65536,3,FALSE)</f>
        <v>Exchange rate :</v>
      </c>
      <c r="G526" s="21">
        <f>ROUND(IF(ISBLANK(C526),0,VLOOKUP(C526,'[2]Acha Air Sales Price List'!$B$1:$X$65536,12,FALSE)*$L$14),2)</f>
        <v>0</v>
      </c>
      <c r="H526" s="22">
        <f t="shared" si="12"/>
        <v>0</v>
      </c>
      <c r="I526" s="14"/>
    </row>
    <row r="527" spans="1:9" ht="12.4" hidden="1" customHeight="1">
      <c r="A527" s="13"/>
      <c r="B527" s="1"/>
      <c r="C527" s="35"/>
      <c r="D527" s="168"/>
      <c r="E527" s="169"/>
      <c r="F527" s="40" t="str">
        <f>VLOOKUP(C527,'[2]Acha Air Sales Price List'!$B$1:$D$65536,3,FALSE)</f>
        <v>Exchange rate :</v>
      </c>
      <c r="G527" s="21">
        <f>ROUND(IF(ISBLANK(C527),0,VLOOKUP(C527,'[2]Acha Air Sales Price List'!$B$1:$X$65536,12,FALSE)*$L$14),2)</f>
        <v>0</v>
      </c>
      <c r="H527" s="22">
        <f t="shared" si="12"/>
        <v>0</v>
      </c>
      <c r="I527" s="14"/>
    </row>
    <row r="528" spans="1:9" ht="12.4" hidden="1" customHeight="1">
      <c r="A528" s="13"/>
      <c r="B528" s="1"/>
      <c r="C528" s="35"/>
      <c r="D528" s="168"/>
      <c r="E528" s="169"/>
      <c r="F528" s="40" t="str">
        <f>VLOOKUP(C528,'[2]Acha Air Sales Price List'!$B$1:$D$65536,3,FALSE)</f>
        <v>Exchange rate :</v>
      </c>
      <c r="G528" s="21">
        <f>ROUND(IF(ISBLANK(C528),0,VLOOKUP(C528,'[2]Acha Air Sales Price List'!$B$1:$X$65536,12,FALSE)*$L$14),2)</f>
        <v>0</v>
      </c>
      <c r="H528" s="22">
        <f t="shared" si="12"/>
        <v>0</v>
      </c>
      <c r="I528" s="14"/>
    </row>
    <row r="529" spans="1:9" ht="12.4" hidden="1" customHeight="1">
      <c r="A529" s="13"/>
      <c r="B529" s="1"/>
      <c r="C529" s="35"/>
      <c r="D529" s="168"/>
      <c r="E529" s="169"/>
      <c r="F529" s="40" t="str">
        <f>VLOOKUP(C529,'[2]Acha Air Sales Price List'!$B$1:$D$65536,3,FALSE)</f>
        <v>Exchange rate :</v>
      </c>
      <c r="G529" s="21">
        <f>ROUND(IF(ISBLANK(C529),0,VLOOKUP(C529,'[2]Acha Air Sales Price List'!$B$1:$X$65536,12,FALSE)*$L$14),2)</f>
        <v>0</v>
      </c>
      <c r="H529" s="22">
        <f t="shared" si="12"/>
        <v>0</v>
      </c>
      <c r="I529" s="14"/>
    </row>
    <row r="530" spans="1:9" ht="12.4" hidden="1" customHeight="1">
      <c r="A530" s="13"/>
      <c r="B530" s="1"/>
      <c r="C530" s="35"/>
      <c r="D530" s="168"/>
      <c r="E530" s="169"/>
      <c r="F530" s="40" t="str">
        <f>VLOOKUP(C530,'[2]Acha Air Sales Price List'!$B$1:$D$65536,3,FALSE)</f>
        <v>Exchange rate :</v>
      </c>
      <c r="G530" s="21">
        <f>ROUND(IF(ISBLANK(C530),0,VLOOKUP(C530,'[2]Acha Air Sales Price List'!$B$1:$X$65536,12,FALSE)*$L$14),2)</f>
        <v>0</v>
      </c>
      <c r="H530" s="22">
        <f t="shared" si="12"/>
        <v>0</v>
      </c>
      <c r="I530" s="14"/>
    </row>
    <row r="531" spans="1:9" ht="12.4" hidden="1" customHeight="1">
      <c r="A531" s="13"/>
      <c r="B531" s="1"/>
      <c r="C531" s="35"/>
      <c r="D531" s="168"/>
      <c r="E531" s="169"/>
      <c r="F531" s="40" t="str">
        <f>VLOOKUP(C531,'[2]Acha Air Sales Price List'!$B$1:$D$65536,3,FALSE)</f>
        <v>Exchange rate :</v>
      </c>
      <c r="G531" s="21">
        <f>ROUND(IF(ISBLANK(C531),0,VLOOKUP(C531,'[2]Acha Air Sales Price List'!$B$1:$X$65536,12,FALSE)*$L$14),2)</f>
        <v>0</v>
      </c>
      <c r="H531" s="22">
        <f t="shared" si="12"/>
        <v>0</v>
      </c>
      <c r="I531" s="14"/>
    </row>
    <row r="532" spans="1:9" ht="12.4" hidden="1" customHeight="1">
      <c r="A532" s="13"/>
      <c r="B532" s="1"/>
      <c r="C532" s="36"/>
      <c r="D532" s="168"/>
      <c r="E532" s="169"/>
      <c r="F532" s="40" t="str">
        <f>VLOOKUP(C532,'[2]Acha Air Sales Price List'!$B$1:$D$65536,3,FALSE)</f>
        <v>Exchange rate :</v>
      </c>
      <c r="G532" s="21">
        <f>ROUND(IF(ISBLANK(C532),0,VLOOKUP(C532,'[2]Acha Air Sales Price List'!$B$1:$X$65536,12,FALSE)*$L$14),2)</f>
        <v>0</v>
      </c>
      <c r="H532" s="22">
        <f t="shared" si="12"/>
        <v>0</v>
      </c>
      <c r="I532" s="14"/>
    </row>
    <row r="533" spans="1:9" ht="12" hidden="1" customHeight="1">
      <c r="A533" s="13"/>
      <c r="B533" s="1"/>
      <c r="C533" s="35"/>
      <c r="D533" s="168"/>
      <c r="E533" s="169"/>
      <c r="F533" s="40" t="str">
        <f>VLOOKUP(C533,'[2]Acha Air Sales Price List'!$B$1:$D$65536,3,FALSE)</f>
        <v>Exchange rate :</v>
      </c>
      <c r="G533" s="21">
        <f>ROUND(IF(ISBLANK(C533),0,VLOOKUP(C533,'[2]Acha Air Sales Price List'!$B$1:$X$65536,12,FALSE)*$L$14),2)</f>
        <v>0</v>
      </c>
      <c r="H533" s="22">
        <f t="shared" si="12"/>
        <v>0</v>
      </c>
      <c r="I533" s="14"/>
    </row>
    <row r="534" spans="1:9" ht="12.4" hidden="1" customHeight="1">
      <c r="A534" s="13"/>
      <c r="B534" s="1"/>
      <c r="C534" s="35"/>
      <c r="D534" s="168"/>
      <c r="E534" s="169"/>
      <c r="F534" s="40" t="str">
        <f>VLOOKUP(C534,'[2]Acha Air Sales Price List'!$B$1:$D$65536,3,FALSE)</f>
        <v>Exchange rate :</v>
      </c>
      <c r="G534" s="21">
        <f>ROUND(IF(ISBLANK(C534),0,VLOOKUP(C534,'[2]Acha Air Sales Price List'!$B$1:$X$65536,12,FALSE)*$L$14),2)</f>
        <v>0</v>
      </c>
      <c r="H534" s="22">
        <f t="shared" si="12"/>
        <v>0</v>
      </c>
      <c r="I534" s="14"/>
    </row>
    <row r="535" spans="1:9" ht="12.4" hidden="1" customHeight="1">
      <c r="A535" s="13"/>
      <c r="B535" s="1"/>
      <c r="C535" s="35"/>
      <c r="D535" s="168"/>
      <c r="E535" s="169"/>
      <c r="F535" s="40" t="str">
        <f>VLOOKUP(C535,'[2]Acha Air Sales Price List'!$B$1:$D$65536,3,FALSE)</f>
        <v>Exchange rate :</v>
      </c>
      <c r="G535" s="21">
        <f>ROUND(IF(ISBLANK(C535),0,VLOOKUP(C535,'[2]Acha Air Sales Price List'!$B$1:$X$65536,12,FALSE)*$L$14),2)</f>
        <v>0</v>
      </c>
      <c r="H535" s="22">
        <f t="shared" si="12"/>
        <v>0</v>
      </c>
      <c r="I535" s="14"/>
    </row>
    <row r="536" spans="1:9" ht="12.4" hidden="1" customHeight="1">
      <c r="A536" s="13"/>
      <c r="B536" s="1"/>
      <c r="C536" s="35"/>
      <c r="D536" s="168"/>
      <c r="E536" s="169"/>
      <c r="F536" s="40" t="str">
        <f>VLOOKUP(C536,'[2]Acha Air Sales Price List'!$B$1:$D$65536,3,FALSE)</f>
        <v>Exchange rate :</v>
      </c>
      <c r="G536" s="21">
        <f>ROUND(IF(ISBLANK(C536),0,VLOOKUP(C536,'[2]Acha Air Sales Price List'!$B$1:$X$65536,12,FALSE)*$L$14),2)</f>
        <v>0</v>
      </c>
      <c r="H536" s="22">
        <f t="shared" si="12"/>
        <v>0</v>
      </c>
      <c r="I536" s="14"/>
    </row>
    <row r="537" spans="1:9" ht="12.4" hidden="1" customHeight="1">
      <c r="A537" s="13"/>
      <c r="B537" s="1"/>
      <c r="C537" s="35"/>
      <c r="D537" s="168"/>
      <c r="E537" s="169"/>
      <c r="F537" s="40" t="str">
        <f>VLOOKUP(C537,'[2]Acha Air Sales Price List'!$B$1:$D$65536,3,FALSE)</f>
        <v>Exchange rate :</v>
      </c>
      <c r="G537" s="21">
        <f>ROUND(IF(ISBLANK(C537),0,VLOOKUP(C537,'[2]Acha Air Sales Price List'!$B$1:$X$65536,12,FALSE)*$L$14),2)</f>
        <v>0</v>
      </c>
      <c r="H537" s="22">
        <f t="shared" si="12"/>
        <v>0</v>
      </c>
      <c r="I537" s="14"/>
    </row>
    <row r="538" spans="1:9" ht="12.4" hidden="1" customHeight="1">
      <c r="A538" s="13"/>
      <c r="B538" s="1"/>
      <c r="C538" s="35"/>
      <c r="D538" s="168"/>
      <c r="E538" s="169"/>
      <c r="F538" s="40" t="str">
        <f>VLOOKUP(C538,'[2]Acha Air Sales Price List'!$B$1:$D$65536,3,FALSE)</f>
        <v>Exchange rate :</v>
      </c>
      <c r="G538" s="21">
        <f>ROUND(IF(ISBLANK(C538),0,VLOOKUP(C538,'[2]Acha Air Sales Price List'!$B$1:$X$65536,12,FALSE)*$L$14),2)</f>
        <v>0</v>
      </c>
      <c r="H538" s="22">
        <f t="shared" si="12"/>
        <v>0</v>
      </c>
      <c r="I538" s="14"/>
    </row>
    <row r="539" spans="1:9" ht="12.4" hidden="1" customHeight="1">
      <c r="A539" s="13"/>
      <c r="B539" s="1"/>
      <c r="C539" s="35"/>
      <c r="D539" s="168"/>
      <c r="E539" s="169"/>
      <c r="F539" s="40" t="str">
        <f>VLOOKUP(C539,'[2]Acha Air Sales Price List'!$B$1:$D$65536,3,FALSE)</f>
        <v>Exchange rate :</v>
      </c>
      <c r="G539" s="21">
        <f>ROUND(IF(ISBLANK(C539),0,VLOOKUP(C539,'[2]Acha Air Sales Price List'!$B$1:$X$65536,12,FALSE)*$L$14),2)</f>
        <v>0</v>
      </c>
      <c r="H539" s="22">
        <f t="shared" si="12"/>
        <v>0</v>
      </c>
      <c r="I539" s="14"/>
    </row>
    <row r="540" spans="1:9" ht="12.4" hidden="1" customHeight="1">
      <c r="A540" s="13"/>
      <c r="B540" s="1"/>
      <c r="C540" s="35"/>
      <c r="D540" s="168"/>
      <c r="E540" s="169"/>
      <c r="F540" s="40" t="str">
        <f>VLOOKUP(C540,'[2]Acha Air Sales Price List'!$B$1:$D$65536,3,FALSE)</f>
        <v>Exchange rate :</v>
      </c>
      <c r="G540" s="21">
        <f>ROUND(IF(ISBLANK(C540),0,VLOOKUP(C540,'[2]Acha Air Sales Price List'!$B$1:$X$65536,12,FALSE)*$L$14),2)</f>
        <v>0</v>
      </c>
      <c r="H540" s="22">
        <f t="shared" si="12"/>
        <v>0</v>
      </c>
      <c r="I540" s="14"/>
    </row>
    <row r="541" spans="1:9" ht="12.4" hidden="1" customHeight="1">
      <c r="A541" s="13"/>
      <c r="B541" s="1"/>
      <c r="C541" s="35"/>
      <c r="D541" s="168"/>
      <c r="E541" s="169"/>
      <c r="F541" s="40" t="str">
        <f>VLOOKUP(C541,'[2]Acha Air Sales Price List'!$B$1:$D$65536,3,FALSE)</f>
        <v>Exchange rate :</v>
      </c>
      <c r="G541" s="21">
        <f>ROUND(IF(ISBLANK(C541),0,VLOOKUP(C541,'[2]Acha Air Sales Price List'!$B$1:$X$65536,12,FALSE)*$L$14),2)</f>
        <v>0</v>
      </c>
      <c r="H541" s="22">
        <f t="shared" si="12"/>
        <v>0</v>
      </c>
      <c r="I541" s="14"/>
    </row>
    <row r="542" spans="1:9" ht="12.4" hidden="1" customHeight="1">
      <c r="A542" s="13"/>
      <c r="B542" s="1"/>
      <c r="C542" s="35"/>
      <c r="D542" s="168"/>
      <c r="E542" s="169"/>
      <c r="F542" s="40" t="str">
        <f>VLOOKUP(C542,'[2]Acha Air Sales Price List'!$B$1:$D$65536,3,FALSE)</f>
        <v>Exchange rate :</v>
      </c>
      <c r="G542" s="21">
        <f>ROUND(IF(ISBLANK(C542),0,VLOOKUP(C542,'[2]Acha Air Sales Price List'!$B$1:$X$65536,12,FALSE)*$L$14),2)</f>
        <v>0</v>
      </c>
      <c r="H542" s="22">
        <f t="shared" si="12"/>
        <v>0</v>
      </c>
      <c r="I542" s="14"/>
    </row>
    <row r="543" spans="1:9" ht="12.4" hidden="1" customHeight="1">
      <c r="A543" s="13"/>
      <c r="B543" s="1"/>
      <c r="C543" s="35"/>
      <c r="D543" s="168"/>
      <c r="E543" s="169"/>
      <c r="F543" s="40" t="str">
        <f>VLOOKUP(C543,'[2]Acha Air Sales Price List'!$B$1:$D$65536,3,FALSE)</f>
        <v>Exchange rate :</v>
      </c>
      <c r="G543" s="21">
        <f>ROUND(IF(ISBLANK(C543),0,VLOOKUP(C543,'[2]Acha Air Sales Price List'!$B$1:$X$65536,12,FALSE)*$L$14),2)</f>
        <v>0</v>
      </c>
      <c r="H543" s="22">
        <f t="shared" si="12"/>
        <v>0</v>
      </c>
      <c r="I543" s="14"/>
    </row>
    <row r="544" spans="1:9" ht="12.4" hidden="1" customHeight="1">
      <c r="A544" s="13"/>
      <c r="B544" s="1"/>
      <c r="C544" s="35"/>
      <c r="D544" s="168"/>
      <c r="E544" s="169"/>
      <c r="F544" s="40" t="str">
        <f>VLOOKUP(C544,'[2]Acha Air Sales Price List'!$B$1:$D$65536,3,FALSE)</f>
        <v>Exchange rate :</v>
      </c>
      <c r="G544" s="21">
        <f>ROUND(IF(ISBLANK(C544),0,VLOOKUP(C544,'[2]Acha Air Sales Price List'!$B$1:$X$65536,12,FALSE)*$L$14),2)</f>
        <v>0</v>
      </c>
      <c r="H544" s="22">
        <f t="shared" si="12"/>
        <v>0</v>
      </c>
      <c r="I544" s="14"/>
    </row>
    <row r="545" spans="1:9" ht="12.4" hidden="1" customHeight="1">
      <c r="A545" s="13"/>
      <c r="B545" s="1"/>
      <c r="C545" s="35"/>
      <c r="D545" s="168"/>
      <c r="E545" s="169"/>
      <c r="F545" s="40" t="str">
        <f>VLOOKUP(C545,'[2]Acha Air Sales Price List'!$B$1:$D$65536,3,FALSE)</f>
        <v>Exchange rate :</v>
      </c>
      <c r="G545" s="21">
        <f>ROUND(IF(ISBLANK(C545),0,VLOOKUP(C545,'[2]Acha Air Sales Price List'!$B$1:$X$65536,12,FALSE)*$L$14),2)</f>
        <v>0</v>
      </c>
      <c r="H545" s="22">
        <f t="shared" si="12"/>
        <v>0</v>
      </c>
      <c r="I545" s="14"/>
    </row>
    <row r="546" spans="1:9" ht="12.4" hidden="1" customHeight="1">
      <c r="A546" s="13"/>
      <c r="B546" s="1"/>
      <c r="C546" s="35"/>
      <c r="D546" s="168"/>
      <c r="E546" s="169"/>
      <c r="F546" s="40" t="str">
        <f>VLOOKUP(C546,'[2]Acha Air Sales Price List'!$B$1:$D$65536,3,FALSE)</f>
        <v>Exchange rate :</v>
      </c>
      <c r="G546" s="21">
        <f>ROUND(IF(ISBLANK(C546),0,VLOOKUP(C546,'[2]Acha Air Sales Price List'!$B$1:$X$65536,12,FALSE)*$L$14),2)</f>
        <v>0</v>
      </c>
      <c r="H546" s="22">
        <f t="shared" si="12"/>
        <v>0</v>
      </c>
      <c r="I546" s="14"/>
    </row>
    <row r="547" spans="1:9" ht="12.4" hidden="1" customHeight="1">
      <c r="A547" s="13"/>
      <c r="B547" s="1"/>
      <c r="C547" s="35"/>
      <c r="D547" s="168"/>
      <c r="E547" s="169"/>
      <c r="F547" s="40" t="str">
        <f>VLOOKUP(C547,'[2]Acha Air Sales Price List'!$B$1:$D$65536,3,FALSE)</f>
        <v>Exchange rate :</v>
      </c>
      <c r="G547" s="21">
        <f>ROUND(IF(ISBLANK(C547),0,VLOOKUP(C547,'[2]Acha Air Sales Price List'!$B$1:$X$65536,12,FALSE)*$L$14),2)</f>
        <v>0</v>
      </c>
      <c r="H547" s="22">
        <f t="shared" si="12"/>
        <v>0</v>
      </c>
      <c r="I547" s="14"/>
    </row>
    <row r="548" spans="1:9" ht="12.4" hidden="1" customHeight="1">
      <c r="A548" s="13"/>
      <c r="B548" s="1"/>
      <c r="C548" s="35"/>
      <c r="D548" s="168"/>
      <c r="E548" s="169"/>
      <c r="F548" s="40" t="str">
        <f>VLOOKUP(C548,'[2]Acha Air Sales Price List'!$B$1:$D$65536,3,FALSE)</f>
        <v>Exchange rate :</v>
      </c>
      <c r="G548" s="21">
        <f>ROUND(IF(ISBLANK(C548),0,VLOOKUP(C548,'[2]Acha Air Sales Price List'!$B$1:$X$65536,12,FALSE)*$L$14),2)</f>
        <v>0</v>
      </c>
      <c r="H548" s="22">
        <f t="shared" si="12"/>
        <v>0</v>
      </c>
      <c r="I548" s="14"/>
    </row>
    <row r="549" spans="1:9" ht="12.4" hidden="1" customHeight="1">
      <c r="A549" s="13"/>
      <c r="B549" s="1"/>
      <c r="C549" s="35"/>
      <c r="D549" s="168"/>
      <c r="E549" s="169"/>
      <c r="F549" s="40" t="str">
        <f>VLOOKUP(C549,'[2]Acha Air Sales Price List'!$B$1:$D$65536,3,FALSE)</f>
        <v>Exchange rate :</v>
      </c>
      <c r="G549" s="21">
        <f>ROUND(IF(ISBLANK(C549),0,VLOOKUP(C549,'[2]Acha Air Sales Price List'!$B$1:$X$65536,12,FALSE)*$L$14),2)</f>
        <v>0</v>
      </c>
      <c r="H549" s="22">
        <f t="shared" si="12"/>
        <v>0</v>
      </c>
      <c r="I549" s="14"/>
    </row>
    <row r="550" spans="1:9" ht="12.4" hidden="1" customHeight="1">
      <c r="A550" s="13"/>
      <c r="B550" s="1"/>
      <c r="C550" s="35"/>
      <c r="D550" s="168"/>
      <c r="E550" s="169"/>
      <c r="F550" s="40" t="str">
        <f>VLOOKUP(C550,'[2]Acha Air Sales Price List'!$B$1:$D$65536,3,FALSE)</f>
        <v>Exchange rate :</v>
      </c>
      <c r="G550" s="21">
        <f>ROUND(IF(ISBLANK(C550),0,VLOOKUP(C550,'[2]Acha Air Sales Price List'!$B$1:$X$65536,12,FALSE)*$L$14),2)</f>
        <v>0</v>
      </c>
      <c r="H550" s="22">
        <f t="shared" si="12"/>
        <v>0</v>
      </c>
      <c r="I550" s="14"/>
    </row>
    <row r="551" spans="1:9" ht="12.4" hidden="1" customHeight="1">
      <c r="A551" s="13"/>
      <c r="B551" s="1"/>
      <c r="C551" s="35"/>
      <c r="D551" s="168"/>
      <c r="E551" s="169"/>
      <c r="F551" s="40" t="str">
        <f>VLOOKUP(C551,'[2]Acha Air Sales Price List'!$B$1:$D$65536,3,FALSE)</f>
        <v>Exchange rate :</v>
      </c>
      <c r="G551" s="21">
        <f>ROUND(IF(ISBLANK(C551),0,VLOOKUP(C551,'[2]Acha Air Sales Price List'!$B$1:$X$65536,12,FALSE)*$L$14),2)</f>
        <v>0</v>
      </c>
      <c r="H551" s="22">
        <f t="shared" si="12"/>
        <v>0</v>
      </c>
      <c r="I551" s="14"/>
    </row>
    <row r="552" spans="1:9" ht="12.4" hidden="1" customHeight="1">
      <c r="A552" s="13"/>
      <c r="B552" s="1"/>
      <c r="C552" s="35"/>
      <c r="D552" s="168"/>
      <c r="E552" s="169"/>
      <c r="F552" s="40" t="str">
        <f>VLOOKUP(C552,'[2]Acha Air Sales Price List'!$B$1:$D$65536,3,FALSE)</f>
        <v>Exchange rate :</v>
      </c>
      <c r="G552" s="21">
        <f>ROUND(IF(ISBLANK(C552),0,VLOOKUP(C552,'[2]Acha Air Sales Price List'!$B$1:$X$65536,12,FALSE)*$L$14),2)</f>
        <v>0</v>
      </c>
      <c r="H552" s="22">
        <f t="shared" si="12"/>
        <v>0</v>
      </c>
      <c r="I552" s="14"/>
    </row>
    <row r="553" spans="1:9" ht="12.4" hidden="1" customHeight="1">
      <c r="A553" s="13"/>
      <c r="B553" s="1"/>
      <c r="C553" s="35"/>
      <c r="D553" s="168"/>
      <c r="E553" s="169"/>
      <c r="F553" s="40" t="str">
        <f>VLOOKUP(C553,'[2]Acha Air Sales Price List'!$B$1:$D$65536,3,FALSE)</f>
        <v>Exchange rate :</v>
      </c>
      <c r="G553" s="21">
        <f>ROUND(IF(ISBLANK(C553),0,VLOOKUP(C553,'[2]Acha Air Sales Price List'!$B$1:$X$65536,12,FALSE)*$L$14),2)</f>
        <v>0</v>
      </c>
      <c r="H553" s="22">
        <f t="shared" si="12"/>
        <v>0</v>
      </c>
      <c r="I553" s="14"/>
    </row>
    <row r="554" spans="1:9" ht="12.4" hidden="1" customHeight="1">
      <c r="A554" s="13"/>
      <c r="B554" s="1"/>
      <c r="C554" s="35"/>
      <c r="D554" s="168"/>
      <c r="E554" s="169"/>
      <c r="F554" s="40" t="str">
        <f>VLOOKUP(C554,'[2]Acha Air Sales Price List'!$B$1:$D$65536,3,FALSE)</f>
        <v>Exchange rate :</v>
      </c>
      <c r="G554" s="21">
        <f>ROUND(IF(ISBLANK(C554),0,VLOOKUP(C554,'[2]Acha Air Sales Price List'!$B$1:$X$65536,12,FALSE)*$L$14),2)</f>
        <v>0</v>
      </c>
      <c r="H554" s="22">
        <f t="shared" si="12"/>
        <v>0</v>
      </c>
      <c r="I554" s="14"/>
    </row>
    <row r="555" spans="1:9" ht="12.4" hidden="1" customHeight="1">
      <c r="A555" s="13"/>
      <c r="B555" s="1"/>
      <c r="C555" s="35"/>
      <c r="D555" s="168"/>
      <c r="E555" s="169"/>
      <c r="F555" s="40" t="str">
        <f>VLOOKUP(C555,'[2]Acha Air Sales Price List'!$B$1:$D$65536,3,FALSE)</f>
        <v>Exchange rate :</v>
      </c>
      <c r="G555" s="21">
        <f>ROUND(IF(ISBLANK(C555),0,VLOOKUP(C555,'[2]Acha Air Sales Price List'!$B$1:$X$65536,12,FALSE)*$L$14),2)</f>
        <v>0</v>
      </c>
      <c r="H555" s="22">
        <f t="shared" si="12"/>
        <v>0</v>
      </c>
      <c r="I555" s="14"/>
    </row>
    <row r="556" spans="1:9" ht="12.4" hidden="1" customHeight="1">
      <c r="A556" s="13"/>
      <c r="B556" s="1"/>
      <c r="C556" s="35"/>
      <c r="D556" s="168"/>
      <c r="E556" s="169"/>
      <c r="F556" s="40" t="str">
        <f>VLOOKUP(C556,'[2]Acha Air Sales Price List'!$B$1:$D$65536,3,FALSE)</f>
        <v>Exchange rate :</v>
      </c>
      <c r="G556" s="21">
        <f>ROUND(IF(ISBLANK(C556),0,VLOOKUP(C556,'[2]Acha Air Sales Price List'!$B$1:$X$65536,12,FALSE)*$L$14),2)</f>
        <v>0</v>
      </c>
      <c r="H556" s="22">
        <f t="shared" si="12"/>
        <v>0</v>
      </c>
      <c r="I556" s="14"/>
    </row>
    <row r="557" spans="1:9" ht="12.4" hidden="1" customHeight="1">
      <c r="A557" s="13"/>
      <c r="B557" s="1"/>
      <c r="C557" s="35"/>
      <c r="D557" s="168"/>
      <c r="E557" s="169"/>
      <c r="F557" s="40" t="str">
        <f>VLOOKUP(C557,'[2]Acha Air Sales Price List'!$B$1:$D$65536,3,FALSE)</f>
        <v>Exchange rate :</v>
      </c>
      <c r="G557" s="21">
        <f>ROUND(IF(ISBLANK(C557),0,VLOOKUP(C557,'[2]Acha Air Sales Price List'!$B$1:$X$65536,12,FALSE)*$L$14),2)</f>
        <v>0</v>
      </c>
      <c r="H557" s="22">
        <f t="shared" si="12"/>
        <v>0</v>
      </c>
      <c r="I557" s="14"/>
    </row>
    <row r="558" spans="1:9" ht="12.4" hidden="1" customHeight="1">
      <c r="A558" s="13"/>
      <c r="B558" s="1"/>
      <c r="C558" s="35"/>
      <c r="D558" s="168"/>
      <c r="E558" s="169"/>
      <c r="F558" s="40" t="str">
        <f>VLOOKUP(C558,'[2]Acha Air Sales Price List'!$B$1:$D$65536,3,FALSE)</f>
        <v>Exchange rate :</v>
      </c>
      <c r="G558" s="21">
        <f>ROUND(IF(ISBLANK(C558),0,VLOOKUP(C558,'[2]Acha Air Sales Price List'!$B$1:$X$65536,12,FALSE)*$L$14),2)</f>
        <v>0</v>
      </c>
      <c r="H558" s="22">
        <f t="shared" si="12"/>
        <v>0</v>
      </c>
      <c r="I558" s="14"/>
    </row>
    <row r="559" spans="1:9" ht="12.4" hidden="1" customHeight="1">
      <c r="A559" s="13"/>
      <c r="B559" s="1"/>
      <c r="C559" s="35"/>
      <c r="D559" s="168"/>
      <c r="E559" s="169"/>
      <c r="F559" s="40" t="str">
        <f>VLOOKUP(C559,'[2]Acha Air Sales Price List'!$B$1:$D$65536,3,FALSE)</f>
        <v>Exchange rate :</v>
      </c>
      <c r="G559" s="21">
        <f>ROUND(IF(ISBLANK(C559),0,VLOOKUP(C559,'[2]Acha Air Sales Price List'!$B$1:$X$65536,12,FALSE)*$L$14),2)</f>
        <v>0</v>
      </c>
      <c r="H559" s="22">
        <f t="shared" si="12"/>
        <v>0</v>
      </c>
      <c r="I559" s="14"/>
    </row>
    <row r="560" spans="1:9" ht="12.4" hidden="1" customHeight="1">
      <c r="A560" s="13"/>
      <c r="B560" s="1"/>
      <c r="C560" s="36"/>
      <c r="D560" s="168"/>
      <c r="E560" s="169"/>
      <c r="F560" s="40" t="str">
        <f>VLOOKUP(C560,'[2]Acha Air Sales Price List'!$B$1:$D$65536,3,FALSE)</f>
        <v>Exchange rate :</v>
      </c>
      <c r="G560" s="21">
        <f>ROUND(IF(ISBLANK(C560),0,VLOOKUP(C560,'[2]Acha Air Sales Price List'!$B$1:$X$65536,12,FALSE)*$L$14),2)</f>
        <v>0</v>
      </c>
      <c r="H560" s="22">
        <f>ROUND(IF(ISNUMBER(B560), G560*B560, 0),5)</f>
        <v>0</v>
      </c>
      <c r="I560" s="14"/>
    </row>
    <row r="561" spans="1:9" ht="12" hidden="1" customHeight="1">
      <c r="A561" s="13"/>
      <c r="B561" s="1"/>
      <c r="C561" s="35"/>
      <c r="D561" s="168"/>
      <c r="E561" s="169"/>
      <c r="F561" s="40" t="str">
        <f>VLOOKUP(C561,'[2]Acha Air Sales Price List'!$B$1:$D$65536,3,FALSE)</f>
        <v>Exchange rate :</v>
      </c>
      <c r="G561" s="21">
        <f>ROUND(IF(ISBLANK(C561),0,VLOOKUP(C561,'[2]Acha Air Sales Price List'!$B$1:$X$65536,12,FALSE)*$L$14),2)</f>
        <v>0</v>
      </c>
      <c r="H561" s="22">
        <f t="shared" ref="H561:H611" si="13">ROUND(IF(ISNUMBER(B561), G561*B561, 0),5)</f>
        <v>0</v>
      </c>
      <c r="I561" s="14"/>
    </row>
    <row r="562" spans="1:9" ht="12.4" hidden="1" customHeight="1">
      <c r="A562" s="13"/>
      <c r="B562" s="1"/>
      <c r="C562" s="35"/>
      <c r="D562" s="168"/>
      <c r="E562" s="169"/>
      <c r="F562" s="40" t="str">
        <f>VLOOKUP(C562,'[2]Acha Air Sales Price List'!$B$1:$D$65536,3,FALSE)</f>
        <v>Exchange rate :</v>
      </c>
      <c r="G562" s="21">
        <f>ROUND(IF(ISBLANK(C562),0,VLOOKUP(C562,'[2]Acha Air Sales Price List'!$B$1:$X$65536,12,FALSE)*$L$14),2)</f>
        <v>0</v>
      </c>
      <c r="H562" s="22">
        <f t="shared" si="13"/>
        <v>0</v>
      </c>
      <c r="I562" s="14"/>
    </row>
    <row r="563" spans="1:9" ht="12.4" hidden="1" customHeight="1">
      <c r="A563" s="13"/>
      <c r="B563" s="1"/>
      <c r="C563" s="35"/>
      <c r="D563" s="168"/>
      <c r="E563" s="169"/>
      <c r="F563" s="40" t="str">
        <f>VLOOKUP(C563,'[2]Acha Air Sales Price List'!$B$1:$D$65536,3,FALSE)</f>
        <v>Exchange rate :</v>
      </c>
      <c r="G563" s="21">
        <f>ROUND(IF(ISBLANK(C563),0,VLOOKUP(C563,'[2]Acha Air Sales Price List'!$B$1:$X$65536,12,FALSE)*$L$14),2)</f>
        <v>0</v>
      </c>
      <c r="H563" s="22">
        <f t="shared" si="13"/>
        <v>0</v>
      </c>
      <c r="I563" s="14"/>
    </row>
    <row r="564" spans="1:9" ht="12.4" hidden="1" customHeight="1">
      <c r="A564" s="13"/>
      <c r="B564" s="1"/>
      <c r="C564" s="35"/>
      <c r="D564" s="168"/>
      <c r="E564" s="169"/>
      <c r="F564" s="40" t="str">
        <f>VLOOKUP(C564,'[2]Acha Air Sales Price List'!$B$1:$D$65536,3,FALSE)</f>
        <v>Exchange rate :</v>
      </c>
      <c r="G564" s="21">
        <f>ROUND(IF(ISBLANK(C564),0,VLOOKUP(C564,'[2]Acha Air Sales Price List'!$B$1:$X$65536,12,FALSE)*$L$14),2)</f>
        <v>0</v>
      </c>
      <c r="H564" s="22">
        <f t="shared" si="13"/>
        <v>0</v>
      </c>
      <c r="I564" s="14"/>
    </row>
    <row r="565" spans="1:9" ht="12.4" hidden="1" customHeight="1">
      <c r="A565" s="13"/>
      <c r="B565" s="1"/>
      <c r="C565" s="35"/>
      <c r="D565" s="168"/>
      <c r="E565" s="169"/>
      <c r="F565" s="40" t="str">
        <f>VLOOKUP(C565,'[2]Acha Air Sales Price List'!$B$1:$D$65536,3,FALSE)</f>
        <v>Exchange rate :</v>
      </c>
      <c r="G565" s="21">
        <f>ROUND(IF(ISBLANK(C565),0,VLOOKUP(C565,'[2]Acha Air Sales Price List'!$B$1:$X$65536,12,FALSE)*$L$14),2)</f>
        <v>0</v>
      </c>
      <c r="H565" s="22">
        <f t="shared" si="13"/>
        <v>0</v>
      </c>
      <c r="I565" s="14"/>
    </row>
    <row r="566" spans="1:9" ht="12.4" hidden="1" customHeight="1">
      <c r="A566" s="13"/>
      <c r="B566" s="1"/>
      <c r="C566" s="35"/>
      <c r="D566" s="168"/>
      <c r="E566" s="169"/>
      <c r="F566" s="40" t="str">
        <f>VLOOKUP(C566,'[2]Acha Air Sales Price List'!$B$1:$D$65536,3,FALSE)</f>
        <v>Exchange rate :</v>
      </c>
      <c r="G566" s="21">
        <f>ROUND(IF(ISBLANK(C566),0,VLOOKUP(C566,'[2]Acha Air Sales Price List'!$B$1:$X$65536,12,FALSE)*$L$14),2)</f>
        <v>0</v>
      </c>
      <c r="H566" s="22">
        <f t="shared" si="13"/>
        <v>0</v>
      </c>
      <c r="I566" s="14"/>
    </row>
    <row r="567" spans="1:9" ht="12.4" hidden="1" customHeight="1">
      <c r="A567" s="13"/>
      <c r="B567" s="1"/>
      <c r="C567" s="35"/>
      <c r="D567" s="168"/>
      <c r="E567" s="169"/>
      <c r="F567" s="40" t="str">
        <f>VLOOKUP(C567,'[2]Acha Air Sales Price List'!$B$1:$D$65536,3,FALSE)</f>
        <v>Exchange rate :</v>
      </c>
      <c r="G567" s="21">
        <f>ROUND(IF(ISBLANK(C567),0,VLOOKUP(C567,'[2]Acha Air Sales Price List'!$B$1:$X$65536,12,FALSE)*$L$14),2)</f>
        <v>0</v>
      </c>
      <c r="H567" s="22">
        <f t="shared" si="13"/>
        <v>0</v>
      </c>
      <c r="I567" s="14"/>
    </row>
    <row r="568" spans="1:9" ht="12.4" hidden="1" customHeight="1">
      <c r="A568" s="13"/>
      <c r="B568" s="1"/>
      <c r="C568" s="35"/>
      <c r="D568" s="168"/>
      <c r="E568" s="169"/>
      <c r="F568" s="40" t="str">
        <f>VLOOKUP(C568,'[2]Acha Air Sales Price List'!$B$1:$D$65536,3,FALSE)</f>
        <v>Exchange rate :</v>
      </c>
      <c r="G568" s="21">
        <f>ROUND(IF(ISBLANK(C568),0,VLOOKUP(C568,'[2]Acha Air Sales Price List'!$B$1:$X$65536,12,FALSE)*$L$14),2)</f>
        <v>0</v>
      </c>
      <c r="H568" s="22">
        <f t="shared" si="13"/>
        <v>0</v>
      </c>
      <c r="I568" s="14"/>
    </row>
    <row r="569" spans="1:9" ht="12.4" hidden="1" customHeight="1">
      <c r="A569" s="13"/>
      <c r="B569" s="1"/>
      <c r="C569" s="35"/>
      <c r="D569" s="168"/>
      <c r="E569" s="169"/>
      <c r="F569" s="40" t="str">
        <f>VLOOKUP(C569,'[2]Acha Air Sales Price List'!$B$1:$D$65536,3,FALSE)</f>
        <v>Exchange rate :</v>
      </c>
      <c r="G569" s="21">
        <f>ROUND(IF(ISBLANK(C569),0,VLOOKUP(C569,'[2]Acha Air Sales Price List'!$B$1:$X$65536,12,FALSE)*$L$14),2)</f>
        <v>0</v>
      </c>
      <c r="H569" s="22">
        <f t="shared" si="13"/>
        <v>0</v>
      </c>
      <c r="I569" s="14"/>
    </row>
    <row r="570" spans="1:9" ht="12.4" hidden="1" customHeight="1">
      <c r="A570" s="13"/>
      <c r="B570" s="1"/>
      <c r="C570" s="35"/>
      <c r="D570" s="168"/>
      <c r="E570" s="169"/>
      <c r="F570" s="40" t="str">
        <f>VLOOKUP(C570,'[2]Acha Air Sales Price List'!$B$1:$D$65536,3,FALSE)</f>
        <v>Exchange rate :</v>
      </c>
      <c r="G570" s="21">
        <f>ROUND(IF(ISBLANK(C570),0,VLOOKUP(C570,'[2]Acha Air Sales Price List'!$B$1:$X$65536,12,FALSE)*$L$14),2)</f>
        <v>0</v>
      </c>
      <c r="H570" s="22">
        <f t="shared" si="13"/>
        <v>0</v>
      </c>
      <c r="I570" s="14"/>
    </row>
    <row r="571" spans="1:9" ht="12.4" hidden="1" customHeight="1">
      <c r="A571" s="13"/>
      <c r="B571" s="1"/>
      <c r="C571" s="35"/>
      <c r="D571" s="168"/>
      <c r="E571" s="169"/>
      <c r="F571" s="40" t="str">
        <f>VLOOKUP(C571,'[2]Acha Air Sales Price List'!$B$1:$D$65536,3,FALSE)</f>
        <v>Exchange rate :</v>
      </c>
      <c r="G571" s="21">
        <f>ROUND(IF(ISBLANK(C571),0,VLOOKUP(C571,'[2]Acha Air Sales Price List'!$B$1:$X$65536,12,FALSE)*$L$14),2)</f>
        <v>0</v>
      </c>
      <c r="H571" s="22">
        <f t="shared" si="13"/>
        <v>0</v>
      </c>
      <c r="I571" s="14"/>
    </row>
    <row r="572" spans="1:9" ht="12.4" hidden="1" customHeight="1">
      <c r="A572" s="13"/>
      <c r="B572" s="1"/>
      <c r="C572" s="35"/>
      <c r="D572" s="168"/>
      <c r="E572" s="169"/>
      <c r="F572" s="40" t="str">
        <f>VLOOKUP(C572,'[2]Acha Air Sales Price List'!$B$1:$D$65536,3,FALSE)</f>
        <v>Exchange rate :</v>
      </c>
      <c r="G572" s="21">
        <f>ROUND(IF(ISBLANK(C572),0,VLOOKUP(C572,'[2]Acha Air Sales Price List'!$B$1:$X$65536,12,FALSE)*$L$14),2)</f>
        <v>0</v>
      </c>
      <c r="H572" s="22">
        <f t="shared" si="13"/>
        <v>0</v>
      </c>
      <c r="I572" s="14"/>
    </row>
    <row r="573" spans="1:9" ht="12.4" hidden="1" customHeight="1">
      <c r="A573" s="13"/>
      <c r="B573" s="1"/>
      <c r="C573" s="35"/>
      <c r="D573" s="168"/>
      <c r="E573" s="169"/>
      <c r="F573" s="40" t="str">
        <f>VLOOKUP(C573,'[2]Acha Air Sales Price List'!$B$1:$D$65536,3,FALSE)</f>
        <v>Exchange rate :</v>
      </c>
      <c r="G573" s="21">
        <f>ROUND(IF(ISBLANK(C573),0,VLOOKUP(C573,'[2]Acha Air Sales Price List'!$B$1:$X$65536,12,FALSE)*$L$14),2)</f>
        <v>0</v>
      </c>
      <c r="H573" s="22">
        <f t="shared" si="13"/>
        <v>0</v>
      </c>
      <c r="I573" s="14"/>
    </row>
    <row r="574" spans="1:9" ht="12.4" hidden="1" customHeight="1">
      <c r="A574" s="13"/>
      <c r="B574" s="1"/>
      <c r="C574" s="35"/>
      <c r="D574" s="168"/>
      <c r="E574" s="169"/>
      <c r="F574" s="40" t="str">
        <f>VLOOKUP(C574,'[2]Acha Air Sales Price List'!$B$1:$D$65536,3,FALSE)</f>
        <v>Exchange rate :</v>
      </c>
      <c r="G574" s="21">
        <f>ROUND(IF(ISBLANK(C574),0,VLOOKUP(C574,'[2]Acha Air Sales Price List'!$B$1:$X$65536,12,FALSE)*$L$14),2)</f>
        <v>0</v>
      </c>
      <c r="H574" s="22">
        <f t="shared" si="13"/>
        <v>0</v>
      </c>
      <c r="I574" s="14"/>
    </row>
    <row r="575" spans="1:9" ht="12.4" hidden="1" customHeight="1">
      <c r="A575" s="13"/>
      <c r="B575" s="1"/>
      <c r="C575" s="35"/>
      <c r="D575" s="168"/>
      <c r="E575" s="169"/>
      <c r="F575" s="40" t="str">
        <f>VLOOKUP(C575,'[2]Acha Air Sales Price List'!$B$1:$D$65536,3,FALSE)</f>
        <v>Exchange rate :</v>
      </c>
      <c r="G575" s="21">
        <f>ROUND(IF(ISBLANK(C575),0,VLOOKUP(C575,'[2]Acha Air Sales Price List'!$B$1:$X$65536,12,FALSE)*$L$14),2)</f>
        <v>0</v>
      </c>
      <c r="H575" s="22">
        <f t="shared" si="13"/>
        <v>0</v>
      </c>
      <c r="I575" s="14"/>
    </row>
    <row r="576" spans="1:9" ht="12.4" hidden="1" customHeight="1">
      <c r="A576" s="13"/>
      <c r="B576" s="1"/>
      <c r="C576" s="35"/>
      <c r="D576" s="168"/>
      <c r="E576" s="169"/>
      <c r="F576" s="40" t="str">
        <f>VLOOKUP(C576,'[2]Acha Air Sales Price List'!$B$1:$D$65536,3,FALSE)</f>
        <v>Exchange rate :</v>
      </c>
      <c r="G576" s="21">
        <f>ROUND(IF(ISBLANK(C576),0,VLOOKUP(C576,'[2]Acha Air Sales Price List'!$B$1:$X$65536,12,FALSE)*$L$14),2)</f>
        <v>0</v>
      </c>
      <c r="H576" s="22">
        <f t="shared" si="13"/>
        <v>0</v>
      </c>
      <c r="I576" s="14"/>
    </row>
    <row r="577" spans="1:9" ht="12.4" hidden="1" customHeight="1">
      <c r="A577" s="13"/>
      <c r="B577" s="1"/>
      <c r="C577" s="35"/>
      <c r="D577" s="168"/>
      <c r="E577" s="169"/>
      <c r="F577" s="40" t="str">
        <f>VLOOKUP(C577,'[2]Acha Air Sales Price List'!$B$1:$D$65536,3,FALSE)</f>
        <v>Exchange rate :</v>
      </c>
      <c r="G577" s="21">
        <f>ROUND(IF(ISBLANK(C577),0,VLOOKUP(C577,'[2]Acha Air Sales Price List'!$B$1:$X$65536,12,FALSE)*$L$14),2)</f>
        <v>0</v>
      </c>
      <c r="H577" s="22">
        <f t="shared" si="13"/>
        <v>0</v>
      </c>
      <c r="I577" s="14"/>
    </row>
    <row r="578" spans="1:9" ht="12.4" hidden="1" customHeight="1">
      <c r="A578" s="13"/>
      <c r="B578" s="1"/>
      <c r="C578" s="35"/>
      <c r="D578" s="168"/>
      <c r="E578" s="169"/>
      <c r="F578" s="40" t="str">
        <f>VLOOKUP(C578,'[2]Acha Air Sales Price List'!$B$1:$D$65536,3,FALSE)</f>
        <v>Exchange rate :</v>
      </c>
      <c r="G578" s="21">
        <f>ROUND(IF(ISBLANK(C578),0,VLOOKUP(C578,'[2]Acha Air Sales Price List'!$B$1:$X$65536,12,FALSE)*$L$14),2)</f>
        <v>0</v>
      </c>
      <c r="H578" s="22">
        <f t="shared" si="13"/>
        <v>0</v>
      </c>
      <c r="I578" s="14"/>
    </row>
    <row r="579" spans="1:9" ht="12.4" hidden="1" customHeight="1">
      <c r="A579" s="13"/>
      <c r="B579" s="1"/>
      <c r="C579" s="35"/>
      <c r="D579" s="168"/>
      <c r="E579" s="169"/>
      <c r="F579" s="40" t="str">
        <f>VLOOKUP(C579,'[2]Acha Air Sales Price List'!$B$1:$D$65536,3,FALSE)</f>
        <v>Exchange rate :</v>
      </c>
      <c r="G579" s="21">
        <f>ROUND(IF(ISBLANK(C579),0,VLOOKUP(C579,'[2]Acha Air Sales Price List'!$B$1:$X$65536,12,FALSE)*$L$14),2)</f>
        <v>0</v>
      </c>
      <c r="H579" s="22">
        <f t="shared" si="13"/>
        <v>0</v>
      </c>
      <c r="I579" s="14"/>
    </row>
    <row r="580" spans="1:9" ht="12.4" hidden="1" customHeight="1">
      <c r="A580" s="13"/>
      <c r="B580" s="1"/>
      <c r="C580" s="35"/>
      <c r="D580" s="168"/>
      <c r="E580" s="169"/>
      <c r="F580" s="40" t="str">
        <f>VLOOKUP(C580,'[2]Acha Air Sales Price List'!$B$1:$D$65536,3,FALSE)</f>
        <v>Exchange rate :</v>
      </c>
      <c r="G580" s="21">
        <f>ROUND(IF(ISBLANK(C580),0,VLOOKUP(C580,'[2]Acha Air Sales Price List'!$B$1:$X$65536,12,FALSE)*$L$14),2)</f>
        <v>0</v>
      </c>
      <c r="H580" s="22">
        <f t="shared" si="13"/>
        <v>0</v>
      </c>
      <c r="I580" s="14"/>
    </row>
    <row r="581" spans="1:9" ht="12.4" hidden="1" customHeight="1">
      <c r="A581" s="13"/>
      <c r="B581" s="1"/>
      <c r="C581" s="35"/>
      <c r="D581" s="168"/>
      <c r="E581" s="169"/>
      <c r="F581" s="40" t="str">
        <f>VLOOKUP(C581,'[2]Acha Air Sales Price List'!$B$1:$D$65536,3,FALSE)</f>
        <v>Exchange rate :</v>
      </c>
      <c r="G581" s="21">
        <f>ROUND(IF(ISBLANK(C581),0,VLOOKUP(C581,'[2]Acha Air Sales Price List'!$B$1:$X$65536,12,FALSE)*$L$14),2)</f>
        <v>0</v>
      </c>
      <c r="H581" s="22">
        <f t="shared" si="13"/>
        <v>0</v>
      </c>
      <c r="I581" s="14"/>
    </row>
    <row r="582" spans="1:9" ht="12.4" hidden="1" customHeight="1">
      <c r="A582" s="13"/>
      <c r="B582" s="1"/>
      <c r="C582" s="35"/>
      <c r="D582" s="168"/>
      <c r="E582" s="169"/>
      <c r="F582" s="40" t="str">
        <f>VLOOKUP(C582,'[2]Acha Air Sales Price List'!$B$1:$D$65536,3,FALSE)</f>
        <v>Exchange rate :</v>
      </c>
      <c r="G582" s="21">
        <f>ROUND(IF(ISBLANK(C582),0,VLOOKUP(C582,'[2]Acha Air Sales Price List'!$B$1:$X$65536,12,FALSE)*$L$14),2)</f>
        <v>0</v>
      </c>
      <c r="H582" s="22">
        <f t="shared" si="13"/>
        <v>0</v>
      </c>
      <c r="I582" s="14"/>
    </row>
    <row r="583" spans="1:9" ht="12.4" hidden="1" customHeight="1">
      <c r="A583" s="13"/>
      <c r="B583" s="1"/>
      <c r="C583" s="35"/>
      <c r="D583" s="168"/>
      <c r="E583" s="169"/>
      <c r="F583" s="40" t="str">
        <f>VLOOKUP(C583,'[2]Acha Air Sales Price List'!$B$1:$D$65536,3,FALSE)</f>
        <v>Exchange rate :</v>
      </c>
      <c r="G583" s="21">
        <f>ROUND(IF(ISBLANK(C583),0,VLOOKUP(C583,'[2]Acha Air Sales Price List'!$B$1:$X$65536,12,FALSE)*$L$14),2)</f>
        <v>0</v>
      </c>
      <c r="H583" s="22">
        <f t="shared" si="13"/>
        <v>0</v>
      </c>
      <c r="I583" s="14"/>
    </row>
    <row r="584" spans="1:9" ht="12.4" hidden="1" customHeight="1">
      <c r="A584" s="13"/>
      <c r="B584" s="1"/>
      <c r="C584" s="36"/>
      <c r="D584" s="168"/>
      <c r="E584" s="169"/>
      <c r="F584" s="40" t="str">
        <f>VLOOKUP(C584,'[2]Acha Air Sales Price List'!$B$1:$D$65536,3,FALSE)</f>
        <v>Exchange rate :</v>
      </c>
      <c r="G584" s="21">
        <f>ROUND(IF(ISBLANK(C584),0,VLOOKUP(C584,'[2]Acha Air Sales Price List'!$B$1:$X$65536,12,FALSE)*$L$14),2)</f>
        <v>0</v>
      </c>
      <c r="H584" s="22">
        <f t="shared" si="13"/>
        <v>0</v>
      </c>
      <c r="I584" s="14"/>
    </row>
    <row r="585" spans="1:9" ht="12" hidden="1" customHeight="1">
      <c r="A585" s="13"/>
      <c r="B585" s="1"/>
      <c r="C585" s="35"/>
      <c r="D585" s="168"/>
      <c r="E585" s="169"/>
      <c r="F585" s="40" t="str">
        <f>VLOOKUP(C585,'[2]Acha Air Sales Price List'!$B$1:$D$65536,3,FALSE)</f>
        <v>Exchange rate :</v>
      </c>
      <c r="G585" s="21">
        <f>ROUND(IF(ISBLANK(C585),0,VLOOKUP(C585,'[2]Acha Air Sales Price List'!$B$1:$X$65536,12,FALSE)*$L$14),2)</f>
        <v>0</v>
      </c>
      <c r="H585" s="22">
        <f t="shared" si="13"/>
        <v>0</v>
      </c>
      <c r="I585" s="14"/>
    </row>
    <row r="586" spans="1:9" ht="12.4" hidden="1" customHeight="1">
      <c r="A586" s="13"/>
      <c r="B586" s="1"/>
      <c r="C586" s="35"/>
      <c r="D586" s="168"/>
      <c r="E586" s="169"/>
      <c r="F586" s="40" t="str">
        <f>VLOOKUP(C586,'[2]Acha Air Sales Price List'!$B$1:$D$65536,3,FALSE)</f>
        <v>Exchange rate :</v>
      </c>
      <c r="G586" s="21">
        <f>ROUND(IF(ISBLANK(C586),0,VLOOKUP(C586,'[2]Acha Air Sales Price List'!$B$1:$X$65536,12,FALSE)*$L$14),2)</f>
        <v>0</v>
      </c>
      <c r="H586" s="22">
        <f t="shared" si="13"/>
        <v>0</v>
      </c>
      <c r="I586" s="14"/>
    </row>
    <row r="587" spans="1:9" ht="12.4" hidden="1" customHeight="1">
      <c r="A587" s="13"/>
      <c r="B587" s="1"/>
      <c r="C587" s="35"/>
      <c r="D587" s="168"/>
      <c r="E587" s="169"/>
      <c r="F587" s="40" t="str">
        <f>VLOOKUP(C587,'[2]Acha Air Sales Price List'!$B$1:$D$65536,3,FALSE)</f>
        <v>Exchange rate :</v>
      </c>
      <c r="G587" s="21">
        <f>ROUND(IF(ISBLANK(C587),0,VLOOKUP(C587,'[2]Acha Air Sales Price List'!$B$1:$X$65536,12,FALSE)*$L$14),2)</f>
        <v>0</v>
      </c>
      <c r="H587" s="22">
        <f t="shared" si="13"/>
        <v>0</v>
      </c>
      <c r="I587" s="14"/>
    </row>
    <row r="588" spans="1:9" ht="12.4" hidden="1" customHeight="1">
      <c r="A588" s="13"/>
      <c r="B588" s="1"/>
      <c r="C588" s="35"/>
      <c r="D588" s="168"/>
      <c r="E588" s="169"/>
      <c r="F588" s="40" t="str">
        <f>VLOOKUP(C588,'[2]Acha Air Sales Price List'!$B$1:$D$65536,3,FALSE)</f>
        <v>Exchange rate :</v>
      </c>
      <c r="G588" s="21">
        <f>ROUND(IF(ISBLANK(C588),0,VLOOKUP(C588,'[2]Acha Air Sales Price List'!$B$1:$X$65536,12,FALSE)*$L$14),2)</f>
        <v>0</v>
      </c>
      <c r="H588" s="22">
        <f t="shared" si="13"/>
        <v>0</v>
      </c>
      <c r="I588" s="14"/>
    </row>
    <row r="589" spans="1:9" ht="12.4" hidden="1" customHeight="1">
      <c r="A589" s="13"/>
      <c r="B589" s="1"/>
      <c r="C589" s="35"/>
      <c r="D589" s="168"/>
      <c r="E589" s="169"/>
      <c r="F589" s="40" t="str">
        <f>VLOOKUP(C589,'[2]Acha Air Sales Price List'!$B$1:$D$65536,3,FALSE)</f>
        <v>Exchange rate :</v>
      </c>
      <c r="G589" s="21">
        <f>ROUND(IF(ISBLANK(C589),0,VLOOKUP(C589,'[2]Acha Air Sales Price List'!$B$1:$X$65536,12,FALSE)*$L$14),2)</f>
        <v>0</v>
      </c>
      <c r="H589" s="22">
        <f t="shared" si="13"/>
        <v>0</v>
      </c>
      <c r="I589" s="14"/>
    </row>
    <row r="590" spans="1:9" ht="12.4" hidden="1" customHeight="1">
      <c r="A590" s="13"/>
      <c r="B590" s="1"/>
      <c r="C590" s="35"/>
      <c r="D590" s="168"/>
      <c r="E590" s="169"/>
      <c r="F590" s="40" t="str">
        <f>VLOOKUP(C590,'[2]Acha Air Sales Price List'!$B$1:$D$65536,3,FALSE)</f>
        <v>Exchange rate :</v>
      </c>
      <c r="G590" s="21">
        <f>ROUND(IF(ISBLANK(C590),0,VLOOKUP(C590,'[2]Acha Air Sales Price List'!$B$1:$X$65536,12,FALSE)*$L$14),2)</f>
        <v>0</v>
      </c>
      <c r="H590" s="22">
        <f t="shared" si="13"/>
        <v>0</v>
      </c>
      <c r="I590" s="14"/>
    </row>
    <row r="591" spans="1:9" ht="12.4" hidden="1" customHeight="1">
      <c r="A591" s="13"/>
      <c r="B591" s="1"/>
      <c r="C591" s="35"/>
      <c r="D591" s="168"/>
      <c r="E591" s="169"/>
      <c r="F591" s="40" t="str">
        <f>VLOOKUP(C591,'[2]Acha Air Sales Price List'!$B$1:$D$65536,3,FALSE)</f>
        <v>Exchange rate :</v>
      </c>
      <c r="G591" s="21">
        <f>ROUND(IF(ISBLANK(C591),0,VLOOKUP(C591,'[2]Acha Air Sales Price List'!$B$1:$X$65536,12,FALSE)*$L$14),2)</f>
        <v>0</v>
      </c>
      <c r="H591" s="22">
        <f t="shared" si="13"/>
        <v>0</v>
      </c>
      <c r="I591" s="14"/>
    </row>
    <row r="592" spans="1:9" ht="12.4" hidden="1" customHeight="1">
      <c r="A592" s="13"/>
      <c r="B592" s="1"/>
      <c r="C592" s="35"/>
      <c r="D592" s="168"/>
      <c r="E592" s="169"/>
      <c r="F592" s="40" t="str">
        <f>VLOOKUP(C592,'[2]Acha Air Sales Price List'!$B$1:$D$65536,3,FALSE)</f>
        <v>Exchange rate :</v>
      </c>
      <c r="G592" s="21">
        <f>ROUND(IF(ISBLANK(C592),0,VLOOKUP(C592,'[2]Acha Air Sales Price List'!$B$1:$X$65536,12,FALSE)*$L$14),2)</f>
        <v>0</v>
      </c>
      <c r="H592" s="22">
        <f t="shared" si="13"/>
        <v>0</v>
      </c>
      <c r="I592" s="14"/>
    </row>
    <row r="593" spans="1:9" ht="12.4" hidden="1" customHeight="1">
      <c r="A593" s="13"/>
      <c r="B593" s="1"/>
      <c r="C593" s="35"/>
      <c r="D593" s="168"/>
      <c r="E593" s="169"/>
      <c r="F593" s="40" t="str">
        <f>VLOOKUP(C593,'[2]Acha Air Sales Price List'!$B$1:$D$65536,3,FALSE)</f>
        <v>Exchange rate :</v>
      </c>
      <c r="G593" s="21">
        <f>ROUND(IF(ISBLANK(C593),0,VLOOKUP(C593,'[2]Acha Air Sales Price List'!$B$1:$X$65536,12,FALSE)*$L$14),2)</f>
        <v>0</v>
      </c>
      <c r="H593" s="22">
        <f t="shared" si="13"/>
        <v>0</v>
      </c>
      <c r="I593" s="14"/>
    </row>
    <row r="594" spans="1:9" ht="12.4" hidden="1" customHeight="1">
      <c r="A594" s="13"/>
      <c r="B594" s="1"/>
      <c r="C594" s="35"/>
      <c r="D594" s="168"/>
      <c r="E594" s="169"/>
      <c r="F594" s="40" t="str">
        <f>VLOOKUP(C594,'[2]Acha Air Sales Price List'!$B$1:$D$65536,3,FALSE)</f>
        <v>Exchange rate :</v>
      </c>
      <c r="G594" s="21">
        <f>ROUND(IF(ISBLANK(C594),0,VLOOKUP(C594,'[2]Acha Air Sales Price List'!$B$1:$X$65536,12,FALSE)*$L$14),2)</f>
        <v>0</v>
      </c>
      <c r="H594" s="22">
        <f t="shared" si="13"/>
        <v>0</v>
      </c>
      <c r="I594" s="14"/>
    </row>
    <row r="595" spans="1:9" ht="12.4" hidden="1" customHeight="1">
      <c r="A595" s="13"/>
      <c r="B595" s="1"/>
      <c r="C595" s="35"/>
      <c r="D595" s="168"/>
      <c r="E595" s="169"/>
      <c r="F595" s="40" t="str">
        <f>VLOOKUP(C595,'[2]Acha Air Sales Price List'!$B$1:$D$65536,3,FALSE)</f>
        <v>Exchange rate :</v>
      </c>
      <c r="G595" s="21">
        <f>ROUND(IF(ISBLANK(C595),0,VLOOKUP(C595,'[2]Acha Air Sales Price List'!$B$1:$X$65536,12,FALSE)*$L$14),2)</f>
        <v>0</v>
      </c>
      <c r="H595" s="22">
        <f t="shared" si="13"/>
        <v>0</v>
      </c>
      <c r="I595" s="14"/>
    </row>
    <row r="596" spans="1:9" ht="12.4" hidden="1" customHeight="1">
      <c r="A596" s="13"/>
      <c r="B596" s="1"/>
      <c r="C596" s="35"/>
      <c r="D596" s="168"/>
      <c r="E596" s="169"/>
      <c r="F596" s="40" t="str">
        <f>VLOOKUP(C596,'[2]Acha Air Sales Price List'!$B$1:$D$65536,3,FALSE)</f>
        <v>Exchange rate :</v>
      </c>
      <c r="G596" s="21">
        <f>ROUND(IF(ISBLANK(C596),0,VLOOKUP(C596,'[2]Acha Air Sales Price List'!$B$1:$X$65536,12,FALSE)*$L$14),2)</f>
        <v>0</v>
      </c>
      <c r="H596" s="22">
        <f t="shared" si="13"/>
        <v>0</v>
      </c>
      <c r="I596" s="14"/>
    </row>
    <row r="597" spans="1:9" ht="12.4" hidden="1" customHeight="1">
      <c r="A597" s="13"/>
      <c r="B597" s="1"/>
      <c r="C597" s="35"/>
      <c r="D597" s="168"/>
      <c r="E597" s="169"/>
      <c r="F597" s="40" t="str">
        <f>VLOOKUP(C597,'[2]Acha Air Sales Price List'!$B$1:$D$65536,3,FALSE)</f>
        <v>Exchange rate :</v>
      </c>
      <c r="G597" s="21">
        <f>ROUND(IF(ISBLANK(C597),0,VLOOKUP(C597,'[2]Acha Air Sales Price List'!$B$1:$X$65536,12,FALSE)*$L$14),2)</f>
        <v>0</v>
      </c>
      <c r="H597" s="22">
        <f t="shared" si="13"/>
        <v>0</v>
      </c>
      <c r="I597" s="14"/>
    </row>
    <row r="598" spans="1:9" ht="12.4" hidden="1" customHeight="1">
      <c r="A598" s="13"/>
      <c r="B598" s="1"/>
      <c r="C598" s="35"/>
      <c r="D598" s="168"/>
      <c r="E598" s="169"/>
      <c r="F598" s="40" t="str">
        <f>VLOOKUP(C598,'[2]Acha Air Sales Price List'!$B$1:$D$65536,3,FALSE)</f>
        <v>Exchange rate :</v>
      </c>
      <c r="G598" s="21">
        <f>ROUND(IF(ISBLANK(C598),0,VLOOKUP(C598,'[2]Acha Air Sales Price List'!$B$1:$X$65536,12,FALSE)*$L$14),2)</f>
        <v>0</v>
      </c>
      <c r="H598" s="22">
        <f t="shared" si="13"/>
        <v>0</v>
      </c>
      <c r="I598" s="14"/>
    </row>
    <row r="599" spans="1:9" ht="12.4" hidden="1" customHeight="1">
      <c r="A599" s="13"/>
      <c r="B599" s="1"/>
      <c r="C599" s="35"/>
      <c r="D599" s="168"/>
      <c r="E599" s="169"/>
      <c r="F599" s="40" t="str">
        <f>VLOOKUP(C599,'[2]Acha Air Sales Price List'!$B$1:$D$65536,3,FALSE)</f>
        <v>Exchange rate :</v>
      </c>
      <c r="G599" s="21">
        <f>ROUND(IF(ISBLANK(C599),0,VLOOKUP(C599,'[2]Acha Air Sales Price List'!$B$1:$X$65536,12,FALSE)*$L$14),2)</f>
        <v>0</v>
      </c>
      <c r="H599" s="22">
        <f t="shared" si="13"/>
        <v>0</v>
      </c>
      <c r="I599" s="14"/>
    </row>
    <row r="600" spans="1:9" ht="12.4" hidden="1" customHeight="1">
      <c r="A600" s="13"/>
      <c r="B600" s="1"/>
      <c r="C600" s="35"/>
      <c r="D600" s="168"/>
      <c r="E600" s="169"/>
      <c r="F600" s="40" t="str">
        <f>VLOOKUP(C600,'[2]Acha Air Sales Price List'!$B$1:$D$65536,3,FALSE)</f>
        <v>Exchange rate :</v>
      </c>
      <c r="G600" s="21">
        <f>ROUND(IF(ISBLANK(C600),0,VLOOKUP(C600,'[2]Acha Air Sales Price List'!$B$1:$X$65536,12,FALSE)*$L$14),2)</f>
        <v>0</v>
      </c>
      <c r="H600" s="22">
        <f t="shared" si="13"/>
        <v>0</v>
      </c>
      <c r="I600" s="14"/>
    </row>
    <row r="601" spans="1:9" ht="12.4" hidden="1" customHeight="1">
      <c r="A601" s="13"/>
      <c r="B601" s="1"/>
      <c r="C601" s="35"/>
      <c r="D601" s="168"/>
      <c r="E601" s="169"/>
      <c r="F601" s="40" t="str">
        <f>VLOOKUP(C601,'[2]Acha Air Sales Price List'!$B$1:$D$65536,3,FALSE)</f>
        <v>Exchange rate :</v>
      </c>
      <c r="G601" s="21">
        <f>ROUND(IF(ISBLANK(C601),0,VLOOKUP(C601,'[2]Acha Air Sales Price List'!$B$1:$X$65536,12,FALSE)*$L$14),2)</f>
        <v>0</v>
      </c>
      <c r="H601" s="22">
        <f t="shared" si="13"/>
        <v>0</v>
      </c>
      <c r="I601" s="14"/>
    </row>
    <row r="602" spans="1:9" ht="12.4" hidden="1" customHeight="1">
      <c r="A602" s="13"/>
      <c r="B602" s="1"/>
      <c r="C602" s="35"/>
      <c r="D602" s="168"/>
      <c r="E602" s="169"/>
      <c r="F602" s="40" t="str">
        <f>VLOOKUP(C602,'[2]Acha Air Sales Price List'!$B$1:$D$65536,3,FALSE)</f>
        <v>Exchange rate :</v>
      </c>
      <c r="G602" s="21">
        <f>ROUND(IF(ISBLANK(C602),0,VLOOKUP(C602,'[2]Acha Air Sales Price List'!$B$1:$X$65536,12,FALSE)*$L$14),2)</f>
        <v>0</v>
      </c>
      <c r="H602" s="22">
        <f t="shared" si="13"/>
        <v>0</v>
      </c>
      <c r="I602" s="14"/>
    </row>
    <row r="603" spans="1:9" ht="12.4" hidden="1" customHeight="1">
      <c r="A603" s="13"/>
      <c r="B603" s="1"/>
      <c r="C603" s="35"/>
      <c r="D603" s="168"/>
      <c r="E603" s="169"/>
      <c r="F603" s="40" t="str">
        <f>VLOOKUP(C603,'[2]Acha Air Sales Price List'!$B$1:$D$65536,3,FALSE)</f>
        <v>Exchange rate :</v>
      </c>
      <c r="G603" s="21">
        <f>ROUND(IF(ISBLANK(C603),0,VLOOKUP(C603,'[2]Acha Air Sales Price List'!$B$1:$X$65536,12,FALSE)*$L$14),2)</f>
        <v>0</v>
      </c>
      <c r="H603" s="22">
        <f t="shared" si="13"/>
        <v>0</v>
      </c>
      <c r="I603" s="14"/>
    </row>
    <row r="604" spans="1:9" ht="12.4" hidden="1" customHeight="1">
      <c r="A604" s="13"/>
      <c r="B604" s="1"/>
      <c r="C604" s="35"/>
      <c r="D604" s="168"/>
      <c r="E604" s="169"/>
      <c r="F604" s="40" t="str">
        <f>VLOOKUP(C604,'[2]Acha Air Sales Price List'!$B$1:$D$65536,3,FALSE)</f>
        <v>Exchange rate :</v>
      </c>
      <c r="G604" s="21">
        <f>ROUND(IF(ISBLANK(C604),0,VLOOKUP(C604,'[2]Acha Air Sales Price List'!$B$1:$X$65536,12,FALSE)*$L$14),2)</f>
        <v>0</v>
      </c>
      <c r="H604" s="22">
        <f t="shared" si="13"/>
        <v>0</v>
      </c>
      <c r="I604" s="14"/>
    </row>
    <row r="605" spans="1:9" ht="12.4" hidden="1" customHeight="1">
      <c r="A605" s="13"/>
      <c r="B605" s="1"/>
      <c r="C605" s="35"/>
      <c r="D605" s="168"/>
      <c r="E605" s="169"/>
      <c r="F605" s="40" t="str">
        <f>VLOOKUP(C605,'[2]Acha Air Sales Price List'!$B$1:$D$65536,3,FALSE)</f>
        <v>Exchange rate :</v>
      </c>
      <c r="G605" s="21">
        <f>ROUND(IF(ISBLANK(C605),0,VLOOKUP(C605,'[2]Acha Air Sales Price List'!$B$1:$X$65536,12,FALSE)*$L$14),2)</f>
        <v>0</v>
      </c>
      <c r="H605" s="22">
        <f t="shared" si="13"/>
        <v>0</v>
      </c>
      <c r="I605" s="14"/>
    </row>
    <row r="606" spans="1:9" ht="12.4" hidden="1" customHeight="1">
      <c r="A606" s="13"/>
      <c r="B606" s="1"/>
      <c r="C606" s="35"/>
      <c r="D606" s="168"/>
      <c r="E606" s="169"/>
      <c r="F606" s="40" t="str">
        <f>VLOOKUP(C606,'[2]Acha Air Sales Price List'!$B$1:$D$65536,3,FALSE)</f>
        <v>Exchange rate :</v>
      </c>
      <c r="G606" s="21">
        <f>ROUND(IF(ISBLANK(C606),0,VLOOKUP(C606,'[2]Acha Air Sales Price List'!$B$1:$X$65536,12,FALSE)*$L$14),2)</f>
        <v>0</v>
      </c>
      <c r="H606" s="22">
        <f t="shared" si="13"/>
        <v>0</v>
      </c>
      <c r="I606" s="14"/>
    </row>
    <row r="607" spans="1:9" ht="12.4" hidden="1" customHeight="1">
      <c r="A607" s="13"/>
      <c r="B607" s="1"/>
      <c r="C607" s="35"/>
      <c r="D607" s="168"/>
      <c r="E607" s="169"/>
      <c r="F607" s="40" t="str">
        <f>VLOOKUP(C607,'[2]Acha Air Sales Price List'!$B$1:$D$65536,3,FALSE)</f>
        <v>Exchange rate :</v>
      </c>
      <c r="G607" s="21">
        <f>ROUND(IF(ISBLANK(C607),0,VLOOKUP(C607,'[2]Acha Air Sales Price List'!$B$1:$X$65536,12,FALSE)*$L$14),2)</f>
        <v>0</v>
      </c>
      <c r="H607" s="22">
        <f t="shared" si="13"/>
        <v>0</v>
      </c>
      <c r="I607" s="14"/>
    </row>
    <row r="608" spans="1:9" ht="12.4" hidden="1" customHeight="1">
      <c r="A608" s="13"/>
      <c r="B608" s="1"/>
      <c r="C608" s="35"/>
      <c r="D608" s="168"/>
      <c r="E608" s="169"/>
      <c r="F608" s="40" t="str">
        <f>VLOOKUP(C608,'[2]Acha Air Sales Price List'!$B$1:$D$65536,3,FALSE)</f>
        <v>Exchange rate :</v>
      </c>
      <c r="G608" s="21">
        <f>ROUND(IF(ISBLANK(C608),0,VLOOKUP(C608,'[2]Acha Air Sales Price List'!$B$1:$X$65536,12,FALSE)*$L$14),2)</f>
        <v>0</v>
      </c>
      <c r="H608" s="22">
        <f t="shared" si="13"/>
        <v>0</v>
      </c>
      <c r="I608" s="14"/>
    </row>
    <row r="609" spans="1:9" ht="12.4" hidden="1" customHeight="1">
      <c r="A609" s="13"/>
      <c r="B609" s="1"/>
      <c r="C609" s="35"/>
      <c r="D609" s="168"/>
      <c r="E609" s="169"/>
      <c r="F609" s="40" t="str">
        <f>VLOOKUP(C609,'[2]Acha Air Sales Price List'!$B$1:$D$65536,3,FALSE)</f>
        <v>Exchange rate :</v>
      </c>
      <c r="G609" s="21">
        <f>ROUND(IF(ISBLANK(C609),0,VLOOKUP(C609,'[2]Acha Air Sales Price List'!$B$1:$X$65536,12,FALSE)*$L$14),2)</f>
        <v>0</v>
      </c>
      <c r="H609" s="22">
        <f t="shared" si="13"/>
        <v>0</v>
      </c>
      <c r="I609" s="14"/>
    </row>
    <row r="610" spans="1:9" ht="12.4" hidden="1" customHeight="1">
      <c r="A610" s="13"/>
      <c r="B610" s="1"/>
      <c r="C610" s="35"/>
      <c r="D610" s="168"/>
      <c r="E610" s="169"/>
      <c r="F610" s="40" t="str">
        <f>VLOOKUP(C610,'[2]Acha Air Sales Price List'!$B$1:$D$65536,3,FALSE)</f>
        <v>Exchange rate :</v>
      </c>
      <c r="G610" s="21">
        <f>ROUND(IF(ISBLANK(C610),0,VLOOKUP(C610,'[2]Acha Air Sales Price List'!$B$1:$X$65536,12,FALSE)*$L$14),2)</f>
        <v>0</v>
      </c>
      <c r="H610" s="22">
        <f t="shared" si="13"/>
        <v>0</v>
      </c>
      <c r="I610" s="14"/>
    </row>
    <row r="611" spans="1:9" ht="12.4" hidden="1" customHeight="1">
      <c r="A611" s="13"/>
      <c r="B611" s="1"/>
      <c r="C611" s="35"/>
      <c r="D611" s="168"/>
      <c r="E611" s="169"/>
      <c r="F611" s="40" t="str">
        <f>VLOOKUP(C611,'[2]Acha Air Sales Price List'!$B$1:$D$65536,3,FALSE)</f>
        <v>Exchange rate :</v>
      </c>
      <c r="G611" s="21">
        <f>ROUND(IF(ISBLANK(C611),0,VLOOKUP(C611,'[2]Acha Air Sales Price List'!$B$1:$X$65536,12,FALSE)*$L$14),2)</f>
        <v>0</v>
      </c>
      <c r="H611" s="22">
        <f t="shared" si="13"/>
        <v>0</v>
      </c>
      <c r="I611" s="14"/>
    </row>
    <row r="612" spans="1:9" ht="12.4" hidden="1" customHeight="1">
      <c r="A612" s="13"/>
      <c r="B612" s="1"/>
      <c r="C612" s="36"/>
      <c r="D612" s="168"/>
      <c r="E612" s="169"/>
      <c r="F612" s="40" t="str">
        <f>VLOOKUP(C612,'[2]Acha Air Sales Price List'!$B$1:$D$65536,3,FALSE)</f>
        <v>Exchange rate :</v>
      </c>
      <c r="G612" s="21">
        <f>ROUND(IF(ISBLANK(C612),0,VLOOKUP(C612,'[2]Acha Air Sales Price List'!$B$1:$X$65536,12,FALSE)*$L$14),2)</f>
        <v>0</v>
      </c>
      <c r="H612" s="22">
        <f>ROUND(IF(ISNUMBER(B612), G612*B612, 0),5)</f>
        <v>0</v>
      </c>
      <c r="I612" s="14"/>
    </row>
    <row r="613" spans="1:9" ht="12" hidden="1" customHeight="1">
      <c r="A613" s="13"/>
      <c r="B613" s="1"/>
      <c r="C613" s="35"/>
      <c r="D613" s="168"/>
      <c r="E613" s="169"/>
      <c r="F613" s="40" t="str">
        <f>VLOOKUP(C613,'[2]Acha Air Sales Price List'!$B$1:$D$65536,3,FALSE)</f>
        <v>Exchange rate :</v>
      </c>
      <c r="G613" s="21">
        <f>ROUND(IF(ISBLANK(C613),0,VLOOKUP(C613,'[2]Acha Air Sales Price List'!$B$1:$X$65536,12,FALSE)*$L$14),2)</f>
        <v>0</v>
      </c>
      <c r="H613" s="22">
        <f t="shared" ref="H613:H667" si="14">ROUND(IF(ISNUMBER(B613), G613*B613, 0),5)</f>
        <v>0</v>
      </c>
      <c r="I613" s="14"/>
    </row>
    <row r="614" spans="1:9" ht="12.4" hidden="1" customHeight="1">
      <c r="A614" s="13"/>
      <c r="B614" s="1"/>
      <c r="C614" s="35"/>
      <c r="D614" s="168"/>
      <c r="E614" s="169"/>
      <c r="F614" s="40" t="str">
        <f>VLOOKUP(C614,'[2]Acha Air Sales Price List'!$B$1:$D$65536,3,FALSE)</f>
        <v>Exchange rate :</v>
      </c>
      <c r="G614" s="21">
        <f>ROUND(IF(ISBLANK(C614),0,VLOOKUP(C614,'[2]Acha Air Sales Price List'!$B$1:$X$65536,12,FALSE)*$L$14),2)</f>
        <v>0</v>
      </c>
      <c r="H614" s="22">
        <f t="shared" si="14"/>
        <v>0</v>
      </c>
      <c r="I614" s="14"/>
    </row>
    <row r="615" spans="1:9" ht="12.4" hidden="1" customHeight="1">
      <c r="A615" s="13"/>
      <c r="B615" s="1"/>
      <c r="C615" s="35"/>
      <c r="D615" s="168"/>
      <c r="E615" s="169"/>
      <c r="F615" s="40" t="str">
        <f>VLOOKUP(C615,'[2]Acha Air Sales Price List'!$B$1:$D$65536,3,FALSE)</f>
        <v>Exchange rate :</v>
      </c>
      <c r="G615" s="21">
        <f>ROUND(IF(ISBLANK(C615),0,VLOOKUP(C615,'[2]Acha Air Sales Price List'!$B$1:$X$65536,12,FALSE)*$L$14),2)</f>
        <v>0</v>
      </c>
      <c r="H615" s="22">
        <f t="shared" si="14"/>
        <v>0</v>
      </c>
      <c r="I615" s="14"/>
    </row>
    <row r="616" spans="1:9" ht="12.4" hidden="1" customHeight="1">
      <c r="A616" s="13"/>
      <c r="B616" s="1"/>
      <c r="C616" s="35"/>
      <c r="D616" s="168"/>
      <c r="E616" s="169"/>
      <c r="F616" s="40" t="str">
        <f>VLOOKUP(C616,'[2]Acha Air Sales Price List'!$B$1:$D$65536,3,FALSE)</f>
        <v>Exchange rate :</v>
      </c>
      <c r="G616" s="21">
        <f>ROUND(IF(ISBLANK(C616),0,VLOOKUP(C616,'[2]Acha Air Sales Price List'!$B$1:$X$65536,12,FALSE)*$L$14),2)</f>
        <v>0</v>
      </c>
      <c r="H616" s="22">
        <f t="shared" si="14"/>
        <v>0</v>
      </c>
      <c r="I616" s="14"/>
    </row>
    <row r="617" spans="1:9" ht="12.4" hidden="1" customHeight="1">
      <c r="A617" s="13"/>
      <c r="B617" s="1"/>
      <c r="C617" s="35"/>
      <c r="D617" s="168"/>
      <c r="E617" s="169"/>
      <c r="F617" s="40" t="str">
        <f>VLOOKUP(C617,'[2]Acha Air Sales Price List'!$B$1:$D$65536,3,FALSE)</f>
        <v>Exchange rate :</v>
      </c>
      <c r="G617" s="21">
        <f>ROUND(IF(ISBLANK(C617),0,VLOOKUP(C617,'[2]Acha Air Sales Price List'!$B$1:$X$65536,12,FALSE)*$L$14),2)</f>
        <v>0</v>
      </c>
      <c r="H617" s="22">
        <f t="shared" si="14"/>
        <v>0</v>
      </c>
      <c r="I617" s="14"/>
    </row>
    <row r="618" spans="1:9" ht="12.4" hidden="1" customHeight="1">
      <c r="A618" s="13"/>
      <c r="B618" s="1"/>
      <c r="C618" s="35"/>
      <c r="D618" s="168"/>
      <c r="E618" s="169"/>
      <c r="F618" s="40" t="str">
        <f>VLOOKUP(C618,'[2]Acha Air Sales Price List'!$B$1:$D$65536,3,FALSE)</f>
        <v>Exchange rate :</v>
      </c>
      <c r="G618" s="21">
        <f>ROUND(IF(ISBLANK(C618),0,VLOOKUP(C618,'[2]Acha Air Sales Price List'!$B$1:$X$65536,12,FALSE)*$L$14),2)</f>
        <v>0</v>
      </c>
      <c r="H618" s="22">
        <f t="shared" si="14"/>
        <v>0</v>
      </c>
      <c r="I618" s="14"/>
    </row>
    <row r="619" spans="1:9" ht="12.4" hidden="1" customHeight="1">
      <c r="A619" s="13"/>
      <c r="B619" s="1"/>
      <c r="C619" s="35"/>
      <c r="D619" s="168"/>
      <c r="E619" s="169"/>
      <c r="F619" s="40" t="str">
        <f>VLOOKUP(C619,'[2]Acha Air Sales Price List'!$B$1:$D$65536,3,FALSE)</f>
        <v>Exchange rate :</v>
      </c>
      <c r="G619" s="21">
        <f>ROUND(IF(ISBLANK(C619),0,VLOOKUP(C619,'[2]Acha Air Sales Price List'!$B$1:$X$65536,12,FALSE)*$L$14),2)</f>
        <v>0</v>
      </c>
      <c r="H619" s="22">
        <f t="shared" si="14"/>
        <v>0</v>
      </c>
      <c r="I619" s="14"/>
    </row>
    <row r="620" spans="1:9" ht="12.4" hidden="1" customHeight="1">
      <c r="A620" s="13"/>
      <c r="B620" s="1"/>
      <c r="C620" s="35"/>
      <c r="D620" s="168"/>
      <c r="E620" s="169"/>
      <c r="F620" s="40" t="str">
        <f>VLOOKUP(C620,'[2]Acha Air Sales Price List'!$B$1:$D$65536,3,FALSE)</f>
        <v>Exchange rate :</v>
      </c>
      <c r="G620" s="21">
        <f>ROUND(IF(ISBLANK(C620),0,VLOOKUP(C620,'[2]Acha Air Sales Price List'!$B$1:$X$65536,12,FALSE)*$L$14),2)</f>
        <v>0</v>
      </c>
      <c r="H620" s="22">
        <f t="shared" si="14"/>
        <v>0</v>
      </c>
      <c r="I620" s="14"/>
    </row>
    <row r="621" spans="1:9" ht="12.4" hidden="1" customHeight="1">
      <c r="A621" s="13"/>
      <c r="B621" s="1"/>
      <c r="C621" s="35"/>
      <c r="D621" s="168"/>
      <c r="E621" s="169"/>
      <c r="F621" s="40" t="str">
        <f>VLOOKUP(C621,'[2]Acha Air Sales Price List'!$B$1:$D$65536,3,FALSE)</f>
        <v>Exchange rate :</v>
      </c>
      <c r="G621" s="21">
        <f>ROUND(IF(ISBLANK(C621),0,VLOOKUP(C621,'[2]Acha Air Sales Price List'!$B$1:$X$65536,12,FALSE)*$L$14),2)</f>
        <v>0</v>
      </c>
      <c r="H621" s="22">
        <f t="shared" si="14"/>
        <v>0</v>
      </c>
      <c r="I621" s="14"/>
    </row>
    <row r="622" spans="1:9" ht="12.4" hidden="1" customHeight="1">
      <c r="A622" s="13"/>
      <c r="B622" s="1"/>
      <c r="C622" s="35"/>
      <c r="D622" s="168"/>
      <c r="E622" s="169"/>
      <c r="F622" s="40" t="str">
        <f>VLOOKUP(C622,'[2]Acha Air Sales Price List'!$B$1:$D$65536,3,FALSE)</f>
        <v>Exchange rate :</v>
      </c>
      <c r="G622" s="21">
        <f>ROUND(IF(ISBLANK(C622),0,VLOOKUP(C622,'[2]Acha Air Sales Price List'!$B$1:$X$65536,12,FALSE)*$L$14),2)</f>
        <v>0</v>
      </c>
      <c r="H622" s="22">
        <f t="shared" si="14"/>
        <v>0</v>
      </c>
      <c r="I622" s="14"/>
    </row>
    <row r="623" spans="1:9" ht="12.4" hidden="1" customHeight="1">
      <c r="A623" s="13"/>
      <c r="B623" s="1"/>
      <c r="C623" s="35"/>
      <c r="D623" s="168"/>
      <c r="E623" s="169"/>
      <c r="F623" s="40" t="str">
        <f>VLOOKUP(C623,'[2]Acha Air Sales Price List'!$B$1:$D$65536,3,FALSE)</f>
        <v>Exchange rate :</v>
      </c>
      <c r="G623" s="21">
        <f>ROUND(IF(ISBLANK(C623),0,VLOOKUP(C623,'[2]Acha Air Sales Price List'!$B$1:$X$65536,12,FALSE)*$L$14),2)</f>
        <v>0</v>
      </c>
      <c r="H623" s="22">
        <f t="shared" si="14"/>
        <v>0</v>
      </c>
      <c r="I623" s="14"/>
    </row>
    <row r="624" spans="1:9" ht="12.4" hidden="1" customHeight="1">
      <c r="A624" s="13"/>
      <c r="B624" s="1"/>
      <c r="C624" s="35"/>
      <c r="D624" s="168"/>
      <c r="E624" s="169"/>
      <c r="F624" s="40" t="str">
        <f>VLOOKUP(C624,'[2]Acha Air Sales Price List'!$B$1:$D$65536,3,FALSE)</f>
        <v>Exchange rate :</v>
      </c>
      <c r="G624" s="21">
        <f>ROUND(IF(ISBLANK(C624),0,VLOOKUP(C624,'[2]Acha Air Sales Price List'!$B$1:$X$65536,12,FALSE)*$L$14),2)</f>
        <v>0</v>
      </c>
      <c r="H624" s="22">
        <f t="shared" si="14"/>
        <v>0</v>
      </c>
      <c r="I624" s="14"/>
    </row>
    <row r="625" spans="1:9" ht="12.4" hidden="1" customHeight="1">
      <c r="A625" s="13"/>
      <c r="B625" s="1"/>
      <c r="C625" s="35"/>
      <c r="D625" s="168"/>
      <c r="E625" s="169"/>
      <c r="F625" s="40" t="str">
        <f>VLOOKUP(C625,'[2]Acha Air Sales Price List'!$B$1:$D$65536,3,FALSE)</f>
        <v>Exchange rate :</v>
      </c>
      <c r="G625" s="21">
        <f>ROUND(IF(ISBLANK(C625),0,VLOOKUP(C625,'[2]Acha Air Sales Price List'!$B$1:$X$65536,12,FALSE)*$L$14),2)</f>
        <v>0</v>
      </c>
      <c r="H625" s="22">
        <f t="shared" si="14"/>
        <v>0</v>
      </c>
      <c r="I625" s="14"/>
    </row>
    <row r="626" spans="1:9" ht="12.4" hidden="1" customHeight="1">
      <c r="A626" s="13"/>
      <c r="B626" s="1"/>
      <c r="C626" s="35"/>
      <c r="D626" s="168"/>
      <c r="E626" s="169"/>
      <c r="F626" s="40" t="str">
        <f>VLOOKUP(C626,'[2]Acha Air Sales Price List'!$B$1:$D$65536,3,FALSE)</f>
        <v>Exchange rate :</v>
      </c>
      <c r="G626" s="21">
        <f>ROUND(IF(ISBLANK(C626),0,VLOOKUP(C626,'[2]Acha Air Sales Price List'!$B$1:$X$65536,12,FALSE)*$L$14),2)</f>
        <v>0</v>
      </c>
      <c r="H626" s="22">
        <f t="shared" si="14"/>
        <v>0</v>
      </c>
      <c r="I626" s="14"/>
    </row>
    <row r="627" spans="1:9" ht="12.4" hidden="1" customHeight="1">
      <c r="A627" s="13"/>
      <c r="B627" s="1"/>
      <c r="C627" s="35"/>
      <c r="D627" s="168"/>
      <c r="E627" s="169"/>
      <c r="F627" s="40" t="str">
        <f>VLOOKUP(C627,'[2]Acha Air Sales Price List'!$B$1:$D$65536,3,FALSE)</f>
        <v>Exchange rate :</v>
      </c>
      <c r="G627" s="21">
        <f>ROUND(IF(ISBLANK(C627),0,VLOOKUP(C627,'[2]Acha Air Sales Price List'!$B$1:$X$65536,12,FALSE)*$L$14),2)</f>
        <v>0</v>
      </c>
      <c r="H627" s="22">
        <f t="shared" si="14"/>
        <v>0</v>
      </c>
      <c r="I627" s="14"/>
    </row>
    <row r="628" spans="1:9" ht="12.4" hidden="1" customHeight="1">
      <c r="A628" s="13"/>
      <c r="B628" s="1"/>
      <c r="C628" s="36"/>
      <c r="D628" s="168"/>
      <c r="E628" s="169"/>
      <c r="F628" s="40" t="str">
        <f>VLOOKUP(C628,'[2]Acha Air Sales Price List'!$B$1:$D$65536,3,FALSE)</f>
        <v>Exchange rate :</v>
      </c>
      <c r="G628" s="21">
        <f>ROUND(IF(ISBLANK(C628),0,VLOOKUP(C628,'[2]Acha Air Sales Price List'!$B$1:$X$65536,12,FALSE)*$L$14),2)</f>
        <v>0</v>
      </c>
      <c r="H628" s="22">
        <f t="shared" si="14"/>
        <v>0</v>
      </c>
      <c r="I628" s="14"/>
    </row>
    <row r="629" spans="1:9" ht="12.4" hidden="1" customHeight="1">
      <c r="A629" s="13"/>
      <c r="B629" s="1"/>
      <c r="C629" s="36"/>
      <c r="D629" s="168"/>
      <c r="E629" s="169"/>
      <c r="F629" s="40" t="str">
        <f>VLOOKUP(C629,'[2]Acha Air Sales Price List'!$B$1:$D$65536,3,FALSE)</f>
        <v>Exchange rate :</v>
      </c>
      <c r="G629" s="21">
        <f>ROUND(IF(ISBLANK(C629),0,VLOOKUP(C629,'[2]Acha Air Sales Price List'!$B$1:$X$65536,12,FALSE)*$L$14),2)</f>
        <v>0</v>
      </c>
      <c r="H629" s="22">
        <f t="shared" si="14"/>
        <v>0</v>
      </c>
      <c r="I629" s="14"/>
    </row>
    <row r="630" spans="1:9" ht="12.4" hidden="1" customHeight="1">
      <c r="A630" s="13"/>
      <c r="B630" s="1"/>
      <c r="C630" s="35"/>
      <c r="D630" s="168"/>
      <c r="E630" s="169"/>
      <c r="F630" s="40" t="str">
        <f>VLOOKUP(C630,'[2]Acha Air Sales Price List'!$B$1:$D$65536,3,FALSE)</f>
        <v>Exchange rate :</v>
      </c>
      <c r="G630" s="21">
        <f>ROUND(IF(ISBLANK(C630),0,VLOOKUP(C630,'[2]Acha Air Sales Price List'!$B$1:$X$65536,12,FALSE)*$L$14),2)</f>
        <v>0</v>
      </c>
      <c r="H630" s="22">
        <f t="shared" si="14"/>
        <v>0</v>
      </c>
      <c r="I630" s="14"/>
    </row>
    <row r="631" spans="1:9" ht="12.4" hidden="1" customHeight="1">
      <c r="A631" s="13"/>
      <c r="B631" s="1"/>
      <c r="C631" s="35"/>
      <c r="D631" s="168"/>
      <c r="E631" s="169"/>
      <c r="F631" s="40" t="str">
        <f>VLOOKUP(C631,'[2]Acha Air Sales Price List'!$B$1:$D$65536,3,FALSE)</f>
        <v>Exchange rate :</v>
      </c>
      <c r="G631" s="21">
        <f>ROUND(IF(ISBLANK(C631),0,VLOOKUP(C631,'[2]Acha Air Sales Price List'!$B$1:$X$65536,12,FALSE)*$L$14),2)</f>
        <v>0</v>
      </c>
      <c r="H631" s="22">
        <f t="shared" si="14"/>
        <v>0</v>
      </c>
      <c r="I631" s="14"/>
    </row>
    <row r="632" spans="1:9" ht="12.4" hidden="1" customHeight="1">
      <c r="A632" s="13"/>
      <c r="B632" s="1"/>
      <c r="C632" s="35"/>
      <c r="D632" s="168"/>
      <c r="E632" s="169"/>
      <c r="F632" s="40" t="str">
        <f>VLOOKUP(C632,'[2]Acha Air Sales Price List'!$B$1:$D$65536,3,FALSE)</f>
        <v>Exchange rate :</v>
      </c>
      <c r="G632" s="21">
        <f>ROUND(IF(ISBLANK(C632),0,VLOOKUP(C632,'[2]Acha Air Sales Price List'!$B$1:$X$65536,12,FALSE)*$L$14),2)</f>
        <v>0</v>
      </c>
      <c r="H632" s="22">
        <f t="shared" si="14"/>
        <v>0</v>
      </c>
      <c r="I632" s="14"/>
    </row>
    <row r="633" spans="1:9" ht="12.4" hidden="1" customHeight="1">
      <c r="A633" s="13"/>
      <c r="B633" s="1"/>
      <c r="C633" s="35"/>
      <c r="D633" s="168"/>
      <c r="E633" s="169"/>
      <c r="F633" s="40" t="str">
        <f>VLOOKUP(C633,'[2]Acha Air Sales Price List'!$B$1:$D$65536,3,FALSE)</f>
        <v>Exchange rate :</v>
      </c>
      <c r="G633" s="21">
        <f>ROUND(IF(ISBLANK(C633),0,VLOOKUP(C633,'[2]Acha Air Sales Price List'!$B$1:$X$65536,12,FALSE)*$L$14),2)</f>
        <v>0</v>
      </c>
      <c r="H633" s="22">
        <f t="shared" si="14"/>
        <v>0</v>
      </c>
      <c r="I633" s="14"/>
    </row>
    <row r="634" spans="1:9" ht="12.4" hidden="1" customHeight="1">
      <c r="A634" s="13"/>
      <c r="B634" s="1"/>
      <c r="C634" s="35"/>
      <c r="D634" s="168"/>
      <c r="E634" s="169"/>
      <c r="F634" s="40" t="str">
        <f>VLOOKUP(C634,'[2]Acha Air Sales Price List'!$B$1:$D$65536,3,FALSE)</f>
        <v>Exchange rate :</v>
      </c>
      <c r="G634" s="21">
        <f>ROUND(IF(ISBLANK(C634),0,VLOOKUP(C634,'[2]Acha Air Sales Price List'!$B$1:$X$65536,12,FALSE)*$L$14),2)</f>
        <v>0</v>
      </c>
      <c r="H634" s="22">
        <f t="shared" si="14"/>
        <v>0</v>
      </c>
      <c r="I634" s="14"/>
    </row>
    <row r="635" spans="1:9" ht="12.4" hidden="1" customHeight="1">
      <c r="A635" s="13"/>
      <c r="B635" s="1"/>
      <c r="C635" s="35"/>
      <c r="D635" s="168"/>
      <c r="E635" s="169"/>
      <c r="F635" s="40" t="str">
        <f>VLOOKUP(C635,'[2]Acha Air Sales Price List'!$B$1:$D$65536,3,FALSE)</f>
        <v>Exchange rate :</v>
      </c>
      <c r="G635" s="21">
        <f>ROUND(IF(ISBLANK(C635),0,VLOOKUP(C635,'[2]Acha Air Sales Price List'!$B$1:$X$65536,12,FALSE)*$L$14),2)</f>
        <v>0</v>
      </c>
      <c r="H635" s="22">
        <f t="shared" si="14"/>
        <v>0</v>
      </c>
      <c r="I635" s="14"/>
    </row>
    <row r="636" spans="1:9" ht="12.4" hidden="1" customHeight="1">
      <c r="A636" s="13"/>
      <c r="B636" s="1"/>
      <c r="C636" s="35"/>
      <c r="D636" s="168"/>
      <c r="E636" s="169"/>
      <c r="F636" s="40" t="str">
        <f>VLOOKUP(C636,'[2]Acha Air Sales Price List'!$B$1:$D$65536,3,FALSE)</f>
        <v>Exchange rate :</v>
      </c>
      <c r="G636" s="21">
        <f>ROUND(IF(ISBLANK(C636),0,VLOOKUP(C636,'[2]Acha Air Sales Price List'!$B$1:$X$65536,12,FALSE)*$L$14),2)</f>
        <v>0</v>
      </c>
      <c r="H636" s="22">
        <f t="shared" si="14"/>
        <v>0</v>
      </c>
      <c r="I636" s="14"/>
    </row>
    <row r="637" spans="1:9" ht="12.4" hidden="1" customHeight="1">
      <c r="A637" s="13"/>
      <c r="B637" s="1"/>
      <c r="C637" s="35"/>
      <c r="D637" s="168"/>
      <c r="E637" s="169"/>
      <c r="F637" s="40" t="str">
        <f>VLOOKUP(C637,'[2]Acha Air Sales Price List'!$B$1:$D$65536,3,FALSE)</f>
        <v>Exchange rate :</v>
      </c>
      <c r="G637" s="21">
        <f>ROUND(IF(ISBLANK(C637),0,VLOOKUP(C637,'[2]Acha Air Sales Price List'!$B$1:$X$65536,12,FALSE)*$L$14),2)</f>
        <v>0</v>
      </c>
      <c r="H637" s="22">
        <f t="shared" si="14"/>
        <v>0</v>
      </c>
      <c r="I637" s="14"/>
    </row>
    <row r="638" spans="1:9" ht="12.4" hidden="1" customHeight="1">
      <c r="A638" s="13"/>
      <c r="B638" s="1"/>
      <c r="C638" s="35"/>
      <c r="D638" s="168"/>
      <c r="E638" s="169"/>
      <c r="F638" s="40" t="str">
        <f>VLOOKUP(C638,'[2]Acha Air Sales Price List'!$B$1:$D$65536,3,FALSE)</f>
        <v>Exchange rate :</v>
      </c>
      <c r="G638" s="21">
        <f>ROUND(IF(ISBLANK(C638),0,VLOOKUP(C638,'[2]Acha Air Sales Price List'!$B$1:$X$65536,12,FALSE)*$L$14),2)</f>
        <v>0</v>
      </c>
      <c r="H638" s="22">
        <f t="shared" si="14"/>
        <v>0</v>
      </c>
      <c r="I638" s="14"/>
    </row>
    <row r="639" spans="1:9" ht="12.4" hidden="1" customHeight="1">
      <c r="A639" s="13"/>
      <c r="B639" s="1"/>
      <c r="C639" s="35"/>
      <c r="D639" s="168"/>
      <c r="E639" s="169"/>
      <c r="F639" s="40" t="str">
        <f>VLOOKUP(C639,'[2]Acha Air Sales Price List'!$B$1:$D$65536,3,FALSE)</f>
        <v>Exchange rate :</v>
      </c>
      <c r="G639" s="21">
        <f>ROUND(IF(ISBLANK(C639),0,VLOOKUP(C639,'[2]Acha Air Sales Price List'!$B$1:$X$65536,12,FALSE)*$L$14),2)</f>
        <v>0</v>
      </c>
      <c r="H639" s="22">
        <f t="shared" si="14"/>
        <v>0</v>
      </c>
      <c r="I639" s="14"/>
    </row>
    <row r="640" spans="1:9" ht="12.4" hidden="1" customHeight="1">
      <c r="A640" s="13"/>
      <c r="B640" s="1"/>
      <c r="C640" s="36"/>
      <c r="D640" s="168"/>
      <c r="E640" s="169"/>
      <c r="F640" s="40" t="str">
        <f>VLOOKUP(C640,'[2]Acha Air Sales Price List'!$B$1:$D$65536,3,FALSE)</f>
        <v>Exchange rate :</v>
      </c>
      <c r="G640" s="21">
        <f>ROUND(IF(ISBLANK(C640),0,VLOOKUP(C640,'[2]Acha Air Sales Price List'!$B$1:$X$65536,12,FALSE)*$L$14),2)</f>
        <v>0</v>
      </c>
      <c r="H640" s="22">
        <f t="shared" si="14"/>
        <v>0</v>
      </c>
      <c r="I640" s="14"/>
    </row>
    <row r="641" spans="1:9" ht="12" hidden="1" customHeight="1">
      <c r="A641" s="13"/>
      <c r="B641" s="1"/>
      <c r="C641" s="35"/>
      <c r="D641" s="168"/>
      <c r="E641" s="169"/>
      <c r="F641" s="40" t="str">
        <f>VLOOKUP(C641,'[2]Acha Air Sales Price List'!$B$1:$D$65536,3,FALSE)</f>
        <v>Exchange rate :</v>
      </c>
      <c r="G641" s="21">
        <f>ROUND(IF(ISBLANK(C641),0,VLOOKUP(C641,'[2]Acha Air Sales Price List'!$B$1:$X$65536,12,FALSE)*$L$14),2)</f>
        <v>0</v>
      </c>
      <c r="H641" s="22">
        <f t="shared" si="14"/>
        <v>0</v>
      </c>
      <c r="I641" s="14"/>
    </row>
    <row r="642" spans="1:9" ht="12.4" hidden="1" customHeight="1">
      <c r="A642" s="13"/>
      <c r="B642" s="1"/>
      <c r="C642" s="35"/>
      <c r="D642" s="168"/>
      <c r="E642" s="169"/>
      <c r="F642" s="40" t="str">
        <f>VLOOKUP(C642,'[2]Acha Air Sales Price List'!$B$1:$D$65536,3,FALSE)</f>
        <v>Exchange rate :</v>
      </c>
      <c r="G642" s="21">
        <f>ROUND(IF(ISBLANK(C642),0,VLOOKUP(C642,'[2]Acha Air Sales Price List'!$B$1:$X$65536,12,FALSE)*$L$14),2)</f>
        <v>0</v>
      </c>
      <c r="H642" s="22">
        <f t="shared" si="14"/>
        <v>0</v>
      </c>
      <c r="I642" s="14"/>
    </row>
    <row r="643" spans="1:9" ht="12.4" hidden="1" customHeight="1">
      <c r="A643" s="13"/>
      <c r="B643" s="1"/>
      <c r="C643" s="35"/>
      <c r="D643" s="168"/>
      <c r="E643" s="169"/>
      <c r="F643" s="40" t="str">
        <f>VLOOKUP(C643,'[2]Acha Air Sales Price List'!$B$1:$D$65536,3,FALSE)</f>
        <v>Exchange rate :</v>
      </c>
      <c r="G643" s="21">
        <f>ROUND(IF(ISBLANK(C643),0,VLOOKUP(C643,'[2]Acha Air Sales Price List'!$B$1:$X$65536,12,FALSE)*$L$14),2)</f>
        <v>0</v>
      </c>
      <c r="H643" s="22">
        <f t="shared" si="14"/>
        <v>0</v>
      </c>
      <c r="I643" s="14"/>
    </row>
    <row r="644" spans="1:9" ht="12.4" hidden="1" customHeight="1">
      <c r="A644" s="13"/>
      <c r="B644" s="1"/>
      <c r="C644" s="35"/>
      <c r="D644" s="168"/>
      <c r="E644" s="169"/>
      <c r="F644" s="40" t="str">
        <f>VLOOKUP(C644,'[2]Acha Air Sales Price List'!$B$1:$D$65536,3,FALSE)</f>
        <v>Exchange rate :</v>
      </c>
      <c r="G644" s="21">
        <f>ROUND(IF(ISBLANK(C644),0,VLOOKUP(C644,'[2]Acha Air Sales Price List'!$B$1:$X$65536,12,FALSE)*$L$14),2)</f>
        <v>0</v>
      </c>
      <c r="H644" s="22">
        <f t="shared" si="14"/>
        <v>0</v>
      </c>
      <c r="I644" s="14"/>
    </row>
    <row r="645" spans="1:9" ht="12.4" hidden="1" customHeight="1">
      <c r="A645" s="13"/>
      <c r="B645" s="1"/>
      <c r="C645" s="35"/>
      <c r="D645" s="168"/>
      <c r="E645" s="169"/>
      <c r="F645" s="40" t="str">
        <f>VLOOKUP(C645,'[2]Acha Air Sales Price List'!$B$1:$D$65536,3,FALSE)</f>
        <v>Exchange rate :</v>
      </c>
      <c r="G645" s="21">
        <f>ROUND(IF(ISBLANK(C645),0,VLOOKUP(C645,'[2]Acha Air Sales Price List'!$B$1:$X$65536,12,FALSE)*$L$14),2)</f>
        <v>0</v>
      </c>
      <c r="H645" s="22">
        <f t="shared" si="14"/>
        <v>0</v>
      </c>
      <c r="I645" s="14"/>
    </row>
    <row r="646" spans="1:9" ht="12.4" hidden="1" customHeight="1">
      <c r="A646" s="13"/>
      <c r="B646" s="1"/>
      <c r="C646" s="35"/>
      <c r="D646" s="168"/>
      <c r="E646" s="169"/>
      <c r="F646" s="40" t="str">
        <f>VLOOKUP(C646,'[2]Acha Air Sales Price List'!$B$1:$D$65536,3,FALSE)</f>
        <v>Exchange rate :</v>
      </c>
      <c r="G646" s="21">
        <f>ROUND(IF(ISBLANK(C646),0,VLOOKUP(C646,'[2]Acha Air Sales Price List'!$B$1:$X$65536,12,FALSE)*$L$14),2)</f>
        <v>0</v>
      </c>
      <c r="H646" s="22">
        <f t="shared" si="14"/>
        <v>0</v>
      </c>
      <c r="I646" s="14"/>
    </row>
    <row r="647" spans="1:9" ht="12.4" hidden="1" customHeight="1">
      <c r="A647" s="13"/>
      <c r="B647" s="1"/>
      <c r="C647" s="35"/>
      <c r="D647" s="168"/>
      <c r="E647" s="169"/>
      <c r="F647" s="40" t="str">
        <f>VLOOKUP(C647,'[2]Acha Air Sales Price List'!$B$1:$D$65536,3,FALSE)</f>
        <v>Exchange rate :</v>
      </c>
      <c r="G647" s="21">
        <f>ROUND(IF(ISBLANK(C647),0,VLOOKUP(C647,'[2]Acha Air Sales Price List'!$B$1:$X$65536,12,FALSE)*$L$14),2)</f>
        <v>0</v>
      </c>
      <c r="H647" s="22">
        <f t="shared" si="14"/>
        <v>0</v>
      </c>
      <c r="I647" s="14"/>
    </row>
    <row r="648" spans="1:9" ht="12.4" hidden="1" customHeight="1">
      <c r="A648" s="13"/>
      <c r="B648" s="1"/>
      <c r="C648" s="35"/>
      <c r="D648" s="168"/>
      <c r="E648" s="169"/>
      <c r="F648" s="40" t="str">
        <f>VLOOKUP(C648,'[2]Acha Air Sales Price List'!$B$1:$D$65536,3,FALSE)</f>
        <v>Exchange rate :</v>
      </c>
      <c r="G648" s="21">
        <f>ROUND(IF(ISBLANK(C648),0,VLOOKUP(C648,'[2]Acha Air Sales Price List'!$B$1:$X$65536,12,FALSE)*$L$14),2)</f>
        <v>0</v>
      </c>
      <c r="H648" s="22">
        <f t="shared" si="14"/>
        <v>0</v>
      </c>
      <c r="I648" s="14"/>
    </row>
    <row r="649" spans="1:9" ht="12.4" hidden="1" customHeight="1">
      <c r="A649" s="13"/>
      <c r="B649" s="1"/>
      <c r="C649" s="35"/>
      <c r="D649" s="168"/>
      <c r="E649" s="169"/>
      <c r="F649" s="40" t="str">
        <f>VLOOKUP(C649,'[2]Acha Air Sales Price List'!$B$1:$D$65536,3,FALSE)</f>
        <v>Exchange rate :</v>
      </c>
      <c r="G649" s="21">
        <f>ROUND(IF(ISBLANK(C649),0,VLOOKUP(C649,'[2]Acha Air Sales Price List'!$B$1:$X$65536,12,FALSE)*$L$14),2)</f>
        <v>0</v>
      </c>
      <c r="H649" s="22">
        <f t="shared" si="14"/>
        <v>0</v>
      </c>
      <c r="I649" s="14"/>
    </row>
    <row r="650" spans="1:9" ht="12.4" hidden="1" customHeight="1">
      <c r="A650" s="13"/>
      <c r="B650" s="1"/>
      <c r="C650" s="35"/>
      <c r="D650" s="168"/>
      <c r="E650" s="169"/>
      <c r="F650" s="40" t="str">
        <f>VLOOKUP(C650,'[2]Acha Air Sales Price List'!$B$1:$D$65536,3,FALSE)</f>
        <v>Exchange rate :</v>
      </c>
      <c r="G650" s="21">
        <f>ROUND(IF(ISBLANK(C650),0,VLOOKUP(C650,'[2]Acha Air Sales Price List'!$B$1:$X$65536,12,FALSE)*$L$14),2)</f>
        <v>0</v>
      </c>
      <c r="H650" s="22">
        <f t="shared" si="14"/>
        <v>0</v>
      </c>
      <c r="I650" s="14"/>
    </row>
    <row r="651" spans="1:9" ht="12.4" hidden="1" customHeight="1">
      <c r="A651" s="13"/>
      <c r="B651" s="1"/>
      <c r="C651" s="35"/>
      <c r="D651" s="168"/>
      <c r="E651" s="169"/>
      <c r="F651" s="40" t="str">
        <f>VLOOKUP(C651,'[2]Acha Air Sales Price List'!$B$1:$D$65536,3,FALSE)</f>
        <v>Exchange rate :</v>
      </c>
      <c r="G651" s="21">
        <f>ROUND(IF(ISBLANK(C651),0,VLOOKUP(C651,'[2]Acha Air Sales Price List'!$B$1:$X$65536,12,FALSE)*$L$14),2)</f>
        <v>0</v>
      </c>
      <c r="H651" s="22">
        <f t="shared" si="14"/>
        <v>0</v>
      </c>
      <c r="I651" s="14"/>
    </row>
    <row r="652" spans="1:9" ht="12.4" hidden="1" customHeight="1">
      <c r="A652" s="13"/>
      <c r="B652" s="1"/>
      <c r="C652" s="35"/>
      <c r="D652" s="168"/>
      <c r="E652" s="169"/>
      <c r="F652" s="40" t="str">
        <f>VLOOKUP(C652,'[2]Acha Air Sales Price List'!$B$1:$D$65536,3,FALSE)</f>
        <v>Exchange rate :</v>
      </c>
      <c r="G652" s="21">
        <f>ROUND(IF(ISBLANK(C652),0,VLOOKUP(C652,'[2]Acha Air Sales Price List'!$B$1:$X$65536,12,FALSE)*$L$14),2)</f>
        <v>0</v>
      </c>
      <c r="H652" s="22">
        <f t="shared" si="14"/>
        <v>0</v>
      </c>
      <c r="I652" s="14"/>
    </row>
    <row r="653" spans="1:9" ht="12.4" hidden="1" customHeight="1">
      <c r="A653" s="13"/>
      <c r="B653" s="1"/>
      <c r="C653" s="35"/>
      <c r="D653" s="168"/>
      <c r="E653" s="169"/>
      <c r="F653" s="40" t="str">
        <f>VLOOKUP(C653,'[2]Acha Air Sales Price List'!$B$1:$D$65536,3,FALSE)</f>
        <v>Exchange rate :</v>
      </c>
      <c r="G653" s="21">
        <f>ROUND(IF(ISBLANK(C653),0,VLOOKUP(C653,'[2]Acha Air Sales Price List'!$B$1:$X$65536,12,FALSE)*$L$14),2)</f>
        <v>0</v>
      </c>
      <c r="H653" s="22">
        <f t="shared" si="14"/>
        <v>0</v>
      </c>
      <c r="I653" s="14"/>
    </row>
    <row r="654" spans="1:9" ht="12.4" hidden="1" customHeight="1">
      <c r="A654" s="13"/>
      <c r="B654" s="1"/>
      <c r="C654" s="35"/>
      <c r="D654" s="168"/>
      <c r="E654" s="169"/>
      <c r="F654" s="40" t="str">
        <f>VLOOKUP(C654,'[2]Acha Air Sales Price List'!$B$1:$D$65536,3,FALSE)</f>
        <v>Exchange rate :</v>
      </c>
      <c r="G654" s="21">
        <f>ROUND(IF(ISBLANK(C654),0,VLOOKUP(C654,'[2]Acha Air Sales Price List'!$B$1:$X$65536,12,FALSE)*$L$14),2)</f>
        <v>0</v>
      </c>
      <c r="H654" s="22">
        <f t="shared" si="14"/>
        <v>0</v>
      </c>
      <c r="I654" s="14"/>
    </row>
    <row r="655" spans="1:9" ht="12.4" hidden="1" customHeight="1">
      <c r="A655" s="13"/>
      <c r="B655" s="1"/>
      <c r="C655" s="35"/>
      <c r="D655" s="168"/>
      <c r="E655" s="169"/>
      <c r="F655" s="40" t="str">
        <f>VLOOKUP(C655,'[2]Acha Air Sales Price List'!$B$1:$D$65536,3,FALSE)</f>
        <v>Exchange rate :</v>
      </c>
      <c r="G655" s="21">
        <f>ROUND(IF(ISBLANK(C655),0,VLOOKUP(C655,'[2]Acha Air Sales Price List'!$B$1:$X$65536,12,FALSE)*$L$14),2)</f>
        <v>0</v>
      </c>
      <c r="H655" s="22">
        <f t="shared" si="14"/>
        <v>0</v>
      </c>
      <c r="I655" s="14"/>
    </row>
    <row r="656" spans="1:9" ht="12.4" hidden="1" customHeight="1">
      <c r="A656" s="13"/>
      <c r="B656" s="1"/>
      <c r="C656" s="35"/>
      <c r="D656" s="168"/>
      <c r="E656" s="169"/>
      <c r="F656" s="40" t="str">
        <f>VLOOKUP(C656,'[2]Acha Air Sales Price List'!$B$1:$D$65536,3,FALSE)</f>
        <v>Exchange rate :</v>
      </c>
      <c r="G656" s="21">
        <f>ROUND(IF(ISBLANK(C656),0,VLOOKUP(C656,'[2]Acha Air Sales Price List'!$B$1:$X$65536,12,FALSE)*$L$14),2)</f>
        <v>0</v>
      </c>
      <c r="H656" s="22">
        <f t="shared" si="14"/>
        <v>0</v>
      </c>
      <c r="I656" s="14"/>
    </row>
    <row r="657" spans="1:9" ht="12.4" hidden="1" customHeight="1">
      <c r="A657" s="13"/>
      <c r="B657" s="1"/>
      <c r="C657" s="35"/>
      <c r="D657" s="168"/>
      <c r="E657" s="169"/>
      <c r="F657" s="40" t="str">
        <f>VLOOKUP(C657,'[2]Acha Air Sales Price List'!$B$1:$D$65536,3,FALSE)</f>
        <v>Exchange rate :</v>
      </c>
      <c r="G657" s="21">
        <f>ROUND(IF(ISBLANK(C657),0,VLOOKUP(C657,'[2]Acha Air Sales Price List'!$B$1:$X$65536,12,FALSE)*$L$14),2)</f>
        <v>0</v>
      </c>
      <c r="H657" s="22">
        <f t="shared" si="14"/>
        <v>0</v>
      </c>
      <c r="I657" s="14"/>
    </row>
    <row r="658" spans="1:9" ht="12.4" hidden="1" customHeight="1">
      <c r="A658" s="13"/>
      <c r="B658" s="1"/>
      <c r="C658" s="35"/>
      <c r="D658" s="168"/>
      <c r="E658" s="169"/>
      <c r="F658" s="40" t="str">
        <f>VLOOKUP(C658,'[2]Acha Air Sales Price List'!$B$1:$D$65536,3,FALSE)</f>
        <v>Exchange rate :</v>
      </c>
      <c r="G658" s="21">
        <f>ROUND(IF(ISBLANK(C658),0,VLOOKUP(C658,'[2]Acha Air Sales Price List'!$B$1:$X$65536,12,FALSE)*$L$14),2)</f>
        <v>0</v>
      </c>
      <c r="H658" s="22">
        <f t="shared" si="14"/>
        <v>0</v>
      </c>
      <c r="I658" s="14"/>
    </row>
    <row r="659" spans="1:9" ht="12.4" hidden="1" customHeight="1">
      <c r="A659" s="13"/>
      <c r="B659" s="1"/>
      <c r="C659" s="35"/>
      <c r="D659" s="168"/>
      <c r="E659" s="169"/>
      <c r="F659" s="40" t="str">
        <f>VLOOKUP(C659,'[2]Acha Air Sales Price List'!$B$1:$D$65536,3,FALSE)</f>
        <v>Exchange rate :</v>
      </c>
      <c r="G659" s="21">
        <f>ROUND(IF(ISBLANK(C659),0,VLOOKUP(C659,'[2]Acha Air Sales Price List'!$B$1:$X$65536,12,FALSE)*$L$14),2)</f>
        <v>0</v>
      </c>
      <c r="H659" s="22">
        <f t="shared" si="14"/>
        <v>0</v>
      </c>
      <c r="I659" s="14"/>
    </row>
    <row r="660" spans="1:9" ht="12.4" hidden="1" customHeight="1">
      <c r="A660" s="13"/>
      <c r="B660" s="1"/>
      <c r="C660" s="35"/>
      <c r="D660" s="168"/>
      <c r="E660" s="169"/>
      <c r="F660" s="40" t="str">
        <f>VLOOKUP(C660,'[2]Acha Air Sales Price List'!$B$1:$D$65536,3,FALSE)</f>
        <v>Exchange rate :</v>
      </c>
      <c r="G660" s="21">
        <f>ROUND(IF(ISBLANK(C660),0,VLOOKUP(C660,'[2]Acha Air Sales Price List'!$B$1:$X$65536,12,FALSE)*$L$14),2)</f>
        <v>0</v>
      </c>
      <c r="H660" s="22">
        <f t="shared" si="14"/>
        <v>0</v>
      </c>
      <c r="I660" s="14"/>
    </row>
    <row r="661" spans="1:9" ht="12.4" hidden="1" customHeight="1">
      <c r="A661" s="13"/>
      <c r="B661" s="1"/>
      <c r="C661" s="35"/>
      <c r="D661" s="168"/>
      <c r="E661" s="169"/>
      <c r="F661" s="40" t="str">
        <f>VLOOKUP(C661,'[2]Acha Air Sales Price List'!$B$1:$D$65536,3,FALSE)</f>
        <v>Exchange rate :</v>
      </c>
      <c r="G661" s="21">
        <f>ROUND(IF(ISBLANK(C661),0,VLOOKUP(C661,'[2]Acha Air Sales Price List'!$B$1:$X$65536,12,FALSE)*$L$14),2)</f>
        <v>0</v>
      </c>
      <c r="H661" s="22">
        <f t="shared" si="14"/>
        <v>0</v>
      </c>
      <c r="I661" s="14"/>
    </row>
    <row r="662" spans="1:9" ht="12.4" hidden="1" customHeight="1">
      <c r="A662" s="13"/>
      <c r="B662" s="1"/>
      <c r="C662" s="35"/>
      <c r="D662" s="168"/>
      <c r="E662" s="169"/>
      <c r="F662" s="40" t="str">
        <f>VLOOKUP(C662,'[2]Acha Air Sales Price List'!$B$1:$D$65536,3,FALSE)</f>
        <v>Exchange rate :</v>
      </c>
      <c r="G662" s="21">
        <f>ROUND(IF(ISBLANK(C662),0,VLOOKUP(C662,'[2]Acha Air Sales Price List'!$B$1:$X$65536,12,FALSE)*$L$14),2)</f>
        <v>0</v>
      </c>
      <c r="H662" s="22">
        <f t="shared" si="14"/>
        <v>0</v>
      </c>
      <c r="I662" s="14"/>
    </row>
    <row r="663" spans="1:9" ht="12.4" hidden="1" customHeight="1">
      <c r="A663" s="13"/>
      <c r="B663" s="1"/>
      <c r="C663" s="35"/>
      <c r="D663" s="168"/>
      <c r="E663" s="169"/>
      <c r="F663" s="40" t="str">
        <f>VLOOKUP(C663,'[2]Acha Air Sales Price List'!$B$1:$D$65536,3,FALSE)</f>
        <v>Exchange rate :</v>
      </c>
      <c r="G663" s="21">
        <f>ROUND(IF(ISBLANK(C663),0,VLOOKUP(C663,'[2]Acha Air Sales Price List'!$B$1:$X$65536,12,FALSE)*$L$14),2)</f>
        <v>0</v>
      </c>
      <c r="H663" s="22">
        <f t="shared" si="14"/>
        <v>0</v>
      </c>
      <c r="I663" s="14"/>
    </row>
    <row r="664" spans="1:9" ht="12.4" hidden="1" customHeight="1">
      <c r="A664" s="13"/>
      <c r="B664" s="1"/>
      <c r="C664" s="35"/>
      <c r="D664" s="168"/>
      <c r="E664" s="169"/>
      <c r="F664" s="40" t="str">
        <f>VLOOKUP(C664,'[2]Acha Air Sales Price List'!$B$1:$D$65536,3,FALSE)</f>
        <v>Exchange rate :</v>
      </c>
      <c r="G664" s="21">
        <f>ROUND(IF(ISBLANK(C664),0,VLOOKUP(C664,'[2]Acha Air Sales Price List'!$B$1:$X$65536,12,FALSE)*$L$14),2)</f>
        <v>0</v>
      </c>
      <c r="H664" s="22">
        <f t="shared" si="14"/>
        <v>0</v>
      </c>
      <c r="I664" s="14"/>
    </row>
    <row r="665" spans="1:9" ht="12.4" hidden="1" customHeight="1">
      <c r="A665" s="13"/>
      <c r="B665" s="1"/>
      <c r="C665" s="35"/>
      <c r="D665" s="168"/>
      <c r="E665" s="169"/>
      <c r="F665" s="40" t="str">
        <f>VLOOKUP(C665,'[2]Acha Air Sales Price List'!$B$1:$D$65536,3,FALSE)</f>
        <v>Exchange rate :</v>
      </c>
      <c r="G665" s="21">
        <f>ROUND(IF(ISBLANK(C665),0,VLOOKUP(C665,'[2]Acha Air Sales Price List'!$B$1:$X$65536,12,FALSE)*$L$14),2)</f>
        <v>0</v>
      </c>
      <c r="H665" s="22">
        <f t="shared" si="14"/>
        <v>0</v>
      </c>
      <c r="I665" s="14"/>
    </row>
    <row r="666" spans="1:9" ht="12.4" hidden="1" customHeight="1">
      <c r="A666" s="13"/>
      <c r="B666" s="1"/>
      <c r="C666" s="35"/>
      <c r="D666" s="168"/>
      <c r="E666" s="169"/>
      <c r="F666" s="40" t="str">
        <f>VLOOKUP(C666,'[2]Acha Air Sales Price List'!$B$1:$D$65536,3,FALSE)</f>
        <v>Exchange rate :</v>
      </c>
      <c r="G666" s="21">
        <f>ROUND(IF(ISBLANK(C666),0,VLOOKUP(C666,'[2]Acha Air Sales Price List'!$B$1:$X$65536,12,FALSE)*$L$14),2)</f>
        <v>0</v>
      </c>
      <c r="H666" s="22">
        <f t="shared" si="14"/>
        <v>0</v>
      </c>
      <c r="I666" s="14"/>
    </row>
    <row r="667" spans="1:9" ht="12.4" hidden="1" customHeight="1">
      <c r="A667" s="13"/>
      <c r="B667" s="1"/>
      <c r="C667" s="35"/>
      <c r="D667" s="168"/>
      <c r="E667" s="169"/>
      <c r="F667" s="40" t="str">
        <f>VLOOKUP(C667,'[2]Acha Air Sales Price List'!$B$1:$D$65536,3,FALSE)</f>
        <v>Exchange rate :</v>
      </c>
      <c r="G667" s="21">
        <f>ROUND(IF(ISBLANK(C667),0,VLOOKUP(C667,'[2]Acha Air Sales Price List'!$B$1:$X$65536,12,FALSE)*$L$14),2)</f>
        <v>0</v>
      </c>
      <c r="H667" s="22">
        <f t="shared" si="14"/>
        <v>0</v>
      </c>
      <c r="I667" s="14"/>
    </row>
    <row r="668" spans="1:9" ht="12.4" hidden="1" customHeight="1">
      <c r="A668" s="13"/>
      <c r="B668" s="1"/>
      <c r="C668" s="36"/>
      <c r="D668" s="168"/>
      <c r="E668" s="169"/>
      <c r="F668" s="40" t="str">
        <f>VLOOKUP(C668,'[2]Acha Air Sales Price List'!$B$1:$D$65536,3,FALSE)</f>
        <v>Exchange rate :</v>
      </c>
      <c r="G668" s="21">
        <f>ROUND(IF(ISBLANK(C668),0,VLOOKUP(C668,'[2]Acha Air Sales Price List'!$B$1:$X$65536,12,FALSE)*$L$14),2)</f>
        <v>0</v>
      </c>
      <c r="H668" s="22">
        <f>ROUND(IF(ISNUMBER(B668), G668*B668, 0),5)</f>
        <v>0</v>
      </c>
      <c r="I668" s="14"/>
    </row>
    <row r="669" spans="1:9" ht="12" hidden="1" customHeight="1">
      <c r="A669" s="13"/>
      <c r="B669" s="1"/>
      <c r="C669" s="35"/>
      <c r="D669" s="168"/>
      <c r="E669" s="169"/>
      <c r="F669" s="40" t="str">
        <f>VLOOKUP(C669,'[2]Acha Air Sales Price List'!$B$1:$D$65536,3,FALSE)</f>
        <v>Exchange rate :</v>
      </c>
      <c r="G669" s="21">
        <f>ROUND(IF(ISBLANK(C669),0,VLOOKUP(C669,'[2]Acha Air Sales Price List'!$B$1:$X$65536,12,FALSE)*$L$14),2)</f>
        <v>0</v>
      </c>
      <c r="H669" s="22">
        <f t="shared" ref="H669:H719" si="15">ROUND(IF(ISNUMBER(B669), G669*B669, 0),5)</f>
        <v>0</v>
      </c>
      <c r="I669" s="14"/>
    </row>
    <row r="670" spans="1:9" ht="12.4" hidden="1" customHeight="1">
      <c r="A670" s="13"/>
      <c r="B670" s="1"/>
      <c r="C670" s="35"/>
      <c r="D670" s="168"/>
      <c r="E670" s="169"/>
      <c r="F670" s="40" t="str">
        <f>VLOOKUP(C670,'[2]Acha Air Sales Price List'!$B$1:$D$65536,3,FALSE)</f>
        <v>Exchange rate :</v>
      </c>
      <c r="G670" s="21">
        <f>ROUND(IF(ISBLANK(C670),0,VLOOKUP(C670,'[2]Acha Air Sales Price List'!$B$1:$X$65536,12,FALSE)*$L$14),2)</f>
        <v>0</v>
      </c>
      <c r="H670" s="22">
        <f t="shared" si="15"/>
        <v>0</v>
      </c>
      <c r="I670" s="14"/>
    </row>
    <row r="671" spans="1:9" ht="12.4" hidden="1" customHeight="1">
      <c r="A671" s="13"/>
      <c r="B671" s="1"/>
      <c r="C671" s="35"/>
      <c r="D671" s="168"/>
      <c r="E671" s="169"/>
      <c r="F671" s="40" t="str">
        <f>VLOOKUP(C671,'[2]Acha Air Sales Price List'!$B$1:$D$65536,3,FALSE)</f>
        <v>Exchange rate :</v>
      </c>
      <c r="G671" s="21">
        <f>ROUND(IF(ISBLANK(C671),0,VLOOKUP(C671,'[2]Acha Air Sales Price List'!$B$1:$X$65536,12,FALSE)*$L$14),2)</f>
        <v>0</v>
      </c>
      <c r="H671" s="22">
        <f t="shared" si="15"/>
        <v>0</v>
      </c>
      <c r="I671" s="14"/>
    </row>
    <row r="672" spans="1:9" ht="12.4" hidden="1" customHeight="1">
      <c r="A672" s="13"/>
      <c r="B672" s="1"/>
      <c r="C672" s="35"/>
      <c r="D672" s="168"/>
      <c r="E672" s="169"/>
      <c r="F672" s="40" t="str">
        <f>VLOOKUP(C672,'[2]Acha Air Sales Price List'!$B$1:$D$65536,3,FALSE)</f>
        <v>Exchange rate :</v>
      </c>
      <c r="G672" s="21">
        <f>ROUND(IF(ISBLANK(C672),0,VLOOKUP(C672,'[2]Acha Air Sales Price List'!$B$1:$X$65536,12,FALSE)*$L$14),2)</f>
        <v>0</v>
      </c>
      <c r="H672" s="22">
        <f t="shared" si="15"/>
        <v>0</v>
      </c>
      <c r="I672" s="14"/>
    </row>
    <row r="673" spans="1:9" ht="12.4" hidden="1" customHeight="1">
      <c r="A673" s="13"/>
      <c r="B673" s="1"/>
      <c r="C673" s="35"/>
      <c r="D673" s="168"/>
      <c r="E673" s="169"/>
      <c r="F673" s="40" t="str">
        <f>VLOOKUP(C673,'[2]Acha Air Sales Price List'!$B$1:$D$65536,3,FALSE)</f>
        <v>Exchange rate :</v>
      </c>
      <c r="G673" s="21">
        <f>ROUND(IF(ISBLANK(C673),0,VLOOKUP(C673,'[2]Acha Air Sales Price List'!$B$1:$X$65536,12,FALSE)*$L$14),2)</f>
        <v>0</v>
      </c>
      <c r="H673" s="22">
        <f t="shared" si="15"/>
        <v>0</v>
      </c>
      <c r="I673" s="14"/>
    </row>
    <row r="674" spans="1:9" ht="12.4" hidden="1" customHeight="1">
      <c r="A674" s="13"/>
      <c r="B674" s="1"/>
      <c r="C674" s="35"/>
      <c r="D674" s="168"/>
      <c r="E674" s="169"/>
      <c r="F674" s="40" t="str">
        <f>VLOOKUP(C674,'[2]Acha Air Sales Price List'!$B$1:$D$65536,3,FALSE)</f>
        <v>Exchange rate :</v>
      </c>
      <c r="G674" s="21">
        <f>ROUND(IF(ISBLANK(C674),0,VLOOKUP(C674,'[2]Acha Air Sales Price List'!$B$1:$X$65536,12,FALSE)*$L$14),2)</f>
        <v>0</v>
      </c>
      <c r="H674" s="22">
        <f t="shared" si="15"/>
        <v>0</v>
      </c>
      <c r="I674" s="14"/>
    </row>
    <row r="675" spans="1:9" ht="12.4" hidden="1" customHeight="1">
      <c r="A675" s="13"/>
      <c r="B675" s="1"/>
      <c r="C675" s="35"/>
      <c r="D675" s="168"/>
      <c r="E675" s="169"/>
      <c r="F675" s="40" t="str">
        <f>VLOOKUP(C675,'[2]Acha Air Sales Price List'!$B$1:$D$65536,3,FALSE)</f>
        <v>Exchange rate :</v>
      </c>
      <c r="G675" s="21">
        <f>ROUND(IF(ISBLANK(C675),0,VLOOKUP(C675,'[2]Acha Air Sales Price List'!$B$1:$X$65536,12,FALSE)*$L$14),2)</f>
        <v>0</v>
      </c>
      <c r="H675" s="22">
        <f t="shared" si="15"/>
        <v>0</v>
      </c>
      <c r="I675" s="14"/>
    </row>
    <row r="676" spans="1:9" ht="12.4" hidden="1" customHeight="1">
      <c r="A676" s="13"/>
      <c r="B676" s="1"/>
      <c r="C676" s="35"/>
      <c r="D676" s="168"/>
      <c r="E676" s="169"/>
      <c r="F676" s="40" t="str">
        <f>VLOOKUP(C676,'[2]Acha Air Sales Price List'!$B$1:$D$65536,3,FALSE)</f>
        <v>Exchange rate :</v>
      </c>
      <c r="G676" s="21">
        <f>ROUND(IF(ISBLANK(C676),0,VLOOKUP(C676,'[2]Acha Air Sales Price List'!$B$1:$X$65536,12,FALSE)*$L$14),2)</f>
        <v>0</v>
      </c>
      <c r="H676" s="22">
        <f t="shared" si="15"/>
        <v>0</v>
      </c>
      <c r="I676" s="14"/>
    </row>
    <row r="677" spans="1:9" ht="12.4" hidden="1" customHeight="1">
      <c r="A677" s="13"/>
      <c r="B677" s="1"/>
      <c r="C677" s="35"/>
      <c r="D677" s="168"/>
      <c r="E677" s="169"/>
      <c r="F677" s="40" t="str">
        <f>VLOOKUP(C677,'[2]Acha Air Sales Price List'!$B$1:$D$65536,3,FALSE)</f>
        <v>Exchange rate :</v>
      </c>
      <c r="G677" s="21">
        <f>ROUND(IF(ISBLANK(C677),0,VLOOKUP(C677,'[2]Acha Air Sales Price List'!$B$1:$X$65536,12,FALSE)*$L$14),2)</f>
        <v>0</v>
      </c>
      <c r="H677" s="22">
        <f t="shared" si="15"/>
        <v>0</v>
      </c>
      <c r="I677" s="14"/>
    </row>
    <row r="678" spans="1:9" ht="12.4" hidden="1" customHeight="1">
      <c r="A678" s="13"/>
      <c r="B678" s="1"/>
      <c r="C678" s="35"/>
      <c r="D678" s="168"/>
      <c r="E678" s="169"/>
      <c r="F678" s="40" t="str">
        <f>VLOOKUP(C678,'[2]Acha Air Sales Price List'!$B$1:$D$65536,3,FALSE)</f>
        <v>Exchange rate :</v>
      </c>
      <c r="G678" s="21">
        <f>ROUND(IF(ISBLANK(C678),0,VLOOKUP(C678,'[2]Acha Air Sales Price List'!$B$1:$X$65536,12,FALSE)*$L$14),2)</f>
        <v>0</v>
      </c>
      <c r="H678" s="22">
        <f t="shared" si="15"/>
        <v>0</v>
      </c>
      <c r="I678" s="14"/>
    </row>
    <row r="679" spans="1:9" ht="12.4" hidden="1" customHeight="1">
      <c r="A679" s="13"/>
      <c r="B679" s="1"/>
      <c r="C679" s="35"/>
      <c r="D679" s="168"/>
      <c r="E679" s="169"/>
      <c r="F679" s="40" t="str">
        <f>VLOOKUP(C679,'[2]Acha Air Sales Price List'!$B$1:$D$65536,3,FALSE)</f>
        <v>Exchange rate :</v>
      </c>
      <c r="G679" s="21">
        <f>ROUND(IF(ISBLANK(C679),0,VLOOKUP(C679,'[2]Acha Air Sales Price List'!$B$1:$X$65536,12,FALSE)*$L$14),2)</f>
        <v>0</v>
      </c>
      <c r="H679" s="22">
        <f t="shared" si="15"/>
        <v>0</v>
      </c>
      <c r="I679" s="14"/>
    </row>
    <row r="680" spans="1:9" ht="12.4" hidden="1" customHeight="1">
      <c r="A680" s="13"/>
      <c r="B680" s="1"/>
      <c r="C680" s="35"/>
      <c r="D680" s="168"/>
      <c r="E680" s="169"/>
      <c r="F680" s="40" t="str">
        <f>VLOOKUP(C680,'[2]Acha Air Sales Price List'!$B$1:$D$65536,3,FALSE)</f>
        <v>Exchange rate :</v>
      </c>
      <c r="G680" s="21">
        <f>ROUND(IF(ISBLANK(C680),0,VLOOKUP(C680,'[2]Acha Air Sales Price List'!$B$1:$X$65536,12,FALSE)*$L$14),2)</f>
        <v>0</v>
      </c>
      <c r="H680" s="22">
        <f t="shared" si="15"/>
        <v>0</v>
      </c>
      <c r="I680" s="14"/>
    </row>
    <row r="681" spans="1:9" ht="12.4" hidden="1" customHeight="1">
      <c r="A681" s="13"/>
      <c r="B681" s="1"/>
      <c r="C681" s="35"/>
      <c r="D681" s="168"/>
      <c r="E681" s="169"/>
      <c r="F681" s="40" t="str">
        <f>VLOOKUP(C681,'[2]Acha Air Sales Price List'!$B$1:$D$65536,3,FALSE)</f>
        <v>Exchange rate :</v>
      </c>
      <c r="G681" s="21">
        <f>ROUND(IF(ISBLANK(C681),0,VLOOKUP(C681,'[2]Acha Air Sales Price List'!$B$1:$X$65536,12,FALSE)*$L$14),2)</f>
        <v>0</v>
      </c>
      <c r="H681" s="22">
        <f t="shared" si="15"/>
        <v>0</v>
      </c>
      <c r="I681" s="14"/>
    </row>
    <row r="682" spans="1:9" ht="12.4" hidden="1" customHeight="1">
      <c r="A682" s="13"/>
      <c r="B682" s="1"/>
      <c r="C682" s="35"/>
      <c r="D682" s="168"/>
      <c r="E682" s="169"/>
      <c r="F682" s="40" t="str">
        <f>VLOOKUP(C682,'[2]Acha Air Sales Price List'!$B$1:$D$65536,3,FALSE)</f>
        <v>Exchange rate :</v>
      </c>
      <c r="G682" s="21">
        <f>ROUND(IF(ISBLANK(C682),0,VLOOKUP(C682,'[2]Acha Air Sales Price List'!$B$1:$X$65536,12,FALSE)*$L$14),2)</f>
        <v>0</v>
      </c>
      <c r="H682" s="22">
        <f t="shared" si="15"/>
        <v>0</v>
      </c>
      <c r="I682" s="14"/>
    </row>
    <row r="683" spans="1:9" ht="12.4" hidden="1" customHeight="1">
      <c r="A683" s="13"/>
      <c r="B683" s="1"/>
      <c r="C683" s="35"/>
      <c r="D683" s="168"/>
      <c r="E683" s="169"/>
      <c r="F683" s="40" t="str">
        <f>VLOOKUP(C683,'[2]Acha Air Sales Price List'!$B$1:$D$65536,3,FALSE)</f>
        <v>Exchange rate :</v>
      </c>
      <c r="G683" s="21">
        <f>ROUND(IF(ISBLANK(C683),0,VLOOKUP(C683,'[2]Acha Air Sales Price List'!$B$1:$X$65536,12,FALSE)*$L$14),2)</f>
        <v>0</v>
      </c>
      <c r="H683" s="22">
        <f t="shared" si="15"/>
        <v>0</v>
      </c>
      <c r="I683" s="14"/>
    </row>
    <row r="684" spans="1:9" ht="12.4" hidden="1" customHeight="1">
      <c r="A684" s="13"/>
      <c r="B684" s="1"/>
      <c r="C684" s="35"/>
      <c r="D684" s="168"/>
      <c r="E684" s="169"/>
      <c r="F684" s="40" t="str">
        <f>VLOOKUP(C684,'[2]Acha Air Sales Price List'!$B$1:$D$65536,3,FALSE)</f>
        <v>Exchange rate :</v>
      </c>
      <c r="G684" s="21">
        <f>ROUND(IF(ISBLANK(C684),0,VLOOKUP(C684,'[2]Acha Air Sales Price List'!$B$1:$X$65536,12,FALSE)*$L$14),2)</f>
        <v>0</v>
      </c>
      <c r="H684" s="22">
        <f t="shared" si="15"/>
        <v>0</v>
      </c>
      <c r="I684" s="14"/>
    </row>
    <row r="685" spans="1:9" ht="12.4" hidden="1" customHeight="1">
      <c r="A685" s="13"/>
      <c r="B685" s="1"/>
      <c r="C685" s="35"/>
      <c r="D685" s="168"/>
      <c r="E685" s="169"/>
      <c r="F685" s="40" t="str">
        <f>VLOOKUP(C685,'[2]Acha Air Sales Price List'!$B$1:$D$65536,3,FALSE)</f>
        <v>Exchange rate :</v>
      </c>
      <c r="G685" s="21">
        <f>ROUND(IF(ISBLANK(C685),0,VLOOKUP(C685,'[2]Acha Air Sales Price List'!$B$1:$X$65536,12,FALSE)*$L$14),2)</f>
        <v>0</v>
      </c>
      <c r="H685" s="22">
        <f t="shared" si="15"/>
        <v>0</v>
      </c>
      <c r="I685" s="14"/>
    </row>
    <row r="686" spans="1:9" ht="12.4" hidden="1" customHeight="1">
      <c r="A686" s="13"/>
      <c r="B686" s="1"/>
      <c r="C686" s="35"/>
      <c r="D686" s="168"/>
      <c r="E686" s="169"/>
      <c r="F686" s="40" t="str">
        <f>VLOOKUP(C686,'[2]Acha Air Sales Price List'!$B$1:$D$65536,3,FALSE)</f>
        <v>Exchange rate :</v>
      </c>
      <c r="G686" s="21">
        <f>ROUND(IF(ISBLANK(C686),0,VLOOKUP(C686,'[2]Acha Air Sales Price List'!$B$1:$X$65536,12,FALSE)*$L$14),2)</f>
        <v>0</v>
      </c>
      <c r="H686" s="22">
        <f t="shared" si="15"/>
        <v>0</v>
      </c>
      <c r="I686" s="14"/>
    </row>
    <row r="687" spans="1:9" ht="12.4" hidden="1" customHeight="1">
      <c r="A687" s="13"/>
      <c r="B687" s="1"/>
      <c r="C687" s="35"/>
      <c r="D687" s="168"/>
      <c r="E687" s="169"/>
      <c r="F687" s="40" t="str">
        <f>VLOOKUP(C687,'[2]Acha Air Sales Price List'!$B$1:$D$65536,3,FALSE)</f>
        <v>Exchange rate :</v>
      </c>
      <c r="G687" s="21">
        <f>ROUND(IF(ISBLANK(C687),0,VLOOKUP(C687,'[2]Acha Air Sales Price List'!$B$1:$X$65536,12,FALSE)*$L$14),2)</f>
        <v>0</v>
      </c>
      <c r="H687" s="22">
        <f t="shared" si="15"/>
        <v>0</v>
      </c>
      <c r="I687" s="14"/>
    </row>
    <row r="688" spans="1:9" ht="12.4" hidden="1" customHeight="1">
      <c r="A688" s="13"/>
      <c r="B688" s="1"/>
      <c r="C688" s="35"/>
      <c r="D688" s="168"/>
      <c r="E688" s="169"/>
      <c r="F688" s="40" t="str">
        <f>VLOOKUP(C688,'[2]Acha Air Sales Price List'!$B$1:$D$65536,3,FALSE)</f>
        <v>Exchange rate :</v>
      </c>
      <c r="G688" s="21">
        <f>ROUND(IF(ISBLANK(C688),0,VLOOKUP(C688,'[2]Acha Air Sales Price List'!$B$1:$X$65536,12,FALSE)*$L$14),2)</f>
        <v>0</v>
      </c>
      <c r="H688" s="22">
        <f t="shared" si="15"/>
        <v>0</v>
      </c>
      <c r="I688" s="14"/>
    </row>
    <row r="689" spans="1:9" ht="12.4" hidden="1" customHeight="1">
      <c r="A689" s="13"/>
      <c r="B689" s="1"/>
      <c r="C689" s="35"/>
      <c r="D689" s="168"/>
      <c r="E689" s="169"/>
      <c r="F689" s="40" t="str">
        <f>VLOOKUP(C689,'[2]Acha Air Sales Price List'!$B$1:$D$65536,3,FALSE)</f>
        <v>Exchange rate :</v>
      </c>
      <c r="G689" s="21">
        <f>ROUND(IF(ISBLANK(C689),0,VLOOKUP(C689,'[2]Acha Air Sales Price List'!$B$1:$X$65536,12,FALSE)*$L$14),2)</f>
        <v>0</v>
      </c>
      <c r="H689" s="22">
        <f t="shared" si="15"/>
        <v>0</v>
      </c>
      <c r="I689" s="14"/>
    </row>
    <row r="690" spans="1:9" ht="12.4" hidden="1" customHeight="1">
      <c r="A690" s="13"/>
      <c r="B690" s="1"/>
      <c r="C690" s="35"/>
      <c r="D690" s="168"/>
      <c r="E690" s="169"/>
      <c r="F690" s="40" t="str">
        <f>VLOOKUP(C690,'[2]Acha Air Sales Price List'!$B$1:$D$65536,3,FALSE)</f>
        <v>Exchange rate :</v>
      </c>
      <c r="G690" s="21">
        <f>ROUND(IF(ISBLANK(C690),0,VLOOKUP(C690,'[2]Acha Air Sales Price List'!$B$1:$X$65536,12,FALSE)*$L$14),2)</f>
        <v>0</v>
      </c>
      <c r="H690" s="22">
        <f t="shared" si="15"/>
        <v>0</v>
      </c>
      <c r="I690" s="14"/>
    </row>
    <row r="691" spans="1:9" ht="12.4" hidden="1" customHeight="1">
      <c r="A691" s="13"/>
      <c r="B691" s="1"/>
      <c r="C691" s="35"/>
      <c r="D691" s="168"/>
      <c r="E691" s="169"/>
      <c r="F691" s="40" t="str">
        <f>VLOOKUP(C691,'[2]Acha Air Sales Price List'!$B$1:$D$65536,3,FALSE)</f>
        <v>Exchange rate :</v>
      </c>
      <c r="G691" s="21">
        <f>ROUND(IF(ISBLANK(C691),0,VLOOKUP(C691,'[2]Acha Air Sales Price List'!$B$1:$X$65536,12,FALSE)*$L$14),2)</f>
        <v>0</v>
      </c>
      <c r="H691" s="22">
        <f t="shared" si="15"/>
        <v>0</v>
      </c>
      <c r="I691" s="14"/>
    </row>
    <row r="692" spans="1:9" ht="12.4" hidden="1" customHeight="1">
      <c r="A692" s="13"/>
      <c r="B692" s="1"/>
      <c r="C692" s="36"/>
      <c r="D692" s="168"/>
      <c r="E692" s="169"/>
      <c r="F692" s="40" t="str">
        <f>VLOOKUP(C692,'[2]Acha Air Sales Price List'!$B$1:$D$65536,3,FALSE)</f>
        <v>Exchange rate :</v>
      </c>
      <c r="G692" s="21">
        <f>ROUND(IF(ISBLANK(C692),0,VLOOKUP(C692,'[2]Acha Air Sales Price List'!$B$1:$X$65536,12,FALSE)*$L$14),2)</f>
        <v>0</v>
      </c>
      <c r="H692" s="22">
        <f t="shared" si="15"/>
        <v>0</v>
      </c>
      <c r="I692" s="14"/>
    </row>
    <row r="693" spans="1:9" ht="12" hidden="1" customHeight="1">
      <c r="A693" s="13"/>
      <c r="B693" s="1"/>
      <c r="C693" s="35"/>
      <c r="D693" s="168"/>
      <c r="E693" s="169"/>
      <c r="F693" s="40" t="str">
        <f>VLOOKUP(C693,'[2]Acha Air Sales Price List'!$B$1:$D$65536,3,FALSE)</f>
        <v>Exchange rate :</v>
      </c>
      <c r="G693" s="21">
        <f>ROUND(IF(ISBLANK(C693),0,VLOOKUP(C693,'[2]Acha Air Sales Price List'!$B$1:$X$65536,12,FALSE)*$L$14),2)</f>
        <v>0</v>
      </c>
      <c r="H693" s="22">
        <f t="shared" si="15"/>
        <v>0</v>
      </c>
      <c r="I693" s="14"/>
    </row>
    <row r="694" spans="1:9" ht="12.4" hidden="1" customHeight="1">
      <c r="A694" s="13"/>
      <c r="B694" s="1"/>
      <c r="C694" s="35"/>
      <c r="D694" s="168"/>
      <c r="E694" s="169"/>
      <c r="F694" s="40" t="str">
        <f>VLOOKUP(C694,'[2]Acha Air Sales Price List'!$B$1:$D$65536,3,FALSE)</f>
        <v>Exchange rate :</v>
      </c>
      <c r="G694" s="21">
        <f>ROUND(IF(ISBLANK(C694),0,VLOOKUP(C694,'[2]Acha Air Sales Price List'!$B$1:$X$65536,12,FALSE)*$L$14),2)</f>
        <v>0</v>
      </c>
      <c r="H694" s="22">
        <f t="shared" si="15"/>
        <v>0</v>
      </c>
      <c r="I694" s="14"/>
    </row>
    <row r="695" spans="1:9" ht="12.4" hidden="1" customHeight="1">
      <c r="A695" s="13"/>
      <c r="B695" s="1"/>
      <c r="C695" s="35"/>
      <c r="D695" s="168"/>
      <c r="E695" s="169"/>
      <c r="F695" s="40" t="str">
        <f>VLOOKUP(C695,'[2]Acha Air Sales Price List'!$B$1:$D$65536,3,FALSE)</f>
        <v>Exchange rate :</v>
      </c>
      <c r="G695" s="21">
        <f>ROUND(IF(ISBLANK(C695),0,VLOOKUP(C695,'[2]Acha Air Sales Price List'!$B$1:$X$65536,12,FALSE)*$L$14),2)</f>
        <v>0</v>
      </c>
      <c r="H695" s="22">
        <f t="shared" si="15"/>
        <v>0</v>
      </c>
      <c r="I695" s="14"/>
    </row>
    <row r="696" spans="1:9" ht="12.4" hidden="1" customHeight="1">
      <c r="A696" s="13"/>
      <c r="B696" s="1"/>
      <c r="C696" s="35"/>
      <c r="D696" s="168"/>
      <c r="E696" s="169"/>
      <c r="F696" s="40" t="str">
        <f>VLOOKUP(C696,'[2]Acha Air Sales Price List'!$B$1:$D$65536,3,FALSE)</f>
        <v>Exchange rate :</v>
      </c>
      <c r="G696" s="21">
        <f>ROUND(IF(ISBLANK(C696),0,VLOOKUP(C696,'[2]Acha Air Sales Price List'!$B$1:$X$65536,12,FALSE)*$L$14),2)</f>
        <v>0</v>
      </c>
      <c r="H696" s="22">
        <f t="shared" si="15"/>
        <v>0</v>
      </c>
      <c r="I696" s="14"/>
    </row>
    <row r="697" spans="1:9" ht="12.4" hidden="1" customHeight="1">
      <c r="A697" s="13"/>
      <c r="B697" s="1"/>
      <c r="C697" s="35"/>
      <c r="D697" s="168"/>
      <c r="E697" s="169"/>
      <c r="F697" s="40" t="str">
        <f>VLOOKUP(C697,'[2]Acha Air Sales Price List'!$B$1:$D$65536,3,FALSE)</f>
        <v>Exchange rate :</v>
      </c>
      <c r="G697" s="21">
        <f>ROUND(IF(ISBLANK(C697),0,VLOOKUP(C697,'[2]Acha Air Sales Price List'!$B$1:$X$65536,12,FALSE)*$L$14),2)</f>
        <v>0</v>
      </c>
      <c r="H697" s="22">
        <f t="shared" si="15"/>
        <v>0</v>
      </c>
      <c r="I697" s="14"/>
    </row>
    <row r="698" spans="1:9" ht="12.4" hidden="1" customHeight="1">
      <c r="A698" s="13"/>
      <c r="B698" s="1"/>
      <c r="C698" s="35"/>
      <c r="D698" s="168"/>
      <c r="E698" s="169"/>
      <c r="F698" s="40" t="str">
        <f>VLOOKUP(C698,'[2]Acha Air Sales Price List'!$B$1:$D$65536,3,FALSE)</f>
        <v>Exchange rate :</v>
      </c>
      <c r="G698" s="21">
        <f>ROUND(IF(ISBLANK(C698),0,VLOOKUP(C698,'[2]Acha Air Sales Price List'!$B$1:$X$65536,12,FALSE)*$L$14),2)</f>
        <v>0</v>
      </c>
      <c r="H698" s="22">
        <f t="shared" si="15"/>
        <v>0</v>
      </c>
      <c r="I698" s="14"/>
    </row>
    <row r="699" spans="1:9" ht="12.4" hidden="1" customHeight="1">
      <c r="A699" s="13"/>
      <c r="B699" s="1"/>
      <c r="C699" s="35"/>
      <c r="D699" s="168"/>
      <c r="E699" s="169"/>
      <c r="F699" s="40" t="str">
        <f>VLOOKUP(C699,'[2]Acha Air Sales Price List'!$B$1:$D$65536,3,FALSE)</f>
        <v>Exchange rate :</v>
      </c>
      <c r="G699" s="21">
        <f>ROUND(IF(ISBLANK(C699),0,VLOOKUP(C699,'[2]Acha Air Sales Price List'!$B$1:$X$65536,12,FALSE)*$L$14),2)</f>
        <v>0</v>
      </c>
      <c r="H699" s="22">
        <f t="shared" si="15"/>
        <v>0</v>
      </c>
      <c r="I699" s="14"/>
    </row>
    <row r="700" spans="1:9" ht="12.4" hidden="1" customHeight="1">
      <c r="A700" s="13"/>
      <c r="B700" s="1"/>
      <c r="C700" s="35"/>
      <c r="D700" s="168"/>
      <c r="E700" s="169"/>
      <c r="F700" s="40" t="str">
        <f>VLOOKUP(C700,'[2]Acha Air Sales Price List'!$B$1:$D$65536,3,FALSE)</f>
        <v>Exchange rate :</v>
      </c>
      <c r="G700" s="21">
        <f>ROUND(IF(ISBLANK(C700),0,VLOOKUP(C700,'[2]Acha Air Sales Price List'!$B$1:$X$65536,12,FALSE)*$L$14),2)</f>
        <v>0</v>
      </c>
      <c r="H700" s="22">
        <f t="shared" si="15"/>
        <v>0</v>
      </c>
      <c r="I700" s="14"/>
    </row>
    <row r="701" spans="1:9" ht="12.4" hidden="1" customHeight="1">
      <c r="A701" s="13"/>
      <c r="B701" s="1"/>
      <c r="C701" s="35"/>
      <c r="D701" s="168"/>
      <c r="E701" s="169"/>
      <c r="F701" s="40" t="str">
        <f>VLOOKUP(C701,'[2]Acha Air Sales Price List'!$B$1:$D$65536,3,FALSE)</f>
        <v>Exchange rate :</v>
      </c>
      <c r="G701" s="21">
        <f>ROUND(IF(ISBLANK(C701),0,VLOOKUP(C701,'[2]Acha Air Sales Price List'!$B$1:$X$65536,12,FALSE)*$L$14),2)</f>
        <v>0</v>
      </c>
      <c r="H701" s="22">
        <f t="shared" si="15"/>
        <v>0</v>
      </c>
      <c r="I701" s="14"/>
    </row>
    <row r="702" spans="1:9" ht="12.4" hidden="1" customHeight="1">
      <c r="A702" s="13"/>
      <c r="B702" s="1"/>
      <c r="C702" s="35"/>
      <c r="D702" s="168"/>
      <c r="E702" s="169"/>
      <c r="F702" s="40" t="str">
        <f>VLOOKUP(C702,'[2]Acha Air Sales Price List'!$B$1:$D$65536,3,FALSE)</f>
        <v>Exchange rate :</v>
      </c>
      <c r="G702" s="21">
        <f>ROUND(IF(ISBLANK(C702),0,VLOOKUP(C702,'[2]Acha Air Sales Price List'!$B$1:$X$65536,12,FALSE)*$L$14),2)</f>
        <v>0</v>
      </c>
      <c r="H702" s="22">
        <f t="shared" si="15"/>
        <v>0</v>
      </c>
      <c r="I702" s="14"/>
    </row>
    <row r="703" spans="1:9" ht="12.4" hidden="1" customHeight="1">
      <c r="A703" s="13"/>
      <c r="B703" s="1"/>
      <c r="C703" s="35"/>
      <c r="D703" s="168"/>
      <c r="E703" s="169"/>
      <c r="F703" s="40" t="str">
        <f>VLOOKUP(C703,'[2]Acha Air Sales Price List'!$B$1:$D$65536,3,FALSE)</f>
        <v>Exchange rate :</v>
      </c>
      <c r="G703" s="21">
        <f>ROUND(IF(ISBLANK(C703),0,VLOOKUP(C703,'[2]Acha Air Sales Price List'!$B$1:$X$65536,12,FALSE)*$L$14),2)</f>
        <v>0</v>
      </c>
      <c r="H703" s="22">
        <f t="shared" si="15"/>
        <v>0</v>
      </c>
      <c r="I703" s="14"/>
    </row>
    <row r="704" spans="1:9" ht="12.4" hidden="1" customHeight="1">
      <c r="A704" s="13"/>
      <c r="B704" s="1"/>
      <c r="C704" s="35"/>
      <c r="D704" s="168"/>
      <c r="E704" s="169"/>
      <c r="F704" s="40" t="str">
        <f>VLOOKUP(C704,'[2]Acha Air Sales Price List'!$B$1:$D$65536,3,FALSE)</f>
        <v>Exchange rate :</v>
      </c>
      <c r="G704" s="21">
        <f>ROUND(IF(ISBLANK(C704),0,VLOOKUP(C704,'[2]Acha Air Sales Price List'!$B$1:$X$65536,12,FALSE)*$L$14),2)</f>
        <v>0</v>
      </c>
      <c r="H704" s="22">
        <f t="shared" si="15"/>
        <v>0</v>
      </c>
      <c r="I704" s="14"/>
    </row>
    <row r="705" spans="1:9" ht="12.4" hidden="1" customHeight="1">
      <c r="A705" s="13"/>
      <c r="B705" s="1"/>
      <c r="C705" s="35"/>
      <c r="D705" s="168"/>
      <c r="E705" s="169"/>
      <c r="F705" s="40" t="str">
        <f>VLOOKUP(C705,'[2]Acha Air Sales Price List'!$B$1:$D$65536,3,FALSE)</f>
        <v>Exchange rate :</v>
      </c>
      <c r="G705" s="21">
        <f>ROUND(IF(ISBLANK(C705),0,VLOOKUP(C705,'[2]Acha Air Sales Price List'!$B$1:$X$65536,12,FALSE)*$L$14),2)</f>
        <v>0</v>
      </c>
      <c r="H705" s="22">
        <f t="shared" si="15"/>
        <v>0</v>
      </c>
      <c r="I705" s="14"/>
    </row>
    <row r="706" spans="1:9" ht="12.4" hidden="1" customHeight="1">
      <c r="A706" s="13"/>
      <c r="B706" s="1"/>
      <c r="C706" s="35"/>
      <c r="D706" s="168"/>
      <c r="E706" s="169"/>
      <c r="F706" s="40" t="str">
        <f>VLOOKUP(C706,'[2]Acha Air Sales Price List'!$B$1:$D$65536,3,FALSE)</f>
        <v>Exchange rate :</v>
      </c>
      <c r="G706" s="21">
        <f>ROUND(IF(ISBLANK(C706),0,VLOOKUP(C706,'[2]Acha Air Sales Price List'!$B$1:$X$65536,12,FALSE)*$L$14),2)</f>
        <v>0</v>
      </c>
      <c r="H706" s="22">
        <f t="shared" si="15"/>
        <v>0</v>
      </c>
      <c r="I706" s="14"/>
    </row>
    <row r="707" spans="1:9" ht="12.4" hidden="1" customHeight="1">
      <c r="A707" s="13"/>
      <c r="B707" s="1"/>
      <c r="C707" s="35"/>
      <c r="D707" s="168"/>
      <c r="E707" s="169"/>
      <c r="F707" s="40" t="str">
        <f>VLOOKUP(C707,'[2]Acha Air Sales Price List'!$B$1:$D$65536,3,FALSE)</f>
        <v>Exchange rate :</v>
      </c>
      <c r="G707" s="21">
        <f>ROUND(IF(ISBLANK(C707),0,VLOOKUP(C707,'[2]Acha Air Sales Price List'!$B$1:$X$65536,12,FALSE)*$L$14),2)</f>
        <v>0</v>
      </c>
      <c r="H707" s="22">
        <f t="shared" si="15"/>
        <v>0</v>
      </c>
      <c r="I707" s="14"/>
    </row>
    <row r="708" spans="1:9" ht="12.4" hidden="1" customHeight="1">
      <c r="A708" s="13"/>
      <c r="B708" s="1"/>
      <c r="C708" s="35"/>
      <c r="D708" s="168"/>
      <c r="E708" s="169"/>
      <c r="F708" s="40" t="str">
        <f>VLOOKUP(C708,'[2]Acha Air Sales Price List'!$B$1:$D$65536,3,FALSE)</f>
        <v>Exchange rate :</v>
      </c>
      <c r="G708" s="21">
        <f>ROUND(IF(ISBLANK(C708),0,VLOOKUP(C708,'[2]Acha Air Sales Price List'!$B$1:$X$65536,12,FALSE)*$L$14),2)</f>
        <v>0</v>
      </c>
      <c r="H708" s="22">
        <f t="shared" si="15"/>
        <v>0</v>
      </c>
      <c r="I708" s="14"/>
    </row>
    <row r="709" spans="1:9" ht="12.4" hidden="1" customHeight="1">
      <c r="A709" s="13"/>
      <c r="B709" s="1"/>
      <c r="C709" s="35"/>
      <c r="D709" s="168"/>
      <c r="E709" s="169"/>
      <c r="F709" s="40" t="str">
        <f>VLOOKUP(C709,'[2]Acha Air Sales Price List'!$B$1:$D$65536,3,FALSE)</f>
        <v>Exchange rate :</v>
      </c>
      <c r="G709" s="21">
        <f>ROUND(IF(ISBLANK(C709),0,VLOOKUP(C709,'[2]Acha Air Sales Price List'!$B$1:$X$65536,12,FALSE)*$L$14),2)</f>
        <v>0</v>
      </c>
      <c r="H709" s="22">
        <f t="shared" si="15"/>
        <v>0</v>
      </c>
      <c r="I709" s="14"/>
    </row>
    <row r="710" spans="1:9" ht="12.4" hidden="1" customHeight="1">
      <c r="A710" s="13"/>
      <c r="B710" s="1"/>
      <c r="C710" s="35"/>
      <c r="D710" s="168"/>
      <c r="E710" s="169"/>
      <c r="F710" s="40" t="str">
        <f>VLOOKUP(C710,'[2]Acha Air Sales Price List'!$B$1:$D$65536,3,FALSE)</f>
        <v>Exchange rate :</v>
      </c>
      <c r="G710" s="21">
        <f>ROUND(IF(ISBLANK(C710),0,VLOOKUP(C710,'[2]Acha Air Sales Price List'!$B$1:$X$65536,12,FALSE)*$L$14),2)</f>
        <v>0</v>
      </c>
      <c r="H710" s="22">
        <f t="shared" si="15"/>
        <v>0</v>
      </c>
      <c r="I710" s="14"/>
    </row>
    <row r="711" spans="1:9" ht="12.4" hidden="1" customHeight="1">
      <c r="A711" s="13"/>
      <c r="B711" s="1"/>
      <c r="C711" s="35"/>
      <c r="D711" s="168"/>
      <c r="E711" s="169"/>
      <c r="F711" s="40" t="str">
        <f>VLOOKUP(C711,'[2]Acha Air Sales Price List'!$B$1:$D$65536,3,FALSE)</f>
        <v>Exchange rate :</v>
      </c>
      <c r="G711" s="21">
        <f>ROUND(IF(ISBLANK(C711),0,VLOOKUP(C711,'[2]Acha Air Sales Price List'!$B$1:$X$65536,12,FALSE)*$L$14),2)</f>
        <v>0</v>
      </c>
      <c r="H711" s="22">
        <f t="shared" si="15"/>
        <v>0</v>
      </c>
      <c r="I711" s="14"/>
    </row>
    <row r="712" spans="1:9" ht="12.4" hidden="1" customHeight="1">
      <c r="A712" s="13"/>
      <c r="B712" s="1"/>
      <c r="C712" s="35"/>
      <c r="D712" s="168"/>
      <c r="E712" s="169"/>
      <c r="F712" s="40" t="str">
        <f>VLOOKUP(C712,'[2]Acha Air Sales Price List'!$B$1:$D$65536,3,FALSE)</f>
        <v>Exchange rate :</v>
      </c>
      <c r="G712" s="21">
        <f>ROUND(IF(ISBLANK(C712),0,VLOOKUP(C712,'[2]Acha Air Sales Price List'!$B$1:$X$65536,12,FALSE)*$L$14),2)</f>
        <v>0</v>
      </c>
      <c r="H712" s="22">
        <f t="shared" si="15"/>
        <v>0</v>
      </c>
      <c r="I712" s="14"/>
    </row>
    <row r="713" spans="1:9" ht="12.4" hidden="1" customHeight="1">
      <c r="A713" s="13"/>
      <c r="B713" s="1"/>
      <c r="C713" s="35"/>
      <c r="D713" s="168"/>
      <c r="E713" s="169"/>
      <c r="F713" s="40" t="str">
        <f>VLOOKUP(C713,'[2]Acha Air Sales Price List'!$B$1:$D$65536,3,FALSE)</f>
        <v>Exchange rate :</v>
      </c>
      <c r="G713" s="21">
        <f>ROUND(IF(ISBLANK(C713),0,VLOOKUP(C713,'[2]Acha Air Sales Price List'!$B$1:$X$65536,12,FALSE)*$L$14),2)</f>
        <v>0</v>
      </c>
      <c r="H713" s="22">
        <f t="shared" si="15"/>
        <v>0</v>
      </c>
      <c r="I713" s="14"/>
    </row>
    <row r="714" spans="1:9" ht="12.4" hidden="1" customHeight="1">
      <c r="A714" s="13"/>
      <c r="B714" s="1"/>
      <c r="C714" s="35"/>
      <c r="D714" s="168"/>
      <c r="E714" s="169"/>
      <c r="F714" s="40" t="str">
        <f>VLOOKUP(C714,'[2]Acha Air Sales Price List'!$B$1:$D$65536,3,FALSE)</f>
        <v>Exchange rate :</v>
      </c>
      <c r="G714" s="21">
        <f>ROUND(IF(ISBLANK(C714),0,VLOOKUP(C714,'[2]Acha Air Sales Price List'!$B$1:$X$65536,12,FALSE)*$L$14),2)</f>
        <v>0</v>
      </c>
      <c r="H714" s="22">
        <f t="shared" si="15"/>
        <v>0</v>
      </c>
      <c r="I714" s="14"/>
    </row>
    <row r="715" spans="1:9" ht="12.4" hidden="1" customHeight="1">
      <c r="A715" s="13"/>
      <c r="B715" s="1"/>
      <c r="C715" s="35"/>
      <c r="D715" s="168"/>
      <c r="E715" s="169"/>
      <c r="F715" s="40" t="str">
        <f>VLOOKUP(C715,'[2]Acha Air Sales Price List'!$B$1:$D$65536,3,FALSE)</f>
        <v>Exchange rate :</v>
      </c>
      <c r="G715" s="21">
        <f>ROUND(IF(ISBLANK(C715),0,VLOOKUP(C715,'[2]Acha Air Sales Price List'!$B$1:$X$65536,12,FALSE)*$L$14),2)</f>
        <v>0</v>
      </c>
      <c r="H715" s="22">
        <f t="shared" si="15"/>
        <v>0</v>
      </c>
      <c r="I715" s="14"/>
    </row>
    <row r="716" spans="1:9" ht="12.4" hidden="1" customHeight="1">
      <c r="A716" s="13"/>
      <c r="B716" s="1"/>
      <c r="C716" s="35"/>
      <c r="D716" s="168"/>
      <c r="E716" s="169"/>
      <c r="F716" s="40" t="str">
        <f>VLOOKUP(C716,'[2]Acha Air Sales Price List'!$B$1:$D$65536,3,FALSE)</f>
        <v>Exchange rate :</v>
      </c>
      <c r="G716" s="21">
        <f>ROUND(IF(ISBLANK(C716),0,VLOOKUP(C716,'[2]Acha Air Sales Price List'!$B$1:$X$65536,12,FALSE)*$L$14),2)</f>
        <v>0</v>
      </c>
      <c r="H716" s="22">
        <f t="shared" si="15"/>
        <v>0</v>
      </c>
      <c r="I716" s="14"/>
    </row>
    <row r="717" spans="1:9" ht="12.4" hidden="1" customHeight="1">
      <c r="A717" s="13"/>
      <c r="B717" s="1"/>
      <c r="C717" s="35"/>
      <c r="D717" s="168"/>
      <c r="E717" s="169"/>
      <c r="F717" s="40" t="str">
        <f>VLOOKUP(C717,'[2]Acha Air Sales Price List'!$B$1:$D$65536,3,FALSE)</f>
        <v>Exchange rate :</v>
      </c>
      <c r="G717" s="21">
        <f>ROUND(IF(ISBLANK(C717),0,VLOOKUP(C717,'[2]Acha Air Sales Price List'!$B$1:$X$65536,12,FALSE)*$L$14),2)</f>
        <v>0</v>
      </c>
      <c r="H717" s="22">
        <f t="shared" si="15"/>
        <v>0</v>
      </c>
      <c r="I717" s="14"/>
    </row>
    <row r="718" spans="1:9" ht="12.4" hidden="1" customHeight="1">
      <c r="A718" s="13"/>
      <c r="B718" s="1"/>
      <c r="C718" s="35"/>
      <c r="D718" s="168"/>
      <c r="E718" s="169"/>
      <c r="F718" s="40" t="str">
        <f>VLOOKUP(C718,'[2]Acha Air Sales Price List'!$B$1:$D$65536,3,FALSE)</f>
        <v>Exchange rate :</v>
      </c>
      <c r="G718" s="21">
        <f>ROUND(IF(ISBLANK(C718),0,VLOOKUP(C718,'[2]Acha Air Sales Price List'!$B$1:$X$65536,12,FALSE)*$L$14),2)</f>
        <v>0</v>
      </c>
      <c r="H718" s="22">
        <f t="shared" si="15"/>
        <v>0</v>
      </c>
      <c r="I718" s="14"/>
    </row>
    <row r="719" spans="1:9" ht="12.4" hidden="1" customHeight="1">
      <c r="A719" s="13"/>
      <c r="B719" s="1"/>
      <c r="C719" s="35"/>
      <c r="D719" s="168"/>
      <c r="E719" s="169"/>
      <c r="F719" s="40" t="str">
        <f>VLOOKUP(C719,'[2]Acha Air Sales Price List'!$B$1:$D$65536,3,FALSE)</f>
        <v>Exchange rate :</v>
      </c>
      <c r="G719" s="21">
        <f>ROUND(IF(ISBLANK(C719),0,VLOOKUP(C719,'[2]Acha Air Sales Price List'!$B$1:$X$65536,12,FALSE)*$L$14),2)</f>
        <v>0</v>
      </c>
      <c r="H719" s="22">
        <f t="shared" si="15"/>
        <v>0</v>
      </c>
      <c r="I719" s="14"/>
    </row>
    <row r="720" spans="1:9" ht="12.4" hidden="1" customHeight="1">
      <c r="A720" s="13"/>
      <c r="B720" s="1"/>
      <c r="C720" s="36"/>
      <c r="D720" s="168"/>
      <c r="E720" s="169"/>
      <c r="F720" s="40" t="str">
        <f>VLOOKUP(C720,'[2]Acha Air Sales Price List'!$B$1:$D$65536,3,FALSE)</f>
        <v>Exchange rate :</v>
      </c>
      <c r="G720" s="21">
        <f>ROUND(IF(ISBLANK(C720),0,VLOOKUP(C720,'[2]Acha Air Sales Price List'!$B$1:$X$65536,12,FALSE)*$L$14),2)</f>
        <v>0</v>
      </c>
      <c r="H720" s="22">
        <f>ROUND(IF(ISNUMBER(B720), G720*B720, 0),5)</f>
        <v>0</v>
      </c>
      <c r="I720" s="14"/>
    </row>
    <row r="721" spans="1:9" ht="12" hidden="1" customHeight="1">
      <c r="A721" s="13"/>
      <c r="B721" s="1"/>
      <c r="C721" s="35"/>
      <c r="D721" s="168"/>
      <c r="E721" s="169"/>
      <c r="F721" s="40" t="str">
        <f>VLOOKUP(C721,'[2]Acha Air Sales Price List'!$B$1:$D$65536,3,FALSE)</f>
        <v>Exchange rate :</v>
      </c>
      <c r="G721" s="21">
        <f>ROUND(IF(ISBLANK(C721),0,VLOOKUP(C721,'[2]Acha Air Sales Price List'!$B$1:$X$65536,12,FALSE)*$L$14),2)</f>
        <v>0</v>
      </c>
      <c r="H721" s="22">
        <f t="shared" ref="H721:H737" si="16">ROUND(IF(ISNUMBER(B721), G721*B721, 0),5)</f>
        <v>0</v>
      </c>
      <c r="I721" s="14"/>
    </row>
    <row r="722" spans="1:9" ht="12.4" hidden="1" customHeight="1">
      <c r="A722" s="13"/>
      <c r="B722" s="1"/>
      <c r="C722" s="35"/>
      <c r="D722" s="168"/>
      <c r="E722" s="169"/>
      <c r="F722" s="40" t="str">
        <f>VLOOKUP(C722,'[2]Acha Air Sales Price List'!$B$1:$D$65536,3,FALSE)</f>
        <v>Exchange rate :</v>
      </c>
      <c r="G722" s="21">
        <f>ROUND(IF(ISBLANK(C722),0,VLOOKUP(C722,'[2]Acha Air Sales Price List'!$B$1:$X$65536,12,FALSE)*$L$14),2)</f>
        <v>0</v>
      </c>
      <c r="H722" s="22">
        <f t="shared" si="16"/>
        <v>0</v>
      </c>
      <c r="I722" s="14"/>
    </row>
    <row r="723" spans="1:9" ht="12.4" hidden="1" customHeight="1">
      <c r="A723" s="13"/>
      <c r="B723" s="1"/>
      <c r="C723" s="35"/>
      <c r="D723" s="168"/>
      <c r="E723" s="169"/>
      <c r="F723" s="40" t="str">
        <f>VLOOKUP(C723,'[2]Acha Air Sales Price List'!$B$1:$D$65536,3,FALSE)</f>
        <v>Exchange rate :</v>
      </c>
      <c r="G723" s="21">
        <f>ROUND(IF(ISBLANK(C723),0,VLOOKUP(C723,'[2]Acha Air Sales Price List'!$B$1:$X$65536,12,FALSE)*$L$14),2)</f>
        <v>0</v>
      </c>
      <c r="H723" s="22">
        <f t="shared" si="16"/>
        <v>0</v>
      </c>
      <c r="I723" s="14"/>
    </row>
    <row r="724" spans="1:9" ht="12.4" hidden="1" customHeight="1">
      <c r="A724" s="13"/>
      <c r="B724" s="1"/>
      <c r="C724" s="35"/>
      <c r="D724" s="168"/>
      <c r="E724" s="169"/>
      <c r="F724" s="40" t="str">
        <f>VLOOKUP(C724,'[2]Acha Air Sales Price List'!$B$1:$D$65536,3,FALSE)</f>
        <v>Exchange rate :</v>
      </c>
      <c r="G724" s="21">
        <f>ROUND(IF(ISBLANK(C724),0,VLOOKUP(C724,'[2]Acha Air Sales Price List'!$B$1:$X$65536,12,FALSE)*$L$14),2)</f>
        <v>0</v>
      </c>
      <c r="H724" s="22">
        <f t="shared" si="16"/>
        <v>0</v>
      </c>
      <c r="I724" s="14"/>
    </row>
    <row r="725" spans="1:9" ht="12.4" hidden="1" customHeight="1">
      <c r="A725" s="13"/>
      <c r="B725" s="1"/>
      <c r="C725" s="35"/>
      <c r="D725" s="168"/>
      <c r="E725" s="169"/>
      <c r="F725" s="40" t="str">
        <f>VLOOKUP(C725,'[2]Acha Air Sales Price List'!$B$1:$D$65536,3,FALSE)</f>
        <v>Exchange rate :</v>
      </c>
      <c r="G725" s="21">
        <f>ROUND(IF(ISBLANK(C725),0,VLOOKUP(C725,'[2]Acha Air Sales Price List'!$B$1:$X$65536,12,FALSE)*$L$14),2)</f>
        <v>0</v>
      </c>
      <c r="H725" s="22">
        <f t="shared" si="16"/>
        <v>0</v>
      </c>
      <c r="I725" s="14"/>
    </row>
    <row r="726" spans="1:9" ht="12.4" hidden="1" customHeight="1">
      <c r="A726" s="13"/>
      <c r="B726" s="1"/>
      <c r="C726" s="35"/>
      <c r="D726" s="168"/>
      <c r="E726" s="169"/>
      <c r="F726" s="40" t="str">
        <f>VLOOKUP(C726,'[2]Acha Air Sales Price List'!$B$1:$D$65536,3,FALSE)</f>
        <v>Exchange rate :</v>
      </c>
      <c r="G726" s="21">
        <f>ROUND(IF(ISBLANK(C726),0,VLOOKUP(C726,'[2]Acha Air Sales Price List'!$B$1:$X$65536,12,FALSE)*$L$14),2)</f>
        <v>0</v>
      </c>
      <c r="H726" s="22">
        <f t="shared" si="16"/>
        <v>0</v>
      </c>
      <c r="I726" s="14"/>
    </row>
    <row r="727" spans="1:9" ht="12.4" hidden="1" customHeight="1">
      <c r="A727" s="13"/>
      <c r="B727" s="1"/>
      <c r="C727" s="35"/>
      <c r="D727" s="168"/>
      <c r="E727" s="169"/>
      <c r="F727" s="40" t="str">
        <f>VLOOKUP(C727,'[2]Acha Air Sales Price List'!$B$1:$D$65536,3,FALSE)</f>
        <v>Exchange rate :</v>
      </c>
      <c r="G727" s="21">
        <f>ROUND(IF(ISBLANK(C727),0,VLOOKUP(C727,'[2]Acha Air Sales Price List'!$B$1:$X$65536,12,FALSE)*$L$14),2)</f>
        <v>0</v>
      </c>
      <c r="H727" s="22">
        <f t="shared" si="16"/>
        <v>0</v>
      </c>
      <c r="I727" s="14"/>
    </row>
    <row r="728" spans="1:9" ht="12.4" hidden="1" customHeight="1">
      <c r="A728" s="13"/>
      <c r="B728" s="1"/>
      <c r="C728" s="35"/>
      <c r="D728" s="168"/>
      <c r="E728" s="169"/>
      <c r="F728" s="40" t="str">
        <f>VLOOKUP(C728,'[2]Acha Air Sales Price List'!$B$1:$D$65536,3,FALSE)</f>
        <v>Exchange rate :</v>
      </c>
      <c r="G728" s="21">
        <f>ROUND(IF(ISBLANK(C728),0,VLOOKUP(C728,'[2]Acha Air Sales Price List'!$B$1:$X$65536,12,FALSE)*$L$14),2)</f>
        <v>0</v>
      </c>
      <c r="H728" s="22">
        <f t="shared" si="16"/>
        <v>0</v>
      </c>
      <c r="I728" s="14"/>
    </row>
    <row r="729" spans="1:9" ht="12.4" hidden="1" customHeight="1">
      <c r="A729" s="13"/>
      <c r="B729" s="1"/>
      <c r="C729" s="35"/>
      <c r="D729" s="168"/>
      <c r="E729" s="169"/>
      <c r="F729" s="40" t="str">
        <f>VLOOKUP(C729,'[2]Acha Air Sales Price List'!$B$1:$D$65536,3,FALSE)</f>
        <v>Exchange rate :</v>
      </c>
      <c r="G729" s="21">
        <f>ROUND(IF(ISBLANK(C729),0,VLOOKUP(C729,'[2]Acha Air Sales Price List'!$B$1:$X$65536,12,FALSE)*$L$14),2)</f>
        <v>0</v>
      </c>
      <c r="H729" s="22">
        <f t="shared" si="16"/>
        <v>0</v>
      </c>
      <c r="I729" s="14"/>
    </row>
    <row r="730" spans="1:9" ht="12.4" hidden="1" customHeight="1">
      <c r="A730" s="13"/>
      <c r="B730" s="1"/>
      <c r="C730" s="35"/>
      <c r="D730" s="168"/>
      <c r="E730" s="169"/>
      <c r="F730" s="40" t="str">
        <f>VLOOKUP(C730,'[2]Acha Air Sales Price List'!$B$1:$D$65536,3,FALSE)</f>
        <v>Exchange rate :</v>
      </c>
      <c r="G730" s="21">
        <f>ROUND(IF(ISBLANK(C730),0,VLOOKUP(C730,'[2]Acha Air Sales Price List'!$B$1:$X$65536,12,FALSE)*$L$14),2)</f>
        <v>0</v>
      </c>
      <c r="H730" s="22">
        <f t="shared" si="16"/>
        <v>0</v>
      </c>
      <c r="I730" s="14"/>
    </row>
    <row r="731" spans="1:9" ht="12.4" hidden="1" customHeight="1">
      <c r="A731" s="13"/>
      <c r="B731" s="1"/>
      <c r="C731" s="35"/>
      <c r="D731" s="168"/>
      <c r="E731" s="169"/>
      <c r="F731" s="40" t="str">
        <f>VLOOKUP(C731,'[2]Acha Air Sales Price List'!$B$1:$D$65536,3,FALSE)</f>
        <v>Exchange rate :</v>
      </c>
      <c r="G731" s="21">
        <f>ROUND(IF(ISBLANK(C731),0,VLOOKUP(C731,'[2]Acha Air Sales Price List'!$B$1:$X$65536,12,FALSE)*$L$14),2)</f>
        <v>0</v>
      </c>
      <c r="H731" s="22">
        <f t="shared" si="16"/>
        <v>0</v>
      </c>
      <c r="I731" s="14"/>
    </row>
    <row r="732" spans="1:9" ht="12.4" hidden="1" customHeight="1">
      <c r="A732" s="13"/>
      <c r="B732" s="1"/>
      <c r="C732" s="35"/>
      <c r="D732" s="168"/>
      <c r="E732" s="169"/>
      <c r="F732" s="40" t="str">
        <f>VLOOKUP(C732,'[2]Acha Air Sales Price List'!$B$1:$D$65536,3,FALSE)</f>
        <v>Exchange rate :</v>
      </c>
      <c r="G732" s="21">
        <f>ROUND(IF(ISBLANK(C732),0,VLOOKUP(C732,'[2]Acha Air Sales Price List'!$B$1:$X$65536,12,FALSE)*$L$14),2)</f>
        <v>0</v>
      </c>
      <c r="H732" s="22">
        <f t="shared" si="16"/>
        <v>0</v>
      </c>
      <c r="I732" s="14"/>
    </row>
    <row r="733" spans="1:9" ht="12.4" hidden="1" customHeight="1">
      <c r="A733" s="13"/>
      <c r="B733" s="1"/>
      <c r="C733" s="35"/>
      <c r="D733" s="168"/>
      <c r="E733" s="169"/>
      <c r="F733" s="40" t="str">
        <f>VLOOKUP(C733,'[2]Acha Air Sales Price List'!$B$1:$D$65536,3,FALSE)</f>
        <v>Exchange rate :</v>
      </c>
      <c r="G733" s="21">
        <f>ROUND(IF(ISBLANK(C733),0,VLOOKUP(C733,'[2]Acha Air Sales Price List'!$B$1:$X$65536,12,FALSE)*$L$14),2)</f>
        <v>0</v>
      </c>
      <c r="H733" s="22">
        <f t="shared" si="16"/>
        <v>0</v>
      </c>
      <c r="I733" s="14"/>
    </row>
    <row r="734" spans="1:9" ht="12.4" hidden="1" customHeight="1">
      <c r="A734" s="13"/>
      <c r="B734" s="1"/>
      <c r="C734" s="35"/>
      <c r="D734" s="168"/>
      <c r="E734" s="169"/>
      <c r="F734" s="40" t="str">
        <f>VLOOKUP(C734,'[2]Acha Air Sales Price List'!$B$1:$D$65536,3,FALSE)</f>
        <v>Exchange rate :</v>
      </c>
      <c r="G734" s="21">
        <f>ROUND(IF(ISBLANK(C734),0,VLOOKUP(C734,'[2]Acha Air Sales Price List'!$B$1:$X$65536,12,FALSE)*$L$14),2)</f>
        <v>0</v>
      </c>
      <c r="H734" s="22">
        <f t="shared" si="16"/>
        <v>0</v>
      </c>
      <c r="I734" s="14"/>
    </row>
    <row r="735" spans="1:9" ht="12.4" hidden="1" customHeight="1">
      <c r="A735" s="13"/>
      <c r="B735" s="1"/>
      <c r="C735" s="35"/>
      <c r="D735" s="168"/>
      <c r="E735" s="169"/>
      <c r="F735" s="40" t="str">
        <f>VLOOKUP(C735,'[2]Acha Air Sales Price List'!$B$1:$D$65536,3,FALSE)</f>
        <v>Exchange rate :</v>
      </c>
      <c r="G735" s="21">
        <f>ROUND(IF(ISBLANK(C735),0,VLOOKUP(C735,'[2]Acha Air Sales Price List'!$B$1:$X$65536,12,FALSE)*$L$14),2)</f>
        <v>0</v>
      </c>
      <c r="H735" s="22">
        <f t="shared" si="16"/>
        <v>0</v>
      </c>
      <c r="I735" s="14"/>
    </row>
    <row r="736" spans="1:9" ht="12.4" hidden="1" customHeight="1">
      <c r="A736" s="13"/>
      <c r="B736" s="1"/>
      <c r="C736" s="36"/>
      <c r="D736" s="168"/>
      <c r="E736" s="169"/>
      <c r="F736" s="40" t="str">
        <f>VLOOKUP(C736,'[2]Acha Air Sales Price List'!$B$1:$D$65536,3,FALSE)</f>
        <v>Exchange rate :</v>
      </c>
      <c r="G736" s="21">
        <f>ROUND(IF(ISBLANK(C736),0,VLOOKUP(C736,'[2]Acha Air Sales Price List'!$B$1:$X$65536,12,FALSE)*$L$14),2)</f>
        <v>0</v>
      </c>
      <c r="H736" s="22">
        <f t="shared" si="16"/>
        <v>0</v>
      </c>
      <c r="I736" s="14"/>
    </row>
    <row r="737" spans="1:9" ht="12.4" hidden="1" customHeight="1">
      <c r="A737" s="13"/>
      <c r="B737" s="1"/>
      <c r="C737" s="36"/>
      <c r="D737" s="168"/>
      <c r="E737" s="169"/>
      <c r="F737" s="40" t="str">
        <f>VLOOKUP(C737,'[2]Acha Air Sales Price List'!$B$1:$D$65536,3,FALSE)</f>
        <v>Exchange rate :</v>
      </c>
      <c r="G737" s="21">
        <f>ROUND(IF(ISBLANK(C737),0,VLOOKUP(C737,'[2]Acha Air Sales Price List'!$B$1:$X$65536,12,FALSE)*$L$14),2)</f>
        <v>0</v>
      </c>
      <c r="H737" s="22">
        <f t="shared" si="16"/>
        <v>0</v>
      </c>
      <c r="I737" s="14"/>
    </row>
    <row r="738" spans="1:9" ht="12.4" hidden="1" customHeight="1">
      <c r="A738" s="13"/>
      <c r="B738" s="1"/>
      <c r="C738" s="35"/>
      <c r="D738" s="168"/>
      <c r="E738" s="169"/>
      <c r="F738" s="40" t="str">
        <f>VLOOKUP(C738,'[2]Acha Air Sales Price List'!$B$1:$D$65536,3,FALSE)</f>
        <v>Exchange rate :</v>
      </c>
      <c r="G738" s="21">
        <f>ROUND(IF(ISBLANK(C738),0,VLOOKUP(C738,'[2]Acha Air Sales Price List'!$B$1:$X$65536,12,FALSE)*$L$14),2)</f>
        <v>0</v>
      </c>
      <c r="H738" s="22">
        <f>ROUND(IF(ISNUMBER(B738), G738*B738, 0),5)</f>
        <v>0</v>
      </c>
      <c r="I738" s="14"/>
    </row>
    <row r="739" spans="1:9" ht="12.4" hidden="1" customHeight="1">
      <c r="A739" s="13"/>
      <c r="B739" s="1"/>
      <c r="C739" s="35"/>
      <c r="D739" s="168"/>
      <c r="E739" s="169"/>
      <c r="F739" s="40" t="str">
        <f>VLOOKUP(C739,'[2]Acha Air Sales Price List'!$B$1:$D$65536,3,FALSE)</f>
        <v>Exchange rate :</v>
      </c>
      <c r="G739" s="21">
        <f>ROUND(IF(ISBLANK(C739),0,VLOOKUP(C739,'[2]Acha Air Sales Price List'!$B$1:$X$65536,12,FALSE)*$L$14),2)</f>
        <v>0</v>
      </c>
      <c r="H739" s="22">
        <f t="shared" ref="H739:H764" si="17">ROUND(IF(ISNUMBER(B739), G739*B739, 0),5)</f>
        <v>0</v>
      </c>
      <c r="I739" s="14"/>
    </row>
    <row r="740" spans="1:9" ht="12.4" hidden="1" customHeight="1">
      <c r="A740" s="13"/>
      <c r="B740" s="1"/>
      <c r="C740" s="35"/>
      <c r="D740" s="168"/>
      <c r="E740" s="169"/>
      <c r="F740" s="40" t="str">
        <f>VLOOKUP(C740,'[2]Acha Air Sales Price List'!$B$1:$D$65536,3,FALSE)</f>
        <v>Exchange rate :</v>
      </c>
      <c r="G740" s="21">
        <f>ROUND(IF(ISBLANK(C740),0,VLOOKUP(C740,'[2]Acha Air Sales Price List'!$B$1:$X$65536,12,FALSE)*$L$14),2)</f>
        <v>0</v>
      </c>
      <c r="H740" s="22">
        <f t="shared" si="17"/>
        <v>0</v>
      </c>
      <c r="I740" s="14"/>
    </row>
    <row r="741" spans="1:9" ht="12.4" hidden="1" customHeight="1">
      <c r="A741" s="13"/>
      <c r="B741" s="1"/>
      <c r="C741" s="35"/>
      <c r="D741" s="168"/>
      <c r="E741" s="169"/>
      <c r="F741" s="40" t="str">
        <f>VLOOKUP(C741,'[2]Acha Air Sales Price List'!$B$1:$D$65536,3,FALSE)</f>
        <v>Exchange rate :</v>
      </c>
      <c r="G741" s="21">
        <f>ROUND(IF(ISBLANK(C741),0,VLOOKUP(C741,'[2]Acha Air Sales Price List'!$B$1:$X$65536,12,FALSE)*$L$14),2)</f>
        <v>0</v>
      </c>
      <c r="H741" s="22">
        <f t="shared" si="17"/>
        <v>0</v>
      </c>
      <c r="I741" s="14"/>
    </row>
    <row r="742" spans="1:9" ht="12.4" hidden="1" customHeight="1">
      <c r="A742" s="13"/>
      <c r="B742" s="1"/>
      <c r="C742" s="35"/>
      <c r="D742" s="168"/>
      <c r="E742" s="169"/>
      <c r="F742" s="40" t="str">
        <f>VLOOKUP(C742,'[2]Acha Air Sales Price List'!$B$1:$D$65536,3,FALSE)</f>
        <v>Exchange rate :</v>
      </c>
      <c r="G742" s="21">
        <f>ROUND(IF(ISBLANK(C742),0,VLOOKUP(C742,'[2]Acha Air Sales Price List'!$B$1:$X$65536,12,FALSE)*$L$14),2)</f>
        <v>0</v>
      </c>
      <c r="H742" s="22">
        <f t="shared" si="17"/>
        <v>0</v>
      </c>
      <c r="I742" s="14"/>
    </row>
    <row r="743" spans="1:9" ht="12.4" hidden="1" customHeight="1">
      <c r="A743" s="13"/>
      <c r="B743" s="1"/>
      <c r="C743" s="35"/>
      <c r="D743" s="168"/>
      <c r="E743" s="169"/>
      <c r="F743" s="40" t="str">
        <f>VLOOKUP(C743,'[2]Acha Air Sales Price List'!$B$1:$D$65536,3,FALSE)</f>
        <v>Exchange rate :</v>
      </c>
      <c r="G743" s="21">
        <f>ROUND(IF(ISBLANK(C743),0,VLOOKUP(C743,'[2]Acha Air Sales Price List'!$B$1:$X$65536,12,FALSE)*$L$14),2)</f>
        <v>0</v>
      </c>
      <c r="H743" s="22">
        <f t="shared" si="17"/>
        <v>0</v>
      </c>
      <c r="I743" s="14"/>
    </row>
    <row r="744" spans="1:9" ht="12.4" hidden="1" customHeight="1">
      <c r="A744" s="13"/>
      <c r="B744" s="1"/>
      <c r="C744" s="35"/>
      <c r="D744" s="168"/>
      <c r="E744" s="169"/>
      <c r="F744" s="40" t="str">
        <f>VLOOKUP(C744,'[2]Acha Air Sales Price List'!$B$1:$D$65536,3,FALSE)</f>
        <v>Exchange rate :</v>
      </c>
      <c r="G744" s="21">
        <f>ROUND(IF(ISBLANK(C744),0,VLOOKUP(C744,'[2]Acha Air Sales Price List'!$B$1:$X$65536,12,FALSE)*$L$14),2)</f>
        <v>0</v>
      </c>
      <c r="H744" s="22">
        <f t="shared" si="17"/>
        <v>0</v>
      </c>
      <c r="I744" s="14"/>
    </row>
    <row r="745" spans="1:9" ht="12.4" hidden="1" customHeight="1">
      <c r="A745" s="13"/>
      <c r="B745" s="1"/>
      <c r="C745" s="35"/>
      <c r="D745" s="168"/>
      <c r="E745" s="169"/>
      <c r="F745" s="40" t="str">
        <f>VLOOKUP(C745,'[2]Acha Air Sales Price List'!$B$1:$D$65536,3,FALSE)</f>
        <v>Exchange rate :</v>
      </c>
      <c r="G745" s="21">
        <f>ROUND(IF(ISBLANK(C745),0,VLOOKUP(C745,'[2]Acha Air Sales Price List'!$B$1:$X$65536,12,FALSE)*$L$14),2)</f>
        <v>0</v>
      </c>
      <c r="H745" s="22">
        <f t="shared" si="17"/>
        <v>0</v>
      </c>
      <c r="I745" s="14"/>
    </row>
    <row r="746" spans="1:9" ht="12.4" hidden="1" customHeight="1">
      <c r="A746" s="13"/>
      <c r="B746" s="1"/>
      <c r="C746" s="35"/>
      <c r="D746" s="168"/>
      <c r="E746" s="169"/>
      <c r="F746" s="40" t="str">
        <f>VLOOKUP(C746,'[2]Acha Air Sales Price List'!$B$1:$D$65536,3,FALSE)</f>
        <v>Exchange rate :</v>
      </c>
      <c r="G746" s="21">
        <f>ROUND(IF(ISBLANK(C746),0,VLOOKUP(C746,'[2]Acha Air Sales Price List'!$B$1:$X$65536,12,FALSE)*$L$14),2)</f>
        <v>0</v>
      </c>
      <c r="H746" s="22">
        <f t="shared" si="17"/>
        <v>0</v>
      </c>
      <c r="I746" s="14"/>
    </row>
    <row r="747" spans="1:9" ht="12.4" hidden="1" customHeight="1">
      <c r="A747" s="13"/>
      <c r="B747" s="1"/>
      <c r="C747" s="35"/>
      <c r="D747" s="168"/>
      <c r="E747" s="169"/>
      <c r="F747" s="40" t="str">
        <f>VLOOKUP(C747,'[2]Acha Air Sales Price List'!$B$1:$D$65536,3,FALSE)</f>
        <v>Exchange rate :</v>
      </c>
      <c r="G747" s="21">
        <f>ROUND(IF(ISBLANK(C747),0,VLOOKUP(C747,'[2]Acha Air Sales Price List'!$B$1:$X$65536,12,FALSE)*$L$14),2)</f>
        <v>0</v>
      </c>
      <c r="H747" s="22">
        <f t="shared" si="17"/>
        <v>0</v>
      </c>
      <c r="I747" s="14"/>
    </row>
    <row r="748" spans="1:9" ht="12.4" hidden="1" customHeight="1">
      <c r="A748" s="13"/>
      <c r="B748" s="1"/>
      <c r="C748" s="35"/>
      <c r="D748" s="168"/>
      <c r="E748" s="169"/>
      <c r="F748" s="40" t="str">
        <f>VLOOKUP(C748,'[2]Acha Air Sales Price List'!$B$1:$D$65536,3,FALSE)</f>
        <v>Exchange rate :</v>
      </c>
      <c r="G748" s="21">
        <f>ROUND(IF(ISBLANK(C748),0,VLOOKUP(C748,'[2]Acha Air Sales Price List'!$B$1:$X$65536,12,FALSE)*$L$14),2)</f>
        <v>0</v>
      </c>
      <c r="H748" s="22">
        <f t="shared" si="17"/>
        <v>0</v>
      </c>
      <c r="I748" s="14"/>
    </row>
    <row r="749" spans="1:9" ht="12.4" hidden="1" customHeight="1">
      <c r="A749" s="13"/>
      <c r="B749" s="1"/>
      <c r="C749" s="36"/>
      <c r="D749" s="168"/>
      <c r="E749" s="169"/>
      <c r="F749" s="40" t="str">
        <f>VLOOKUP(C749,'[2]Acha Air Sales Price List'!$B$1:$D$65536,3,FALSE)</f>
        <v>Exchange rate :</v>
      </c>
      <c r="G749" s="21">
        <f>ROUND(IF(ISBLANK(C749),0,VLOOKUP(C749,'[2]Acha Air Sales Price List'!$B$1:$X$65536,12,FALSE)*$L$14),2)</f>
        <v>0</v>
      </c>
      <c r="H749" s="22">
        <f t="shared" si="17"/>
        <v>0</v>
      </c>
      <c r="I749" s="14"/>
    </row>
    <row r="750" spans="1:9" ht="12" hidden="1" customHeight="1">
      <c r="A750" s="13"/>
      <c r="B750" s="1"/>
      <c r="C750" s="35"/>
      <c r="D750" s="168"/>
      <c r="E750" s="169"/>
      <c r="F750" s="40" t="str">
        <f>VLOOKUP(C750,'[2]Acha Air Sales Price List'!$B$1:$D$65536,3,FALSE)</f>
        <v>Exchange rate :</v>
      </c>
      <c r="G750" s="21">
        <f>ROUND(IF(ISBLANK(C750),0,VLOOKUP(C750,'[2]Acha Air Sales Price List'!$B$1:$X$65536,12,FALSE)*$L$14),2)</f>
        <v>0</v>
      </c>
      <c r="H750" s="22">
        <f t="shared" si="17"/>
        <v>0</v>
      </c>
      <c r="I750" s="14"/>
    </row>
    <row r="751" spans="1:9" ht="12.4" hidden="1" customHeight="1">
      <c r="A751" s="13"/>
      <c r="B751" s="1"/>
      <c r="C751" s="35"/>
      <c r="D751" s="168"/>
      <c r="E751" s="169"/>
      <c r="F751" s="40" t="str">
        <f>VLOOKUP(C751,'[2]Acha Air Sales Price List'!$B$1:$D$65536,3,FALSE)</f>
        <v>Exchange rate :</v>
      </c>
      <c r="G751" s="21">
        <f>ROUND(IF(ISBLANK(C751),0,VLOOKUP(C751,'[2]Acha Air Sales Price List'!$B$1:$X$65536,12,FALSE)*$L$14),2)</f>
        <v>0</v>
      </c>
      <c r="H751" s="22">
        <f t="shared" si="17"/>
        <v>0</v>
      </c>
      <c r="I751" s="14"/>
    </row>
    <row r="752" spans="1:9" ht="12.4" hidden="1" customHeight="1">
      <c r="A752" s="13"/>
      <c r="B752" s="1"/>
      <c r="C752" s="35"/>
      <c r="D752" s="168"/>
      <c r="E752" s="169"/>
      <c r="F752" s="40" t="str">
        <f>VLOOKUP(C752,'[2]Acha Air Sales Price List'!$B$1:$D$65536,3,FALSE)</f>
        <v>Exchange rate :</v>
      </c>
      <c r="G752" s="21">
        <f>ROUND(IF(ISBLANK(C752),0,VLOOKUP(C752,'[2]Acha Air Sales Price List'!$B$1:$X$65536,12,FALSE)*$L$14),2)</f>
        <v>0</v>
      </c>
      <c r="H752" s="22">
        <f t="shared" si="17"/>
        <v>0</v>
      </c>
      <c r="I752" s="14"/>
    </row>
    <row r="753" spans="1:9" ht="12.4" hidden="1" customHeight="1">
      <c r="A753" s="13"/>
      <c r="B753" s="1"/>
      <c r="C753" s="35"/>
      <c r="D753" s="168"/>
      <c r="E753" s="169"/>
      <c r="F753" s="40" t="str">
        <f>VLOOKUP(C753,'[2]Acha Air Sales Price List'!$B$1:$D$65536,3,FALSE)</f>
        <v>Exchange rate :</v>
      </c>
      <c r="G753" s="21">
        <f>ROUND(IF(ISBLANK(C753),0,VLOOKUP(C753,'[2]Acha Air Sales Price List'!$B$1:$X$65536,12,FALSE)*$L$14),2)</f>
        <v>0</v>
      </c>
      <c r="H753" s="22">
        <f t="shared" si="17"/>
        <v>0</v>
      </c>
      <c r="I753" s="14"/>
    </row>
    <row r="754" spans="1:9" ht="12.4" hidden="1" customHeight="1">
      <c r="A754" s="13"/>
      <c r="B754" s="1"/>
      <c r="C754" s="35"/>
      <c r="D754" s="168"/>
      <c r="E754" s="169"/>
      <c r="F754" s="40" t="str">
        <f>VLOOKUP(C754,'[2]Acha Air Sales Price List'!$B$1:$D$65536,3,FALSE)</f>
        <v>Exchange rate :</v>
      </c>
      <c r="G754" s="21">
        <f>ROUND(IF(ISBLANK(C754),0,VLOOKUP(C754,'[2]Acha Air Sales Price List'!$B$1:$X$65536,12,FALSE)*$L$14),2)</f>
        <v>0</v>
      </c>
      <c r="H754" s="22">
        <f t="shared" si="17"/>
        <v>0</v>
      </c>
      <c r="I754" s="14"/>
    </row>
    <row r="755" spans="1:9" ht="12.4" hidden="1" customHeight="1">
      <c r="A755" s="13"/>
      <c r="B755" s="1"/>
      <c r="C755" s="35"/>
      <c r="D755" s="168"/>
      <c r="E755" s="169"/>
      <c r="F755" s="40" t="str">
        <f>VLOOKUP(C755,'[2]Acha Air Sales Price List'!$B$1:$D$65536,3,FALSE)</f>
        <v>Exchange rate :</v>
      </c>
      <c r="G755" s="21">
        <f>ROUND(IF(ISBLANK(C755),0,VLOOKUP(C755,'[2]Acha Air Sales Price List'!$B$1:$X$65536,12,FALSE)*$L$14),2)</f>
        <v>0</v>
      </c>
      <c r="H755" s="22">
        <f t="shared" si="17"/>
        <v>0</v>
      </c>
      <c r="I755" s="14"/>
    </row>
    <row r="756" spans="1:9" ht="12.4" hidden="1" customHeight="1">
      <c r="A756" s="13"/>
      <c r="B756" s="1"/>
      <c r="C756" s="35"/>
      <c r="D756" s="168"/>
      <c r="E756" s="169"/>
      <c r="F756" s="40" t="str">
        <f>VLOOKUP(C756,'[2]Acha Air Sales Price List'!$B$1:$D$65536,3,FALSE)</f>
        <v>Exchange rate :</v>
      </c>
      <c r="G756" s="21">
        <f>ROUND(IF(ISBLANK(C756),0,VLOOKUP(C756,'[2]Acha Air Sales Price List'!$B$1:$X$65536,12,FALSE)*$L$14),2)</f>
        <v>0</v>
      </c>
      <c r="H756" s="22">
        <f t="shared" si="17"/>
        <v>0</v>
      </c>
      <c r="I756" s="14"/>
    </row>
    <row r="757" spans="1:9" ht="12.4" hidden="1" customHeight="1">
      <c r="A757" s="13"/>
      <c r="B757" s="1"/>
      <c r="C757" s="35"/>
      <c r="D757" s="168"/>
      <c r="E757" s="169"/>
      <c r="F757" s="40" t="str">
        <f>VLOOKUP(C757,'[2]Acha Air Sales Price List'!$B$1:$D$65536,3,FALSE)</f>
        <v>Exchange rate :</v>
      </c>
      <c r="G757" s="21">
        <f>ROUND(IF(ISBLANK(C757),0,VLOOKUP(C757,'[2]Acha Air Sales Price List'!$B$1:$X$65536,12,FALSE)*$L$14),2)</f>
        <v>0</v>
      </c>
      <c r="H757" s="22">
        <f t="shared" si="17"/>
        <v>0</v>
      </c>
      <c r="I757" s="14"/>
    </row>
    <row r="758" spans="1:9" ht="12.4" hidden="1" customHeight="1">
      <c r="A758" s="13"/>
      <c r="B758" s="1"/>
      <c r="C758" s="35"/>
      <c r="D758" s="168"/>
      <c r="E758" s="169"/>
      <c r="F758" s="40" t="str">
        <f>VLOOKUP(C758,'[2]Acha Air Sales Price List'!$B$1:$D$65536,3,FALSE)</f>
        <v>Exchange rate :</v>
      </c>
      <c r="G758" s="21">
        <f>ROUND(IF(ISBLANK(C758),0,VLOOKUP(C758,'[2]Acha Air Sales Price List'!$B$1:$X$65536,12,FALSE)*$L$14),2)</f>
        <v>0</v>
      </c>
      <c r="H758" s="22">
        <f t="shared" si="17"/>
        <v>0</v>
      </c>
      <c r="I758" s="14"/>
    </row>
    <row r="759" spans="1:9" ht="12.4" hidden="1" customHeight="1">
      <c r="A759" s="13"/>
      <c r="B759" s="1"/>
      <c r="C759" s="35"/>
      <c r="D759" s="168"/>
      <c r="E759" s="169"/>
      <c r="F759" s="40" t="str">
        <f>VLOOKUP(C759,'[2]Acha Air Sales Price List'!$B$1:$D$65536,3,FALSE)</f>
        <v>Exchange rate :</v>
      </c>
      <c r="G759" s="21">
        <f>ROUND(IF(ISBLANK(C759),0,VLOOKUP(C759,'[2]Acha Air Sales Price List'!$B$1:$X$65536,12,FALSE)*$L$14),2)</f>
        <v>0</v>
      </c>
      <c r="H759" s="22">
        <f t="shared" si="17"/>
        <v>0</v>
      </c>
      <c r="I759" s="14"/>
    </row>
    <row r="760" spans="1:9" ht="12.4" hidden="1" customHeight="1">
      <c r="A760" s="13"/>
      <c r="B760" s="1"/>
      <c r="C760" s="35"/>
      <c r="D760" s="168"/>
      <c r="E760" s="169"/>
      <c r="F760" s="40" t="str">
        <f>VLOOKUP(C760,'[2]Acha Air Sales Price List'!$B$1:$D$65536,3,FALSE)</f>
        <v>Exchange rate :</v>
      </c>
      <c r="G760" s="21">
        <f>ROUND(IF(ISBLANK(C760),0,VLOOKUP(C760,'[2]Acha Air Sales Price List'!$B$1:$X$65536,12,FALSE)*$L$14),2)</f>
        <v>0</v>
      </c>
      <c r="H760" s="22">
        <f t="shared" si="17"/>
        <v>0</v>
      </c>
      <c r="I760" s="14"/>
    </row>
    <row r="761" spans="1:9" ht="12.4" hidden="1" customHeight="1">
      <c r="A761" s="13"/>
      <c r="B761" s="1"/>
      <c r="C761" s="35"/>
      <c r="D761" s="168"/>
      <c r="E761" s="169"/>
      <c r="F761" s="40" t="str">
        <f>VLOOKUP(C761,'[2]Acha Air Sales Price List'!$B$1:$D$65536,3,FALSE)</f>
        <v>Exchange rate :</v>
      </c>
      <c r="G761" s="21">
        <f>ROUND(IF(ISBLANK(C761),0,VLOOKUP(C761,'[2]Acha Air Sales Price List'!$B$1:$X$65536,12,FALSE)*$L$14),2)</f>
        <v>0</v>
      </c>
      <c r="H761" s="22">
        <f t="shared" si="17"/>
        <v>0</v>
      </c>
      <c r="I761" s="14"/>
    </row>
    <row r="762" spans="1:9" ht="12.4" hidden="1" customHeight="1">
      <c r="A762" s="13"/>
      <c r="B762" s="1"/>
      <c r="C762" s="35"/>
      <c r="D762" s="168"/>
      <c r="E762" s="169"/>
      <c r="F762" s="40" t="str">
        <f>VLOOKUP(C762,'[2]Acha Air Sales Price List'!$B$1:$D$65536,3,FALSE)</f>
        <v>Exchange rate :</v>
      </c>
      <c r="G762" s="21">
        <f>ROUND(IF(ISBLANK(C762),0,VLOOKUP(C762,'[2]Acha Air Sales Price List'!$B$1:$X$65536,12,FALSE)*$L$14),2)</f>
        <v>0</v>
      </c>
      <c r="H762" s="22">
        <f t="shared" si="17"/>
        <v>0</v>
      </c>
      <c r="I762" s="14"/>
    </row>
    <row r="763" spans="1:9" ht="12.4" hidden="1" customHeight="1">
      <c r="A763" s="13"/>
      <c r="B763" s="1"/>
      <c r="C763" s="35"/>
      <c r="D763" s="168"/>
      <c r="E763" s="169"/>
      <c r="F763" s="40" t="str">
        <f>VLOOKUP(C763,'[2]Acha Air Sales Price List'!$B$1:$D$65536,3,FALSE)</f>
        <v>Exchange rate :</v>
      </c>
      <c r="G763" s="21">
        <f>ROUND(IF(ISBLANK(C763),0,VLOOKUP(C763,'[2]Acha Air Sales Price List'!$B$1:$X$65536,12,FALSE)*$L$14),2)</f>
        <v>0</v>
      </c>
      <c r="H763" s="22">
        <f t="shared" si="17"/>
        <v>0</v>
      </c>
      <c r="I763" s="14"/>
    </row>
    <row r="764" spans="1:9" ht="12.4" hidden="1" customHeight="1">
      <c r="A764" s="13"/>
      <c r="B764" s="1"/>
      <c r="C764" s="35"/>
      <c r="D764" s="168"/>
      <c r="E764" s="169"/>
      <c r="F764" s="40" t="str">
        <f>VLOOKUP(C764,'[2]Acha Air Sales Price List'!$B$1:$D$65536,3,FALSE)</f>
        <v>Exchange rate :</v>
      </c>
      <c r="G764" s="21">
        <f>ROUND(IF(ISBLANK(C764),0,VLOOKUP(C764,'[2]Acha Air Sales Price List'!$B$1:$X$65536,12,FALSE)*$L$14),2)</f>
        <v>0</v>
      </c>
      <c r="H764" s="22">
        <f t="shared" si="17"/>
        <v>0</v>
      </c>
      <c r="I764" s="14"/>
    </row>
    <row r="765" spans="1:9" ht="12.4" hidden="1" customHeight="1">
      <c r="A765" s="13"/>
      <c r="B765" s="1"/>
      <c r="C765" s="35"/>
      <c r="D765" s="168"/>
      <c r="E765" s="169"/>
      <c r="F765" s="40" t="str">
        <f>VLOOKUP(C765,'[2]Acha Air Sales Price List'!$B$1:$D$65536,3,FALSE)</f>
        <v>Exchange rate :</v>
      </c>
      <c r="G765" s="21">
        <f>ROUND(IF(ISBLANK(C765),0,VLOOKUP(C765,'[2]Acha Air Sales Price List'!$B$1:$X$65536,12,FALSE)*$L$14),2)</f>
        <v>0</v>
      </c>
      <c r="H765" s="22">
        <f t="shared" ref="H765:H776" si="18">ROUND(IF(ISNUMBER(B765), G765*B765, 0),5)</f>
        <v>0</v>
      </c>
      <c r="I765" s="14"/>
    </row>
    <row r="766" spans="1:9" ht="12.4" hidden="1" customHeight="1">
      <c r="A766" s="13"/>
      <c r="B766" s="1"/>
      <c r="C766" s="35"/>
      <c r="D766" s="168"/>
      <c r="E766" s="169"/>
      <c r="F766" s="40" t="str">
        <f>VLOOKUP(C766,'[2]Acha Air Sales Price List'!$B$1:$D$65536,3,FALSE)</f>
        <v>Exchange rate :</v>
      </c>
      <c r="G766" s="21">
        <f>ROUND(IF(ISBLANK(C766),0,VLOOKUP(C766,'[2]Acha Air Sales Price List'!$B$1:$X$65536,12,FALSE)*$L$14),2)</f>
        <v>0</v>
      </c>
      <c r="H766" s="22">
        <f t="shared" si="18"/>
        <v>0</v>
      </c>
      <c r="I766" s="14"/>
    </row>
    <row r="767" spans="1:9" ht="12.4" hidden="1" customHeight="1">
      <c r="A767" s="13"/>
      <c r="B767" s="1"/>
      <c r="C767" s="35"/>
      <c r="D767" s="168"/>
      <c r="E767" s="169"/>
      <c r="F767" s="40" t="str">
        <f>VLOOKUP(C767,'[2]Acha Air Sales Price List'!$B$1:$D$65536,3,FALSE)</f>
        <v>Exchange rate :</v>
      </c>
      <c r="G767" s="21">
        <f>ROUND(IF(ISBLANK(C767),0,VLOOKUP(C767,'[2]Acha Air Sales Price List'!$B$1:$X$65536,12,FALSE)*$L$14),2)</f>
        <v>0</v>
      </c>
      <c r="H767" s="22">
        <f t="shared" si="18"/>
        <v>0</v>
      </c>
      <c r="I767" s="14"/>
    </row>
    <row r="768" spans="1:9" ht="12.4" hidden="1" customHeight="1">
      <c r="A768" s="13"/>
      <c r="B768" s="1"/>
      <c r="C768" s="35"/>
      <c r="D768" s="168"/>
      <c r="E768" s="169"/>
      <c r="F768" s="40" t="str">
        <f>VLOOKUP(C768,'[2]Acha Air Sales Price List'!$B$1:$D$65536,3,FALSE)</f>
        <v>Exchange rate :</v>
      </c>
      <c r="G768" s="21">
        <f>ROUND(IF(ISBLANK(C768),0,VLOOKUP(C768,'[2]Acha Air Sales Price List'!$B$1:$X$65536,12,FALSE)*$L$14),2)</f>
        <v>0</v>
      </c>
      <c r="H768" s="22">
        <f t="shared" si="18"/>
        <v>0</v>
      </c>
      <c r="I768" s="14"/>
    </row>
    <row r="769" spans="1:9" ht="12.4" hidden="1" customHeight="1">
      <c r="A769" s="13"/>
      <c r="B769" s="1"/>
      <c r="C769" s="35"/>
      <c r="D769" s="168"/>
      <c r="E769" s="169"/>
      <c r="F769" s="40" t="str">
        <f>VLOOKUP(C769,'[2]Acha Air Sales Price List'!$B$1:$D$65536,3,FALSE)</f>
        <v>Exchange rate :</v>
      </c>
      <c r="G769" s="21">
        <f>ROUND(IF(ISBLANK(C769),0,VLOOKUP(C769,'[2]Acha Air Sales Price List'!$B$1:$X$65536,12,FALSE)*$L$14),2)</f>
        <v>0</v>
      </c>
      <c r="H769" s="22">
        <f t="shared" si="18"/>
        <v>0</v>
      </c>
      <c r="I769" s="14"/>
    </row>
    <row r="770" spans="1:9" ht="12.4" hidden="1" customHeight="1">
      <c r="A770" s="13"/>
      <c r="B770" s="1"/>
      <c r="C770" s="35"/>
      <c r="D770" s="168"/>
      <c r="E770" s="169"/>
      <c r="F770" s="40" t="str">
        <f>VLOOKUP(C770,'[2]Acha Air Sales Price List'!$B$1:$D$65536,3,FALSE)</f>
        <v>Exchange rate :</v>
      </c>
      <c r="G770" s="21">
        <f>ROUND(IF(ISBLANK(C770),0,VLOOKUP(C770,'[2]Acha Air Sales Price List'!$B$1:$X$65536,12,FALSE)*$L$14),2)</f>
        <v>0</v>
      </c>
      <c r="H770" s="22">
        <f t="shared" si="18"/>
        <v>0</v>
      </c>
      <c r="I770" s="14"/>
    </row>
    <row r="771" spans="1:9" ht="12.4" hidden="1" customHeight="1">
      <c r="A771" s="13"/>
      <c r="B771" s="1"/>
      <c r="C771" s="35"/>
      <c r="D771" s="168"/>
      <c r="E771" s="169"/>
      <c r="F771" s="40" t="str">
        <f>VLOOKUP(C771,'[2]Acha Air Sales Price List'!$B$1:$D$65536,3,FALSE)</f>
        <v>Exchange rate :</v>
      </c>
      <c r="G771" s="21">
        <f>ROUND(IF(ISBLANK(C771),0,VLOOKUP(C771,'[2]Acha Air Sales Price List'!$B$1:$X$65536,12,FALSE)*$L$14),2)</f>
        <v>0</v>
      </c>
      <c r="H771" s="22">
        <f t="shared" si="18"/>
        <v>0</v>
      </c>
      <c r="I771" s="14"/>
    </row>
    <row r="772" spans="1:9" ht="12.4" hidden="1" customHeight="1">
      <c r="A772" s="13"/>
      <c r="B772" s="1"/>
      <c r="C772" s="35"/>
      <c r="D772" s="168"/>
      <c r="E772" s="169"/>
      <c r="F772" s="40" t="str">
        <f>VLOOKUP(C772,'[2]Acha Air Sales Price List'!$B$1:$D$65536,3,FALSE)</f>
        <v>Exchange rate :</v>
      </c>
      <c r="G772" s="21">
        <f>ROUND(IF(ISBLANK(C772),0,VLOOKUP(C772,'[2]Acha Air Sales Price List'!$B$1:$X$65536,12,FALSE)*$L$14),2)</f>
        <v>0</v>
      </c>
      <c r="H772" s="22">
        <f t="shared" si="18"/>
        <v>0</v>
      </c>
      <c r="I772" s="14"/>
    </row>
    <row r="773" spans="1:9" ht="12.4" hidden="1" customHeight="1">
      <c r="A773" s="13"/>
      <c r="B773" s="1"/>
      <c r="C773" s="35"/>
      <c r="D773" s="168"/>
      <c r="E773" s="169"/>
      <c r="F773" s="40" t="str">
        <f>VLOOKUP(C773,'[2]Acha Air Sales Price List'!$B$1:$D$65536,3,FALSE)</f>
        <v>Exchange rate :</v>
      </c>
      <c r="G773" s="21">
        <f>ROUND(IF(ISBLANK(C773),0,VLOOKUP(C773,'[2]Acha Air Sales Price List'!$B$1:$X$65536,12,FALSE)*$L$14),2)</f>
        <v>0</v>
      </c>
      <c r="H773" s="22">
        <f t="shared" si="18"/>
        <v>0</v>
      </c>
      <c r="I773" s="14"/>
    </row>
    <row r="774" spans="1:9" ht="12.4" hidden="1" customHeight="1">
      <c r="A774" s="13"/>
      <c r="B774" s="1"/>
      <c r="C774" s="35"/>
      <c r="D774" s="168"/>
      <c r="E774" s="169"/>
      <c r="F774" s="40" t="str">
        <f>VLOOKUP(C774,'[2]Acha Air Sales Price List'!$B$1:$D$65536,3,FALSE)</f>
        <v>Exchange rate :</v>
      </c>
      <c r="G774" s="21">
        <f>ROUND(IF(ISBLANK(C774),0,VLOOKUP(C774,'[2]Acha Air Sales Price List'!$B$1:$X$65536,12,FALSE)*$L$14),2)</f>
        <v>0</v>
      </c>
      <c r="H774" s="22">
        <f t="shared" si="18"/>
        <v>0</v>
      </c>
      <c r="I774" s="14"/>
    </row>
    <row r="775" spans="1:9" ht="12.4" hidden="1" customHeight="1">
      <c r="A775" s="13"/>
      <c r="B775" s="1"/>
      <c r="C775" s="35"/>
      <c r="D775" s="168"/>
      <c r="E775" s="169"/>
      <c r="F775" s="40" t="str">
        <f>VLOOKUP(C775,'[2]Acha Air Sales Price List'!$B$1:$D$65536,3,FALSE)</f>
        <v>Exchange rate :</v>
      </c>
      <c r="G775" s="21">
        <f>ROUND(IF(ISBLANK(C775),0,VLOOKUP(C775,'[2]Acha Air Sales Price List'!$B$1:$X$65536,12,FALSE)*$L$14),2)</f>
        <v>0</v>
      </c>
      <c r="H775" s="22">
        <f t="shared" si="18"/>
        <v>0</v>
      </c>
      <c r="I775" s="14"/>
    </row>
    <row r="776" spans="1:9" ht="12.4" hidden="1" customHeight="1">
      <c r="A776" s="13"/>
      <c r="B776" s="1"/>
      <c r="C776" s="35"/>
      <c r="D776" s="168"/>
      <c r="E776" s="169"/>
      <c r="F776" s="40" t="str">
        <f>VLOOKUP(C776,'[2]Acha Air Sales Price List'!$B$1:$D$65536,3,FALSE)</f>
        <v>Exchange rate :</v>
      </c>
      <c r="G776" s="21">
        <f>ROUND(IF(ISBLANK(C776),0,VLOOKUP(C776,'[2]Acha Air Sales Price List'!$B$1:$X$65536,12,FALSE)*$L$14),2)</f>
        <v>0</v>
      </c>
      <c r="H776" s="22">
        <f t="shared" si="18"/>
        <v>0</v>
      </c>
      <c r="I776" s="14"/>
    </row>
    <row r="777" spans="1:9" ht="12.4" hidden="1" customHeight="1">
      <c r="A777" s="13"/>
      <c r="B777" s="1"/>
      <c r="C777" s="36"/>
      <c r="D777" s="168"/>
      <c r="E777" s="169"/>
      <c r="F777" s="40" t="str">
        <f>VLOOKUP(C777,'[2]Acha Air Sales Price List'!$B$1:$D$65536,3,FALSE)</f>
        <v>Exchange rate :</v>
      </c>
      <c r="G777" s="21">
        <f>ROUND(IF(ISBLANK(C777),0,VLOOKUP(C777,'[2]Acha Air Sales Price List'!$B$1:$X$65536,12,FALSE)*$L$14),2)</f>
        <v>0</v>
      </c>
      <c r="H777" s="22">
        <f>ROUND(IF(ISNUMBER(B777), G777*B777, 0),5)</f>
        <v>0</v>
      </c>
      <c r="I777" s="14"/>
    </row>
    <row r="778" spans="1:9" ht="12" hidden="1" customHeight="1">
      <c r="A778" s="13"/>
      <c r="B778" s="1"/>
      <c r="C778" s="35"/>
      <c r="D778" s="168"/>
      <c r="E778" s="169"/>
      <c r="F778" s="40" t="str">
        <f>VLOOKUP(C778,'[2]Acha Air Sales Price List'!$B$1:$D$65536,3,FALSE)</f>
        <v>Exchange rate :</v>
      </c>
      <c r="G778" s="21">
        <f>ROUND(IF(ISBLANK(C778),0,VLOOKUP(C778,'[2]Acha Air Sales Price List'!$B$1:$X$65536,12,FALSE)*$L$14),2)</f>
        <v>0</v>
      </c>
      <c r="H778" s="22">
        <f t="shared" ref="H778:H785" si="19">ROUND(IF(ISNUMBER(B778), G778*B778, 0),5)</f>
        <v>0</v>
      </c>
      <c r="I778" s="14"/>
    </row>
    <row r="779" spans="1:9" ht="12.4" hidden="1" customHeight="1">
      <c r="A779" s="13"/>
      <c r="B779" s="1"/>
      <c r="C779" s="35"/>
      <c r="D779" s="168"/>
      <c r="E779" s="169"/>
      <c r="F779" s="40" t="str">
        <f>VLOOKUP(C779,'[2]Acha Air Sales Price List'!$B$1:$D$65536,3,FALSE)</f>
        <v>Exchange rate :</v>
      </c>
      <c r="G779" s="21">
        <f>ROUND(IF(ISBLANK(C779),0,VLOOKUP(C779,'[2]Acha Air Sales Price List'!$B$1:$X$65536,12,FALSE)*$L$14),2)</f>
        <v>0</v>
      </c>
      <c r="H779" s="22">
        <f t="shared" si="19"/>
        <v>0</v>
      </c>
      <c r="I779" s="14"/>
    </row>
    <row r="780" spans="1:9" ht="12.4" hidden="1" customHeight="1">
      <c r="A780" s="13"/>
      <c r="B780" s="1"/>
      <c r="C780" s="35"/>
      <c r="D780" s="168"/>
      <c r="E780" s="169"/>
      <c r="F780" s="40" t="str">
        <f>VLOOKUP(C780,'[2]Acha Air Sales Price List'!$B$1:$D$65536,3,FALSE)</f>
        <v>Exchange rate :</v>
      </c>
      <c r="G780" s="21">
        <f>ROUND(IF(ISBLANK(C780),0,VLOOKUP(C780,'[2]Acha Air Sales Price List'!$B$1:$X$65536,12,FALSE)*$L$14),2)</f>
        <v>0</v>
      </c>
      <c r="H780" s="22">
        <f t="shared" si="19"/>
        <v>0</v>
      </c>
      <c r="I780" s="14"/>
    </row>
    <row r="781" spans="1:9" ht="12.4" hidden="1" customHeight="1">
      <c r="A781" s="13"/>
      <c r="B781" s="1"/>
      <c r="C781" s="35"/>
      <c r="D781" s="168"/>
      <c r="E781" s="169"/>
      <c r="F781" s="40" t="str">
        <f>VLOOKUP(C781,'[2]Acha Air Sales Price List'!$B$1:$D$65536,3,FALSE)</f>
        <v>Exchange rate :</v>
      </c>
      <c r="G781" s="21">
        <f>ROUND(IF(ISBLANK(C781),0,VLOOKUP(C781,'[2]Acha Air Sales Price List'!$B$1:$X$65536,12,FALSE)*$L$14),2)</f>
        <v>0</v>
      </c>
      <c r="H781" s="22">
        <f t="shared" si="19"/>
        <v>0</v>
      </c>
      <c r="I781" s="14"/>
    </row>
    <row r="782" spans="1:9" ht="12.4" hidden="1" customHeight="1">
      <c r="A782" s="13"/>
      <c r="B782" s="1"/>
      <c r="C782" s="35"/>
      <c r="D782" s="168"/>
      <c r="E782" s="169"/>
      <c r="F782" s="40" t="str">
        <f>VLOOKUP(C782,'[2]Acha Air Sales Price List'!$B$1:$D$65536,3,FALSE)</f>
        <v>Exchange rate :</v>
      </c>
      <c r="G782" s="21">
        <f>ROUND(IF(ISBLANK(C782),0,VLOOKUP(C782,'[2]Acha Air Sales Price List'!$B$1:$X$65536,12,FALSE)*$L$14),2)</f>
        <v>0</v>
      </c>
      <c r="H782" s="22">
        <f t="shared" si="19"/>
        <v>0</v>
      </c>
      <c r="I782" s="14"/>
    </row>
    <row r="783" spans="1:9" ht="12.4" hidden="1" customHeight="1">
      <c r="A783" s="13"/>
      <c r="B783" s="1"/>
      <c r="C783" s="35"/>
      <c r="D783" s="168"/>
      <c r="E783" s="169"/>
      <c r="F783" s="40" t="str">
        <f>VLOOKUP(C783,'[2]Acha Air Sales Price List'!$B$1:$D$65536,3,FALSE)</f>
        <v>Exchange rate :</v>
      </c>
      <c r="G783" s="21">
        <f>ROUND(IF(ISBLANK(C783),0,VLOOKUP(C783,'[2]Acha Air Sales Price List'!$B$1:$X$65536,12,FALSE)*$L$14),2)</f>
        <v>0</v>
      </c>
      <c r="H783" s="22">
        <f t="shared" si="19"/>
        <v>0</v>
      </c>
      <c r="I783" s="14"/>
    </row>
    <row r="784" spans="1:9" ht="12.4" hidden="1" customHeight="1">
      <c r="A784" s="13"/>
      <c r="B784" s="1"/>
      <c r="C784" s="35"/>
      <c r="D784" s="168"/>
      <c r="E784" s="169"/>
      <c r="F784" s="40" t="str">
        <f>VLOOKUP(C784,'[2]Acha Air Sales Price List'!$B$1:$D$65536,3,FALSE)</f>
        <v>Exchange rate :</v>
      </c>
      <c r="G784" s="21">
        <f>ROUND(IF(ISBLANK(C784),0,VLOOKUP(C784,'[2]Acha Air Sales Price List'!$B$1:$X$65536,12,FALSE)*$L$14),2)</f>
        <v>0</v>
      </c>
      <c r="H784" s="22">
        <f t="shared" si="19"/>
        <v>0</v>
      </c>
      <c r="I784" s="14"/>
    </row>
    <row r="785" spans="1:9" ht="12.4" hidden="1" customHeight="1">
      <c r="A785" s="13"/>
      <c r="B785" s="1"/>
      <c r="C785" s="35"/>
      <c r="D785" s="168"/>
      <c r="E785" s="169"/>
      <c r="F785" s="40" t="str">
        <f>VLOOKUP(C785,'[2]Acha Air Sales Price List'!$B$1:$D$65536,3,FALSE)</f>
        <v>Exchange rate :</v>
      </c>
      <c r="G785" s="21">
        <f>ROUND(IF(ISBLANK(C785),0,VLOOKUP(C785,'[2]Acha Air Sales Price List'!$B$1:$X$65536,12,FALSE)*$L$14),2)</f>
        <v>0</v>
      </c>
      <c r="H785" s="22">
        <f t="shared" si="19"/>
        <v>0</v>
      </c>
      <c r="I785" s="14"/>
    </row>
    <row r="786" spans="1:9" ht="12.4" hidden="1" customHeight="1">
      <c r="A786" s="13"/>
      <c r="B786" s="1"/>
      <c r="C786" s="35"/>
      <c r="D786" s="168"/>
      <c r="E786" s="169"/>
      <c r="F786" s="40" t="str">
        <f>VLOOKUP(C786,'[2]Acha Air Sales Price List'!$B$1:$D$65536,3,FALSE)</f>
        <v>Exchange rate :</v>
      </c>
      <c r="G786" s="21">
        <f>ROUND(IF(ISBLANK(C786),0,VLOOKUP(C786,'[2]Acha Air Sales Price List'!$B$1:$X$65536,12,FALSE)*$L$14),2)</f>
        <v>0</v>
      </c>
      <c r="H786" s="22">
        <f t="shared" ref="H786:H829" si="20">ROUND(IF(ISNUMBER(B786), G786*B786, 0),5)</f>
        <v>0</v>
      </c>
      <c r="I786" s="14"/>
    </row>
    <row r="787" spans="1:9" ht="12.4" hidden="1" customHeight="1">
      <c r="A787" s="13"/>
      <c r="B787" s="1"/>
      <c r="C787" s="35"/>
      <c r="D787" s="168"/>
      <c r="E787" s="169"/>
      <c r="F787" s="40" t="str">
        <f>VLOOKUP(C787,'[2]Acha Air Sales Price List'!$B$1:$D$65536,3,FALSE)</f>
        <v>Exchange rate :</v>
      </c>
      <c r="G787" s="21">
        <f>ROUND(IF(ISBLANK(C787),0,VLOOKUP(C787,'[2]Acha Air Sales Price List'!$B$1:$X$65536,12,FALSE)*$L$14),2)</f>
        <v>0</v>
      </c>
      <c r="H787" s="22">
        <f t="shared" si="20"/>
        <v>0</v>
      </c>
      <c r="I787" s="14"/>
    </row>
    <row r="788" spans="1:9" ht="12.4" hidden="1" customHeight="1">
      <c r="A788" s="13"/>
      <c r="B788" s="1"/>
      <c r="C788" s="35"/>
      <c r="D788" s="168"/>
      <c r="E788" s="169"/>
      <c r="F788" s="40" t="str">
        <f>VLOOKUP(C788,'[2]Acha Air Sales Price List'!$B$1:$D$65536,3,FALSE)</f>
        <v>Exchange rate :</v>
      </c>
      <c r="G788" s="21">
        <f>ROUND(IF(ISBLANK(C788),0,VLOOKUP(C788,'[2]Acha Air Sales Price List'!$B$1:$X$65536,12,FALSE)*$L$14),2)</f>
        <v>0</v>
      </c>
      <c r="H788" s="22">
        <f t="shared" si="20"/>
        <v>0</v>
      </c>
      <c r="I788" s="14"/>
    </row>
    <row r="789" spans="1:9" ht="12.4" hidden="1" customHeight="1">
      <c r="A789" s="13"/>
      <c r="B789" s="1"/>
      <c r="C789" s="35"/>
      <c r="D789" s="168"/>
      <c r="E789" s="169"/>
      <c r="F789" s="40" t="str">
        <f>VLOOKUP(C789,'[2]Acha Air Sales Price List'!$B$1:$D$65536,3,FALSE)</f>
        <v>Exchange rate :</v>
      </c>
      <c r="G789" s="21">
        <f>ROUND(IF(ISBLANK(C789),0,VLOOKUP(C789,'[2]Acha Air Sales Price List'!$B$1:$X$65536,12,FALSE)*$L$14),2)</f>
        <v>0</v>
      </c>
      <c r="H789" s="22">
        <f t="shared" si="20"/>
        <v>0</v>
      </c>
      <c r="I789" s="14"/>
    </row>
    <row r="790" spans="1:9" ht="12.4" hidden="1" customHeight="1">
      <c r="A790" s="13"/>
      <c r="B790" s="1"/>
      <c r="C790" s="35"/>
      <c r="D790" s="168"/>
      <c r="E790" s="169"/>
      <c r="F790" s="40" t="str">
        <f>VLOOKUP(C790,'[2]Acha Air Sales Price List'!$B$1:$D$65536,3,FALSE)</f>
        <v>Exchange rate :</v>
      </c>
      <c r="G790" s="21">
        <f>ROUND(IF(ISBLANK(C790),0,VLOOKUP(C790,'[2]Acha Air Sales Price List'!$B$1:$X$65536,12,FALSE)*$L$14),2)</f>
        <v>0</v>
      </c>
      <c r="H790" s="22">
        <f t="shared" si="20"/>
        <v>0</v>
      </c>
      <c r="I790" s="14"/>
    </row>
    <row r="791" spans="1:9" ht="12.4" hidden="1" customHeight="1">
      <c r="A791" s="13"/>
      <c r="B791" s="1"/>
      <c r="C791" s="35"/>
      <c r="D791" s="168"/>
      <c r="E791" s="169"/>
      <c r="F791" s="40" t="str">
        <f>VLOOKUP(C791,'[2]Acha Air Sales Price List'!$B$1:$D$65536,3,FALSE)</f>
        <v>Exchange rate :</v>
      </c>
      <c r="G791" s="21">
        <f>ROUND(IF(ISBLANK(C791),0,VLOOKUP(C791,'[2]Acha Air Sales Price List'!$B$1:$X$65536,12,FALSE)*$L$14),2)</f>
        <v>0</v>
      </c>
      <c r="H791" s="22">
        <f t="shared" si="20"/>
        <v>0</v>
      </c>
      <c r="I791" s="14"/>
    </row>
    <row r="792" spans="1:9" ht="12.4" hidden="1" customHeight="1">
      <c r="A792" s="13"/>
      <c r="B792" s="1"/>
      <c r="C792" s="35"/>
      <c r="D792" s="168"/>
      <c r="E792" s="169"/>
      <c r="F792" s="40" t="str">
        <f>VLOOKUP(C792,'[2]Acha Air Sales Price List'!$B$1:$D$65536,3,FALSE)</f>
        <v>Exchange rate :</v>
      </c>
      <c r="G792" s="21">
        <f>ROUND(IF(ISBLANK(C792),0,VLOOKUP(C792,'[2]Acha Air Sales Price List'!$B$1:$X$65536,12,FALSE)*$L$14),2)</f>
        <v>0</v>
      </c>
      <c r="H792" s="22">
        <f t="shared" si="20"/>
        <v>0</v>
      </c>
      <c r="I792" s="14"/>
    </row>
    <row r="793" spans="1:9" ht="12.4" hidden="1" customHeight="1">
      <c r="A793" s="13"/>
      <c r="B793" s="1"/>
      <c r="C793" s="35"/>
      <c r="D793" s="168"/>
      <c r="E793" s="169"/>
      <c r="F793" s="40" t="str">
        <f>VLOOKUP(C793,'[2]Acha Air Sales Price List'!$B$1:$D$65536,3,FALSE)</f>
        <v>Exchange rate :</v>
      </c>
      <c r="G793" s="21">
        <f>ROUND(IF(ISBLANK(C793),0,VLOOKUP(C793,'[2]Acha Air Sales Price List'!$B$1:$X$65536,12,FALSE)*$L$14),2)</f>
        <v>0</v>
      </c>
      <c r="H793" s="22">
        <f t="shared" si="20"/>
        <v>0</v>
      </c>
      <c r="I793" s="14"/>
    </row>
    <row r="794" spans="1:9" ht="12.4" hidden="1" customHeight="1">
      <c r="A794" s="13"/>
      <c r="B794" s="1"/>
      <c r="C794" s="35"/>
      <c r="D794" s="168"/>
      <c r="E794" s="169"/>
      <c r="F794" s="40" t="str">
        <f>VLOOKUP(C794,'[2]Acha Air Sales Price List'!$B$1:$D$65536,3,FALSE)</f>
        <v>Exchange rate :</v>
      </c>
      <c r="G794" s="21">
        <f>ROUND(IF(ISBLANK(C794),0,VLOOKUP(C794,'[2]Acha Air Sales Price List'!$B$1:$X$65536,12,FALSE)*$L$14),2)</f>
        <v>0</v>
      </c>
      <c r="H794" s="22">
        <f t="shared" si="20"/>
        <v>0</v>
      </c>
      <c r="I794" s="14"/>
    </row>
    <row r="795" spans="1:9" ht="12.4" hidden="1" customHeight="1">
      <c r="A795" s="13"/>
      <c r="B795" s="1"/>
      <c r="C795" s="35"/>
      <c r="D795" s="168"/>
      <c r="E795" s="169"/>
      <c r="F795" s="40" t="str">
        <f>VLOOKUP(C795,'[2]Acha Air Sales Price List'!$B$1:$D$65536,3,FALSE)</f>
        <v>Exchange rate :</v>
      </c>
      <c r="G795" s="21">
        <f>ROUND(IF(ISBLANK(C795),0,VLOOKUP(C795,'[2]Acha Air Sales Price List'!$B$1:$X$65536,12,FALSE)*$L$14),2)</f>
        <v>0</v>
      </c>
      <c r="H795" s="22">
        <f t="shared" si="20"/>
        <v>0</v>
      </c>
      <c r="I795" s="14"/>
    </row>
    <row r="796" spans="1:9" ht="12.4" hidden="1" customHeight="1">
      <c r="A796" s="13"/>
      <c r="B796" s="1"/>
      <c r="C796" s="35"/>
      <c r="D796" s="168"/>
      <c r="E796" s="169"/>
      <c r="F796" s="40" t="str">
        <f>VLOOKUP(C796,'[2]Acha Air Sales Price List'!$B$1:$D$65536,3,FALSE)</f>
        <v>Exchange rate :</v>
      </c>
      <c r="G796" s="21">
        <f>ROUND(IF(ISBLANK(C796),0,VLOOKUP(C796,'[2]Acha Air Sales Price List'!$B$1:$X$65536,12,FALSE)*$L$14),2)</f>
        <v>0</v>
      </c>
      <c r="H796" s="22">
        <f t="shared" si="20"/>
        <v>0</v>
      </c>
      <c r="I796" s="14"/>
    </row>
    <row r="797" spans="1:9" ht="12.4" hidden="1" customHeight="1">
      <c r="A797" s="13"/>
      <c r="B797" s="1"/>
      <c r="C797" s="35"/>
      <c r="D797" s="168"/>
      <c r="E797" s="169"/>
      <c r="F797" s="40" t="str">
        <f>VLOOKUP(C797,'[2]Acha Air Sales Price List'!$B$1:$D$65536,3,FALSE)</f>
        <v>Exchange rate :</v>
      </c>
      <c r="G797" s="21">
        <f>ROUND(IF(ISBLANK(C797),0,VLOOKUP(C797,'[2]Acha Air Sales Price List'!$B$1:$X$65536,12,FALSE)*$L$14),2)</f>
        <v>0</v>
      </c>
      <c r="H797" s="22">
        <f t="shared" si="20"/>
        <v>0</v>
      </c>
      <c r="I797" s="14"/>
    </row>
    <row r="798" spans="1:9" ht="12.4" hidden="1" customHeight="1">
      <c r="A798" s="13"/>
      <c r="B798" s="1"/>
      <c r="C798" s="35"/>
      <c r="D798" s="168"/>
      <c r="E798" s="169"/>
      <c r="F798" s="40" t="str">
        <f>VLOOKUP(C798,'[2]Acha Air Sales Price List'!$B$1:$D$65536,3,FALSE)</f>
        <v>Exchange rate :</v>
      </c>
      <c r="G798" s="21">
        <f>ROUND(IF(ISBLANK(C798),0,VLOOKUP(C798,'[2]Acha Air Sales Price List'!$B$1:$X$65536,12,FALSE)*$L$14),2)</f>
        <v>0</v>
      </c>
      <c r="H798" s="22">
        <f t="shared" si="20"/>
        <v>0</v>
      </c>
      <c r="I798" s="14"/>
    </row>
    <row r="799" spans="1:9" ht="12.4" hidden="1" customHeight="1">
      <c r="A799" s="13"/>
      <c r="B799" s="1"/>
      <c r="C799" s="35"/>
      <c r="D799" s="168"/>
      <c r="E799" s="169"/>
      <c r="F799" s="40" t="str">
        <f>VLOOKUP(C799,'[2]Acha Air Sales Price List'!$B$1:$D$65536,3,FALSE)</f>
        <v>Exchange rate :</v>
      </c>
      <c r="G799" s="21">
        <f>ROUND(IF(ISBLANK(C799),0,VLOOKUP(C799,'[2]Acha Air Sales Price List'!$B$1:$X$65536,12,FALSE)*$L$14),2)</f>
        <v>0</v>
      </c>
      <c r="H799" s="22">
        <f t="shared" si="20"/>
        <v>0</v>
      </c>
      <c r="I799" s="14"/>
    </row>
    <row r="800" spans="1:9" ht="12.4" hidden="1" customHeight="1">
      <c r="A800" s="13"/>
      <c r="B800" s="1"/>
      <c r="C800" s="35"/>
      <c r="D800" s="168"/>
      <c r="E800" s="169"/>
      <c r="F800" s="40" t="str">
        <f>VLOOKUP(C800,'[2]Acha Air Sales Price List'!$B$1:$D$65536,3,FALSE)</f>
        <v>Exchange rate :</v>
      </c>
      <c r="G800" s="21">
        <f>ROUND(IF(ISBLANK(C800),0,VLOOKUP(C800,'[2]Acha Air Sales Price List'!$B$1:$X$65536,12,FALSE)*$L$14),2)</f>
        <v>0</v>
      </c>
      <c r="H800" s="22">
        <f t="shared" si="20"/>
        <v>0</v>
      </c>
      <c r="I800" s="14"/>
    </row>
    <row r="801" spans="1:9" ht="12.4" hidden="1" customHeight="1">
      <c r="A801" s="13"/>
      <c r="B801" s="1"/>
      <c r="C801" s="36"/>
      <c r="D801" s="168"/>
      <c r="E801" s="169"/>
      <c r="F801" s="40" t="str">
        <f>VLOOKUP(C801,'[2]Acha Air Sales Price List'!$B$1:$D$65536,3,FALSE)</f>
        <v>Exchange rate :</v>
      </c>
      <c r="G801" s="21">
        <f>ROUND(IF(ISBLANK(C801),0,VLOOKUP(C801,'[2]Acha Air Sales Price List'!$B$1:$X$65536,12,FALSE)*$L$14),2)</f>
        <v>0</v>
      </c>
      <c r="H801" s="22">
        <f t="shared" si="20"/>
        <v>0</v>
      </c>
      <c r="I801" s="14"/>
    </row>
    <row r="802" spans="1:9" ht="12" hidden="1" customHeight="1">
      <c r="A802" s="13"/>
      <c r="B802" s="1"/>
      <c r="C802" s="35"/>
      <c r="D802" s="168"/>
      <c r="E802" s="169"/>
      <c r="F802" s="40" t="str">
        <f>VLOOKUP(C802,'[2]Acha Air Sales Price List'!$B$1:$D$65536,3,FALSE)</f>
        <v>Exchange rate :</v>
      </c>
      <c r="G802" s="21">
        <f>ROUND(IF(ISBLANK(C802),0,VLOOKUP(C802,'[2]Acha Air Sales Price List'!$B$1:$X$65536,12,FALSE)*$L$14),2)</f>
        <v>0</v>
      </c>
      <c r="H802" s="22">
        <f t="shared" si="20"/>
        <v>0</v>
      </c>
      <c r="I802" s="14"/>
    </row>
    <row r="803" spans="1:9" ht="12.4" hidden="1" customHeight="1">
      <c r="A803" s="13"/>
      <c r="B803" s="1"/>
      <c r="C803" s="35"/>
      <c r="D803" s="168"/>
      <c r="E803" s="169"/>
      <c r="F803" s="40" t="str">
        <f>VLOOKUP(C803,'[2]Acha Air Sales Price List'!$B$1:$D$65536,3,FALSE)</f>
        <v>Exchange rate :</v>
      </c>
      <c r="G803" s="21">
        <f>ROUND(IF(ISBLANK(C803),0,VLOOKUP(C803,'[2]Acha Air Sales Price List'!$B$1:$X$65536,12,FALSE)*$L$14),2)</f>
        <v>0</v>
      </c>
      <c r="H803" s="22">
        <f t="shared" si="20"/>
        <v>0</v>
      </c>
      <c r="I803" s="14"/>
    </row>
    <row r="804" spans="1:9" ht="12.4" hidden="1" customHeight="1">
      <c r="A804" s="13"/>
      <c r="B804" s="1"/>
      <c r="C804" s="35"/>
      <c r="D804" s="168"/>
      <c r="E804" s="169"/>
      <c r="F804" s="40" t="str">
        <f>VLOOKUP(C804,'[2]Acha Air Sales Price List'!$B$1:$D$65536,3,FALSE)</f>
        <v>Exchange rate :</v>
      </c>
      <c r="G804" s="21">
        <f>ROUND(IF(ISBLANK(C804),0,VLOOKUP(C804,'[2]Acha Air Sales Price List'!$B$1:$X$65536,12,FALSE)*$L$14),2)</f>
        <v>0</v>
      </c>
      <c r="H804" s="22">
        <f t="shared" si="20"/>
        <v>0</v>
      </c>
      <c r="I804" s="14"/>
    </row>
    <row r="805" spans="1:9" ht="12.4" hidden="1" customHeight="1">
      <c r="A805" s="13"/>
      <c r="B805" s="1"/>
      <c r="C805" s="35"/>
      <c r="D805" s="168"/>
      <c r="E805" s="169"/>
      <c r="F805" s="40" t="str">
        <f>VLOOKUP(C805,'[2]Acha Air Sales Price List'!$B$1:$D$65536,3,FALSE)</f>
        <v>Exchange rate :</v>
      </c>
      <c r="G805" s="21">
        <f>ROUND(IF(ISBLANK(C805),0,VLOOKUP(C805,'[2]Acha Air Sales Price List'!$B$1:$X$65536,12,FALSE)*$L$14),2)</f>
        <v>0</v>
      </c>
      <c r="H805" s="22">
        <f t="shared" si="20"/>
        <v>0</v>
      </c>
      <c r="I805" s="14"/>
    </row>
    <row r="806" spans="1:9" ht="12.4" hidden="1" customHeight="1">
      <c r="A806" s="13"/>
      <c r="B806" s="1"/>
      <c r="C806" s="35"/>
      <c r="D806" s="168"/>
      <c r="E806" s="169"/>
      <c r="F806" s="40" t="str">
        <f>VLOOKUP(C806,'[2]Acha Air Sales Price List'!$B$1:$D$65536,3,FALSE)</f>
        <v>Exchange rate :</v>
      </c>
      <c r="G806" s="21">
        <f>ROUND(IF(ISBLANK(C806),0,VLOOKUP(C806,'[2]Acha Air Sales Price List'!$B$1:$X$65536,12,FALSE)*$L$14),2)</f>
        <v>0</v>
      </c>
      <c r="H806" s="22">
        <f t="shared" si="20"/>
        <v>0</v>
      </c>
      <c r="I806" s="14"/>
    </row>
    <row r="807" spans="1:9" ht="12.4" hidden="1" customHeight="1">
      <c r="A807" s="13"/>
      <c r="B807" s="1"/>
      <c r="C807" s="35"/>
      <c r="D807" s="168"/>
      <c r="E807" s="169"/>
      <c r="F807" s="40" t="str">
        <f>VLOOKUP(C807,'[2]Acha Air Sales Price List'!$B$1:$D$65536,3,FALSE)</f>
        <v>Exchange rate :</v>
      </c>
      <c r="G807" s="21">
        <f>ROUND(IF(ISBLANK(C807),0,VLOOKUP(C807,'[2]Acha Air Sales Price List'!$B$1:$X$65536,12,FALSE)*$L$14),2)</f>
        <v>0</v>
      </c>
      <c r="H807" s="22">
        <f t="shared" si="20"/>
        <v>0</v>
      </c>
      <c r="I807" s="14"/>
    </row>
    <row r="808" spans="1:9" ht="12.4" hidden="1" customHeight="1">
      <c r="A808" s="13"/>
      <c r="B808" s="1"/>
      <c r="C808" s="35"/>
      <c r="D808" s="168"/>
      <c r="E808" s="169"/>
      <c r="F808" s="40" t="str">
        <f>VLOOKUP(C808,'[2]Acha Air Sales Price List'!$B$1:$D$65536,3,FALSE)</f>
        <v>Exchange rate :</v>
      </c>
      <c r="G808" s="21">
        <f>ROUND(IF(ISBLANK(C808),0,VLOOKUP(C808,'[2]Acha Air Sales Price List'!$B$1:$X$65536,12,FALSE)*$L$14),2)</f>
        <v>0</v>
      </c>
      <c r="H808" s="22">
        <f t="shared" si="20"/>
        <v>0</v>
      </c>
      <c r="I808" s="14"/>
    </row>
    <row r="809" spans="1:9" ht="12.4" hidden="1" customHeight="1">
      <c r="A809" s="13"/>
      <c r="B809" s="1"/>
      <c r="C809" s="35"/>
      <c r="D809" s="168"/>
      <c r="E809" s="169"/>
      <c r="F809" s="40" t="str">
        <f>VLOOKUP(C809,'[2]Acha Air Sales Price List'!$B$1:$D$65536,3,FALSE)</f>
        <v>Exchange rate :</v>
      </c>
      <c r="G809" s="21">
        <f>ROUND(IF(ISBLANK(C809),0,VLOOKUP(C809,'[2]Acha Air Sales Price List'!$B$1:$X$65536,12,FALSE)*$L$14),2)</f>
        <v>0</v>
      </c>
      <c r="H809" s="22">
        <f t="shared" si="20"/>
        <v>0</v>
      </c>
      <c r="I809" s="14"/>
    </row>
    <row r="810" spans="1:9" ht="12.4" hidden="1" customHeight="1">
      <c r="A810" s="13"/>
      <c r="B810" s="1"/>
      <c r="C810" s="35"/>
      <c r="D810" s="168"/>
      <c r="E810" s="169"/>
      <c r="F810" s="40" t="str">
        <f>VLOOKUP(C810,'[2]Acha Air Sales Price List'!$B$1:$D$65536,3,FALSE)</f>
        <v>Exchange rate :</v>
      </c>
      <c r="G810" s="21">
        <f>ROUND(IF(ISBLANK(C810),0,VLOOKUP(C810,'[2]Acha Air Sales Price List'!$B$1:$X$65536,12,FALSE)*$L$14),2)</f>
        <v>0</v>
      </c>
      <c r="H810" s="22">
        <f t="shared" si="20"/>
        <v>0</v>
      </c>
      <c r="I810" s="14"/>
    </row>
    <row r="811" spans="1:9" ht="12.4" hidden="1" customHeight="1">
      <c r="A811" s="13"/>
      <c r="B811" s="1"/>
      <c r="C811" s="35"/>
      <c r="D811" s="168"/>
      <c r="E811" s="169"/>
      <c r="F811" s="40" t="str">
        <f>VLOOKUP(C811,'[2]Acha Air Sales Price List'!$B$1:$D$65536,3,FALSE)</f>
        <v>Exchange rate :</v>
      </c>
      <c r="G811" s="21">
        <f>ROUND(IF(ISBLANK(C811),0,VLOOKUP(C811,'[2]Acha Air Sales Price List'!$B$1:$X$65536,12,FALSE)*$L$14),2)</f>
        <v>0</v>
      </c>
      <c r="H811" s="22">
        <f t="shared" si="20"/>
        <v>0</v>
      </c>
      <c r="I811" s="14"/>
    </row>
    <row r="812" spans="1:9" ht="12.4" hidden="1" customHeight="1">
      <c r="A812" s="13"/>
      <c r="B812" s="1"/>
      <c r="C812" s="35"/>
      <c r="D812" s="168"/>
      <c r="E812" s="169"/>
      <c r="F812" s="40" t="str">
        <f>VLOOKUP(C812,'[2]Acha Air Sales Price List'!$B$1:$D$65536,3,FALSE)</f>
        <v>Exchange rate :</v>
      </c>
      <c r="G812" s="21">
        <f>ROUND(IF(ISBLANK(C812),0,VLOOKUP(C812,'[2]Acha Air Sales Price List'!$B$1:$X$65536,12,FALSE)*$L$14),2)</f>
        <v>0</v>
      </c>
      <c r="H812" s="22">
        <f t="shared" si="20"/>
        <v>0</v>
      </c>
      <c r="I812" s="14"/>
    </row>
    <row r="813" spans="1:9" ht="12.4" hidden="1" customHeight="1">
      <c r="A813" s="13"/>
      <c r="B813" s="1"/>
      <c r="C813" s="35"/>
      <c r="D813" s="168"/>
      <c r="E813" s="169"/>
      <c r="F813" s="40" t="str">
        <f>VLOOKUP(C813,'[2]Acha Air Sales Price List'!$B$1:$D$65536,3,FALSE)</f>
        <v>Exchange rate :</v>
      </c>
      <c r="G813" s="21">
        <f>ROUND(IF(ISBLANK(C813),0,VLOOKUP(C813,'[2]Acha Air Sales Price List'!$B$1:$X$65536,12,FALSE)*$L$14),2)</f>
        <v>0</v>
      </c>
      <c r="H813" s="22">
        <f t="shared" si="20"/>
        <v>0</v>
      </c>
      <c r="I813" s="14"/>
    </row>
    <row r="814" spans="1:9" ht="12.4" hidden="1" customHeight="1">
      <c r="A814" s="13"/>
      <c r="B814" s="1"/>
      <c r="C814" s="35"/>
      <c r="D814" s="168"/>
      <c r="E814" s="169"/>
      <c r="F814" s="40" t="str">
        <f>VLOOKUP(C814,'[2]Acha Air Sales Price List'!$B$1:$D$65536,3,FALSE)</f>
        <v>Exchange rate :</v>
      </c>
      <c r="G814" s="21">
        <f>ROUND(IF(ISBLANK(C814),0,VLOOKUP(C814,'[2]Acha Air Sales Price List'!$B$1:$X$65536,12,FALSE)*$L$14),2)</f>
        <v>0</v>
      </c>
      <c r="H814" s="22">
        <f t="shared" si="20"/>
        <v>0</v>
      </c>
      <c r="I814" s="14"/>
    </row>
    <row r="815" spans="1:9" ht="12.4" hidden="1" customHeight="1">
      <c r="A815" s="13"/>
      <c r="B815" s="1"/>
      <c r="C815" s="35"/>
      <c r="D815" s="168"/>
      <c r="E815" s="169"/>
      <c r="F815" s="40" t="str">
        <f>VLOOKUP(C815,'[2]Acha Air Sales Price List'!$B$1:$D$65536,3,FALSE)</f>
        <v>Exchange rate :</v>
      </c>
      <c r="G815" s="21">
        <f>ROUND(IF(ISBLANK(C815),0,VLOOKUP(C815,'[2]Acha Air Sales Price List'!$B$1:$X$65536,12,FALSE)*$L$14),2)</f>
        <v>0</v>
      </c>
      <c r="H815" s="22">
        <f t="shared" si="20"/>
        <v>0</v>
      </c>
      <c r="I815" s="14"/>
    </row>
    <row r="816" spans="1:9" ht="12.4" hidden="1" customHeight="1">
      <c r="A816" s="13"/>
      <c r="B816" s="1"/>
      <c r="C816" s="35"/>
      <c r="D816" s="168"/>
      <c r="E816" s="169"/>
      <c r="F816" s="40" t="str">
        <f>VLOOKUP(C816,'[2]Acha Air Sales Price List'!$B$1:$D$65536,3,FALSE)</f>
        <v>Exchange rate :</v>
      </c>
      <c r="G816" s="21">
        <f>ROUND(IF(ISBLANK(C816),0,VLOOKUP(C816,'[2]Acha Air Sales Price List'!$B$1:$X$65536,12,FALSE)*$L$14),2)</f>
        <v>0</v>
      </c>
      <c r="H816" s="22">
        <f t="shared" si="20"/>
        <v>0</v>
      </c>
      <c r="I816" s="14"/>
    </row>
    <row r="817" spans="1:9" ht="12.4" hidden="1" customHeight="1">
      <c r="A817" s="13"/>
      <c r="B817" s="1"/>
      <c r="C817" s="35"/>
      <c r="D817" s="168"/>
      <c r="E817" s="169"/>
      <c r="F817" s="40" t="str">
        <f>VLOOKUP(C817,'[2]Acha Air Sales Price List'!$B$1:$D$65536,3,FALSE)</f>
        <v>Exchange rate :</v>
      </c>
      <c r="G817" s="21">
        <f>ROUND(IF(ISBLANK(C817),0,VLOOKUP(C817,'[2]Acha Air Sales Price List'!$B$1:$X$65536,12,FALSE)*$L$14),2)</f>
        <v>0</v>
      </c>
      <c r="H817" s="22">
        <f t="shared" si="20"/>
        <v>0</v>
      </c>
      <c r="I817" s="14"/>
    </row>
    <row r="818" spans="1:9" ht="12.4" hidden="1" customHeight="1">
      <c r="A818" s="13"/>
      <c r="B818" s="1"/>
      <c r="C818" s="35"/>
      <c r="D818" s="168"/>
      <c r="E818" s="169"/>
      <c r="F818" s="40" t="str">
        <f>VLOOKUP(C818,'[2]Acha Air Sales Price List'!$B$1:$D$65536,3,FALSE)</f>
        <v>Exchange rate :</v>
      </c>
      <c r="G818" s="21">
        <f>ROUND(IF(ISBLANK(C818),0,VLOOKUP(C818,'[2]Acha Air Sales Price List'!$B$1:$X$65536,12,FALSE)*$L$14),2)</f>
        <v>0</v>
      </c>
      <c r="H818" s="22">
        <f t="shared" si="20"/>
        <v>0</v>
      </c>
      <c r="I818" s="14"/>
    </row>
    <row r="819" spans="1:9" ht="12.4" hidden="1" customHeight="1">
      <c r="A819" s="13"/>
      <c r="B819" s="1"/>
      <c r="C819" s="35"/>
      <c r="D819" s="168"/>
      <c r="E819" s="169"/>
      <c r="F819" s="40" t="str">
        <f>VLOOKUP(C819,'[2]Acha Air Sales Price List'!$B$1:$D$65536,3,FALSE)</f>
        <v>Exchange rate :</v>
      </c>
      <c r="G819" s="21">
        <f>ROUND(IF(ISBLANK(C819),0,VLOOKUP(C819,'[2]Acha Air Sales Price List'!$B$1:$X$65536,12,FALSE)*$L$14),2)</f>
        <v>0</v>
      </c>
      <c r="H819" s="22">
        <f t="shared" si="20"/>
        <v>0</v>
      </c>
      <c r="I819" s="14"/>
    </row>
    <row r="820" spans="1:9" ht="12.4" hidden="1" customHeight="1">
      <c r="A820" s="13"/>
      <c r="B820" s="1"/>
      <c r="C820" s="35"/>
      <c r="D820" s="168"/>
      <c r="E820" s="169"/>
      <c r="F820" s="40" t="str">
        <f>VLOOKUP(C820,'[2]Acha Air Sales Price List'!$B$1:$D$65536,3,FALSE)</f>
        <v>Exchange rate :</v>
      </c>
      <c r="G820" s="21">
        <f>ROUND(IF(ISBLANK(C820),0,VLOOKUP(C820,'[2]Acha Air Sales Price List'!$B$1:$X$65536,12,FALSE)*$L$14),2)</f>
        <v>0</v>
      </c>
      <c r="H820" s="22">
        <f t="shared" si="20"/>
        <v>0</v>
      </c>
      <c r="I820" s="14"/>
    </row>
    <row r="821" spans="1:9" ht="12.4" hidden="1" customHeight="1">
      <c r="A821" s="13"/>
      <c r="B821" s="1"/>
      <c r="C821" s="35"/>
      <c r="D821" s="168"/>
      <c r="E821" s="169"/>
      <c r="F821" s="40" t="str">
        <f>VLOOKUP(C821,'[2]Acha Air Sales Price List'!$B$1:$D$65536,3,FALSE)</f>
        <v>Exchange rate :</v>
      </c>
      <c r="G821" s="21">
        <f>ROUND(IF(ISBLANK(C821),0,VLOOKUP(C821,'[2]Acha Air Sales Price List'!$B$1:$X$65536,12,FALSE)*$L$14),2)</f>
        <v>0</v>
      </c>
      <c r="H821" s="22">
        <f t="shared" si="20"/>
        <v>0</v>
      </c>
      <c r="I821" s="14"/>
    </row>
    <row r="822" spans="1:9" ht="12.4" hidden="1" customHeight="1">
      <c r="A822" s="13"/>
      <c r="B822" s="1"/>
      <c r="C822" s="35"/>
      <c r="D822" s="168"/>
      <c r="E822" s="169"/>
      <c r="F822" s="40" t="str">
        <f>VLOOKUP(C822,'[2]Acha Air Sales Price List'!$B$1:$D$65536,3,FALSE)</f>
        <v>Exchange rate :</v>
      </c>
      <c r="G822" s="21">
        <f>ROUND(IF(ISBLANK(C822),0,VLOOKUP(C822,'[2]Acha Air Sales Price List'!$B$1:$X$65536,12,FALSE)*$L$14),2)</f>
        <v>0</v>
      </c>
      <c r="H822" s="22">
        <f t="shared" si="20"/>
        <v>0</v>
      </c>
      <c r="I822" s="14"/>
    </row>
    <row r="823" spans="1:9" ht="12.4" hidden="1" customHeight="1">
      <c r="A823" s="13"/>
      <c r="B823" s="1"/>
      <c r="C823" s="35"/>
      <c r="D823" s="168"/>
      <c r="E823" s="169"/>
      <c r="F823" s="40" t="str">
        <f>VLOOKUP(C823,'[2]Acha Air Sales Price List'!$B$1:$D$65536,3,FALSE)</f>
        <v>Exchange rate :</v>
      </c>
      <c r="G823" s="21">
        <f>ROUND(IF(ISBLANK(C823),0,VLOOKUP(C823,'[2]Acha Air Sales Price List'!$B$1:$X$65536,12,FALSE)*$L$14),2)</f>
        <v>0</v>
      </c>
      <c r="H823" s="22">
        <f t="shared" si="20"/>
        <v>0</v>
      </c>
      <c r="I823" s="14"/>
    </row>
    <row r="824" spans="1:9" ht="12.4" hidden="1" customHeight="1">
      <c r="A824" s="13"/>
      <c r="B824" s="1"/>
      <c r="C824" s="35"/>
      <c r="D824" s="168"/>
      <c r="E824" s="169"/>
      <c r="F824" s="40" t="str">
        <f>VLOOKUP(C824,'[2]Acha Air Sales Price List'!$B$1:$D$65536,3,FALSE)</f>
        <v>Exchange rate :</v>
      </c>
      <c r="G824" s="21">
        <f>ROUND(IF(ISBLANK(C824),0,VLOOKUP(C824,'[2]Acha Air Sales Price List'!$B$1:$X$65536,12,FALSE)*$L$14),2)</f>
        <v>0</v>
      </c>
      <c r="H824" s="22">
        <f t="shared" si="20"/>
        <v>0</v>
      </c>
      <c r="I824" s="14"/>
    </row>
    <row r="825" spans="1:9" ht="12.4" hidden="1" customHeight="1">
      <c r="A825" s="13"/>
      <c r="B825" s="1"/>
      <c r="C825" s="35"/>
      <c r="D825" s="168"/>
      <c r="E825" s="169"/>
      <c r="F825" s="40" t="str">
        <f>VLOOKUP(C825,'[2]Acha Air Sales Price List'!$B$1:$D$65536,3,FALSE)</f>
        <v>Exchange rate :</v>
      </c>
      <c r="G825" s="21">
        <f>ROUND(IF(ISBLANK(C825),0,VLOOKUP(C825,'[2]Acha Air Sales Price List'!$B$1:$X$65536,12,FALSE)*$L$14),2)</f>
        <v>0</v>
      </c>
      <c r="H825" s="22">
        <f t="shared" si="20"/>
        <v>0</v>
      </c>
      <c r="I825" s="14"/>
    </row>
    <row r="826" spans="1:9" ht="12.4" hidden="1" customHeight="1">
      <c r="A826" s="13"/>
      <c r="B826" s="1"/>
      <c r="C826" s="35"/>
      <c r="D826" s="168"/>
      <c r="E826" s="169"/>
      <c r="F826" s="40" t="str">
        <f>VLOOKUP(C826,'[2]Acha Air Sales Price List'!$B$1:$D$65536,3,FALSE)</f>
        <v>Exchange rate :</v>
      </c>
      <c r="G826" s="21">
        <f>ROUND(IF(ISBLANK(C826),0,VLOOKUP(C826,'[2]Acha Air Sales Price List'!$B$1:$X$65536,12,FALSE)*$L$14),2)</f>
        <v>0</v>
      </c>
      <c r="H826" s="22">
        <f t="shared" si="20"/>
        <v>0</v>
      </c>
      <c r="I826" s="14"/>
    </row>
    <row r="827" spans="1:9" ht="12.4" hidden="1" customHeight="1">
      <c r="A827" s="13"/>
      <c r="B827" s="1"/>
      <c r="C827" s="35"/>
      <c r="D827" s="168"/>
      <c r="E827" s="169"/>
      <c r="F827" s="40" t="str">
        <f>VLOOKUP(C827,'[2]Acha Air Sales Price List'!$B$1:$D$65536,3,FALSE)</f>
        <v>Exchange rate :</v>
      </c>
      <c r="G827" s="21">
        <f>ROUND(IF(ISBLANK(C827),0,VLOOKUP(C827,'[2]Acha Air Sales Price List'!$B$1:$X$65536,12,FALSE)*$L$14),2)</f>
        <v>0</v>
      </c>
      <c r="H827" s="22">
        <f t="shared" si="20"/>
        <v>0</v>
      </c>
      <c r="I827" s="14"/>
    </row>
    <row r="828" spans="1:9" ht="12.4" hidden="1" customHeight="1">
      <c r="A828" s="13"/>
      <c r="B828" s="1"/>
      <c r="C828" s="35"/>
      <c r="D828" s="168"/>
      <c r="E828" s="169"/>
      <c r="F828" s="40" t="str">
        <f>VLOOKUP(C828,'[2]Acha Air Sales Price List'!$B$1:$D$65536,3,FALSE)</f>
        <v>Exchange rate :</v>
      </c>
      <c r="G828" s="21">
        <f>ROUND(IF(ISBLANK(C828),0,VLOOKUP(C828,'[2]Acha Air Sales Price List'!$B$1:$X$65536,12,FALSE)*$L$14),2)</f>
        <v>0</v>
      </c>
      <c r="H828" s="22">
        <f t="shared" si="20"/>
        <v>0</v>
      </c>
      <c r="I828" s="14"/>
    </row>
    <row r="829" spans="1:9" ht="12.4" hidden="1" customHeight="1">
      <c r="A829" s="13"/>
      <c r="B829" s="1"/>
      <c r="C829" s="36"/>
      <c r="D829" s="168"/>
      <c r="E829" s="169"/>
      <c r="F829" s="40" t="str">
        <f>VLOOKUP(C829,'[2]Acha Air Sales Price List'!$B$1:$D$65536,3,FALSE)</f>
        <v>Exchange rate :</v>
      </c>
      <c r="G829" s="21">
        <f>ROUND(IF(ISBLANK(C829),0,VLOOKUP(C829,'[2]Acha Air Sales Price List'!$B$1:$X$65536,12,FALSE)*$L$14),2)</f>
        <v>0</v>
      </c>
      <c r="H829" s="22">
        <f t="shared" si="20"/>
        <v>0</v>
      </c>
      <c r="I829" s="14"/>
    </row>
    <row r="830" spans="1:9" ht="12" hidden="1" customHeight="1">
      <c r="A830" s="13"/>
      <c r="B830" s="1"/>
      <c r="C830" s="35"/>
      <c r="D830" s="168"/>
      <c r="E830" s="169"/>
      <c r="F830" s="40" t="str">
        <f>VLOOKUP(C830,'[2]Acha Air Sales Price List'!$B$1:$D$65536,3,FALSE)</f>
        <v>Exchange rate :</v>
      </c>
      <c r="G830" s="21">
        <f>ROUND(IF(ISBLANK(C830),0,VLOOKUP(C830,'[2]Acha Air Sales Price List'!$B$1:$X$65536,12,FALSE)*$L$14),2)</f>
        <v>0</v>
      </c>
      <c r="H830" s="22">
        <f t="shared" ref="H830:H841" si="21">ROUND(IF(ISNUMBER(B830), G830*B830, 0),5)</f>
        <v>0</v>
      </c>
      <c r="I830" s="14"/>
    </row>
    <row r="831" spans="1:9" ht="12.4" hidden="1" customHeight="1">
      <c r="A831" s="13"/>
      <c r="B831" s="1"/>
      <c r="C831" s="35"/>
      <c r="D831" s="168"/>
      <c r="E831" s="169"/>
      <c r="F831" s="40" t="str">
        <f>VLOOKUP(C831,'[2]Acha Air Sales Price List'!$B$1:$D$65536,3,FALSE)</f>
        <v>Exchange rate :</v>
      </c>
      <c r="G831" s="21">
        <f>ROUND(IF(ISBLANK(C831),0,VLOOKUP(C831,'[2]Acha Air Sales Price List'!$B$1:$X$65536,12,FALSE)*$L$14),2)</f>
        <v>0</v>
      </c>
      <c r="H831" s="22">
        <f t="shared" si="21"/>
        <v>0</v>
      </c>
      <c r="I831" s="14"/>
    </row>
    <row r="832" spans="1:9" ht="12.4" hidden="1" customHeight="1">
      <c r="A832" s="13"/>
      <c r="B832" s="1"/>
      <c r="C832" s="35"/>
      <c r="D832" s="168"/>
      <c r="E832" s="169"/>
      <c r="F832" s="40" t="str">
        <f>VLOOKUP(C832,'[2]Acha Air Sales Price List'!$B$1:$D$65536,3,FALSE)</f>
        <v>Exchange rate :</v>
      </c>
      <c r="G832" s="21">
        <f>ROUND(IF(ISBLANK(C832),0,VLOOKUP(C832,'[2]Acha Air Sales Price List'!$B$1:$X$65536,12,FALSE)*$L$14),2)</f>
        <v>0</v>
      </c>
      <c r="H832" s="22">
        <f t="shared" si="21"/>
        <v>0</v>
      </c>
      <c r="I832" s="14"/>
    </row>
    <row r="833" spans="1:9" ht="12.4" hidden="1" customHeight="1">
      <c r="A833" s="13"/>
      <c r="B833" s="1"/>
      <c r="C833" s="35"/>
      <c r="D833" s="168"/>
      <c r="E833" s="169"/>
      <c r="F833" s="40" t="str">
        <f>VLOOKUP(C833,'[2]Acha Air Sales Price List'!$B$1:$D$65536,3,FALSE)</f>
        <v>Exchange rate :</v>
      </c>
      <c r="G833" s="21">
        <f>ROUND(IF(ISBLANK(C833),0,VLOOKUP(C833,'[2]Acha Air Sales Price List'!$B$1:$X$65536,12,FALSE)*$L$14),2)</f>
        <v>0</v>
      </c>
      <c r="H833" s="22">
        <f t="shared" si="21"/>
        <v>0</v>
      </c>
      <c r="I833" s="14"/>
    </row>
    <row r="834" spans="1:9" ht="12.4" hidden="1" customHeight="1">
      <c r="A834" s="13"/>
      <c r="B834" s="1"/>
      <c r="C834" s="35"/>
      <c r="D834" s="168"/>
      <c r="E834" s="169"/>
      <c r="F834" s="40" t="str">
        <f>VLOOKUP(C834,'[2]Acha Air Sales Price List'!$B$1:$D$65536,3,FALSE)</f>
        <v>Exchange rate :</v>
      </c>
      <c r="G834" s="21">
        <f>ROUND(IF(ISBLANK(C834),0,VLOOKUP(C834,'[2]Acha Air Sales Price List'!$B$1:$X$65536,12,FALSE)*$L$14),2)</f>
        <v>0</v>
      </c>
      <c r="H834" s="22">
        <f t="shared" si="21"/>
        <v>0</v>
      </c>
      <c r="I834" s="14"/>
    </row>
    <row r="835" spans="1:9" ht="12.4" hidden="1" customHeight="1">
      <c r="A835" s="13"/>
      <c r="B835" s="1"/>
      <c r="C835" s="35"/>
      <c r="D835" s="168"/>
      <c r="E835" s="169"/>
      <c r="F835" s="40" t="str">
        <f>VLOOKUP(C835,'[2]Acha Air Sales Price List'!$B$1:$D$65536,3,FALSE)</f>
        <v>Exchange rate :</v>
      </c>
      <c r="G835" s="21">
        <f>ROUND(IF(ISBLANK(C835),0,VLOOKUP(C835,'[2]Acha Air Sales Price List'!$B$1:$X$65536,12,FALSE)*$L$14),2)</f>
        <v>0</v>
      </c>
      <c r="H835" s="22">
        <f t="shared" si="21"/>
        <v>0</v>
      </c>
      <c r="I835" s="14"/>
    </row>
    <row r="836" spans="1:9" ht="12.4" hidden="1" customHeight="1">
      <c r="A836" s="13"/>
      <c r="B836" s="1"/>
      <c r="C836" s="35"/>
      <c r="D836" s="168"/>
      <c r="E836" s="169"/>
      <c r="F836" s="40" t="str">
        <f>VLOOKUP(C836,'[2]Acha Air Sales Price List'!$B$1:$D$65536,3,FALSE)</f>
        <v>Exchange rate :</v>
      </c>
      <c r="G836" s="21">
        <f>ROUND(IF(ISBLANK(C836),0,VLOOKUP(C836,'[2]Acha Air Sales Price List'!$B$1:$X$65536,12,FALSE)*$L$14),2)</f>
        <v>0</v>
      </c>
      <c r="H836" s="22">
        <f t="shared" si="21"/>
        <v>0</v>
      </c>
      <c r="I836" s="14"/>
    </row>
    <row r="837" spans="1:9" ht="12.4" hidden="1" customHeight="1">
      <c r="A837" s="13"/>
      <c r="B837" s="1"/>
      <c r="C837" s="35"/>
      <c r="D837" s="168"/>
      <c r="E837" s="169"/>
      <c r="F837" s="40" t="str">
        <f>VLOOKUP(C837,'[2]Acha Air Sales Price List'!$B$1:$D$65536,3,FALSE)</f>
        <v>Exchange rate :</v>
      </c>
      <c r="G837" s="21">
        <f>ROUND(IF(ISBLANK(C837),0,VLOOKUP(C837,'[2]Acha Air Sales Price List'!$B$1:$X$65536,12,FALSE)*$L$14),2)</f>
        <v>0</v>
      </c>
      <c r="H837" s="22">
        <f t="shared" si="21"/>
        <v>0</v>
      </c>
      <c r="I837" s="14"/>
    </row>
    <row r="838" spans="1:9" ht="12.4" hidden="1" customHeight="1">
      <c r="A838" s="13"/>
      <c r="B838" s="1"/>
      <c r="C838" s="35"/>
      <c r="D838" s="168"/>
      <c r="E838" s="169"/>
      <c r="F838" s="40" t="str">
        <f>VLOOKUP(C838,'[2]Acha Air Sales Price List'!$B$1:$D$65536,3,FALSE)</f>
        <v>Exchange rate :</v>
      </c>
      <c r="G838" s="21">
        <f>ROUND(IF(ISBLANK(C838),0,VLOOKUP(C838,'[2]Acha Air Sales Price List'!$B$1:$X$65536,12,FALSE)*$L$14),2)</f>
        <v>0</v>
      </c>
      <c r="H838" s="22">
        <f t="shared" si="21"/>
        <v>0</v>
      </c>
      <c r="I838" s="14"/>
    </row>
    <row r="839" spans="1:9" ht="12.4" hidden="1" customHeight="1">
      <c r="A839" s="13"/>
      <c r="B839" s="1"/>
      <c r="C839" s="35"/>
      <c r="D839" s="168"/>
      <c r="E839" s="169"/>
      <c r="F839" s="40" t="str">
        <f>VLOOKUP(C839,'[2]Acha Air Sales Price List'!$B$1:$D$65536,3,FALSE)</f>
        <v>Exchange rate :</v>
      </c>
      <c r="G839" s="21">
        <f>ROUND(IF(ISBLANK(C839),0,VLOOKUP(C839,'[2]Acha Air Sales Price List'!$B$1:$X$65536,12,FALSE)*$L$14),2)</f>
        <v>0</v>
      </c>
      <c r="H839" s="22">
        <f t="shared" si="21"/>
        <v>0</v>
      </c>
      <c r="I839" s="14"/>
    </row>
    <row r="840" spans="1:9" ht="12.4" hidden="1" customHeight="1">
      <c r="A840" s="13"/>
      <c r="B840" s="1"/>
      <c r="C840" s="35"/>
      <c r="D840" s="168"/>
      <c r="E840" s="169"/>
      <c r="F840" s="40" t="str">
        <f>VLOOKUP(C840,'[2]Acha Air Sales Price List'!$B$1:$D$65536,3,FALSE)</f>
        <v>Exchange rate :</v>
      </c>
      <c r="G840" s="21">
        <f>ROUND(IF(ISBLANK(C840),0,VLOOKUP(C840,'[2]Acha Air Sales Price List'!$B$1:$X$65536,12,FALSE)*$L$14),2)</f>
        <v>0</v>
      </c>
      <c r="H840" s="22">
        <f t="shared" si="21"/>
        <v>0</v>
      </c>
      <c r="I840" s="14"/>
    </row>
    <row r="841" spans="1:9" ht="12.4" hidden="1" customHeight="1">
      <c r="A841" s="13"/>
      <c r="B841" s="1"/>
      <c r="C841" s="35"/>
      <c r="D841" s="168"/>
      <c r="E841" s="169"/>
      <c r="F841" s="40" t="str">
        <f>VLOOKUP(C841,'[2]Acha Air Sales Price List'!$B$1:$D$65536,3,FALSE)</f>
        <v>Exchange rate :</v>
      </c>
      <c r="G841" s="21">
        <f>ROUND(IF(ISBLANK(C841),0,VLOOKUP(C841,'[2]Acha Air Sales Price List'!$B$1:$X$65536,12,FALSE)*$L$14),2)</f>
        <v>0</v>
      </c>
      <c r="H841" s="22">
        <f t="shared" si="21"/>
        <v>0</v>
      </c>
      <c r="I841" s="14"/>
    </row>
    <row r="842" spans="1:9" ht="12.4" hidden="1" customHeight="1">
      <c r="A842" s="13"/>
      <c r="B842" s="1"/>
      <c r="C842" s="35"/>
      <c r="D842" s="168"/>
      <c r="E842" s="169"/>
      <c r="F842" s="40" t="str">
        <f>VLOOKUP(C842,'[2]Acha Air Sales Price List'!$B$1:$D$65536,3,FALSE)</f>
        <v>Exchange rate :</v>
      </c>
      <c r="G842" s="21">
        <f>ROUND(IF(ISBLANK(C842),0,VLOOKUP(C842,'[2]Acha Air Sales Price List'!$B$1:$X$65536,12,FALSE)*$L$14),2)</f>
        <v>0</v>
      </c>
      <c r="H842" s="22">
        <f t="shared" ref="H842:H885" si="22">ROUND(IF(ISNUMBER(B842), G842*B842, 0),5)</f>
        <v>0</v>
      </c>
      <c r="I842" s="14"/>
    </row>
    <row r="843" spans="1:9" ht="12.4" hidden="1" customHeight="1">
      <c r="A843" s="13"/>
      <c r="B843" s="1"/>
      <c r="C843" s="35"/>
      <c r="D843" s="168"/>
      <c r="E843" s="169"/>
      <c r="F843" s="40" t="str">
        <f>VLOOKUP(C843,'[2]Acha Air Sales Price List'!$B$1:$D$65536,3,FALSE)</f>
        <v>Exchange rate :</v>
      </c>
      <c r="G843" s="21">
        <f>ROUND(IF(ISBLANK(C843),0,VLOOKUP(C843,'[2]Acha Air Sales Price List'!$B$1:$X$65536,12,FALSE)*$L$14),2)</f>
        <v>0</v>
      </c>
      <c r="H843" s="22">
        <f t="shared" si="22"/>
        <v>0</v>
      </c>
      <c r="I843" s="14"/>
    </row>
    <row r="844" spans="1:9" ht="12.4" hidden="1" customHeight="1">
      <c r="A844" s="13"/>
      <c r="B844" s="1"/>
      <c r="C844" s="35"/>
      <c r="D844" s="168"/>
      <c r="E844" s="169"/>
      <c r="F844" s="40" t="str">
        <f>VLOOKUP(C844,'[2]Acha Air Sales Price List'!$B$1:$D$65536,3,FALSE)</f>
        <v>Exchange rate :</v>
      </c>
      <c r="G844" s="21">
        <f>ROUND(IF(ISBLANK(C844),0,VLOOKUP(C844,'[2]Acha Air Sales Price List'!$B$1:$X$65536,12,FALSE)*$L$14),2)</f>
        <v>0</v>
      </c>
      <c r="H844" s="22">
        <f t="shared" si="22"/>
        <v>0</v>
      </c>
      <c r="I844" s="14"/>
    </row>
    <row r="845" spans="1:9" ht="12.4" hidden="1" customHeight="1">
      <c r="A845" s="13"/>
      <c r="B845" s="1"/>
      <c r="C845" s="36"/>
      <c r="D845" s="168"/>
      <c r="E845" s="169"/>
      <c r="F845" s="40" t="str">
        <f>VLOOKUP(C845,'[2]Acha Air Sales Price List'!$B$1:$D$65536,3,FALSE)</f>
        <v>Exchange rate :</v>
      </c>
      <c r="G845" s="21">
        <f>ROUND(IF(ISBLANK(C845),0,VLOOKUP(C845,'[2]Acha Air Sales Price List'!$B$1:$X$65536,12,FALSE)*$L$14),2)</f>
        <v>0</v>
      </c>
      <c r="H845" s="22">
        <f t="shared" si="22"/>
        <v>0</v>
      </c>
      <c r="I845" s="14"/>
    </row>
    <row r="846" spans="1:9" ht="12.4" hidden="1" customHeight="1">
      <c r="A846" s="13"/>
      <c r="B846" s="1"/>
      <c r="C846" s="36"/>
      <c r="D846" s="168"/>
      <c r="E846" s="169"/>
      <c r="F846" s="40" t="str">
        <f>VLOOKUP(C846,'[2]Acha Air Sales Price List'!$B$1:$D$65536,3,FALSE)</f>
        <v>Exchange rate :</v>
      </c>
      <c r="G846" s="21">
        <f>ROUND(IF(ISBLANK(C846),0,VLOOKUP(C846,'[2]Acha Air Sales Price List'!$B$1:$X$65536,12,FALSE)*$L$14),2)</f>
        <v>0</v>
      </c>
      <c r="H846" s="22">
        <f t="shared" si="22"/>
        <v>0</v>
      </c>
      <c r="I846" s="14"/>
    </row>
    <row r="847" spans="1:9" ht="12.4" hidden="1" customHeight="1">
      <c r="A847" s="13"/>
      <c r="B847" s="1"/>
      <c r="C847" s="35"/>
      <c r="D847" s="168"/>
      <c r="E847" s="169"/>
      <c r="F847" s="40" t="str">
        <f>VLOOKUP(C847,'[2]Acha Air Sales Price List'!$B$1:$D$65536,3,FALSE)</f>
        <v>Exchange rate :</v>
      </c>
      <c r="G847" s="21">
        <f>ROUND(IF(ISBLANK(C847),0,VLOOKUP(C847,'[2]Acha Air Sales Price List'!$B$1:$X$65536,12,FALSE)*$L$14),2)</f>
        <v>0</v>
      </c>
      <c r="H847" s="22">
        <f t="shared" si="22"/>
        <v>0</v>
      </c>
      <c r="I847" s="14"/>
    </row>
    <row r="848" spans="1:9" ht="12.4" hidden="1" customHeight="1">
      <c r="A848" s="13"/>
      <c r="B848" s="1"/>
      <c r="C848" s="35"/>
      <c r="D848" s="168"/>
      <c r="E848" s="169"/>
      <c r="F848" s="40" t="str">
        <f>VLOOKUP(C848,'[2]Acha Air Sales Price List'!$B$1:$D$65536,3,FALSE)</f>
        <v>Exchange rate :</v>
      </c>
      <c r="G848" s="21">
        <f>ROUND(IF(ISBLANK(C848),0,VLOOKUP(C848,'[2]Acha Air Sales Price List'!$B$1:$X$65536,12,FALSE)*$L$14),2)</f>
        <v>0</v>
      </c>
      <c r="H848" s="22">
        <f t="shared" si="22"/>
        <v>0</v>
      </c>
      <c r="I848" s="14"/>
    </row>
    <row r="849" spans="1:9" ht="12.4" hidden="1" customHeight="1">
      <c r="A849" s="13"/>
      <c r="B849" s="1"/>
      <c r="C849" s="35"/>
      <c r="D849" s="168"/>
      <c r="E849" s="169"/>
      <c r="F849" s="40" t="str">
        <f>VLOOKUP(C849,'[2]Acha Air Sales Price List'!$B$1:$D$65536,3,FALSE)</f>
        <v>Exchange rate :</v>
      </c>
      <c r="G849" s="21">
        <f>ROUND(IF(ISBLANK(C849),0,VLOOKUP(C849,'[2]Acha Air Sales Price List'!$B$1:$X$65536,12,FALSE)*$L$14),2)</f>
        <v>0</v>
      </c>
      <c r="H849" s="22">
        <f t="shared" si="22"/>
        <v>0</v>
      </c>
      <c r="I849" s="14"/>
    </row>
    <row r="850" spans="1:9" ht="12.4" hidden="1" customHeight="1">
      <c r="A850" s="13"/>
      <c r="B850" s="1"/>
      <c r="C850" s="35"/>
      <c r="D850" s="168"/>
      <c r="E850" s="169"/>
      <c r="F850" s="40" t="str">
        <f>VLOOKUP(C850,'[2]Acha Air Sales Price List'!$B$1:$D$65536,3,FALSE)</f>
        <v>Exchange rate :</v>
      </c>
      <c r="G850" s="21">
        <f>ROUND(IF(ISBLANK(C850),0,VLOOKUP(C850,'[2]Acha Air Sales Price List'!$B$1:$X$65536,12,FALSE)*$L$14),2)</f>
        <v>0</v>
      </c>
      <c r="H850" s="22">
        <f t="shared" si="22"/>
        <v>0</v>
      </c>
      <c r="I850" s="14"/>
    </row>
    <row r="851" spans="1:9" ht="12.4" hidden="1" customHeight="1">
      <c r="A851" s="13"/>
      <c r="B851" s="1"/>
      <c r="C851" s="35"/>
      <c r="D851" s="168"/>
      <c r="E851" s="169"/>
      <c r="F851" s="40" t="str">
        <f>VLOOKUP(C851,'[2]Acha Air Sales Price List'!$B$1:$D$65536,3,FALSE)</f>
        <v>Exchange rate :</v>
      </c>
      <c r="G851" s="21">
        <f>ROUND(IF(ISBLANK(C851),0,VLOOKUP(C851,'[2]Acha Air Sales Price List'!$B$1:$X$65536,12,FALSE)*$L$14),2)</f>
        <v>0</v>
      </c>
      <c r="H851" s="22">
        <f t="shared" si="22"/>
        <v>0</v>
      </c>
      <c r="I851" s="14"/>
    </row>
    <row r="852" spans="1:9" ht="12.4" hidden="1" customHeight="1">
      <c r="A852" s="13"/>
      <c r="B852" s="1"/>
      <c r="C852" s="35"/>
      <c r="D852" s="168"/>
      <c r="E852" s="169"/>
      <c r="F852" s="40" t="str">
        <f>VLOOKUP(C852,'[2]Acha Air Sales Price List'!$B$1:$D$65536,3,FALSE)</f>
        <v>Exchange rate :</v>
      </c>
      <c r="G852" s="21">
        <f>ROUND(IF(ISBLANK(C852),0,VLOOKUP(C852,'[2]Acha Air Sales Price List'!$B$1:$X$65536,12,FALSE)*$L$14),2)</f>
        <v>0</v>
      </c>
      <c r="H852" s="22">
        <f t="shared" si="22"/>
        <v>0</v>
      </c>
      <c r="I852" s="14"/>
    </row>
    <row r="853" spans="1:9" ht="12.4" hidden="1" customHeight="1">
      <c r="A853" s="13"/>
      <c r="B853" s="1"/>
      <c r="C853" s="35"/>
      <c r="D853" s="168"/>
      <c r="E853" s="169"/>
      <c r="F853" s="40" t="str">
        <f>VLOOKUP(C853,'[2]Acha Air Sales Price List'!$B$1:$D$65536,3,FALSE)</f>
        <v>Exchange rate :</v>
      </c>
      <c r="G853" s="21">
        <f>ROUND(IF(ISBLANK(C853),0,VLOOKUP(C853,'[2]Acha Air Sales Price List'!$B$1:$X$65536,12,FALSE)*$L$14),2)</f>
        <v>0</v>
      </c>
      <c r="H853" s="22">
        <f t="shared" si="22"/>
        <v>0</v>
      </c>
      <c r="I853" s="14"/>
    </row>
    <row r="854" spans="1:9" ht="12.4" hidden="1" customHeight="1">
      <c r="A854" s="13"/>
      <c r="B854" s="1"/>
      <c r="C854" s="35"/>
      <c r="D854" s="168"/>
      <c r="E854" s="169"/>
      <c r="F854" s="40" t="str">
        <f>VLOOKUP(C854,'[2]Acha Air Sales Price List'!$B$1:$D$65536,3,FALSE)</f>
        <v>Exchange rate :</v>
      </c>
      <c r="G854" s="21">
        <f>ROUND(IF(ISBLANK(C854),0,VLOOKUP(C854,'[2]Acha Air Sales Price List'!$B$1:$X$65536,12,FALSE)*$L$14),2)</f>
        <v>0</v>
      </c>
      <c r="H854" s="22">
        <f t="shared" si="22"/>
        <v>0</v>
      </c>
      <c r="I854" s="14"/>
    </row>
    <row r="855" spans="1:9" ht="12.4" hidden="1" customHeight="1">
      <c r="A855" s="13"/>
      <c r="B855" s="1"/>
      <c r="C855" s="35"/>
      <c r="D855" s="168"/>
      <c r="E855" s="169"/>
      <c r="F855" s="40" t="str">
        <f>VLOOKUP(C855,'[2]Acha Air Sales Price List'!$B$1:$D$65536,3,FALSE)</f>
        <v>Exchange rate :</v>
      </c>
      <c r="G855" s="21">
        <f>ROUND(IF(ISBLANK(C855),0,VLOOKUP(C855,'[2]Acha Air Sales Price List'!$B$1:$X$65536,12,FALSE)*$L$14),2)</f>
        <v>0</v>
      </c>
      <c r="H855" s="22">
        <f t="shared" si="22"/>
        <v>0</v>
      </c>
      <c r="I855" s="14"/>
    </row>
    <row r="856" spans="1:9" ht="12.4" hidden="1" customHeight="1">
      <c r="A856" s="13"/>
      <c r="B856" s="1"/>
      <c r="C856" s="35"/>
      <c r="D856" s="168"/>
      <c r="E856" s="169"/>
      <c r="F856" s="40" t="str">
        <f>VLOOKUP(C856,'[2]Acha Air Sales Price List'!$B$1:$D$65536,3,FALSE)</f>
        <v>Exchange rate :</v>
      </c>
      <c r="G856" s="21">
        <f>ROUND(IF(ISBLANK(C856),0,VLOOKUP(C856,'[2]Acha Air Sales Price List'!$B$1:$X$65536,12,FALSE)*$L$14),2)</f>
        <v>0</v>
      </c>
      <c r="H856" s="22">
        <f t="shared" si="22"/>
        <v>0</v>
      </c>
      <c r="I856" s="14"/>
    </row>
    <row r="857" spans="1:9" ht="12.4" hidden="1" customHeight="1">
      <c r="A857" s="13"/>
      <c r="B857" s="1"/>
      <c r="C857" s="36"/>
      <c r="D857" s="168"/>
      <c r="E857" s="169"/>
      <c r="F857" s="40" t="str">
        <f>VLOOKUP(C857,'[2]Acha Air Sales Price List'!$B$1:$D$65536,3,FALSE)</f>
        <v>Exchange rate :</v>
      </c>
      <c r="G857" s="21">
        <f>ROUND(IF(ISBLANK(C857),0,VLOOKUP(C857,'[2]Acha Air Sales Price List'!$B$1:$X$65536,12,FALSE)*$L$14),2)</f>
        <v>0</v>
      </c>
      <c r="H857" s="22">
        <f t="shared" si="22"/>
        <v>0</v>
      </c>
      <c r="I857" s="14"/>
    </row>
    <row r="858" spans="1:9" ht="12" hidden="1" customHeight="1">
      <c r="A858" s="13"/>
      <c r="B858" s="1"/>
      <c r="C858" s="35"/>
      <c r="D858" s="168"/>
      <c r="E858" s="169"/>
      <c r="F858" s="40" t="str">
        <f>VLOOKUP(C858,'[2]Acha Air Sales Price List'!$B$1:$D$65536,3,FALSE)</f>
        <v>Exchange rate :</v>
      </c>
      <c r="G858" s="21">
        <f>ROUND(IF(ISBLANK(C858),0,VLOOKUP(C858,'[2]Acha Air Sales Price List'!$B$1:$X$65536,12,FALSE)*$L$14),2)</f>
        <v>0</v>
      </c>
      <c r="H858" s="22">
        <f t="shared" si="22"/>
        <v>0</v>
      </c>
      <c r="I858" s="14"/>
    </row>
    <row r="859" spans="1:9" ht="12.4" hidden="1" customHeight="1">
      <c r="A859" s="13"/>
      <c r="B859" s="1"/>
      <c r="C859" s="35"/>
      <c r="D859" s="168"/>
      <c r="E859" s="169"/>
      <c r="F859" s="40" t="str">
        <f>VLOOKUP(C859,'[2]Acha Air Sales Price List'!$B$1:$D$65536,3,FALSE)</f>
        <v>Exchange rate :</v>
      </c>
      <c r="G859" s="21">
        <f>ROUND(IF(ISBLANK(C859),0,VLOOKUP(C859,'[2]Acha Air Sales Price List'!$B$1:$X$65536,12,FALSE)*$L$14),2)</f>
        <v>0</v>
      </c>
      <c r="H859" s="22">
        <f t="shared" si="22"/>
        <v>0</v>
      </c>
      <c r="I859" s="14"/>
    </row>
    <row r="860" spans="1:9" ht="12.4" hidden="1" customHeight="1">
      <c r="A860" s="13"/>
      <c r="B860" s="1"/>
      <c r="C860" s="35"/>
      <c r="D860" s="168"/>
      <c r="E860" s="169"/>
      <c r="F860" s="40" t="str">
        <f>VLOOKUP(C860,'[2]Acha Air Sales Price List'!$B$1:$D$65536,3,FALSE)</f>
        <v>Exchange rate :</v>
      </c>
      <c r="G860" s="21">
        <f>ROUND(IF(ISBLANK(C860),0,VLOOKUP(C860,'[2]Acha Air Sales Price List'!$B$1:$X$65536,12,FALSE)*$L$14),2)</f>
        <v>0</v>
      </c>
      <c r="H860" s="22">
        <f t="shared" si="22"/>
        <v>0</v>
      </c>
      <c r="I860" s="14"/>
    </row>
    <row r="861" spans="1:9" ht="12.4" hidden="1" customHeight="1">
      <c r="A861" s="13"/>
      <c r="B861" s="1"/>
      <c r="C861" s="35"/>
      <c r="D861" s="168"/>
      <c r="E861" s="169"/>
      <c r="F861" s="40" t="str">
        <f>VLOOKUP(C861,'[2]Acha Air Sales Price List'!$B$1:$D$65536,3,FALSE)</f>
        <v>Exchange rate :</v>
      </c>
      <c r="G861" s="21">
        <f>ROUND(IF(ISBLANK(C861),0,VLOOKUP(C861,'[2]Acha Air Sales Price List'!$B$1:$X$65536,12,FALSE)*$L$14),2)</f>
        <v>0</v>
      </c>
      <c r="H861" s="22">
        <f t="shared" si="22"/>
        <v>0</v>
      </c>
      <c r="I861" s="14"/>
    </row>
    <row r="862" spans="1:9" ht="12.4" hidden="1" customHeight="1">
      <c r="A862" s="13"/>
      <c r="B862" s="1"/>
      <c r="C862" s="35"/>
      <c r="D862" s="168"/>
      <c r="E862" s="169"/>
      <c r="F862" s="40" t="str">
        <f>VLOOKUP(C862,'[2]Acha Air Sales Price List'!$B$1:$D$65536,3,FALSE)</f>
        <v>Exchange rate :</v>
      </c>
      <c r="G862" s="21">
        <f>ROUND(IF(ISBLANK(C862),0,VLOOKUP(C862,'[2]Acha Air Sales Price List'!$B$1:$X$65536,12,FALSE)*$L$14),2)</f>
        <v>0</v>
      </c>
      <c r="H862" s="22">
        <f t="shared" si="22"/>
        <v>0</v>
      </c>
      <c r="I862" s="14"/>
    </row>
    <row r="863" spans="1:9" ht="12.4" hidden="1" customHeight="1">
      <c r="A863" s="13"/>
      <c r="B863" s="1"/>
      <c r="C863" s="35"/>
      <c r="D863" s="168"/>
      <c r="E863" s="169"/>
      <c r="F863" s="40" t="str">
        <f>VLOOKUP(C863,'[2]Acha Air Sales Price List'!$B$1:$D$65536,3,FALSE)</f>
        <v>Exchange rate :</v>
      </c>
      <c r="G863" s="21">
        <f>ROUND(IF(ISBLANK(C863),0,VLOOKUP(C863,'[2]Acha Air Sales Price List'!$B$1:$X$65536,12,FALSE)*$L$14),2)</f>
        <v>0</v>
      </c>
      <c r="H863" s="22">
        <f t="shared" si="22"/>
        <v>0</v>
      </c>
      <c r="I863" s="14"/>
    </row>
    <row r="864" spans="1:9" ht="12.4" hidden="1" customHeight="1">
      <c r="A864" s="13"/>
      <c r="B864" s="1"/>
      <c r="C864" s="35"/>
      <c r="D864" s="168"/>
      <c r="E864" s="169"/>
      <c r="F864" s="40" t="str">
        <f>VLOOKUP(C864,'[2]Acha Air Sales Price List'!$B$1:$D$65536,3,FALSE)</f>
        <v>Exchange rate :</v>
      </c>
      <c r="G864" s="21">
        <f>ROUND(IF(ISBLANK(C864),0,VLOOKUP(C864,'[2]Acha Air Sales Price List'!$B$1:$X$65536,12,FALSE)*$L$14),2)</f>
        <v>0</v>
      </c>
      <c r="H864" s="22">
        <f t="shared" si="22"/>
        <v>0</v>
      </c>
      <c r="I864" s="14"/>
    </row>
    <row r="865" spans="1:9" ht="12.4" hidden="1" customHeight="1">
      <c r="A865" s="13"/>
      <c r="B865" s="1"/>
      <c r="C865" s="35"/>
      <c r="D865" s="168"/>
      <c r="E865" s="169"/>
      <c r="F865" s="40" t="str">
        <f>VLOOKUP(C865,'[2]Acha Air Sales Price List'!$B$1:$D$65536,3,FALSE)</f>
        <v>Exchange rate :</v>
      </c>
      <c r="G865" s="21">
        <f>ROUND(IF(ISBLANK(C865),0,VLOOKUP(C865,'[2]Acha Air Sales Price List'!$B$1:$X$65536,12,FALSE)*$L$14),2)</f>
        <v>0</v>
      </c>
      <c r="H865" s="22">
        <f t="shared" si="22"/>
        <v>0</v>
      </c>
      <c r="I865" s="14"/>
    </row>
    <row r="866" spans="1:9" ht="12.4" hidden="1" customHeight="1">
      <c r="A866" s="13"/>
      <c r="B866" s="1"/>
      <c r="C866" s="35"/>
      <c r="D866" s="168"/>
      <c r="E866" s="169"/>
      <c r="F866" s="40" t="str">
        <f>VLOOKUP(C866,'[2]Acha Air Sales Price List'!$B$1:$D$65536,3,FALSE)</f>
        <v>Exchange rate :</v>
      </c>
      <c r="G866" s="21">
        <f>ROUND(IF(ISBLANK(C866),0,VLOOKUP(C866,'[2]Acha Air Sales Price List'!$B$1:$X$65536,12,FALSE)*$L$14),2)</f>
        <v>0</v>
      </c>
      <c r="H866" s="22">
        <f t="shared" si="22"/>
        <v>0</v>
      </c>
      <c r="I866" s="14"/>
    </row>
    <row r="867" spans="1:9" ht="12.4" hidden="1" customHeight="1">
      <c r="A867" s="13"/>
      <c r="B867" s="1"/>
      <c r="C867" s="35"/>
      <c r="D867" s="168"/>
      <c r="E867" s="169"/>
      <c r="F867" s="40" t="str">
        <f>VLOOKUP(C867,'[2]Acha Air Sales Price List'!$B$1:$D$65536,3,FALSE)</f>
        <v>Exchange rate :</v>
      </c>
      <c r="G867" s="21">
        <f>ROUND(IF(ISBLANK(C867),0,VLOOKUP(C867,'[2]Acha Air Sales Price List'!$B$1:$X$65536,12,FALSE)*$L$14),2)</f>
        <v>0</v>
      </c>
      <c r="H867" s="22">
        <f t="shared" si="22"/>
        <v>0</v>
      </c>
      <c r="I867" s="14"/>
    </row>
    <row r="868" spans="1:9" ht="12.4" hidden="1" customHeight="1">
      <c r="A868" s="13"/>
      <c r="B868" s="1"/>
      <c r="C868" s="35"/>
      <c r="D868" s="168"/>
      <c r="E868" s="169"/>
      <c r="F868" s="40" t="str">
        <f>VLOOKUP(C868,'[2]Acha Air Sales Price List'!$B$1:$D$65536,3,FALSE)</f>
        <v>Exchange rate :</v>
      </c>
      <c r="G868" s="21">
        <f>ROUND(IF(ISBLANK(C868),0,VLOOKUP(C868,'[2]Acha Air Sales Price List'!$B$1:$X$65536,12,FALSE)*$L$14),2)</f>
        <v>0</v>
      </c>
      <c r="H868" s="22">
        <f t="shared" si="22"/>
        <v>0</v>
      </c>
      <c r="I868" s="14"/>
    </row>
    <row r="869" spans="1:9" ht="12.4" hidden="1" customHeight="1">
      <c r="A869" s="13"/>
      <c r="B869" s="1"/>
      <c r="C869" s="35"/>
      <c r="D869" s="168"/>
      <c r="E869" s="169"/>
      <c r="F869" s="40" t="str">
        <f>VLOOKUP(C869,'[2]Acha Air Sales Price List'!$B$1:$D$65536,3,FALSE)</f>
        <v>Exchange rate :</v>
      </c>
      <c r="G869" s="21">
        <f>ROUND(IF(ISBLANK(C869),0,VLOOKUP(C869,'[2]Acha Air Sales Price List'!$B$1:$X$65536,12,FALSE)*$L$14),2)</f>
        <v>0</v>
      </c>
      <c r="H869" s="22">
        <f t="shared" si="22"/>
        <v>0</v>
      </c>
      <c r="I869" s="14"/>
    </row>
    <row r="870" spans="1:9" ht="12.4" hidden="1" customHeight="1">
      <c r="A870" s="13"/>
      <c r="B870" s="1"/>
      <c r="C870" s="35"/>
      <c r="D870" s="168"/>
      <c r="E870" s="169"/>
      <c r="F870" s="40" t="str">
        <f>VLOOKUP(C870,'[2]Acha Air Sales Price List'!$B$1:$D$65536,3,FALSE)</f>
        <v>Exchange rate :</v>
      </c>
      <c r="G870" s="21">
        <f>ROUND(IF(ISBLANK(C870),0,VLOOKUP(C870,'[2]Acha Air Sales Price List'!$B$1:$X$65536,12,FALSE)*$L$14),2)</f>
        <v>0</v>
      </c>
      <c r="H870" s="22">
        <f t="shared" si="22"/>
        <v>0</v>
      </c>
      <c r="I870" s="14"/>
    </row>
    <row r="871" spans="1:9" ht="12.4" hidden="1" customHeight="1">
      <c r="A871" s="13"/>
      <c r="B871" s="1"/>
      <c r="C871" s="35"/>
      <c r="D871" s="168"/>
      <c r="E871" s="169"/>
      <c r="F871" s="40" t="str">
        <f>VLOOKUP(C871,'[2]Acha Air Sales Price List'!$B$1:$D$65536,3,FALSE)</f>
        <v>Exchange rate :</v>
      </c>
      <c r="G871" s="21">
        <f>ROUND(IF(ISBLANK(C871),0,VLOOKUP(C871,'[2]Acha Air Sales Price List'!$B$1:$X$65536,12,FALSE)*$L$14),2)</f>
        <v>0</v>
      </c>
      <c r="H871" s="22">
        <f t="shared" si="22"/>
        <v>0</v>
      </c>
      <c r="I871" s="14"/>
    </row>
    <row r="872" spans="1:9" ht="12.4" hidden="1" customHeight="1">
      <c r="A872" s="13"/>
      <c r="B872" s="1"/>
      <c r="C872" s="35"/>
      <c r="D872" s="168"/>
      <c r="E872" s="169"/>
      <c r="F872" s="40" t="str">
        <f>VLOOKUP(C872,'[2]Acha Air Sales Price List'!$B$1:$D$65536,3,FALSE)</f>
        <v>Exchange rate :</v>
      </c>
      <c r="G872" s="21">
        <f>ROUND(IF(ISBLANK(C872),0,VLOOKUP(C872,'[2]Acha Air Sales Price List'!$B$1:$X$65536,12,FALSE)*$L$14),2)</f>
        <v>0</v>
      </c>
      <c r="H872" s="22">
        <f t="shared" si="22"/>
        <v>0</v>
      </c>
      <c r="I872" s="14"/>
    </row>
    <row r="873" spans="1:9" ht="12.4" hidden="1" customHeight="1">
      <c r="A873" s="13"/>
      <c r="B873" s="1"/>
      <c r="C873" s="35"/>
      <c r="D873" s="168"/>
      <c r="E873" s="169"/>
      <c r="F873" s="40" t="str">
        <f>VLOOKUP(C873,'[2]Acha Air Sales Price List'!$B$1:$D$65536,3,FALSE)</f>
        <v>Exchange rate :</v>
      </c>
      <c r="G873" s="21">
        <f>ROUND(IF(ISBLANK(C873),0,VLOOKUP(C873,'[2]Acha Air Sales Price List'!$B$1:$X$65536,12,FALSE)*$L$14),2)</f>
        <v>0</v>
      </c>
      <c r="H873" s="22">
        <f t="shared" si="22"/>
        <v>0</v>
      </c>
      <c r="I873" s="14"/>
    </row>
    <row r="874" spans="1:9" ht="12.4" hidden="1" customHeight="1">
      <c r="A874" s="13"/>
      <c r="B874" s="1"/>
      <c r="C874" s="35"/>
      <c r="D874" s="168"/>
      <c r="E874" s="169"/>
      <c r="F874" s="40" t="str">
        <f>VLOOKUP(C874,'[2]Acha Air Sales Price List'!$B$1:$D$65536,3,FALSE)</f>
        <v>Exchange rate :</v>
      </c>
      <c r="G874" s="21">
        <f>ROUND(IF(ISBLANK(C874),0,VLOOKUP(C874,'[2]Acha Air Sales Price List'!$B$1:$X$65536,12,FALSE)*$L$14),2)</f>
        <v>0</v>
      </c>
      <c r="H874" s="22">
        <f t="shared" si="22"/>
        <v>0</v>
      </c>
      <c r="I874" s="14"/>
    </row>
    <row r="875" spans="1:9" ht="12.4" hidden="1" customHeight="1">
      <c r="A875" s="13"/>
      <c r="B875" s="1"/>
      <c r="C875" s="35"/>
      <c r="D875" s="168"/>
      <c r="E875" s="169"/>
      <c r="F875" s="40" t="str">
        <f>VLOOKUP(C875,'[2]Acha Air Sales Price List'!$B$1:$D$65536,3,FALSE)</f>
        <v>Exchange rate :</v>
      </c>
      <c r="G875" s="21">
        <f>ROUND(IF(ISBLANK(C875),0,VLOOKUP(C875,'[2]Acha Air Sales Price List'!$B$1:$X$65536,12,FALSE)*$L$14),2)</f>
        <v>0</v>
      </c>
      <c r="H875" s="22">
        <f t="shared" si="22"/>
        <v>0</v>
      </c>
      <c r="I875" s="14"/>
    </row>
    <row r="876" spans="1:9" ht="12.4" hidden="1" customHeight="1">
      <c r="A876" s="13"/>
      <c r="B876" s="1"/>
      <c r="C876" s="35"/>
      <c r="D876" s="168"/>
      <c r="E876" s="169"/>
      <c r="F876" s="40" t="str">
        <f>VLOOKUP(C876,'[2]Acha Air Sales Price List'!$B$1:$D$65536,3,FALSE)</f>
        <v>Exchange rate :</v>
      </c>
      <c r="G876" s="21">
        <f>ROUND(IF(ISBLANK(C876),0,VLOOKUP(C876,'[2]Acha Air Sales Price List'!$B$1:$X$65536,12,FALSE)*$L$14),2)</f>
        <v>0</v>
      </c>
      <c r="H876" s="22">
        <f t="shared" si="22"/>
        <v>0</v>
      </c>
      <c r="I876" s="14"/>
    </row>
    <row r="877" spans="1:9" ht="12.4" hidden="1" customHeight="1">
      <c r="A877" s="13"/>
      <c r="B877" s="1"/>
      <c r="C877" s="35"/>
      <c r="D877" s="168"/>
      <c r="E877" s="169"/>
      <c r="F877" s="40" t="str">
        <f>VLOOKUP(C877,'[2]Acha Air Sales Price List'!$B$1:$D$65536,3,FALSE)</f>
        <v>Exchange rate :</v>
      </c>
      <c r="G877" s="21">
        <f>ROUND(IF(ISBLANK(C877),0,VLOOKUP(C877,'[2]Acha Air Sales Price List'!$B$1:$X$65536,12,FALSE)*$L$14),2)</f>
        <v>0</v>
      </c>
      <c r="H877" s="22">
        <f t="shared" si="22"/>
        <v>0</v>
      </c>
      <c r="I877" s="14"/>
    </row>
    <row r="878" spans="1:9" ht="12.4" hidden="1" customHeight="1">
      <c r="A878" s="13"/>
      <c r="B878" s="1"/>
      <c r="C878" s="35"/>
      <c r="D878" s="168"/>
      <c r="E878" s="169"/>
      <c r="F878" s="40" t="str">
        <f>VLOOKUP(C878,'[2]Acha Air Sales Price List'!$B$1:$D$65536,3,FALSE)</f>
        <v>Exchange rate :</v>
      </c>
      <c r="G878" s="21">
        <f>ROUND(IF(ISBLANK(C878),0,VLOOKUP(C878,'[2]Acha Air Sales Price List'!$B$1:$X$65536,12,FALSE)*$L$14),2)</f>
        <v>0</v>
      </c>
      <c r="H878" s="22">
        <f t="shared" si="22"/>
        <v>0</v>
      </c>
      <c r="I878" s="14"/>
    </row>
    <row r="879" spans="1:9" ht="12.4" hidden="1" customHeight="1">
      <c r="A879" s="13"/>
      <c r="B879" s="1"/>
      <c r="C879" s="35"/>
      <c r="D879" s="168"/>
      <c r="E879" s="169"/>
      <c r="F879" s="40" t="str">
        <f>VLOOKUP(C879,'[2]Acha Air Sales Price List'!$B$1:$D$65536,3,FALSE)</f>
        <v>Exchange rate :</v>
      </c>
      <c r="G879" s="21">
        <f>ROUND(IF(ISBLANK(C879),0,VLOOKUP(C879,'[2]Acha Air Sales Price List'!$B$1:$X$65536,12,FALSE)*$L$14),2)</f>
        <v>0</v>
      </c>
      <c r="H879" s="22">
        <f t="shared" si="22"/>
        <v>0</v>
      </c>
      <c r="I879" s="14"/>
    </row>
    <row r="880" spans="1:9" ht="12.4" hidden="1" customHeight="1">
      <c r="A880" s="13"/>
      <c r="B880" s="1"/>
      <c r="C880" s="35"/>
      <c r="D880" s="168"/>
      <c r="E880" s="169"/>
      <c r="F880" s="40" t="str">
        <f>VLOOKUP(C880,'[2]Acha Air Sales Price List'!$B$1:$D$65536,3,FALSE)</f>
        <v>Exchange rate :</v>
      </c>
      <c r="G880" s="21">
        <f>ROUND(IF(ISBLANK(C880),0,VLOOKUP(C880,'[2]Acha Air Sales Price List'!$B$1:$X$65536,12,FALSE)*$L$14),2)</f>
        <v>0</v>
      </c>
      <c r="H880" s="22">
        <f t="shared" si="22"/>
        <v>0</v>
      </c>
      <c r="I880" s="14"/>
    </row>
    <row r="881" spans="1:9" ht="12.4" hidden="1" customHeight="1">
      <c r="A881" s="13"/>
      <c r="B881" s="1"/>
      <c r="C881" s="35"/>
      <c r="D881" s="168"/>
      <c r="E881" s="169"/>
      <c r="F881" s="40" t="str">
        <f>VLOOKUP(C881,'[2]Acha Air Sales Price List'!$B$1:$D$65536,3,FALSE)</f>
        <v>Exchange rate :</v>
      </c>
      <c r="G881" s="21">
        <f>ROUND(IF(ISBLANK(C881),0,VLOOKUP(C881,'[2]Acha Air Sales Price List'!$B$1:$X$65536,12,FALSE)*$L$14),2)</f>
        <v>0</v>
      </c>
      <c r="H881" s="22">
        <f t="shared" si="22"/>
        <v>0</v>
      </c>
      <c r="I881" s="14"/>
    </row>
    <row r="882" spans="1:9" ht="12.4" hidden="1" customHeight="1">
      <c r="A882" s="13"/>
      <c r="B882" s="1"/>
      <c r="C882" s="35"/>
      <c r="D882" s="168"/>
      <c r="E882" s="169"/>
      <c r="F882" s="40" t="str">
        <f>VLOOKUP(C882,'[2]Acha Air Sales Price List'!$B$1:$D$65536,3,FALSE)</f>
        <v>Exchange rate :</v>
      </c>
      <c r="G882" s="21">
        <f>ROUND(IF(ISBLANK(C882),0,VLOOKUP(C882,'[2]Acha Air Sales Price List'!$B$1:$X$65536,12,FALSE)*$L$14),2)</f>
        <v>0</v>
      </c>
      <c r="H882" s="22">
        <f t="shared" si="22"/>
        <v>0</v>
      </c>
      <c r="I882" s="14"/>
    </row>
    <row r="883" spans="1:9" ht="12.4" hidden="1" customHeight="1">
      <c r="A883" s="13"/>
      <c r="B883" s="1"/>
      <c r="C883" s="35"/>
      <c r="D883" s="168"/>
      <c r="E883" s="169"/>
      <c r="F883" s="40" t="str">
        <f>VLOOKUP(C883,'[2]Acha Air Sales Price List'!$B$1:$D$65536,3,FALSE)</f>
        <v>Exchange rate :</v>
      </c>
      <c r="G883" s="21">
        <f>ROUND(IF(ISBLANK(C883),0,VLOOKUP(C883,'[2]Acha Air Sales Price List'!$B$1:$X$65536,12,FALSE)*$L$14),2)</f>
        <v>0</v>
      </c>
      <c r="H883" s="22">
        <f t="shared" si="22"/>
        <v>0</v>
      </c>
      <c r="I883" s="14"/>
    </row>
    <row r="884" spans="1:9" ht="12.4" hidden="1" customHeight="1">
      <c r="A884" s="13"/>
      <c r="B884" s="1"/>
      <c r="C884" s="35"/>
      <c r="D884" s="168"/>
      <c r="E884" s="169"/>
      <c r="F884" s="40" t="str">
        <f>VLOOKUP(C884,'[2]Acha Air Sales Price List'!$B$1:$D$65536,3,FALSE)</f>
        <v>Exchange rate :</v>
      </c>
      <c r="G884" s="21">
        <f>ROUND(IF(ISBLANK(C884),0,VLOOKUP(C884,'[2]Acha Air Sales Price List'!$B$1:$X$65536,12,FALSE)*$L$14),2)</f>
        <v>0</v>
      </c>
      <c r="H884" s="22">
        <f t="shared" si="22"/>
        <v>0</v>
      </c>
      <c r="I884" s="14"/>
    </row>
    <row r="885" spans="1:9" ht="12.4" hidden="1" customHeight="1">
      <c r="A885" s="13"/>
      <c r="B885" s="1"/>
      <c r="C885" s="36"/>
      <c r="D885" s="168"/>
      <c r="E885" s="169"/>
      <c r="F885" s="40" t="str">
        <f>VLOOKUP(C885,'[2]Acha Air Sales Price List'!$B$1:$D$65536,3,FALSE)</f>
        <v>Exchange rate :</v>
      </c>
      <c r="G885" s="21">
        <f>ROUND(IF(ISBLANK(C885),0,VLOOKUP(C885,'[2]Acha Air Sales Price List'!$B$1:$X$65536,12,FALSE)*$L$14),2)</f>
        <v>0</v>
      </c>
      <c r="H885" s="22">
        <f t="shared" si="22"/>
        <v>0</v>
      </c>
      <c r="I885" s="14"/>
    </row>
    <row r="886" spans="1:9" ht="12" hidden="1" customHeight="1">
      <c r="A886" s="13"/>
      <c r="B886" s="1"/>
      <c r="C886" s="35"/>
      <c r="D886" s="168"/>
      <c r="E886" s="169"/>
      <c r="F886" s="40" t="str">
        <f>VLOOKUP(C886,'[2]Acha Air Sales Price List'!$B$1:$D$65536,3,FALSE)</f>
        <v>Exchange rate :</v>
      </c>
      <c r="G886" s="21">
        <f>ROUND(IF(ISBLANK(C886),0,VLOOKUP(C886,'[2]Acha Air Sales Price List'!$B$1:$X$65536,12,FALSE)*$L$14),2)</f>
        <v>0</v>
      </c>
      <c r="H886" s="22">
        <f t="shared" ref="H886:H936" si="23">ROUND(IF(ISNUMBER(B886), G886*B886, 0),5)</f>
        <v>0</v>
      </c>
      <c r="I886" s="14"/>
    </row>
    <row r="887" spans="1:9" ht="12.4" hidden="1" customHeight="1">
      <c r="A887" s="13"/>
      <c r="B887" s="1"/>
      <c r="C887" s="35"/>
      <c r="D887" s="168"/>
      <c r="E887" s="169"/>
      <c r="F887" s="40" t="str">
        <f>VLOOKUP(C887,'[2]Acha Air Sales Price List'!$B$1:$D$65536,3,FALSE)</f>
        <v>Exchange rate :</v>
      </c>
      <c r="G887" s="21">
        <f>ROUND(IF(ISBLANK(C887),0,VLOOKUP(C887,'[2]Acha Air Sales Price List'!$B$1:$X$65536,12,FALSE)*$L$14),2)</f>
        <v>0</v>
      </c>
      <c r="H887" s="22">
        <f t="shared" si="23"/>
        <v>0</v>
      </c>
      <c r="I887" s="14"/>
    </row>
    <row r="888" spans="1:9" ht="12.4" hidden="1" customHeight="1">
      <c r="A888" s="13"/>
      <c r="B888" s="1"/>
      <c r="C888" s="35"/>
      <c r="D888" s="168"/>
      <c r="E888" s="169"/>
      <c r="F888" s="40" t="str">
        <f>VLOOKUP(C888,'[2]Acha Air Sales Price List'!$B$1:$D$65536,3,FALSE)</f>
        <v>Exchange rate :</v>
      </c>
      <c r="G888" s="21">
        <f>ROUND(IF(ISBLANK(C888),0,VLOOKUP(C888,'[2]Acha Air Sales Price List'!$B$1:$X$65536,12,FALSE)*$L$14),2)</f>
        <v>0</v>
      </c>
      <c r="H888" s="22">
        <f t="shared" si="23"/>
        <v>0</v>
      </c>
      <c r="I888" s="14"/>
    </row>
    <row r="889" spans="1:9" ht="12.4" hidden="1" customHeight="1">
      <c r="A889" s="13"/>
      <c r="B889" s="1"/>
      <c r="C889" s="35"/>
      <c r="D889" s="168"/>
      <c r="E889" s="169"/>
      <c r="F889" s="40" t="str">
        <f>VLOOKUP(C889,'[2]Acha Air Sales Price List'!$B$1:$D$65536,3,FALSE)</f>
        <v>Exchange rate :</v>
      </c>
      <c r="G889" s="21">
        <f>ROUND(IF(ISBLANK(C889),0,VLOOKUP(C889,'[2]Acha Air Sales Price List'!$B$1:$X$65536,12,FALSE)*$L$14),2)</f>
        <v>0</v>
      </c>
      <c r="H889" s="22">
        <f t="shared" si="23"/>
        <v>0</v>
      </c>
      <c r="I889" s="14"/>
    </row>
    <row r="890" spans="1:9" ht="12.4" hidden="1" customHeight="1">
      <c r="A890" s="13"/>
      <c r="B890" s="1"/>
      <c r="C890" s="35"/>
      <c r="D890" s="168"/>
      <c r="E890" s="169"/>
      <c r="F890" s="40" t="str">
        <f>VLOOKUP(C890,'[2]Acha Air Sales Price List'!$B$1:$D$65536,3,FALSE)</f>
        <v>Exchange rate :</v>
      </c>
      <c r="G890" s="21">
        <f>ROUND(IF(ISBLANK(C890),0,VLOOKUP(C890,'[2]Acha Air Sales Price List'!$B$1:$X$65536,12,FALSE)*$L$14),2)</f>
        <v>0</v>
      </c>
      <c r="H890" s="22">
        <f t="shared" si="23"/>
        <v>0</v>
      </c>
      <c r="I890" s="14"/>
    </row>
    <row r="891" spans="1:9" ht="12.4" hidden="1" customHeight="1">
      <c r="A891" s="13"/>
      <c r="B891" s="1"/>
      <c r="C891" s="35"/>
      <c r="D891" s="168"/>
      <c r="E891" s="169"/>
      <c r="F891" s="40" t="str">
        <f>VLOOKUP(C891,'[2]Acha Air Sales Price List'!$B$1:$D$65536,3,FALSE)</f>
        <v>Exchange rate :</v>
      </c>
      <c r="G891" s="21">
        <f>ROUND(IF(ISBLANK(C891),0,VLOOKUP(C891,'[2]Acha Air Sales Price List'!$B$1:$X$65536,12,FALSE)*$L$14),2)</f>
        <v>0</v>
      </c>
      <c r="H891" s="22">
        <f t="shared" si="23"/>
        <v>0</v>
      </c>
      <c r="I891" s="14"/>
    </row>
    <row r="892" spans="1:9" ht="12.4" hidden="1" customHeight="1">
      <c r="A892" s="13"/>
      <c r="B892" s="1"/>
      <c r="C892" s="35"/>
      <c r="D892" s="168"/>
      <c r="E892" s="169"/>
      <c r="F892" s="40" t="str">
        <f>VLOOKUP(C892,'[2]Acha Air Sales Price List'!$B$1:$D$65536,3,FALSE)</f>
        <v>Exchange rate :</v>
      </c>
      <c r="G892" s="21">
        <f>ROUND(IF(ISBLANK(C892),0,VLOOKUP(C892,'[2]Acha Air Sales Price List'!$B$1:$X$65536,12,FALSE)*$L$14),2)</f>
        <v>0</v>
      </c>
      <c r="H892" s="22">
        <f t="shared" si="23"/>
        <v>0</v>
      </c>
      <c r="I892" s="14"/>
    </row>
    <row r="893" spans="1:9" ht="12.4" hidden="1" customHeight="1">
      <c r="A893" s="13"/>
      <c r="B893" s="1"/>
      <c r="C893" s="35"/>
      <c r="D893" s="168"/>
      <c r="E893" s="169"/>
      <c r="F893" s="40" t="str">
        <f>VLOOKUP(C893,'[2]Acha Air Sales Price List'!$B$1:$D$65536,3,FALSE)</f>
        <v>Exchange rate :</v>
      </c>
      <c r="G893" s="21">
        <f>ROUND(IF(ISBLANK(C893),0,VLOOKUP(C893,'[2]Acha Air Sales Price List'!$B$1:$X$65536,12,FALSE)*$L$14),2)</f>
        <v>0</v>
      </c>
      <c r="H893" s="22">
        <f t="shared" si="23"/>
        <v>0</v>
      </c>
      <c r="I893" s="14"/>
    </row>
    <row r="894" spans="1:9" ht="12.4" hidden="1" customHeight="1">
      <c r="A894" s="13"/>
      <c r="B894" s="1"/>
      <c r="C894" s="35"/>
      <c r="D894" s="168"/>
      <c r="E894" s="169"/>
      <c r="F894" s="40" t="str">
        <f>VLOOKUP(C894,'[2]Acha Air Sales Price List'!$B$1:$D$65536,3,FALSE)</f>
        <v>Exchange rate :</v>
      </c>
      <c r="G894" s="21">
        <f>ROUND(IF(ISBLANK(C894),0,VLOOKUP(C894,'[2]Acha Air Sales Price List'!$B$1:$X$65536,12,FALSE)*$L$14),2)</f>
        <v>0</v>
      </c>
      <c r="H894" s="22">
        <f t="shared" si="23"/>
        <v>0</v>
      </c>
      <c r="I894" s="14"/>
    </row>
    <row r="895" spans="1:9" ht="12.4" hidden="1" customHeight="1">
      <c r="A895" s="13"/>
      <c r="B895" s="1"/>
      <c r="C895" s="35"/>
      <c r="D895" s="168"/>
      <c r="E895" s="169"/>
      <c r="F895" s="40" t="str">
        <f>VLOOKUP(C895,'[2]Acha Air Sales Price List'!$B$1:$D$65536,3,FALSE)</f>
        <v>Exchange rate :</v>
      </c>
      <c r="G895" s="21">
        <f>ROUND(IF(ISBLANK(C895),0,VLOOKUP(C895,'[2]Acha Air Sales Price List'!$B$1:$X$65536,12,FALSE)*$L$14),2)</f>
        <v>0</v>
      </c>
      <c r="H895" s="22">
        <f t="shared" si="23"/>
        <v>0</v>
      </c>
      <c r="I895" s="14"/>
    </row>
    <row r="896" spans="1:9" ht="12.4" hidden="1" customHeight="1">
      <c r="A896" s="13"/>
      <c r="B896" s="1"/>
      <c r="C896" s="35"/>
      <c r="D896" s="168"/>
      <c r="E896" s="169"/>
      <c r="F896" s="40" t="str">
        <f>VLOOKUP(C896,'[2]Acha Air Sales Price List'!$B$1:$D$65536,3,FALSE)</f>
        <v>Exchange rate :</v>
      </c>
      <c r="G896" s="21">
        <f>ROUND(IF(ISBLANK(C896),0,VLOOKUP(C896,'[2]Acha Air Sales Price List'!$B$1:$X$65536,12,FALSE)*$L$14),2)</f>
        <v>0</v>
      </c>
      <c r="H896" s="22">
        <f t="shared" si="23"/>
        <v>0</v>
      </c>
      <c r="I896" s="14"/>
    </row>
    <row r="897" spans="1:9" ht="12.4" hidden="1" customHeight="1">
      <c r="A897" s="13"/>
      <c r="B897" s="1"/>
      <c r="C897" s="35"/>
      <c r="D897" s="168"/>
      <c r="E897" s="169"/>
      <c r="F897" s="40" t="str">
        <f>VLOOKUP(C897,'[2]Acha Air Sales Price List'!$B$1:$D$65536,3,FALSE)</f>
        <v>Exchange rate :</v>
      </c>
      <c r="G897" s="21">
        <f>ROUND(IF(ISBLANK(C897),0,VLOOKUP(C897,'[2]Acha Air Sales Price List'!$B$1:$X$65536,12,FALSE)*$L$14),2)</f>
        <v>0</v>
      </c>
      <c r="H897" s="22">
        <f t="shared" si="23"/>
        <v>0</v>
      </c>
      <c r="I897" s="14"/>
    </row>
    <row r="898" spans="1:9" ht="12.4" hidden="1" customHeight="1">
      <c r="A898" s="13"/>
      <c r="B898" s="1"/>
      <c r="C898" s="35"/>
      <c r="D898" s="168"/>
      <c r="E898" s="169"/>
      <c r="F898" s="40" t="str">
        <f>VLOOKUP(C898,'[2]Acha Air Sales Price List'!$B$1:$D$65536,3,FALSE)</f>
        <v>Exchange rate :</v>
      </c>
      <c r="G898" s="21">
        <f>ROUND(IF(ISBLANK(C898),0,VLOOKUP(C898,'[2]Acha Air Sales Price List'!$B$1:$X$65536,12,FALSE)*$L$14),2)</f>
        <v>0</v>
      </c>
      <c r="H898" s="22">
        <f t="shared" si="23"/>
        <v>0</v>
      </c>
      <c r="I898" s="14"/>
    </row>
    <row r="899" spans="1:9" ht="12.4" hidden="1" customHeight="1">
      <c r="A899" s="13"/>
      <c r="B899" s="1"/>
      <c r="C899" s="35"/>
      <c r="D899" s="168"/>
      <c r="E899" s="169"/>
      <c r="F899" s="40" t="str">
        <f>VLOOKUP(C899,'[2]Acha Air Sales Price List'!$B$1:$D$65536,3,FALSE)</f>
        <v>Exchange rate :</v>
      </c>
      <c r="G899" s="21">
        <f>ROUND(IF(ISBLANK(C899),0,VLOOKUP(C899,'[2]Acha Air Sales Price List'!$B$1:$X$65536,12,FALSE)*$L$14),2)</f>
        <v>0</v>
      </c>
      <c r="H899" s="22">
        <f t="shared" si="23"/>
        <v>0</v>
      </c>
      <c r="I899" s="14"/>
    </row>
    <row r="900" spans="1:9" ht="12.4" hidden="1" customHeight="1">
      <c r="A900" s="13"/>
      <c r="B900" s="1"/>
      <c r="C900" s="35"/>
      <c r="D900" s="168"/>
      <c r="E900" s="169"/>
      <c r="F900" s="40" t="str">
        <f>VLOOKUP(C900,'[2]Acha Air Sales Price List'!$B$1:$D$65536,3,FALSE)</f>
        <v>Exchange rate :</v>
      </c>
      <c r="G900" s="21">
        <f>ROUND(IF(ISBLANK(C900),0,VLOOKUP(C900,'[2]Acha Air Sales Price List'!$B$1:$X$65536,12,FALSE)*$L$14),2)</f>
        <v>0</v>
      </c>
      <c r="H900" s="22">
        <f t="shared" si="23"/>
        <v>0</v>
      </c>
      <c r="I900" s="14"/>
    </row>
    <row r="901" spans="1:9" ht="12.4" hidden="1" customHeight="1">
      <c r="A901" s="13"/>
      <c r="B901" s="1"/>
      <c r="C901" s="35"/>
      <c r="D901" s="168"/>
      <c r="E901" s="169"/>
      <c r="F901" s="40" t="str">
        <f>VLOOKUP(C901,'[2]Acha Air Sales Price List'!$B$1:$D$65536,3,FALSE)</f>
        <v>Exchange rate :</v>
      </c>
      <c r="G901" s="21">
        <f>ROUND(IF(ISBLANK(C901),0,VLOOKUP(C901,'[2]Acha Air Sales Price List'!$B$1:$X$65536,12,FALSE)*$L$14),2)</f>
        <v>0</v>
      </c>
      <c r="H901" s="22">
        <f t="shared" si="23"/>
        <v>0</v>
      </c>
      <c r="I901" s="14"/>
    </row>
    <row r="902" spans="1:9" ht="12.4" hidden="1" customHeight="1">
      <c r="A902" s="13"/>
      <c r="B902" s="1"/>
      <c r="C902" s="35"/>
      <c r="D902" s="168"/>
      <c r="E902" s="169"/>
      <c r="F902" s="40" t="str">
        <f>VLOOKUP(C902,'[2]Acha Air Sales Price List'!$B$1:$D$65536,3,FALSE)</f>
        <v>Exchange rate :</v>
      </c>
      <c r="G902" s="21">
        <f>ROUND(IF(ISBLANK(C902),0,VLOOKUP(C902,'[2]Acha Air Sales Price List'!$B$1:$X$65536,12,FALSE)*$L$14),2)</f>
        <v>0</v>
      </c>
      <c r="H902" s="22">
        <f t="shared" si="23"/>
        <v>0</v>
      </c>
      <c r="I902" s="14"/>
    </row>
    <row r="903" spans="1:9" ht="12.4" hidden="1" customHeight="1">
      <c r="A903" s="13"/>
      <c r="B903" s="1"/>
      <c r="C903" s="35"/>
      <c r="D903" s="168"/>
      <c r="E903" s="169"/>
      <c r="F903" s="40" t="str">
        <f>VLOOKUP(C903,'[2]Acha Air Sales Price List'!$B$1:$D$65536,3,FALSE)</f>
        <v>Exchange rate :</v>
      </c>
      <c r="G903" s="21">
        <f>ROUND(IF(ISBLANK(C903),0,VLOOKUP(C903,'[2]Acha Air Sales Price List'!$B$1:$X$65536,12,FALSE)*$L$14),2)</f>
        <v>0</v>
      </c>
      <c r="H903" s="22">
        <f t="shared" si="23"/>
        <v>0</v>
      </c>
      <c r="I903" s="14"/>
    </row>
    <row r="904" spans="1:9" ht="12.4" hidden="1" customHeight="1">
      <c r="A904" s="13"/>
      <c r="B904" s="1"/>
      <c r="C904" s="35"/>
      <c r="D904" s="168"/>
      <c r="E904" s="169"/>
      <c r="F904" s="40" t="str">
        <f>VLOOKUP(C904,'[2]Acha Air Sales Price List'!$B$1:$D$65536,3,FALSE)</f>
        <v>Exchange rate :</v>
      </c>
      <c r="G904" s="21">
        <f>ROUND(IF(ISBLANK(C904),0,VLOOKUP(C904,'[2]Acha Air Sales Price List'!$B$1:$X$65536,12,FALSE)*$L$14),2)</f>
        <v>0</v>
      </c>
      <c r="H904" s="22">
        <f t="shared" si="23"/>
        <v>0</v>
      </c>
      <c r="I904" s="14"/>
    </row>
    <row r="905" spans="1:9" ht="12.4" hidden="1" customHeight="1">
      <c r="A905" s="13"/>
      <c r="B905" s="1"/>
      <c r="C905" s="35"/>
      <c r="D905" s="168"/>
      <c r="E905" s="169"/>
      <c r="F905" s="40" t="str">
        <f>VLOOKUP(C905,'[2]Acha Air Sales Price List'!$B$1:$D$65536,3,FALSE)</f>
        <v>Exchange rate :</v>
      </c>
      <c r="G905" s="21">
        <f>ROUND(IF(ISBLANK(C905),0,VLOOKUP(C905,'[2]Acha Air Sales Price List'!$B$1:$X$65536,12,FALSE)*$L$14),2)</f>
        <v>0</v>
      </c>
      <c r="H905" s="22">
        <f t="shared" si="23"/>
        <v>0</v>
      </c>
      <c r="I905" s="14"/>
    </row>
    <row r="906" spans="1:9" ht="12.4" hidden="1" customHeight="1">
      <c r="A906" s="13"/>
      <c r="B906" s="1"/>
      <c r="C906" s="35"/>
      <c r="D906" s="168"/>
      <c r="E906" s="169"/>
      <c r="F906" s="40" t="str">
        <f>VLOOKUP(C906,'[2]Acha Air Sales Price List'!$B$1:$D$65536,3,FALSE)</f>
        <v>Exchange rate :</v>
      </c>
      <c r="G906" s="21">
        <f>ROUND(IF(ISBLANK(C906),0,VLOOKUP(C906,'[2]Acha Air Sales Price List'!$B$1:$X$65536,12,FALSE)*$L$14),2)</f>
        <v>0</v>
      </c>
      <c r="H906" s="22">
        <f t="shared" si="23"/>
        <v>0</v>
      </c>
      <c r="I906" s="14"/>
    </row>
    <row r="907" spans="1:9" ht="12.4" hidden="1" customHeight="1">
      <c r="A907" s="13"/>
      <c r="B907" s="1"/>
      <c r="C907" s="35"/>
      <c r="D907" s="168"/>
      <c r="E907" s="169"/>
      <c r="F907" s="40" t="str">
        <f>VLOOKUP(C907,'[2]Acha Air Sales Price List'!$B$1:$D$65536,3,FALSE)</f>
        <v>Exchange rate :</v>
      </c>
      <c r="G907" s="21">
        <f>ROUND(IF(ISBLANK(C907),0,VLOOKUP(C907,'[2]Acha Air Sales Price List'!$B$1:$X$65536,12,FALSE)*$L$14),2)</f>
        <v>0</v>
      </c>
      <c r="H907" s="22">
        <f t="shared" si="23"/>
        <v>0</v>
      </c>
      <c r="I907" s="14"/>
    </row>
    <row r="908" spans="1:9" ht="12.4" hidden="1" customHeight="1">
      <c r="A908" s="13"/>
      <c r="B908" s="1"/>
      <c r="C908" s="35"/>
      <c r="D908" s="168"/>
      <c r="E908" s="169"/>
      <c r="F908" s="40" t="str">
        <f>VLOOKUP(C908,'[2]Acha Air Sales Price List'!$B$1:$D$65536,3,FALSE)</f>
        <v>Exchange rate :</v>
      </c>
      <c r="G908" s="21">
        <f>ROUND(IF(ISBLANK(C908),0,VLOOKUP(C908,'[2]Acha Air Sales Price List'!$B$1:$X$65536,12,FALSE)*$L$14),2)</f>
        <v>0</v>
      </c>
      <c r="H908" s="22">
        <f t="shared" si="23"/>
        <v>0</v>
      </c>
      <c r="I908" s="14"/>
    </row>
    <row r="909" spans="1:9" ht="12.4" hidden="1" customHeight="1">
      <c r="A909" s="13"/>
      <c r="B909" s="1"/>
      <c r="C909" s="36"/>
      <c r="D909" s="168"/>
      <c r="E909" s="169"/>
      <c r="F909" s="40" t="str">
        <f>VLOOKUP(C909,'[2]Acha Air Sales Price List'!$B$1:$D$65536,3,FALSE)</f>
        <v>Exchange rate :</v>
      </c>
      <c r="G909" s="21">
        <f>ROUND(IF(ISBLANK(C909),0,VLOOKUP(C909,'[2]Acha Air Sales Price List'!$B$1:$X$65536,12,FALSE)*$L$14),2)</f>
        <v>0</v>
      </c>
      <c r="H909" s="22">
        <f t="shared" si="23"/>
        <v>0</v>
      </c>
      <c r="I909" s="14"/>
    </row>
    <row r="910" spans="1:9" ht="12" hidden="1" customHeight="1">
      <c r="A910" s="13"/>
      <c r="B910" s="1"/>
      <c r="C910" s="35"/>
      <c r="D910" s="168"/>
      <c r="E910" s="169"/>
      <c r="F910" s="40" t="str">
        <f>VLOOKUP(C910,'[2]Acha Air Sales Price List'!$B$1:$D$65536,3,FALSE)</f>
        <v>Exchange rate :</v>
      </c>
      <c r="G910" s="21">
        <f>ROUND(IF(ISBLANK(C910),0,VLOOKUP(C910,'[2]Acha Air Sales Price List'!$B$1:$X$65536,12,FALSE)*$L$14),2)</f>
        <v>0</v>
      </c>
      <c r="H910" s="22">
        <f t="shared" si="23"/>
        <v>0</v>
      </c>
      <c r="I910" s="14"/>
    </row>
    <row r="911" spans="1:9" ht="12.4" hidden="1" customHeight="1">
      <c r="A911" s="13"/>
      <c r="B911" s="1"/>
      <c r="C911" s="35"/>
      <c r="D911" s="168"/>
      <c r="E911" s="169"/>
      <c r="F911" s="40" t="str">
        <f>VLOOKUP(C911,'[2]Acha Air Sales Price List'!$B$1:$D$65536,3,FALSE)</f>
        <v>Exchange rate :</v>
      </c>
      <c r="G911" s="21">
        <f>ROUND(IF(ISBLANK(C911),0,VLOOKUP(C911,'[2]Acha Air Sales Price List'!$B$1:$X$65536,12,FALSE)*$L$14),2)</f>
        <v>0</v>
      </c>
      <c r="H911" s="22">
        <f t="shared" si="23"/>
        <v>0</v>
      </c>
      <c r="I911" s="14"/>
    </row>
    <row r="912" spans="1:9" ht="12.4" hidden="1" customHeight="1">
      <c r="A912" s="13"/>
      <c r="B912" s="1"/>
      <c r="C912" s="35"/>
      <c r="D912" s="168"/>
      <c r="E912" s="169"/>
      <c r="F912" s="40" t="str">
        <f>VLOOKUP(C912,'[2]Acha Air Sales Price List'!$B$1:$D$65536,3,FALSE)</f>
        <v>Exchange rate :</v>
      </c>
      <c r="G912" s="21">
        <f>ROUND(IF(ISBLANK(C912),0,VLOOKUP(C912,'[2]Acha Air Sales Price List'!$B$1:$X$65536,12,FALSE)*$L$14),2)</f>
        <v>0</v>
      </c>
      <c r="H912" s="22">
        <f t="shared" si="23"/>
        <v>0</v>
      </c>
      <c r="I912" s="14"/>
    </row>
    <row r="913" spans="1:9" ht="12.4" hidden="1" customHeight="1">
      <c r="A913" s="13"/>
      <c r="B913" s="1"/>
      <c r="C913" s="35"/>
      <c r="D913" s="168"/>
      <c r="E913" s="169"/>
      <c r="F913" s="40" t="str">
        <f>VLOOKUP(C913,'[2]Acha Air Sales Price List'!$B$1:$D$65536,3,FALSE)</f>
        <v>Exchange rate :</v>
      </c>
      <c r="G913" s="21">
        <f>ROUND(IF(ISBLANK(C913),0,VLOOKUP(C913,'[2]Acha Air Sales Price List'!$B$1:$X$65536,12,FALSE)*$L$14),2)</f>
        <v>0</v>
      </c>
      <c r="H913" s="22">
        <f t="shared" si="23"/>
        <v>0</v>
      </c>
      <c r="I913" s="14"/>
    </row>
    <row r="914" spans="1:9" ht="12.4" hidden="1" customHeight="1">
      <c r="A914" s="13"/>
      <c r="B914" s="1"/>
      <c r="C914" s="35"/>
      <c r="D914" s="168"/>
      <c r="E914" s="169"/>
      <c r="F914" s="40" t="str">
        <f>VLOOKUP(C914,'[2]Acha Air Sales Price List'!$B$1:$D$65536,3,FALSE)</f>
        <v>Exchange rate :</v>
      </c>
      <c r="G914" s="21">
        <f>ROUND(IF(ISBLANK(C914),0,VLOOKUP(C914,'[2]Acha Air Sales Price List'!$B$1:$X$65536,12,FALSE)*$L$14),2)</f>
        <v>0</v>
      </c>
      <c r="H914" s="22">
        <f t="shared" si="23"/>
        <v>0</v>
      </c>
      <c r="I914" s="14"/>
    </row>
    <row r="915" spans="1:9" ht="12.4" hidden="1" customHeight="1">
      <c r="A915" s="13"/>
      <c r="B915" s="1"/>
      <c r="C915" s="35"/>
      <c r="D915" s="168"/>
      <c r="E915" s="169"/>
      <c r="F915" s="40" t="str">
        <f>VLOOKUP(C915,'[2]Acha Air Sales Price List'!$B$1:$D$65536,3,FALSE)</f>
        <v>Exchange rate :</v>
      </c>
      <c r="G915" s="21">
        <f>ROUND(IF(ISBLANK(C915),0,VLOOKUP(C915,'[2]Acha Air Sales Price List'!$B$1:$X$65536,12,FALSE)*$L$14),2)</f>
        <v>0</v>
      </c>
      <c r="H915" s="22">
        <f t="shared" si="23"/>
        <v>0</v>
      </c>
      <c r="I915" s="14"/>
    </row>
    <row r="916" spans="1:9" ht="12.4" hidden="1" customHeight="1">
      <c r="A916" s="13"/>
      <c r="B916" s="1"/>
      <c r="C916" s="35"/>
      <c r="D916" s="168"/>
      <c r="E916" s="169"/>
      <c r="F916" s="40" t="str">
        <f>VLOOKUP(C916,'[2]Acha Air Sales Price List'!$B$1:$D$65536,3,FALSE)</f>
        <v>Exchange rate :</v>
      </c>
      <c r="G916" s="21">
        <f>ROUND(IF(ISBLANK(C916),0,VLOOKUP(C916,'[2]Acha Air Sales Price List'!$B$1:$X$65536,12,FALSE)*$L$14),2)</f>
        <v>0</v>
      </c>
      <c r="H916" s="22">
        <f t="shared" si="23"/>
        <v>0</v>
      </c>
      <c r="I916" s="14"/>
    </row>
    <row r="917" spans="1:9" ht="12.4" hidden="1" customHeight="1">
      <c r="A917" s="13"/>
      <c r="B917" s="1"/>
      <c r="C917" s="35"/>
      <c r="D917" s="168"/>
      <c r="E917" s="169"/>
      <c r="F917" s="40" t="str">
        <f>VLOOKUP(C917,'[2]Acha Air Sales Price List'!$B$1:$D$65536,3,FALSE)</f>
        <v>Exchange rate :</v>
      </c>
      <c r="G917" s="21">
        <f>ROUND(IF(ISBLANK(C917),0,VLOOKUP(C917,'[2]Acha Air Sales Price List'!$B$1:$X$65536,12,FALSE)*$L$14),2)</f>
        <v>0</v>
      </c>
      <c r="H917" s="22">
        <f t="shared" si="23"/>
        <v>0</v>
      </c>
      <c r="I917" s="14"/>
    </row>
    <row r="918" spans="1:9" ht="12.4" hidden="1" customHeight="1">
      <c r="A918" s="13"/>
      <c r="B918" s="1"/>
      <c r="C918" s="35"/>
      <c r="D918" s="168"/>
      <c r="E918" s="169"/>
      <c r="F918" s="40" t="str">
        <f>VLOOKUP(C918,'[2]Acha Air Sales Price List'!$B$1:$D$65536,3,FALSE)</f>
        <v>Exchange rate :</v>
      </c>
      <c r="G918" s="21">
        <f>ROUND(IF(ISBLANK(C918),0,VLOOKUP(C918,'[2]Acha Air Sales Price List'!$B$1:$X$65536,12,FALSE)*$L$14),2)</f>
        <v>0</v>
      </c>
      <c r="H918" s="22">
        <f t="shared" si="23"/>
        <v>0</v>
      </c>
      <c r="I918" s="14"/>
    </row>
    <row r="919" spans="1:9" ht="12.4" hidden="1" customHeight="1">
      <c r="A919" s="13"/>
      <c r="B919" s="1"/>
      <c r="C919" s="35"/>
      <c r="D919" s="168"/>
      <c r="E919" s="169"/>
      <c r="F919" s="40" t="str">
        <f>VLOOKUP(C919,'[2]Acha Air Sales Price List'!$B$1:$D$65536,3,FALSE)</f>
        <v>Exchange rate :</v>
      </c>
      <c r="G919" s="21">
        <f>ROUND(IF(ISBLANK(C919),0,VLOOKUP(C919,'[2]Acha Air Sales Price List'!$B$1:$X$65536,12,FALSE)*$L$14),2)</f>
        <v>0</v>
      </c>
      <c r="H919" s="22">
        <f t="shared" si="23"/>
        <v>0</v>
      </c>
      <c r="I919" s="14"/>
    </row>
    <row r="920" spans="1:9" ht="12.4" hidden="1" customHeight="1">
      <c r="A920" s="13"/>
      <c r="B920" s="1"/>
      <c r="C920" s="35"/>
      <c r="D920" s="168"/>
      <c r="E920" s="169"/>
      <c r="F920" s="40" t="str">
        <f>VLOOKUP(C920,'[2]Acha Air Sales Price List'!$B$1:$D$65536,3,FALSE)</f>
        <v>Exchange rate :</v>
      </c>
      <c r="G920" s="21">
        <f>ROUND(IF(ISBLANK(C920),0,VLOOKUP(C920,'[2]Acha Air Sales Price List'!$B$1:$X$65536,12,FALSE)*$L$14),2)</f>
        <v>0</v>
      </c>
      <c r="H920" s="22">
        <f t="shared" si="23"/>
        <v>0</v>
      </c>
      <c r="I920" s="14"/>
    </row>
    <row r="921" spans="1:9" ht="12.4" hidden="1" customHeight="1">
      <c r="A921" s="13"/>
      <c r="B921" s="1"/>
      <c r="C921" s="35"/>
      <c r="D921" s="168"/>
      <c r="E921" s="169"/>
      <c r="F921" s="40" t="str">
        <f>VLOOKUP(C921,'[2]Acha Air Sales Price List'!$B$1:$D$65536,3,FALSE)</f>
        <v>Exchange rate :</v>
      </c>
      <c r="G921" s="21">
        <f>ROUND(IF(ISBLANK(C921),0,VLOOKUP(C921,'[2]Acha Air Sales Price List'!$B$1:$X$65536,12,FALSE)*$L$14),2)</f>
        <v>0</v>
      </c>
      <c r="H921" s="22">
        <f t="shared" si="23"/>
        <v>0</v>
      </c>
      <c r="I921" s="14"/>
    </row>
    <row r="922" spans="1:9" ht="12.4" hidden="1" customHeight="1">
      <c r="A922" s="13"/>
      <c r="B922" s="1"/>
      <c r="C922" s="35"/>
      <c r="D922" s="168"/>
      <c r="E922" s="169"/>
      <c r="F922" s="40" t="str">
        <f>VLOOKUP(C922,'[2]Acha Air Sales Price List'!$B$1:$D$65536,3,FALSE)</f>
        <v>Exchange rate :</v>
      </c>
      <c r="G922" s="21">
        <f>ROUND(IF(ISBLANK(C922),0,VLOOKUP(C922,'[2]Acha Air Sales Price List'!$B$1:$X$65536,12,FALSE)*$L$14),2)</f>
        <v>0</v>
      </c>
      <c r="H922" s="22">
        <f t="shared" si="23"/>
        <v>0</v>
      </c>
      <c r="I922" s="14"/>
    </row>
    <row r="923" spans="1:9" ht="12.4" hidden="1" customHeight="1">
      <c r="A923" s="13"/>
      <c r="B923" s="1"/>
      <c r="C923" s="35"/>
      <c r="D923" s="168"/>
      <c r="E923" s="169"/>
      <c r="F923" s="40" t="str">
        <f>VLOOKUP(C923,'[2]Acha Air Sales Price List'!$B$1:$D$65536,3,FALSE)</f>
        <v>Exchange rate :</v>
      </c>
      <c r="G923" s="21">
        <f>ROUND(IF(ISBLANK(C923),0,VLOOKUP(C923,'[2]Acha Air Sales Price List'!$B$1:$X$65536,12,FALSE)*$L$14),2)</f>
        <v>0</v>
      </c>
      <c r="H923" s="22">
        <f t="shared" si="23"/>
        <v>0</v>
      </c>
      <c r="I923" s="14"/>
    </row>
    <row r="924" spans="1:9" ht="12.4" hidden="1" customHeight="1">
      <c r="A924" s="13"/>
      <c r="B924" s="1"/>
      <c r="C924" s="35"/>
      <c r="D924" s="168"/>
      <c r="E924" s="169"/>
      <c r="F924" s="40" t="str">
        <f>VLOOKUP(C924,'[2]Acha Air Sales Price List'!$B$1:$D$65536,3,FALSE)</f>
        <v>Exchange rate :</v>
      </c>
      <c r="G924" s="21">
        <f>ROUND(IF(ISBLANK(C924),0,VLOOKUP(C924,'[2]Acha Air Sales Price List'!$B$1:$X$65536,12,FALSE)*$L$14),2)</f>
        <v>0</v>
      </c>
      <c r="H924" s="22">
        <f t="shared" si="23"/>
        <v>0</v>
      </c>
      <c r="I924" s="14"/>
    </row>
    <row r="925" spans="1:9" ht="12.4" hidden="1" customHeight="1">
      <c r="A925" s="13"/>
      <c r="B925" s="1"/>
      <c r="C925" s="35"/>
      <c r="D925" s="168"/>
      <c r="E925" s="169"/>
      <c r="F925" s="40" t="str">
        <f>VLOOKUP(C925,'[2]Acha Air Sales Price List'!$B$1:$D$65536,3,FALSE)</f>
        <v>Exchange rate :</v>
      </c>
      <c r="G925" s="21">
        <f>ROUND(IF(ISBLANK(C925),0,VLOOKUP(C925,'[2]Acha Air Sales Price List'!$B$1:$X$65536,12,FALSE)*$L$14),2)</f>
        <v>0</v>
      </c>
      <c r="H925" s="22">
        <f t="shared" si="23"/>
        <v>0</v>
      </c>
      <c r="I925" s="14"/>
    </row>
    <row r="926" spans="1:9" ht="12.4" hidden="1" customHeight="1">
      <c r="A926" s="13"/>
      <c r="B926" s="1"/>
      <c r="C926" s="35"/>
      <c r="D926" s="168"/>
      <c r="E926" s="169"/>
      <c r="F926" s="40" t="str">
        <f>VLOOKUP(C926,'[2]Acha Air Sales Price List'!$B$1:$D$65536,3,FALSE)</f>
        <v>Exchange rate :</v>
      </c>
      <c r="G926" s="21">
        <f>ROUND(IF(ISBLANK(C926),0,VLOOKUP(C926,'[2]Acha Air Sales Price List'!$B$1:$X$65536,12,FALSE)*$L$14),2)</f>
        <v>0</v>
      </c>
      <c r="H926" s="22">
        <f t="shared" si="23"/>
        <v>0</v>
      </c>
      <c r="I926" s="14"/>
    </row>
    <row r="927" spans="1:9" ht="12.4" hidden="1" customHeight="1">
      <c r="A927" s="13"/>
      <c r="B927" s="1"/>
      <c r="C927" s="35"/>
      <c r="D927" s="168"/>
      <c r="E927" s="169"/>
      <c r="F927" s="40" t="str">
        <f>VLOOKUP(C927,'[2]Acha Air Sales Price List'!$B$1:$D$65536,3,FALSE)</f>
        <v>Exchange rate :</v>
      </c>
      <c r="G927" s="21">
        <f>ROUND(IF(ISBLANK(C927),0,VLOOKUP(C927,'[2]Acha Air Sales Price List'!$B$1:$X$65536,12,FALSE)*$L$14),2)</f>
        <v>0</v>
      </c>
      <c r="H927" s="22">
        <f t="shared" si="23"/>
        <v>0</v>
      </c>
      <c r="I927" s="14"/>
    </row>
    <row r="928" spans="1:9" ht="12.4" hidden="1" customHeight="1">
      <c r="A928" s="13"/>
      <c r="B928" s="1"/>
      <c r="C928" s="35"/>
      <c r="D928" s="168"/>
      <c r="E928" s="169"/>
      <c r="F928" s="40" t="str">
        <f>VLOOKUP(C928,'[2]Acha Air Sales Price List'!$B$1:$D$65536,3,FALSE)</f>
        <v>Exchange rate :</v>
      </c>
      <c r="G928" s="21">
        <f>ROUND(IF(ISBLANK(C928),0,VLOOKUP(C928,'[2]Acha Air Sales Price List'!$B$1:$X$65536,12,FALSE)*$L$14),2)</f>
        <v>0</v>
      </c>
      <c r="H928" s="22">
        <f t="shared" si="23"/>
        <v>0</v>
      </c>
      <c r="I928" s="14"/>
    </row>
    <row r="929" spans="1:9" ht="12.4" hidden="1" customHeight="1">
      <c r="A929" s="13"/>
      <c r="B929" s="1"/>
      <c r="C929" s="35"/>
      <c r="D929" s="168"/>
      <c r="E929" s="169"/>
      <c r="F929" s="40" t="str">
        <f>VLOOKUP(C929,'[2]Acha Air Sales Price List'!$B$1:$D$65536,3,FALSE)</f>
        <v>Exchange rate :</v>
      </c>
      <c r="G929" s="21">
        <f>ROUND(IF(ISBLANK(C929),0,VLOOKUP(C929,'[2]Acha Air Sales Price List'!$B$1:$X$65536,12,FALSE)*$L$14),2)</f>
        <v>0</v>
      </c>
      <c r="H929" s="22">
        <f t="shared" si="23"/>
        <v>0</v>
      </c>
      <c r="I929" s="14"/>
    </row>
    <row r="930" spans="1:9" ht="12.4" hidden="1" customHeight="1">
      <c r="A930" s="13"/>
      <c r="B930" s="1"/>
      <c r="C930" s="35"/>
      <c r="D930" s="168"/>
      <c r="E930" s="169"/>
      <c r="F930" s="40" t="str">
        <f>VLOOKUP(C930,'[2]Acha Air Sales Price List'!$B$1:$D$65536,3,FALSE)</f>
        <v>Exchange rate :</v>
      </c>
      <c r="G930" s="21">
        <f>ROUND(IF(ISBLANK(C930),0,VLOOKUP(C930,'[2]Acha Air Sales Price List'!$B$1:$X$65536,12,FALSE)*$L$14),2)</f>
        <v>0</v>
      </c>
      <c r="H930" s="22">
        <f t="shared" si="23"/>
        <v>0</v>
      </c>
      <c r="I930" s="14"/>
    </row>
    <row r="931" spans="1:9" ht="12.4" hidden="1" customHeight="1">
      <c r="A931" s="13"/>
      <c r="B931" s="1"/>
      <c r="C931" s="35"/>
      <c r="D931" s="168"/>
      <c r="E931" s="169"/>
      <c r="F931" s="40" t="str">
        <f>VLOOKUP(C931,'[2]Acha Air Sales Price List'!$B$1:$D$65536,3,FALSE)</f>
        <v>Exchange rate :</v>
      </c>
      <c r="G931" s="21">
        <f>ROUND(IF(ISBLANK(C931),0,VLOOKUP(C931,'[2]Acha Air Sales Price List'!$B$1:$X$65536,12,FALSE)*$L$14),2)</f>
        <v>0</v>
      </c>
      <c r="H931" s="22">
        <f t="shared" si="23"/>
        <v>0</v>
      </c>
      <c r="I931" s="14"/>
    </row>
    <row r="932" spans="1:9" ht="12.4" hidden="1" customHeight="1">
      <c r="A932" s="13"/>
      <c r="B932" s="1"/>
      <c r="C932" s="35"/>
      <c r="D932" s="168"/>
      <c r="E932" s="169"/>
      <c r="F932" s="40" t="str">
        <f>VLOOKUP(C932,'[2]Acha Air Sales Price List'!$B$1:$D$65536,3,FALSE)</f>
        <v>Exchange rate :</v>
      </c>
      <c r="G932" s="21">
        <f>ROUND(IF(ISBLANK(C932),0,VLOOKUP(C932,'[2]Acha Air Sales Price List'!$B$1:$X$65536,12,FALSE)*$L$14),2)</f>
        <v>0</v>
      </c>
      <c r="H932" s="22">
        <f t="shared" si="23"/>
        <v>0</v>
      </c>
      <c r="I932" s="14"/>
    </row>
    <row r="933" spans="1:9" ht="12.4" hidden="1" customHeight="1">
      <c r="A933" s="13"/>
      <c r="B933" s="1"/>
      <c r="C933" s="35"/>
      <c r="D933" s="168"/>
      <c r="E933" s="169"/>
      <c r="F933" s="40" t="str">
        <f>VLOOKUP(C933,'[2]Acha Air Sales Price List'!$B$1:$D$65536,3,FALSE)</f>
        <v>Exchange rate :</v>
      </c>
      <c r="G933" s="21">
        <f>ROUND(IF(ISBLANK(C933),0,VLOOKUP(C933,'[2]Acha Air Sales Price List'!$B$1:$X$65536,12,FALSE)*$L$14),2)</f>
        <v>0</v>
      </c>
      <c r="H933" s="22">
        <f t="shared" si="23"/>
        <v>0</v>
      </c>
      <c r="I933" s="14"/>
    </row>
    <row r="934" spans="1:9" ht="12.4" hidden="1" customHeight="1">
      <c r="A934" s="13"/>
      <c r="B934" s="1"/>
      <c r="C934" s="35"/>
      <c r="D934" s="168"/>
      <c r="E934" s="169"/>
      <c r="F934" s="40" t="str">
        <f>VLOOKUP(C934,'[2]Acha Air Sales Price List'!$B$1:$D$65536,3,FALSE)</f>
        <v>Exchange rate :</v>
      </c>
      <c r="G934" s="21">
        <f>ROUND(IF(ISBLANK(C934),0,VLOOKUP(C934,'[2]Acha Air Sales Price List'!$B$1:$X$65536,12,FALSE)*$L$14),2)</f>
        <v>0</v>
      </c>
      <c r="H934" s="22">
        <f t="shared" si="23"/>
        <v>0</v>
      </c>
      <c r="I934" s="14"/>
    </row>
    <row r="935" spans="1:9" ht="12.4" hidden="1" customHeight="1">
      <c r="A935" s="13"/>
      <c r="B935" s="1"/>
      <c r="C935" s="35"/>
      <c r="D935" s="168"/>
      <c r="E935" s="169"/>
      <c r="F935" s="40" t="str">
        <f>VLOOKUP(C935,'[2]Acha Air Sales Price List'!$B$1:$D$65536,3,FALSE)</f>
        <v>Exchange rate :</v>
      </c>
      <c r="G935" s="21">
        <f>ROUND(IF(ISBLANK(C935),0,VLOOKUP(C935,'[2]Acha Air Sales Price List'!$B$1:$X$65536,12,FALSE)*$L$14),2)</f>
        <v>0</v>
      </c>
      <c r="H935" s="22">
        <f t="shared" si="23"/>
        <v>0</v>
      </c>
      <c r="I935" s="14"/>
    </row>
    <row r="936" spans="1:9" ht="12.4" hidden="1" customHeight="1">
      <c r="A936" s="13"/>
      <c r="B936" s="1"/>
      <c r="C936" s="35"/>
      <c r="D936" s="168"/>
      <c r="E936" s="169"/>
      <c r="F936" s="40" t="str">
        <f>VLOOKUP(C936,'[2]Acha Air Sales Price List'!$B$1:$D$65536,3,FALSE)</f>
        <v>Exchange rate :</v>
      </c>
      <c r="G936" s="21">
        <f>ROUND(IF(ISBLANK(C936),0,VLOOKUP(C936,'[2]Acha Air Sales Price List'!$B$1:$X$65536,12,FALSE)*$L$14),2)</f>
        <v>0</v>
      </c>
      <c r="H936" s="22">
        <f t="shared" si="23"/>
        <v>0</v>
      </c>
      <c r="I936" s="14"/>
    </row>
    <row r="937" spans="1:9" ht="12.4" hidden="1" customHeight="1">
      <c r="A937" s="13"/>
      <c r="B937" s="1"/>
      <c r="C937" s="36"/>
      <c r="D937" s="168"/>
      <c r="E937" s="169"/>
      <c r="F937" s="40" t="str">
        <f>VLOOKUP(C937,'[2]Acha Air Sales Price List'!$B$1:$D$65536,3,FALSE)</f>
        <v>Exchange rate :</v>
      </c>
      <c r="G937" s="21">
        <f>ROUND(IF(ISBLANK(C937),0,VLOOKUP(C937,'[2]Acha Air Sales Price List'!$B$1:$X$65536,12,FALSE)*$L$14),2)</f>
        <v>0</v>
      </c>
      <c r="H937" s="22">
        <f>ROUND(IF(ISNUMBER(B937), G937*B937, 0),5)</f>
        <v>0</v>
      </c>
      <c r="I937" s="14"/>
    </row>
    <row r="938" spans="1:9" ht="12" hidden="1" customHeight="1">
      <c r="A938" s="13"/>
      <c r="B938" s="1"/>
      <c r="C938" s="35"/>
      <c r="D938" s="168"/>
      <c r="E938" s="169"/>
      <c r="F938" s="40" t="str">
        <f>VLOOKUP(C938,'[2]Acha Air Sales Price List'!$B$1:$D$65536,3,FALSE)</f>
        <v>Exchange rate :</v>
      </c>
      <c r="G938" s="21">
        <f>ROUND(IF(ISBLANK(C938),0,VLOOKUP(C938,'[2]Acha Air Sales Price List'!$B$1:$X$65536,12,FALSE)*$L$14),2)</f>
        <v>0</v>
      </c>
      <c r="H938" s="22">
        <f t="shared" ref="H938:H1001" si="24">ROUND(IF(ISNUMBER(B938), G938*B938, 0),5)</f>
        <v>0</v>
      </c>
      <c r="I938" s="14"/>
    </row>
    <row r="939" spans="1:9" ht="12.4" hidden="1" customHeight="1">
      <c r="A939" s="13"/>
      <c r="B939" s="1"/>
      <c r="C939" s="35"/>
      <c r="D939" s="168"/>
      <c r="E939" s="169"/>
      <c r="F939" s="40" t="str">
        <f>VLOOKUP(C939,'[2]Acha Air Sales Price List'!$B$1:$D$65536,3,FALSE)</f>
        <v>Exchange rate :</v>
      </c>
      <c r="G939" s="21">
        <f>ROUND(IF(ISBLANK(C939),0,VLOOKUP(C939,'[2]Acha Air Sales Price List'!$B$1:$X$65536,12,FALSE)*$L$14),2)</f>
        <v>0</v>
      </c>
      <c r="H939" s="22">
        <f t="shared" si="24"/>
        <v>0</v>
      </c>
      <c r="I939" s="14"/>
    </row>
    <row r="940" spans="1:9" ht="12.4" hidden="1" customHeight="1">
      <c r="A940" s="13"/>
      <c r="B940" s="1"/>
      <c r="C940" s="35"/>
      <c r="D940" s="168"/>
      <c r="E940" s="169"/>
      <c r="F940" s="40" t="str">
        <f>VLOOKUP(C940,'[2]Acha Air Sales Price List'!$B$1:$D$65536,3,FALSE)</f>
        <v>Exchange rate :</v>
      </c>
      <c r="G940" s="21">
        <f>ROUND(IF(ISBLANK(C940),0,VLOOKUP(C940,'[2]Acha Air Sales Price List'!$B$1:$X$65536,12,FALSE)*$L$14),2)</f>
        <v>0</v>
      </c>
      <c r="H940" s="22">
        <f t="shared" si="24"/>
        <v>0</v>
      </c>
      <c r="I940" s="14"/>
    </row>
    <row r="941" spans="1:9" ht="12.4" hidden="1" customHeight="1">
      <c r="A941" s="13"/>
      <c r="B941" s="1"/>
      <c r="C941" s="35"/>
      <c r="D941" s="168"/>
      <c r="E941" s="169"/>
      <c r="F941" s="40" t="str">
        <f>VLOOKUP(C941,'[2]Acha Air Sales Price List'!$B$1:$D$65536,3,FALSE)</f>
        <v>Exchange rate :</v>
      </c>
      <c r="G941" s="21">
        <f>ROUND(IF(ISBLANK(C941),0,VLOOKUP(C941,'[2]Acha Air Sales Price List'!$B$1:$X$65536,12,FALSE)*$L$14),2)</f>
        <v>0</v>
      </c>
      <c r="H941" s="22">
        <f t="shared" si="24"/>
        <v>0</v>
      </c>
      <c r="I941" s="14"/>
    </row>
    <row r="942" spans="1:9" ht="12.4" hidden="1" customHeight="1">
      <c r="A942" s="13"/>
      <c r="B942" s="1"/>
      <c r="C942" s="35"/>
      <c r="D942" s="168"/>
      <c r="E942" s="169"/>
      <c r="F942" s="40" t="str">
        <f>VLOOKUP(C942,'[2]Acha Air Sales Price List'!$B$1:$D$65536,3,FALSE)</f>
        <v>Exchange rate :</v>
      </c>
      <c r="G942" s="21">
        <f>ROUND(IF(ISBLANK(C942),0,VLOOKUP(C942,'[2]Acha Air Sales Price List'!$B$1:$X$65536,12,FALSE)*$L$14),2)</f>
        <v>0</v>
      </c>
      <c r="H942" s="22">
        <f t="shared" si="24"/>
        <v>0</v>
      </c>
      <c r="I942" s="14"/>
    </row>
    <row r="943" spans="1:9" ht="12.4" hidden="1" customHeight="1">
      <c r="A943" s="13"/>
      <c r="B943" s="1"/>
      <c r="C943" s="35"/>
      <c r="D943" s="168"/>
      <c r="E943" s="169"/>
      <c r="F943" s="40" t="str">
        <f>VLOOKUP(C943,'[2]Acha Air Sales Price List'!$B$1:$D$65536,3,FALSE)</f>
        <v>Exchange rate :</v>
      </c>
      <c r="G943" s="21">
        <f>ROUND(IF(ISBLANK(C943),0,VLOOKUP(C943,'[2]Acha Air Sales Price List'!$B$1:$X$65536,12,FALSE)*$L$14),2)</f>
        <v>0</v>
      </c>
      <c r="H943" s="22">
        <f t="shared" si="24"/>
        <v>0</v>
      </c>
      <c r="I943" s="14"/>
    </row>
    <row r="944" spans="1:9" ht="12.4" hidden="1" customHeight="1">
      <c r="A944" s="13"/>
      <c r="B944" s="1"/>
      <c r="C944" s="35"/>
      <c r="D944" s="168"/>
      <c r="E944" s="169"/>
      <c r="F944" s="40" t="str">
        <f>VLOOKUP(C944,'[2]Acha Air Sales Price List'!$B$1:$D$65536,3,FALSE)</f>
        <v>Exchange rate :</v>
      </c>
      <c r="G944" s="21">
        <f>ROUND(IF(ISBLANK(C944),0,VLOOKUP(C944,'[2]Acha Air Sales Price List'!$B$1:$X$65536,12,FALSE)*$L$14),2)</f>
        <v>0</v>
      </c>
      <c r="H944" s="22">
        <f t="shared" si="24"/>
        <v>0</v>
      </c>
      <c r="I944" s="14"/>
    </row>
    <row r="945" spans="1:9" ht="12.4" hidden="1" customHeight="1">
      <c r="A945" s="13"/>
      <c r="B945" s="1"/>
      <c r="C945" s="35"/>
      <c r="D945" s="168"/>
      <c r="E945" s="169"/>
      <c r="F945" s="40" t="str">
        <f>VLOOKUP(C945,'[2]Acha Air Sales Price List'!$B$1:$D$65536,3,FALSE)</f>
        <v>Exchange rate :</v>
      </c>
      <c r="G945" s="21">
        <f>ROUND(IF(ISBLANK(C945),0,VLOOKUP(C945,'[2]Acha Air Sales Price List'!$B$1:$X$65536,12,FALSE)*$L$14),2)</f>
        <v>0</v>
      </c>
      <c r="H945" s="22">
        <f t="shared" si="24"/>
        <v>0</v>
      </c>
      <c r="I945" s="14"/>
    </row>
    <row r="946" spans="1:9" ht="12.4" hidden="1" customHeight="1">
      <c r="A946" s="13"/>
      <c r="B946" s="1"/>
      <c r="C946" s="35"/>
      <c r="D946" s="168"/>
      <c r="E946" s="169"/>
      <c r="F946" s="40" t="str">
        <f>VLOOKUP(C946,'[2]Acha Air Sales Price List'!$B$1:$D$65536,3,FALSE)</f>
        <v>Exchange rate :</v>
      </c>
      <c r="G946" s="21">
        <f>ROUND(IF(ISBLANK(C946),0,VLOOKUP(C946,'[2]Acha Air Sales Price List'!$B$1:$X$65536,12,FALSE)*$L$14),2)</f>
        <v>0</v>
      </c>
      <c r="H946" s="22">
        <f t="shared" si="24"/>
        <v>0</v>
      </c>
      <c r="I946" s="14"/>
    </row>
    <row r="947" spans="1:9" ht="12.4" hidden="1" customHeight="1">
      <c r="A947" s="13"/>
      <c r="B947" s="1"/>
      <c r="C947" s="35"/>
      <c r="D947" s="168"/>
      <c r="E947" s="169"/>
      <c r="F947" s="40" t="str">
        <f>VLOOKUP(C947,'[2]Acha Air Sales Price List'!$B$1:$D$65536,3,FALSE)</f>
        <v>Exchange rate :</v>
      </c>
      <c r="G947" s="21">
        <f>ROUND(IF(ISBLANK(C947),0,VLOOKUP(C947,'[2]Acha Air Sales Price List'!$B$1:$X$65536,12,FALSE)*$L$14),2)</f>
        <v>0</v>
      </c>
      <c r="H947" s="22">
        <f t="shared" si="24"/>
        <v>0</v>
      </c>
      <c r="I947" s="14"/>
    </row>
    <row r="948" spans="1:9" ht="12.4" hidden="1" customHeight="1">
      <c r="A948" s="13"/>
      <c r="B948" s="1"/>
      <c r="C948" s="35"/>
      <c r="D948" s="168"/>
      <c r="E948" s="169"/>
      <c r="F948" s="40" t="str">
        <f>VLOOKUP(C948,'[2]Acha Air Sales Price List'!$B$1:$D$65536,3,FALSE)</f>
        <v>Exchange rate :</v>
      </c>
      <c r="G948" s="21">
        <f>ROUND(IF(ISBLANK(C948),0,VLOOKUP(C948,'[2]Acha Air Sales Price List'!$B$1:$X$65536,12,FALSE)*$L$14),2)</f>
        <v>0</v>
      </c>
      <c r="H948" s="22">
        <f t="shared" si="24"/>
        <v>0</v>
      </c>
      <c r="I948" s="14"/>
    </row>
    <row r="949" spans="1:9" ht="12.4" hidden="1" customHeight="1">
      <c r="A949" s="13"/>
      <c r="B949" s="1"/>
      <c r="C949" s="35"/>
      <c r="D949" s="168"/>
      <c r="E949" s="169"/>
      <c r="F949" s="40" t="str">
        <f>VLOOKUP(C949,'[2]Acha Air Sales Price List'!$B$1:$D$65536,3,FALSE)</f>
        <v>Exchange rate :</v>
      </c>
      <c r="G949" s="21">
        <f>ROUND(IF(ISBLANK(C949),0,VLOOKUP(C949,'[2]Acha Air Sales Price List'!$B$1:$X$65536,12,FALSE)*$L$14),2)</f>
        <v>0</v>
      </c>
      <c r="H949" s="22">
        <f t="shared" si="24"/>
        <v>0</v>
      </c>
      <c r="I949" s="14"/>
    </row>
    <row r="950" spans="1:9" ht="12.4" hidden="1" customHeight="1">
      <c r="A950" s="13"/>
      <c r="B950" s="1"/>
      <c r="C950" s="35"/>
      <c r="D950" s="168"/>
      <c r="E950" s="169"/>
      <c r="F950" s="40" t="str">
        <f>VLOOKUP(C950,'[2]Acha Air Sales Price List'!$B$1:$D$65536,3,FALSE)</f>
        <v>Exchange rate :</v>
      </c>
      <c r="G950" s="21">
        <f>ROUND(IF(ISBLANK(C950),0,VLOOKUP(C950,'[2]Acha Air Sales Price List'!$B$1:$X$65536,12,FALSE)*$L$14),2)</f>
        <v>0</v>
      </c>
      <c r="H950" s="22">
        <f t="shared" si="24"/>
        <v>0</v>
      </c>
      <c r="I950" s="14"/>
    </row>
    <row r="951" spans="1:9" ht="12" hidden="1" customHeight="1">
      <c r="A951" s="13"/>
      <c r="B951" s="1"/>
      <c r="C951" s="35"/>
      <c r="D951" s="168"/>
      <c r="E951" s="169"/>
      <c r="F951" s="40" t="str">
        <f>VLOOKUP(C951,'[2]Acha Air Sales Price List'!$B$1:$D$65536,3,FALSE)</f>
        <v>Exchange rate :</v>
      </c>
      <c r="G951" s="21">
        <f>ROUND(IF(ISBLANK(C951),0,VLOOKUP(C951,'[2]Acha Air Sales Price List'!$B$1:$X$65536,12,FALSE)*$L$14),2)</f>
        <v>0</v>
      </c>
      <c r="H951" s="22">
        <f t="shared" si="24"/>
        <v>0</v>
      </c>
      <c r="I951" s="14"/>
    </row>
    <row r="952" spans="1:9" ht="12.4" hidden="1" customHeight="1">
      <c r="A952" s="13"/>
      <c r="B952" s="1"/>
      <c r="C952" s="35"/>
      <c r="D952" s="168"/>
      <c r="E952" s="169"/>
      <c r="F952" s="40" t="str">
        <f>VLOOKUP(C952,'[2]Acha Air Sales Price List'!$B$1:$D$65536,3,FALSE)</f>
        <v>Exchange rate :</v>
      </c>
      <c r="G952" s="21">
        <f>ROUND(IF(ISBLANK(C952),0,VLOOKUP(C952,'[2]Acha Air Sales Price List'!$B$1:$X$65536,12,FALSE)*$L$14),2)</f>
        <v>0</v>
      </c>
      <c r="H952" s="22">
        <f t="shared" si="24"/>
        <v>0</v>
      </c>
      <c r="I952" s="14"/>
    </row>
    <row r="953" spans="1:9" ht="12.4" hidden="1" customHeight="1">
      <c r="A953" s="13"/>
      <c r="B953" s="1"/>
      <c r="C953" s="35"/>
      <c r="D953" s="168"/>
      <c r="E953" s="169"/>
      <c r="F953" s="40" t="str">
        <f>VLOOKUP(C953,'[2]Acha Air Sales Price List'!$B$1:$D$65536,3,FALSE)</f>
        <v>Exchange rate :</v>
      </c>
      <c r="G953" s="21">
        <f>ROUND(IF(ISBLANK(C953),0,VLOOKUP(C953,'[2]Acha Air Sales Price List'!$B$1:$X$65536,12,FALSE)*$L$14),2)</f>
        <v>0</v>
      </c>
      <c r="H953" s="22">
        <f t="shared" si="24"/>
        <v>0</v>
      </c>
      <c r="I953" s="14"/>
    </row>
    <row r="954" spans="1:9" ht="12.4" hidden="1" customHeight="1">
      <c r="A954" s="13"/>
      <c r="B954" s="1"/>
      <c r="C954" s="35"/>
      <c r="D954" s="168"/>
      <c r="E954" s="169"/>
      <c r="F954" s="40" t="str">
        <f>VLOOKUP(C954,'[2]Acha Air Sales Price List'!$B$1:$D$65536,3,FALSE)</f>
        <v>Exchange rate :</v>
      </c>
      <c r="G954" s="21">
        <f>ROUND(IF(ISBLANK(C954),0,VLOOKUP(C954,'[2]Acha Air Sales Price List'!$B$1:$X$65536,12,FALSE)*$L$14),2)</f>
        <v>0</v>
      </c>
      <c r="H954" s="22">
        <f t="shared" si="24"/>
        <v>0</v>
      </c>
      <c r="I954" s="14"/>
    </row>
    <row r="955" spans="1:9" ht="12.4" hidden="1" customHeight="1">
      <c r="A955" s="13"/>
      <c r="B955" s="1"/>
      <c r="C955" s="35"/>
      <c r="D955" s="168"/>
      <c r="E955" s="169"/>
      <c r="F955" s="40" t="str">
        <f>VLOOKUP(C955,'[2]Acha Air Sales Price List'!$B$1:$D$65536,3,FALSE)</f>
        <v>Exchange rate :</v>
      </c>
      <c r="G955" s="21">
        <f>ROUND(IF(ISBLANK(C955),0,VLOOKUP(C955,'[2]Acha Air Sales Price List'!$B$1:$X$65536,12,FALSE)*$L$14),2)</f>
        <v>0</v>
      </c>
      <c r="H955" s="22">
        <f t="shared" si="24"/>
        <v>0</v>
      </c>
      <c r="I955" s="14"/>
    </row>
    <row r="956" spans="1:9" ht="12.4" hidden="1" customHeight="1">
      <c r="A956" s="13"/>
      <c r="B956" s="1"/>
      <c r="C956" s="35"/>
      <c r="D956" s="168"/>
      <c r="E956" s="169"/>
      <c r="F956" s="40" t="str">
        <f>VLOOKUP(C956,'[2]Acha Air Sales Price List'!$B$1:$D$65536,3,FALSE)</f>
        <v>Exchange rate :</v>
      </c>
      <c r="G956" s="21">
        <f>ROUND(IF(ISBLANK(C956),0,VLOOKUP(C956,'[2]Acha Air Sales Price List'!$B$1:$X$65536,12,FALSE)*$L$14),2)</f>
        <v>0</v>
      </c>
      <c r="H956" s="22">
        <f t="shared" si="24"/>
        <v>0</v>
      </c>
      <c r="I956" s="14"/>
    </row>
    <row r="957" spans="1:9" ht="12.4" hidden="1" customHeight="1">
      <c r="A957" s="13"/>
      <c r="B957" s="1"/>
      <c r="C957" s="35"/>
      <c r="D957" s="168"/>
      <c r="E957" s="169"/>
      <c r="F957" s="40" t="str">
        <f>VLOOKUP(C957,'[2]Acha Air Sales Price List'!$B$1:$D$65536,3,FALSE)</f>
        <v>Exchange rate :</v>
      </c>
      <c r="G957" s="21">
        <f>ROUND(IF(ISBLANK(C957),0,VLOOKUP(C957,'[2]Acha Air Sales Price List'!$B$1:$X$65536,12,FALSE)*$L$14),2)</f>
        <v>0</v>
      </c>
      <c r="H957" s="22">
        <f t="shared" si="24"/>
        <v>0</v>
      </c>
      <c r="I957" s="14"/>
    </row>
    <row r="958" spans="1:9" ht="12.4" hidden="1" customHeight="1">
      <c r="A958" s="13"/>
      <c r="B958" s="1"/>
      <c r="C958" s="35"/>
      <c r="D958" s="168"/>
      <c r="E958" s="169"/>
      <c r="F958" s="40" t="str">
        <f>VLOOKUP(C958,'[2]Acha Air Sales Price List'!$B$1:$D$65536,3,FALSE)</f>
        <v>Exchange rate :</v>
      </c>
      <c r="G958" s="21">
        <f>ROUND(IF(ISBLANK(C958),0,VLOOKUP(C958,'[2]Acha Air Sales Price List'!$B$1:$X$65536,12,FALSE)*$L$14),2)</f>
        <v>0</v>
      </c>
      <c r="H958" s="22">
        <f t="shared" si="24"/>
        <v>0</v>
      </c>
      <c r="I958" s="14"/>
    </row>
    <row r="959" spans="1:9" ht="12.4" hidden="1" customHeight="1">
      <c r="A959" s="13"/>
      <c r="B959" s="1"/>
      <c r="C959" s="35"/>
      <c r="D959" s="168"/>
      <c r="E959" s="169"/>
      <c r="F959" s="40" t="str">
        <f>VLOOKUP(C959,'[2]Acha Air Sales Price List'!$B$1:$D$65536,3,FALSE)</f>
        <v>Exchange rate :</v>
      </c>
      <c r="G959" s="21">
        <f>ROUND(IF(ISBLANK(C959),0,VLOOKUP(C959,'[2]Acha Air Sales Price List'!$B$1:$X$65536,12,FALSE)*$L$14),2)</f>
        <v>0</v>
      </c>
      <c r="H959" s="22">
        <f t="shared" si="24"/>
        <v>0</v>
      </c>
      <c r="I959" s="14"/>
    </row>
    <row r="960" spans="1:9" ht="12.4" hidden="1" customHeight="1">
      <c r="A960" s="13"/>
      <c r="B960" s="1"/>
      <c r="C960" s="35"/>
      <c r="D960" s="168"/>
      <c r="E960" s="169"/>
      <c r="F960" s="40" t="str">
        <f>VLOOKUP(C960,'[2]Acha Air Sales Price List'!$B$1:$D$65536,3,FALSE)</f>
        <v>Exchange rate :</v>
      </c>
      <c r="G960" s="21">
        <f>ROUND(IF(ISBLANK(C960),0,VLOOKUP(C960,'[2]Acha Air Sales Price List'!$B$1:$X$65536,12,FALSE)*$L$14),2)</f>
        <v>0</v>
      </c>
      <c r="H960" s="22">
        <f t="shared" si="24"/>
        <v>0</v>
      </c>
      <c r="I960" s="14"/>
    </row>
    <row r="961" spans="1:9" ht="12.4" hidden="1" customHeight="1">
      <c r="A961" s="13"/>
      <c r="B961" s="1"/>
      <c r="C961" s="35"/>
      <c r="D961" s="168"/>
      <c r="E961" s="169"/>
      <c r="F961" s="40" t="str">
        <f>VLOOKUP(C961,'[2]Acha Air Sales Price List'!$B$1:$D$65536,3,FALSE)</f>
        <v>Exchange rate :</v>
      </c>
      <c r="G961" s="21">
        <f>ROUND(IF(ISBLANK(C961),0,VLOOKUP(C961,'[2]Acha Air Sales Price List'!$B$1:$X$65536,12,FALSE)*$L$14),2)</f>
        <v>0</v>
      </c>
      <c r="H961" s="22">
        <f t="shared" si="24"/>
        <v>0</v>
      </c>
      <c r="I961" s="14"/>
    </row>
    <row r="962" spans="1:9" ht="12.4" hidden="1" customHeight="1">
      <c r="A962" s="13"/>
      <c r="B962" s="1"/>
      <c r="C962" s="35"/>
      <c r="D962" s="168"/>
      <c r="E962" s="169"/>
      <c r="F962" s="40" t="str">
        <f>VLOOKUP(C962,'[2]Acha Air Sales Price List'!$B$1:$D$65536,3,FALSE)</f>
        <v>Exchange rate :</v>
      </c>
      <c r="G962" s="21">
        <f>ROUND(IF(ISBLANK(C962),0,VLOOKUP(C962,'[2]Acha Air Sales Price List'!$B$1:$X$65536,12,FALSE)*$L$14),2)</f>
        <v>0</v>
      </c>
      <c r="H962" s="22">
        <f t="shared" si="24"/>
        <v>0</v>
      </c>
      <c r="I962" s="14"/>
    </row>
    <row r="963" spans="1:9" ht="12.4" hidden="1" customHeight="1">
      <c r="A963" s="13"/>
      <c r="B963" s="1"/>
      <c r="C963" s="35"/>
      <c r="D963" s="168"/>
      <c r="E963" s="169"/>
      <c r="F963" s="40" t="str">
        <f>VLOOKUP(C963,'[2]Acha Air Sales Price List'!$B$1:$D$65536,3,FALSE)</f>
        <v>Exchange rate :</v>
      </c>
      <c r="G963" s="21">
        <f>ROUND(IF(ISBLANK(C963),0,VLOOKUP(C963,'[2]Acha Air Sales Price List'!$B$1:$X$65536,12,FALSE)*$L$14),2)</f>
        <v>0</v>
      </c>
      <c r="H963" s="22">
        <f t="shared" si="24"/>
        <v>0</v>
      </c>
      <c r="I963" s="14"/>
    </row>
    <row r="964" spans="1:9" ht="12.4" hidden="1" customHeight="1">
      <c r="A964" s="13"/>
      <c r="B964" s="1"/>
      <c r="C964" s="35"/>
      <c r="D964" s="168"/>
      <c r="E964" s="169"/>
      <c r="F964" s="40" t="str">
        <f>VLOOKUP(C964,'[2]Acha Air Sales Price List'!$B$1:$D$65536,3,FALSE)</f>
        <v>Exchange rate :</v>
      </c>
      <c r="G964" s="21">
        <f>ROUND(IF(ISBLANK(C964),0,VLOOKUP(C964,'[2]Acha Air Sales Price List'!$B$1:$X$65536,12,FALSE)*$L$14),2)</f>
        <v>0</v>
      </c>
      <c r="H964" s="22">
        <f t="shared" si="24"/>
        <v>0</v>
      </c>
      <c r="I964" s="14"/>
    </row>
    <row r="965" spans="1:9" ht="12.4" hidden="1" customHeight="1">
      <c r="A965" s="13"/>
      <c r="B965" s="1"/>
      <c r="C965" s="35"/>
      <c r="D965" s="168"/>
      <c r="E965" s="169"/>
      <c r="F965" s="40" t="str">
        <f>VLOOKUP(C965,'[2]Acha Air Sales Price List'!$B$1:$D$65536,3,FALSE)</f>
        <v>Exchange rate :</v>
      </c>
      <c r="G965" s="21">
        <f>ROUND(IF(ISBLANK(C965),0,VLOOKUP(C965,'[2]Acha Air Sales Price List'!$B$1:$X$65536,12,FALSE)*$L$14),2)</f>
        <v>0</v>
      </c>
      <c r="H965" s="22">
        <f t="shared" si="24"/>
        <v>0</v>
      </c>
      <c r="I965" s="14"/>
    </row>
    <row r="966" spans="1:9" ht="12.4" hidden="1" customHeight="1">
      <c r="A966" s="13"/>
      <c r="B966" s="1"/>
      <c r="C966" s="35"/>
      <c r="D966" s="168"/>
      <c r="E966" s="169"/>
      <c r="F966" s="40" t="str">
        <f>VLOOKUP(C966,'[2]Acha Air Sales Price List'!$B$1:$D$65536,3,FALSE)</f>
        <v>Exchange rate :</v>
      </c>
      <c r="G966" s="21">
        <f>ROUND(IF(ISBLANK(C966),0,VLOOKUP(C966,'[2]Acha Air Sales Price List'!$B$1:$X$65536,12,FALSE)*$L$14),2)</f>
        <v>0</v>
      </c>
      <c r="H966" s="22">
        <f t="shared" si="24"/>
        <v>0</v>
      </c>
      <c r="I966" s="14"/>
    </row>
    <row r="967" spans="1:9" ht="12.4" hidden="1" customHeight="1">
      <c r="A967" s="13"/>
      <c r="B967" s="1"/>
      <c r="C967" s="35"/>
      <c r="D967" s="168"/>
      <c r="E967" s="169"/>
      <c r="F967" s="40" t="str">
        <f>VLOOKUP(C967,'[2]Acha Air Sales Price List'!$B$1:$D$65536,3,FALSE)</f>
        <v>Exchange rate :</v>
      </c>
      <c r="G967" s="21">
        <f>ROUND(IF(ISBLANK(C967),0,VLOOKUP(C967,'[2]Acha Air Sales Price List'!$B$1:$X$65536,12,FALSE)*$L$14),2)</f>
        <v>0</v>
      </c>
      <c r="H967" s="22">
        <f t="shared" si="24"/>
        <v>0</v>
      </c>
      <c r="I967" s="14"/>
    </row>
    <row r="968" spans="1:9" ht="12.4" hidden="1" customHeight="1">
      <c r="A968" s="13"/>
      <c r="B968" s="1"/>
      <c r="C968" s="35"/>
      <c r="D968" s="168"/>
      <c r="E968" s="169"/>
      <c r="F968" s="40" t="str">
        <f>VLOOKUP(C968,'[2]Acha Air Sales Price List'!$B$1:$D$65536,3,FALSE)</f>
        <v>Exchange rate :</v>
      </c>
      <c r="G968" s="21">
        <f>ROUND(IF(ISBLANK(C968),0,VLOOKUP(C968,'[2]Acha Air Sales Price List'!$B$1:$X$65536,12,FALSE)*$L$14),2)</f>
        <v>0</v>
      </c>
      <c r="H968" s="22">
        <f t="shared" si="24"/>
        <v>0</v>
      </c>
      <c r="I968" s="14"/>
    </row>
    <row r="969" spans="1:9" ht="12.4" hidden="1" customHeight="1">
      <c r="A969" s="13"/>
      <c r="B969" s="1"/>
      <c r="C969" s="35"/>
      <c r="D969" s="168"/>
      <c r="E969" s="169"/>
      <c r="F969" s="40" t="str">
        <f>VLOOKUP(C969,'[2]Acha Air Sales Price List'!$B$1:$D$65536,3,FALSE)</f>
        <v>Exchange rate :</v>
      </c>
      <c r="G969" s="21">
        <f>ROUND(IF(ISBLANK(C969),0,VLOOKUP(C969,'[2]Acha Air Sales Price List'!$B$1:$X$65536,12,FALSE)*$L$14),2)</f>
        <v>0</v>
      </c>
      <c r="H969" s="22">
        <f t="shared" si="24"/>
        <v>0</v>
      </c>
      <c r="I969" s="14"/>
    </row>
    <row r="970" spans="1:9" ht="12.4" hidden="1" customHeight="1">
      <c r="A970" s="13"/>
      <c r="B970" s="1"/>
      <c r="C970" s="35"/>
      <c r="D970" s="168"/>
      <c r="E970" s="169"/>
      <c r="F970" s="40" t="str">
        <f>VLOOKUP(C970,'[2]Acha Air Sales Price List'!$B$1:$D$65536,3,FALSE)</f>
        <v>Exchange rate :</v>
      </c>
      <c r="G970" s="21">
        <f>ROUND(IF(ISBLANK(C970),0,VLOOKUP(C970,'[2]Acha Air Sales Price List'!$B$1:$X$65536,12,FALSE)*$L$14),2)</f>
        <v>0</v>
      </c>
      <c r="H970" s="22">
        <f t="shared" si="24"/>
        <v>0</v>
      </c>
      <c r="I970" s="14"/>
    </row>
    <row r="971" spans="1:9" ht="12.4" hidden="1" customHeight="1">
      <c r="A971" s="13"/>
      <c r="B971" s="1"/>
      <c r="C971" s="35"/>
      <c r="D971" s="168"/>
      <c r="E971" s="169"/>
      <c r="F971" s="40" t="str">
        <f>VLOOKUP(C971,'[2]Acha Air Sales Price List'!$B$1:$D$65536,3,FALSE)</f>
        <v>Exchange rate :</v>
      </c>
      <c r="G971" s="21">
        <f>ROUND(IF(ISBLANK(C971),0,VLOOKUP(C971,'[2]Acha Air Sales Price List'!$B$1:$X$65536,12,FALSE)*$L$14),2)</f>
        <v>0</v>
      </c>
      <c r="H971" s="22">
        <f t="shared" si="24"/>
        <v>0</v>
      </c>
      <c r="I971" s="14"/>
    </row>
    <row r="972" spans="1:9" ht="12.4" hidden="1" customHeight="1">
      <c r="A972" s="13"/>
      <c r="B972" s="1"/>
      <c r="C972" s="35"/>
      <c r="D972" s="168"/>
      <c r="E972" s="169"/>
      <c r="F972" s="40" t="str">
        <f>VLOOKUP(C972,'[2]Acha Air Sales Price List'!$B$1:$D$65536,3,FALSE)</f>
        <v>Exchange rate :</v>
      </c>
      <c r="G972" s="21">
        <f>ROUND(IF(ISBLANK(C972),0,VLOOKUP(C972,'[2]Acha Air Sales Price List'!$B$1:$X$65536,12,FALSE)*$L$14),2)</f>
        <v>0</v>
      </c>
      <c r="H972" s="22">
        <f t="shared" si="24"/>
        <v>0</v>
      </c>
      <c r="I972" s="14"/>
    </row>
    <row r="973" spans="1:9" ht="12.4" hidden="1" customHeight="1">
      <c r="A973" s="13"/>
      <c r="B973" s="1"/>
      <c r="C973" s="35"/>
      <c r="D973" s="168"/>
      <c r="E973" s="169"/>
      <c r="F973" s="40" t="str">
        <f>VLOOKUP(C973,'[2]Acha Air Sales Price List'!$B$1:$D$65536,3,FALSE)</f>
        <v>Exchange rate :</v>
      </c>
      <c r="G973" s="21">
        <f>ROUND(IF(ISBLANK(C973),0,VLOOKUP(C973,'[2]Acha Air Sales Price List'!$B$1:$X$65536,12,FALSE)*$L$14),2)</f>
        <v>0</v>
      </c>
      <c r="H973" s="22">
        <f t="shared" si="24"/>
        <v>0</v>
      </c>
      <c r="I973" s="14"/>
    </row>
    <row r="974" spans="1:9" ht="12.4" hidden="1" customHeight="1">
      <c r="A974" s="13"/>
      <c r="B974" s="1"/>
      <c r="C974" s="36"/>
      <c r="D974" s="168"/>
      <c r="E974" s="169"/>
      <c r="F974" s="40" t="str">
        <f>VLOOKUP(C974,'[2]Acha Air Sales Price List'!$B$1:$D$65536,3,FALSE)</f>
        <v>Exchange rate :</v>
      </c>
      <c r="G974" s="21">
        <f>ROUND(IF(ISBLANK(C974),0,VLOOKUP(C974,'[2]Acha Air Sales Price List'!$B$1:$X$65536,12,FALSE)*$L$14),2)</f>
        <v>0</v>
      </c>
      <c r="H974" s="22">
        <f t="shared" si="24"/>
        <v>0</v>
      </c>
      <c r="I974" s="14"/>
    </row>
    <row r="975" spans="1:9" ht="12" hidden="1" customHeight="1">
      <c r="A975" s="13"/>
      <c r="B975" s="1"/>
      <c r="C975" s="35"/>
      <c r="D975" s="168"/>
      <c r="E975" s="169"/>
      <c r="F975" s="40" t="str">
        <f>VLOOKUP(C975,'[2]Acha Air Sales Price List'!$B$1:$D$65536,3,FALSE)</f>
        <v>Exchange rate :</v>
      </c>
      <c r="G975" s="21">
        <f>ROUND(IF(ISBLANK(C975),0,VLOOKUP(C975,'[2]Acha Air Sales Price List'!$B$1:$X$65536,12,FALSE)*$L$14),2)</f>
        <v>0</v>
      </c>
      <c r="H975" s="22">
        <f t="shared" si="24"/>
        <v>0</v>
      </c>
      <c r="I975" s="14"/>
    </row>
    <row r="976" spans="1:9" ht="12.4" hidden="1" customHeight="1">
      <c r="A976" s="13"/>
      <c r="B976" s="1"/>
      <c r="C976" s="35"/>
      <c r="D976" s="168"/>
      <c r="E976" s="169"/>
      <c r="F976" s="40" t="str">
        <f>VLOOKUP(C976,'[2]Acha Air Sales Price List'!$B$1:$D$65536,3,FALSE)</f>
        <v>Exchange rate :</v>
      </c>
      <c r="G976" s="21">
        <f>ROUND(IF(ISBLANK(C976),0,VLOOKUP(C976,'[2]Acha Air Sales Price List'!$B$1:$X$65536,12,FALSE)*$L$14),2)</f>
        <v>0</v>
      </c>
      <c r="H976" s="22">
        <f t="shared" si="24"/>
        <v>0</v>
      </c>
      <c r="I976" s="14"/>
    </row>
    <row r="977" spans="1:9" ht="12.4" hidden="1" customHeight="1">
      <c r="A977" s="13"/>
      <c r="B977" s="1"/>
      <c r="C977" s="35"/>
      <c r="D977" s="168"/>
      <c r="E977" s="169"/>
      <c r="F977" s="40" t="str">
        <f>VLOOKUP(C977,'[2]Acha Air Sales Price List'!$B$1:$D$65536,3,FALSE)</f>
        <v>Exchange rate :</v>
      </c>
      <c r="G977" s="21">
        <f>ROUND(IF(ISBLANK(C977),0,VLOOKUP(C977,'[2]Acha Air Sales Price List'!$B$1:$X$65536,12,FALSE)*$L$14),2)</f>
        <v>0</v>
      </c>
      <c r="H977" s="22">
        <f t="shared" si="24"/>
        <v>0</v>
      </c>
      <c r="I977" s="14"/>
    </row>
    <row r="978" spans="1:9" ht="12.4" hidden="1" customHeight="1">
      <c r="A978" s="13"/>
      <c r="B978" s="1"/>
      <c r="C978" s="35"/>
      <c r="D978" s="168"/>
      <c r="E978" s="169"/>
      <c r="F978" s="40" t="str">
        <f>VLOOKUP(C978,'[2]Acha Air Sales Price List'!$B$1:$D$65536,3,FALSE)</f>
        <v>Exchange rate :</v>
      </c>
      <c r="G978" s="21">
        <f>ROUND(IF(ISBLANK(C978),0,VLOOKUP(C978,'[2]Acha Air Sales Price List'!$B$1:$X$65536,12,FALSE)*$L$14),2)</f>
        <v>0</v>
      </c>
      <c r="H978" s="22">
        <f t="shared" si="24"/>
        <v>0</v>
      </c>
      <c r="I978" s="14"/>
    </row>
    <row r="979" spans="1:9" ht="12.4" hidden="1" customHeight="1">
      <c r="A979" s="13"/>
      <c r="B979" s="1"/>
      <c r="C979" s="35"/>
      <c r="D979" s="168"/>
      <c r="E979" s="169"/>
      <c r="F979" s="40" t="str">
        <f>VLOOKUP(C979,'[2]Acha Air Sales Price List'!$B$1:$D$65536,3,FALSE)</f>
        <v>Exchange rate :</v>
      </c>
      <c r="G979" s="21">
        <f>ROUND(IF(ISBLANK(C979),0,VLOOKUP(C979,'[2]Acha Air Sales Price List'!$B$1:$X$65536,12,FALSE)*$L$14),2)</f>
        <v>0</v>
      </c>
      <c r="H979" s="22">
        <f t="shared" si="24"/>
        <v>0</v>
      </c>
      <c r="I979" s="14"/>
    </row>
    <row r="980" spans="1:9" ht="12.4" hidden="1" customHeight="1">
      <c r="A980" s="13"/>
      <c r="B980" s="1"/>
      <c r="C980" s="35"/>
      <c r="D980" s="168"/>
      <c r="E980" s="169"/>
      <c r="F980" s="40" t="str">
        <f>VLOOKUP(C980,'[2]Acha Air Sales Price List'!$B$1:$D$65536,3,FALSE)</f>
        <v>Exchange rate :</v>
      </c>
      <c r="G980" s="21">
        <f>ROUND(IF(ISBLANK(C980),0,VLOOKUP(C980,'[2]Acha Air Sales Price List'!$B$1:$X$65536,12,FALSE)*$L$14),2)</f>
        <v>0</v>
      </c>
      <c r="H980" s="22">
        <f t="shared" si="24"/>
        <v>0</v>
      </c>
      <c r="I980" s="14"/>
    </row>
    <row r="981" spans="1:9" ht="12.4" hidden="1" customHeight="1">
      <c r="A981" s="13"/>
      <c r="B981" s="1"/>
      <c r="C981" s="35"/>
      <c r="D981" s="168"/>
      <c r="E981" s="169"/>
      <c r="F981" s="40" t="str">
        <f>VLOOKUP(C981,'[2]Acha Air Sales Price List'!$B$1:$D$65536,3,FALSE)</f>
        <v>Exchange rate :</v>
      </c>
      <c r="G981" s="21">
        <f>ROUND(IF(ISBLANK(C981),0,VLOOKUP(C981,'[2]Acha Air Sales Price List'!$B$1:$X$65536,12,FALSE)*$L$14),2)</f>
        <v>0</v>
      </c>
      <c r="H981" s="22">
        <f t="shared" si="24"/>
        <v>0</v>
      </c>
      <c r="I981" s="14"/>
    </row>
    <row r="982" spans="1:9" ht="12.4" hidden="1" customHeight="1">
      <c r="A982" s="13"/>
      <c r="B982" s="1"/>
      <c r="C982" s="35"/>
      <c r="D982" s="168"/>
      <c r="E982" s="169"/>
      <c r="F982" s="40" t="str">
        <f>VLOOKUP(C982,'[2]Acha Air Sales Price List'!$B$1:$D$65536,3,FALSE)</f>
        <v>Exchange rate :</v>
      </c>
      <c r="G982" s="21">
        <f>ROUND(IF(ISBLANK(C982),0,VLOOKUP(C982,'[2]Acha Air Sales Price List'!$B$1:$X$65536,12,FALSE)*$L$14),2)</f>
        <v>0</v>
      </c>
      <c r="H982" s="22">
        <f t="shared" si="24"/>
        <v>0</v>
      </c>
      <c r="I982" s="14"/>
    </row>
    <row r="983" spans="1:9" ht="12.4" hidden="1" customHeight="1">
      <c r="A983" s="13"/>
      <c r="B983" s="1"/>
      <c r="C983" s="35"/>
      <c r="D983" s="168"/>
      <c r="E983" s="169"/>
      <c r="F983" s="40" t="str">
        <f>VLOOKUP(C983,'[2]Acha Air Sales Price List'!$B$1:$D$65536,3,FALSE)</f>
        <v>Exchange rate :</v>
      </c>
      <c r="G983" s="21">
        <f>ROUND(IF(ISBLANK(C983),0,VLOOKUP(C983,'[2]Acha Air Sales Price List'!$B$1:$X$65536,12,FALSE)*$L$14),2)</f>
        <v>0</v>
      </c>
      <c r="H983" s="22">
        <f t="shared" si="24"/>
        <v>0</v>
      </c>
      <c r="I983" s="14"/>
    </row>
    <row r="984" spans="1:9" ht="12.4" hidden="1" customHeight="1">
      <c r="A984" s="13"/>
      <c r="B984" s="1"/>
      <c r="C984" s="35"/>
      <c r="D984" s="168"/>
      <c r="E984" s="169"/>
      <c r="F984" s="40" t="str">
        <f>VLOOKUP(C984,'[2]Acha Air Sales Price List'!$B$1:$D$65536,3,FALSE)</f>
        <v>Exchange rate :</v>
      </c>
      <c r="G984" s="21">
        <f>ROUND(IF(ISBLANK(C984),0,VLOOKUP(C984,'[2]Acha Air Sales Price List'!$B$1:$X$65536,12,FALSE)*$L$14),2)</f>
        <v>0</v>
      </c>
      <c r="H984" s="22">
        <f t="shared" si="24"/>
        <v>0</v>
      </c>
      <c r="I984" s="14"/>
    </row>
    <row r="985" spans="1:9" ht="12.4" hidden="1" customHeight="1">
      <c r="A985" s="13"/>
      <c r="B985" s="1"/>
      <c r="C985" s="35"/>
      <c r="D985" s="168"/>
      <c r="E985" s="169"/>
      <c r="F985" s="40" t="str">
        <f>VLOOKUP(C985,'[2]Acha Air Sales Price List'!$B$1:$D$65536,3,FALSE)</f>
        <v>Exchange rate :</v>
      </c>
      <c r="G985" s="21">
        <f>ROUND(IF(ISBLANK(C985),0,VLOOKUP(C985,'[2]Acha Air Sales Price List'!$B$1:$X$65536,12,FALSE)*$L$14),2)</f>
        <v>0</v>
      </c>
      <c r="H985" s="22">
        <f t="shared" si="24"/>
        <v>0</v>
      </c>
      <c r="I985" s="14"/>
    </row>
    <row r="986" spans="1:9" ht="12.4" hidden="1" customHeight="1">
      <c r="A986" s="13"/>
      <c r="B986" s="1"/>
      <c r="C986" s="35"/>
      <c r="D986" s="168"/>
      <c r="E986" s="169"/>
      <c r="F986" s="40" t="str">
        <f>VLOOKUP(C986,'[2]Acha Air Sales Price List'!$B$1:$D$65536,3,FALSE)</f>
        <v>Exchange rate :</v>
      </c>
      <c r="G986" s="21">
        <f>ROUND(IF(ISBLANK(C986),0,VLOOKUP(C986,'[2]Acha Air Sales Price List'!$B$1:$X$65536,12,FALSE)*$L$14),2)</f>
        <v>0</v>
      </c>
      <c r="H986" s="22">
        <f t="shared" si="24"/>
        <v>0</v>
      </c>
      <c r="I986" s="14"/>
    </row>
    <row r="987" spans="1:9" ht="12.4" hidden="1" customHeight="1">
      <c r="A987" s="13"/>
      <c r="B987" s="1"/>
      <c r="C987" s="35"/>
      <c r="D987" s="168"/>
      <c r="E987" s="169"/>
      <c r="F987" s="40" t="str">
        <f>VLOOKUP(C987,'[2]Acha Air Sales Price List'!$B$1:$D$65536,3,FALSE)</f>
        <v>Exchange rate :</v>
      </c>
      <c r="G987" s="21">
        <f>ROUND(IF(ISBLANK(C987),0,VLOOKUP(C987,'[2]Acha Air Sales Price List'!$B$1:$X$65536,12,FALSE)*$L$14),2)</f>
        <v>0</v>
      </c>
      <c r="H987" s="22">
        <f t="shared" si="24"/>
        <v>0</v>
      </c>
      <c r="I987" s="14"/>
    </row>
    <row r="988" spans="1:9" ht="12.4" hidden="1" customHeight="1">
      <c r="A988" s="13"/>
      <c r="B988" s="1"/>
      <c r="C988" s="35"/>
      <c r="D988" s="168"/>
      <c r="E988" s="169"/>
      <c r="F988" s="40" t="str">
        <f>VLOOKUP(C988,'[2]Acha Air Sales Price List'!$B$1:$D$65536,3,FALSE)</f>
        <v>Exchange rate :</v>
      </c>
      <c r="G988" s="21">
        <f>ROUND(IF(ISBLANK(C988),0,VLOOKUP(C988,'[2]Acha Air Sales Price List'!$B$1:$X$65536,12,FALSE)*$L$14),2)</f>
        <v>0</v>
      </c>
      <c r="H988" s="22">
        <f t="shared" si="24"/>
        <v>0</v>
      </c>
      <c r="I988" s="14"/>
    </row>
    <row r="989" spans="1:9" ht="12.4" hidden="1" customHeight="1">
      <c r="A989" s="13"/>
      <c r="B989" s="1"/>
      <c r="C989" s="35"/>
      <c r="D989" s="168"/>
      <c r="E989" s="169"/>
      <c r="F989" s="40" t="str">
        <f>VLOOKUP(C989,'[2]Acha Air Sales Price List'!$B$1:$D$65536,3,FALSE)</f>
        <v>Exchange rate :</v>
      </c>
      <c r="G989" s="21">
        <f>ROUND(IF(ISBLANK(C989),0,VLOOKUP(C989,'[2]Acha Air Sales Price List'!$B$1:$X$65536,12,FALSE)*$L$14),2)</f>
        <v>0</v>
      </c>
      <c r="H989" s="22">
        <f t="shared" si="24"/>
        <v>0</v>
      </c>
      <c r="I989" s="14"/>
    </row>
    <row r="990" spans="1:9" ht="12.4" hidden="1" customHeight="1">
      <c r="A990" s="13"/>
      <c r="B990" s="1"/>
      <c r="C990" s="35"/>
      <c r="D990" s="168"/>
      <c r="E990" s="169"/>
      <c r="F990" s="40" t="str">
        <f>VLOOKUP(C990,'[2]Acha Air Sales Price List'!$B$1:$D$65536,3,FALSE)</f>
        <v>Exchange rate :</v>
      </c>
      <c r="G990" s="21">
        <f>ROUND(IF(ISBLANK(C990),0,VLOOKUP(C990,'[2]Acha Air Sales Price List'!$B$1:$X$65536,12,FALSE)*$L$14),2)</f>
        <v>0</v>
      </c>
      <c r="H990" s="22">
        <f t="shared" si="24"/>
        <v>0</v>
      </c>
      <c r="I990" s="14"/>
    </row>
    <row r="991" spans="1:9" ht="12.4" hidden="1" customHeight="1">
      <c r="A991" s="13"/>
      <c r="B991" s="1"/>
      <c r="C991" s="35"/>
      <c r="D991" s="168"/>
      <c r="E991" s="169"/>
      <c r="F991" s="40" t="str">
        <f>VLOOKUP(C991,'[2]Acha Air Sales Price List'!$B$1:$D$65536,3,FALSE)</f>
        <v>Exchange rate :</v>
      </c>
      <c r="G991" s="21">
        <f>ROUND(IF(ISBLANK(C991),0,VLOOKUP(C991,'[2]Acha Air Sales Price List'!$B$1:$X$65536,12,FALSE)*$L$14),2)</f>
        <v>0</v>
      </c>
      <c r="H991" s="22">
        <f t="shared" si="24"/>
        <v>0</v>
      </c>
      <c r="I991" s="14"/>
    </row>
    <row r="992" spans="1:9" ht="12.4" hidden="1" customHeight="1">
      <c r="A992" s="13"/>
      <c r="B992" s="1"/>
      <c r="C992" s="35"/>
      <c r="D992" s="168"/>
      <c r="E992" s="169"/>
      <c r="F992" s="40" t="str">
        <f>VLOOKUP(C992,'[2]Acha Air Sales Price List'!$B$1:$D$65536,3,FALSE)</f>
        <v>Exchange rate :</v>
      </c>
      <c r="G992" s="21">
        <f>ROUND(IF(ISBLANK(C992),0,VLOOKUP(C992,'[2]Acha Air Sales Price List'!$B$1:$X$65536,12,FALSE)*$L$14),2)</f>
        <v>0</v>
      </c>
      <c r="H992" s="22">
        <f t="shared" si="24"/>
        <v>0</v>
      </c>
      <c r="I992" s="14"/>
    </row>
    <row r="993" spans="1:9" ht="12.4" hidden="1" customHeight="1">
      <c r="A993" s="13"/>
      <c r="B993" s="1"/>
      <c r="C993" s="35"/>
      <c r="D993" s="168"/>
      <c r="E993" s="169"/>
      <c r="F993" s="40" t="str">
        <f>VLOOKUP(C993,'[2]Acha Air Sales Price List'!$B$1:$D$65536,3,FALSE)</f>
        <v>Exchange rate :</v>
      </c>
      <c r="G993" s="21">
        <f>ROUND(IF(ISBLANK(C993),0,VLOOKUP(C993,'[2]Acha Air Sales Price List'!$B$1:$X$65536,12,FALSE)*$L$14),2)</f>
        <v>0</v>
      </c>
      <c r="H993" s="22">
        <f t="shared" si="24"/>
        <v>0</v>
      </c>
      <c r="I993" s="14"/>
    </row>
    <row r="994" spans="1:9" ht="12.4" hidden="1" customHeight="1">
      <c r="A994" s="13"/>
      <c r="B994" s="1"/>
      <c r="C994" s="35"/>
      <c r="D994" s="168"/>
      <c r="E994" s="169"/>
      <c r="F994" s="40" t="str">
        <f>VLOOKUP(C994,'[2]Acha Air Sales Price List'!$B$1:$D$65536,3,FALSE)</f>
        <v>Exchange rate :</v>
      </c>
      <c r="G994" s="21">
        <f>ROUND(IF(ISBLANK(C994),0,VLOOKUP(C994,'[2]Acha Air Sales Price List'!$B$1:$X$65536,12,FALSE)*$L$14),2)</f>
        <v>0</v>
      </c>
      <c r="H994" s="22">
        <f t="shared" si="24"/>
        <v>0</v>
      </c>
      <c r="I994" s="14"/>
    </row>
    <row r="995" spans="1:9" ht="12.4" hidden="1" customHeight="1">
      <c r="A995" s="13"/>
      <c r="B995" s="1"/>
      <c r="C995" s="35"/>
      <c r="D995" s="168"/>
      <c r="E995" s="169"/>
      <c r="F995" s="40" t="str">
        <f>VLOOKUP(C995,'[2]Acha Air Sales Price List'!$B$1:$D$65536,3,FALSE)</f>
        <v>Exchange rate :</v>
      </c>
      <c r="G995" s="21">
        <f>ROUND(IF(ISBLANK(C995),0,VLOOKUP(C995,'[2]Acha Air Sales Price List'!$B$1:$X$65536,12,FALSE)*$L$14),2)</f>
        <v>0</v>
      </c>
      <c r="H995" s="22">
        <f t="shared" si="24"/>
        <v>0</v>
      </c>
      <c r="I995" s="14"/>
    </row>
    <row r="996" spans="1:9" ht="12.4" hidden="1" customHeight="1">
      <c r="A996" s="13"/>
      <c r="B996" s="1"/>
      <c r="C996" s="35"/>
      <c r="D996" s="168"/>
      <c r="E996" s="169"/>
      <c r="F996" s="40" t="str">
        <f>VLOOKUP(C996,'[2]Acha Air Sales Price List'!$B$1:$D$65536,3,FALSE)</f>
        <v>Exchange rate :</v>
      </c>
      <c r="G996" s="21">
        <f>ROUND(IF(ISBLANK(C996),0,VLOOKUP(C996,'[2]Acha Air Sales Price List'!$B$1:$X$65536,12,FALSE)*$L$14),2)</f>
        <v>0</v>
      </c>
      <c r="H996" s="22">
        <f t="shared" si="24"/>
        <v>0</v>
      </c>
      <c r="I996" s="14"/>
    </row>
    <row r="997" spans="1:9" ht="12.4" hidden="1" customHeight="1">
      <c r="A997" s="13"/>
      <c r="B997" s="1"/>
      <c r="C997" s="35"/>
      <c r="D997" s="168"/>
      <c r="E997" s="169"/>
      <c r="F997" s="40" t="str">
        <f>VLOOKUP(C997,'[2]Acha Air Sales Price List'!$B$1:$D$65536,3,FALSE)</f>
        <v>Exchange rate :</v>
      </c>
      <c r="G997" s="21">
        <f>ROUND(IF(ISBLANK(C997),0,VLOOKUP(C997,'[2]Acha Air Sales Price List'!$B$1:$X$65536,12,FALSE)*$L$14),2)</f>
        <v>0</v>
      </c>
      <c r="H997" s="22">
        <f t="shared" si="24"/>
        <v>0</v>
      </c>
      <c r="I997" s="14"/>
    </row>
    <row r="998" spans="1:9" ht="12.4" hidden="1" customHeight="1">
      <c r="A998" s="13"/>
      <c r="B998" s="1"/>
      <c r="C998" s="35"/>
      <c r="D998" s="168"/>
      <c r="E998" s="169"/>
      <c r="F998" s="40" t="str">
        <f>VLOOKUP(C998,'[2]Acha Air Sales Price List'!$B$1:$D$65536,3,FALSE)</f>
        <v>Exchange rate :</v>
      </c>
      <c r="G998" s="21">
        <f>ROUND(IF(ISBLANK(C998),0,VLOOKUP(C998,'[2]Acha Air Sales Price List'!$B$1:$X$65536,12,FALSE)*$L$14),2)</f>
        <v>0</v>
      </c>
      <c r="H998" s="22">
        <f t="shared" si="24"/>
        <v>0</v>
      </c>
      <c r="I998" s="14"/>
    </row>
    <row r="999" spans="1:9" ht="12.4" hidden="1" customHeight="1">
      <c r="A999" s="13"/>
      <c r="B999" s="1"/>
      <c r="C999" s="35"/>
      <c r="D999" s="168"/>
      <c r="E999" s="169"/>
      <c r="F999" s="40" t="str">
        <f>VLOOKUP(C999,'[2]Acha Air Sales Price List'!$B$1:$D$65536,3,FALSE)</f>
        <v>Exchange rate :</v>
      </c>
      <c r="G999" s="21">
        <f>ROUND(IF(ISBLANK(C999),0,VLOOKUP(C999,'[2]Acha Air Sales Price List'!$B$1:$X$65536,12,FALSE)*$L$14),2)</f>
        <v>0</v>
      </c>
      <c r="H999" s="22">
        <f t="shared" si="24"/>
        <v>0</v>
      </c>
      <c r="I999" s="14"/>
    </row>
    <row r="1000" spans="1:9" ht="12.4" hidden="1" customHeight="1">
      <c r="A1000" s="13"/>
      <c r="B1000" s="1"/>
      <c r="C1000" s="35"/>
      <c r="D1000" s="168"/>
      <c r="E1000" s="169"/>
      <c r="F1000" s="40" t="str">
        <f>VLOOKUP(C1000,'[2]Acha Air Sales Price List'!$B$1:$D$65536,3,FALSE)</f>
        <v>Exchange rate :</v>
      </c>
      <c r="G1000" s="21">
        <f>ROUND(IF(ISBLANK(C1000),0,VLOOKUP(C1000,'[2]Acha Air Sales Price List'!$B$1:$X$65536,12,FALSE)*$L$14),2)</f>
        <v>0</v>
      </c>
      <c r="H1000" s="22">
        <f t="shared" si="24"/>
        <v>0</v>
      </c>
      <c r="I1000" s="14"/>
    </row>
    <row r="1001" spans="1:9" ht="12.4" hidden="1" customHeight="1">
      <c r="A1001" s="13"/>
      <c r="B1001" s="1"/>
      <c r="C1001" s="99"/>
      <c r="D1001" s="168"/>
      <c r="E1001" s="169"/>
      <c r="F1001" s="40"/>
      <c r="G1001" s="21">
        <f>ROUND(IF(ISBLANK(C1001),0,VLOOKUP(C1001,'[2]Acha Air Sales Price List'!$B$1:$X$65536,12,FALSE)*$L$14),2)</f>
        <v>0</v>
      </c>
      <c r="H1001" s="22">
        <f t="shared" si="24"/>
        <v>0</v>
      </c>
      <c r="I1001" s="14"/>
    </row>
    <row r="1002" spans="1:9" ht="12.4" hidden="1" customHeight="1">
      <c r="A1002" s="13"/>
      <c r="B1002" s="1"/>
      <c r="C1002" s="36"/>
      <c r="D1002" s="181"/>
      <c r="E1002" s="182"/>
      <c r="F1002" s="40" t="s">
        <v>22</v>
      </c>
      <c r="G1002" s="21"/>
      <c r="H1002" s="22">
        <f>G1002</f>
        <v>0</v>
      </c>
      <c r="I1002" s="14"/>
    </row>
    <row r="1003" spans="1:9" ht="12.4" customHeight="1" thickBot="1">
      <c r="A1003" s="13"/>
      <c r="B1003" s="23"/>
      <c r="C1003" s="24"/>
      <c r="D1003" s="179"/>
      <c r="E1003" s="180"/>
      <c r="F1003" s="41"/>
      <c r="G1003" s="25">
        <f>ROUND(IF(ISBLANK(C1003),0,VLOOKUP(C1003,'[2]Acha Air Sales Price List'!$B$1:$X$65536,12,FALSE)*$W$14),2)</f>
        <v>0</v>
      </c>
      <c r="H1003" s="26">
        <f>ROUND(IF(ISNUMBER(B1003), G1003*B1003, 0),5)</f>
        <v>0</v>
      </c>
      <c r="I1003" s="14"/>
    </row>
    <row r="1004" spans="1:9" ht="10.5" customHeight="1" thickBot="1">
      <c r="A1004" s="13"/>
      <c r="B1004" s="2"/>
      <c r="C1004" s="2"/>
      <c r="D1004" s="2"/>
      <c r="E1004" s="2"/>
      <c r="F1004" s="2"/>
      <c r="G1004" s="31"/>
      <c r="H1004" s="32"/>
      <c r="I1004" s="14"/>
    </row>
    <row r="1005" spans="1:9" ht="16.5" thickBot="1">
      <c r="A1005" s="13"/>
      <c r="B1005" s="30" t="s">
        <v>17</v>
      </c>
      <c r="C1005" s="3"/>
      <c r="D1005" s="3"/>
      <c r="E1005" s="3"/>
      <c r="F1005" s="3"/>
      <c r="G1005" s="136" t="s">
        <v>95</v>
      </c>
      <c r="H1005" s="33">
        <f>SUM(H20:H1003)</f>
        <v>24273.41</v>
      </c>
      <c r="I1005" s="14"/>
    </row>
    <row r="1006" spans="1:9" ht="16.5" thickBot="1">
      <c r="A1006" s="13"/>
      <c r="B1006" s="30" t="s">
        <v>17</v>
      </c>
      <c r="C1006" s="3"/>
      <c r="D1006" s="3"/>
      <c r="E1006" s="3"/>
      <c r="F1006" s="3"/>
      <c r="G1006" s="136" t="s">
        <v>94</v>
      </c>
      <c r="H1006" s="33">
        <f>H1005*-10%</f>
        <v>-2427.3409999999999</v>
      </c>
      <c r="I1006" s="14"/>
    </row>
    <row r="1007" spans="1:9" ht="16.5" thickBot="1">
      <c r="A1007" s="13"/>
      <c r="B1007" s="30"/>
      <c r="C1007" s="3"/>
      <c r="D1007" s="3"/>
      <c r="E1007" s="3"/>
      <c r="F1007" s="3"/>
      <c r="G1007" s="137" t="s">
        <v>96</v>
      </c>
      <c r="H1007" s="138">
        <f>SUM(H1005:H1006)</f>
        <v>21846.069</v>
      </c>
      <c r="I1007" s="14"/>
    </row>
    <row r="1008" spans="1:9" ht="16.5" thickBot="1">
      <c r="A1008" s="13"/>
      <c r="B1008" s="30"/>
      <c r="C1008" s="3"/>
      <c r="D1008" s="3"/>
      <c r="E1008" s="3"/>
      <c r="F1008" s="3"/>
      <c r="G1008" s="137" t="s">
        <v>97</v>
      </c>
      <c r="H1008" s="139">
        <f>H1007/24.93</f>
        <v>876.29638989169678</v>
      </c>
      <c r="I1008" s="14"/>
    </row>
    <row r="1009" spans="1:9" ht="10.5" customHeight="1">
      <c r="A1009" s="18"/>
      <c r="B1009" s="19"/>
      <c r="C1009" s="19"/>
      <c r="D1009" s="19"/>
      <c r="E1009" s="19"/>
      <c r="F1009" s="19"/>
      <c r="G1009" s="19"/>
      <c r="H1009" s="19"/>
      <c r="I1009" s="20"/>
    </row>
    <row r="1011" spans="1:9">
      <c r="F1011" s="167" t="s">
        <v>113</v>
      </c>
      <c r="G1011">
        <v>24.93</v>
      </c>
    </row>
    <row r="1012" spans="1:9">
      <c r="F1012" s="167" t="s">
        <v>108</v>
      </c>
      <c r="G1012" s="166">
        <v>34.1</v>
      </c>
    </row>
    <row r="1013" spans="1:9">
      <c r="F1013" s="167" t="s">
        <v>109</v>
      </c>
      <c r="G1013" s="166">
        <f>G1014</f>
        <v>640.64718475073312</v>
      </c>
      <c r="H1013" s="42"/>
    </row>
    <row r="1014" spans="1:9">
      <c r="F1014" s="167" t="s">
        <v>110</v>
      </c>
      <c r="G1014" s="166">
        <f>G1016/G1012</f>
        <v>640.64718475073312</v>
      </c>
    </row>
    <row r="1015" spans="1:9">
      <c r="F1015" s="167" t="s">
        <v>111</v>
      </c>
      <c r="G1015" s="166">
        <f>G1016</f>
        <v>21846.069</v>
      </c>
    </row>
    <row r="1016" spans="1:9">
      <c r="F1016" s="167" t="s">
        <v>112</v>
      </c>
      <c r="G1016" s="166">
        <f>H1007</f>
        <v>21846.069</v>
      </c>
    </row>
  </sheetData>
  <mergeCells count="998">
    <mergeCell ref="B8:D8"/>
    <mergeCell ref="D19:E19"/>
    <mergeCell ref="B9:D9"/>
    <mergeCell ref="B10:D10"/>
    <mergeCell ref="B11:D11"/>
    <mergeCell ref="B12:D12"/>
    <mergeCell ref="B13:D13"/>
    <mergeCell ref="B14:D14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1003:E1003"/>
    <mergeCell ref="D782:E782"/>
    <mergeCell ref="D783:E783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780:E780"/>
    <mergeCell ref="D781:E781"/>
    <mergeCell ref="D784:E784"/>
    <mergeCell ref="D785:E785"/>
    <mergeCell ref="D791:E791"/>
    <mergeCell ref="D792:E792"/>
    <mergeCell ref="D793:E793"/>
    <mergeCell ref="D794:E794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549:E549"/>
    <mergeCell ref="D550:E550"/>
    <mergeCell ref="D551:E551"/>
    <mergeCell ref="D552:E552"/>
    <mergeCell ref="D553:E553"/>
    <mergeCell ref="D554:E55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</mergeCells>
  <phoneticPr fontId="0" type="noConversion"/>
  <conditionalFormatting sqref="B20:B1003">
    <cfRule type="cellIs" dxfId="21" priority="10" stopIfTrue="1" operator="equal">
      <formula>"ALERT"</formula>
    </cfRule>
  </conditionalFormatting>
  <conditionalFormatting sqref="F9:F14">
    <cfRule type="cellIs" dxfId="20" priority="6" stopIfTrue="1" operator="equal">
      <formula>0</formula>
    </cfRule>
  </conditionalFormatting>
  <conditionalFormatting sqref="F10:F14">
    <cfRule type="containsBlanks" dxfId="19" priority="7" stopIfTrue="1">
      <formula>LEN(TRIM(F10))=0</formula>
    </cfRule>
  </conditionalFormatting>
  <conditionalFormatting sqref="F20:F1000">
    <cfRule type="containsText" dxfId="18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7" priority="3" stopIfTrue="1">
      <formula>ISERROR(F20)</formula>
    </cfRule>
    <cfRule type="cellIs" dxfId="16" priority="4" stopIfTrue="1" operator="equal">
      <formula>"NA"</formula>
    </cfRule>
    <cfRule type="cellIs" dxfId="15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78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EFA3-04A9-431E-8060-3FE0766EC5CB}">
  <sheetPr>
    <tabColor rgb="FFC00000"/>
  </sheetPr>
  <dimension ref="A1:X1015"/>
  <sheetViews>
    <sheetView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7.140625" customWidth="1"/>
    <col min="8" max="8" width="17.140625" hidden="1" customWidth="1"/>
    <col min="9" max="9" width="18.140625" customWidth="1"/>
    <col min="10" max="10" width="2.85546875" customWidth="1"/>
  </cols>
  <sheetData>
    <row r="1" spans="1:24" ht="23.25">
      <c r="A1" s="13"/>
      <c r="B1" s="6" t="s">
        <v>1</v>
      </c>
      <c r="C1" s="5"/>
      <c r="D1" s="5"/>
      <c r="E1" s="5"/>
      <c r="F1" s="5"/>
      <c r="G1" s="3"/>
      <c r="H1" s="3"/>
      <c r="I1" s="6" t="s">
        <v>4</v>
      </c>
      <c r="J1" s="14"/>
    </row>
    <row r="2" spans="1:24" ht="14.25" customHeight="1">
      <c r="A2" s="13"/>
      <c r="B2" s="15" t="s">
        <v>41</v>
      </c>
      <c r="C2" s="4"/>
      <c r="D2" s="4"/>
      <c r="E2" s="4"/>
      <c r="F2" s="4"/>
      <c r="G2" s="7"/>
      <c r="H2" s="7"/>
      <c r="I2" s="7"/>
      <c r="J2" s="14"/>
      <c r="X2" s="43">
        <v>32</v>
      </c>
    </row>
    <row r="3" spans="1:24" ht="14.25" customHeight="1" thickBot="1">
      <c r="A3" s="13"/>
      <c r="B3" s="15" t="s">
        <v>8</v>
      </c>
      <c r="C3" s="7"/>
      <c r="D3" s="7"/>
      <c r="E3" s="7"/>
      <c r="F3" s="7"/>
      <c r="G3" s="7"/>
      <c r="H3" s="7"/>
      <c r="I3" s="3"/>
      <c r="J3" s="14"/>
      <c r="X3" t="s">
        <v>40</v>
      </c>
    </row>
    <row r="4" spans="1:24" ht="14.25" customHeight="1">
      <c r="A4" s="13"/>
      <c r="B4" s="15" t="s">
        <v>45</v>
      </c>
      <c r="C4" s="7"/>
      <c r="D4" s="7"/>
      <c r="E4" s="7"/>
      <c r="F4" s="3"/>
      <c r="G4" s="116" t="s">
        <v>5</v>
      </c>
      <c r="H4" s="142"/>
      <c r="I4" s="117" t="s">
        <v>6</v>
      </c>
      <c r="J4" s="14"/>
    </row>
    <row r="5" spans="1:24" ht="14.25" customHeight="1" thickBot="1">
      <c r="A5" s="13"/>
      <c r="B5" s="15" t="s">
        <v>46</v>
      </c>
      <c r="C5" s="7"/>
      <c r="D5" s="7"/>
      <c r="E5" s="7"/>
      <c r="F5" s="3"/>
      <c r="G5" s="39">
        <f ca="1">TODAY()</f>
        <v>45186</v>
      </c>
      <c r="H5" s="143"/>
      <c r="I5" s="38">
        <v>49338</v>
      </c>
      <c r="J5" s="14"/>
    </row>
    <row r="6" spans="1:24" ht="14.25" hidden="1">
      <c r="A6" s="13"/>
      <c r="B6" s="16"/>
      <c r="C6" s="7"/>
      <c r="D6" s="7"/>
      <c r="E6" s="7"/>
      <c r="F6" s="8"/>
      <c r="G6" s="3"/>
      <c r="H6" s="3"/>
      <c r="I6" s="3"/>
      <c r="J6" s="14"/>
    </row>
    <row r="7" spans="1:24" ht="5.25" customHeight="1" thickBot="1">
      <c r="A7" s="13"/>
      <c r="B7" s="17"/>
      <c r="C7" s="7"/>
      <c r="D7" s="7"/>
      <c r="E7" s="7"/>
      <c r="F7" s="8"/>
      <c r="G7" s="3"/>
      <c r="H7" s="3"/>
      <c r="I7" s="3"/>
      <c r="J7" s="14"/>
    </row>
    <row r="8" spans="1:24" ht="16.5" customHeight="1" thickBot="1">
      <c r="A8" s="13"/>
      <c r="B8" s="191" t="s">
        <v>3</v>
      </c>
      <c r="C8" s="192"/>
      <c r="D8" s="193"/>
      <c r="E8" s="107"/>
      <c r="F8" s="108" t="s">
        <v>12</v>
      </c>
      <c r="G8" s="27"/>
      <c r="H8" s="27"/>
      <c r="I8" s="27"/>
      <c r="J8" s="14"/>
      <c r="L8" s="105"/>
    </row>
    <row r="9" spans="1:24">
      <c r="A9" s="13"/>
      <c r="B9" s="196" t="s">
        <v>47</v>
      </c>
      <c r="C9" s="197"/>
      <c r="D9" s="198"/>
      <c r="E9" s="9"/>
      <c r="F9" s="109" t="s">
        <v>53</v>
      </c>
      <c r="G9" s="172" t="s">
        <v>14</v>
      </c>
      <c r="H9" s="140"/>
      <c r="I9" s="174"/>
      <c r="J9" s="14"/>
    </row>
    <row r="10" spans="1:24">
      <c r="A10" s="13"/>
      <c r="B10" s="199" t="s">
        <v>48</v>
      </c>
      <c r="C10" s="200"/>
      <c r="D10" s="201"/>
      <c r="E10" s="10"/>
      <c r="F10" s="109" t="s">
        <v>48</v>
      </c>
      <c r="G10" s="172"/>
      <c r="H10" s="140"/>
      <c r="I10" s="175"/>
      <c r="J10" s="14"/>
    </row>
    <row r="11" spans="1:24">
      <c r="A11" s="13"/>
      <c r="B11" s="202" t="s">
        <v>49</v>
      </c>
      <c r="C11" s="203"/>
      <c r="D11" s="204"/>
      <c r="E11" s="10"/>
      <c r="F11" s="109" t="s">
        <v>54</v>
      </c>
      <c r="G11" s="172" t="s">
        <v>15</v>
      </c>
      <c r="H11" s="140"/>
      <c r="I11" s="176" t="s">
        <v>21</v>
      </c>
      <c r="J11" s="14"/>
    </row>
    <row r="12" spans="1:24">
      <c r="A12" s="13"/>
      <c r="B12" s="202" t="s">
        <v>50</v>
      </c>
      <c r="C12" s="203"/>
      <c r="D12" s="204"/>
      <c r="E12" s="10"/>
      <c r="F12" s="109" t="s">
        <v>55</v>
      </c>
      <c r="G12" s="172"/>
      <c r="H12" s="140"/>
      <c r="I12" s="177"/>
      <c r="J12" s="14"/>
    </row>
    <row r="13" spans="1:24">
      <c r="A13" s="13"/>
      <c r="B13" s="199" t="s">
        <v>51</v>
      </c>
      <c r="C13" s="200"/>
      <c r="D13" s="201"/>
      <c r="E13" s="11"/>
      <c r="F13" s="109" t="s">
        <v>51</v>
      </c>
      <c r="G13" s="173" t="s">
        <v>16</v>
      </c>
      <c r="H13" s="28"/>
      <c r="I13" s="176" t="s">
        <v>57</v>
      </c>
      <c r="J13" s="14"/>
      <c r="M13" s="28" t="s">
        <v>19</v>
      </c>
    </row>
    <row r="14" spans="1:24" ht="13.5" thickBot="1">
      <c r="A14" s="13"/>
      <c r="B14" s="205" t="s">
        <v>52</v>
      </c>
      <c r="C14" s="206"/>
      <c r="D14" s="207"/>
      <c r="E14" s="11"/>
      <c r="F14" s="111" t="s">
        <v>56</v>
      </c>
      <c r="G14" s="173"/>
      <c r="H14" s="28"/>
      <c r="I14" s="178"/>
      <c r="J14" s="14"/>
      <c r="M14" s="106">
        <f ca="1">VLOOKUP(G5,[1]Sheet1!$A$9:$I$7290,2,FALSE)</f>
        <v>35.659999999999997</v>
      </c>
    </row>
    <row r="15" spans="1:24" ht="5.25" customHeight="1">
      <c r="A15" s="13"/>
      <c r="B15" s="11"/>
      <c r="C15" s="11"/>
      <c r="D15" s="11"/>
      <c r="E15" s="11"/>
      <c r="F15" s="11"/>
      <c r="G15" s="28"/>
      <c r="H15" s="28"/>
      <c r="I15" s="29"/>
      <c r="J15" s="14"/>
    </row>
    <row r="16" spans="1:24">
      <c r="A16" s="13"/>
      <c r="B16" s="135"/>
      <c r="C16" s="11"/>
      <c r="D16" s="11"/>
      <c r="E16" s="11"/>
      <c r="F16" s="11"/>
      <c r="G16" s="28" t="s">
        <v>18</v>
      </c>
      <c r="H16" s="28"/>
      <c r="I16" s="34" t="s">
        <v>20</v>
      </c>
      <c r="J16" s="14"/>
    </row>
    <row r="17" spans="1:10">
      <c r="A17" s="13"/>
      <c r="B17" s="135" t="s">
        <v>78</v>
      </c>
      <c r="C17" s="11"/>
      <c r="D17" s="11"/>
      <c r="E17" s="11"/>
      <c r="F17" s="11"/>
      <c r="J17" s="14"/>
    </row>
    <row r="18" spans="1:10" ht="13.5" thickBot="1">
      <c r="A18" s="13"/>
      <c r="B18" s="12"/>
      <c r="C18" s="12"/>
      <c r="D18" s="12"/>
      <c r="E18" s="12"/>
      <c r="F18" s="3"/>
      <c r="G18" s="12"/>
      <c r="H18" s="12"/>
      <c r="I18" s="12"/>
      <c r="J18" s="14"/>
    </row>
    <row r="19" spans="1:10" ht="17.25" customHeight="1" thickBot="1">
      <c r="A19" s="13"/>
      <c r="B19" s="112" t="s">
        <v>11</v>
      </c>
      <c r="C19" s="113" t="s">
        <v>7</v>
      </c>
      <c r="D19" s="194" t="s">
        <v>13</v>
      </c>
      <c r="E19" s="195"/>
      <c r="F19" s="110" t="s">
        <v>0</v>
      </c>
      <c r="G19" s="114" t="s">
        <v>9</v>
      </c>
      <c r="H19" s="144"/>
      <c r="I19" s="115" t="s">
        <v>10</v>
      </c>
      <c r="J19" s="14"/>
    </row>
    <row r="20" spans="1:10" ht="17.25" customHeight="1" thickBot="1">
      <c r="A20" s="13"/>
      <c r="B20" s="112"/>
      <c r="C20" s="113"/>
      <c r="D20" s="154"/>
      <c r="E20" s="141"/>
      <c r="F20" s="155" t="s">
        <v>102</v>
      </c>
      <c r="G20" s="114"/>
      <c r="H20" s="144"/>
      <c r="I20" s="115"/>
      <c r="J20" s="14"/>
    </row>
    <row r="21" spans="1:10" ht="36" customHeight="1">
      <c r="A21" s="13"/>
      <c r="B21" s="118">
        <v>1</v>
      </c>
      <c r="C21" s="119" t="s">
        <v>58</v>
      </c>
      <c r="D21" s="170"/>
      <c r="E21" s="171"/>
      <c r="F21" s="120" t="str">
        <f>VLOOKUP(C21,'[2]Acha Air Sales Price List'!$B$1:$D$65536,3,FALSE)</f>
        <v>Display box with 52 pcs. of 925 silver nose studs, 22g (0.6mm) with  2mm prong set clear round crystal tops</v>
      </c>
      <c r="G21" s="121">
        <f>ROUND(H21*50%,2)</f>
        <v>278.8</v>
      </c>
      <c r="H21" s="121">
        <v>557.59</v>
      </c>
      <c r="I21" s="122">
        <f t="shared" ref="I21:I84" si="0">ROUND(IF(ISNUMBER(B21), G21*B21, 0),5)</f>
        <v>278.8</v>
      </c>
      <c r="J21" s="14"/>
    </row>
    <row r="22" spans="1:10" ht="36" customHeight="1">
      <c r="A22" s="13"/>
      <c r="B22" s="123">
        <v>1</v>
      </c>
      <c r="C22" s="35" t="s">
        <v>59</v>
      </c>
      <c r="D22" s="183"/>
      <c r="E22" s="184"/>
      <c r="F22" s="124" t="str">
        <f>VLOOKUP(C22,'[2]Acha Air Sales Price List'!$B$1:$D$65536,3,FALSE)</f>
        <v>Display box with 52 pcs. of 925 sterling silver "Bend it yourself " nose studs, 22g (0.6mm) with tiny 1.25mm clear prong set Cubic Zirconia (CZ) stones</v>
      </c>
      <c r="G22" s="125">
        <f t="shared" ref="G22:G56" si="1">ROUND(H22*50%,2)</f>
        <v>256.8</v>
      </c>
      <c r="H22" s="125">
        <v>513.59</v>
      </c>
      <c r="I22" s="126">
        <f t="shared" si="0"/>
        <v>256.8</v>
      </c>
      <c r="J22" s="14"/>
    </row>
    <row r="23" spans="1:10" ht="36" customHeight="1">
      <c r="A23" s="13"/>
      <c r="B23" s="123">
        <v>1</v>
      </c>
      <c r="C23" s="35" t="s">
        <v>60</v>
      </c>
      <c r="D23" s="183"/>
      <c r="E23" s="184"/>
      <c r="F23" s="124" t="str">
        <f>VLOOKUP(C23,'[2]Acha Air Sales Price List'!$B$1:$D$65536,3,FALSE)</f>
        <v>Display box with 52 pieces  of 925 sterling silver nose studs, 22g (0.6mm) with 1.4mm prong set clear crystals</v>
      </c>
      <c r="G23" s="125">
        <f t="shared" si="1"/>
        <v>263.55</v>
      </c>
      <c r="H23" s="125">
        <v>527.09</v>
      </c>
      <c r="I23" s="126">
        <f t="shared" si="0"/>
        <v>263.55</v>
      </c>
      <c r="J23" s="14"/>
    </row>
    <row r="24" spans="1:10" ht="46.5" customHeight="1">
      <c r="A24" s="13"/>
      <c r="B24" s="123">
        <v>1</v>
      </c>
      <c r="C24" s="35" t="s">
        <v>61</v>
      </c>
      <c r="D24" s="183"/>
      <c r="E24" s="184"/>
      <c r="F24" s="124" t="str">
        <f>VLOOKUP(C24,'[2]Acha Air Sales Price List'!$B$1:$D$65536,3,FALSE)</f>
        <v>Display box with 52 pieces of 925 sterling silver ''bend it yourself'' nose studs  , 22g (0.6mm) with clear 1.5mm prong set round  shaped Cubic zirconia stone (CZ)</v>
      </c>
      <c r="G24" s="125">
        <f t="shared" si="1"/>
        <v>246.17</v>
      </c>
      <c r="H24" s="125">
        <v>492.34</v>
      </c>
      <c r="I24" s="126">
        <f t="shared" si="0"/>
        <v>246.17</v>
      </c>
      <c r="J24" s="14"/>
    </row>
    <row r="25" spans="1:10" ht="24" customHeight="1">
      <c r="A25" s="13"/>
      <c r="B25" s="123">
        <v>1</v>
      </c>
      <c r="C25" s="35" t="s">
        <v>62</v>
      </c>
      <c r="D25" s="183"/>
      <c r="E25" s="184"/>
      <c r="F25" s="124" t="str">
        <f>VLOOKUP(C25,'[2]Acha Air Sales Price List'!$B$1:$D$65536,3,FALSE)</f>
        <v>Display box of 52 pieces of 925 sterling silver '' bend it yourself '' nose studs  , 22g (0.6mm) with ball 2mm</v>
      </c>
      <c r="G25" s="125">
        <f t="shared" si="1"/>
        <v>310.70999999999998</v>
      </c>
      <c r="H25" s="125">
        <v>621.41</v>
      </c>
      <c r="I25" s="126">
        <f t="shared" si="0"/>
        <v>310.70999999999998</v>
      </c>
      <c r="J25" s="14"/>
    </row>
    <row r="26" spans="1:10" ht="36" customHeight="1">
      <c r="A26" s="13"/>
      <c r="B26" s="123">
        <v>1</v>
      </c>
      <c r="C26" s="35" t="s">
        <v>63</v>
      </c>
      <c r="D26" s="183"/>
      <c r="E26" s="184"/>
      <c r="F26" s="124" t="str">
        <f>VLOOKUP(C26,'[2]Acha Air Sales Price List'!$B$1:$D$65536,3,FALSE)</f>
        <v xml:space="preserve">Display box of 52 pieces of 925 sterling silver prong set '' bend it yourself nose studs,1.5mm round CZ crystalswith 18k gold plating , 22g (0.6mm) </v>
      </c>
      <c r="G26" s="125">
        <f t="shared" si="1"/>
        <v>438.81</v>
      </c>
      <c r="H26" s="125">
        <v>877.62</v>
      </c>
      <c r="I26" s="126">
        <f t="shared" si="0"/>
        <v>438.81</v>
      </c>
      <c r="J26" s="14"/>
    </row>
    <row r="27" spans="1:10" ht="36" customHeight="1">
      <c r="A27" s="13"/>
      <c r="B27" s="123">
        <v>1</v>
      </c>
      <c r="C27" s="35" t="s">
        <v>64</v>
      </c>
      <c r="D27" s="183"/>
      <c r="E27" s="184"/>
      <c r="F27" s="124" t="str">
        <f>VLOOKUP(C27,'[2]Acha Air Sales Price List'!$B$1:$D$65536,3,FALSE)</f>
        <v xml:space="preserve">Display box of 52 pieces of 925 sterling silver prong set  nose studs,1.5mm round CZ crystalswith 18k gold plating , 22g (0.6mm) </v>
      </c>
      <c r="G27" s="125">
        <f t="shared" si="1"/>
        <v>462.34</v>
      </c>
      <c r="H27" s="125">
        <v>924.68</v>
      </c>
      <c r="I27" s="126">
        <f t="shared" si="0"/>
        <v>462.34</v>
      </c>
      <c r="J27" s="14"/>
    </row>
    <row r="28" spans="1:10" ht="36" customHeight="1">
      <c r="A28" s="13"/>
      <c r="B28" s="123">
        <v>1</v>
      </c>
      <c r="C28" s="35" t="s">
        <v>65</v>
      </c>
      <c r="D28" s="183"/>
      <c r="E28" s="184"/>
      <c r="F28" s="124" t="str">
        <f>VLOOKUP(C28,'[2]Acha Air Sales Price List'!$B$1:$D$65536,3,FALSE)</f>
        <v>Display box with 52 pcs. of 925 sterling silver nose studs, 22g (0.6mm) with 2mm clear prong set crystal tops with 18k gold plating</v>
      </c>
      <c r="G28" s="125">
        <f t="shared" si="1"/>
        <v>482.71</v>
      </c>
      <c r="H28" s="125">
        <v>965.42</v>
      </c>
      <c r="I28" s="126">
        <f t="shared" si="0"/>
        <v>482.71</v>
      </c>
      <c r="J28" s="14"/>
    </row>
    <row r="29" spans="1:10" ht="24" customHeight="1">
      <c r="A29" s="13"/>
      <c r="B29" s="123">
        <v>1</v>
      </c>
      <c r="C29" s="35" t="s">
        <v>66</v>
      </c>
      <c r="D29" s="183"/>
      <c r="E29" s="184"/>
      <c r="F29" s="124" t="str">
        <f>VLOOKUP(C29,'[2]Acha Air Sales Price List'!$B$1:$D$65536,3,FALSE)</f>
        <v>Display box of 52 pieces of 925 sterling silver '' bend it yourself '' nose studs  , 22g (0.6mm) with ball 1mm</v>
      </c>
      <c r="G29" s="125">
        <f t="shared" si="1"/>
        <v>216.65</v>
      </c>
      <c r="H29" s="125">
        <v>433.29</v>
      </c>
      <c r="I29" s="126">
        <f t="shared" si="0"/>
        <v>216.65</v>
      </c>
      <c r="J29" s="14"/>
    </row>
    <row r="30" spans="1:10" ht="36" customHeight="1">
      <c r="A30" s="13"/>
      <c r="B30" s="123">
        <v>1</v>
      </c>
      <c r="C30" s="35" t="s">
        <v>67</v>
      </c>
      <c r="D30" s="183"/>
      <c r="E30" s="184"/>
      <c r="F30" s="124" t="str">
        <f>VLOOKUP(C30,'[2]Acha Air Sales Price List'!$B$1:$D$65536,3,FALSE)</f>
        <v>Display box with 52 pieces of 925 sterling silver nose studs  , 22g (0.6mm) with clear 1.5mm prong set round  shaped Cubic zirconia stone (CZ)</v>
      </c>
      <c r="G30" s="125">
        <f t="shared" si="1"/>
        <v>258.42</v>
      </c>
      <c r="H30" s="125">
        <v>516.84</v>
      </c>
      <c r="I30" s="126">
        <f t="shared" si="0"/>
        <v>258.42</v>
      </c>
      <c r="J30" s="14"/>
    </row>
    <row r="31" spans="1:10" ht="46.5" customHeight="1">
      <c r="A31" s="13"/>
      <c r="B31" s="123">
        <v>1</v>
      </c>
      <c r="C31" s="35" t="s">
        <v>68</v>
      </c>
      <c r="D31" s="183"/>
      <c r="E31" s="184"/>
      <c r="F31" s="124" t="str">
        <f>VLOOKUP(C31,'[2]Acha Air Sales Price List'!$B$1:$D$65536,3,FALSE)</f>
        <v>Display box with 52 pcs. of 925 sterling silver "bend it yourself" nose studs, 22g (0.6mm) with 18k gold plating and  tiny 1.25mm round prong set clear CZ stones</v>
      </c>
      <c r="G31" s="125">
        <f t="shared" si="1"/>
        <v>466.62</v>
      </c>
      <c r="H31" s="125">
        <v>933.24</v>
      </c>
      <c r="I31" s="126">
        <f t="shared" si="0"/>
        <v>466.62</v>
      </c>
      <c r="J31" s="14"/>
    </row>
    <row r="32" spans="1:10" ht="36" customHeight="1">
      <c r="A32" s="13"/>
      <c r="B32" s="123">
        <v>1</v>
      </c>
      <c r="C32" s="35" t="s">
        <v>69</v>
      </c>
      <c r="D32" s="183"/>
      <c r="E32" s="184"/>
      <c r="F32" s="124" t="str">
        <f>VLOOKUP(C32,'[2]Acha Air Sales Price List'!$B$1:$D$65536,3,FALSE)</f>
        <v>Display box with 52 pcs. of 925 sterling silver "Bend it yourself " nose studs, 22g (0.6mm) with tiny 1.3mm clear prong set crystal tops</v>
      </c>
      <c r="G32" s="125">
        <f t="shared" si="1"/>
        <v>261.98</v>
      </c>
      <c r="H32" s="125">
        <v>523.95000000000005</v>
      </c>
      <c r="I32" s="126">
        <f t="shared" si="0"/>
        <v>261.98</v>
      </c>
      <c r="J32" s="14"/>
    </row>
    <row r="33" spans="1:10" ht="36" customHeight="1">
      <c r="A33" s="13"/>
      <c r="B33" s="123">
        <v>1</v>
      </c>
      <c r="C33" s="35" t="s">
        <v>70</v>
      </c>
      <c r="D33" s="183"/>
      <c r="E33" s="184"/>
      <c r="F33" s="124" t="str">
        <f>VLOOKUP(C33,'[2]Acha Air Sales Price List'!$B$1:$D$65536,3,FALSE)</f>
        <v>Display box with 52 pcs. of 925 sterling silver ''Bend it yourself'' nose studs, 22g (0.6mm) with 1.5mm ball shaped top</v>
      </c>
      <c r="G33" s="125">
        <f t="shared" si="1"/>
        <v>243.06</v>
      </c>
      <c r="H33" s="125">
        <v>486.12</v>
      </c>
      <c r="I33" s="126">
        <f t="shared" si="0"/>
        <v>243.06</v>
      </c>
      <c r="J33" s="14"/>
    </row>
    <row r="34" spans="1:10" ht="47.25" customHeight="1">
      <c r="A34" s="13"/>
      <c r="B34" s="123">
        <v>1</v>
      </c>
      <c r="C34" s="35" t="s">
        <v>71</v>
      </c>
      <c r="D34" s="183" t="s">
        <v>72</v>
      </c>
      <c r="E34" s="184"/>
      <c r="F34" s="124" t="str">
        <f>VLOOKUP(C34,'[2]Acha Air Sales Price List'!$B$1:$D$65536,3,FALSE)</f>
        <v>Box with 36 pcs. of 925 silver nose studs, 22g (0.6mm) with prong set 2mm round synthetic opals (in standard packing or in vacuum sealed packing to prevent tarnishing)</v>
      </c>
      <c r="G34" s="125">
        <f t="shared" si="1"/>
        <v>454.21</v>
      </c>
      <c r="H34" s="125">
        <v>908.42</v>
      </c>
      <c r="I34" s="126">
        <f t="shared" si="0"/>
        <v>454.21</v>
      </c>
      <c r="J34" s="14"/>
    </row>
    <row r="35" spans="1:10" ht="47.25" customHeight="1">
      <c r="A35" s="13"/>
      <c r="B35" s="123">
        <v>1</v>
      </c>
      <c r="C35" s="35" t="s">
        <v>71</v>
      </c>
      <c r="D35" s="183" t="s">
        <v>73</v>
      </c>
      <c r="E35" s="184"/>
      <c r="F35" s="124" t="str">
        <f>VLOOKUP(C35,'[2]Acha Air Sales Price List'!$B$1:$D$65536,3,FALSE)</f>
        <v>Box with 36 pcs. of 925 silver nose studs, 22g (0.6mm) with prong set 2mm round synthetic opals (in standard packing or in vacuum sealed packing to prevent tarnishing)</v>
      </c>
      <c r="G35" s="125">
        <f t="shared" si="1"/>
        <v>454.21</v>
      </c>
      <c r="H35" s="125">
        <v>908.42</v>
      </c>
      <c r="I35" s="126">
        <f t="shared" si="0"/>
        <v>454.21</v>
      </c>
      <c r="J35" s="14"/>
    </row>
    <row r="36" spans="1:10" ht="24" customHeight="1">
      <c r="A36" s="13"/>
      <c r="B36" s="127">
        <v>20</v>
      </c>
      <c r="C36" s="35" t="s">
        <v>76</v>
      </c>
      <c r="D36" s="185" t="s">
        <v>74</v>
      </c>
      <c r="E36" s="186"/>
      <c r="F36" s="128" t="str">
        <f>VLOOKUP(C36,'[2]Acha Air Sales Price List'!$B$1:$D$65536,3,FALSE)</f>
        <v>925 Sterling silver seamless nose hoop, 18g (1mm) - Outer diameter 10mm</v>
      </c>
      <c r="G36" s="129">
        <f t="shared" si="1"/>
        <v>11.08</v>
      </c>
      <c r="H36" s="129">
        <v>22.16</v>
      </c>
      <c r="I36" s="130">
        <f t="shared" si="0"/>
        <v>221.6</v>
      </c>
      <c r="J36" s="14"/>
    </row>
    <row r="37" spans="1:10" ht="24" customHeight="1">
      <c r="A37" s="13"/>
      <c r="B37" s="131">
        <v>20</v>
      </c>
      <c r="C37" s="35" t="s">
        <v>77</v>
      </c>
      <c r="D37" s="187" t="s">
        <v>75</v>
      </c>
      <c r="E37" s="188"/>
      <c r="F37" s="132" t="str">
        <f>VLOOKUP(C37,'[2]Acha Air Sales Price List'!$B$1:$D$65536,3,FALSE)</f>
        <v>925 Sterling silver seamless nose hoop,18g (1mm) - Outer diameter 12mm</v>
      </c>
      <c r="G37" s="133">
        <f t="shared" si="1"/>
        <v>12.73</v>
      </c>
      <c r="H37" s="133">
        <v>25.46</v>
      </c>
      <c r="I37" s="134">
        <f t="shared" si="0"/>
        <v>254.6</v>
      </c>
      <c r="J37" s="14"/>
    </row>
    <row r="38" spans="1:10" ht="36" customHeight="1">
      <c r="A38" s="13"/>
      <c r="B38" s="123">
        <v>1</v>
      </c>
      <c r="C38" s="35" t="s">
        <v>79</v>
      </c>
      <c r="D38" s="183"/>
      <c r="E38" s="184"/>
      <c r="F38" s="124" t="str">
        <f>VLOOKUP(C38,'[2]Acha Air Sales Price List'!$B$1:$D$65536,3,FALSE)</f>
        <v>Display box with 52 pcs. of 925 sterling silver nose studs, 22g (0.6mm) with tiny 1.25mm clear prong set Cubic Zirconia (CZ) stones with 18k gold plating</v>
      </c>
      <c r="G38" s="125">
        <f t="shared" si="1"/>
        <v>490.84</v>
      </c>
      <c r="H38" s="125">
        <v>981.67</v>
      </c>
      <c r="I38" s="126">
        <f t="shared" si="0"/>
        <v>490.84</v>
      </c>
      <c r="J38" s="14"/>
    </row>
    <row r="39" spans="1:10" ht="36" customHeight="1">
      <c r="A39" s="13"/>
      <c r="B39" s="123">
        <v>1</v>
      </c>
      <c r="C39" s="35" t="s">
        <v>80</v>
      </c>
      <c r="D39" s="183"/>
      <c r="E39" s="184"/>
      <c r="F39" s="124" t="str">
        <f>VLOOKUP(C39,'[2]Acha Air Sales Price List'!$B$1:$D$65536,3,FALSE)</f>
        <v>Display box with 52 pcs. of 925 sterling silver nose studs, 22g (0.6mm) with 18k gold plating and 2mm round prong set clear CZ stones</v>
      </c>
      <c r="G39" s="125">
        <f t="shared" si="1"/>
        <v>500.1</v>
      </c>
      <c r="H39" s="125">
        <v>1000.2</v>
      </c>
      <c r="I39" s="126">
        <f t="shared" si="0"/>
        <v>500.1</v>
      </c>
      <c r="J39" s="14"/>
    </row>
    <row r="40" spans="1:10" ht="47.25" customHeight="1">
      <c r="A40" s="13"/>
      <c r="B40" s="123">
        <v>1</v>
      </c>
      <c r="C40" s="35" t="s">
        <v>81</v>
      </c>
      <c r="D40" s="183"/>
      <c r="E40" s="184"/>
      <c r="F40" s="124" t="str">
        <f>VLOOKUP(C40,'[2]Acha Air Sales Price List'!$B$1:$D$65536,3,FALSE)</f>
        <v>Display box with 52 pcs. of 18k gold plated + E-coating to protect scratching, 925 silver nose studs, 22g (0.6mm) with wire flower shaped top with clear crystal centers</v>
      </c>
      <c r="G40" s="125">
        <f t="shared" si="1"/>
        <v>621.16999999999996</v>
      </c>
      <c r="H40" s="125">
        <v>1242.33</v>
      </c>
      <c r="I40" s="126">
        <f t="shared" si="0"/>
        <v>621.16999999999996</v>
      </c>
      <c r="J40" s="14"/>
    </row>
    <row r="41" spans="1:10" ht="36" customHeight="1">
      <c r="A41" s="13"/>
      <c r="B41" s="123">
        <v>1</v>
      </c>
      <c r="C41" s="35" t="s">
        <v>82</v>
      </c>
      <c r="D41" s="183"/>
      <c r="E41" s="184"/>
      <c r="F41" s="124" t="str">
        <f>VLOOKUP(C41,'[2]Acha Air Sales Price List'!$B$1:$D$65536,3,FALSE)</f>
        <v>Display box with 52 pcs. of 925 sterling silver nose studs, 22g (0.6mm) with tiny 1.25mm clear prong set Cubic Zirconia (CZ) stones</v>
      </c>
      <c r="G41" s="125">
        <f t="shared" si="1"/>
        <v>281.01</v>
      </c>
      <c r="H41" s="125">
        <v>562.01</v>
      </c>
      <c r="I41" s="126">
        <f t="shared" si="0"/>
        <v>281.01</v>
      </c>
      <c r="J41" s="14"/>
    </row>
    <row r="42" spans="1:10" ht="36" customHeight="1">
      <c r="A42" s="13"/>
      <c r="B42" s="123">
        <v>1</v>
      </c>
      <c r="C42" s="35" t="s">
        <v>83</v>
      </c>
      <c r="D42" s="183"/>
      <c r="E42" s="184"/>
      <c r="F42" s="124" t="str">
        <f>VLOOKUP(C42,'[2]Acha Air Sales Price List'!$B$1:$D$65536,3,FALSE)</f>
        <v>Display box with 52 pcs. of 925 sterling silver nose studs, 22g (0.6mm) with big 2.5mm clear prong set crystal tops</v>
      </c>
      <c r="G42" s="125">
        <f t="shared" si="1"/>
        <v>289.08</v>
      </c>
      <c r="H42" s="125">
        <v>578.15</v>
      </c>
      <c r="I42" s="126">
        <f t="shared" si="0"/>
        <v>289.08</v>
      </c>
      <c r="J42" s="14"/>
    </row>
    <row r="43" spans="1:10" ht="24" customHeight="1">
      <c r="A43" s="13"/>
      <c r="B43" s="127">
        <v>4</v>
      </c>
      <c r="C43" s="35" t="s">
        <v>84</v>
      </c>
      <c r="D43" s="185"/>
      <c r="E43" s="186"/>
      <c r="F43" s="128" t="str">
        <f>VLOOKUP(C43,'[2]Acha Air Sales Price List'!$B$1:$D$65536,3,FALSE)</f>
        <v>High polished internally threaded surgical steel double flare flesh tunnel-size 00g(10mm)</v>
      </c>
      <c r="G43" s="129">
        <f t="shared" si="1"/>
        <v>39.049999999999997</v>
      </c>
      <c r="H43" s="129">
        <v>78.09</v>
      </c>
      <c r="I43" s="130">
        <f t="shared" si="0"/>
        <v>156.19999999999999</v>
      </c>
      <c r="J43" s="14"/>
    </row>
    <row r="44" spans="1:10" ht="24" customHeight="1">
      <c r="A44" s="13"/>
      <c r="B44" s="131">
        <v>4</v>
      </c>
      <c r="C44" s="35" t="s">
        <v>85</v>
      </c>
      <c r="D44" s="187"/>
      <c r="E44" s="188"/>
      <c r="F44" s="132" t="str">
        <f>VLOOKUP(C44,'[2]Acha Air Sales Price List'!$B$1:$D$65536,3,FALSE)</f>
        <v>High polished internally threaded surgical steel double flare flesh tunnel-size 1/2(12mm)</v>
      </c>
      <c r="G44" s="133">
        <f t="shared" si="1"/>
        <v>42.46</v>
      </c>
      <c r="H44" s="133">
        <v>84.91</v>
      </c>
      <c r="I44" s="134">
        <f t="shared" si="0"/>
        <v>169.84</v>
      </c>
      <c r="J44" s="14"/>
    </row>
    <row r="45" spans="1:10" ht="24" customHeight="1">
      <c r="A45" s="13"/>
      <c r="B45" s="123">
        <v>40</v>
      </c>
      <c r="C45" s="35" t="s">
        <v>86</v>
      </c>
      <c r="D45" s="183"/>
      <c r="E45" s="184"/>
      <c r="F45" s="124" t="str">
        <f>VLOOKUP(C45,'[2]Acha Air Sales Price List'!$B$1:$D$65536,3,FALSE)</f>
        <v>Tiny high polished surgical steel helix huggie - diameter 7mm (sold per pcs)</v>
      </c>
      <c r="G45" s="125">
        <f t="shared" si="1"/>
        <v>12.79</v>
      </c>
      <c r="H45" s="125">
        <v>25.58</v>
      </c>
      <c r="I45" s="126">
        <f t="shared" si="0"/>
        <v>511.6</v>
      </c>
      <c r="J45" s="14"/>
    </row>
    <row r="46" spans="1:10" ht="24" customHeight="1">
      <c r="A46" s="13"/>
      <c r="B46" s="123">
        <v>20</v>
      </c>
      <c r="C46" s="35" t="s">
        <v>87</v>
      </c>
      <c r="D46" s="183"/>
      <c r="E46" s="184"/>
      <c r="F46" s="124" t="str">
        <f>VLOOKUP(C46,'[2]Acha Air Sales Price List'!$B$1:$D$65536,3,FALSE)</f>
        <v>Tiny high polished surgical steel helix huggie with steel cross dangling (sold per pcs)</v>
      </c>
      <c r="G46" s="125">
        <f t="shared" si="1"/>
        <v>18.59</v>
      </c>
      <c r="H46" s="125">
        <v>37.17</v>
      </c>
      <c r="I46" s="126">
        <f t="shared" si="0"/>
        <v>371.8</v>
      </c>
      <c r="J46" s="14"/>
    </row>
    <row r="47" spans="1:10" ht="24" customHeight="1">
      <c r="A47" s="13"/>
      <c r="B47" s="123">
        <v>20</v>
      </c>
      <c r="C47" s="35" t="s">
        <v>88</v>
      </c>
      <c r="D47" s="183"/>
      <c r="E47" s="184"/>
      <c r="F47" s="124" t="str">
        <f>VLOOKUP(C47,'[2]Acha Air Sales Price List'!$B$1:$D$65536,3,FALSE)</f>
        <v>Tiny black PVD plated surgical steel helix huggie with steel cross dangling (sold per pcs)</v>
      </c>
      <c r="G47" s="125">
        <f t="shared" si="1"/>
        <v>27.11</v>
      </c>
      <c r="H47" s="125">
        <v>54.22</v>
      </c>
      <c r="I47" s="126">
        <f t="shared" si="0"/>
        <v>542.20000000000005</v>
      </c>
      <c r="J47" s="14"/>
    </row>
    <row r="48" spans="1:10" ht="12.75" customHeight="1">
      <c r="A48" s="13"/>
      <c r="B48" s="123">
        <v>20</v>
      </c>
      <c r="C48" s="35" t="s">
        <v>89</v>
      </c>
      <c r="D48" s="183"/>
      <c r="E48" s="184"/>
      <c r="F48" s="124" t="str">
        <f>VLOOKUP(C48,'[2]Acha Air Sales Price List'!$B$1:$D$65536,3,FALSE)</f>
        <v>Pair of high polished stainless steel huggies</v>
      </c>
      <c r="G48" s="125">
        <f t="shared" si="1"/>
        <v>25.41</v>
      </c>
      <c r="H48" s="125">
        <v>50.81</v>
      </c>
      <c r="I48" s="126">
        <f t="shared" si="0"/>
        <v>508.2</v>
      </c>
      <c r="J48" s="14"/>
    </row>
    <row r="49" spans="1:10" ht="24" customHeight="1">
      <c r="A49" s="13"/>
      <c r="B49" s="123">
        <v>10</v>
      </c>
      <c r="C49" s="35" t="s">
        <v>90</v>
      </c>
      <c r="D49" s="183" t="s">
        <v>91</v>
      </c>
      <c r="E49" s="184"/>
      <c r="F49" s="124" t="str">
        <f>VLOOKUP(C49,'[2]Acha Air Sales Price List'!$B$1:$D$65536,3,FALSE)</f>
        <v>Pair of high polish gold PVD plated stainless steel "huggies" earring hoops</v>
      </c>
      <c r="G49" s="125">
        <f t="shared" si="1"/>
        <v>30.52</v>
      </c>
      <c r="H49" s="125">
        <v>61.04</v>
      </c>
      <c r="I49" s="126">
        <f t="shared" si="0"/>
        <v>305.2</v>
      </c>
      <c r="J49" s="14"/>
    </row>
    <row r="50" spans="1:10" ht="24" customHeight="1">
      <c r="A50" s="13"/>
      <c r="B50" s="123">
        <v>20</v>
      </c>
      <c r="C50" s="35" t="s">
        <v>92</v>
      </c>
      <c r="D50" s="183" t="s">
        <v>93</v>
      </c>
      <c r="E50" s="184"/>
      <c r="F50" s="124" t="str">
        <f>VLOOKUP(C50,'[2]Acha Air Sales Price List'!$B$1:$D$65536,3,FALSE)</f>
        <v>Pair of high polish black PVD plated stainless steel "huggies" earring hoops</v>
      </c>
      <c r="G50" s="125">
        <f t="shared" si="1"/>
        <v>30.52</v>
      </c>
      <c r="H50" s="125">
        <v>61.04</v>
      </c>
      <c r="I50" s="126">
        <f t="shared" si="0"/>
        <v>610.4</v>
      </c>
      <c r="J50" s="14"/>
    </row>
    <row r="51" spans="1:10" ht="24" customHeight="1">
      <c r="A51" s="13"/>
      <c r="B51" s="123">
        <v>10</v>
      </c>
      <c r="C51" s="35" t="s">
        <v>98</v>
      </c>
      <c r="D51" s="183"/>
      <c r="E51" s="184"/>
      <c r="F51" s="124" t="str">
        <f>VLOOKUP(C51,'[2]Acha Air Sales Price List'!$B$1:$D$65536,3,FALSE)</f>
        <v>Pair of high polished stainless steel huggies earrings with a dangling plain small steel cross</v>
      </c>
      <c r="G51" s="125">
        <f t="shared" si="1"/>
        <v>37.619999999999997</v>
      </c>
      <c r="H51" s="125">
        <v>75.239999999999995</v>
      </c>
      <c r="I51" s="126">
        <f t="shared" si="0"/>
        <v>376.2</v>
      </c>
      <c r="J51" s="14"/>
    </row>
    <row r="52" spans="1:10" ht="24" customHeight="1">
      <c r="A52" s="13"/>
      <c r="B52" s="131">
        <v>10</v>
      </c>
      <c r="C52" s="37" t="s">
        <v>99</v>
      </c>
      <c r="D52" s="187"/>
      <c r="E52" s="188"/>
      <c r="F52" s="132" t="str">
        <f>VLOOKUP(C52,'[2]Acha Air Sales Price List'!$B$1:$D$65536,3,FALSE)</f>
        <v>Pair of black PVD plated stainless steel huggies earrings with a dangling plain cross</v>
      </c>
      <c r="G52" s="133">
        <f t="shared" si="1"/>
        <v>44.47</v>
      </c>
      <c r="H52" s="133">
        <v>88.93</v>
      </c>
      <c r="I52" s="134">
        <f t="shared" si="0"/>
        <v>444.7</v>
      </c>
      <c r="J52" s="14"/>
    </row>
    <row r="53" spans="1:10" ht="13.5" customHeight="1" thickBot="1">
      <c r="A53" s="13"/>
      <c r="B53" s="123">
        <v>1</v>
      </c>
      <c r="C53" s="35" t="s">
        <v>100</v>
      </c>
      <c r="D53" s="183"/>
      <c r="E53" s="184"/>
      <c r="F53" s="124" t="str">
        <f>VLOOKUP(C53,'[2]Acha Air Sales Price List'!$B$1:$D$65536,3,FALSE)</f>
        <v>Box with foam (5x11.8 cm) for 25 pieces</v>
      </c>
      <c r="G53" s="125">
        <f t="shared" si="1"/>
        <v>24.91</v>
      </c>
      <c r="H53" s="125">
        <v>49.81</v>
      </c>
      <c r="I53" s="126">
        <f t="shared" si="0"/>
        <v>24.91</v>
      </c>
      <c r="J53" s="14"/>
    </row>
    <row r="54" spans="1:10" ht="12.4" customHeight="1" thickBot="1">
      <c r="A54" s="13"/>
      <c r="B54" s="160"/>
      <c r="C54" s="161"/>
      <c r="D54" s="189"/>
      <c r="E54" s="190"/>
      <c r="F54" s="162" t="s">
        <v>103</v>
      </c>
      <c r="G54" s="163"/>
      <c r="H54" s="164"/>
      <c r="I54" s="164"/>
      <c r="J54" s="14"/>
    </row>
    <row r="55" spans="1:10" ht="13.5" thickTop="1">
      <c r="A55" s="13"/>
      <c r="B55" s="131">
        <v>1</v>
      </c>
      <c r="C55" s="37" t="s">
        <v>100</v>
      </c>
      <c r="D55" s="208"/>
      <c r="E55" s="209"/>
      <c r="F55" s="156" t="str">
        <f>VLOOKUP(C55,'[2]Acha Air Sales Price List'!$B$1:$D$65536,3,FALSE)</f>
        <v>Box with foam (5x11.8 cm) for 25 pieces</v>
      </c>
      <c r="G55" s="157">
        <f t="shared" si="1"/>
        <v>24.77</v>
      </c>
      <c r="H55" s="157">
        <v>49.53</v>
      </c>
      <c r="I55" s="158">
        <f t="shared" si="0"/>
        <v>24.77</v>
      </c>
      <c r="J55" s="14"/>
    </row>
    <row r="56" spans="1:10" ht="24">
      <c r="A56" s="13"/>
      <c r="B56" s="123">
        <v>20</v>
      </c>
      <c r="C56" s="35" t="s">
        <v>106</v>
      </c>
      <c r="D56" s="183"/>
      <c r="E56" s="184"/>
      <c r="F56" s="124" t="str">
        <f>VLOOKUP(C56,'[2]Acha Air Sales Price List'!$B$1:$D$65536,3,FALSE)</f>
        <v>Tiny high polished surgical steel helix huggie with rounded edges- diameter 7mm (sold per pcs.)</v>
      </c>
      <c r="G56" s="125">
        <f t="shared" si="1"/>
        <v>14.75</v>
      </c>
      <c r="H56" s="125">
        <v>29.5</v>
      </c>
      <c r="I56" s="126">
        <f t="shared" si="0"/>
        <v>295</v>
      </c>
      <c r="J56" s="14"/>
    </row>
    <row r="57" spans="1:10" ht="12.4" hidden="1" customHeight="1">
      <c r="A57" s="13"/>
      <c r="B57" s="1"/>
      <c r="C57" s="37"/>
      <c r="D57" s="168"/>
      <c r="E57" s="169"/>
      <c r="F57" s="40" t="str">
        <f>VLOOKUP(C57,'[2]Acha Air Sales Price List'!$B$1:$D$65536,3,FALSE)</f>
        <v>Exchange rate :</v>
      </c>
      <c r="G57" s="21">
        <f>ROUND(IF(ISBLANK(C57),0,VLOOKUP(C57,'[2]Acha Air Sales Price List'!$B$1:$X$65536,12,FALSE)*$M$14),2)</f>
        <v>0</v>
      </c>
      <c r="H57" s="21"/>
      <c r="I57" s="22">
        <f t="shared" si="0"/>
        <v>0</v>
      </c>
      <c r="J57" s="14"/>
    </row>
    <row r="58" spans="1:10" ht="12.4" hidden="1" customHeight="1">
      <c r="A58" s="13"/>
      <c r="B58" s="1"/>
      <c r="C58" s="35"/>
      <c r="D58" s="168"/>
      <c r="E58" s="169"/>
      <c r="F58" s="40" t="str">
        <f>VLOOKUP(C58,'[2]Acha Air Sales Price List'!$B$1:$D$65536,3,FALSE)</f>
        <v>Exchange rate :</v>
      </c>
      <c r="G58" s="21">
        <f>ROUND(IF(ISBLANK(C58),0,VLOOKUP(C58,'[2]Acha Air Sales Price List'!$B$1:$X$65536,12,FALSE)*$M$14),2)</f>
        <v>0</v>
      </c>
      <c r="H58" s="21"/>
      <c r="I58" s="22">
        <f t="shared" si="0"/>
        <v>0</v>
      </c>
      <c r="J58" s="14"/>
    </row>
    <row r="59" spans="1:10" ht="12.4" hidden="1" customHeight="1">
      <c r="A59" s="13"/>
      <c r="B59" s="1"/>
      <c r="C59" s="35"/>
      <c r="D59" s="168"/>
      <c r="E59" s="169"/>
      <c r="F59" s="40" t="str">
        <f>VLOOKUP(C59,'[2]Acha Air Sales Price List'!$B$1:$D$65536,3,FALSE)</f>
        <v>Exchange rate :</v>
      </c>
      <c r="G59" s="21">
        <f>ROUND(IF(ISBLANK(C59),0,VLOOKUP(C59,'[2]Acha Air Sales Price List'!$B$1:$X$65536,12,FALSE)*$M$14),2)</f>
        <v>0</v>
      </c>
      <c r="H59" s="21"/>
      <c r="I59" s="22">
        <f t="shared" si="0"/>
        <v>0</v>
      </c>
      <c r="J59" s="14"/>
    </row>
    <row r="60" spans="1:10" ht="12.4" hidden="1" customHeight="1">
      <c r="A60" s="13"/>
      <c r="B60" s="1"/>
      <c r="C60" s="35"/>
      <c r="D60" s="168"/>
      <c r="E60" s="169"/>
      <c r="F60" s="40" t="str">
        <f>VLOOKUP(C60,'[2]Acha Air Sales Price List'!$B$1:$D$65536,3,FALSE)</f>
        <v>Exchange rate :</v>
      </c>
      <c r="G60" s="21">
        <f>ROUND(IF(ISBLANK(C60),0,VLOOKUP(C60,'[2]Acha Air Sales Price List'!$B$1:$X$65536,12,FALSE)*$M$14),2)</f>
        <v>0</v>
      </c>
      <c r="H60" s="21"/>
      <c r="I60" s="22">
        <f t="shared" si="0"/>
        <v>0</v>
      </c>
      <c r="J60" s="14"/>
    </row>
    <row r="61" spans="1:10" ht="12.4" hidden="1" customHeight="1">
      <c r="A61" s="13"/>
      <c r="B61" s="1"/>
      <c r="C61" s="35"/>
      <c r="D61" s="168"/>
      <c r="E61" s="169"/>
      <c r="F61" s="40" t="str">
        <f>VLOOKUP(C61,'[2]Acha Air Sales Price List'!$B$1:$D$65536,3,FALSE)</f>
        <v>Exchange rate :</v>
      </c>
      <c r="G61" s="21">
        <f>ROUND(IF(ISBLANK(C61),0,VLOOKUP(C61,'[2]Acha Air Sales Price List'!$B$1:$X$65536,12,FALSE)*$M$14),2)</f>
        <v>0</v>
      </c>
      <c r="H61" s="21"/>
      <c r="I61" s="22">
        <f t="shared" si="0"/>
        <v>0</v>
      </c>
      <c r="J61" s="14"/>
    </row>
    <row r="62" spans="1:10" ht="12" hidden="1" customHeight="1">
      <c r="A62" s="13"/>
      <c r="B62" s="1"/>
      <c r="C62" s="35"/>
      <c r="D62" s="168"/>
      <c r="E62" s="169"/>
      <c r="F62" s="40" t="str">
        <f>VLOOKUP(C62,'[2]Acha Air Sales Price List'!$B$1:$D$65536,3,FALSE)</f>
        <v>Exchange rate :</v>
      </c>
      <c r="G62" s="21">
        <f>ROUND(IF(ISBLANK(C62),0,VLOOKUP(C62,'[2]Acha Air Sales Price List'!$B$1:$X$65536,12,FALSE)*$M$14),2)</f>
        <v>0</v>
      </c>
      <c r="H62" s="21"/>
      <c r="I62" s="22">
        <f t="shared" si="0"/>
        <v>0</v>
      </c>
      <c r="J62" s="14"/>
    </row>
    <row r="63" spans="1:10" ht="12.4" hidden="1" customHeight="1">
      <c r="A63" s="13"/>
      <c r="B63" s="1"/>
      <c r="C63" s="35"/>
      <c r="D63" s="168"/>
      <c r="E63" s="169"/>
      <c r="F63" s="40" t="str">
        <f>VLOOKUP(C63,'[2]Acha Air Sales Price List'!$B$1:$D$65536,3,FALSE)</f>
        <v>Exchange rate :</v>
      </c>
      <c r="G63" s="21">
        <f>ROUND(IF(ISBLANK(C63),0,VLOOKUP(C63,'[2]Acha Air Sales Price List'!$B$1:$X$65536,12,FALSE)*$M$14),2)</f>
        <v>0</v>
      </c>
      <c r="H63" s="21"/>
      <c r="I63" s="22">
        <f t="shared" si="0"/>
        <v>0</v>
      </c>
      <c r="J63" s="14"/>
    </row>
    <row r="64" spans="1:10" ht="12.4" hidden="1" customHeight="1">
      <c r="A64" s="13"/>
      <c r="B64" s="1"/>
      <c r="C64" s="35"/>
      <c r="D64" s="168"/>
      <c r="E64" s="169"/>
      <c r="F64" s="40" t="str">
        <f>VLOOKUP(C64,'[2]Acha Air Sales Price List'!$B$1:$D$65536,3,FALSE)</f>
        <v>Exchange rate :</v>
      </c>
      <c r="G64" s="21">
        <f>ROUND(IF(ISBLANK(C64),0,VLOOKUP(C64,'[2]Acha Air Sales Price List'!$B$1:$X$65536,12,FALSE)*$M$14),2)</f>
        <v>0</v>
      </c>
      <c r="H64" s="21"/>
      <c r="I64" s="22">
        <f t="shared" si="0"/>
        <v>0</v>
      </c>
      <c r="J64" s="14"/>
    </row>
    <row r="65" spans="1:10" ht="12.4" hidden="1" customHeight="1">
      <c r="A65" s="13"/>
      <c r="B65" s="1"/>
      <c r="C65" s="35"/>
      <c r="D65" s="168"/>
      <c r="E65" s="169"/>
      <c r="F65" s="40" t="str">
        <f>VLOOKUP(C65,'[2]Acha Air Sales Price List'!$B$1:$D$65536,3,FALSE)</f>
        <v>Exchange rate :</v>
      </c>
      <c r="G65" s="21">
        <f>ROUND(IF(ISBLANK(C65),0,VLOOKUP(C65,'[2]Acha Air Sales Price List'!$B$1:$X$65536,12,FALSE)*$M$14),2)</f>
        <v>0</v>
      </c>
      <c r="H65" s="21"/>
      <c r="I65" s="22">
        <f t="shared" si="0"/>
        <v>0</v>
      </c>
      <c r="J65" s="14"/>
    </row>
    <row r="66" spans="1:10" ht="12.4" hidden="1" customHeight="1">
      <c r="A66" s="13"/>
      <c r="B66" s="1"/>
      <c r="C66" s="35"/>
      <c r="D66" s="168"/>
      <c r="E66" s="169"/>
      <c r="F66" s="40" t="str">
        <f>VLOOKUP(C66,'[2]Acha Air Sales Price List'!$B$1:$D$65536,3,FALSE)</f>
        <v>Exchange rate :</v>
      </c>
      <c r="G66" s="21">
        <f>ROUND(IF(ISBLANK(C66),0,VLOOKUP(C66,'[2]Acha Air Sales Price List'!$B$1:$X$65536,12,FALSE)*$M$14),2)</f>
        <v>0</v>
      </c>
      <c r="H66" s="21"/>
      <c r="I66" s="22">
        <f t="shared" si="0"/>
        <v>0</v>
      </c>
      <c r="J66" s="14"/>
    </row>
    <row r="67" spans="1:10" ht="12.4" hidden="1" customHeight="1">
      <c r="A67" s="13"/>
      <c r="B67" s="1"/>
      <c r="C67" s="35"/>
      <c r="D67" s="168"/>
      <c r="E67" s="169"/>
      <c r="F67" s="40" t="str">
        <f>VLOOKUP(C67,'[2]Acha Air Sales Price List'!$B$1:$D$65536,3,FALSE)</f>
        <v>Exchange rate :</v>
      </c>
      <c r="G67" s="21">
        <f>ROUND(IF(ISBLANK(C67),0,VLOOKUP(C67,'[2]Acha Air Sales Price List'!$B$1:$X$65536,12,FALSE)*$M$14),2)</f>
        <v>0</v>
      </c>
      <c r="H67" s="21"/>
      <c r="I67" s="22">
        <f t="shared" si="0"/>
        <v>0</v>
      </c>
      <c r="J67" s="14"/>
    </row>
    <row r="68" spans="1:10" ht="12.4" hidden="1" customHeight="1">
      <c r="A68" s="13"/>
      <c r="B68" s="1"/>
      <c r="C68" s="35"/>
      <c r="D68" s="168"/>
      <c r="E68" s="169"/>
      <c r="F68" s="40" t="str">
        <f>VLOOKUP(C68,'[2]Acha Air Sales Price List'!$B$1:$D$65536,3,FALSE)</f>
        <v>Exchange rate :</v>
      </c>
      <c r="G68" s="21">
        <f>ROUND(IF(ISBLANK(C68),0,VLOOKUP(C68,'[2]Acha Air Sales Price List'!$B$1:$X$65536,12,FALSE)*$M$14),2)</f>
        <v>0</v>
      </c>
      <c r="H68" s="21"/>
      <c r="I68" s="22">
        <f t="shared" si="0"/>
        <v>0</v>
      </c>
      <c r="J68" s="14"/>
    </row>
    <row r="69" spans="1:10" ht="12.4" hidden="1" customHeight="1">
      <c r="A69" s="13"/>
      <c r="B69" s="1"/>
      <c r="C69" s="35"/>
      <c r="D69" s="168"/>
      <c r="E69" s="169"/>
      <c r="F69" s="40" t="str">
        <f>VLOOKUP(C69,'[2]Acha Air Sales Price List'!$B$1:$D$65536,3,FALSE)</f>
        <v>Exchange rate :</v>
      </c>
      <c r="G69" s="21">
        <f>ROUND(IF(ISBLANK(C69),0,VLOOKUP(C69,'[2]Acha Air Sales Price List'!$B$1:$X$65536,12,FALSE)*$M$14),2)</f>
        <v>0</v>
      </c>
      <c r="H69" s="21"/>
      <c r="I69" s="22">
        <f t="shared" si="0"/>
        <v>0</v>
      </c>
      <c r="J69" s="14"/>
    </row>
    <row r="70" spans="1:10" ht="12.4" hidden="1" customHeight="1">
      <c r="A70" s="13"/>
      <c r="B70" s="1"/>
      <c r="C70" s="35"/>
      <c r="D70" s="168"/>
      <c r="E70" s="169"/>
      <c r="F70" s="40" t="str">
        <f>VLOOKUP(C70,'[2]Acha Air Sales Price List'!$B$1:$D$65536,3,FALSE)</f>
        <v>Exchange rate :</v>
      </c>
      <c r="G70" s="21">
        <f>ROUND(IF(ISBLANK(C70),0,VLOOKUP(C70,'[2]Acha Air Sales Price List'!$B$1:$X$65536,12,FALSE)*$M$14),2)</f>
        <v>0</v>
      </c>
      <c r="H70" s="21"/>
      <c r="I70" s="22">
        <f t="shared" si="0"/>
        <v>0</v>
      </c>
      <c r="J70" s="14"/>
    </row>
    <row r="71" spans="1:10" ht="12.4" hidden="1" customHeight="1">
      <c r="A71" s="13"/>
      <c r="B71" s="1"/>
      <c r="C71" s="35"/>
      <c r="D71" s="168"/>
      <c r="E71" s="169"/>
      <c r="F71" s="40" t="str">
        <f>VLOOKUP(C71,'[2]Acha Air Sales Price List'!$B$1:$D$65536,3,FALSE)</f>
        <v>Exchange rate :</v>
      </c>
      <c r="G71" s="21">
        <f>ROUND(IF(ISBLANK(C71),0,VLOOKUP(C71,'[2]Acha Air Sales Price List'!$B$1:$X$65536,12,FALSE)*$M$14),2)</f>
        <v>0</v>
      </c>
      <c r="H71" s="21"/>
      <c r="I71" s="22">
        <f t="shared" si="0"/>
        <v>0</v>
      </c>
      <c r="J71" s="14"/>
    </row>
    <row r="72" spans="1:10" ht="12.4" hidden="1" customHeight="1">
      <c r="A72" s="13"/>
      <c r="B72" s="1"/>
      <c r="C72" s="35"/>
      <c r="D72" s="168"/>
      <c r="E72" s="169"/>
      <c r="F72" s="40" t="str">
        <f>VLOOKUP(C72,'[2]Acha Air Sales Price List'!$B$1:$D$65536,3,FALSE)</f>
        <v>Exchange rate :</v>
      </c>
      <c r="G72" s="21">
        <f>ROUND(IF(ISBLANK(C72),0,VLOOKUP(C72,'[2]Acha Air Sales Price List'!$B$1:$X$65536,12,FALSE)*$M$14),2)</f>
        <v>0</v>
      </c>
      <c r="H72" s="21"/>
      <c r="I72" s="22">
        <f t="shared" si="0"/>
        <v>0</v>
      </c>
      <c r="J72" s="14"/>
    </row>
    <row r="73" spans="1:10" ht="12.4" hidden="1" customHeight="1">
      <c r="A73" s="13"/>
      <c r="B73" s="1"/>
      <c r="C73" s="35"/>
      <c r="D73" s="168"/>
      <c r="E73" s="169"/>
      <c r="F73" s="40" t="str">
        <f>VLOOKUP(C73,'[2]Acha Air Sales Price List'!$B$1:$D$65536,3,FALSE)</f>
        <v>Exchange rate :</v>
      </c>
      <c r="G73" s="21">
        <f>ROUND(IF(ISBLANK(C73),0,VLOOKUP(C73,'[2]Acha Air Sales Price List'!$B$1:$X$65536,12,FALSE)*$M$14),2)</f>
        <v>0</v>
      </c>
      <c r="H73" s="21"/>
      <c r="I73" s="22">
        <f t="shared" si="0"/>
        <v>0</v>
      </c>
      <c r="J73" s="14"/>
    </row>
    <row r="74" spans="1:10" ht="12.4" hidden="1" customHeight="1">
      <c r="A74" s="13"/>
      <c r="B74" s="1"/>
      <c r="C74" s="35"/>
      <c r="D74" s="168"/>
      <c r="E74" s="169"/>
      <c r="F74" s="40" t="str">
        <f>VLOOKUP(C74,'[2]Acha Air Sales Price List'!$B$1:$D$65536,3,FALSE)</f>
        <v>Exchange rate :</v>
      </c>
      <c r="G74" s="21">
        <f>ROUND(IF(ISBLANK(C74),0,VLOOKUP(C74,'[2]Acha Air Sales Price List'!$B$1:$X$65536,12,FALSE)*$M$14),2)</f>
        <v>0</v>
      </c>
      <c r="H74" s="21"/>
      <c r="I74" s="22">
        <f t="shared" si="0"/>
        <v>0</v>
      </c>
      <c r="J74" s="14"/>
    </row>
    <row r="75" spans="1:10" ht="12.4" hidden="1" customHeight="1">
      <c r="A75" s="13"/>
      <c r="B75" s="1"/>
      <c r="C75" s="35"/>
      <c r="D75" s="168"/>
      <c r="E75" s="169"/>
      <c r="F75" s="40" t="str">
        <f>VLOOKUP(C75,'[2]Acha Air Sales Price List'!$B$1:$D$65536,3,FALSE)</f>
        <v>Exchange rate :</v>
      </c>
      <c r="G75" s="21">
        <f>ROUND(IF(ISBLANK(C75),0,VLOOKUP(C75,'[2]Acha Air Sales Price List'!$B$1:$X$65536,12,FALSE)*$M$14),2)</f>
        <v>0</v>
      </c>
      <c r="H75" s="21"/>
      <c r="I75" s="22">
        <f t="shared" si="0"/>
        <v>0</v>
      </c>
      <c r="J75" s="14"/>
    </row>
    <row r="76" spans="1:10" ht="12.4" hidden="1" customHeight="1">
      <c r="A76" s="13"/>
      <c r="B76" s="1"/>
      <c r="C76" s="35"/>
      <c r="D76" s="168"/>
      <c r="E76" s="169"/>
      <c r="F76" s="40" t="str">
        <f>VLOOKUP(C76,'[2]Acha Air Sales Price List'!$B$1:$D$65536,3,FALSE)</f>
        <v>Exchange rate :</v>
      </c>
      <c r="G76" s="21">
        <f>ROUND(IF(ISBLANK(C76),0,VLOOKUP(C76,'[2]Acha Air Sales Price List'!$B$1:$X$65536,12,FALSE)*$M$14),2)</f>
        <v>0</v>
      </c>
      <c r="H76" s="21"/>
      <c r="I76" s="22">
        <f t="shared" si="0"/>
        <v>0</v>
      </c>
      <c r="J76" s="14"/>
    </row>
    <row r="77" spans="1:10" ht="12.4" hidden="1" customHeight="1">
      <c r="A77" s="13"/>
      <c r="B77" s="1"/>
      <c r="C77" s="35"/>
      <c r="D77" s="168"/>
      <c r="E77" s="169"/>
      <c r="F77" s="40" t="str">
        <f>VLOOKUP(C77,'[2]Acha Air Sales Price List'!$B$1:$D$65536,3,FALSE)</f>
        <v>Exchange rate :</v>
      </c>
      <c r="G77" s="21">
        <f>ROUND(IF(ISBLANK(C77),0,VLOOKUP(C77,'[2]Acha Air Sales Price List'!$B$1:$X$65536,12,FALSE)*$M$14),2)</f>
        <v>0</v>
      </c>
      <c r="H77" s="21"/>
      <c r="I77" s="22">
        <f t="shared" si="0"/>
        <v>0</v>
      </c>
      <c r="J77" s="14"/>
    </row>
    <row r="78" spans="1:10" ht="12.4" hidden="1" customHeight="1">
      <c r="A78" s="13"/>
      <c r="B78" s="1"/>
      <c r="C78" s="35"/>
      <c r="D78" s="168"/>
      <c r="E78" s="169"/>
      <c r="F78" s="40" t="str">
        <f>VLOOKUP(C78,'[2]Acha Air Sales Price List'!$B$1:$D$65536,3,FALSE)</f>
        <v>Exchange rate :</v>
      </c>
      <c r="G78" s="21">
        <f>ROUND(IF(ISBLANK(C78),0,VLOOKUP(C78,'[2]Acha Air Sales Price List'!$B$1:$X$65536,12,FALSE)*$M$14),2)</f>
        <v>0</v>
      </c>
      <c r="H78" s="21"/>
      <c r="I78" s="22">
        <f t="shared" si="0"/>
        <v>0</v>
      </c>
      <c r="J78" s="14"/>
    </row>
    <row r="79" spans="1:10" ht="12.4" hidden="1" customHeight="1">
      <c r="A79" s="13"/>
      <c r="B79" s="1"/>
      <c r="C79" s="35"/>
      <c r="D79" s="168"/>
      <c r="E79" s="169"/>
      <c r="F79" s="40" t="str">
        <f>VLOOKUP(C79,'[2]Acha Air Sales Price List'!$B$1:$D$65536,3,FALSE)</f>
        <v>Exchange rate :</v>
      </c>
      <c r="G79" s="21">
        <f>ROUND(IF(ISBLANK(C79),0,VLOOKUP(C79,'[2]Acha Air Sales Price List'!$B$1:$X$65536,12,FALSE)*$M$14),2)</f>
        <v>0</v>
      </c>
      <c r="H79" s="21"/>
      <c r="I79" s="22">
        <f t="shared" si="0"/>
        <v>0</v>
      </c>
      <c r="J79" s="14"/>
    </row>
    <row r="80" spans="1:10" ht="12.4" hidden="1" customHeight="1">
      <c r="A80" s="13"/>
      <c r="B80" s="1"/>
      <c r="C80" s="35"/>
      <c r="D80" s="168"/>
      <c r="E80" s="169"/>
      <c r="F80" s="40" t="str">
        <f>VLOOKUP(C80,'[2]Acha Air Sales Price List'!$B$1:$D$65536,3,FALSE)</f>
        <v>Exchange rate :</v>
      </c>
      <c r="G80" s="21">
        <f>ROUND(IF(ISBLANK(C80),0,VLOOKUP(C80,'[2]Acha Air Sales Price List'!$B$1:$X$65536,12,FALSE)*$M$14),2)</f>
        <v>0</v>
      </c>
      <c r="H80" s="21"/>
      <c r="I80" s="22">
        <f t="shared" si="0"/>
        <v>0</v>
      </c>
      <c r="J80" s="14"/>
    </row>
    <row r="81" spans="1:10" ht="12.4" hidden="1" customHeight="1">
      <c r="A81" s="13"/>
      <c r="B81" s="1"/>
      <c r="C81" s="35"/>
      <c r="D81" s="168"/>
      <c r="E81" s="169"/>
      <c r="F81" s="40" t="str">
        <f>VLOOKUP(C81,'[2]Acha Air Sales Price List'!$B$1:$D$65536,3,FALSE)</f>
        <v>Exchange rate :</v>
      </c>
      <c r="G81" s="21">
        <f>ROUND(IF(ISBLANK(C81),0,VLOOKUP(C81,'[2]Acha Air Sales Price List'!$B$1:$X$65536,12,FALSE)*$M$14),2)</f>
        <v>0</v>
      </c>
      <c r="H81" s="21"/>
      <c r="I81" s="22">
        <f t="shared" si="0"/>
        <v>0</v>
      </c>
      <c r="J81" s="14"/>
    </row>
    <row r="82" spans="1:10" ht="12.4" hidden="1" customHeight="1">
      <c r="A82" s="13"/>
      <c r="B82" s="1"/>
      <c r="C82" s="35"/>
      <c r="D82" s="168"/>
      <c r="E82" s="169"/>
      <c r="F82" s="40" t="str">
        <f>VLOOKUP(C82,'[2]Acha Air Sales Price List'!$B$1:$D$65536,3,FALSE)</f>
        <v>Exchange rate :</v>
      </c>
      <c r="G82" s="21">
        <f>ROUND(IF(ISBLANK(C82),0,VLOOKUP(C82,'[2]Acha Air Sales Price List'!$B$1:$X$65536,12,FALSE)*$M$14),2)</f>
        <v>0</v>
      </c>
      <c r="H82" s="21"/>
      <c r="I82" s="22">
        <f t="shared" si="0"/>
        <v>0</v>
      </c>
      <c r="J82" s="14"/>
    </row>
    <row r="83" spans="1:10" ht="12.4" hidden="1" customHeight="1">
      <c r="A83" s="13"/>
      <c r="B83" s="1"/>
      <c r="C83" s="35"/>
      <c r="D83" s="168"/>
      <c r="E83" s="169"/>
      <c r="F83" s="40" t="str">
        <f>VLOOKUP(C83,'[2]Acha Air Sales Price List'!$B$1:$D$65536,3,FALSE)</f>
        <v>Exchange rate :</v>
      </c>
      <c r="G83" s="21">
        <f>ROUND(IF(ISBLANK(C83),0,VLOOKUP(C83,'[2]Acha Air Sales Price List'!$B$1:$X$65536,12,FALSE)*$M$14),2)</f>
        <v>0</v>
      </c>
      <c r="H83" s="21"/>
      <c r="I83" s="22">
        <f t="shared" si="0"/>
        <v>0</v>
      </c>
      <c r="J83" s="14"/>
    </row>
    <row r="84" spans="1:10" ht="12.4" hidden="1" customHeight="1">
      <c r="A84" s="13"/>
      <c r="B84" s="1"/>
      <c r="C84" s="35"/>
      <c r="D84" s="168"/>
      <c r="E84" s="169"/>
      <c r="F84" s="40" t="str">
        <f>VLOOKUP(C84,'[2]Acha Air Sales Price List'!$B$1:$D$65536,3,FALSE)</f>
        <v>Exchange rate :</v>
      </c>
      <c r="G84" s="21">
        <f>ROUND(IF(ISBLANK(C84),0,VLOOKUP(C84,'[2]Acha Air Sales Price List'!$B$1:$X$65536,12,FALSE)*$M$14),2)</f>
        <v>0</v>
      </c>
      <c r="H84" s="21"/>
      <c r="I84" s="22">
        <f t="shared" si="0"/>
        <v>0</v>
      </c>
      <c r="J84" s="14"/>
    </row>
    <row r="85" spans="1:10" ht="12.4" hidden="1" customHeight="1">
      <c r="A85" s="13"/>
      <c r="B85" s="1"/>
      <c r="C85" s="35"/>
      <c r="D85" s="168"/>
      <c r="E85" s="169"/>
      <c r="F85" s="40" t="str">
        <f>VLOOKUP(C85,'[2]Acha Air Sales Price List'!$B$1:$D$65536,3,FALSE)</f>
        <v>Exchange rate :</v>
      </c>
      <c r="G85" s="21">
        <f>ROUND(IF(ISBLANK(C85),0,VLOOKUP(C85,'[2]Acha Air Sales Price List'!$B$1:$X$65536,12,FALSE)*$M$14),2)</f>
        <v>0</v>
      </c>
      <c r="H85" s="21"/>
      <c r="I85" s="22">
        <f t="shared" ref="I85:I148" si="2">ROUND(IF(ISNUMBER(B85), G85*B85, 0),5)</f>
        <v>0</v>
      </c>
      <c r="J85" s="14"/>
    </row>
    <row r="86" spans="1:10" ht="12" hidden="1" customHeight="1">
      <c r="A86" s="13"/>
      <c r="B86" s="1"/>
      <c r="C86" s="35"/>
      <c r="D86" s="168"/>
      <c r="E86" s="169"/>
      <c r="F86" s="40" t="str">
        <f>VLOOKUP(C86,'[2]Acha Air Sales Price List'!$B$1:$D$65536,3,FALSE)</f>
        <v>Exchange rate :</v>
      </c>
      <c r="G86" s="21">
        <f>ROUND(IF(ISBLANK(C86),0,VLOOKUP(C86,'[2]Acha Air Sales Price List'!$B$1:$X$65536,12,FALSE)*$M$14),2)</f>
        <v>0</v>
      </c>
      <c r="H86" s="21"/>
      <c r="I86" s="22">
        <f t="shared" si="2"/>
        <v>0</v>
      </c>
      <c r="J86" s="14"/>
    </row>
    <row r="87" spans="1:10" ht="12.4" hidden="1" customHeight="1">
      <c r="A87" s="13"/>
      <c r="B87" s="1"/>
      <c r="C87" s="35"/>
      <c r="D87" s="168"/>
      <c r="E87" s="169"/>
      <c r="F87" s="40" t="str">
        <f>VLOOKUP(C87,'[2]Acha Air Sales Price List'!$B$1:$D$65536,3,FALSE)</f>
        <v>Exchange rate :</v>
      </c>
      <c r="G87" s="21">
        <f>ROUND(IF(ISBLANK(C87),0,VLOOKUP(C87,'[2]Acha Air Sales Price List'!$B$1:$X$65536,12,FALSE)*$M$14),2)</f>
        <v>0</v>
      </c>
      <c r="H87" s="21"/>
      <c r="I87" s="22">
        <f t="shared" si="2"/>
        <v>0</v>
      </c>
      <c r="J87" s="14"/>
    </row>
    <row r="88" spans="1:10" ht="12.4" hidden="1" customHeight="1">
      <c r="A88" s="13"/>
      <c r="B88" s="1"/>
      <c r="C88" s="35"/>
      <c r="D88" s="168"/>
      <c r="E88" s="169"/>
      <c r="F88" s="40" t="str">
        <f>VLOOKUP(C88,'[2]Acha Air Sales Price List'!$B$1:$D$65536,3,FALSE)</f>
        <v>Exchange rate :</v>
      </c>
      <c r="G88" s="21">
        <f>ROUND(IF(ISBLANK(C88),0,VLOOKUP(C88,'[2]Acha Air Sales Price List'!$B$1:$X$65536,12,FALSE)*$M$14),2)</f>
        <v>0</v>
      </c>
      <c r="H88" s="21"/>
      <c r="I88" s="22">
        <f t="shared" si="2"/>
        <v>0</v>
      </c>
      <c r="J88" s="14"/>
    </row>
    <row r="89" spans="1:10" ht="12.4" hidden="1" customHeight="1">
      <c r="A89" s="13"/>
      <c r="B89" s="1"/>
      <c r="C89" s="35"/>
      <c r="D89" s="168"/>
      <c r="E89" s="169"/>
      <c r="F89" s="40" t="str">
        <f>VLOOKUP(C89,'[2]Acha Air Sales Price List'!$B$1:$D$65536,3,FALSE)</f>
        <v>Exchange rate :</v>
      </c>
      <c r="G89" s="21">
        <f>ROUND(IF(ISBLANK(C89),0,VLOOKUP(C89,'[2]Acha Air Sales Price List'!$B$1:$X$65536,12,FALSE)*$M$14),2)</f>
        <v>0</v>
      </c>
      <c r="H89" s="21"/>
      <c r="I89" s="22">
        <f t="shared" si="2"/>
        <v>0</v>
      </c>
      <c r="J89" s="14"/>
    </row>
    <row r="90" spans="1:10" ht="12.4" hidden="1" customHeight="1">
      <c r="A90" s="13"/>
      <c r="B90" s="1"/>
      <c r="C90" s="35"/>
      <c r="D90" s="168"/>
      <c r="E90" s="169"/>
      <c r="F90" s="40" t="str">
        <f>VLOOKUP(C90,'[2]Acha Air Sales Price List'!$B$1:$D$65536,3,FALSE)</f>
        <v>Exchange rate :</v>
      </c>
      <c r="G90" s="21">
        <f>ROUND(IF(ISBLANK(C90),0,VLOOKUP(C90,'[2]Acha Air Sales Price List'!$B$1:$X$65536,12,FALSE)*$M$14),2)</f>
        <v>0</v>
      </c>
      <c r="H90" s="21"/>
      <c r="I90" s="22">
        <f t="shared" si="2"/>
        <v>0</v>
      </c>
      <c r="J90" s="14"/>
    </row>
    <row r="91" spans="1:10" ht="12.4" hidden="1" customHeight="1">
      <c r="A91" s="13"/>
      <c r="B91" s="1"/>
      <c r="C91" s="35"/>
      <c r="D91" s="168"/>
      <c r="E91" s="169"/>
      <c r="F91" s="40" t="str">
        <f>VLOOKUP(C91,'[2]Acha Air Sales Price List'!$B$1:$D$65536,3,FALSE)</f>
        <v>Exchange rate :</v>
      </c>
      <c r="G91" s="21">
        <f>ROUND(IF(ISBLANK(C91),0,VLOOKUP(C91,'[2]Acha Air Sales Price List'!$B$1:$X$65536,12,FALSE)*$M$14),2)</f>
        <v>0</v>
      </c>
      <c r="H91" s="21"/>
      <c r="I91" s="22">
        <f t="shared" si="2"/>
        <v>0</v>
      </c>
      <c r="J91" s="14"/>
    </row>
    <row r="92" spans="1:10" ht="12.4" hidden="1" customHeight="1">
      <c r="A92" s="13"/>
      <c r="B92" s="1"/>
      <c r="C92" s="35"/>
      <c r="D92" s="168"/>
      <c r="E92" s="169"/>
      <c r="F92" s="40" t="str">
        <f>VLOOKUP(C92,'[2]Acha Air Sales Price List'!$B$1:$D$65536,3,FALSE)</f>
        <v>Exchange rate :</v>
      </c>
      <c r="G92" s="21">
        <f>ROUND(IF(ISBLANK(C92),0,VLOOKUP(C92,'[2]Acha Air Sales Price List'!$B$1:$X$65536,12,FALSE)*$M$14),2)</f>
        <v>0</v>
      </c>
      <c r="H92" s="21"/>
      <c r="I92" s="22">
        <f t="shared" si="2"/>
        <v>0</v>
      </c>
      <c r="J92" s="14"/>
    </row>
    <row r="93" spans="1:10" ht="12.4" hidden="1" customHeight="1">
      <c r="A93" s="13"/>
      <c r="B93" s="1"/>
      <c r="C93" s="35"/>
      <c r="D93" s="168"/>
      <c r="E93" s="169"/>
      <c r="F93" s="40" t="str">
        <f>VLOOKUP(C93,'[2]Acha Air Sales Price List'!$B$1:$D$65536,3,FALSE)</f>
        <v>Exchange rate :</v>
      </c>
      <c r="G93" s="21">
        <f>ROUND(IF(ISBLANK(C93),0,VLOOKUP(C93,'[2]Acha Air Sales Price List'!$B$1:$X$65536,12,FALSE)*$M$14),2)</f>
        <v>0</v>
      </c>
      <c r="H93" s="21"/>
      <c r="I93" s="22">
        <f t="shared" si="2"/>
        <v>0</v>
      </c>
      <c r="J93" s="14"/>
    </row>
    <row r="94" spans="1:10" ht="12.4" hidden="1" customHeight="1">
      <c r="A94" s="13"/>
      <c r="B94" s="1"/>
      <c r="C94" s="35"/>
      <c r="D94" s="168"/>
      <c r="E94" s="169"/>
      <c r="F94" s="40" t="str">
        <f>VLOOKUP(C94,'[2]Acha Air Sales Price List'!$B$1:$D$65536,3,FALSE)</f>
        <v>Exchange rate :</v>
      </c>
      <c r="G94" s="21">
        <f>ROUND(IF(ISBLANK(C94),0,VLOOKUP(C94,'[2]Acha Air Sales Price List'!$B$1:$X$65536,12,FALSE)*$M$14),2)</f>
        <v>0</v>
      </c>
      <c r="H94" s="21"/>
      <c r="I94" s="22">
        <f t="shared" si="2"/>
        <v>0</v>
      </c>
      <c r="J94" s="14"/>
    </row>
    <row r="95" spans="1:10" ht="12.4" hidden="1" customHeight="1">
      <c r="A95" s="13"/>
      <c r="B95" s="1"/>
      <c r="C95" s="35"/>
      <c r="D95" s="168"/>
      <c r="E95" s="169"/>
      <c r="F95" s="40" t="str">
        <f>VLOOKUP(C95,'[2]Acha Air Sales Price List'!$B$1:$D$65536,3,FALSE)</f>
        <v>Exchange rate :</v>
      </c>
      <c r="G95" s="21">
        <f>ROUND(IF(ISBLANK(C95),0,VLOOKUP(C95,'[2]Acha Air Sales Price List'!$B$1:$X$65536,12,FALSE)*$M$14),2)</f>
        <v>0</v>
      </c>
      <c r="H95" s="21"/>
      <c r="I95" s="22">
        <f t="shared" si="2"/>
        <v>0</v>
      </c>
      <c r="J95" s="14"/>
    </row>
    <row r="96" spans="1:10" ht="12.4" hidden="1" customHeight="1">
      <c r="A96" s="13"/>
      <c r="B96" s="1"/>
      <c r="C96" s="35"/>
      <c r="D96" s="168"/>
      <c r="E96" s="169"/>
      <c r="F96" s="40" t="str">
        <f>VLOOKUP(C96,'[2]Acha Air Sales Price List'!$B$1:$D$65536,3,FALSE)</f>
        <v>Exchange rate :</v>
      </c>
      <c r="G96" s="21">
        <f>ROUND(IF(ISBLANK(C96),0,VLOOKUP(C96,'[2]Acha Air Sales Price List'!$B$1:$X$65536,12,FALSE)*$M$14),2)</f>
        <v>0</v>
      </c>
      <c r="H96" s="21"/>
      <c r="I96" s="22">
        <f t="shared" si="2"/>
        <v>0</v>
      </c>
      <c r="J96" s="14"/>
    </row>
    <row r="97" spans="1:10" ht="12.4" hidden="1" customHeight="1">
      <c r="A97" s="13"/>
      <c r="B97" s="1"/>
      <c r="C97" s="35"/>
      <c r="D97" s="168"/>
      <c r="E97" s="169"/>
      <c r="F97" s="40" t="str">
        <f>VLOOKUP(C97,'[2]Acha Air Sales Price List'!$B$1:$D$65536,3,FALSE)</f>
        <v>Exchange rate :</v>
      </c>
      <c r="G97" s="21">
        <f>ROUND(IF(ISBLANK(C97),0,VLOOKUP(C97,'[2]Acha Air Sales Price List'!$B$1:$X$65536,12,FALSE)*$M$14),2)</f>
        <v>0</v>
      </c>
      <c r="H97" s="21"/>
      <c r="I97" s="22">
        <f t="shared" si="2"/>
        <v>0</v>
      </c>
      <c r="J97" s="14"/>
    </row>
    <row r="98" spans="1:10" ht="12.4" hidden="1" customHeight="1">
      <c r="A98" s="13"/>
      <c r="B98" s="1"/>
      <c r="C98" s="35"/>
      <c r="D98" s="168"/>
      <c r="E98" s="169"/>
      <c r="F98" s="40" t="str">
        <f>VLOOKUP(C98,'[2]Acha Air Sales Price List'!$B$1:$D$65536,3,FALSE)</f>
        <v>Exchange rate :</v>
      </c>
      <c r="G98" s="21">
        <f>ROUND(IF(ISBLANK(C98),0,VLOOKUP(C98,'[2]Acha Air Sales Price List'!$B$1:$X$65536,12,FALSE)*$M$14),2)</f>
        <v>0</v>
      </c>
      <c r="H98" s="21"/>
      <c r="I98" s="22">
        <f t="shared" si="2"/>
        <v>0</v>
      </c>
      <c r="J98" s="14"/>
    </row>
    <row r="99" spans="1:10" ht="12.4" hidden="1" customHeight="1">
      <c r="A99" s="13"/>
      <c r="B99" s="1"/>
      <c r="C99" s="35"/>
      <c r="D99" s="168"/>
      <c r="E99" s="169"/>
      <c r="F99" s="40" t="str">
        <f>VLOOKUP(C99,'[2]Acha Air Sales Price List'!$B$1:$D$65536,3,FALSE)</f>
        <v>Exchange rate :</v>
      </c>
      <c r="G99" s="21">
        <f>ROUND(IF(ISBLANK(C99),0,VLOOKUP(C99,'[2]Acha Air Sales Price List'!$B$1:$X$65536,12,FALSE)*$M$14),2)</f>
        <v>0</v>
      </c>
      <c r="H99" s="21"/>
      <c r="I99" s="22">
        <f t="shared" si="2"/>
        <v>0</v>
      </c>
      <c r="J99" s="14"/>
    </row>
    <row r="100" spans="1:10" ht="12" hidden="1" customHeight="1">
      <c r="A100" s="13"/>
      <c r="B100" s="1"/>
      <c r="C100" s="35"/>
      <c r="D100" s="168"/>
      <c r="E100" s="169"/>
      <c r="F100" s="40" t="str">
        <f>VLOOKUP(C100,'[2]Acha Air Sales Price List'!$B$1:$D$65536,3,FALSE)</f>
        <v>Exchange rate :</v>
      </c>
      <c r="G100" s="21">
        <f>ROUND(IF(ISBLANK(C100),0,VLOOKUP(C100,'[2]Acha Air Sales Price List'!$B$1:$X$65536,12,FALSE)*$M$14),2)</f>
        <v>0</v>
      </c>
      <c r="H100" s="21"/>
      <c r="I100" s="22">
        <f t="shared" si="2"/>
        <v>0</v>
      </c>
      <c r="J100" s="14"/>
    </row>
    <row r="101" spans="1:10" ht="12.4" hidden="1" customHeight="1">
      <c r="A101" s="13"/>
      <c r="B101" s="1"/>
      <c r="C101" s="35"/>
      <c r="D101" s="168"/>
      <c r="E101" s="169"/>
      <c r="F101" s="40" t="str">
        <f>VLOOKUP(C101,'[2]Acha Air Sales Price List'!$B$1:$D$65536,3,FALSE)</f>
        <v>Exchange rate :</v>
      </c>
      <c r="G101" s="21">
        <f>ROUND(IF(ISBLANK(C101),0,VLOOKUP(C101,'[2]Acha Air Sales Price List'!$B$1:$X$65536,12,FALSE)*$M$14),2)</f>
        <v>0</v>
      </c>
      <c r="H101" s="21"/>
      <c r="I101" s="22">
        <f t="shared" si="2"/>
        <v>0</v>
      </c>
      <c r="J101" s="14"/>
    </row>
    <row r="102" spans="1:10" ht="12.4" hidden="1" customHeight="1">
      <c r="A102" s="13"/>
      <c r="B102" s="1"/>
      <c r="C102" s="35"/>
      <c r="D102" s="168"/>
      <c r="E102" s="169"/>
      <c r="F102" s="40" t="str">
        <f>VLOOKUP(C102,'[2]Acha Air Sales Price List'!$B$1:$D$65536,3,FALSE)</f>
        <v>Exchange rate :</v>
      </c>
      <c r="G102" s="21">
        <f>ROUND(IF(ISBLANK(C102),0,VLOOKUP(C102,'[2]Acha Air Sales Price List'!$B$1:$X$65536,12,FALSE)*$M$14),2)</f>
        <v>0</v>
      </c>
      <c r="H102" s="21"/>
      <c r="I102" s="22">
        <f t="shared" si="2"/>
        <v>0</v>
      </c>
      <c r="J102" s="14"/>
    </row>
    <row r="103" spans="1:10" ht="12.4" hidden="1" customHeight="1">
      <c r="A103" s="13"/>
      <c r="B103" s="1"/>
      <c r="C103" s="35"/>
      <c r="D103" s="168"/>
      <c r="E103" s="169"/>
      <c r="F103" s="40" t="str">
        <f>VLOOKUP(C103,'[2]Acha Air Sales Price List'!$B$1:$D$65536,3,FALSE)</f>
        <v>Exchange rate :</v>
      </c>
      <c r="G103" s="21">
        <f>ROUND(IF(ISBLANK(C103),0,VLOOKUP(C103,'[2]Acha Air Sales Price List'!$B$1:$X$65536,12,FALSE)*$M$14),2)</f>
        <v>0</v>
      </c>
      <c r="H103" s="21"/>
      <c r="I103" s="22">
        <f t="shared" si="2"/>
        <v>0</v>
      </c>
      <c r="J103" s="14"/>
    </row>
    <row r="104" spans="1:10" ht="12.4" hidden="1" customHeight="1">
      <c r="A104" s="13"/>
      <c r="B104" s="1"/>
      <c r="C104" s="35"/>
      <c r="D104" s="168"/>
      <c r="E104" s="169"/>
      <c r="F104" s="40" t="str">
        <f>VLOOKUP(C104,'[2]Acha Air Sales Price List'!$B$1:$D$65536,3,FALSE)</f>
        <v>Exchange rate :</v>
      </c>
      <c r="G104" s="21">
        <f>ROUND(IF(ISBLANK(C104),0,VLOOKUP(C104,'[2]Acha Air Sales Price List'!$B$1:$X$65536,12,FALSE)*$M$14),2)</f>
        <v>0</v>
      </c>
      <c r="H104" s="21"/>
      <c r="I104" s="22">
        <f t="shared" si="2"/>
        <v>0</v>
      </c>
      <c r="J104" s="14"/>
    </row>
    <row r="105" spans="1:10" ht="12.4" hidden="1" customHeight="1">
      <c r="A105" s="13"/>
      <c r="B105" s="1"/>
      <c r="C105" s="35"/>
      <c r="D105" s="168"/>
      <c r="E105" s="169"/>
      <c r="F105" s="40" t="str">
        <f>VLOOKUP(C105,'[2]Acha Air Sales Price List'!$B$1:$D$65536,3,FALSE)</f>
        <v>Exchange rate :</v>
      </c>
      <c r="G105" s="21">
        <f>ROUND(IF(ISBLANK(C105),0,VLOOKUP(C105,'[2]Acha Air Sales Price List'!$B$1:$X$65536,12,FALSE)*$M$14),2)</f>
        <v>0</v>
      </c>
      <c r="H105" s="21"/>
      <c r="I105" s="22">
        <f t="shared" si="2"/>
        <v>0</v>
      </c>
      <c r="J105" s="14"/>
    </row>
    <row r="106" spans="1:10" ht="12.4" hidden="1" customHeight="1">
      <c r="A106" s="13"/>
      <c r="B106" s="1"/>
      <c r="C106" s="35"/>
      <c r="D106" s="168"/>
      <c r="E106" s="169"/>
      <c r="F106" s="40" t="str">
        <f>VLOOKUP(C106,'[2]Acha Air Sales Price List'!$B$1:$D$65536,3,FALSE)</f>
        <v>Exchange rate :</v>
      </c>
      <c r="G106" s="21">
        <f>ROUND(IF(ISBLANK(C106),0,VLOOKUP(C106,'[2]Acha Air Sales Price List'!$B$1:$X$65536,12,FALSE)*$M$14),2)</f>
        <v>0</v>
      </c>
      <c r="H106" s="21"/>
      <c r="I106" s="22">
        <f t="shared" si="2"/>
        <v>0</v>
      </c>
      <c r="J106" s="14"/>
    </row>
    <row r="107" spans="1:10" ht="12.4" hidden="1" customHeight="1">
      <c r="A107" s="13"/>
      <c r="B107" s="1"/>
      <c r="C107" s="35"/>
      <c r="D107" s="168"/>
      <c r="E107" s="169"/>
      <c r="F107" s="40" t="str">
        <f>VLOOKUP(C107,'[2]Acha Air Sales Price List'!$B$1:$D$65536,3,FALSE)</f>
        <v>Exchange rate :</v>
      </c>
      <c r="G107" s="21">
        <f>ROUND(IF(ISBLANK(C107),0,VLOOKUP(C107,'[2]Acha Air Sales Price List'!$B$1:$X$65536,12,FALSE)*$M$14),2)</f>
        <v>0</v>
      </c>
      <c r="H107" s="21"/>
      <c r="I107" s="22">
        <f t="shared" si="2"/>
        <v>0</v>
      </c>
      <c r="J107" s="14"/>
    </row>
    <row r="108" spans="1:10" ht="12.4" hidden="1" customHeight="1">
      <c r="A108" s="13"/>
      <c r="B108" s="1"/>
      <c r="C108" s="35"/>
      <c r="D108" s="168"/>
      <c r="E108" s="169"/>
      <c r="F108" s="40" t="str">
        <f>VLOOKUP(C108,'[2]Acha Air Sales Price List'!$B$1:$D$65536,3,FALSE)</f>
        <v>Exchange rate :</v>
      </c>
      <c r="G108" s="21">
        <f>ROUND(IF(ISBLANK(C108),0,VLOOKUP(C108,'[2]Acha Air Sales Price List'!$B$1:$X$65536,12,FALSE)*$M$14),2)</f>
        <v>0</v>
      </c>
      <c r="H108" s="21"/>
      <c r="I108" s="22">
        <f t="shared" si="2"/>
        <v>0</v>
      </c>
      <c r="J108" s="14"/>
    </row>
    <row r="109" spans="1:10" ht="12.4" hidden="1" customHeight="1">
      <c r="A109" s="13"/>
      <c r="B109" s="1"/>
      <c r="C109" s="35"/>
      <c r="D109" s="168"/>
      <c r="E109" s="169"/>
      <c r="F109" s="40" t="str">
        <f>VLOOKUP(C109,'[2]Acha Air Sales Price List'!$B$1:$D$65536,3,FALSE)</f>
        <v>Exchange rate :</v>
      </c>
      <c r="G109" s="21">
        <f>ROUND(IF(ISBLANK(C109),0,VLOOKUP(C109,'[2]Acha Air Sales Price List'!$B$1:$X$65536,12,FALSE)*$M$14),2)</f>
        <v>0</v>
      </c>
      <c r="H109" s="21"/>
      <c r="I109" s="22">
        <f t="shared" si="2"/>
        <v>0</v>
      </c>
      <c r="J109" s="14"/>
    </row>
    <row r="110" spans="1:10" ht="12.4" hidden="1" customHeight="1">
      <c r="A110" s="13"/>
      <c r="B110" s="1"/>
      <c r="C110" s="35"/>
      <c r="D110" s="168"/>
      <c r="E110" s="169"/>
      <c r="F110" s="40" t="str">
        <f>VLOOKUP(C110,'[2]Acha Air Sales Price List'!$B$1:$D$65536,3,FALSE)</f>
        <v>Exchange rate :</v>
      </c>
      <c r="G110" s="21">
        <f>ROUND(IF(ISBLANK(C110),0,VLOOKUP(C110,'[2]Acha Air Sales Price List'!$B$1:$X$65536,12,FALSE)*$M$14),2)</f>
        <v>0</v>
      </c>
      <c r="H110" s="21"/>
      <c r="I110" s="22">
        <f t="shared" si="2"/>
        <v>0</v>
      </c>
      <c r="J110" s="14"/>
    </row>
    <row r="111" spans="1:10" ht="12.4" hidden="1" customHeight="1">
      <c r="A111" s="13"/>
      <c r="B111" s="1"/>
      <c r="C111" s="35"/>
      <c r="D111" s="168"/>
      <c r="E111" s="169"/>
      <c r="F111" s="40" t="str">
        <f>VLOOKUP(C111,'[2]Acha Air Sales Price List'!$B$1:$D$65536,3,FALSE)</f>
        <v>Exchange rate :</v>
      </c>
      <c r="G111" s="21">
        <f>ROUND(IF(ISBLANK(C111),0,VLOOKUP(C111,'[2]Acha Air Sales Price List'!$B$1:$X$65536,12,FALSE)*$M$14),2)</f>
        <v>0</v>
      </c>
      <c r="H111" s="21"/>
      <c r="I111" s="22">
        <f t="shared" si="2"/>
        <v>0</v>
      </c>
      <c r="J111" s="14"/>
    </row>
    <row r="112" spans="1:10" ht="12.4" hidden="1" customHeight="1">
      <c r="A112" s="13"/>
      <c r="B112" s="1"/>
      <c r="C112" s="35"/>
      <c r="D112" s="168"/>
      <c r="E112" s="169"/>
      <c r="F112" s="40" t="str">
        <f>VLOOKUP(C112,'[2]Acha Air Sales Price List'!$B$1:$D$65536,3,FALSE)</f>
        <v>Exchange rate :</v>
      </c>
      <c r="G112" s="21">
        <f>ROUND(IF(ISBLANK(C112),0,VLOOKUP(C112,'[2]Acha Air Sales Price List'!$B$1:$X$65536,12,FALSE)*$M$14),2)</f>
        <v>0</v>
      </c>
      <c r="H112" s="21"/>
      <c r="I112" s="22">
        <f t="shared" si="2"/>
        <v>0</v>
      </c>
      <c r="J112" s="14"/>
    </row>
    <row r="113" spans="1:10" ht="12.4" hidden="1" customHeight="1">
      <c r="A113" s="13"/>
      <c r="B113" s="1"/>
      <c r="C113" s="35"/>
      <c r="D113" s="168"/>
      <c r="E113" s="169"/>
      <c r="F113" s="40" t="str">
        <f>VLOOKUP(C113,'[2]Acha Air Sales Price List'!$B$1:$D$65536,3,FALSE)</f>
        <v>Exchange rate :</v>
      </c>
      <c r="G113" s="21">
        <f>ROUND(IF(ISBLANK(C113),0,VLOOKUP(C113,'[2]Acha Air Sales Price List'!$B$1:$X$65536,12,FALSE)*$M$14),2)</f>
        <v>0</v>
      </c>
      <c r="H113" s="21"/>
      <c r="I113" s="22">
        <f t="shared" si="2"/>
        <v>0</v>
      </c>
      <c r="J113" s="14"/>
    </row>
    <row r="114" spans="1:10" ht="12.4" hidden="1" customHeight="1">
      <c r="A114" s="13"/>
      <c r="B114" s="1"/>
      <c r="C114" s="35"/>
      <c r="D114" s="168"/>
      <c r="E114" s="169"/>
      <c r="F114" s="40" t="str">
        <f>VLOOKUP(C114,'[2]Acha Air Sales Price List'!$B$1:$D$65536,3,FALSE)</f>
        <v>Exchange rate :</v>
      </c>
      <c r="G114" s="21">
        <f>ROUND(IF(ISBLANK(C114),0,VLOOKUP(C114,'[2]Acha Air Sales Price List'!$B$1:$X$65536,12,FALSE)*$M$14),2)</f>
        <v>0</v>
      </c>
      <c r="H114" s="21"/>
      <c r="I114" s="22">
        <f t="shared" si="2"/>
        <v>0</v>
      </c>
      <c r="J114" s="14"/>
    </row>
    <row r="115" spans="1:10" ht="12.4" hidden="1" customHeight="1">
      <c r="A115" s="13"/>
      <c r="B115" s="1"/>
      <c r="C115" s="35"/>
      <c r="D115" s="168"/>
      <c r="E115" s="169"/>
      <c r="F115" s="40" t="str">
        <f>VLOOKUP(C115,'[2]Acha Air Sales Price List'!$B$1:$D$65536,3,FALSE)</f>
        <v>Exchange rate :</v>
      </c>
      <c r="G115" s="21">
        <f>ROUND(IF(ISBLANK(C115),0,VLOOKUP(C115,'[2]Acha Air Sales Price List'!$B$1:$X$65536,12,FALSE)*$M$14),2)</f>
        <v>0</v>
      </c>
      <c r="H115" s="21"/>
      <c r="I115" s="22">
        <f t="shared" si="2"/>
        <v>0</v>
      </c>
      <c r="J115" s="14"/>
    </row>
    <row r="116" spans="1:10" ht="12.4" hidden="1" customHeight="1">
      <c r="A116" s="13"/>
      <c r="B116" s="1"/>
      <c r="C116" s="35"/>
      <c r="D116" s="168"/>
      <c r="E116" s="169"/>
      <c r="F116" s="40" t="str">
        <f>VLOOKUP(C116,'[2]Acha Air Sales Price List'!$B$1:$D$65536,3,FALSE)</f>
        <v>Exchange rate :</v>
      </c>
      <c r="G116" s="21">
        <f>ROUND(IF(ISBLANK(C116),0,VLOOKUP(C116,'[2]Acha Air Sales Price List'!$B$1:$X$65536,12,FALSE)*$M$14),2)</f>
        <v>0</v>
      </c>
      <c r="H116" s="21"/>
      <c r="I116" s="22">
        <f t="shared" si="2"/>
        <v>0</v>
      </c>
      <c r="J116" s="14"/>
    </row>
    <row r="117" spans="1:10" ht="12.4" hidden="1" customHeight="1">
      <c r="A117" s="13"/>
      <c r="B117" s="1"/>
      <c r="C117" s="35"/>
      <c r="D117" s="168"/>
      <c r="E117" s="169"/>
      <c r="F117" s="40" t="str">
        <f>VLOOKUP(C117,'[2]Acha Air Sales Price List'!$B$1:$D$65536,3,FALSE)</f>
        <v>Exchange rate :</v>
      </c>
      <c r="G117" s="21">
        <f>ROUND(IF(ISBLANK(C117),0,VLOOKUP(C117,'[2]Acha Air Sales Price List'!$B$1:$X$65536,12,FALSE)*$M$14),2)</f>
        <v>0</v>
      </c>
      <c r="H117" s="21"/>
      <c r="I117" s="22">
        <f t="shared" si="2"/>
        <v>0</v>
      </c>
      <c r="J117" s="14"/>
    </row>
    <row r="118" spans="1:10" ht="12.4" hidden="1" customHeight="1">
      <c r="A118" s="13"/>
      <c r="B118" s="1"/>
      <c r="C118" s="35"/>
      <c r="D118" s="168"/>
      <c r="E118" s="169"/>
      <c r="F118" s="40" t="str">
        <f>VLOOKUP(C118,'[2]Acha Air Sales Price List'!$B$1:$D$65536,3,FALSE)</f>
        <v>Exchange rate :</v>
      </c>
      <c r="G118" s="21">
        <f>ROUND(IF(ISBLANK(C118),0,VLOOKUP(C118,'[2]Acha Air Sales Price List'!$B$1:$X$65536,12,FALSE)*$M$14),2)</f>
        <v>0</v>
      </c>
      <c r="H118" s="21"/>
      <c r="I118" s="22">
        <f t="shared" si="2"/>
        <v>0</v>
      </c>
      <c r="J118" s="14"/>
    </row>
    <row r="119" spans="1:10" ht="12.4" hidden="1" customHeight="1">
      <c r="A119" s="13"/>
      <c r="B119" s="1"/>
      <c r="C119" s="35"/>
      <c r="D119" s="168"/>
      <c r="E119" s="169"/>
      <c r="F119" s="40" t="str">
        <f>VLOOKUP(C119,'[2]Acha Air Sales Price List'!$B$1:$D$65536,3,FALSE)</f>
        <v>Exchange rate :</v>
      </c>
      <c r="G119" s="21">
        <f>ROUND(IF(ISBLANK(C119),0,VLOOKUP(C119,'[2]Acha Air Sales Price List'!$B$1:$X$65536,12,FALSE)*$M$14),2)</f>
        <v>0</v>
      </c>
      <c r="H119" s="21"/>
      <c r="I119" s="22">
        <f t="shared" si="2"/>
        <v>0</v>
      </c>
      <c r="J119" s="14"/>
    </row>
    <row r="120" spans="1:10" ht="12.4" hidden="1" customHeight="1">
      <c r="A120" s="13"/>
      <c r="B120" s="1"/>
      <c r="C120" s="35"/>
      <c r="D120" s="168"/>
      <c r="E120" s="169"/>
      <c r="F120" s="40" t="str">
        <f>VLOOKUP(C120,'[2]Acha Air Sales Price List'!$B$1:$D$65536,3,FALSE)</f>
        <v>Exchange rate :</v>
      </c>
      <c r="G120" s="21">
        <f>ROUND(IF(ISBLANK(C120),0,VLOOKUP(C120,'[2]Acha Air Sales Price List'!$B$1:$X$65536,12,FALSE)*$M$14),2)</f>
        <v>0</v>
      </c>
      <c r="H120" s="21"/>
      <c r="I120" s="22">
        <f t="shared" si="2"/>
        <v>0</v>
      </c>
      <c r="J120" s="14"/>
    </row>
    <row r="121" spans="1:10" ht="12.4" hidden="1" customHeight="1">
      <c r="A121" s="13"/>
      <c r="B121" s="1"/>
      <c r="C121" s="35"/>
      <c r="D121" s="168"/>
      <c r="E121" s="169"/>
      <c r="F121" s="40" t="str">
        <f>VLOOKUP(C121,'[2]Acha Air Sales Price List'!$B$1:$D$65536,3,FALSE)</f>
        <v>Exchange rate :</v>
      </c>
      <c r="G121" s="21">
        <f>ROUND(IF(ISBLANK(C121),0,VLOOKUP(C121,'[2]Acha Air Sales Price List'!$B$1:$X$65536,12,FALSE)*$M$14),2)</f>
        <v>0</v>
      </c>
      <c r="H121" s="21"/>
      <c r="I121" s="22">
        <f t="shared" si="2"/>
        <v>0</v>
      </c>
      <c r="J121" s="14"/>
    </row>
    <row r="122" spans="1:10" ht="12.4" hidden="1" customHeight="1">
      <c r="A122" s="13"/>
      <c r="B122" s="1"/>
      <c r="C122" s="35"/>
      <c r="D122" s="168"/>
      <c r="E122" s="169"/>
      <c r="F122" s="40" t="str">
        <f>VLOOKUP(C122,'[2]Acha Air Sales Price List'!$B$1:$D$65536,3,FALSE)</f>
        <v>Exchange rate :</v>
      </c>
      <c r="G122" s="21">
        <f>ROUND(IF(ISBLANK(C122),0,VLOOKUP(C122,'[2]Acha Air Sales Price List'!$B$1:$X$65536,12,FALSE)*$M$14),2)</f>
        <v>0</v>
      </c>
      <c r="H122" s="21"/>
      <c r="I122" s="22">
        <f t="shared" si="2"/>
        <v>0</v>
      </c>
      <c r="J122" s="14"/>
    </row>
    <row r="123" spans="1:10" ht="12.4" hidden="1" customHeight="1">
      <c r="A123" s="13"/>
      <c r="B123" s="1"/>
      <c r="C123" s="35"/>
      <c r="D123" s="168"/>
      <c r="E123" s="169"/>
      <c r="F123" s="40" t="str">
        <f>VLOOKUP(C123,'[2]Acha Air Sales Price List'!$B$1:$D$65536,3,FALSE)</f>
        <v>Exchange rate :</v>
      </c>
      <c r="G123" s="21">
        <f>ROUND(IF(ISBLANK(C123),0,VLOOKUP(C123,'[2]Acha Air Sales Price List'!$B$1:$X$65536,12,FALSE)*$M$14),2)</f>
        <v>0</v>
      </c>
      <c r="H123" s="21"/>
      <c r="I123" s="22">
        <f t="shared" si="2"/>
        <v>0</v>
      </c>
      <c r="J123" s="14"/>
    </row>
    <row r="124" spans="1:10" ht="12.4" hidden="1" customHeight="1">
      <c r="A124" s="13"/>
      <c r="B124" s="1"/>
      <c r="C124" s="35"/>
      <c r="D124" s="168"/>
      <c r="E124" s="169"/>
      <c r="F124" s="40" t="str">
        <f>VLOOKUP(C124,'[2]Acha Air Sales Price List'!$B$1:$D$65536,3,FALSE)</f>
        <v>Exchange rate :</v>
      </c>
      <c r="G124" s="21">
        <f>ROUND(IF(ISBLANK(C124),0,VLOOKUP(C124,'[2]Acha Air Sales Price List'!$B$1:$X$65536,12,FALSE)*$M$14),2)</f>
        <v>0</v>
      </c>
      <c r="H124" s="21"/>
      <c r="I124" s="22">
        <f t="shared" si="2"/>
        <v>0</v>
      </c>
      <c r="J124" s="14"/>
    </row>
    <row r="125" spans="1:10" ht="12.4" hidden="1" customHeight="1">
      <c r="A125" s="13"/>
      <c r="B125" s="1"/>
      <c r="C125" s="35"/>
      <c r="D125" s="168"/>
      <c r="E125" s="169"/>
      <c r="F125" s="40" t="str">
        <f>VLOOKUP(C125,'[2]Acha Air Sales Price List'!$B$1:$D$65536,3,FALSE)</f>
        <v>Exchange rate :</v>
      </c>
      <c r="G125" s="21">
        <f>ROUND(IF(ISBLANK(C125),0,VLOOKUP(C125,'[2]Acha Air Sales Price List'!$B$1:$X$65536,12,FALSE)*$M$14),2)</f>
        <v>0</v>
      </c>
      <c r="H125" s="21"/>
      <c r="I125" s="22">
        <f t="shared" si="2"/>
        <v>0</v>
      </c>
      <c r="J125" s="14"/>
    </row>
    <row r="126" spans="1:10" ht="12.4" hidden="1" customHeight="1">
      <c r="A126" s="13"/>
      <c r="B126" s="1"/>
      <c r="C126" s="35"/>
      <c r="D126" s="168"/>
      <c r="E126" s="169"/>
      <c r="F126" s="40" t="str">
        <f>VLOOKUP(C126,'[2]Acha Air Sales Price List'!$B$1:$D$65536,3,FALSE)</f>
        <v>Exchange rate :</v>
      </c>
      <c r="G126" s="21">
        <f>ROUND(IF(ISBLANK(C126),0,VLOOKUP(C126,'[2]Acha Air Sales Price List'!$B$1:$X$65536,12,FALSE)*$M$14),2)</f>
        <v>0</v>
      </c>
      <c r="H126" s="21"/>
      <c r="I126" s="22">
        <f t="shared" si="2"/>
        <v>0</v>
      </c>
      <c r="J126" s="14"/>
    </row>
    <row r="127" spans="1:10" ht="12.4" hidden="1" customHeight="1">
      <c r="A127" s="13"/>
      <c r="B127" s="1"/>
      <c r="C127" s="35"/>
      <c r="D127" s="168"/>
      <c r="E127" s="169"/>
      <c r="F127" s="40" t="str">
        <f>VLOOKUP(C127,'[2]Acha Air Sales Price List'!$B$1:$D$65536,3,FALSE)</f>
        <v>Exchange rate :</v>
      </c>
      <c r="G127" s="21">
        <f>ROUND(IF(ISBLANK(C127),0,VLOOKUP(C127,'[2]Acha Air Sales Price List'!$B$1:$X$65536,12,FALSE)*$M$14),2)</f>
        <v>0</v>
      </c>
      <c r="H127" s="21"/>
      <c r="I127" s="22">
        <f t="shared" si="2"/>
        <v>0</v>
      </c>
      <c r="J127" s="14"/>
    </row>
    <row r="128" spans="1:10" ht="12" hidden="1" customHeight="1">
      <c r="A128" s="13"/>
      <c r="B128" s="1"/>
      <c r="C128" s="35"/>
      <c r="D128" s="168"/>
      <c r="E128" s="169"/>
      <c r="F128" s="40" t="str">
        <f>VLOOKUP(C128,'[2]Acha Air Sales Price List'!$B$1:$D$65536,3,FALSE)</f>
        <v>Exchange rate :</v>
      </c>
      <c r="G128" s="21">
        <f>ROUND(IF(ISBLANK(C128),0,VLOOKUP(C128,'[2]Acha Air Sales Price List'!$B$1:$X$65536,12,FALSE)*$M$14),2)</f>
        <v>0</v>
      </c>
      <c r="H128" s="21"/>
      <c r="I128" s="22">
        <f t="shared" si="2"/>
        <v>0</v>
      </c>
      <c r="J128" s="14"/>
    </row>
    <row r="129" spans="1:10" ht="12.4" hidden="1" customHeight="1">
      <c r="A129" s="13"/>
      <c r="B129" s="1"/>
      <c r="C129" s="35"/>
      <c r="D129" s="168"/>
      <c r="E129" s="169"/>
      <c r="F129" s="40" t="str">
        <f>VLOOKUP(C129,'[2]Acha Air Sales Price List'!$B$1:$D$65536,3,FALSE)</f>
        <v>Exchange rate :</v>
      </c>
      <c r="G129" s="21">
        <f>ROUND(IF(ISBLANK(C129),0,VLOOKUP(C129,'[2]Acha Air Sales Price List'!$B$1:$X$65536,12,FALSE)*$M$14),2)</f>
        <v>0</v>
      </c>
      <c r="H129" s="21"/>
      <c r="I129" s="22">
        <f t="shared" si="2"/>
        <v>0</v>
      </c>
      <c r="J129" s="14"/>
    </row>
    <row r="130" spans="1:10" ht="12.4" hidden="1" customHeight="1">
      <c r="A130" s="13"/>
      <c r="B130" s="1"/>
      <c r="C130" s="35"/>
      <c r="D130" s="168"/>
      <c r="E130" s="169"/>
      <c r="F130" s="40" t="str">
        <f>VLOOKUP(C130,'[2]Acha Air Sales Price List'!$B$1:$D$65536,3,FALSE)</f>
        <v>Exchange rate :</v>
      </c>
      <c r="G130" s="21">
        <f>ROUND(IF(ISBLANK(C130),0,VLOOKUP(C130,'[2]Acha Air Sales Price List'!$B$1:$X$65536,12,FALSE)*$M$14),2)</f>
        <v>0</v>
      </c>
      <c r="H130" s="21"/>
      <c r="I130" s="22">
        <f t="shared" si="2"/>
        <v>0</v>
      </c>
      <c r="J130" s="14"/>
    </row>
    <row r="131" spans="1:10" ht="12.4" hidden="1" customHeight="1">
      <c r="A131" s="13"/>
      <c r="B131" s="1"/>
      <c r="C131" s="35"/>
      <c r="D131" s="168"/>
      <c r="E131" s="169"/>
      <c r="F131" s="40" t="str">
        <f>VLOOKUP(C131,'[2]Acha Air Sales Price List'!$B$1:$D$65536,3,FALSE)</f>
        <v>Exchange rate :</v>
      </c>
      <c r="G131" s="21">
        <f>ROUND(IF(ISBLANK(C131),0,VLOOKUP(C131,'[2]Acha Air Sales Price List'!$B$1:$X$65536,12,FALSE)*$M$14),2)</f>
        <v>0</v>
      </c>
      <c r="H131" s="21"/>
      <c r="I131" s="22">
        <f t="shared" si="2"/>
        <v>0</v>
      </c>
      <c r="J131" s="14"/>
    </row>
    <row r="132" spans="1:10" ht="12.4" hidden="1" customHeight="1">
      <c r="A132" s="13"/>
      <c r="B132" s="1"/>
      <c r="C132" s="35"/>
      <c r="D132" s="168"/>
      <c r="E132" s="169"/>
      <c r="F132" s="40" t="str">
        <f>VLOOKUP(C132,'[2]Acha Air Sales Price List'!$B$1:$D$65536,3,FALSE)</f>
        <v>Exchange rate :</v>
      </c>
      <c r="G132" s="21">
        <f>ROUND(IF(ISBLANK(C132),0,VLOOKUP(C132,'[2]Acha Air Sales Price List'!$B$1:$X$65536,12,FALSE)*$M$14),2)</f>
        <v>0</v>
      </c>
      <c r="H132" s="21"/>
      <c r="I132" s="22">
        <f t="shared" si="2"/>
        <v>0</v>
      </c>
      <c r="J132" s="14"/>
    </row>
    <row r="133" spans="1:10" ht="12.4" hidden="1" customHeight="1">
      <c r="A133" s="13"/>
      <c r="B133" s="1"/>
      <c r="C133" s="35"/>
      <c r="D133" s="168"/>
      <c r="E133" s="169"/>
      <c r="F133" s="40" t="str">
        <f>VLOOKUP(C133,'[2]Acha Air Sales Price List'!$B$1:$D$65536,3,FALSE)</f>
        <v>Exchange rate :</v>
      </c>
      <c r="G133" s="21">
        <f>ROUND(IF(ISBLANK(C133),0,VLOOKUP(C133,'[2]Acha Air Sales Price List'!$B$1:$X$65536,12,FALSE)*$M$14),2)</f>
        <v>0</v>
      </c>
      <c r="H133" s="21"/>
      <c r="I133" s="22">
        <f t="shared" si="2"/>
        <v>0</v>
      </c>
      <c r="J133" s="14"/>
    </row>
    <row r="134" spans="1:10" ht="12.4" hidden="1" customHeight="1">
      <c r="A134" s="13"/>
      <c r="B134" s="1"/>
      <c r="C134" s="35"/>
      <c r="D134" s="168"/>
      <c r="E134" s="169"/>
      <c r="F134" s="40" t="str">
        <f>VLOOKUP(C134,'[2]Acha Air Sales Price List'!$B$1:$D$65536,3,FALSE)</f>
        <v>Exchange rate :</v>
      </c>
      <c r="G134" s="21">
        <f>ROUND(IF(ISBLANK(C134),0,VLOOKUP(C134,'[2]Acha Air Sales Price List'!$B$1:$X$65536,12,FALSE)*$M$14),2)</f>
        <v>0</v>
      </c>
      <c r="H134" s="21"/>
      <c r="I134" s="22">
        <f t="shared" si="2"/>
        <v>0</v>
      </c>
      <c r="J134" s="14"/>
    </row>
    <row r="135" spans="1:10" ht="12.4" hidden="1" customHeight="1">
      <c r="A135" s="13"/>
      <c r="B135" s="1"/>
      <c r="C135" s="35"/>
      <c r="D135" s="168"/>
      <c r="E135" s="169"/>
      <c r="F135" s="40" t="str">
        <f>VLOOKUP(C135,'[2]Acha Air Sales Price List'!$B$1:$D$65536,3,FALSE)</f>
        <v>Exchange rate :</v>
      </c>
      <c r="G135" s="21">
        <f>ROUND(IF(ISBLANK(C135),0,VLOOKUP(C135,'[2]Acha Air Sales Price List'!$B$1:$X$65536,12,FALSE)*$M$14),2)</f>
        <v>0</v>
      </c>
      <c r="H135" s="21"/>
      <c r="I135" s="22">
        <f t="shared" si="2"/>
        <v>0</v>
      </c>
      <c r="J135" s="14"/>
    </row>
    <row r="136" spans="1:10" ht="12.4" hidden="1" customHeight="1">
      <c r="A136" s="13"/>
      <c r="B136" s="1"/>
      <c r="C136" s="35"/>
      <c r="D136" s="168"/>
      <c r="E136" s="169"/>
      <c r="F136" s="40" t="str">
        <f>VLOOKUP(C136,'[2]Acha Air Sales Price List'!$B$1:$D$65536,3,FALSE)</f>
        <v>Exchange rate :</v>
      </c>
      <c r="G136" s="21">
        <f>ROUND(IF(ISBLANK(C136),0,VLOOKUP(C136,'[2]Acha Air Sales Price List'!$B$1:$X$65536,12,FALSE)*$M$14),2)</f>
        <v>0</v>
      </c>
      <c r="H136" s="21"/>
      <c r="I136" s="22">
        <f t="shared" si="2"/>
        <v>0</v>
      </c>
      <c r="J136" s="14"/>
    </row>
    <row r="137" spans="1:10" ht="12.4" hidden="1" customHeight="1">
      <c r="A137" s="13"/>
      <c r="B137" s="1"/>
      <c r="C137" s="35"/>
      <c r="D137" s="168"/>
      <c r="E137" s="169"/>
      <c r="F137" s="40" t="str">
        <f>VLOOKUP(C137,'[2]Acha Air Sales Price List'!$B$1:$D$65536,3,FALSE)</f>
        <v>Exchange rate :</v>
      </c>
      <c r="G137" s="21">
        <f>ROUND(IF(ISBLANK(C137),0,VLOOKUP(C137,'[2]Acha Air Sales Price List'!$B$1:$X$65536,12,FALSE)*$M$14),2)</f>
        <v>0</v>
      </c>
      <c r="H137" s="21"/>
      <c r="I137" s="22">
        <f t="shared" si="2"/>
        <v>0</v>
      </c>
      <c r="J137" s="14"/>
    </row>
    <row r="138" spans="1:10" ht="12.4" hidden="1" customHeight="1">
      <c r="A138" s="13"/>
      <c r="B138" s="1"/>
      <c r="C138" s="35"/>
      <c r="D138" s="168"/>
      <c r="E138" s="169"/>
      <c r="F138" s="40" t="str">
        <f>VLOOKUP(C138,'[2]Acha Air Sales Price List'!$B$1:$D$65536,3,FALSE)</f>
        <v>Exchange rate :</v>
      </c>
      <c r="G138" s="21">
        <f>ROUND(IF(ISBLANK(C138),0,VLOOKUP(C138,'[2]Acha Air Sales Price List'!$B$1:$X$65536,12,FALSE)*$M$14),2)</f>
        <v>0</v>
      </c>
      <c r="H138" s="21"/>
      <c r="I138" s="22">
        <f t="shared" si="2"/>
        <v>0</v>
      </c>
      <c r="J138" s="14"/>
    </row>
    <row r="139" spans="1:10" ht="12.4" hidden="1" customHeight="1">
      <c r="A139" s="13"/>
      <c r="B139" s="1"/>
      <c r="C139" s="35"/>
      <c r="D139" s="168"/>
      <c r="E139" s="169"/>
      <c r="F139" s="40" t="str">
        <f>VLOOKUP(C139,'[2]Acha Air Sales Price List'!$B$1:$D$65536,3,FALSE)</f>
        <v>Exchange rate :</v>
      </c>
      <c r="G139" s="21">
        <f>ROUND(IF(ISBLANK(C139),0,VLOOKUP(C139,'[2]Acha Air Sales Price List'!$B$1:$X$65536,12,FALSE)*$M$14),2)</f>
        <v>0</v>
      </c>
      <c r="H139" s="21"/>
      <c r="I139" s="22">
        <f t="shared" si="2"/>
        <v>0</v>
      </c>
      <c r="J139" s="14"/>
    </row>
    <row r="140" spans="1:10" ht="12.4" hidden="1" customHeight="1">
      <c r="A140" s="13"/>
      <c r="B140" s="1"/>
      <c r="C140" s="35"/>
      <c r="D140" s="168"/>
      <c r="E140" s="169"/>
      <c r="F140" s="40" t="str">
        <f>VLOOKUP(C140,'[2]Acha Air Sales Price List'!$B$1:$D$65536,3,FALSE)</f>
        <v>Exchange rate :</v>
      </c>
      <c r="G140" s="21">
        <f>ROUND(IF(ISBLANK(C140),0,VLOOKUP(C140,'[2]Acha Air Sales Price List'!$B$1:$X$65536,12,FALSE)*$M$14),2)</f>
        <v>0</v>
      </c>
      <c r="H140" s="21"/>
      <c r="I140" s="22">
        <f t="shared" si="2"/>
        <v>0</v>
      </c>
      <c r="J140" s="14"/>
    </row>
    <row r="141" spans="1:10" ht="12.4" hidden="1" customHeight="1">
      <c r="A141" s="13"/>
      <c r="B141" s="1"/>
      <c r="C141" s="35"/>
      <c r="D141" s="168"/>
      <c r="E141" s="169"/>
      <c r="F141" s="40" t="str">
        <f>VLOOKUP(C141,'[2]Acha Air Sales Price List'!$B$1:$D$65536,3,FALSE)</f>
        <v>Exchange rate :</v>
      </c>
      <c r="G141" s="21">
        <f>ROUND(IF(ISBLANK(C141),0,VLOOKUP(C141,'[2]Acha Air Sales Price List'!$B$1:$X$65536,12,FALSE)*$M$14),2)</f>
        <v>0</v>
      </c>
      <c r="H141" s="21"/>
      <c r="I141" s="22">
        <f t="shared" si="2"/>
        <v>0</v>
      </c>
      <c r="J141" s="14"/>
    </row>
    <row r="142" spans="1:10" ht="12.4" hidden="1" customHeight="1">
      <c r="A142" s="13"/>
      <c r="B142" s="1"/>
      <c r="C142" s="35"/>
      <c r="D142" s="168"/>
      <c r="E142" s="169"/>
      <c r="F142" s="40" t="str">
        <f>VLOOKUP(C142,'[2]Acha Air Sales Price List'!$B$1:$D$65536,3,FALSE)</f>
        <v>Exchange rate :</v>
      </c>
      <c r="G142" s="21">
        <f>ROUND(IF(ISBLANK(C142),0,VLOOKUP(C142,'[2]Acha Air Sales Price List'!$B$1:$X$65536,12,FALSE)*$M$14),2)</f>
        <v>0</v>
      </c>
      <c r="H142" s="21"/>
      <c r="I142" s="22">
        <f t="shared" si="2"/>
        <v>0</v>
      </c>
      <c r="J142" s="14"/>
    </row>
    <row r="143" spans="1:10" ht="12.4" hidden="1" customHeight="1">
      <c r="A143" s="13"/>
      <c r="B143" s="1"/>
      <c r="C143" s="35"/>
      <c r="D143" s="168"/>
      <c r="E143" s="169"/>
      <c r="F143" s="40" t="str">
        <f>VLOOKUP(C143,'[2]Acha Air Sales Price List'!$B$1:$D$65536,3,FALSE)</f>
        <v>Exchange rate :</v>
      </c>
      <c r="G143" s="21">
        <f>ROUND(IF(ISBLANK(C143),0,VLOOKUP(C143,'[2]Acha Air Sales Price List'!$B$1:$X$65536,12,FALSE)*$M$14),2)</f>
        <v>0</v>
      </c>
      <c r="H143" s="21"/>
      <c r="I143" s="22">
        <f t="shared" si="2"/>
        <v>0</v>
      </c>
      <c r="J143" s="14"/>
    </row>
    <row r="144" spans="1:10" ht="12.4" hidden="1" customHeight="1">
      <c r="A144" s="13"/>
      <c r="B144" s="1"/>
      <c r="C144" s="35"/>
      <c r="D144" s="168"/>
      <c r="E144" s="169"/>
      <c r="F144" s="40" t="str">
        <f>VLOOKUP(C144,'[2]Acha Air Sales Price List'!$B$1:$D$65536,3,FALSE)</f>
        <v>Exchange rate :</v>
      </c>
      <c r="G144" s="21">
        <f>ROUND(IF(ISBLANK(C144),0,VLOOKUP(C144,'[2]Acha Air Sales Price List'!$B$1:$X$65536,12,FALSE)*$M$14),2)</f>
        <v>0</v>
      </c>
      <c r="H144" s="21"/>
      <c r="I144" s="22">
        <f t="shared" si="2"/>
        <v>0</v>
      </c>
      <c r="J144" s="14"/>
    </row>
    <row r="145" spans="1:10" ht="12.4" hidden="1" customHeight="1">
      <c r="A145" s="13"/>
      <c r="B145" s="1"/>
      <c r="C145" s="35"/>
      <c r="D145" s="168"/>
      <c r="E145" s="169"/>
      <c r="F145" s="40" t="str">
        <f>VLOOKUP(C145,'[2]Acha Air Sales Price List'!$B$1:$D$65536,3,FALSE)</f>
        <v>Exchange rate :</v>
      </c>
      <c r="G145" s="21">
        <f>ROUND(IF(ISBLANK(C145),0,VLOOKUP(C145,'[2]Acha Air Sales Price List'!$B$1:$X$65536,12,FALSE)*$M$14),2)</f>
        <v>0</v>
      </c>
      <c r="H145" s="21"/>
      <c r="I145" s="22">
        <f t="shared" si="2"/>
        <v>0</v>
      </c>
      <c r="J145" s="14"/>
    </row>
    <row r="146" spans="1:10" ht="12.4" hidden="1" customHeight="1">
      <c r="A146" s="13"/>
      <c r="B146" s="1"/>
      <c r="C146" s="35"/>
      <c r="D146" s="168"/>
      <c r="E146" s="169"/>
      <c r="F146" s="40" t="str">
        <f>VLOOKUP(C146,'[2]Acha Air Sales Price List'!$B$1:$D$65536,3,FALSE)</f>
        <v>Exchange rate :</v>
      </c>
      <c r="G146" s="21">
        <f>ROUND(IF(ISBLANK(C146),0,VLOOKUP(C146,'[2]Acha Air Sales Price List'!$B$1:$X$65536,12,FALSE)*$M$14),2)</f>
        <v>0</v>
      </c>
      <c r="H146" s="21"/>
      <c r="I146" s="22">
        <f t="shared" si="2"/>
        <v>0</v>
      </c>
      <c r="J146" s="14"/>
    </row>
    <row r="147" spans="1:10" ht="12.4" hidden="1" customHeight="1">
      <c r="A147" s="13"/>
      <c r="B147" s="1"/>
      <c r="C147" s="35"/>
      <c r="D147" s="168"/>
      <c r="E147" s="169"/>
      <c r="F147" s="40" t="str">
        <f>VLOOKUP(C147,'[2]Acha Air Sales Price List'!$B$1:$D$65536,3,FALSE)</f>
        <v>Exchange rate :</v>
      </c>
      <c r="G147" s="21">
        <f>ROUND(IF(ISBLANK(C147),0,VLOOKUP(C147,'[2]Acha Air Sales Price List'!$B$1:$X$65536,12,FALSE)*$M$14),2)</f>
        <v>0</v>
      </c>
      <c r="H147" s="21"/>
      <c r="I147" s="22">
        <f t="shared" si="2"/>
        <v>0</v>
      </c>
      <c r="J147" s="14"/>
    </row>
    <row r="148" spans="1:10" ht="12.4" hidden="1" customHeight="1">
      <c r="A148" s="13"/>
      <c r="B148" s="1"/>
      <c r="C148" s="35"/>
      <c r="D148" s="168"/>
      <c r="E148" s="169"/>
      <c r="F148" s="40" t="str">
        <f>VLOOKUP(C148,'[2]Acha Air Sales Price List'!$B$1:$D$65536,3,FALSE)</f>
        <v>Exchange rate :</v>
      </c>
      <c r="G148" s="21">
        <f>ROUND(IF(ISBLANK(C148),0,VLOOKUP(C148,'[2]Acha Air Sales Price List'!$B$1:$X$65536,12,FALSE)*$M$14),2)</f>
        <v>0</v>
      </c>
      <c r="H148" s="21"/>
      <c r="I148" s="22">
        <f t="shared" si="2"/>
        <v>0</v>
      </c>
      <c r="J148" s="14"/>
    </row>
    <row r="149" spans="1:10" ht="12.4" hidden="1" customHeight="1">
      <c r="A149" s="13"/>
      <c r="B149" s="1"/>
      <c r="C149" s="35"/>
      <c r="D149" s="168"/>
      <c r="E149" s="169"/>
      <c r="F149" s="40" t="str">
        <f>VLOOKUP(C149,'[2]Acha Air Sales Price List'!$B$1:$D$65536,3,FALSE)</f>
        <v>Exchange rate :</v>
      </c>
      <c r="G149" s="21">
        <f>ROUND(IF(ISBLANK(C149),0,VLOOKUP(C149,'[2]Acha Air Sales Price List'!$B$1:$X$65536,12,FALSE)*$M$14),2)</f>
        <v>0</v>
      </c>
      <c r="H149" s="21"/>
      <c r="I149" s="22">
        <f t="shared" ref="I149:I178" si="3">ROUND(IF(ISNUMBER(B149), G149*B149, 0),5)</f>
        <v>0</v>
      </c>
      <c r="J149" s="14"/>
    </row>
    <row r="150" spans="1:10" ht="12.4" hidden="1" customHeight="1">
      <c r="A150" s="13"/>
      <c r="B150" s="1"/>
      <c r="C150" s="35"/>
      <c r="D150" s="168"/>
      <c r="E150" s="169"/>
      <c r="F150" s="40" t="str">
        <f>VLOOKUP(C150,'[2]Acha Air Sales Price List'!$B$1:$D$65536,3,FALSE)</f>
        <v>Exchange rate :</v>
      </c>
      <c r="G150" s="21">
        <f>ROUND(IF(ISBLANK(C150),0,VLOOKUP(C150,'[2]Acha Air Sales Price List'!$B$1:$X$65536,12,FALSE)*$M$14),2)</f>
        <v>0</v>
      </c>
      <c r="H150" s="21"/>
      <c r="I150" s="22">
        <f t="shared" si="3"/>
        <v>0</v>
      </c>
      <c r="J150" s="14"/>
    </row>
    <row r="151" spans="1:10" ht="12.4" hidden="1" customHeight="1">
      <c r="A151" s="13"/>
      <c r="B151" s="1"/>
      <c r="C151" s="35"/>
      <c r="D151" s="168"/>
      <c r="E151" s="169"/>
      <c r="F151" s="40" t="str">
        <f>VLOOKUP(C151,'[2]Acha Air Sales Price List'!$B$1:$D$65536,3,FALSE)</f>
        <v>Exchange rate :</v>
      </c>
      <c r="G151" s="21">
        <f>ROUND(IF(ISBLANK(C151),0,VLOOKUP(C151,'[2]Acha Air Sales Price List'!$B$1:$X$65536,12,FALSE)*$M$14),2)</f>
        <v>0</v>
      </c>
      <c r="H151" s="21"/>
      <c r="I151" s="22">
        <f t="shared" si="3"/>
        <v>0</v>
      </c>
      <c r="J151" s="14"/>
    </row>
    <row r="152" spans="1:10" ht="12" hidden="1" customHeight="1">
      <c r="A152" s="13"/>
      <c r="B152" s="1"/>
      <c r="C152" s="35"/>
      <c r="D152" s="168"/>
      <c r="E152" s="169"/>
      <c r="F152" s="40" t="str">
        <f>VLOOKUP(C152,'[2]Acha Air Sales Price List'!$B$1:$D$65536,3,FALSE)</f>
        <v>Exchange rate :</v>
      </c>
      <c r="G152" s="21">
        <f>ROUND(IF(ISBLANK(C152),0,VLOOKUP(C152,'[2]Acha Air Sales Price List'!$B$1:$X$65536,12,FALSE)*$M$14),2)</f>
        <v>0</v>
      </c>
      <c r="H152" s="21"/>
      <c r="I152" s="22">
        <f t="shared" si="3"/>
        <v>0</v>
      </c>
      <c r="J152" s="14"/>
    </row>
    <row r="153" spans="1:10" ht="12.4" hidden="1" customHeight="1">
      <c r="A153" s="13"/>
      <c r="B153" s="1"/>
      <c r="C153" s="35"/>
      <c r="D153" s="168"/>
      <c r="E153" s="169"/>
      <c r="F153" s="40" t="str">
        <f>VLOOKUP(C153,'[2]Acha Air Sales Price List'!$B$1:$D$65536,3,FALSE)</f>
        <v>Exchange rate :</v>
      </c>
      <c r="G153" s="21">
        <f>ROUND(IF(ISBLANK(C153),0,VLOOKUP(C153,'[2]Acha Air Sales Price List'!$B$1:$X$65536,12,FALSE)*$M$14),2)</f>
        <v>0</v>
      </c>
      <c r="H153" s="21"/>
      <c r="I153" s="22">
        <f t="shared" si="3"/>
        <v>0</v>
      </c>
      <c r="J153" s="14"/>
    </row>
    <row r="154" spans="1:10" ht="12.4" hidden="1" customHeight="1">
      <c r="A154" s="13"/>
      <c r="B154" s="1"/>
      <c r="C154" s="35"/>
      <c r="D154" s="168"/>
      <c r="E154" s="169"/>
      <c r="F154" s="40" t="str">
        <f>VLOOKUP(C154,'[2]Acha Air Sales Price List'!$B$1:$D$65536,3,FALSE)</f>
        <v>Exchange rate :</v>
      </c>
      <c r="G154" s="21">
        <f>ROUND(IF(ISBLANK(C154),0,VLOOKUP(C154,'[2]Acha Air Sales Price List'!$B$1:$X$65536,12,FALSE)*$M$14),2)</f>
        <v>0</v>
      </c>
      <c r="H154" s="21"/>
      <c r="I154" s="22">
        <f t="shared" si="3"/>
        <v>0</v>
      </c>
      <c r="J154" s="14"/>
    </row>
    <row r="155" spans="1:10" ht="12.4" hidden="1" customHeight="1">
      <c r="A155" s="13"/>
      <c r="B155" s="1"/>
      <c r="C155" s="35"/>
      <c r="D155" s="168"/>
      <c r="E155" s="169"/>
      <c r="F155" s="40" t="str">
        <f>VLOOKUP(C155,'[2]Acha Air Sales Price List'!$B$1:$D$65536,3,FALSE)</f>
        <v>Exchange rate :</v>
      </c>
      <c r="G155" s="21">
        <f>ROUND(IF(ISBLANK(C155),0,VLOOKUP(C155,'[2]Acha Air Sales Price List'!$B$1:$X$65536,12,FALSE)*$M$14),2)</f>
        <v>0</v>
      </c>
      <c r="H155" s="21"/>
      <c r="I155" s="22">
        <f t="shared" si="3"/>
        <v>0</v>
      </c>
      <c r="J155" s="14"/>
    </row>
    <row r="156" spans="1:10" ht="12.4" hidden="1" customHeight="1">
      <c r="A156" s="13"/>
      <c r="B156" s="1"/>
      <c r="C156" s="35"/>
      <c r="D156" s="168"/>
      <c r="E156" s="169"/>
      <c r="F156" s="40" t="str">
        <f>VLOOKUP(C156,'[2]Acha Air Sales Price List'!$B$1:$D$65536,3,FALSE)</f>
        <v>Exchange rate :</v>
      </c>
      <c r="G156" s="21">
        <f>ROUND(IF(ISBLANK(C156),0,VLOOKUP(C156,'[2]Acha Air Sales Price List'!$B$1:$X$65536,12,FALSE)*$M$14),2)</f>
        <v>0</v>
      </c>
      <c r="H156" s="21"/>
      <c r="I156" s="22">
        <f t="shared" si="3"/>
        <v>0</v>
      </c>
      <c r="J156" s="14"/>
    </row>
    <row r="157" spans="1:10" ht="12.4" hidden="1" customHeight="1">
      <c r="A157" s="13"/>
      <c r="B157" s="1"/>
      <c r="C157" s="35"/>
      <c r="D157" s="168"/>
      <c r="E157" s="169"/>
      <c r="F157" s="40" t="str">
        <f>VLOOKUP(C157,'[2]Acha Air Sales Price List'!$B$1:$D$65536,3,FALSE)</f>
        <v>Exchange rate :</v>
      </c>
      <c r="G157" s="21">
        <f>ROUND(IF(ISBLANK(C157),0,VLOOKUP(C157,'[2]Acha Air Sales Price List'!$B$1:$X$65536,12,FALSE)*$M$14),2)</f>
        <v>0</v>
      </c>
      <c r="H157" s="21"/>
      <c r="I157" s="22">
        <f t="shared" si="3"/>
        <v>0</v>
      </c>
      <c r="J157" s="14"/>
    </row>
    <row r="158" spans="1:10" ht="12.4" hidden="1" customHeight="1">
      <c r="A158" s="13"/>
      <c r="B158" s="1"/>
      <c r="C158" s="35"/>
      <c r="D158" s="168"/>
      <c r="E158" s="169"/>
      <c r="F158" s="40" t="str">
        <f>VLOOKUP(C158,'[2]Acha Air Sales Price List'!$B$1:$D$65536,3,FALSE)</f>
        <v>Exchange rate :</v>
      </c>
      <c r="G158" s="21">
        <f>ROUND(IF(ISBLANK(C158),0,VLOOKUP(C158,'[2]Acha Air Sales Price List'!$B$1:$X$65536,12,FALSE)*$M$14),2)</f>
        <v>0</v>
      </c>
      <c r="H158" s="21"/>
      <c r="I158" s="22">
        <f t="shared" si="3"/>
        <v>0</v>
      </c>
      <c r="J158" s="14"/>
    </row>
    <row r="159" spans="1:10" ht="12.4" hidden="1" customHeight="1">
      <c r="A159" s="13"/>
      <c r="B159" s="1"/>
      <c r="C159" s="35"/>
      <c r="D159" s="168"/>
      <c r="E159" s="169"/>
      <c r="F159" s="40" t="str">
        <f>VLOOKUP(C159,'[2]Acha Air Sales Price List'!$B$1:$D$65536,3,FALSE)</f>
        <v>Exchange rate :</v>
      </c>
      <c r="G159" s="21">
        <f>ROUND(IF(ISBLANK(C159),0,VLOOKUP(C159,'[2]Acha Air Sales Price List'!$B$1:$X$65536,12,FALSE)*$M$14),2)</f>
        <v>0</v>
      </c>
      <c r="H159" s="21"/>
      <c r="I159" s="22">
        <f t="shared" si="3"/>
        <v>0</v>
      </c>
      <c r="J159" s="14"/>
    </row>
    <row r="160" spans="1:10" ht="12.4" hidden="1" customHeight="1">
      <c r="A160" s="13"/>
      <c r="B160" s="1"/>
      <c r="C160" s="35"/>
      <c r="D160" s="168"/>
      <c r="E160" s="169"/>
      <c r="F160" s="40" t="str">
        <f>VLOOKUP(C160,'[2]Acha Air Sales Price List'!$B$1:$D$65536,3,FALSE)</f>
        <v>Exchange rate :</v>
      </c>
      <c r="G160" s="21">
        <f>ROUND(IF(ISBLANK(C160),0,VLOOKUP(C160,'[2]Acha Air Sales Price List'!$B$1:$X$65536,12,FALSE)*$M$14),2)</f>
        <v>0</v>
      </c>
      <c r="H160" s="21"/>
      <c r="I160" s="22">
        <f t="shared" si="3"/>
        <v>0</v>
      </c>
      <c r="J160" s="14"/>
    </row>
    <row r="161" spans="1:10" ht="12.4" hidden="1" customHeight="1">
      <c r="A161" s="13"/>
      <c r="B161" s="1"/>
      <c r="C161" s="35"/>
      <c r="D161" s="168"/>
      <c r="E161" s="169"/>
      <c r="F161" s="40" t="str">
        <f>VLOOKUP(C161,'[2]Acha Air Sales Price List'!$B$1:$D$65536,3,FALSE)</f>
        <v>Exchange rate :</v>
      </c>
      <c r="G161" s="21">
        <f>ROUND(IF(ISBLANK(C161),0,VLOOKUP(C161,'[2]Acha Air Sales Price List'!$B$1:$X$65536,12,FALSE)*$M$14),2)</f>
        <v>0</v>
      </c>
      <c r="H161" s="21"/>
      <c r="I161" s="22">
        <f t="shared" si="3"/>
        <v>0</v>
      </c>
      <c r="J161" s="14"/>
    </row>
    <row r="162" spans="1:10" ht="12.4" hidden="1" customHeight="1">
      <c r="A162" s="13"/>
      <c r="B162" s="1"/>
      <c r="C162" s="35"/>
      <c r="D162" s="168"/>
      <c r="E162" s="169"/>
      <c r="F162" s="40" t="str">
        <f>VLOOKUP(C162,'[2]Acha Air Sales Price List'!$B$1:$D$65536,3,FALSE)</f>
        <v>Exchange rate :</v>
      </c>
      <c r="G162" s="21">
        <f>ROUND(IF(ISBLANK(C162),0,VLOOKUP(C162,'[2]Acha Air Sales Price List'!$B$1:$X$65536,12,FALSE)*$M$14),2)</f>
        <v>0</v>
      </c>
      <c r="H162" s="21"/>
      <c r="I162" s="22">
        <f t="shared" si="3"/>
        <v>0</v>
      </c>
      <c r="J162" s="14"/>
    </row>
    <row r="163" spans="1:10" ht="12.4" hidden="1" customHeight="1">
      <c r="A163" s="13"/>
      <c r="B163" s="1"/>
      <c r="C163" s="35"/>
      <c r="D163" s="168"/>
      <c r="E163" s="169"/>
      <c r="F163" s="40" t="str">
        <f>VLOOKUP(C163,'[2]Acha Air Sales Price List'!$B$1:$D$65536,3,FALSE)</f>
        <v>Exchange rate :</v>
      </c>
      <c r="G163" s="21">
        <f>ROUND(IF(ISBLANK(C163),0,VLOOKUP(C163,'[2]Acha Air Sales Price List'!$B$1:$X$65536,12,FALSE)*$M$14),2)</f>
        <v>0</v>
      </c>
      <c r="H163" s="21"/>
      <c r="I163" s="22">
        <f t="shared" si="3"/>
        <v>0</v>
      </c>
      <c r="J163" s="14"/>
    </row>
    <row r="164" spans="1:10" ht="12.4" hidden="1" customHeight="1">
      <c r="A164" s="13"/>
      <c r="B164" s="1"/>
      <c r="C164" s="35"/>
      <c r="D164" s="168"/>
      <c r="E164" s="169"/>
      <c r="F164" s="40" t="str">
        <f>VLOOKUP(C164,'[2]Acha Air Sales Price List'!$B$1:$D$65536,3,FALSE)</f>
        <v>Exchange rate :</v>
      </c>
      <c r="G164" s="21">
        <f>ROUND(IF(ISBLANK(C164),0,VLOOKUP(C164,'[2]Acha Air Sales Price List'!$B$1:$X$65536,12,FALSE)*$M$14),2)</f>
        <v>0</v>
      </c>
      <c r="H164" s="21"/>
      <c r="I164" s="22">
        <f t="shared" si="3"/>
        <v>0</v>
      </c>
      <c r="J164" s="14"/>
    </row>
    <row r="165" spans="1:10" ht="12.4" hidden="1" customHeight="1">
      <c r="A165" s="13"/>
      <c r="B165" s="1"/>
      <c r="C165" s="35"/>
      <c r="D165" s="168"/>
      <c r="E165" s="169"/>
      <c r="F165" s="40" t="str">
        <f>VLOOKUP(C165,'[2]Acha Air Sales Price List'!$B$1:$D$65536,3,FALSE)</f>
        <v>Exchange rate :</v>
      </c>
      <c r="G165" s="21">
        <f>ROUND(IF(ISBLANK(C165),0,VLOOKUP(C165,'[2]Acha Air Sales Price List'!$B$1:$X$65536,12,FALSE)*$M$14),2)</f>
        <v>0</v>
      </c>
      <c r="H165" s="21"/>
      <c r="I165" s="22">
        <f t="shared" si="3"/>
        <v>0</v>
      </c>
      <c r="J165" s="14"/>
    </row>
    <row r="166" spans="1:10" ht="12.4" hidden="1" customHeight="1">
      <c r="A166" s="13"/>
      <c r="B166" s="1"/>
      <c r="C166" s="35"/>
      <c r="D166" s="168"/>
      <c r="E166" s="169"/>
      <c r="F166" s="40" t="str">
        <f>VLOOKUP(C166,'[2]Acha Air Sales Price List'!$B$1:$D$65536,3,FALSE)</f>
        <v>Exchange rate :</v>
      </c>
      <c r="G166" s="21">
        <f>ROUND(IF(ISBLANK(C166),0,VLOOKUP(C166,'[2]Acha Air Sales Price List'!$B$1:$X$65536,12,FALSE)*$M$14),2)</f>
        <v>0</v>
      </c>
      <c r="H166" s="21"/>
      <c r="I166" s="22">
        <f t="shared" si="3"/>
        <v>0</v>
      </c>
      <c r="J166" s="14"/>
    </row>
    <row r="167" spans="1:10" ht="12.4" hidden="1" customHeight="1">
      <c r="A167" s="13"/>
      <c r="B167" s="1"/>
      <c r="C167" s="35"/>
      <c r="D167" s="168"/>
      <c r="E167" s="169"/>
      <c r="F167" s="40" t="str">
        <f>VLOOKUP(C167,'[2]Acha Air Sales Price List'!$B$1:$D$65536,3,FALSE)</f>
        <v>Exchange rate :</v>
      </c>
      <c r="G167" s="21">
        <f>ROUND(IF(ISBLANK(C167),0,VLOOKUP(C167,'[2]Acha Air Sales Price List'!$B$1:$X$65536,12,FALSE)*$M$14),2)</f>
        <v>0</v>
      </c>
      <c r="H167" s="21"/>
      <c r="I167" s="22">
        <f t="shared" si="3"/>
        <v>0</v>
      </c>
      <c r="J167" s="14"/>
    </row>
    <row r="168" spans="1:10" ht="12.4" hidden="1" customHeight="1">
      <c r="A168" s="13"/>
      <c r="B168" s="1"/>
      <c r="C168" s="35"/>
      <c r="D168" s="168"/>
      <c r="E168" s="169"/>
      <c r="F168" s="40" t="str">
        <f>VLOOKUP(C168,'[2]Acha Air Sales Price List'!$B$1:$D$65536,3,FALSE)</f>
        <v>Exchange rate :</v>
      </c>
      <c r="G168" s="21">
        <f>ROUND(IF(ISBLANK(C168),0,VLOOKUP(C168,'[2]Acha Air Sales Price List'!$B$1:$X$65536,12,FALSE)*$M$14),2)</f>
        <v>0</v>
      </c>
      <c r="H168" s="21"/>
      <c r="I168" s="22">
        <f t="shared" si="3"/>
        <v>0</v>
      </c>
      <c r="J168" s="14"/>
    </row>
    <row r="169" spans="1:10" ht="12.4" hidden="1" customHeight="1">
      <c r="A169" s="13"/>
      <c r="B169" s="1"/>
      <c r="C169" s="35"/>
      <c r="D169" s="168"/>
      <c r="E169" s="169"/>
      <c r="F169" s="40" t="str">
        <f>VLOOKUP(C169,'[2]Acha Air Sales Price List'!$B$1:$D$65536,3,FALSE)</f>
        <v>Exchange rate :</v>
      </c>
      <c r="G169" s="21">
        <f>ROUND(IF(ISBLANK(C169),0,VLOOKUP(C169,'[2]Acha Air Sales Price List'!$B$1:$X$65536,12,FALSE)*$M$14),2)</f>
        <v>0</v>
      </c>
      <c r="H169" s="21"/>
      <c r="I169" s="22">
        <f t="shared" si="3"/>
        <v>0</v>
      </c>
      <c r="J169" s="14"/>
    </row>
    <row r="170" spans="1:10" ht="12.4" hidden="1" customHeight="1">
      <c r="A170" s="13"/>
      <c r="B170" s="1"/>
      <c r="C170" s="35"/>
      <c r="D170" s="168"/>
      <c r="E170" s="169"/>
      <c r="F170" s="40" t="str">
        <f>VLOOKUP(C170,'[2]Acha Air Sales Price List'!$B$1:$D$65536,3,FALSE)</f>
        <v>Exchange rate :</v>
      </c>
      <c r="G170" s="21">
        <f>ROUND(IF(ISBLANK(C170),0,VLOOKUP(C170,'[2]Acha Air Sales Price List'!$B$1:$X$65536,12,FALSE)*$M$14),2)</f>
        <v>0</v>
      </c>
      <c r="H170" s="21"/>
      <c r="I170" s="22">
        <f t="shared" si="3"/>
        <v>0</v>
      </c>
      <c r="J170" s="14"/>
    </row>
    <row r="171" spans="1:10" ht="12.4" hidden="1" customHeight="1">
      <c r="A171" s="13"/>
      <c r="B171" s="1"/>
      <c r="C171" s="35"/>
      <c r="D171" s="168"/>
      <c r="E171" s="169"/>
      <c r="F171" s="40" t="str">
        <f>VLOOKUP(C171,'[2]Acha Air Sales Price List'!$B$1:$D$65536,3,FALSE)</f>
        <v>Exchange rate :</v>
      </c>
      <c r="G171" s="21">
        <f>ROUND(IF(ISBLANK(C171),0,VLOOKUP(C171,'[2]Acha Air Sales Price List'!$B$1:$X$65536,12,FALSE)*$M$14),2)</f>
        <v>0</v>
      </c>
      <c r="H171" s="21"/>
      <c r="I171" s="22">
        <f t="shared" si="3"/>
        <v>0</v>
      </c>
      <c r="J171" s="14"/>
    </row>
    <row r="172" spans="1:10" ht="12.4" hidden="1" customHeight="1">
      <c r="A172" s="13"/>
      <c r="B172" s="1"/>
      <c r="C172" s="35"/>
      <c r="D172" s="168"/>
      <c r="E172" s="169"/>
      <c r="F172" s="40" t="str">
        <f>VLOOKUP(C172,'[2]Acha Air Sales Price List'!$B$1:$D$65536,3,FALSE)</f>
        <v>Exchange rate :</v>
      </c>
      <c r="G172" s="21">
        <f>ROUND(IF(ISBLANK(C172),0,VLOOKUP(C172,'[2]Acha Air Sales Price List'!$B$1:$X$65536,12,FALSE)*$M$14),2)</f>
        <v>0</v>
      </c>
      <c r="H172" s="21"/>
      <c r="I172" s="22">
        <f t="shared" si="3"/>
        <v>0</v>
      </c>
      <c r="J172" s="14"/>
    </row>
    <row r="173" spans="1:10" ht="12.4" hidden="1" customHeight="1">
      <c r="A173" s="13"/>
      <c r="B173" s="1"/>
      <c r="C173" s="35"/>
      <c r="D173" s="168"/>
      <c r="E173" s="169"/>
      <c r="F173" s="40" t="str">
        <f>VLOOKUP(C173,'[2]Acha Air Sales Price List'!$B$1:$D$65536,3,FALSE)</f>
        <v>Exchange rate :</v>
      </c>
      <c r="G173" s="21">
        <f>ROUND(IF(ISBLANK(C173),0,VLOOKUP(C173,'[2]Acha Air Sales Price List'!$B$1:$X$65536,12,FALSE)*$M$14),2)</f>
        <v>0</v>
      </c>
      <c r="H173" s="21"/>
      <c r="I173" s="22">
        <f t="shared" si="3"/>
        <v>0</v>
      </c>
      <c r="J173" s="14"/>
    </row>
    <row r="174" spans="1:10" ht="12.4" hidden="1" customHeight="1">
      <c r="A174" s="13"/>
      <c r="B174" s="1"/>
      <c r="C174" s="35"/>
      <c r="D174" s="168"/>
      <c r="E174" s="169"/>
      <c r="F174" s="40" t="str">
        <f>VLOOKUP(C174,'[2]Acha Air Sales Price List'!$B$1:$D$65536,3,FALSE)</f>
        <v>Exchange rate :</v>
      </c>
      <c r="G174" s="21">
        <f>ROUND(IF(ISBLANK(C174),0,VLOOKUP(C174,'[2]Acha Air Sales Price List'!$B$1:$X$65536,12,FALSE)*$M$14),2)</f>
        <v>0</v>
      </c>
      <c r="H174" s="21"/>
      <c r="I174" s="22">
        <f t="shared" si="3"/>
        <v>0</v>
      </c>
      <c r="J174" s="14"/>
    </row>
    <row r="175" spans="1:10" ht="12.4" hidden="1" customHeight="1">
      <c r="A175" s="13"/>
      <c r="B175" s="1"/>
      <c r="C175" s="35"/>
      <c r="D175" s="168"/>
      <c r="E175" s="169"/>
      <c r="F175" s="40" t="str">
        <f>VLOOKUP(C175,'[2]Acha Air Sales Price List'!$B$1:$D$65536,3,FALSE)</f>
        <v>Exchange rate :</v>
      </c>
      <c r="G175" s="21">
        <f>ROUND(IF(ISBLANK(C175),0,VLOOKUP(C175,'[2]Acha Air Sales Price List'!$B$1:$X$65536,12,FALSE)*$M$14),2)</f>
        <v>0</v>
      </c>
      <c r="H175" s="21"/>
      <c r="I175" s="22">
        <f t="shared" si="3"/>
        <v>0</v>
      </c>
      <c r="J175" s="14"/>
    </row>
    <row r="176" spans="1:10" ht="12.4" hidden="1" customHeight="1">
      <c r="A176" s="13"/>
      <c r="B176" s="1"/>
      <c r="C176" s="35"/>
      <c r="D176" s="168"/>
      <c r="E176" s="169"/>
      <c r="F176" s="40" t="str">
        <f>VLOOKUP(C176,'[2]Acha Air Sales Price List'!$B$1:$D$65536,3,FALSE)</f>
        <v>Exchange rate :</v>
      </c>
      <c r="G176" s="21">
        <f>ROUND(IF(ISBLANK(C176),0,VLOOKUP(C176,'[2]Acha Air Sales Price List'!$B$1:$X$65536,12,FALSE)*$M$14),2)</f>
        <v>0</v>
      </c>
      <c r="H176" s="21"/>
      <c r="I176" s="22">
        <f t="shared" si="3"/>
        <v>0</v>
      </c>
      <c r="J176" s="14"/>
    </row>
    <row r="177" spans="1:10" ht="12.4" hidden="1" customHeight="1">
      <c r="A177" s="13"/>
      <c r="B177" s="1"/>
      <c r="C177" s="35"/>
      <c r="D177" s="168"/>
      <c r="E177" s="169"/>
      <c r="F177" s="40" t="str">
        <f>VLOOKUP(C177,'[2]Acha Air Sales Price List'!$B$1:$D$65536,3,FALSE)</f>
        <v>Exchange rate :</v>
      </c>
      <c r="G177" s="21">
        <f>ROUND(IF(ISBLANK(C177),0,VLOOKUP(C177,'[2]Acha Air Sales Price List'!$B$1:$X$65536,12,FALSE)*$M$14),2)</f>
        <v>0</v>
      </c>
      <c r="H177" s="21"/>
      <c r="I177" s="22">
        <f t="shared" si="3"/>
        <v>0</v>
      </c>
      <c r="J177" s="14"/>
    </row>
    <row r="178" spans="1:10" ht="12.4" hidden="1" customHeight="1">
      <c r="A178" s="13"/>
      <c r="B178" s="1"/>
      <c r="C178" s="35"/>
      <c r="D178" s="168"/>
      <c r="E178" s="169"/>
      <c r="F178" s="40" t="str">
        <f>VLOOKUP(C178,'[2]Acha Air Sales Price List'!$B$1:$D$65536,3,FALSE)</f>
        <v>Exchange rate :</v>
      </c>
      <c r="G178" s="21">
        <f>ROUND(IF(ISBLANK(C178),0,VLOOKUP(C178,'[2]Acha Air Sales Price List'!$B$1:$X$65536,12,FALSE)*$M$14),2)</f>
        <v>0</v>
      </c>
      <c r="H178" s="21"/>
      <c r="I178" s="22">
        <f t="shared" si="3"/>
        <v>0</v>
      </c>
      <c r="J178" s="14"/>
    </row>
    <row r="179" spans="1:10" ht="12.4" hidden="1" customHeight="1">
      <c r="A179" s="13"/>
      <c r="B179" s="1"/>
      <c r="C179" s="36"/>
      <c r="D179" s="168"/>
      <c r="E179" s="169"/>
      <c r="F179" s="40" t="str">
        <f>VLOOKUP(C179,'[2]Acha Air Sales Price List'!$B$1:$D$65536,3,FALSE)</f>
        <v>Exchange rate :</v>
      </c>
      <c r="G179" s="21">
        <f>ROUND(IF(ISBLANK(C179),0,VLOOKUP(C179,'[2]Acha Air Sales Price List'!$B$1:$X$65536,12,FALSE)*$M$14),2)</f>
        <v>0</v>
      </c>
      <c r="H179" s="21"/>
      <c r="I179" s="22">
        <f>ROUND(IF(ISNUMBER(B179), G179*B179, 0),5)</f>
        <v>0</v>
      </c>
      <c r="J179" s="14"/>
    </row>
    <row r="180" spans="1:10" ht="12" hidden="1" customHeight="1">
      <c r="A180" s="13"/>
      <c r="B180" s="1"/>
      <c r="C180" s="35"/>
      <c r="D180" s="168"/>
      <c r="E180" s="169"/>
      <c r="F180" s="40" t="str">
        <f>VLOOKUP(C180,'[2]Acha Air Sales Price List'!$B$1:$D$65536,3,FALSE)</f>
        <v>Exchange rate :</v>
      </c>
      <c r="G180" s="21">
        <f>ROUND(IF(ISBLANK(C180),0,VLOOKUP(C180,'[2]Acha Air Sales Price List'!$B$1:$X$65536,12,FALSE)*$M$14),2)</f>
        <v>0</v>
      </c>
      <c r="H180" s="21"/>
      <c r="I180" s="22">
        <f t="shared" ref="I180:I234" si="4">ROUND(IF(ISNUMBER(B180), G180*B180, 0),5)</f>
        <v>0</v>
      </c>
      <c r="J180" s="14"/>
    </row>
    <row r="181" spans="1:10" ht="12.4" hidden="1" customHeight="1">
      <c r="A181" s="13"/>
      <c r="B181" s="1"/>
      <c r="C181" s="35"/>
      <c r="D181" s="168"/>
      <c r="E181" s="169"/>
      <c r="F181" s="40" t="str">
        <f>VLOOKUP(C181,'[2]Acha Air Sales Price List'!$B$1:$D$65536,3,FALSE)</f>
        <v>Exchange rate :</v>
      </c>
      <c r="G181" s="21">
        <f>ROUND(IF(ISBLANK(C181),0,VLOOKUP(C181,'[2]Acha Air Sales Price List'!$B$1:$X$65536,12,FALSE)*$M$14),2)</f>
        <v>0</v>
      </c>
      <c r="H181" s="21"/>
      <c r="I181" s="22">
        <f t="shared" si="4"/>
        <v>0</v>
      </c>
      <c r="J181" s="14"/>
    </row>
    <row r="182" spans="1:10" ht="12.4" hidden="1" customHeight="1">
      <c r="A182" s="13"/>
      <c r="B182" s="1"/>
      <c r="C182" s="35"/>
      <c r="D182" s="168"/>
      <c r="E182" s="169"/>
      <c r="F182" s="40" t="str">
        <f>VLOOKUP(C182,'[2]Acha Air Sales Price List'!$B$1:$D$65536,3,FALSE)</f>
        <v>Exchange rate :</v>
      </c>
      <c r="G182" s="21">
        <f>ROUND(IF(ISBLANK(C182),0,VLOOKUP(C182,'[2]Acha Air Sales Price List'!$B$1:$X$65536,12,FALSE)*$M$14),2)</f>
        <v>0</v>
      </c>
      <c r="H182" s="21"/>
      <c r="I182" s="22">
        <f t="shared" si="4"/>
        <v>0</v>
      </c>
      <c r="J182" s="14"/>
    </row>
    <row r="183" spans="1:10" ht="12.4" hidden="1" customHeight="1">
      <c r="A183" s="13"/>
      <c r="B183" s="1"/>
      <c r="C183" s="35"/>
      <c r="D183" s="168"/>
      <c r="E183" s="169"/>
      <c r="F183" s="40" t="str">
        <f>VLOOKUP(C183,'[2]Acha Air Sales Price List'!$B$1:$D$65536,3,FALSE)</f>
        <v>Exchange rate :</v>
      </c>
      <c r="G183" s="21">
        <f>ROUND(IF(ISBLANK(C183),0,VLOOKUP(C183,'[2]Acha Air Sales Price List'!$B$1:$X$65536,12,FALSE)*$M$14),2)</f>
        <v>0</v>
      </c>
      <c r="H183" s="21"/>
      <c r="I183" s="22">
        <f t="shared" si="4"/>
        <v>0</v>
      </c>
      <c r="J183" s="14"/>
    </row>
    <row r="184" spans="1:10" ht="12.4" hidden="1" customHeight="1">
      <c r="A184" s="13"/>
      <c r="B184" s="1"/>
      <c r="C184" s="35"/>
      <c r="D184" s="168"/>
      <c r="E184" s="169"/>
      <c r="F184" s="40" t="str">
        <f>VLOOKUP(C184,'[2]Acha Air Sales Price List'!$B$1:$D$65536,3,FALSE)</f>
        <v>Exchange rate :</v>
      </c>
      <c r="G184" s="21">
        <f>ROUND(IF(ISBLANK(C184),0,VLOOKUP(C184,'[2]Acha Air Sales Price List'!$B$1:$X$65536,12,FALSE)*$M$14),2)</f>
        <v>0</v>
      </c>
      <c r="H184" s="21"/>
      <c r="I184" s="22">
        <f t="shared" si="4"/>
        <v>0</v>
      </c>
      <c r="J184" s="14"/>
    </row>
    <row r="185" spans="1:10" ht="12.4" hidden="1" customHeight="1">
      <c r="A185" s="13"/>
      <c r="B185" s="1"/>
      <c r="C185" s="35"/>
      <c r="D185" s="168"/>
      <c r="E185" s="169"/>
      <c r="F185" s="40" t="str">
        <f>VLOOKUP(C185,'[2]Acha Air Sales Price List'!$B$1:$D$65536,3,FALSE)</f>
        <v>Exchange rate :</v>
      </c>
      <c r="G185" s="21">
        <f>ROUND(IF(ISBLANK(C185),0,VLOOKUP(C185,'[2]Acha Air Sales Price List'!$B$1:$X$65536,12,FALSE)*$M$14),2)</f>
        <v>0</v>
      </c>
      <c r="H185" s="21"/>
      <c r="I185" s="22">
        <f t="shared" si="4"/>
        <v>0</v>
      </c>
      <c r="J185" s="14"/>
    </row>
    <row r="186" spans="1:10" ht="12.4" hidden="1" customHeight="1">
      <c r="A186" s="13"/>
      <c r="B186" s="1"/>
      <c r="C186" s="35"/>
      <c r="D186" s="168"/>
      <c r="E186" s="169"/>
      <c r="F186" s="40" t="str">
        <f>VLOOKUP(C186,'[2]Acha Air Sales Price List'!$B$1:$D$65536,3,FALSE)</f>
        <v>Exchange rate :</v>
      </c>
      <c r="G186" s="21">
        <f>ROUND(IF(ISBLANK(C186),0,VLOOKUP(C186,'[2]Acha Air Sales Price List'!$B$1:$X$65536,12,FALSE)*$M$14),2)</f>
        <v>0</v>
      </c>
      <c r="H186" s="21"/>
      <c r="I186" s="22">
        <f t="shared" si="4"/>
        <v>0</v>
      </c>
      <c r="J186" s="14"/>
    </row>
    <row r="187" spans="1:10" ht="12.4" hidden="1" customHeight="1">
      <c r="A187" s="13"/>
      <c r="B187" s="1"/>
      <c r="C187" s="35"/>
      <c r="D187" s="168"/>
      <c r="E187" s="169"/>
      <c r="F187" s="40" t="str">
        <f>VLOOKUP(C187,'[2]Acha Air Sales Price List'!$B$1:$D$65536,3,FALSE)</f>
        <v>Exchange rate :</v>
      </c>
      <c r="G187" s="21">
        <f>ROUND(IF(ISBLANK(C187),0,VLOOKUP(C187,'[2]Acha Air Sales Price List'!$B$1:$X$65536,12,FALSE)*$M$14),2)</f>
        <v>0</v>
      </c>
      <c r="H187" s="21"/>
      <c r="I187" s="22">
        <f t="shared" si="4"/>
        <v>0</v>
      </c>
      <c r="J187" s="14"/>
    </row>
    <row r="188" spans="1:10" ht="12.4" hidden="1" customHeight="1">
      <c r="A188" s="13"/>
      <c r="B188" s="1"/>
      <c r="C188" s="35"/>
      <c r="D188" s="168"/>
      <c r="E188" s="169"/>
      <c r="F188" s="40" t="str">
        <f>VLOOKUP(C188,'[2]Acha Air Sales Price List'!$B$1:$D$65536,3,FALSE)</f>
        <v>Exchange rate :</v>
      </c>
      <c r="G188" s="21">
        <f>ROUND(IF(ISBLANK(C188),0,VLOOKUP(C188,'[2]Acha Air Sales Price List'!$B$1:$X$65536,12,FALSE)*$M$14),2)</f>
        <v>0</v>
      </c>
      <c r="H188" s="21"/>
      <c r="I188" s="22">
        <f t="shared" si="4"/>
        <v>0</v>
      </c>
      <c r="J188" s="14"/>
    </row>
    <row r="189" spans="1:10" ht="12.4" hidden="1" customHeight="1">
      <c r="A189" s="13"/>
      <c r="B189" s="1"/>
      <c r="C189" s="35"/>
      <c r="D189" s="168"/>
      <c r="E189" s="169"/>
      <c r="F189" s="40" t="str">
        <f>VLOOKUP(C189,'[2]Acha Air Sales Price List'!$B$1:$D$65536,3,FALSE)</f>
        <v>Exchange rate :</v>
      </c>
      <c r="G189" s="21">
        <f>ROUND(IF(ISBLANK(C189),0,VLOOKUP(C189,'[2]Acha Air Sales Price List'!$B$1:$X$65536,12,FALSE)*$M$14),2)</f>
        <v>0</v>
      </c>
      <c r="H189" s="21"/>
      <c r="I189" s="22">
        <f t="shared" si="4"/>
        <v>0</v>
      </c>
      <c r="J189" s="14"/>
    </row>
    <row r="190" spans="1:10" ht="12.4" hidden="1" customHeight="1">
      <c r="A190" s="13"/>
      <c r="B190" s="1"/>
      <c r="C190" s="35"/>
      <c r="D190" s="168"/>
      <c r="E190" s="169"/>
      <c r="F190" s="40" t="str">
        <f>VLOOKUP(C190,'[2]Acha Air Sales Price List'!$B$1:$D$65536,3,FALSE)</f>
        <v>Exchange rate :</v>
      </c>
      <c r="G190" s="21">
        <f>ROUND(IF(ISBLANK(C190),0,VLOOKUP(C190,'[2]Acha Air Sales Price List'!$B$1:$X$65536,12,FALSE)*$M$14),2)</f>
        <v>0</v>
      </c>
      <c r="H190" s="21"/>
      <c r="I190" s="22">
        <f t="shared" si="4"/>
        <v>0</v>
      </c>
      <c r="J190" s="14"/>
    </row>
    <row r="191" spans="1:10" ht="12.4" hidden="1" customHeight="1">
      <c r="A191" s="13"/>
      <c r="B191" s="1"/>
      <c r="C191" s="35"/>
      <c r="D191" s="168"/>
      <c r="E191" s="169"/>
      <c r="F191" s="40" t="str">
        <f>VLOOKUP(C191,'[2]Acha Air Sales Price List'!$B$1:$D$65536,3,FALSE)</f>
        <v>Exchange rate :</v>
      </c>
      <c r="G191" s="21">
        <f>ROUND(IF(ISBLANK(C191),0,VLOOKUP(C191,'[2]Acha Air Sales Price List'!$B$1:$X$65536,12,FALSE)*$M$14),2)</f>
        <v>0</v>
      </c>
      <c r="H191" s="21"/>
      <c r="I191" s="22">
        <f t="shared" si="4"/>
        <v>0</v>
      </c>
      <c r="J191" s="14"/>
    </row>
    <row r="192" spans="1:10" ht="12.4" hidden="1" customHeight="1">
      <c r="A192" s="13"/>
      <c r="B192" s="1"/>
      <c r="C192" s="35"/>
      <c r="D192" s="168"/>
      <c r="E192" s="169"/>
      <c r="F192" s="40" t="str">
        <f>VLOOKUP(C192,'[2]Acha Air Sales Price List'!$B$1:$D$65536,3,FALSE)</f>
        <v>Exchange rate :</v>
      </c>
      <c r="G192" s="21">
        <f>ROUND(IF(ISBLANK(C192),0,VLOOKUP(C192,'[2]Acha Air Sales Price List'!$B$1:$X$65536,12,FALSE)*$M$14),2)</f>
        <v>0</v>
      </c>
      <c r="H192" s="21"/>
      <c r="I192" s="22">
        <f t="shared" si="4"/>
        <v>0</v>
      </c>
      <c r="J192" s="14"/>
    </row>
    <row r="193" spans="1:10" ht="12.4" hidden="1" customHeight="1">
      <c r="A193" s="13"/>
      <c r="B193" s="1"/>
      <c r="C193" s="35"/>
      <c r="D193" s="168"/>
      <c r="E193" s="169"/>
      <c r="F193" s="40" t="str">
        <f>VLOOKUP(C193,'[2]Acha Air Sales Price List'!$B$1:$D$65536,3,FALSE)</f>
        <v>Exchange rate :</v>
      </c>
      <c r="G193" s="21">
        <f>ROUND(IF(ISBLANK(C193),0,VLOOKUP(C193,'[2]Acha Air Sales Price List'!$B$1:$X$65536,12,FALSE)*$M$14),2)</f>
        <v>0</v>
      </c>
      <c r="H193" s="21"/>
      <c r="I193" s="22">
        <f t="shared" si="4"/>
        <v>0</v>
      </c>
      <c r="J193" s="14"/>
    </row>
    <row r="194" spans="1:10" ht="12.4" hidden="1" customHeight="1">
      <c r="A194" s="13"/>
      <c r="B194" s="1"/>
      <c r="C194" s="35"/>
      <c r="D194" s="168"/>
      <c r="E194" s="169"/>
      <c r="F194" s="40" t="str">
        <f>VLOOKUP(C194,'[2]Acha Air Sales Price List'!$B$1:$D$65536,3,FALSE)</f>
        <v>Exchange rate :</v>
      </c>
      <c r="G194" s="21">
        <f>ROUND(IF(ISBLANK(C194),0,VLOOKUP(C194,'[2]Acha Air Sales Price List'!$B$1:$X$65536,12,FALSE)*$M$14),2)</f>
        <v>0</v>
      </c>
      <c r="H194" s="21"/>
      <c r="I194" s="22">
        <f t="shared" si="4"/>
        <v>0</v>
      </c>
      <c r="J194" s="14"/>
    </row>
    <row r="195" spans="1:10" ht="12.4" hidden="1" customHeight="1">
      <c r="A195" s="13"/>
      <c r="B195" s="1"/>
      <c r="C195" s="36"/>
      <c r="D195" s="168"/>
      <c r="E195" s="169"/>
      <c r="F195" s="40" t="str">
        <f>VLOOKUP(C195,'[2]Acha Air Sales Price List'!$B$1:$D$65536,3,FALSE)</f>
        <v>Exchange rate :</v>
      </c>
      <c r="G195" s="21">
        <f>ROUND(IF(ISBLANK(C195),0,VLOOKUP(C195,'[2]Acha Air Sales Price List'!$B$1:$X$65536,12,FALSE)*$M$14),2)</f>
        <v>0</v>
      </c>
      <c r="H195" s="21"/>
      <c r="I195" s="22">
        <f t="shared" si="4"/>
        <v>0</v>
      </c>
      <c r="J195" s="14"/>
    </row>
    <row r="196" spans="1:10" ht="12.4" hidden="1" customHeight="1">
      <c r="A196" s="13"/>
      <c r="B196" s="1"/>
      <c r="C196" s="36"/>
      <c r="D196" s="168"/>
      <c r="E196" s="169"/>
      <c r="F196" s="40" t="str">
        <f>VLOOKUP(C196,'[2]Acha Air Sales Price List'!$B$1:$D$65536,3,FALSE)</f>
        <v>Exchange rate :</v>
      </c>
      <c r="G196" s="21">
        <f>ROUND(IF(ISBLANK(C196),0,VLOOKUP(C196,'[2]Acha Air Sales Price List'!$B$1:$X$65536,12,FALSE)*$M$14),2)</f>
        <v>0</v>
      </c>
      <c r="H196" s="21"/>
      <c r="I196" s="22">
        <f t="shared" si="4"/>
        <v>0</v>
      </c>
      <c r="J196" s="14"/>
    </row>
    <row r="197" spans="1:10" ht="12.4" hidden="1" customHeight="1">
      <c r="A197" s="13"/>
      <c r="B197" s="1"/>
      <c r="C197" s="35"/>
      <c r="D197" s="168"/>
      <c r="E197" s="169"/>
      <c r="F197" s="40" t="str">
        <f>VLOOKUP(C197,'[2]Acha Air Sales Price List'!$B$1:$D$65536,3,FALSE)</f>
        <v>Exchange rate :</v>
      </c>
      <c r="G197" s="21">
        <f>ROUND(IF(ISBLANK(C197),0,VLOOKUP(C197,'[2]Acha Air Sales Price List'!$B$1:$X$65536,12,FALSE)*$M$14),2)</f>
        <v>0</v>
      </c>
      <c r="H197" s="21"/>
      <c r="I197" s="22">
        <f t="shared" si="4"/>
        <v>0</v>
      </c>
      <c r="J197" s="14"/>
    </row>
    <row r="198" spans="1:10" ht="12.4" hidden="1" customHeight="1">
      <c r="A198" s="13"/>
      <c r="B198" s="1"/>
      <c r="C198" s="35"/>
      <c r="D198" s="168"/>
      <c r="E198" s="169"/>
      <c r="F198" s="40" t="str">
        <f>VLOOKUP(C198,'[2]Acha Air Sales Price List'!$B$1:$D$65536,3,FALSE)</f>
        <v>Exchange rate :</v>
      </c>
      <c r="G198" s="21">
        <f>ROUND(IF(ISBLANK(C198),0,VLOOKUP(C198,'[2]Acha Air Sales Price List'!$B$1:$X$65536,12,FALSE)*$M$14),2)</f>
        <v>0</v>
      </c>
      <c r="H198" s="21"/>
      <c r="I198" s="22">
        <f t="shared" si="4"/>
        <v>0</v>
      </c>
      <c r="J198" s="14"/>
    </row>
    <row r="199" spans="1:10" ht="12.4" hidden="1" customHeight="1">
      <c r="A199" s="13"/>
      <c r="B199" s="1"/>
      <c r="C199" s="35"/>
      <c r="D199" s="168"/>
      <c r="E199" s="169"/>
      <c r="F199" s="40" t="str">
        <f>VLOOKUP(C199,'[2]Acha Air Sales Price List'!$B$1:$D$65536,3,FALSE)</f>
        <v>Exchange rate :</v>
      </c>
      <c r="G199" s="21">
        <f>ROUND(IF(ISBLANK(C199),0,VLOOKUP(C199,'[2]Acha Air Sales Price List'!$B$1:$X$65536,12,FALSE)*$M$14),2)</f>
        <v>0</v>
      </c>
      <c r="H199" s="21"/>
      <c r="I199" s="22">
        <f t="shared" si="4"/>
        <v>0</v>
      </c>
      <c r="J199" s="14"/>
    </row>
    <row r="200" spans="1:10" ht="12.4" hidden="1" customHeight="1">
      <c r="A200" s="13"/>
      <c r="B200" s="1"/>
      <c r="C200" s="35"/>
      <c r="D200" s="168"/>
      <c r="E200" s="169"/>
      <c r="F200" s="40" t="str">
        <f>VLOOKUP(C200,'[2]Acha Air Sales Price List'!$B$1:$D$65536,3,FALSE)</f>
        <v>Exchange rate :</v>
      </c>
      <c r="G200" s="21">
        <f>ROUND(IF(ISBLANK(C200),0,VLOOKUP(C200,'[2]Acha Air Sales Price List'!$B$1:$X$65536,12,FALSE)*$M$14),2)</f>
        <v>0</v>
      </c>
      <c r="H200" s="21"/>
      <c r="I200" s="22">
        <f t="shared" si="4"/>
        <v>0</v>
      </c>
      <c r="J200" s="14"/>
    </row>
    <row r="201" spans="1:10" ht="12.4" hidden="1" customHeight="1">
      <c r="A201" s="13"/>
      <c r="B201" s="1"/>
      <c r="C201" s="35"/>
      <c r="D201" s="168"/>
      <c r="E201" s="169"/>
      <c r="F201" s="40" t="str">
        <f>VLOOKUP(C201,'[2]Acha Air Sales Price List'!$B$1:$D$65536,3,FALSE)</f>
        <v>Exchange rate :</v>
      </c>
      <c r="G201" s="21">
        <f>ROUND(IF(ISBLANK(C201),0,VLOOKUP(C201,'[2]Acha Air Sales Price List'!$B$1:$X$65536,12,FALSE)*$M$14),2)</f>
        <v>0</v>
      </c>
      <c r="H201" s="21"/>
      <c r="I201" s="22">
        <f t="shared" si="4"/>
        <v>0</v>
      </c>
      <c r="J201" s="14"/>
    </row>
    <row r="202" spans="1:10" ht="12.4" hidden="1" customHeight="1">
      <c r="A202" s="13"/>
      <c r="B202" s="1"/>
      <c r="C202" s="35"/>
      <c r="D202" s="168"/>
      <c r="E202" s="169"/>
      <c r="F202" s="40" t="str">
        <f>VLOOKUP(C202,'[2]Acha Air Sales Price List'!$B$1:$D$65536,3,FALSE)</f>
        <v>Exchange rate :</v>
      </c>
      <c r="G202" s="21">
        <f>ROUND(IF(ISBLANK(C202),0,VLOOKUP(C202,'[2]Acha Air Sales Price List'!$B$1:$X$65536,12,FALSE)*$M$14),2)</f>
        <v>0</v>
      </c>
      <c r="H202" s="21"/>
      <c r="I202" s="22">
        <f t="shared" si="4"/>
        <v>0</v>
      </c>
      <c r="J202" s="14"/>
    </row>
    <row r="203" spans="1:10" ht="12.4" hidden="1" customHeight="1">
      <c r="A203" s="13"/>
      <c r="B203" s="1"/>
      <c r="C203" s="35"/>
      <c r="D203" s="168"/>
      <c r="E203" s="169"/>
      <c r="F203" s="40" t="str">
        <f>VLOOKUP(C203,'[2]Acha Air Sales Price List'!$B$1:$D$65536,3,FALSE)</f>
        <v>Exchange rate :</v>
      </c>
      <c r="G203" s="21">
        <f>ROUND(IF(ISBLANK(C203),0,VLOOKUP(C203,'[2]Acha Air Sales Price List'!$B$1:$X$65536,12,FALSE)*$M$14),2)</f>
        <v>0</v>
      </c>
      <c r="H203" s="21"/>
      <c r="I203" s="22">
        <f t="shared" si="4"/>
        <v>0</v>
      </c>
      <c r="J203" s="14"/>
    </row>
    <row r="204" spans="1:10" ht="12.4" hidden="1" customHeight="1">
      <c r="A204" s="13"/>
      <c r="B204" s="1"/>
      <c r="C204" s="35"/>
      <c r="D204" s="168"/>
      <c r="E204" s="169"/>
      <c r="F204" s="40" t="str">
        <f>VLOOKUP(C204,'[2]Acha Air Sales Price List'!$B$1:$D$65536,3,FALSE)</f>
        <v>Exchange rate :</v>
      </c>
      <c r="G204" s="21">
        <f>ROUND(IF(ISBLANK(C204),0,VLOOKUP(C204,'[2]Acha Air Sales Price List'!$B$1:$X$65536,12,FALSE)*$M$14),2)</f>
        <v>0</v>
      </c>
      <c r="H204" s="21"/>
      <c r="I204" s="22">
        <f t="shared" si="4"/>
        <v>0</v>
      </c>
      <c r="J204" s="14"/>
    </row>
    <row r="205" spans="1:10" ht="12.4" hidden="1" customHeight="1">
      <c r="A205" s="13"/>
      <c r="B205" s="1"/>
      <c r="C205" s="35"/>
      <c r="D205" s="168"/>
      <c r="E205" s="169"/>
      <c r="F205" s="40" t="str">
        <f>VLOOKUP(C205,'[2]Acha Air Sales Price List'!$B$1:$D$65536,3,FALSE)</f>
        <v>Exchange rate :</v>
      </c>
      <c r="G205" s="21">
        <f>ROUND(IF(ISBLANK(C205),0,VLOOKUP(C205,'[2]Acha Air Sales Price List'!$B$1:$X$65536,12,FALSE)*$M$14),2)</f>
        <v>0</v>
      </c>
      <c r="H205" s="21"/>
      <c r="I205" s="22">
        <f t="shared" si="4"/>
        <v>0</v>
      </c>
      <c r="J205" s="14"/>
    </row>
    <row r="206" spans="1:10" ht="12.4" hidden="1" customHeight="1">
      <c r="A206" s="13"/>
      <c r="B206" s="1"/>
      <c r="C206" s="35"/>
      <c r="D206" s="168"/>
      <c r="E206" s="169"/>
      <c r="F206" s="40" t="str">
        <f>VLOOKUP(C206,'[2]Acha Air Sales Price List'!$B$1:$D$65536,3,FALSE)</f>
        <v>Exchange rate :</v>
      </c>
      <c r="G206" s="21">
        <f>ROUND(IF(ISBLANK(C206),0,VLOOKUP(C206,'[2]Acha Air Sales Price List'!$B$1:$X$65536,12,FALSE)*$M$14),2)</f>
        <v>0</v>
      </c>
      <c r="H206" s="21"/>
      <c r="I206" s="22">
        <f t="shared" si="4"/>
        <v>0</v>
      </c>
      <c r="J206" s="14"/>
    </row>
    <row r="207" spans="1:10" ht="12.4" hidden="1" customHeight="1">
      <c r="A207" s="13"/>
      <c r="B207" s="1"/>
      <c r="C207" s="36"/>
      <c r="D207" s="168"/>
      <c r="E207" s="169"/>
      <c r="F207" s="40" t="str">
        <f>VLOOKUP(C207,'[2]Acha Air Sales Price List'!$B$1:$D$65536,3,FALSE)</f>
        <v>Exchange rate :</v>
      </c>
      <c r="G207" s="21">
        <f>ROUND(IF(ISBLANK(C207),0,VLOOKUP(C207,'[2]Acha Air Sales Price List'!$B$1:$X$65536,12,FALSE)*$M$14),2)</f>
        <v>0</v>
      </c>
      <c r="H207" s="21"/>
      <c r="I207" s="22">
        <f t="shared" si="4"/>
        <v>0</v>
      </c>
      <c r="J207" s="14"/>
    </row>
    <row r="208" spans="1:10" ht="12" hidden="1" customHeight="1">
      <c r="A208" s="13"/>
      <c r="B208" s="1"/>
      <c r="C208" s="35"/>
      <c r="D208" s="168"/>
      <c r="E208" s="169"/>
      <c r="F208" s="40" t="str">
        <f>VLOOKUP(C208,'[2]Acha Air Sales Price List'!$B$1:$D$65536,3,FALSE)</f>
        <v>Exchange rate :</v>
      </c>
      <c r="G208" s="21">
        <f>ROUND(IF(ISBLANK(C208),0,VLOOKUP(C208,'[2]Acha Air Sales Price List'!$B$1:$X$65536,12,FALSE)*$M$14),2)</f>
        <v>0</v>
      </c>
      <c r="H208" s="21"/>
      <c r="I208" s="22">
        <f t="shared" si="4"/>
        <v>0</v>
      </c>
      <c r="J208" s="14"/>
    </row>
    <row r="209" spans="1:10" ht="12.4" hidden="1" customHeight="1">
      <c r="A209" s="13"/>
      <c r="B209" s="1"/>
      <c r="C209" s="35"/>
      <c r="D209" s="168"/>
      <c r="E209" s="169"/>
      <c r="F209" s="40" t="str">
        <f>VLOOKUP(C209,'[2]Acha Air Sales Price List'!$B$1:$D$65536,3,FALSE)</f>
        <v>Exchange rate :</v>
      </c>
      <c r="G209" s="21">
        <f>ROUND(IF(ISBLANK(C209),0,VLOOKUP(C209,'[2]Acha Air Sales Price List'!$B$1:$X$65536,12,FALSE)*$M$14),2)</f>
        <v>0</v>
      </c>
      <c r="H209" s="21"/>
      <c r="I209" s="22">
        <f t="shared" si="4"/>
        <v>0</v>
      </c>
      <c r="J209" s="14"/>
    </row>
    <row r="210" spans="1:10" ht="12.4" hidden="1" customHeight="1">
      <c r="A210" s="13"/>
      <c r="B210" s="1"/>
      <c r="C210" s="35"/>
      <c r="D210" s="168"/>
      <c r="E210" s="169"/>
      <c r="F210" s="40" t="str">
        <f>VLOOKUP(C210,'[2]Acha Air Sales Price List'!$B$1:$D$65536,3,FALSE)</f>
        <v>Exchange rate :</v>
      </c>
      <c r="G210" s="21">
        <f>ROUND(IF(ISBLANK(C210),0,VLOOKUP(C210,'[2]Acha Air Sales Price List'!$B$1:$X$65536,12,FALSE)*$M$14),2)</f>
        <v>0</v>
      </c>
      <c r="H210" s="21"/>
      <c r="I210" s="22">
        <f t="shared" si="4"/>
        <v>0</v>
      </c>
      <c r="J210" s="14"/>
    </row>
    <row r="211" spans="1:10" ht="12.4" hidden="1" customHeight="1">
      <c r="A211" s="13"/>
      <c r="B211" s="1"/>
      <c r="C211" s="35"/>
      <c r="D211" s="168"/>
      <c r="E211" s="169"/>
      <c r="F211" s="40" t="str">
        <f>VLOOKUP(C211,'[2]Acha Air Sales Price List'!$B$1:$D$65536,3,FALSE)</f>
        <v>Exchange rate :</v>
      </c>
      <c r="G211" s="21">
        <f>ROUND(IF(ISBLANK(C211),0,VLOOKUP(C211,'[2]Acha Air Sales Price List'!$B$1:$X$65536,12,FALSE)*$M$14),2)</f>
        <v>0</v>
      </c>
      <c r="H211" s="21"/>
      <c r="I211" s="22">
        <f t="shared" si="4"/>
        <v>0</v>
      </c>
      <c r="J211" s="14"/>
    </row>
    <row r="212" spans="1:10" ht="12.4" hidden="1" customHeight="1">
      <c r="A212" s="13"/>
      <c r="B212" s="1"/>
      <c r="C212" s="35"/>
      <c r="D212" s="168"/>
      <c r="E212" s="169"/>
      <c r="F212" s="40" t="str">
        <f>VLOOKUP(C212,'[2]Acha Air Sales Price List'!$B$1:$D$65536,3,FALSE)</f>
        <v>Exchange rate :</v>
      </c>
      <c r="G212" s="21">
        <f>ROUND(IF(ISBLANK(C212),0,VLOOKUP(C212,'[2]Acha Air Sales Price List'!$B$1:$X$65536,12,FALSE)*$M$14),2)</f>
        <v>0</v>
      </c>
      <c r="H212" s="21"/>
      <c r="I212" s="22">
        <f t="shared" si="4"/>
        <v>0</v>
      </c>
      <c r="J212" s="14"/>
    </row>
    <row r="213" spans="1:10" ht="12.4" hidden="1" customHeight="1">
      <c r="A213" s="13"/>
      <c r="B213" s="1"/>
      <c r="C213" s="35"/>
      <c r="D213" s="168"/>
      <c r="E213" s="169"/>
      <c r="F213" s="40" t="str">
        <f>VLOOKUP(C213,'[2]Acha Air Sales Price List'!$B$1:$D$65536,3,FALSE)</f>
        <v>Exchange rate :</v>
      </c>
      <c r="G213" s="21">
        <f>ROUND(IF(ISBLANK(C213),0,VLOOKUP(C213,'[2]Acha Air Sales Price List'!$B$1:$X$65536,12,FALSE)*$M$14),2)</f>
        <v>0</v>
      </c>
      <c r="H213" s="21"/>
      <c r="I213" s="22">
        <f t="shared" si="4"/>
        <v>0</v>
      </c>
      <c r="J213" s="14"/>
    </row>
    <row r="214" spans="1:10" ht="12.4" hidden="1" customHeight="1">
      <c r="A214" s="13"/>
      <c r="B214" s="1"/>
      <c r="C214" s="35"/>
      <c r="D214" s="168"/>
      <c r="E214" s="169"/>
      <c r="F214" s="40" t="str">
        <f>VLOOKUP(C214,'[2]Acha Air Sales Price List'!$B$1:$D$65536,3,FALSE)</f>
        <v>Exchange rate :</v>
      </c>
      <c r="G214" s="21">
        <f>ROUND(IF(ISBLANK(C214),0,VLOOKUP(C214,'[2]Acha Air Sales Price List'!$B$1:$X$65536,12,FALSE)*$M$14),2)</f>
        <v>0</v>
      </c>
      <c r="H214" s="21"/>
      <c r="I214" s="22">
        <f t="shared" si="4"/>
        <v>0</v>
      </c>
      <c r="J214" s="14"/>
    </row>
    <row r="215" spans="1:10" ht="12.4" hidden="1" customHeight="1">
      <c r="A215" s="13"/>
      <c r="B215" s="1"/>
      <c r="C215" s="35"/>
      <c r="D215" s="168"/>
      <c r="E215" s="169"/>
      <c r="F215" s="40" t="str">
        <f>VLOOKUP(C215,'[2]Acha Air Sales Price List'!$B$1:$D$65536,3,FALSE)</f>
        <v>Exchange rate :</v>
      </c>
      <c r="G215" s="21">
        <f>ROUND(IF(ISBLANK(C215),0,VLOOKUP(C215,'[2]Acha Air Sales Price List'!$B$1:$X$65536,12,FALSE)*$M$14),2)</f>
        <v>0</v>
      </c>
      <c r="H215" s="21"/>
      <c r="I215" s="22">
        <f t="shared" si="4"/>
        <v>0</v>
      </c>
      <c r="J215" s="14"/>
    </row>
    <row r="216" spans="1:10" ht="12.4" hidden="1" customHeight="1">
      <c r="A216" s="13"/>
      <c r="B216" s="1"/>
      <c r="C216" s="35"/>
      <c r="D216" s="168"/>
      <c r="E216" s="169"/>
      <c r="F216" s="40" t="str">
        <f>VLOOKUP(C216,'[2]Acha Air Sales Price List'!$B$1:$D$65536,3,FALSE)</f>
        <v>Exchange rate :</v>
      </c>
      <c r="G216" s="21">
        <f>ROUND(IF(ISBLANK(C216),0,VLOOKUP(C216,'[2]Acha Air Sales Price List'!$B$1:$X$65536,12,FALSE)*$M$14),2)</f>
        <v>0</v>
      </c>
      <c r="H216" s="21"/>
      <c r="I216" s="22">
        <f t="shared" si="4"/>
        <v>0</v>
      </c>
      <c r="J216" s="14"/>
    </row>
    <row r="217" spans="1:10" ht="12.4" hidden="1" customHeight="1">
      <c r="A217" s="13"/>
      <c r="B217" s="1"/>
      <c r="C217" s="35"/>
      <c r="D217" s="168"/>
      <c r="E217" s="169"/>
      <c r="F217" s="40" t="str">
        <f>VLOOKUP(C217,'[2]Acha Air Sales Price List'!$B$1:$D$65536,3,FALSE)</f>
        <v>Exchange rate :</v>
      </c>
      <c r="G217" s="21">
        <f>ROUND(IF(ISBLANK(C217),0,VLOOKUP(C217,'[2]Acha Air Sales Price List'!$B$1:$X$65536,12,FALSE)*$M$14),2)</f>
        <v>0</v>
      </c>
      <c r="H217" s="21"/>
      <c r="I217" s="22">
        <f t="shared" si="4"/>
        <v>0</v>
      </c>
      <c r="J217" s="14"/>
    </row>
    <row r="218" spans="1:10" ht="12.4" hidden="1" customHeight="1">
      <c r="A218" s="13"/>
      <c r="B218" s="1"/>
      <c r="C218" s="35"/>
      <c r="D218" s="168"/>
      <c r="E218" s="169"/>
      <c r="F218" s="40" t="str">
        <f>VLOOKUP(C218,'[2]Acha Air Sales Price List'!$B$1:$D$65536,3,FALSE)</f>
        <v>Exchange rate :</v>
      </c>
      <c r="G218" s="21">
        <f>ROUND(IF(ISBLANK(C218),0,VLOOKUP(C218,'[2]Acha Air Sales Price List'!$B$1:$X$65536,12,FALSE)*$M$14),2)</f>
        <v>0</v>
      </c>
      <c r="H218" s="21"/>
      <c r="I218" s="22">
        <f t="shared" si="4"/>
        <v>0</v>
      </c>
      <c r="J218" s="14"/>
    </row>
    <row r="219" spans="1:10" ht="12.4" hidden="1" customHeight="1">
      <c r="A219" s="13"/>
      <c r="B219" s="1"/>
      <c r="C219" s="35"/>
      <c r="D219" s="168"/>
      <c r="E219" s="169"/>
      <c r="F219" s="40" t="str">
        <f>VLOOKUP(C219,'[2]Acha Air Sales Price List'!$B$1:$D$65536,3,FALSE)</f>
        <v>Exchange rate :</v>
      </c>
      <c r="G219" s="21">
        <f>ROUND(IF(ISBLANK(C219),0,VLOOKUP(C219,'[2]Acha Air Sales Price List'!$B$1:$X$65536,12,FALSE)*$M$14),2)</f>
        <v>0</v>
      </c>
      <c r="H219" s="21"/>
      <c r="I219" s="22">
        <f t="shared" si="4"/>
        <v>0</v>
      </c>
      <c r="J219" s="14"/>
    </row>
    <row r="220" spans="1:10" ht="12.4" hidden="1" customHeight="1">
      <c r="A220" s="13"/>
      <c r="B220" s="1"/>
      <c r="C220" s="35"/>
      <c r="D220" s="168"/>
      <c r="E220" s="169"/>
      <c r="F220" s="40" t="str">
        <f>VLOOKUP(C220,'[2]Acha Air Sales Price List'!$B$1:$D$65536,3,FALSE)</f>
        <v>Exchange rate :</v>
      </c>
      <c r="G220" s="21">
        <f>ROUND(IF(ISBLANK(C220),0,VLOOKUP(C220,'[2]Acha Air Sales Price List'!$B$1:$X$65536,12,FALSE)*$M$14),2)</f>
        <v>0</v>
      </c>
      <c r="H220" s="21"/>
      <c r="I220" s="22">
        <f t="shared" si="4"/>
        <v>0</v>
      </c>
      <c r="J220" s="14"/>
    </row>
    <row r="221" spans="1:10" ht="12.4" hidden="1" customHeight="1">
      <c r="A221" s="13"/>
      <c r="B221" s="1"/>
      <c r="C221" s="35"/>
      <c r="D221" s="168"/>
      <c r="E221" s="169"/>
      <c r="F221" s="40" t="str">
        <f>VLOOKUP(C221,'[2]Acha Air Sales Price List'!$B$1:$D$65536,3,FALSE)</f>
        <v>Exchange rate :</v>
      </c>
      <c r="G221" s="21">
        <f>ROUND(IF(ISBLANK(C221),0,VLOOKUP(C221,'[2]Acha Air Sales Price List'!$B$1:$X$65536,12,FALSE)*$M$14),2)</f>
        <v>0</v>
      </c>
      <c r="H221" s="21"/>
      <c r="I221" s="22">
        <f t="shared" si="4"/>
        <v>0</v>
      </c>
      <c r="J221" s="14"/>
    </row>
    <row r="222" spans="1:10" ht="12.4" hidden="1" customHeight="1">
      <c r="A222" s="13"/>
      <c r="B222" s="1"/>
      <c r="C222" s="35"/>
      <c r="D222" s="168"/>
      <c r="E222" s="169"/>
      <c r="F222" s="40" t="str">
        <f>VLOOKUP(C222,'[2]Acha Air Sales Price List'!$B$1:$D$65536,3,FALSE)</f>
        <v>Exchange rate :</v>
      </c>
      <c r="G222" s="21">
        <f>ROUND(IF(ISBLANK(C222),0,VLOOKUP(C222,'[2]Acha Air Sales Price List'!$B$1:$X$65536,12,FALSE)*$M$14),2)</f>
        <v>0</v>
      </c>
      <c r="H222" s="21"/>
      <c r="I222" s="22">
        <f t="shared" si="4"/>
        <v>0</v>
      </c>
      <c r="J222" s="14"/>
    </row>
    <row r="223" spans="1:10" ht="12.4" hidden="1" customHeight="1">
      <c r="A223" s="13"/>
      <c r="B223" s="1"/>
      <c r="C223" s="35"/>
      <c r="D223" s="168"/>
      <c r="E223" s="169"/>
      <c r="F223" s="40" t="str">
        <f>VLOOKUP(C223,'[2]Acha Air Sales Price List'!$B$1:$D$65536,3,FALSE)</f>
        <v>Exchange rate :</v>
      </c>
      <c r="G223" s="21">
        <f>ROUND(IF(ISBLANK(C223),0,VLOOKUP(C223,'[2]Acha Air Sales Price List'!$B$1:$X$65536,12,FALSE)*$M$14),2)</f>
        <v>0</v>
      </c>
      <c r="H223" s="21"/>
      <c r="I223" s="22">
        <f t="shared" si="4"/>
        <v>0</v>
      </c>
      <c r="J223" s="14"/>
    </row>
    <row r="224" spans="1:10" ht="12.4" hidden="1" customHeight="1">
      <c r="A224" s="13"/>
      <c r="B224" s="1"/>
      <c r="C224" s="35"/>
      <c r="D224" s="168"/>
      <c r="E224" s="169"/>
      <c r="F224" s="40" t="str">
        <f>VLOOKUP(C224,'[2]Acha Air Sales Price List'!$B$1:$D$65536,3,FALSE)</f>
        <v>Exchange rate :</v>
      </c>
      <c r="G224" s="21">
        <f>ROUND(IF(ISBLANK(C224),0,VLOOKUP(C224,'[2]Acha Air Sales Price List'!$B$1:$X$65536,12,FALSE)*$M$14),2)</f>
        <v>0</v>
      </c>
      <c r="H224" s="21"/>
      <c r="I224" s="22">
        <f t="shared" si="4"/>
        <v>0</v>
      </c>
      <c r="J224" s="14"/>
    </row>
    <row r="225" spans="1:10" ht="12.4" hidden="1" customHeight="1">
      <c r="A225" s="13"/>
      <c r="B225" s="1"/>
      <c r="C225" s="35"/>
      <c r="D225" s="168"/>
      <c r="E225" s="169"/>
      <c r="F225" s="40" t="str">
        <f>VLOOKUP(C225,'[2]Acha Air Sales Price List'!$B$1:$D$65536,3,FALSE)</f>
        <v>Exchange rate :</v>
      </c>
      <c r="G225" s="21">
        <f>ROUND(IF(ISBLANK(C225),0,VLOOKUP(C225,'[2]Acha Air Sales Price List'!$B$1:$X$65536,12,FALSE)*$M$14),2)</f>
        <v>0</v>
      </c>
      <c r="H225" s="21"/>
      <c r="I225" s="22">
        <f t="shared" si="4"/>
        <v>0</v>
      </c>
      <c r="J225" s="14"/>
    </row>
    <row r="226" spans="1:10" ht="12.4" hidden="1" customHeight="1">
      <c r="A226" s="13"/>
      <c r="B226" s="1"/>
      <c r="C226" s="35"/>
      <c r="D226" s="168"/>
      <c r="E226" s="169"/>
      <c r="F226" s="40" t="str">
        <f>VLOOKUP(C226,'[2]Acha Air Sales Price List'!$B$1:$D$65536,3,FALSE)</f>
        <v>Exchange rate :</v>
      </c>
      <c r="G226" s="21">
        <f>ROUND(IF(ISBLANK(C226),0,VLOOKUP(C226,'[2]Acha Air Sales Price List'!$B$1:$X$65536,12,FALSE)*$M$14),2)</f>
        <v>0</v>
      </c>
      <c r="H226" s="21"/>
      <c r="I226" s="22">
        <f t="shared" si="4"/>
        <v>0</v>
      </c>
      <c r="J226" s="14"/>
    </row>
    <row r="227" spans="1:10" ht="12.4" hidden="1" customHeight="1">
      <c r="A227" s="13"/>
      <c r="B227" s="1"/>
      <c r="C227" s="35"/>
      <c r="D227" s="168"/>
      <c r="E227" s="169"/>
      <c r="F227" s="40" t="str">
        <f>VLOOKUP(C227,'[2]Acha Air Sales Price List'!$B$1:$D$65536,3,FALSE)</f>
        <v>Exchange rate :</v>
      </c>
      <c r="G227" s="21">
        <f>ROUND(IF(ISBLANK(C227),0,VLOOKUP(C227,'[2]Acha Air Sales Price List'!$B$1:$X$65536,12,FALSE)*$M$14),2)</f>
        <v>0</v>
      </c>
      <c r="H227" s="21"/>
      <c r="I227" s="22">
        <f t="shared" si="4"/>
        <v>0</v>
      </c>
      <c r="J227" s="14"/>
    </row>
    <row r="228" spans="1:10" ht="12.4" hidden="1" customHeight="1">
      <c r="A228" s="13"/>
      <c r="B228" s="1"/>
      <c r="C228" s="35"/>
      <c r="D228" s="168"/>
      <c r="E228" s="169"/>
      <c r="F228" s="40" t="str">
        <f>VLOOKUP(C228,'[2]Acha Air Sales Price List'!$B$1:$D$65536,3,FALSE)</f>
        <v>Exchange rate :</v>
      </c>
      <c r="G228" s="21">
        <f>ROUND(IF(ISBLANK(C228),0,VLOOKUP(C228,'[2]Acha Air Sales Price List'!$B$1:$X$65536,12,FALSE)*$M$14),2)</f>
        <v>0</v>
      </c>
      <c r="H228" s="21"/>
      <c r="I228" s="22">
        <f t="shared" si="4"/>
        <v>0</v>
      </c>
      <c r="J228" s="14"/>
    </row>
    <row r="229" spans="1:10" ht="12.4" hidden="1" customHeight="1">
      <c r="A229" s="13"/>
      <c r="B229" s="1"/>
      <c r="C229" s="35"/>
      <c r="D229" s="168"/>
      <c r="E229" s="169"/>
      <c r="F229" s="40" t="str">
        <f>VLOOKUP(C229,'[2]Acha Air Sales Price List'!$B$1:$D$65536,3,FALSE)</f>
        <v>Exchange rate :</v>
      </c>
      <c r="G229" s="21">
        <f>ROUND(IF(ISBLANK(C229),0,VLOOKUP(C229,'[2]Acha Air Sales Price List'!$B$1:$X$65536,12,FALSE)*$M$14),2)</f>
        <v>0</v>
      </c>
      <c r="H229" s="21"/>
      <c r="I229" s="22">
        <f t="shared" si="4"/>
        <v>0</v>
      </c>
      <c r="J229" s="14"/>
    </row>
    <row r="230" spans="1:10" ht="12.4" hidden="1" customHeight="1">
      <c r="A230" s="13"/>
      <c r="B230" s="1"/>
      <c r="C230" s="35"/>
      <c r="D230" s="168"/>
      <c r="E230" s="169"/>
      <c r="F230" s="40" t="str">
        <f>VLOOKUP(C230,'[2]Acha Air Sales Price List'!$B$1:$D$65536,3,FALSE)</f>
        <v>Exchange rate :</v>
      </c>
      <c r="G230" s="21">
        <f>ROUND(IF(ISBLANK(C230),0,VLOOKUP(C230,'[2]Acha Air Sales Price List'!$B$1:$X$65536,12,FALSE)*$M$14),2)</f>
        <v>0</v>
      </c>
      <c r="H230" s="21"/>
      <c r="I230" s="22">
        <f t="shared" si="4"/>
        <v>0</v>
      </c>
      <c r="J230" s="14"/>
    </row>
    <row r="231" spans="1:10" ht="12.4" hidden="1" customHeight="1">
      <c r="A231" s="13"/>
      <c r="B231" s="1"/>
      <c r="C231" s="35"/>
      <c r="D231" s="168"/>
      <c r="E231" s="169"/>
      <c r="F231" s="40" t="str">
        <f>VLOOKUP(C231,'[2]Acha Air Sales Price List'!$B$1:$D$65536,3,FALSE)</f>
        <v>Exchange rate :</v>
      </c>
      <c r="G231" s="21">
        <f>ROUND(IF(ISBLANK(C231),0,VLOOKUP(C231,'[2]Acha Air Sales Price List'!$B$1:$X$65536,12,FALSE)*$M$14),2)</f>
        <v>0</v>
      </c>
      <c r="H231" s="21"/>
      <c r="I231" s="22">
        <f t="shared" si="4"/>
        <v>0</v>
      </c>
      <c r="J231" s="14"/>
    </row>
    <row r="232" spans="1:10" ht="12.4" hidden="1" customHeight="1">
      <c r="A232" s="13"/>
      <c r="B232" s="1"/>
      <c r="C232" s="35"/>
      <c r="D232" s="168"/>
      <c r="E232" s="169"/>
      <c r="F232" s="40" t="str">
        <f>VLOOKUP(C232,'[2]Acha Air Sales Price List'!$B$1:$D$65536,3,FALSE)</f>
        <v>Exchange rate :</v>
      </c>
      <c r="G232" s="21">
        <f>ROUND(IF(ISBLANK(C232),0,VLOOKUP(C232,'[2]Acha Air Sales Price List'!$B$1:$X$65536,12,FALSE)*$M$14),2)</f>
        <v>0</v>
      </c>
      <c r="H232" s="21"/>
      <c r="I232" s="22">
        <f t="shared" si="4"/>
        <v>0</v>
      </c>
      <c r="J232" s="14"/>
    </row>
    <row r="233" spans="1:10" ht="12.4" hidden="1" customHeight="1">
      <c r="A233" s="13"/>
      <c r="B233" s="1"/>
      <c r="C233" s="35"/>
      <c r="D233" s="168"/>
      <c r="E233" s="169"/>
      <c r="F233" s="40" t="str">
        <f>VLOOKUP(C233,'[2]Acha Air Sales Price List'!$B$1:$D$65536,3,FALSE)</f>
        <v>Exchange rate :</v>
      </c>
      <c r="G233" s="21">
        <f>ROUND(IF(ISBLANK(C233),0,VLOOKUP(C233,'[2]Acha Air Sales Price List'!$B$1:$X$65536,12,FALSE)*$M$14),2)</f>
        <v>0</v>
      </c>
      <c r="H233" s="21"/>
      <c r="I233" s="22">
        <f t="shared" si="4"/>
        <v>0</v>
      </c>
      <c r="J233" s="14"/>
    </row>
    <row r="234" spans="1:10" ht="12.4" hidden="1" customHeight="1">
      <c r="A234" s="13"/>
      <c r="B234" s="1"/>
      <c r="C234" s="35"/>
      <c r="D234" s="168"/>
      <c r="E234" s="169"/>
      <c r="F234" s="40" t="str">
        <f>VLOOKUP(C234,'[2]Acha Air Sales Price List'!$B$1:$D$65536,3,FALSE)</f>
        <v>Exchange rate :</v>
      </c>
      <c r="G234" s="21">
        <f>ROUND(IF(ISBLANK(C234),0,VLOOKUP(C234,'[2]Acha Air Sales Price List'!$B$1:$X$65536,12,FALSE)*$M$14),2)</f>
        <v>0</v>
      </c>
      <c r="H234" s="21"/>
      <c r="I234" s="22">
        <f t="shared" si="4"/>
        <v>0</v>
      </c>
      <c r="J234" s="14"/>
    </row>
    <row r="235" spans="1:10" ht="12.4" hidden="1" customHeight="1">
      <c r="A235" s="13"/>
      <c r="B235" s="1"/>
      <c r="C235" s="36"/>
      <c r="D235" s="168"/>
      <c r="E235" s="169"/>
      <c r="F235" s="40" t="str">
        <f>VLOOKUP(C235,'[2]Acha Air Sales Price List'!$B$1:$D$65536,3,FALSE)</f>
        <v>Exchange rate :</v>
      </c>
      <c r="G235" s="21">
        <f>ROUND(IF(ISBLANK(C235),0,VLOOKUP(C235,'[2]Acha Air Sales Price List'!$B$1:$X$65536,12,FALSE)*$M$14),2)</f>
        <v>0</v>
      </c>
      <c r="H235" s="21"/>
      <c r="I235" s="22">
        <f>ROUND(IF(ISNUMBER(B235), G235*B235, 0),5)</f>
        <v>0</v>
      </c>
      <c r="J235" s="14"/>
    </row>
    <row r="236" spans="1:10" ht="12" hidden="1" customHeight="1">
      <c r="A236" s="13"/>
      <c r="B236" s="1"/>
      <c r="C236" s="35"/>
      <c r="D236" s="168"/>
      <c r="E236" s="169"/>
      <c r="F236" s="40" t="str">
        <f>VLOOKUP(C236,'[2]Acha Air Sales Price List'!$B$1:$D$65536,3,FALSE)</f>
        <v>Exchange rate :</v>
      </c>
      <c r="G236" s="21">
        <f>ROUND(IF(ISBLANK(C236),0,VLOOKUP(C236,'[2]Acha Air Sales Price List'!$B$1:$X$65536,12,FALSE)*$M$14),2)</f>
        <v>0</v>
      </c>
      <c r="H236" s="21"/>
      <c r="I236" s="22">
        <f t="shared" ref="I236:I286" si="5">ROUND(IF(ISNUMBER(B236), G236*B236, 0),5)</f>
        <v>0</v>
      </c>
      <c r="J236" s="14"/>
    </row>
    <row r="237" spans="1:10" ht="12.4" hidden="1" customHeight="1">
      <c r="A237" s="13"/>
      <c r="B237" s="1"/>
      <c r="C237" s="35"/>
      <c r="D237" s="168"/>
      <c r="E237" s="169"/>
      <c r="F237" s="40" t="str">
        <f>VLOOKUP(C237,'[2]Acha Air Sales Price List'!$B$1:$D$65536,3,FALSE)</f>
        <v>Exchange rate :</v>
      </c>
      <c r="G237" s="21">
        <f>ROUND(IF(ISBLANK(C237),0,VLOOKUP(C237,'[2]Acha Air Sales Price List'!$B$1:$X$65536,12,FALSE)*$M$14),2)</f>
        <v>0</v>
      </c>
      <c r="H237" s="21"/>
      <c r="I237" s="22">
        <f t="shared" si="5"/>
        <v>0</v>
      </c>
      <c r="J237" s="14"/>
    </row>
    <row r="238" spans="1:10" ht="12.4" hidden="1" customHeight="1">
      <c r="A238" s="13"/>
      <c r="B238" s="1"/>
      <c r="C238" s="35"/>
      <c r="D238" s="168"/>
      <c r="E238" s="169"/>
      <c r="F238" s="40" t="str">
        <f>VLOOKUP(C238,'[2]Acha Air Sales Price List'!$B$1:$D$65536,3,FALSE)</f>
        <v>Exchange rate :</v>
      </c>
      <c r="G238" s="21">
        <f>ROUND(IF(ISBLANK(C238),0,VLOOKUP(C238,'[2]Acha Air Sales Price List'!$B$1:$X$65536,12,FALSE)*$M$14),2)</f>
        <v>0</v>
      </c>
      <c r="H238" s="21"/>
      <c r="I238" s="22">
        <f t="shared" si="5"/>
        <v>0</v>
      </c>
      <c r="J238" s="14"/>
    </row>
    <row r="239" spans="1:10" ht="12.4" hidden="1" customHeight="1">
      <c r="A239" s="13"/>
      <c r="B239" s="1"/>
      <c r="C239" s="35"/>
      <c r="D239" s="168"/>
      <c r="E239" s="169"/>
      <c r="F239" s="40" t="str">
        <f>VLOOKUP(C239,'[2]Acha Air Sales Price List'!$B$1:$D$65536,3,FALSE)</f>
        <v>Exchange rate :</v>
      </c>
      <c r="G239" s="21">
        <f>ROUND(IF(ISBLANK(C239),0,VLOOKUP(C239,'[2]Acha Air Sales Price List'!$B$1:$X$65536,12,FALSE)*$M$14),2)</f>
        <v>0</v>
      </c>
      <c r="H239" s="21"/>
      <c r="I239" s="22">
        <f t="shared" si="5"/>
        <v>0</v>
      </c>
      <c r="J239" s="14"/>
    </row>
    <row r="240" spans="1:10" ht="12.4" hidden="1" customHeight="1">
      <c r="A240" s="13"/>
      <c r="B240" s="1"/>
      <c r="C240" s="35"/>
      <c r="D240" s="168"/>
      <c r="E240" s="169"/>
      <c r="F240" s="40" t="str">
        <f>VLOOKUP(C240,'[2]Acha Air Sales Price List'!$B$1:$D$65536,3,FALSE)</f>
        <v>Exchange rate :</v>
      </c>
      <c r="G240" s="21">
        <f>ROUND(IF(ISBLANK(C240),0,VLOOKUP(C240,'[2]Acha Air Sales Price List'!$B$1:$X$65536,12,FALSE)*$M$14),2)</f>
        <v>0</v>
      </c>
      <c r="H240" s="21"/>
      <c r="I240" s="22">
        <f t="shared" si="5"/>
        <v>0</v>
      </c>
      <c r="J240" s="14"/>
    </row>
    <row r="241" spans="1:10" ht="12.4" hidden="1" customHeight="1">
      <c r="A241" s="13"/>
      <c r="B241" s="1"/>
      <c r="C241" s="35"/>
      <c r="D241" s="168"/>
      <c r="E241" s="169"/>
      <c r="F241" s="40" t="str">
        <f>VLOOKUP(C241,'[2]Acha Air Sales Price List'!$B$1:$D$65536,3,FALSE)</f>
        <v>Exchange rate :</v>
      </c>
      <c r="G241" s="21">
        <f>ROUND(IF(ISBLANK(C241),0,VLOOKUP(C241,'[2]Acha Air Sales Price List'!$B$1:$X$65536,12,FALSE)*$M$14),2)</f>
        <v>0</v>
      </c>
      <c r="H241" s="21"/>
      <c r="I241" s="22">
        <f t="shared" si="5"/>
        <v>0</v>
      </c>
      <c r="J241" s="14"/>
    </row>
    <row r="242" spans="1:10" ht="12.4" hidden="1" customHeight="1">
      <c r="A242" s="13"/>
      <c r="B242" s="1"/>
      <c r="C242" s="35"/>
      <c r="D242" s="168"/>
      <c r="E242" s="169"/>
      <c r="F242" s="40" t="str">
        <f>VLOOKUP(C242,'[2]Acha Air Sales Price List'!$B$1:$D$65536,3,FALSE)</f>
        <v>Exchange rate :</v>
      </c>
      <c r="G242" s="21">
        <f>ROUND(IF(ISBLANK(C242),0,VLOOKUP(C242,'[2]Acha Air Sales Price List'!$B$1:$X$65536,12,FALSE)*$M$14),2)</f>
        <v>0</v>
      </c>
      <c r="H242" s="21"/>
      <c r="I242" s="22">
        <f t="shared" si="5"/>
        <v>0</v>
      </c>
      <c r="J242" s="14"/>
    </row>
    <row r="243" spans="1:10" ht="12.4" hidden="1" customHeight="1">
      <c r="A243" s="13"/>
      <c r="B243" s="1"/>
      <c r="C243" s="35"/>
      <c r="D243" s="168"/>
      <c r="E243" s="169"/>
      <c r="F243" s="40" t="str">
        <f>VLOOKUP(C243,'[2]Acha Air Sales Price List'!$B$1:$D$65536,3,FALSE)</f>
        <v>Exchange rate :</v>
      </c>
      <c r="G243" s="21">
        <f>ROUND(IF(ISBLANK(C243),0,VLOOKUP(C243,'[2]Acha Air Sales Price List'!$B$1:$X$65536,12,FALSE)*$M$14),2)</f>
        <v>0</v>
      </c>
      <c r="H243" s="21"/>
      <c r="I243" s="22">
        <f t="shared" si="5"/>
        <v>0</v>
      </c>
      <c r="J243" s="14"/>
    </row>
    <row r="244" spans="1:10" ht="12.4" hidden="1" customHeight="1">
      <c r="A244" s="13"/>
      <c r="B244" s="1"/>
      <c r="C244" s="35"/>
      <c r="D244" s="168"/>
      <c r="E244" s="169"/>
      <c r="F244" s="40" t="str">
        <f>VLOOKUP(C244,'[2]Acha Air Sales Price List'!$B$1:$D$65536,3,FALSE)</f>
        <v>Exchange rate :</v>
      </c>
      <c r="G244" s="21">
        <f>ROUND(IF(ISBLANK(C244),0,VLOOKUP(C244,'[2]Acha Air Sales Price List'!$B$1:$X$65536,12,FALSE)*$M$14),2)</f>
        <v>0</v>
      </c>
      <c r="H244" s="21"/>
      <c r="I244" s="22">
        <f t="shared" si="5"/>
        <v>0</v>
      </c>
      <c r="J244" s="14"/>
    </row>
    <row r="245" spans="1:10" ht="12.4" hidden="1" customHeight="1">
      <c r="A245" s="13"/>
      <c r="B245" s="1"/>
      <c r="C245" s="35"/>
      <c r="D245" s="168"/>
      <c r="E245" s="169"/>
      <c r="F245" s="40" t="str">
        <f>VLOOKUP(C245,'[2]Acha Air Sales Price List'!$B$1:$D$65536,3,FALSE)</f>
        <v>Exchange rate :</v>
      </c>
      <c r="G245" s="21">
        <f>ROUND(IF(ISBLANK(C245),0,VLOOKUP(C245,'[2]Acha Air Sales Price List'!$B$1:$X$65536,12,FALSE)*$M$14),2)</f>
        <v>0</v>
      </c>
      <c r="H245" s="21"/>
      <c r="I245" s="22">
        <f t="shared" si="5"/>
        <v>0</v>
      </c>
      <c r="J245" s="14"/>
    </row>
    <row r="246" spans="1:10" ht="12.4" hidden="1" customHeight="1">
      <c r="A246" s="13"/>
      <c r="B246" s="1"/>
      <c r="C246" s="35"/>
      <c r="D246" s="168"/>
      <c r="E246" s="169"/>
      <c r="F246" s="40" t="str">
        <f>VLOOKUP(C246,'[2]Acha Air Sales Price List'!$B$1:$D$65536,3,FALSE)</f>
        <v>Exchange rate :</v>
      </c>
      <c r="G246" s="21">
        <f>ROUND(IF(ISBLANK(C246),0,VLOOKUP(C246,'[2]Acha Air Sales Price List'!$B$1:$X$65536,12,FALSE)*$M$14),2)</f>
        <v>0</v>
      </c>
      <c r="H246" s="21"/>
      <c r="I246" s="22">
        <f t="shared" si="5"/>
        <v>0</v>
      </c>
      <c r="J246" s="14"/>
    </row>
    <row r="247" spans="1:10" ht="12.4" hidden="1" customHeight="1">
      <c r="A247" s="13"/>
      <c r="B247" s="1"/>
      <c r="C247" s="35"/>
      <c r="D247" s="168"/>
      <c r="E247" s="169"/>
      <c r="F247" s="40" t="str">
        <f>VLOOKUP(C247,'[2]Acha Air Sales Price List'!$B$1:$D$65536,3,FALSE)</f>
        <v>Exchange rate :</v>
      </c>
      <c r="G247" s="21">
        <f>ROUND(IF(ISBLANK(C247),0,VLOOKUP(C247,'[2]Acha Air Sales Price List'!$B$1:$X$65536,12,FALSE)*$M$14),2)</f>
        <v>0</v>
      </c>
      <c r="H247" s="21"/>
      <c r="I247" s="22">
        <f t="shared" si="5"/>
        <v>0</v>
      </c>
      <c r="J247" s="14"/>
    </row>
    <row r="248" spans="1:10" ht="12.4" hidden="1" customHeight="1">
      <c r="A248" s="13"/>
      <c r="B248" s="1"/>
      <c r="C248" s="35"/>
      <c r="D248" s="168"/>
      <c r="E248" s="169"/>
      <c r="F248" s="40" t="str">
        <f>VLOOKUP(C248,'[2]Acha Air Sales Price List'!$B$1:$D$65536,3,FALSE)</f>
        <v>Exchange rate :</v>
      </c>
      <c r="G248" s="21">
        <f>ROUND(IF(ISBLANK(C248),0,VLOOKUP(C248,'[2]Acha Air Sales Price List'!$B$1:$X$65536,12,FALSE)*$M$14),2)</f>
        <v>0</v>
      </c>
      <c r="H248" s="21"/>
      <c r="I248" s="22">
        <f t="shared" si="5"/>
        <v>0</v>
      </c>
      <c r="J248" s="14"/>
    </row>
    <row r="249" spans="1:10" ht="12.4" hidden="1" customHeight="1">
      <c r="A249" s="13"/>
      <c r="B249" s="1"/>
      <c r="C249" s="35"/>
      <c r="D249" s="168"/>
      <c r="E249" s="169"/>
      <c r="F249" s="40" t="str">
        <f>VLOOKUP(C249,'[2]Acha Air Sales Price List'!$B$1:$D$65536,3,FALSE)</f>
        <v>Exchange rate :</v>
      </c>
      <c r="G249" s="21">
        <f>ROUND(IF(ISBLANK(C249),0,VLOOKUP(C249,'[2]Acha Air Sales Price List'!$B$1:$X$65536,12,FALSE)*$M$14),2)</f>
        <v>0</v>
      </c>
      <c r="H249" s="21"/>
      <c r="I249" s="22">
        <f t="shared" si="5"/>
        <v>0</v>
      </c>
      <c r="J249" s="14"/>
    </row>
    <row r="250" spans="1:10" ht="12.4" hidden="1" customHeight="1">
      <c r="A250" s="13"/>
      <c r="B250" s="1"/>
      <c r="C250" s="35"/>
      <c r="D250" s="168"/>
      <c r="E250" s="169"/>
      <c r="F250" s="40" t="str">
        <f>VLOOKUP(C250,'[2]Acha Air Sales Price List'!$B$1:$D$65536,3,FALSE)</f>
        <v>Exchange rate :</v>
      </c>
      <c r="G250" s="21">
        <f>ROUND(IF(ISBLANK(C250),0,VLOOKUP(C250,'[2]Acha Air Sales Price List'!$B$1:$X$65536,12,FALSE)*$M$14),2)</f>
        <v>0</v>
      </c>
      <c r="H250" s="21"/>
      <c r="I250" s="22">
        <f t="shared" si="5"/>
        <v>0</v>
      </c>
      <c r="J250" s="14"/>
    </row>
    <row r="251" spans="1:10" ht="12.4" hidden="1" customHeight="1">
      <c r="A251" s="13"/>
      <c r="B251" s="1"/>
      <c r="C251" s="35"/>
      <c r="D251" s="168"/>
      <c r="E251" s="169"/>
      <c r="F251" s="40" t="str">
        <f>VLOOKUP(C251,'[2]Acha Air Sales Price List'!$B$1:$D$65536,3,FALSE)</f>
        <v>Exchange rate :</v>
      </c>
      <c r="G251" s="21">
        <f>ROUND(IF(ISBLANK(C251),0,VLOOKUP(C251,'[2]Acha Air Sales Price List'!$B$1:$X$65536,12,FALSE)*$M$14),2)</f>
        <v>0</v>
      </c>
      <c r="H251" s="21"/>
      <c r="I251" s="22">
        <f t="shared" si="5"/>
        <v>0</v>
      </c>
      <c r="J251" s="14"/>
    </row>
    <row r="252" spans="1:10" ht="12.4" hidden="1" customHeight="1">
      <c r="A252" s="13"/>
      <c r="B252" s="1"/>
      <c r="C252" s="35"/>
      <c r="D252" s="168"/>
      <c r="E252" s="169"/>
      <c r="F252" s="40" t="str">
        <f>VLOOKUP(C252,'[2]Acha Air Sales Price List'!$B$1:$D$65536,3,FALSE)</f>
        <v>Exchange rate :</v>
      </c>
      <c r="G252" s="21">
        <f>ROUND(IF(ISBLANK(C252),0,VLOOKUP(C252,'[2]Acha Air Sales Price List'!$B$1:$X$65536,12,FALSE)*$M$14),2)</f>
        <v>0</v>
      </c>
      <c r="H252" s="21"/>
      <c r="I252" s="22">
        <f t="shared" si="5"/>
        <v>0</v>
      </c>
      <c r="J252" s="14"/>
    </row>
    <row r="253" spans="1:10" ht="12.4" hidden="1" customHeight="1">
      <c r="A253" s="13"/>
      <c r="B253" s="1"/>
      <c r="C253" s="35"/>
      <c r="D253" s="168"/>
      <c r="E253" s="169"/>
      <c r="F253" s="40" t="str">
        <f>VLOOKUP(C253,'[2]Acha Air Sales Price List'!$B$1:$D$65536,3,FALSE)</f>
        <v>Exchange rate :</v>
      </c>
      <c r="G253" s="21">
        <f>ROUND(IF(ISBLANK(C253),0,VLOOKUP(C253,'[2]Acha Air Sales Price List'!$B$1:$X$65536,12,FALSE)*$M$14),2)</f>
        <v>0</v>
      </c>
      <c r="H253" s="21"/>
      <c r="I253" s="22">
        <f t="shared" si="5"/>
        <v>0</v>
      </c>
      <c r="J253" s="14"/>
    </row>
    <row r="254" spans="1:10" ht="12.4" hidden="1" customHeight="1">
      <c r="A254" s="13"/>
      <c r="B254" s="1"/>
      <c r="C254" s="35"/>
      <c r="D254" s="168"/>
      <c r="E254" s="169"/>
      <c r="F254" s="40" t="str">
        <f>VLOOKUP(C254,'[2]Acha Air Sales Price List'!$B$1:$D$65536,3,FALSE)</f>
        <v>Exchange rate :</v>
      </c>
      <c r="G254" s="21">
        <f>ROUND(IF(ISBLANK(C254),0,VLOOKUP(C254,'[2]Acha Air Sales Price List'!$B$1:$X$65536,12,FALSE)*$M$14),2)</f>
        <v>0</v>
      </c>
      <c r="H254" s="21"/>
      <c r="I254" s="22">
        <f t="shared" si="5"/>
        <v>0</v>
      </c>
      <c r="J254" s="14"/>
    </row>
    <row r="255" spans="1:10" ht="12.4" hidden="1" customHeight="1">
      <c r="A255" s="13"/>
      <c r="B255" s="1"/>
      <c r="C255" s="35"/>
      <c r="D255" s="168"/>
      <c r="E255" s="169"/>
      <c r="F255" s="40" t="str">
        <f>VLOOKUP(C255,'[2]Acha Air Sales Price List'!$B$1:$D$65536,3,FALSE)</f>
        <v>Exchange rate :</v>
      </c>
      <c r="G255" s="21">
        <f>ROUND(IF(ISBLANK(C255),0,VLOOKUP(C255,'[2]Acha Air Sales Price List'!$B$1:$X$65536,12,FALSE)*$M$14),2)</f>
        <v>0</v>
      </c>
      <c r="H255" s="21"/>
      <c r="I255" s="22">
        <f t="shared" si="5"/>
        <v>0</v>
      </c>
      <c r="J255" s="14"/>
    </row>
    <row r="256" spans="1:10" ht="12.4" hidden="1" customHeight="1">
      <c r="A256" s="13"/>
      <c r="B256" s="1"/>
      <c r="C256" s="35"/>
      <c r="D256" s="168"/>
      <c r="E256" s="169"/>
      <c r="F256" s="40" t="str">
        <f>VLOOKUP(C256,'[2]Acha Air Sales Price List'!$B$1:$D$65536,3,FALSE)</f>
        <v>Exchange rate :</v>
      </c>
      <c r="G256" s="21">
        <f>ROUND(IF(ISBLANK(C256),0,VLOOKUP(C256,'[2]Acha Air Sales Price List'!$B$1:$X$65536,12,FALSE)*$M$14),2)</f>
        <v>0</v>
      </c>
      <c r="H256" s="21"/>
      <c r="I256" s="22">
        <f t="shared" si="5"/>
        <v>0</v>
      </c>
      <c r="J256" s="14"/>
    </row>
    <row r="257" spans="1:10" ht="12.4" hidden="1" customHeight="1">
      <c r="A257" s="13"/>
      <c r="B257" s="1"/>
      <c r="C257" s="35"/>
      <c r="D257" s="168"/>
      <c r="E257" s="169"/>
      <c r="F257" s="40" t="str">
        <f>VLOOKUP(C257,'[2]Acha Air Sales Price List'!$B$1:$D$65536,3,FALSE)</f>
        <v>Exchange rate :</v>
      </c>
      <c r="G257" s="21">
        <f>ROUND(IF(ISBLANK(C257),0,VLOOKUP(C257,'[2]Acha Air Sales Price List'!$B$1:$X$65536,12,FALSE)*$M$14),2)</f>
        <v>0</v>
      </c>
      <c r="H257" s="21"/>
      <c r="I257" s="22">
        <f t="shared" si="5"/>
        <v>0</v>
      </c>
      <c r="J257" s="14"/>
    </row>
    <row r="258" spans="1:10" ht="12.4" hidden="1" customHeight="1">
      <c r="A258" s="13"/>
      <c r="B258" s="1"/>
      <c r="C258" s="35"/>
      <c r="D258" s="168"/>
      <c r="E258" s="169"/>
      <c r="F258" s="40" t="str">
        <f>VLOOKUP(C258,'[2]Acha Air Sales Price List'!$B$1:$D$65536,3,FALSE)</f>
        <v>Exchange rate :</v>
      </c>
      <c r="G258" s="21">
        <f>ROUND(IF(ISBLANK(C258),0,VLOOKUP(C258,'[2]Acha Air Sales Price List'!$B$1:$X$65536,12,FALSE)*$M$14),2)</f>
        <v>0</v>
      </c>
      <c r="H258" s="21"/>
      <c r="I258" s="22">
        <f t="shared" si="5"/>
        <v>0</v>
      </c>
      <c r="J258" s="14"/>
    </row>
    <row r="259" spans="1:10" ht="12.4" hidden="1" customHeight="1">
      <c r="A259" s="13"/>
      <c r="B259" s="1"/>
      <c r="C259" s="36"/>
      <c r="D259" s="168"/>
      <c r="E259" s="169"/>
      <c r="F259" s="40" t="str">
        <f>VLOOKUP(C259,'[2]Acha Air Sales Price List'!$B$1:$D$65536,3,FALSE)</f>
        <v>Exchange rate :</v>
      </c>
      <c r="G259" s="21">
        <f>ROUND(IF(ISBLANK(C259),0,VLOOKUP(C259,'[2]Acha Air Sales Price List'!$B$1:$X$65536,12,FALSE)*$M$14),2)</f>
        <v>0</v>
      </c>
      <c r="H259" s="21"/>
      <c r="I259" s="22">
        <f t="shared" si="5"/>
        <v>0</v>
      </c>
      <c r="J259" s="14"/>
    </row>
    <row r="260" spans="1:10" ht="12" hidden="1" customHeight="1">
      <c r="A260" s="13"/>
      <c r="B260" s="1"/>
      <c r="C260" s="35"/>
      <c r="D260" s="168"/>
      <c r="E260" s="169"/>
      <c r="F260" s="40" t="str">
        <f>VLOOKUP(C260,'[2]Acha Air Sales Price List'!$B$1:$D$65536,3,FALSE)</f>
        <v>Exchange rate :</v>
      </c>
      <c r="G260" s="21">
        <f>ROUND(IF(ISBLANK(C260),0,VLOOKUP(C260,'[2]Acha Air Sales Price List'!$B$1:$X$65536,12,FALSE)*$M$14),2)</f>
        <v>0</v>
      </c>
      <c r="H260" s="21"/>
      <c r="I260" s="22">
        <f t="shared" si="5"/>
        <v>0</v>
      </c>
      <c r="J260" s="14"/>
    </row>
    <row r="261" spans="1:10" ht="12.4" hidden="1" customHeight="1">
      <c r="A261" s="13"/>
      <c r="B261" s="1"/>
      <c r="C261" s="35"/>
      <c r="D261" s="168"/>
      <c r="E261" s="169"/>
      <c r="F261" s="40" t="str">
        <f>VLOOKUP(C261,'[2]Acha Air Sales Price List'!$B$1:$D$65536,3,FALSE)</f>
        <v>Exchange rate :</v>
      </c>
      <c r="G261" s="21">
        <f>ROUND(IF(ISBLANK(C261),0,VLOOKUP(C261,'[2]Acha Air Sales Price List'!$B$1:$X$65536,12,FALSE)*$M$14),2)</f>
        <v>0</v>
      </c>
      <c r="H261" s="21"/>
      <c r="I261" s="22">
        <f t="shared" si="5"/>
        <v>0</v>
      </c>
      <c r="J261" s="14"/>
    </row>
    <row r="262" spans="1:10" ht="12.4" hidden="1" customHeight="1">
      <c r="A262" s="13"/>
      <c r="B262" s="1"/>
      <c r="C262" s="35"/>
      <c r="D262" s="168"/>
      <c r="E262" s="169"/>
      <c r="F262" s="40" t="str">
        <f>VLOOKUP(C262,'[2]Acha Air Sales Price List'!$B$1:$D$65536,3,FALSE)</f>
        <v>Exchange rate :</v>
      </c>
      <c r="G262" s="21">
        <f>ROUND(IF(ISBLANK(C262),0,VLOOKUP(C262,'[2]Acha Air Sales Price List'!$B$1:$X$65536,12,FALSE)*$M$14),2)</f>
        <v>0</v>
      </c>
      <c r="H262" s="21"/>
      <c r="I262" s="22">
        <f t="shared" si="5"/>
        <v>0</v>
      </c>
      <c r="J262" s="14"/>
    </row>
    <row r="263" spans="1:10" ht="12.4" hidden="1" customHeight="1">
      <c r="A263" s="13"/>
      <c r="B263" s="1"/>
      <c r="C263" s="35"/>
      <c r="D263" s="168"/>
      <c r="E263" s="169"/>
      <c r="F263" s="40" t="str">
        <f>VLOOKUP(C263,'[2]Acha Air Sales Price List'!$B$1:$D$65536,3,FALSE)</f>
        <v>Exchange rate :</v>
      </c>
      <c r="G263" s="21">
        <f>ROUND(IF(ISBLANK(C263),0,VLOOKUP(C263,'[2]Acha Air Sales Price List'!$B$1:$X$65536,12,FALSE)*$M$14),2)</f>
        <v>0</v>
      </c>
      <c r="H263" s="21"/>
      <c r="I263" s="22">
        <f t="shared" si="5"/>
        <v>0</v>
      </c>
      <c r="J263" s="14"/>
    </row>
    <row r="264" spans="1:10" ht="12.4" hidden="1" customHeight="1">
      <c r="A264" s="13"/>
      <c r="B264" s="1"/>
      <c r="C264" s="35"/>
      <c r="D264" s="168"/>
      <c r="E264" s="169"/>
      <c r="F264" s="40" t="str">
        <f>VLOOKUP(C264,'[2]Acha Air Sales Price List'!$B$1:$D$65536,3,FALSE)</f>
        <v>Exchange rate :</v>
      </c>
      <c r="G264" s="21">
        <f>ROUND(IF(ISBLANK(C264),0,VLOOKUP(C264,'[2]Acha Air Sales Price List'!$B$1:$X$65536,12,FALSE)*$M$14),2)</f>
        <v>0</v>
      </c>
      <c r="H264" s="21"/>
      <c r="I264" s="22">
        <f t="shared" si="5"/>
        <v>0</v>
      </c>
      <c r="J264" s="14"/>
    </row>
    <row r="265" spans="1:10" ht="12.4" hidden="1" customHeight="1">
      <c r="A265" s="13"/>
      <c r="B265" s="1"/>
      <c r="C265" s="35"/>
      <c r="D265" s="168"/>
      <c r="E265" s="169"/>
      <c r="F265" s="40" t="str">
        <f>VLOOKUP(C265,'[2]Acha Air Sales Price List'!$B$1:$D$65536,3,FALSE)</f>
        <v>Exchange rate :</v>
      </c>
      <c r="G265" s="21">
        <f>ROUND(IF(ISBLANK(C265),0,VLOOKUP(C265,'[2]Acha Air Sales Price List'!$B$1:$X$65536,12,FALSE)*$M$14),2)</f>
        <v>0</v>
      </c>
      <c r="H265" s="21"/>
      <c r="I265" s="22">
        <f t="shared" si="5"/>
        <v>0</v>
      </c>
      <c r="J265" s="14"/>
    </row>
    <row r="266" spans="1:10" ht="12.4" hidden="1" customHeight="1">
      <c r="A266" s="13"/>
      <c r="B266" s="1"/>
      <c r="C266" s="35"/>
      <c r="D266" s="168"/>
      <c r="E266" s="169"/>
      <c r="F266" s="40" t="str">
        <f>VLOOKUP(C266,'[2]Acha Air Sales Price List'!$B$1:$D$65536,3,FALSE)</f>
        <v>Exchange rate :</v>
      </c>
      <c r="G266" s="21">
        <f>ROUND(IF(ISBLANK(C266),0,VLOOKUP(C266,'[2]Acha Air Sales Price List'!$B$1:$X$65536,12,FALSE)*$M$14),2)</f>
        <v>0</v>
      </c>
      <c r="H266" s="21"/>
      <c r="I266" s="22">
        <f t="shared" si="5"/>
        <v>0</v>
      </c>
      <c r="J266" s="14"/>
    </row>
    <row r="267" spans="1:10" ht="12.4" hidden="1" customHeight="1">
      <c r="A267" s="13"/>
      <c r="B267" s="1"/>
      <c r="C267" s="35"/>
      <c r="D267" s="168"/>
      <c r="E267" s="169"/>
      <c r="F267" s="40" t="str">
        <f>VLOOKUP(C267,'[2]Acha Air Sales Price List'!$B$1:$D$65536,3,FALSE)</f>
        <v>Exchange rate :</v>
      </c>
      <c r="G267" s="21">
        <f>ROUND(IF(ISBLANK(C267),0,VLOOKUP(C267,'[2]Acha Air Sales Price List'!$B$1:$X$65536,12,FALSE)*$M$14),2)</f>
        <v>0</v>
      </c>
      <c r="H267" s="21"/>
      <c r="I267" s="22">
        <f t="shared" si="5"/>
        <v>0</v>
      </c>
      <c r="J267" s="14"/>
    </row>
    <row r="268" spans="1:10" ht="12.4" hidden="1" customHeight="1">
      <c r="A268" s="13"/>
      <c r="B268" s="1"/>
      <c r="C268" s="35"/>
      <c r="D268" s="168"/>
      <c r="E268" s="169"/>
      <c r="F268" s="40" t="str">
        <f>VLOOKUP(C268,'[2]Acha Air Sales Price List'!$B$1:$D$65536,3,FALSE)</f>
        <v>Exchange rate :</v>
      </c>
      <c r="G268" s="21">
        <f>ROUND(IF(ISBLANK(C268),0,VLOOKUP(C268,'[2]Acha Air Sales Price List'!$B$1:$X$65536,12,FALSE)*$M$14),2)</f>
        <v>0</v>
      </c>
      <c r="H268" s="21"/>
      <c r="I268" s="22">
        <f t="shared" si="5"/>
        <v>0</v>
      </c>
      <c r="J268" s="14"/>
    </row>
    <row r="269" spans="1:10" ht="12.4" hidden="1" customHeight="1">
      <c r="A269" s="13"/>
      <c r="B269" s="1"/>
      <c r="C269" s="35"/>
      <c r="D269" s="168"/>
      <c r="E269" s="169"/>
      <c r="F269" s="40" t="str">
        <f>VLOOKUP(C269,'[2]Acha Air Sales Price List'!$B$1:$D$65536,3,FALSE)</f>
        <v>Exchange rate :</v>
      </c>
      <c r="G269" s="21">
        <f>ROUND(IF(ISBLANK(C269),0,VLOOKUP(C269,'[2]Acha Air Sales Price List'!$B$1:$X$65536,12,FALSE)*$M$14),2)</f>
        <v>0</v>
      </c>
      <c r="H269" s="21"/>
      <c r="I269" s="22">
        <f t="shared" si="5"/>
        <v>0</v>
      </c>
      <c r="J269" s="14"/>
    </row>
    <row r="270" spans="1:10" ht="12.4" hidden="1" customHeight="1">
      <c r="A270" s="13"/>
      <c r="B270" s="1"/>
      <c r="C270" s="35"/>
      <c r="D270" s="168"/>
      <c r="E270" s="169"/>
      <c r="F270" s="40" t="str">
        <f>VLOOKUP(C270,'[2]Acha Air Sales Price List'!$B$1:$D$65536,3,FALSE)</f>
        <v>Exchange rate :</v>
      </c>
      <c r="G270" s="21">
        <f>ROUND(IF(ISBLANK(C270),0,VLOOKUP(C270,'[2]Acha Air Sales Price List'!$B$1:$X$65536,12,FALSE)*$M$14),2)</f>
        <v>0</v>
      </c>
      <c r="H270" s="21"/>
      <c r="I270" s="22">
        <f t="shared" si="5"/>
        <v>0</v>
      </c>
      <c r="J270" s="14"/>
    </row>
    <row r="271" spans="1:10" ht="12.4" hidden="1" customHeight="1">
      <c r="A271" s="13"/>
      <c r="B271" s="1"/>
      <c r="C271" s="35"/>
      <c r="D271" s="168"/>
      <c r="E271" s="169"/>
      <c r="F271" s="40" t="str">
        <f>VLOOKUP(C271,'[2]Acha Air Sales Price List'!$B$1:$D$65536,3,FALSE)</f>
        <v>Exchange rate :</v>
      </c>
      <c r="G271" s="21">
        <f>ROUND(IF(ISBLANK(C271),0,VLOOKUP(C271,'[2]Acha Air Sales Price List'!$B$1:$X$65536,12,FALSE)*$M$14),2)</f>
        <v>0</v>
      </c>
      <c r="H271" s="21"/>
      <c r="I271" s="22">
        <f t="shared" si="5"/>
        <v>0</v>
      </c>
      <c r="J271" s="14"/>
    </row>
    <row r="272" spans="1:10" ht="12.4" hidden="1" customHeight="1">
      <c r="A272" s="13"/>
      <c r="B272" s="1"/>
      <c r="C272" s="35"/>
      <c r="D272" s="168"/>
      <c r="E272" s="169"/>
      <c r="F272" s="40" t="str">
        <f>VLOOKUP(C272,'[2]Acha Air Sales Price List'!$B$1:$D$65536,3,FALSE)</f>
        <v>Exchange rate :</v>
      </c>
      <c r="G272" s="21">
        <f>ROUND(IF(ISBLANK(C272),0,VLOOKUP(C272,'[2]Acha Air Sales Price List'!$B$1:$X$65536,12,FALSE)*$M$14),2)</f>
        <v>0</v>
      </c>
      <c r="H272" s="21"/>
      <c r="I272" s="22">
        <f t="shared" si="5"/>
        <v>0</v>
      </c>
      <c r="J272" s="14"/>
    </row>
    <row r="273" spans="1:10" ht="12.4" hidden="1" customHeight="1">
      <c r="A273" s="13"/>
      <c r="B273" s="1"/>
      <c r="C273" s="35"/>
      <c r="D273" s="168"/>
      <c r="E273" s="169"/>
      <c r="F273" s="40" t="str">
        <f>VLOOKUP(C273,'[2]Acha Air Sales Price List'!$B$1:$D$65536,3,FALSE)</f>
        <v>Exchange rate :</v>
      </c>
      <c r="G273" s="21">
        <f>ROUND(IF(ISBLANK(C273),0,VLOOKUP(C273,'[2]Acha Air Sales Price List'!$B$1:$X$65536,12,FALSE)*$M$14),2)</f>
        <v>0</v>
      </c>
      <c r="H273" s="21"/>
      <c r="I273" s="22">
        <f t="shared" si="5"/>
        <v>0</v>
      </c>
      <c r="J273" s="14"/>
    </row>
    <row r="274" spans="1:10" ht="12.4" hidden="1" customHeight="1">
      <c r="A274" s="13"/>
      <c r="B274" s="1"/>
      <c r="C274" s="35"/>
      <c r="D274" s="168"/>
      <c r="E274" s="169"/>
      <c r="F274" s="40" t="str">
        <f>VLOOKUP(C274,'[2]Acha Air Sales Price List'!$B$1:$D$65536,3,FALSE)</f>
        <v>Exchange rate :</v>
      </c>
      <c r="G274" s="21">
        <f>ROUND(IF(ISBLANK(C274),0,VLOOKUP(C274,'[2]Acha Air Sales Price List'!$B$1:$X$65536,12,FALSE)*$M$14),2)</f>
        <v>0</v>
      </c>
      <c r="H274" s="21"/>
      <c r="I274" s="22">
        <f t="shared" si="5"/>
        <v>0</v>
      </c>
      <c r="J274" s="14"/>
    </row>
    <row r="275" spans="1:10" ht="12.4" hidden="1" customHeight="1">
      <c r="A275" s="13"/>
      <c r="B275" s="1"/>
      <c r="C275" s="35"/>
      <c r="D275" s="168"/>
      <c r="E275" s="169"/>
      <c r="F275" s="40" t="str">
        <f>VLOOKUP(C275,'[2]Acha Air Sales Price List'!$B$1:$D$65536,3,FALSE)</f>
        <v>Exchange rate :</v>
      </c>
      <c r="G275" s="21">
        <f>ROUND(IF(ISBLANK(C275),0,VLOOKUP(C275,'[2]Acha Air Sales Price List'!$B$1:$X$65536,12,FALSE)*$M$14),2)</f>
        <v>0</v>
      </c>
      <c r="H275" s="21"/>
      <c r="I275" s="22">
        <f t="shared" si="5"/>
        <v>0</v>
      </c>
      <c r="J275" s="14"/>
    </row>
    <row r="276" spans="1:10" ht="12.4" hidden="1" customHeight="1">
      <c r="A276" s="13"/>
      <c r="B276" s="1"/>
      <c r="C276" s="35"/>
      <c r="D276" s="168"/>
      <c r="E276" s="169"/>
      <c r="F276" s="40" t="str">
        <f>VLOOKUP(C276,'[2]Acha Air Sales Price List'!$B$1:$D$65536,3,FALSE)</f>
        <v>Exchange rate :</v>
      </c>
      <c r="G276" s="21">
        <f>ROUND(IF(ISBLANK(C276),0,VLOOKUP(C276,'[2]Acha Air Sales Price List'!$B$1:$X$65536,12,FALSE)*$M$14),2)</f>
        <v>0</v>
      </c>
      <c r="H276" s="21"/>
      <c r="I276" s="22">
        <f t="shared" si="5"/>
        <v>0</v>
      </c>
      <c r="J276" s="14"/>
    </row>
    <row r="277" spans="1:10" ht="12.4" hidden="1" customHeight="1">
      <c r="A277" s="13"/>
      <c r="B277" s="1"/>
      <c r="C277" s="35"/>
      <c r="D277" s="168"/>
      <c r="E277" s="169"/>
      <c r="F277" s="40" t="str">
        <f>VLOOKUP(C277,'[2]Acha Air Sales Price List'!$B$1:$D$65536,3,FALSE)</f>
        <v>Exchange rate :</v>
      </c>
      <c r="G277" s="21">
        <f>ROUND(IF(ISBLANK(C277),0,VLOOKUP(C277,'[2]Acha Air Sales Price List'!$B$1:$X$65536,12,FALSE)*$M$14),2)</f>
        <v>0</v>
      </c>
      <c r="H277" s="21"/>
      <c r="I277" s="22">
        <f t="shared" si="5"/>
        <v>0</v>
      </c>
      <c r="J277" s="14"/>
    </row>
    <row r="278" spans="1:10" ht="12.4" hidden="1" customHeight="1">
      <c r="A278" s="13"/>
      <c r="B278" s="1"/>
      <c r="C278" s="35"/>
      <c r="D278" s="168"/>
      <c r="E278" s="169"/>
      <c r="F278" s="40" t="str">
        <f>VLOOKUP(C278,'[2]Acha Air Sales Price List'!$B$1:$D$65536,3,FALSE)</f>
        <v>Exchange rate :</v>
      </c>
      <c r="G278" s="21">
        <f>ROUND(IF(ISBLANK(C278),0,VLOOKUP(C278,'[2]Acha Air Sales Price List'!$B$1:$X$65536,12,FALSE)*$M$14),2)</f>
        <v>0</v>
      </c>
      <c r="H278" s="21"/>
      <c r="I278" s="22">
        <f t="shared" si="5"/>
        <v>0</v>
      </c>
      <c r="J278" s="14"/>
    </row>
    <row r="279" spans="1:10" ht="12.4" hidden="1" customHeight="1">
      <c r="A279" s="13"/>
      <c r="B279" s="1"/>
      <c r="C279" s="35"/>
      <c r="D279" s="168"/>
      <c r="E279" s="169"/>
      <c r="F279" s="40" t="str">
        <f>VLOOKUP(C279,'[2]Acha Air Sales Price List'!$B$1:$D$65536,3,FALSE)</f>
        <v>Exchange rate :</v>
      </c>
      <c r="G279" s="21">
        <f>ROUND(IF(ISBLANK(C279),0,VLOOKUP(C279,'[2]Acha Air Sales Price List'!$B$1:$X$65536,12,FALSE)*$M$14),2)</f>
        <v>0</v>
      </c>
      <c r="H279" s="21"/>
      <c r="I279" s="22">
        <f t="shared" si="5"/>
        <v>0</v>
      </c>
      <c r="J279" s="14"/>
    </row>
    <row r="280" spans="1:10" ht="12.4" hidden="1" customHeight="1">
      <c r="A280" s="13"/>
      <c r="B280" s="1"/>
      <c r="C280" s="35"/>
      <c r="D280" s="168"/>
      <c r="E280" s="169"/>
      <c r="F280" s="40" t="str">
        <f>VLOOKUP(C280,'[2]Acha Air Sales Price List'!$B$1:$D$65536,3,FALSE)</f>
        <v>Exchange rate :</v>
      </c>
      <c r="G280" s="21">
        <f>ROUND(IF(ISBLANK(C280),0,VLOOKUP(C280,'[2]Acha Air Sales Price List'!$B$1:$X$65536,12,FALSE)*$M$14),2)</f>
        <v>0</v>
      </c>
      <c r="H280" s="21"/>
      <c r="I280" s="22">
        <f t="shared" si="5"/>
        <v>0</v>
      </c>
      <c r="J280" s="14"/>
    </row>
    <row r="281" spans="1:10" ht="12.4" hidden="1" customHeight="1">
      <c r="A281" s="13"/>
      <c r="B281" s="1"/>
      <c r="C281" s="35"/>
      <c r="D281" s="168"/>
      <c r="E281" s="169"/>
      <c r="F281" s="40" t="str">
        <f>VLOOKUP(C281,'[2]Acha Air Sales Price List'!$B$1:$D$65536,3,FALSE)</f>
        <v>Exchange rate :</v>
      </c>
      <c r="G281" s="21">
        <f>ROUND(IF(ISBLANK(C281),0,VLOOKUP(C281,'[2]Acha Air Sales Price List'!$B$1:$X$65536,12,FALSE)*$M$14),2)</f>
        <v>0</v>
      </c>
      <c r="H281" s="21"/>
      <c r="I281" s="22">
        <f t="shared" si="5"/>
        <v>0</v>
      </c>
      <c r="J281" s="14"/>
    </row>
    <row r="282" spans="1:10" ht="12.4" hidden="1" customHeight="1">
      <c r="A282" s="13"/>
      <c r="B282" s="1"/>
      <c r="C282" s="35"/>
      <c r="D282" s="168"/>
      <c r="E282" s="169"/>
      <c r="F282" s="40" t="str">
        <f>VLOOKUP(C282,'[2]Acha Air Sales Price List'!$B$1:$D$65536,3,FALSE)</f>
        <v>Exchange rate :</v>
      </c>
      <c r="G282" s="21">
        <f>ROUND(IF(ISBLANK(C282),0,VLOOKUP(C282,'[2]Acha Air Sales Price List'!$B$1:$X$65536,12,FALSE)*$M$14),2)</f>
        <v>0</v>
      </c>
      <c r="H282" s="21"/>
      <c r="I282" s="22">
        <f t="shared" si="5"/>
        <v>0</v>
      </c>
      <c r="J282" s="14"/>
    </row>
    <row r="283" spans="1:10" ht="12.4" hidden="1" customHeight="1">
      <c r="A283" s="13"/>
      <c r="B283" s="1"/>
      <c r="C283" s="35"/>
      <c r="D283" s="168"/>
      <c r="E283" s="169"/>
      <c r="F283" s="40" t="str">
        <f>VLOOKUP(C283,'[2]Acha Air Sales Price List'!$B$1:$D$65536,3,FALSE)</f>
        <v>Exchange rate :</v>
      </c>
      <c r="G283" s="21">
        <f>ROUND(IF(ISBLANK(C283),0,VLOOKUP(C283,'[2]Acha Air Sales Price List'!$B$1:$X$65536,12,FALSE)*$M$14),2)</f>
        <v>0</v>
      </c>
      <c r="H283" s="21"/>
      <c r="I283" s="22">
        <f t="shared" si="5"/>
        <v>0</v>
      </c>
      <c r="J283" s="14"/>
    </row>
    <row r="284" spans="1:10" ht="12.4" hidden="1" customHeight="1">
      <c r="A284" s="13"/>
      <c r="B284" s="1"/>
      <c r="C284" s="35"/>
      <c r="D284" s="168"/>
      <c r="E284" s="169"/>
      <c r="F284" s="40" t="str">
        <f>VLOOKUP(C284,'[2]Acha Air Sales Price List'!$B$1:$D$65536,3,FALSE)</f>
        <v>Exchange rate :</v>
      </c>
      <c r="G284" s="21">
        <f>ROUND(IF(ISBLANK(C284),0,VLOOKUP(C284,'[2]Acha Air Sales Price List'!$B$1:$X$65536,12,FALSE)*$M$14),2)</f>
        <v>0</v>
      </c>
      <c r="H284" s="21"/>
      <c r="I284" s="22">
        <f t="shared" si="5"/>
        <v>0</v>
      </c>
      <c r="J284" s="14"/>
    </row>
    <row r="285" spans="1:10" ht="12.4" hidden="1" customHeight="1">
      <c r="A285" s="13"/>
      <c r="B285" s="1"/>
      <c r="C285" s="35"/>
      <c r="D285" s="168"/>
      <c r="E285" s="169"/>
      <c r="F285" s="40" t="str">
        <f>VLOOKUP(C285,'[2]Acha Air Sales Price List'!$B$1:$D$65536,3,FALSE)</f>
        <v>Exchange rate :</v>
      </c>
      <c r="G285" s="21">
        <f>ROUND(IF(ISBLANK(C285),0,VLOOKUP(C285,'[2]Acha Air Sales Price List'!$B$1:$X$65536,12,FALSE)*$M$14),2)</f>
        <v>0</v>
      </c>
      <c r="H285" s="21"/>
      <c r="I285" s="22">
        <f t="shared" si="5"/>
        <v>0</v>
      </c>
      <c r="J285" s="14"/>
    </row>
    <row r="286" spans="1:10" ht="12.4" hidden="1" customHeight="1">
      <c r="A286" s="13"/>
      <c r="B286" s="1"/>
      <c r="C286" s="35"/>
      <c r="D286" s="168"/>
      <c r="E286" s="169"/>
      <c r="F286" s="40" t="str">
        <f>VLOOKUP(C286,'[2]Acha Air Sales Price List'!$B$1:$D$65536,3,FALSE)</f>
        <v>Exchange rate :</v>
      </c>
      <c r="G286" s="21">
        <f>ROUND(IF(ISBLANK(C286),0,VLOOKUP(C286,'[2]Acha Air Sales Price List'!$B$1:$X$65536,12,FALSE)*$M$14),2)</f>
        <v>0</v>
      </c>
      <c r="H286" s="21"/>
      <c r="I286" s="22">
        <f t="shared" si="5"/>
        <v>0</v>
      </c>
      <c r="J286" s="14"/>
    </row>
    <row r="287" spans="1:10" ht="12.4" hidden="1" customHeight="1">
      <c r="A287" s="13"/>
      <c r="B287" s="1"/>
      <c r="C287" s="36"/>
      <c r="D287" s="168"/>
      <c r="E287" s="169"/>
      <c r="F287" s="40" t="str">
        <f>VLOOKUP(C287,'[2]Acha Air Sales Price List'!$B$1:$D$65536,3,FALSE)</f>
        <v>Exchange rate :</v>
      </c>
      <c r="G287" s="21">
        <f>ROUND(IF(ISBLANK(C287),0,VLOOKUP(C287,'[2]Acha Air Sales Price List'!$B$1:$X$65536,12,FALSE)*$M$14),2)</f>
        <v>0</v>
      </c>
      <c r="H287" s="21"/>
      <c r="I287" s="22">
        <f>ROUND(IF(ISNUMBER(B287), G287*B287, 0),5)</f>
        <v>0</v>
      </c>
      <c r="J287" s="14"/>
    </row>
    <row r="288" spans="1:10" ht="12" hidden="1" customHeight="1">
      <c r="A288" s="13"/>
      <c r="B288" s="1"/>
      <c r="C288" s="35"/>
      <c r="D288" s="168"/>
      <c r="E288" s="169"/>
      <c r="F288" s="40" t="str">
        <f>VLOOKUP(C288,'[2]Acha Air Sales Price List'!$B$1:$D$65536,3,FALSE)</f>
        <v>Exchange rate :</v>
      </c>
      <c r="G288" s="21">
        <f>ROUND(IF(ISBLANK(C288),0,VLOOKUP(C288,'[2]Acha Air Sales Price List'!$B$1:$X$65536,12,FALSE)*$M$14),2)</f>
        <v>0</v>
      </c>
      <c r="H288" s="21"/>
      <c r="I288" s="22">
        <f t="shared" ref="I288:I304" si="6">ROUND(IF(ISNUMBER(B288), G288*B288, 0),5)</f>
        <v>0</v>
      </c>
      <c r="J288" s="14"/>
    </row>
    <row r="289" spans="1:10" ht="12.4" hidden="1" customHeight="1">
      <c r="A289" s="13"/>
      <c r="B289" s="1"/>
      <c r="C289" s="35"/>
      <c r="D289" s="168"/>
      <c r="E289" s="169"/>
      <c r="F289" s="40" t="str">
        <f>VLOOKUP(C289,'[2]Acha Air Sales Price List'!$B$1:$D$65536,3,FALSE)</f>
        <v>Exchange rate :</v>
      </c>
      <c r="G289" s="21">
        <f>ROUND(IF(ISBLANK(C289),0,VLOOKUP(C289,'[2]Acha Air Sales Price List'!$B$1:$X$65536,12,FALSE)*$M$14),2)</f>
        <v>0</v>
      </c>
      <c r="H289" s="21"/>
      <c r="I289" s="22">
        <f t="shared" si="6"/>
        <v>0</v>
      </c>
      <c r="J289" s="14"/>
    </row>
    <row r="290" spans="1:10" ht="12.4" hidden="1" customHeight="1">
      <c r="A290" s="13"/>
      <c r="B290" s="1"/>
      <c r="C290" s="35"/>
      <c r="D290" s="168"/>
      <c r="E290" s="169"/>
      <c r="F290" s="40" t="str">
        <f>VLOOKUP(C290,'[2]Acha Air Sales Price List'!$B$1:$D$65536,3,FALSE)</f>
        <v>Exchange rate :</v>
      </c>
      <c r="G290" s="21">
        <f>ROUND(IF(ISBLANK(C290),0,VLOOKUP(C290,'[2]Acha Air Sales Price List'!$B$1:$X$65536,12,FALSE)*$M$14),2)</f>
        <v>0</v>
      </c>
      <c r="H290" s="21"/>
      <c r="I290" s="22">
        <f t="shared" si="6"/>
        <v>0</v>
      </c>
      <c r="J290" s="14"/>
    </row>
    <row r="291" spans="1:10" ht="12.4" hidden="1" customHeight="1">
      <c r="A291" s="13"/>
      <c r="B291" s="1"/>
      <c r="C291" s="35"/>
      <c r="D291" s="168"/>
      <c r="E291" s="169"/>
      <c r="F291" s="40" t="str">
        <f>VLOOKUP(C291,'[2]Acha Air Sales Price List'!$B$1:$D$65536,3,FALSE)</f>
        <v>Exchange rate :</v>
      </c>
      <c r="G291" s="21">
        <f>ROUND(IF(ISBLANK(C291),0,VLOOKUP(C291,'[2]Acha Air Sales Price List'!$B$1:$X$65536,12,FALSE)*$M$14),2)</f>
        <v>0</v>
      </c>
      <c r="H291" s="21"/>
      <c r="I291" s="22">
        <f t="shared" si="6"/>
        <v>0</v>
      </c>
      <c r="J291" s="14"/>
    </row>
    <row r="292" spans="1:10" ht="12.4" hidden="1" customHeight="1">
      <c r="A292" s="13"/>
      <c r="B292" s="1"/>
      <c r="C292" s="35"/>
      <c r="D292" s="168"/>
      <c r="E292" s="169"/>
      <c r="F292" s="40" t="str">
        <f>VLOOKUP(C292,'[2]Acha Air Sales Price List'!$B$1:$D$65536,3,FALSE)</f>
        <v>Exchange rate :</v>
      </c>
      <c r="G292" s="21">
        <f>ROUND(IF(ISBLANK(C292),0,VLOOKUP(C292,'[2]Acha Air Sales Price List'!$B$1:$X$65536,12,FALSE)*$M$14),2)</f>
        <v>0</v>
      </c>
      <c r="H292" s="21"/>
      <c r="I292" s="22">
        <f t="shared" si="6"/>
        <v>0</v>
      </c>
      <c r="J292" s="14"/>
    </row>
    <row r="293" spans="1:10" ht="12.4" hidden="1" customHeight="1">
      <c r="A293" s="13"/>
      <c r="B293" s="1"/>
      <c r="C293" s="35"/>
      <c r="D293" s="168"/>
      <c r="E293" s="169"/>
      <c r="F293" s="40" t="str">
        <f>VLOOKUP(C293,'[2]Acha Air Sales Price List'!$B$1:$D$65536,3,FALSE)</f>
        <v>Exchange rate :</v>
      </c>
      <c r="G293" s="21">
        <f>ROUND(IF(ISBLANK(C293),0,VLOOKUP(C293,'[2]Acha Air Sales Price List'!$B$1:$X$65536,12,FALSE)*$M$14),2)</f>
        <v>0</v>
      </c>
      <c r="H293" s="21"/>
      <c r="I293" s="22">
        <f t="shared" si="6"/>
        <v>0</v>
      </c>
      <c r="J293" s="14"/>
    </row>
    <row r="294" spans="1:10" ht="12.4" hidden="1" customHeight="1">
      <c r="A294" s="13"/>
      <c r="B294" s="1"/>
      <c r="C294" s="35"/>
      <c r="D294" s="168"/>
      <c r="E294" s="169"/>
      <c r="F294" s="40" t="str">
        <f>VLOOKUP(C294,'[2]Acha Air Sales Price List'!$B$1:$D$65536,3,FALSE)</f>
        <v>Exchange rate :</v>
      </c>
      <c r="G294" s="21">
        <f>ROUND(IF(ISBLANK(C294),0,VLOOKUP(C294,'[2]Acha Air Sales Price List'!$B$1:$X$65536,12,FALSE)*$M$14),2)</f>
        <v>0</v>
      </c>
      <c r="H294" s="21"/>
      <c r="I294" s="22">
        <f t="shared" si="6"/>
        <v>0</v>
      </c>
      <c r="J294" s="14"/>
    </row>
    <row r="295" spans="1:10" ht="12.4" hidden="1" customHeight="1">
      <c r="A295" s="13"/>
      <c r="B295" s="1"/>
      <c r="C295" s="35"/>
      <c r="D295" s="168"/>
      <c r="E295" s="169"/>
      <c r="F295" s="40" t="str">
        <f>VLOOKUP(C295,'[2]Acha Air Sales Price List'!$B$1:$D$65536,3,FALSE)</f>
        <v>Exchange rate :</v>
      </c>
      <c r="G295" s="21">
        <f>ROUND(IF(ISBLANK(C295),0,VLOOKUP(C295,'[2]Acha Air Sales Price List'!$B$1:$X$65536,12,FALSE)*$M$14),2)</f>
        <v>0</v>
      </c>
      <c r="H295" s="21"/>
      <c r="I295" s="22">
        <f t="shared" si="6"/>
        <v>0</v>
      </c>
      <c r="J295" s="14"/>
    </row>
    <row r="296" spans="1:10" ht="12.4" hidden="1" customHeight="1">
      <c r="A296" s="13"/>
      <c r="B296" s="1"/>
      <c r="C296" s="35"/>
      <c r="D296" s="168"/>
      <c r="E296" s="169"/>
      <c r="F296" s="40" t="str">
        <f>VLOOKUP(C296,'[2]Acha Air Sales Price List'!$B$1:$D$65536,3,FALSE)</f>
        <v>Exchange rate :</v>
      </c>
      <c r="G296" s="21">
        <f>ROUND(IF(ISBLANK(C296),0,VLOOKUP(C296,'[2]Acha Air Sales Price List'!$B$1:$X$65536,12,FALSE)*$M$14),2)</f>
        <v>0</v>
      </c>
      <c r="H296" s="21"/>
      <c r="I296" s="22">
        <f t="shared" si="6"/>
        <v>0</v>
      </c>
      <c r="J296" s="14"/>
    </row>
    <row r="297" spans="1:10" ht="12.4" hidden="1" customHeight="1">
      <c r="A297" s="13"/>
      <c r="B297" s="1"/>
      <c r="C297" s="35"/>
      <c r="D297" s="168"/>
      <c r="E297" s="169"/>
      <c r="F297" s="40" t="str">
        <f>VLOOKUP(C297,'[2]Acha Air Sales Price List'!$B$1:$D$65536,3,FALSE)</f>
        <v>Exchange rate :</v>
      </c>
      <c r="G297" s="21">
        <f>ROUND(IF(ISBLANK(C297),0,VLOOKUP(C297,'[2]Acha Air Sales Price List'!$B$1:$X$65536,12,FALSE)*$M$14),2)</f>
        <v>0</v>
      </c>
      <c r="H297" s="21"/>
      <c r="I297" s="22">
        <f t="shared" si="6"/>
        <v>0</v>
      </c>
      <c r="J297" s="14"/>
    </row>
    <row r="298" spans="1:10" ht="12.4" hidden="1" customHeight="1">
      <c r="A298" s="13"/>
      <c r="B298" s="1"/>
      <c r="C298" s="35"/>
      <c r="D298" s="168"/>
      <c r="E298" s="169"/>
      <c r="F298" s="40" t="str">
        <f>VLOOKUP(C298,'[2]Acha Air Sales Price List'!$B$1:$D$65536,3,FALSE)</f>
        <v>Exchange rate :</v>
      </c>
      <c r="G298" s="21">
        <f>ROUND(IF(ISBLANK(C298),0,VLOOKUP(C298,'[2]Acha Air Sales Price List'!$B$1:$X$65536,12,FALSE)*$M$14),2)</f>
        <v>0</v>
      </c>
      <c r="H298" s="21"/>
      <c r="I298" s="22">
        <f t="shared" si="6"/>
        <v>0</v>
      </c>
      <c r="J298" s="14"/>
    </row>
    <row r="299" spans="1:10" ht="12.4" hidden="1" customHeight="1">
      <c r="A299" s="13"/>
      <c r="B299" s="1"/>
      <c r="C299" s="35"/>
      <c r="D299" s="168"/>
      <c r="E299" s="169"/>
      <c r="F299" s="40" t="str">
        <f>VLOOKUP(C299,'[2]Acha Air Sales Price List'!$B$1:$D$65536,3,FALSE)</f>
        <v>Exchange rate :</v>
      </c>
      <c r="G299" s="21">
        <f>ROUND(IF(ISBLANK(C299),0,VLOOKUP(C299,'[2]Acha Air Sales Price List'!$B$1:$X$65536,12,FALSE)*$M$14),2)</f>
        <v>0</v>
      </c>
      <c r="H299" s="21"/>
      <c r="I299" s="22">
        <f t="shared" si="6"/>
        <v>0</v>
      </c>
      <c r="J299" s="14"/>
    </row>
    <row r="300" spans="1:10" ht="12.4" hidden="1" customHeight="1">
      <c r="A300" s="13"/>
      <c r="B300" s="1"/>
      <c r="C300" s="35"/>
      <c r="D300" s="168"/>
      <c r="E300" s="169"/>
      <c r="F300" s="40" t="str">
        <f>VLOOKUP(C300,'[2]Acha Air Sales Price List'!$B$1:$D$65536,3,FALSE)</f>
        <v>Exchange rate :</v>
      </c>
      <c r="G300" s="21">
        <f>ROUND(IF(ISBLANK(C300),0,VLOOKUP(C300,'[2]Acha Air Sales Price List'!$B$1:$X$65536,12,FALSE)*$M$14),2)</f>
        <v>0</v>
      </c>
      <c r="H300" s="21"/>
      <c r="I300" s="22">
        <f t="shared" si="6"/>
        <v>0</v>
      </c>
      <c r="J300" s="14"/>
    </row>
    <row r="301" spans="1:10" ht="12.4" hidden="1" customHeight="1">
      <c r="A301" s="13"/>
      <c r="B301" s="1"/>
      <c r="C301" s="35"/>
      <c r="D301" s="168"/>
      <c r="E301" s="169"/>
      <c r="F301" s="40" t="str">
        <f>VLOOKUP(C301,'[2]Acha Air Sales Price List'!$B$1:$D$65536,3,FALSE)</f>
        <v>Exchange rate :</v>
      </c>
      <c r="G301" s="21">
        <f>ROUND(IF(ISBLANK(C301),0,VLOOKUP(C301,'[2]Acha Air Sales Price List'!$B$1:$X$65536,12,FALSE)*$M$14),2)</f>
        <v>0</v>
      </c>
      <c r="H301" s="21"/>
      <c r="I301" s="22">
        <f t="shared" si="6"/>
        <v>0</v>
      </c>
      <c r="J301" s="14"/>
    </row>
    <row r="302" spans="1:10" ht="12.4" hidden="1" customHeight="1">
      <c r="A302" s="13"/>
      <c r="B302" s="1"/>
      <c r="C302" s="35"/>
      <c r="D302" s="168"/>
      <c r="E302" s="169"/>
      <c r="F302" s="40" t="str">
        <f>VLOOKUP(C302,'[2]Acha Air Sales Price List'!$B$1:$D$65536,3,FALSE)</f>
        <v>Exchange rate :</v>
      </c>
      <c r="G302" s="21">
        <f>ROUND(IF(ISBLANK(C302),0,VLOOKUP(C302,'[2]Acha Air Sales Price List'!$B$1:$X$65536,12,FALSE)*$M$14),2)</f>
        <v>0</v>
      </c>
      <c r="H302" s="21"/>
      <c r="I302" s="22">
        <f t="shared" si="6"/>
        <v>0</v>
      </c>
      <c r="J302" s="14"/>
    </row>
    <row r="303" spans="1:10" ht="12.4" hidden="1" customHeight="1">
      <c r="A303" s="13"/>
      <c r="B303" s="1"/>
      <c r="C303" s="36"/>
      <c r="D303" s="168"/>
      <c r="E303" s="169"/>
      <c r="F303" s="40" t="str">
        <f>VLOOKUP(C303,'[2]Acha Air Sales Price List'!$B$1:$D$65536,3,FALSE)</f>
        <v>Exchange rate :</v>
      </c>
      <c r="G303" s="21">
        <f>ROUND(IF(ISBLANK(C303),0,VLOOKUP(C303,'[2]Acha Air Sales Price List'!$B$1:$X$65536,12,FALSE)*$M$14),2)</f>
        <v>0</v>
      </c>
      <c r="H303" s="21"/>
      <c r="I303" s="22">
        <f t="shared" si="6"/>
        <v>0</v>
      </c>
      <c r="J303" s="14"/>
    </row>
    <row r="304" spans="1:10" ht="12.4" hidden="1" customHeight="1">
      <c r="A304" s="13"/>
      <c r="B304" s="1"/>
      <c r="C304" s="36"/>
      <c r="D304" s="168"/>
      <c r="E304" s="169"/>
      <c r="F304" s="40" t="str">
        <f>VLOOKUP(C304,'[2]Acha Air Sales Price List'!$B$1:$D$65536,3,FALSE)</f>
        <v>Exchange rate :</v>
      </c>
      <c r="G304" s="21">
        <f>ROUND(IF(ISBLANK(C304),0,VLOOKUP(C304,'[2]Acha Air Sales Price List'!$B$1:$X$65536,12,FALSE)*$M$14),2)</f>
        <v>0</v>
      </c>
      <c r="H304" s="21"/>
      <c r="I304" s="22">
        <f t="shared" si="6"/>
        <v>0</v>
      </c>
      <c r="J304" s="14"/>
    </row>
    <row r="305" spans="1:10" ht="12.4" hidden="1" customHeight="1">
      <c r="A305" s="13"/>
      <c r="B305" s="1"/>
      <c r="C305" s="35"/>
      <c r="D305" s="168"/>
      <c r="E305" s="169"/>
      <c r="F305" s="40" t="str">
        <f>VLOOKUP(C305,'[2]Acha Air Sales Price List'!$B$1:$D$65536,3,FALSE)</f>
        <v>Exchange rate :</v>
      </c>
      <c r="G305" s="21">
        <f>ROUND(IF(ISBLANK(C305),0,VLOOKUP(C305,'[2]Acha Air Sales Price List'!$B$1:$X$65536,12,FALSE)*$M$14),2)</f>
        <v>0</v>
      </c>
      <c r="H305" s="21"/>
      <c r="I305" s="22">
        <f>ROUND(IF(ISNUMBER(B305), G305*B305, 0),5)</f>
        <v>0</v>
      </c>
      <c r="J305" s="14"/>
    </row>
    <row r="306" spans="1:10" ht="12.4" hidden="1" customHeight="1">
      <c r="A306" s="13"/>
      <c r="B306" s="1"/>
      <c r="C306" s="35"/>
      <c r="D306" s="168"/>
      <c r="E306" s="169"/>
      <c r="F306" s="40" t="str">
        <f>VLOOKUP(C306,'[2]Acha Air Sales Price List'!$B$1:$D$65536,3,FALSE)</f>
        <v>Exchange rate :</v>
      </c>
      <c r="G306" s="21">
        <f>ROUND(IF(ISBLANK(C306),0,VLOOKUP(C306,'[2]Acha Air Sales Price List'!$B$1:$X$65536,12,FALSE)*$M$14),2)</f>
        <v>0</v>
      </c>
      <c r="H306" s="21"/>
      <c r="I306" s="22">
        <f t="shared" ref="I306:I343" si="7">ROUND(IF(ISNUMBER(B306), G306*B306, 0),5)</f>
        <v>0</v>
      </c>
      <c r="J306" s="14"/>
    </row>
    <row r="307" spans="1:10" ht="12.4" hidden="1" customHeight="1">
      <c r="A307" s="13"/>
      <c r="B307" s="1"/>
      <c r="C307" s="35"/>
      <c r="D307" s="168"/>
      <c r="E307" s="169"/>
      <c r="F307" s="40" t="str">
        <f>VLOOKUP(C307,'[2]Acha Air Sales Price List'!$B$1:$D$65536,3,FALSE)</f>
        <v>Exchange rate :</v>
      </c>
      <c r="G307" s="21">
        <f>ROUND(IF(ISBLANK(C307),0,VLOOKUP(C307,'[2]Acha Air Sales Price List'!$B$1:$X$65536,12,FALSE)*$M$14),2)</f>
        <v>0</v>
      </c>
      <c r="H307" s="21"/>
      <c r="I307" s="22">
        <f t="shared" si="7"/>
        <v>0</v>
      </c>
      <c r="J307" s="14"/>
    </row>
    <row r="308" spans="1:10" ht="12.4" hidden="1" customHeight="1">
      <c r="A308" s="13"/>
      <c r="B308" s="1"/>
      <c r="C308" s="35"/>
      <c r="D308" s="168"/>
      <c r="E308" s="169"/>
      <c r="F308" s="40" t="str">
        <f>VLOOKUP(C308,'[2]Acha Air Sales Price List'!$B$1:$D$65536,3,FALSE)</f>
        <v>Exchange rate :</v>
      </c>
      <c r="G308" s="21">
        <f>ROUND(IF(ISBLANK(C308),0,VLOOKUP(C308,'[2]Acha Air Sales Price List'!$B$1:$X$65536,12,FALSE)*$M$14),2)</f>
        <v>0</v>
      </c>
      <c r="H308" s="21"/>
      <c r="I308" s="22">
        <f t="shared" si="7"/>
        <v>0</v>
      </c>
      <c r="J308" s="14"/>
    </row>
    <row r="309" spans="1:10" ht="12.4" hidden="1" customHeight="1">
      <c r="A309" s="13"/>
      <c r="B309" s="1"/>
      <c r="C309" s="35"/>
      <c r="D309" s="168"/>
      <c r="E309" s="169"/>
      <c r="F309" s="40" t="str">
        <f>VLOOKUP(C309,'[2]Acha Air Sales Price List'!$B$1:$D$65536,3,FALSE)</f>
        <v>Exchange rate :</v>
      </c>
      <c r="G309" s="21">
        <f>ROUND(IF(ISBLANK(C309),0,VLOOKUP(C309,'[2]Acha Air Sales Price List'!$B$1:$X$65536,12,FALSE)*$M$14),2)</f>
        <v>0</v>
      </c>
      <c r="H309" s="21"/>
      <c r="I309" s="22">
        <f t="shared" si="7"/>
        <v>0</v>
      </c>
      <c r="J309" s="14"/>
    </row>
    <row r="310" spans="1:10" ht="12.4" hidden="1" customHeight="1">
      <c r="A310" s="13"/>
      <c r="B310" s="1"/>
      <c r="C310" s="35"/>
      <c r="D310" s="168"/>
      <c r="E310" s="169"/>
      <c r="F310" s="40" t="str">
        <f>VLOOKUP(C310,'[2]Acha Air Sales Price List'!$B$1:$D$65536,3,FALSE)</f>
        <v>Exchange rate :</v>
      </c>
      <c r="G310" s="21">
        <f>ROUND(IF(ISBLANK(C310),0,VLOOKUP(C310,'[2]Acha Air Sales Price List'!$B$1:$X$65536,12,FALSE)*$M$14),2)</f>
        <v>0</v>
      </c>
      <c r="H310" s="21"/>
      <c r="I310" s="22">
        <f t="shared" si="7"/>
        <v>0</v>
      </c>
      <c r="J310" s="14"/>
    </row>
    <row r="311" spans="1:10" ht="12.4" hidden="1" customHeight="1">
      <c r="A311" s="13"/>
      <c r="B311" s="1"/>
      <c r="C311" s="35"/>
      <c r="D311" s="168"/>
      <c r="E311" s="169"/>
      <c r="F311" s="40" t="str">
        <f>VLOOKUP(C311,'[2]Acha Air Sales Price List'!$B$1:$D$65536,3,FALSE)</f>
        <v>Exchange rate :</v>
      </c>
      <c r="G311" s="21">
        <f>ROUND(IF(ISBLANK(C311),0,VLOOKUP(C311,'[2]Acha Air Sales Price List'!$B$1:$X$65536,12,FALSE)*$M$14),2)</f>
        <v>0</v>
      </c>
      <c r="H311" s="21"/>
      <c r="I311" s="22">
        <f t="shared" si="7"/>
        <v>0</v>
      </c>
      <c r="J311" s="14"/>
    </row>
    <row r="312" spans="1:10" ht="12.4" hidden="1" customHeight="1">
      <c r="A312" s="13"/>
      <c r="B312" s="1"/>
      <c r="C312" s="35"/>
      <c r="D312" s="168"/>
      <c r="E312" s="169"/>
      <c r="F312" s="40" t="str">
        <f>VLOOKUP(C312,'[2]Acha Air Sales Price List'!$B$1:$D$65536,3,FALSE)</f>
        <v>Exchange rate :</v>
      </c>
      <c r="G312" s="21">
        <f>ROUND(IF(ISBLANK(C312),0,VLOOKUP(C312,'[2]Acha Air Sales Price List'!$B$1:$X$65536,12,FALSE)*$M$14),2)</f>
        <v>0</v>
      </c>
      <c r="H312" s="21"/>
      <c r="I312" s="22">
        <f t="shared" si="7"/>
        <v>0</v>
      </c>
      <c r="J312" s="14"/>
    </row>
    <row r="313" spans="1:10" ht="12.4" hidden="1" customHeight="1">
      <c r="A313" s="13"/>
      <c r="B313" s="1"/>
      <c r="C313" s="35"/>
      <c r="D313" s="168"/>
      <c r="E313" s="169"/>
      <c r="F313" s="40" t="str">
        <f>VLOOKUP(C313,'[2]Acha Air Sales Price List'!$B$1:$D$65536,3,FALSE)</f>
        <v>Exchange rate :</v>
      </c>
      <c r="G313" s="21">
        <f>ROUND(IF(ISBLANK(C313),0,VLOOKUP(C313,'[2]Acha Air Sales Price List'!$B$1:$X$65536,12,FALSE)*$M$14),2)</f>
        <v>0</v>
      </c>
      <c r="H313" s="21"/>
      <c r="I313" s="22">
        <f t="shared" si="7"/>
        <v>0</v>
      </c>
      <c r="J313" s="14"/>
    </row>
    <row r="314" spans="1:10" ht="12.4" hidden="1" customHeight="1">
      <c r="A314" s="13"/>
      <c r="B314" s="1"/>
      <c r="C314" s="35"/>
      <c r="D314" s="168"/>
      <c r="E314" s="169"/>
      <c r="F314" s="40" t="str">
        <f>VLOOKUP(C314,'[2]Acha Air Sales Price List'!$B$1:$D$65536,3,FALSE)</f>
        <v>Exchange rate :</v>
      </c>
      <c r="G314" s="21">
        <f>ROUND(IF(ISBLANK(C314),0,VLOOKUP(C314,'[2]Acha Air Sales Price List'!$B$1:$X$65536,12,FALSE)*$M$14),2)</f>
        <v>0</v>
      </c>
      <c r="H314" s="21"/>
      <c r="I314" s="22">
        <f t="shared" si="7"/>
        <v>0</v>
      </c>
      <c r="J314" s="14"/>
    </row>
    <row r="315" spans="1:10" ht="12.4" hidden="1" customHeight="1">
      <c r="A315" s="13"/>
      <c r="B315" s="1"/>
      <c r="C315" s="35"/>
      <c r="D315" s="168"/>
      <c r="E315" s="169"/>
      <c r="F315" s="40" t="str">
        <f>VLOOKUP(C315,'[2]Acha Air Sales Price List'!$B$1:$D$65536,3,FALSE)</f>
        <v>Exchange rate :</v>
      </c>
      <c r="G315" s="21">
        <f>ROUND(IF(ISBLANK(C315),0,VLOOKUP(C315,'[2]Acha Air Sales Price List'!$B$1:$X$65536,12,FALSE)*$M$14),2)</f>
        <v>0</v>
      </c>
      <c r="H315" s="21"/>
      <c r="I315" s="22">
        <f t="shared" si="7"/>
        <v>0</v>
      </c>
      <c r="J315" s="14"/>
    </row>
    <row r="316" spans="1:10" ht="12.4" hidden="1" customHeight="1">
      <c r="A316" s="13"/>
      <c r="B316" s="1"/>
      <c r="C316" s="36"/>
      <c r="D316" s="168"/>
      <c r="E316" s="169"/>
      <c r="F316" s="40" t="str">
        <f>VLOOKUP(C316,'[2]Acha Air Sales Price List'!$B$1:$D$65536,3,FALSE)</f>
        <v>Exchange rate :</v>
      </c>
      <c r="G316" s="21">
        <f>ROUND(IF(ISBLANK(C316),0,VLOOKUP(C316,'[2]Acha Air Sales Price List'!$B$1:$X$65536,12,FALSE)*$M$14),2)</f>
        <v>0</v>
      </c>
      <c r="H316" s="21"/>
      <c r="I316" s="22">
        <f t="shared" si="7"/>
        <v>0</v>
      </c>
      <c r="J316" s="14"/>
    </row>
    <row r="317" spans="1:10" ht="12" hidden="1" customHeight="1">
      <c r="A317" s="13"/>
      <c r="B317" s="1"/>
      <c r="C317" s="35"/>
      <c r="D317" s="168"/>
      <c r="E317" s="169"/>
      <c r="F317" s="40" t="str">
        <f>VLOOKUP(C317,'[2]Acha Air Sales Price List'!$B$1:$D$65536,3,FALSE)</f>
        <v>Exchange rate :</v>
      </c>
      <c r="G317" s="21">
        <f>ROUND(IF(ISBLANK(C317),0,VLOOKUP(C317,'[2]Acha Air Sales Price List'!$B$1:$X$65536,12,FALSE)*$M$14),2)</f>
        <v>0</v>
      </c>
      <c r="H317" s="21"/>
      <c r="I317" s="22">
        <f t="shared" si="7"/>
        <v>0</v>
      </c>
      <c r="J317" s="14"/>
    </row>
    <row r="318" spans="1:10" ht="12.4" hidden="1" customHeight="1">
      <c r="A318" s="13"/>
      <c r="B318" s="1"/>
      <c r="C318" s="35"/>
      <c r="D318" s="168"/>
      <c r="E318" s="169"/>
      <c r="F318" s="40" t="str">
        <f>VLOOKUP(C318,'[2]Acha Air Sales Price List'!$B$1:$D$65536,3,FALSE)</f>
        <v>Exchange rate :</v>
      </c>
      <c r="G318" s="21">
        <f>ROUND(IF(ISBLANK(C318),0,VLOOKUP(C318,'[2]Acha Air Sales Price List'!$B$1:$X$65536,12,FALSE)*$M$14),2)</f>
        <v>0</v>
      </c>
      <c r="H318" s="21"/>
      <c r="I318" s="22">
        <f t="shared" si="7"/>
        <v>0</v>
      </c>
      <c r="J318" s="14"/>
    </row>
    <row r="319" spans="1:10" ht="12.4" hidden="1" customHeight="1">
      <c r="A319" s="13"/>
      <c r="B319" s="1"/>
      <c r="C319" s="35"/>
      <c r="D319" s="168"/>
      <c r="E319" s="169"/>
      <c r="F319" s="40" t="str">
        <f>VLOOKUP(C319,'[2]Acha Air Sales Price List'!$B$1:$D$65536,3,FALSE)</f>
        <v>Exchange rate :</v>
      </c>
      <c r="G319" s="21">
        <f>ROUND(IF(ISBLANK(C319),0,VLOOKUP(C319,'[2]Acha Air Sales Price List'!$B$1:$X$65536,12,FALSE)*$M$14),2)</f>
        <v>0</v>
      </c>
      <c r="H319" s="21"/>
      <c r="I319" s="22">
        <f t="shared" si="7"/>
        <v>0</v>
      </c>
      <c r="J319" s="14"/>
    </row>
    <row r="320" spans="1:10" ht="12.4" hidden="1" customHeight="1">
      <c r="A320" s="13"/>
      <c r="B320" s="1"/>
      <c r="C320" s="35"/>
      <c r="D320" s="168"/>
      <c r="E320" s="169"/>
      <c r="F320" s="40" t="str">
        <f>VLOOKUP(C320,'[2]Acha Air Sales Price List'!$B$1:$D$65536,3,FALSE)</f>
        <v>Exchange rate :</v>
      </c>
      <c r="G320" s="21">
        <f>ROUND(IF(ISBLANK(C320),0,VLOOKUP(C320,'[2]Acha Air Sales Price List'!$B$1:$X$65536,12,FALSE)*$M$14),2)</f>
        <v>0</v>
      </c>
      <c r="H320" s="21"/>
      <c r="I320" s="22">
        <f t="shared" si="7"/>
        <v>0</v>
      </c>
      <c r="J320" s="14"/>
    </row>
    <row r="321" spans="1:10" ht="12.4" hidden="1" customHeight="1">
      <c r="A321" s="13"/>
      <c r="B321" s="1"/>
      <c r="C321" s="35"/>
      <c r="D321" s="168"/>
      <c r="E321" s="169"/>
      <c r="F321" s="40" t="str">
        <f>VLOOKUP(C321,'[2]Acha Air Sales Price List'!$B$1:$D$65536,3,FALSE)</f>
        <v>Exchange rate :</v>
      </c>
      <c r="G321" s="21">
        <f>ROUND(IF(ISBLANK(C321),0,VLOOKUP(C321,'[2]Acha Air Sales Price List'!$B$1:$X$65536,12,FALSE)*$M$14),2)</f>
        <v>0</v>
      </c>
      <c r="H321" s="21"/>
      <c r="I321" s="22">
        <f t="shared" si="7"/>
        <v>0</v>
      </c>
      <c r="J321" s="14"/>
    </row>
    <row r="322" spans="1:10" ht="12.4" hidden="1" customHeight="1">
      <c r="A322" s="13"/>
      <c r="B322" s="1"/>
      <c r="C322" s="35"/>
      <c r="D322" s="168"/>
      <c r="E322" s="169"/>
      <c r="F322" s="40" t="str">
        <f>VLOOKUP(C322,'[2]Acha Air Sales Price List'!$B$1:$D$65536,3,FALSE)</f>
        <v>Exchange rate :</v>
      </c>
      <c r="G322" s="21">
        <f>ROUND(IF(ISBLANK(C322),0,VLOOKUP(C322,'[2]Acha Air Sales Price List'!$B$1:$X$65536,12,FALSE)*$M$14),2)</f>
        <v>0</v>
      </c>
      <c r="H322" s="21"/>
      <c r="I322" s="22">
        <f t="shared" si="7"/>
        <v>0</v>
      </c>
      <c r="J322" s="14"/>
    </row>
    <row r="323" spans="1:10" ht="12.4" hidden="1" customHeight="1">
      <c r="A323" s="13"/>
      <c r="B323" s="1"/>
      <c r="C323" s="35"/>
      <c r="D323" s="168"/>
      <c r="E323" s="169"/>
      <c r="F323" s="40" t="str">
        <f>VLOOKUP(C323,'[2]Acha Air Sales Price List'!$B$1:$D$65536,3,FALSE)</f>
        <v>Exchange rate :</v>
      </c>
      <c r="G323" s="21">
        <f>ROUND(IF(ISBLANK(C323),0,VLOOKUP(C323,'[2]Acha Air Sales Price List'!$B$1:$X$65536,12,FALSE)*$M$14),2)</f>
        <v>0</v>
      </c>
      <c r="H323" s="21"/>
      <c r="I323" s="22">
        <f t="shared" si="7"/>
        <v>0</v>
      </c>
      <c r="J323" s="14"/>
    </row>
    <row r="324" spans="1:10" ht="12.4" hidden="1" customHeight="1">
      <c r="A324" s="13"/>
      <c r="B324" s="1"/>
      <c r="C324" s="35"/>
      <c r="D324" s="168"/>
      <c r="E324" s="169"/>
      <c r="F324" s="40" t="str">
        <f>VLOOKUP(C324,'[2]Acha Air Sales Price List'!$B$1:$D$65536,3,FALSE)</f>
        <v>Exchange rate :</v>
      </c>
      <c r="G324" s="21">
        <f>ROUND(IF(ISBLANK(C324),0,VLOOKUP(C324,'[2]Acha Air Sales Price List'!$B$1:$X$65536,12,FALSE)*$M$14),2)</f>
        <v>0</v>
      </c>
      <c r="H324" s="21"/>
      <c r="I324" s="22">
        <f t="shared" si="7"/>
        <v>0</v>
      </c>
      <c r="J324" s="14"/>
    </row>
    <row r="325" spans="1:10" ht="12.4" hidden="1" customHeight="1">
      <c r="A325" s="13"/>
      <c r="B325" s="1"/>
      <c r="C325" s="35"/>
      <c r="D325" s="168"/>
      <c r="E325" s="169"/>
      <c r="F325" s="40" t="str">
        <f>VLOOKUP(C325,'[2]Acha Air Sales Price List'!$B$1:$D$65536,3,FALSE)</f>
        <v>Exchange rate :</v>
      </c>
      <c r="G325" s="21">
        <f>ROUND(IF(ISBLANK(C325),0,VLOOKUP(C325,'[2]Acha Air Sales Price List'!$B$1:$X$65536,12,FALSE)*$M$14),2)</f>
        <v>0</v>
      </c>
      <c r="H325" s="21"/>
      <c r="I325" s="22">
        <f t="shared" si="7"/>
        <v>0</v>
      </c>
      <c r="J325" s="14"/>
    </row>
    <row r="326" spans="1:10" ht="12.4" hidden="1" customHeight="1">
      <c r="A326" s="13"/>
      <c r="B326" s="1"/>
      <c r="C326" s="35"/>
      <c r="D326" s="168"/>
      <c r="E326" s="169"/>
      <c r="F326" s="40" t="str">
        <f>VLOOKUP(C326,'[2]Acha Air Sales Price List'!$B$1:$D$65536,3,FALSE)</f>
        <v>Exchange rate :</v>
      </c>
      <c r="G326" s="21">
        <f>ROUND(IF(ISBLANK(C326),0,VLOOKUP(C326,'[2]Acha Air Sales Price List'!$B$1:$X$65536,12,FALSE)*$M$14),2)</f>
        <v>0</v>
      </c>
      <c r="H326" s="21"/>
      <c r="I326" s="22">
        <f t="shared" si="7"/>
        <v>0</v>
      </c>
      <c r="J326" s="14"/>
    </row>
    <row r="327" spans="1:10" ht="12.4" hidden="1" customHeight="1">
      <c r="A327" s="13"/>
      <c r="B327" s="1"/>
      <c r="C327" s="35"/>
      <c r="D327" s="168"/>
      <c r="E327" s="169"/>
      <c r="F327" s="40" t="str">
        <f>VLOOKUP(C327,'[2]Acha Air Sales Price List'!$B$1:$D$65536,3,FALSE)</f>
        <v>Exchange rate :</v>
      </c>
      <c r="G327" s="21">
        <f>ROUND(IF(ISBLANK(C327),0,VLOOKUP(C327,'[2]Acha Air Sales Price List'!$B$1:$X$65536,12,FALSE)*$M$14),2)</f>
        <v>0</v>
      </c>
      <c r="H327" s="21"/>
      <c r="I327" s="22">
        <f t="shared" si="7"/>
        <v>0</v>
      </c>
      <c r="J327" s="14"/>
    </row>
    <row r="328" spans="1:10" ht="12.4" hidden="1" customHeight="1">
      <c r="A328" s="13"/>
      <c r="B328" s="1"/>
      <c r="C328" s="35"/>
      <c r="D328" s="168"/>
      <c r="E328" s="169"/>
      <c r="F328" s="40" t="str">
        <f>VLOOKUP(C328,'[2]Acha Air Sales Price List'!$B$1:$D$65536,3,FALSE)</f>
        <v>Exchange rate :</v>
      </c>
      <c r="G328" s="21">
        <f>ROUND(IF(ISBLANK(C328),0,VLOOKUP(C328,'[2]Acha Air Sales Price List'!$B$1:$X$65536,12,FALSE)*$M$14),2)</f>
        <v>0</v>
      </c>
      <c r="H328" s="21"/>
      <c r="I328" s="22">
        <f t="shared" si="7"/>
        <v>0</v>
      </c>
      <c r="J328" s="14"/>
    </row>
    <row r="329" spans="1:10" ht="12.4" hidden="1" customHeight="1">
      <c r="A329" s="13"/>
      <c r="B329" s="1"/>
      <c r="C329" s="35"/>
      <c r="D329" s="168"/>
      <c r="E329" s="169"/>
      <c r="F329" s="40" t="str">
        <f>VLOOKUP(C329,'[2]Acha Air Sales Price List'!$B$1:$D$65536,3,FALSE)</f>
        <v>Exchange rate :</v>
      </c>
      <c r="G329" s="21">
        <f>ROUND(IF(ISBLANK(C329),0,VLOOKUP(C329,'[2]Acha Air Sales Price List'!$B$1:$X$65536,12,FALSE)*$M$14),2)</f>
        <v>0</v>
      </c>
      <c r="H329" s="21"/>
      <c r="I329" s="22">
        <f t="shared" si="7"/>
        <v>0</v>
      </c>
      <c r="J329" s="14"/>
    </row>
    <row r="330" spans="1:10" ht="12.4" hidden="1" customHeight="1">
      <c r="A330" s="13"/>
      <c r="B330" s="1"/>
      <c r="C330" s="35"/>
      <c r="D330" s="168"/>
      <c r="E330" s="169"/>
      <c r="F330" s="40" t="str">
        <f>VLOOKUP(C330,'[2]Acha Air Sales Price List'!$B$1:$D$65536,3,FALSE)</f>
        <v>Exchange rate :</v>
      </c>
      <c r="G330" s="21">
        <f>ROUND(IF(ISBLANK(C330),0,VLOOKUP(C330,'[2]Acha Air Sales Price List'!$B$1:$X$65536,12,FALSE)*$M$14),2)</f>
        <v>0</v>
      </c>
      <c r="H330" s="21"/>
      <c r="I330" s="22">
        <f t="shared" si="7"/>
        <v>0</v>
      </c>
      <c r="J330" s="14"/>
    </row>
    <row r="331" spans="1:10" ht="12.4" hidden="1" customHeight="1">
      <c r="A331" s="13"/>
      <c r="B331" s="1"/>
      <c r="C331" s="35"/>
      <c r="D331" s="168"/>
      <c r="E331" s="169"/>
      <c r="F331" s="40" t="str">
        <f>VLOOKUP(C331,'[2]Acha Air Sales Price List'!$B$1:$D$65536,3,FALSE)</f>
        <v>Exchange rate :</v>
      </c>
      <c r="G331" s="21">
        <f>ROUND(IF(ISBLANK(C331),0,VLOOKUP(C331,'[2]Acha Air Sales Price List'!$B$1:$X$65536,12,FALSE)*$M$14),2)</f>
        <v>0</v>
      </c>
      <c r="H331" s="21"/>
      <c r="I331" s="22">
        <f t="shared" si="7"/>
        <v>0</v>
      </c>
      <c r="J331" s="14"/>
    </row>
    <row r="332" spans="1:10" ht="12.4" hidden="1" customHeight="1">
      <c r="A332" s="13"/>
      <c r="B332" s="1"/>
      <c r="C332" s="35"/>
      <c r="D332" s="168"/>
      <c r="E332" s="169"/>
      <c r="F332" s="40" t="str">
        <f>VLOOKUP(C332,'[2]Acha Air Sales Price List'!$B$1:$D$65536,3,FALSE)</f>
        <v>Exchange rate :</v>
      </c>
      <c r="G332" s="21">
        <f>ROUND(IF(ISBLANK(C332),0,VLOOKUP(C332,'[2]Acha Air Sales Price List'!$B$1:$X$65536,12,FALSE)*$M$14),2)</f>
        <v>0</v>
      </c>
      <c r="H332" s="21"/>
      <c r="I332" s="22">
        <f t="shared" si="7"/>
        <v>0</v>
      </c>
      <c r="J332" s="14"/>
    </row>
    <row r="333" spans="1:10" ht="12.4" hidden="1" customHeight="1">
      <c r="A333" s="13"/>
      <c r="B333" s="1"/>
      <c r="C333" s="35"/>
      <c r="D333" s="168"/>
      <c r="E333" s="169"/>
      <c r="F333" s="40" t="str">
        <f>VLOOKUP(C333,'[2]Acha Air Sales Price List'!$B$1:$D$65536,3,FALSE)</f>
        <v>Exchange rate :</v>
      </c>
      <c r="G333" s="21">
        <f>ROUND(IF(ISBLANK(C333),0,VLOOKUP(C333,'[2]Acha Air Sales Price List'!$B$1:$X$65536,12,FALSE)*$M$14),2)</f>
        <v>0</v>
      </c>
      <c r="H333" s="21"/>
      <c r="I333" s="22">
        <f t="shared" si="7"/>
        <v>0</v>
      </c>
      <c r="J333" s="14"/>
    </row>
    <row r="334" spans="1:10" ht="12.4" hidden="1" customHeight="1">
      <c r="A334" s="13"/>
      <c r="B334" s="1"/>
      <c r="C334" s="35"/>
      <c r="D334" s="168"/>
      <c r="E334" s="169"/>
      <c r="F334" s="40" t="str">
        <f>VLOOKUP(C334,'[2]Acha Air Sales Price List'!$B$1:$D$65536,3,FALSE)</f>
        <v>Exchange rate :</v>
      </c>
      <c r="G334" s="21">
        <f>ROUND(IF(ISBLANK(C334),0,VLOOKUP(C334,'[2]Acha Air Sales Price List'!$B$1:$X$65536,12,FALSE)*$M$14),2)</f>
        <v>0</v>
      </c>
      <c r="H334" s="21"/>
      <c r="I334" s="22">
        <f t="shared" si="7"/>
        <v>0</v>
      </c>
      <c r="J334" s="14"/>
    </row>
    <row r="335" spans="1:10" ht="12.4" hidden="1" customHeight="1">
      <c r="A335" s="13"/>
      <c r="B335" s="1"/>
      <c r="C335" s="35"/>
      <c r="D335" s="168"/>
      <c r="E335" s="169"/>
      <c r="F335" s="40" t="str">
        <f>VLOOKUP(C335,'[2]Acha Air Sales Price List'!$B$1:$D$65536,3,FALSE)</f>
        <v>Exchange rate :</v>
      </c>
      <c r="G335" s="21">
        <f>ROUND(IF(ISBLANK(C335),0,VLOOKUP(C335,'[2]Acha Air Sales Price List'!$B$1:$X$65536,12,FALSE)*$M$14),2)</f>
        <v>0</v>
      </c>
      <c r="H335" s="21"/>
      <c r="I335" s="22">
        <f t="shared" si="7"/>
        <v>0</v>
      </c>
      <c r="J335" s="14"/>
    </row>
    <row r="336" spans="1:10" ht="12.4" hidden="1" customHeight="1">
      <c r="A336" s="13"/>
      <c r="B336" s="1"/>
      <c r="C336" s="35"/>
      <c r="D336" s="168"/>
      <c r="E336" s="169"/>
      <c r="F336" s="40" t="str">
        <f>VLOOKUP(C336,'[2]Acha Air Sales Price List'!$B$1:$D$65536,3,FALSE)</f>
        <v>Exchange rate :</v>
      </c>
      <c r="G336" s="21">
        <f>ROUND(IF(ISBLANK(C336),0,VLOOKUP(C336,'[2]Acha Air Sales Price List'!$B$1:$X$65536,12,FALSE)*$M$14),2)</f>
        <v>0</v>
      </c>
      <c r="H336" s="21"/>
      <c r="I336" s="22">
        <f t="shared" si="7"/>
        <v>0</v>
      </c>
      <c r="J336" s="14"/>
    </row>
    <row r="337" spans="1:10" ht="12.4" hidden="1" customHeight="1">
      <c r="A337" s="13"/>
      <c r="B337" s="1"/>
      <c r="C337" s="35"/>
      <c r="D337" s="168"/>
      <c r="E337" s="169"/>
      <c r="F337" s="40" t="str">
        <f>VLOOKUP(C337,'[2]Acha Air Sales Price List'!$B$1:$D$65536,3,FALSE)</f>
        <v>Exchange rate :</v>
      </c>
      <c r="G337" s="21">
        <f>ROUND(IF(ISBLANK(C337),0,VLOOKUP(C337,'[2]Acha Air Sales Price List'!$B$1:$X$65536,12,FALSE)*$M$14),2)</f>
        <v>0</v>
      </c>
      <c r="H337" s="21"/>
      <c r="I337" s="22">
        <f t="shared" si="7"/>
        <v>0</v>
      </c>
      <c r="J337" s="14"/>
    </row>
    <row r="338" spans="1:10" ht="12.4" hidden="1" customHeight="1">
      <c r="A338" s="13"/>
      <c r="B338" s="1"/>
      <c r="C338" s="35"/>
      <c r="D338" s="168"/>
      <c r="E338" s="169"/>
      <c r="F338" s="40" t="str">
        <f>VLOOKUP(C338,'[2]Acha Air Sales Price List'!$B$1:$D$65536,3,FALSE)</f>
        <v>Exchange rate :</v>
      </c>
      <c r="G338" s="21">
        <f>ROUND(IF(ISBLANK(C338),0,VLOOKUP(C338,'[2]Acha Air Sales Price List'!$B$1:$X$65536,12,FALSE)*$M$14),2)</f>
        <v>0</v>
      </c>
      <c r="H338" s="21"/>
      <c r="I338" s="22">
        <f t="shared" si="7"/>
        <v>0</v>
      </c>
      <c r="J338" s="14"/>
    </row>
    <row r="339" spans="1:10" ht="12.4" hidden="1" customHeight="1">
      <c r="A339" s="13"/>
      <c r="B339" s="1"/>
      <c r="C339" s="35"/>
      <c r="D339" s="168"/>
      <c r="E339" s="169"/>
      <c r="F339" s="40" t="str">
        <f>VLOOKUP(C339,'[2]Acha Air Sales Price List'!$B$1:$D$65536,3,FALSE)</f>
        <v>Exchange rate :</v>
      </c>
      <c r="G339" s="21">
        <f>ROUND(IF(ISBLANK(C339),0,VLOOKUP(C339,'[2]Acha Air Sales Price List'!$B$1:$X$65536,12,FALSE)*$M$14),2)</f>
        <v>0</v>
      </c>
      <c r="H339" s="21"/>
      <c r="I339" s="22">
        <f t="shared" si="7"/>
        <v>0</v>
      </c>
      <c r="J339" s="14"/>
    </row>
    <row r="340" spans="1:10" ht="12.4" hidden="1" customHeight="1">
      <c r="A340" s="13"/>
      <c r="B340" s="1"/>
      <c r="C340" s="35"/>
      <c r="D340" s="168"/>
      <c r="E340" s="169"/>
      <c r="F340" s="40" t="str">
        <f>VLOOKUP(C340,'[2]Acha Air Sales Price List'!$B$1:$D$65536,3,FALSE)</f>
        <v>Exchange rate :</v>
      </c>
      <c r="G340" s="21">
        <f>ROUND(IF(ISBLANK(C340),0,VLOOKUP(C340,'[2]Acha Air Sales Price List'!$B$1:$X$65536,12,FALSE)*$M$14),2)</f>
        <v>0</v>
      </c>
      <c r="H340" s="21"/>
      <c r="I340" s="22">
        <f t="shared" si="7"/>
        <v>0</v>
      </c>
      <c r="J340" s="14"/>
    </row>
    <row r="341" spans="1:10" ht="12.4" hidden="1" customHeight="1">
      <c r="A341" s="13"/>
      <c r="B341" s="1"/>
      <c r="C341" s="35"/>
      <c r="D341" s="168"/>
      <c r="E341" s="169"/>
      <c r="F341" s="40" t="str">
        <f>VLOOKUP(C341,'[2]Acha Air Sales Price List'!$B$1:$D$65536,3,FALSE)</f>
        <v>Exchange rate :</v>
      </c>
      <c r="G341" s="21">
        <f>ROUND(IF(ISBLANK(C341),0,VLOOKUP(C341,'[2]Acha Air Sales Price List'!$B$1:$X$65536,12,FALSE)*$M$14),2)</f>
        <v>0</v>
      </c>
      <c r="H341" s="21"/>
      <c r="I341" s="22">
        <f t="shared" si="7"/>
        <v>0</v>
      </c>
      <c r="J341" s="14"/>
    </row>
    <row r="342" spans="1:10" ht="12.4" hidden="1" customHeight="1">
      <c r="A342" s="13"/>
      <c r="B342" s="1"/>
      <c r="C342" s="35"/>
      <c r="D342" s="168"/>
      <c r="E342" s="169"/>
      <c r="F342" s="40" t="str">
        <f>VLOOKUP(C342,'[2]Acha Air Sales Price List'!$B$1:$D$65536,3,FALSE)</f>
        <v>Exchange rate :</v>
      </c>
      <c r="G342" s="21">
        <f>ROUND(IF(ISBLANK(C342),0,VLOOKUP(C342,'[2]Acha Air Sales Price List'!$B$1:$X$65536,12,FALSE)*$M$14),2)</f>
        <v>0</v>
      </c>
      <c r="H342" s="21"/>
      <c r="I342" s="22">
        <f t="shared" si="7"/>
        <v>0</v>
      </c>
      <c r="J342" s="14"/>
    </row>
    <row r="343" spans="1:10" ht="12.4" hidden="1" customHeight="1">
      <c r="A343" s="13"/>
      <c r="B343" s="1"/>
      <c r="C343" s="35"/>
      <c r="D343" s="168"/>
      <c r="E343" s="169"/>
      <c r="F343" s="40" t="str">
        <f>VLOOKUP(C343,'[2]Acha Air Sales Price List'!$B$1:$D$65536,3,FALSE)</f>
        <v>Exchange rate :</v>
      </c>
      <c r="G343" s="21">
        <f>ROUND(IF(ISBLANK(C343),0,VLOOKUP(C343,'[2]Acha Air Sales Price List'!$B$1:$X$65536,12,FALSE)*$M$14),2)</f>
        <v>0</v>
      </c>
      <c r="H343" s="21"/>
      <c r="I343" s="22">
        <f t="shared" si="7"/>
        <v>0</v>
      </c>
      <c r="J343" s="14"/>
    </row>
    <row r="344" spans="1:10" ht="12.4" hidden="1" customHeight="1">
      <c r="A344" s="13"/>
      <c r="B344" s="1"/>
      <c r="C344" s="36"/>
      <c r="D344" s="168"/>
      <c r="E344" s="169"/>
      <c r="F344" s="40" t="str">
        <f>VLOOKUP(C344,'[2]Acha Air Sales Price List'!$B$1:$D$65536,3,FALSE)</f>
        <v>Exchange rate :</v>
      </c>
      <c r="G344" s="21">
        <f>ROUND(IF(ISBLANK(C344),0,VLOOKUP(C344,'[2]Acha Air Sales Price List'!$B$1:$X$65536,12,FALSE)*$M$14),2)</f>
        <v>0</v>
      </c>
      <c r="H344" s="21"/>
      <c r="I344" s="22">
        <f>ROUND(IF(ISNUMBER(B344), G344*B344, 0),5)</f>
        <v>0</v>
      </c>
      <c r="J344" s="14"/>
    </row>
    <row r="345" spans="1:10" ht="12" hidden="1" customHeight="1">
      <c r="A345" s="13"/>
      <c r="B345" s="1"/>
      <c r="C345" s="35"/>
      <c r="D345" s="168"/>
      <c r="E345" s="169"/>
      <c r="F345" s="40" t="str">
        <f>VLOOKUP(C345,'[2]Acha Air Sales Price List'!$B$1:$D$65536,3,FALSE)</f>
        <v>Exchange rate :</v>
      </c>
      <c r="G345" s="21">
        <f>ROUND(IF(ISBLANK(C345),0,VLOOKUP(C345,'[2]Acha Air Sales Price List'!$B$1:$X$65536,12,FALSE)*$M$14),2)</f>
        <v>0</v>
      </c>
      <c r="H345" s="21"/>
      <c r="I345" s="22">
        <f t="shared" ref="I345:I395" si="8">ROUND(IF(ISNUMBER(B345), G345*B345, 0),5)</f>
        <v>0</v>
      </c>
      <c r="J345" s="14"/>
    </row>
    <row r="346" spans="1:10" ht="12.4" hidden="1" customHeight="1">
      <c r="A346" s="13"/>
      <c r="B346" s="1"/>
      <c r="C346" s="35"/>
      <c r="D346" s="168"/>
      <c r="E346" s="169"/>
      <c r="F346" s="40" t="str">
        <f>VLOOKUP(C346,'[2]Acha Air Sales Price List'!$B$1:$D$65536,3,FALSE)</f>
        <v>Exchange rate :</v>
      </c>
      <c r="G346" s="21">
        <f>ROUND(IF(ISBLANK(C346),0,VLOOKUP(C346,'[2]Acha Air Sales Price List'!$B$1:$X$65536,12,FALSE)*$M$14),2)</f>
        <v>0</v>
      </c>
      <c r="H346" s="21"/>
      <c r="I346" s="22">
        <f t="shared" si="8"/>
        <v>0</v>
      </c>
      <c r="J346" s="14"/>
    </row>
    <row r="347" spans="1:10" ht="12.4" hidden="1" customHeight="1">
      <c r="A347" s="13"/>
      <c r="B347" s="1"/>
      <c r="C347" s="35"/>
      <c r="D347" s="168"/>
      <c r="E347" s="169"/>
      <c r="F347" s="40" t="str">
        <f>VLOOKUP(C347,'[2]Acha Air Sales Price List'!$B$1:$D$65536,3,FALSE)</f>
        <v>Exchange rate :</v>
      </c>
      <c r="G347" s="21">
        <f>ROUND(IF(ISBLANK(C347),0,VLOOKUP(C347,'[2]Acha Air Sales Price List'!$B$1:$X$65536,12,FALSE)*$M$14),2)</f>
        <v>0</v>
      </c>
      <c r="H347" s="21"/>
      <c r="I347" s="22">
        <f t="shared" si="8"/>
        <v>0</v>
      </c>
      <c r="J347" s="14"/>
    </row>
    <row r="348" spans="1:10" ht="12.4" hidden="1" customHeight="1">
      <c r="A348" s="13"/>
      <c r="B348" s="1"/>
      <c r="C348" s="35"/>
      <c r="D348" s="168"/>
      <c r="E348" s="169"/>
      <c r="F348" s="40" t="str">
        <f>VLOOKUP(C348,'[2]Acha Air Sales Price List'!$B$1:$D$65536,3,FALSE)</f>
        <v>Exchange rate :</v>
      </c>
      <c r="G348" s="21">
        <f>ROUND(IF(ISBLANK(C348),0,VLOOKUP(C348,'[2]Acha Air Sales Price List'!$B$1:$X$65536,12,FALSE)*$M$14),2)</f>
        <v>0</v>
      </c>
      <c r="H348" s="21"/>
      <c r="I348" s="22">
        <f t="shared" si="8"/>
        <v>0</v>
      </c>
      <c r="J348" s="14"/>
    </row>
    <row r="349" spans="1:10" ht="12.4" hidden="1" customHeight="1">
      <c r="A349" s="13"/>
      <c r="B349" s="1"/>
      <c r="C349" s="35"/>
      <c r="D349" s="168"/>
      <c r="E349" s="169"/>
      <c r="F349" s="40" t="str">
        <f>VLOOKUP(C349,'[2]Acha Air Sales Price List'!$B$1:$D$65536,3,FALSE)</f>
        <v>Exchange rate :</v>
      </c>
      <c r="G349" s="21">
        <f>ROUND(IF(ISBLANK(C349),0,VLOOKUP(C349,'[2]Acha Air Sales Price List'!$B$1:$X$65536,12,FALSE)*$M$14),2)</f>
        <v>0</v>
      </c>
      <c r="H349" s="21"/>
      <c r="I349" s="22">
        <f t="shared" si="8"/>
        <v>0</v>
      </c>
      <c r="J349" s="14"/>
    </row>
    <row r="350" spans="1:10" ht="12.4" hidden="1" customHeight="1">
      <c r="A350" s="13"/>
      <c r="B350" s="1"/>
      <c r="C350" s="35"/>
      <c r="D350" s="168"/>
      <c r="E350" s="169"/>
      <c r="F350" s="40" t="str">
        <f>VLOOKUP(C350,'[2]Acha Air Sales Price List'!$B$1:$D$65536,3,FALSE)</f>
        <v>Exchange rate :</v>
      </c>
      <c r="G350" s="21">
        <f>ROUND(IF(ISBLANK(C350),0,VLOOKUP(C350,'[2]Acha Air Sales Price List'!$B$1:$X$65536,12,FALSE)*$M$14),2)</f>
        <v>0</v>
      </c>
      <c r="H350" s="21"/>
      <c r="I350" s="22">
        <f t="shared" si="8"/>
        <v>0</v>
      </c>
      <c r="J350" s="14"/>
    </row>
    <row r="351" spans="1:10" ht="12.4" hidden="1" customHeight="1">
      <c r="A351" s="13"/>
      <c r="B351" s="1"/>
      <c r="C351" s="35"/>
      <c r="D351" s="168"/>
      <c r="E351" s="169"/>
      <c r="F351" s="40" t="str">
        <f>VLOOKUP(C351,'[2]Acha Air Sales Price List'!$B$1:$D$65536,3,FALSE)</f>
        <v>Exchange rate :</v>
      </c>
      <c r="G351" s="21">
        <f>ROUND(IF(ISBLANK(C351),0,VLOOKUP(C351,'[2]Acha Air Sales Price List'!$B$1:$X$65536,12,FALSE)*$M$14),2)</f>
        <v>0</v>
      </c>
      <c r="H351" s="21"/>
      <c r="I351" s="22">
        <f t="shared" si="8"/>
        <v>0</v>
      </c>
      <c r="J351" s="14"/>
    </row>
    <row r="352" spans="1:10" ht="12.4" hidden="1" customHeight="1">
      <c r="A352" s="13"/>
      <c r="B352" s="1"/>
      <c r="C352" s="35"/>
      <c r="D352" s="168"/>
      <c r="E352" s="169"/>
      <c r="F352" s="40" t="str">
        <f>VLOOKUP(C352,'[2]Acha Air Sales Price List'!$B$1:$D$65536,3,FALSE)</f>
        <v>Exchange rate :</v>
      </c>
      <c r="G352" s="21">
        <f>ROUND(IF(ISBLANK(C352),0,VLOOKUP(C352,'[2]Acha Air Sales Price List'!$B$1:$X$65536,12,FALSE)*$M$14),2)</f>
        <v>0</v>
      </c>
      <c r="H352" s="21"/>
      <c r="I352" s="22">
        <f t="shared" si="8"/>
        <v>0</v>
      </c>
      <c r="J352" s="14"/>
    </row>
    <row r="353" spans="1:10" ht="12.4" hidden="1" customHeight="1">
      <c r="A353" s="13"/>
      <c r="B353" s="1"/>
      <c r="C353" s="35"/>
      <c r="D353" s="168"/>
      <c r="E353" s="169"/>
      <c r="F353" s="40" t="str">
        <f>VLOOKUP(C353,'[2]Acha Air Sales Price List'!$B$1:$D$65536,3,FALSE)</f>
        <v>Exchange rate :</v>
      </c>
      <c r="G353" s="21">
        <f>ROUND(IF(ISBLANK(C353),0,VLOOKUP(C353,'[2]Acha Air Sales Price List'!$B$1:$X$65536,12,FALSE)*$M$14),2)</f>
        <v>0</v>
      </c>
      <c r="H353" s="21"/>
      <c r="I353" s="22">
        <f t="shared" si="8"/>
        <v>0</v>
      </c>
      <c r="J353" s="14"/>
    </row>
    <row r="354" spans="1:10" ht="12.4" hidden="1" customHeight="1">
      <c r="A354" s="13"/>
      <c r="B354" s="1"/>
      <c r="C354" s="35"/>
      <c r="D354" s="168"/>
      <c r="E354" s="169"/>
      <c r="F354" s="40" t="str">
        <f>VLOOKUP(C354,'[2]Acha Air Sales Price List'!$B$1:$D$65536,3,FALSE)</f>
        <v>Exchange rate :</v>
      </c>
      <c r="G354" s="21">
        <f>ROUND(IF(ISBLANK(C354),0,VLOOKUP(C354,'[2]Acha Air Sales Price List'!$B$1:$X$65536,12,FALSE)*$M$14),2)</f>
        <v>0</v>
      </c>
      <c r="H354" s="21"/>
      <c r="I354" s="22">
        <f t="shared" si="8"/>
        <v>0</v>
      </c>
      <c r="J354" s="14"/>
    </row>
    <row r="355" spans="1:10" ht="12.4" hidden="1" customHeight="1">
      <c r="A355" s="13"/>
      <c r="B355" s="1"/>
      <c r="C355" s="35"/>
      <c r="D355" s="168"/>
      <c r="E355" s="169"/>
      <c r="F355" s="40" t="str">
        <f>VLOOKUP(C355,'[2]Acha Air Sales Price List'!$B$1:$D$65536,3,FALSE)</f>
        <v>Exchange rate :</v>
      </c>
      <c r="G355" s="21">
        <f>ROUND(IF(ISBLANK(C355),0,VLOOKUP(C355,'[2]Acha Air Sales Price List'!$B$1:$X$65536,12,FALSE)*$M$14),2)</f>
        <v>0</v>
      </c>
      <c r="H355" s="21"/>
      <c r="I355" s="22">
        <f t="shared" si="8"/>
        <v>0</v>
      </c>
      <c r="J355" s="14"/>
    </row>
    <row r="356" spans="1:10" ht="12.4" hidden="1" customHeight="1">
      <c r="A356" s="13"/>
      <c r="B356" s="1"/>
      <c r="C356" s="35"/>
      <c r="D356" s="168"/>
      <c r="E356" s="169"/>
      <c r="F356" s="40" t="str">
        <f>VLOOKUP(C356,'[2]Acha Air Sales Price List'!$B$1:$D$65536,3,FALSE)</f>
        <v>Exchange rate :</v>
      </c>
      <c r="G356" s="21">
        <f>ROUND(IF(ISBLANK(C356),0,VLOOKUP(C356,'[2]Acha Air Sales Price List'!$B$1:$X$65536,12,FALSE)*$M$14),2)</f>
        <v>0</v>
      </c>
      <c r="H356" s="21"/>
      <c r="I356" s="22">
        <f t="shared" si="8"/>
        <v>0</v>
      </c>
      <c r="J356" s="14"/>
    </row>
    <row r="357" spans="1:10" ht="12.4" hidden="1" customHeight="1">
      <c r="A357" s="13"/>
      <c r="B357" s="1"/>
      <c r="C357" s="35"/>
      <c r="D357" s="168"/>
      <c r="E357" s="169"/>
      <c r="F357" s="40" t="str">
        <f>VLOOKUP(C357,'[2]Acha Air Sales Price List'!$B$1:$D$65536,3,FALSE)</f>
        <v>Exchange rate :</v>
      </c>
      <c r="G357" s="21">
        <f>ROUND(IF(ISBLANK(C357),0,VLOOKUP(C357,'[2]Acha Air Sales Price List'!$B$1:$X$65536,12,FALSE)*$M$14),2)</f>
        <v>0</v>
      </c>
      <c r="H357" s="21"/>
      <c r="I357" s="22">
        <f t="shared" si="8"/>
        <v>0</v>
      </c>
      <c r="J357" s="14"/>
    </row>
    <row r="358" spans="1:10" ht="12.4" hidden="1" customHeight="1">
      <c r="A358" s="13"/>
      <c r="B358" s="1"/>
      <c r="C358" s="35"/>
      <c r="D358" s="168"/>
      <c r="E358" s="169"/>
      <c r="F358" s="40" t="str">
        <f>VLOOKUP(C358,'[2]Acha Air Sales Price List'!$B$1:$D$65536,3,FALSE)</f>
        <v>Exchange rate :</v>
      </c>
      <c r="G358" s="21">
        <f>ROUND(IF(ISBLANK(C358),0,VLOOKUP(C358,'[2]Acha Air Sales Price List'!$B$1:$X$65536,12,FALSE)*$M$14),2)</f>
        <v>0</v>
      </c>
      <c r="H358" s="21"/>
      <c r="I358" s="22">
        <f t="shared" si="8"/>
        <v>0</v>
      </c>
      <c r="J358" s="14"/>
    </row>
    <row r="359" spans="1:10" ht="12.4" hidden="1" customHeight="1">
      <c r="A359" s="13"/>
      <c r="B359" s="1"/>
      <c r="C359" s="35"/>
      <c r="D359" s="168"/>
      <c r="E359" s="169"/>
      <c r="F359" s="40" t="str">
        <f>VLOOKUP(C359,'[2]Acha Air Sales Price List'!$B$1:$D$65536,3,FALSE)</f>
        <v>Exchange rate :</v>
      </c>
      <c r="G359" s="21">
        <f>ROUND(IF(ISBLANK(C359),0,VLOOKUP(C359,'[2]Acha Air Sales Price List'!$B$1:$X$65536,12,FALSE)*$M$14),2)</f>
        <v>0</v>
      </c>
      <c r="H359" s="21"/>
      <c r="I359" s="22">
        <f t="shared" si="8"/>
        <v>0</v>
      </c>
      <c r="J359" s="14"/>
    </row>
    <row r="360" spans="1:10" ht="12.4" hidden="1" customHeight="1">
      <c r="A360" s="13"/>
      <c r="B360" s="1"/>
      <c r="C360" s="35"/>
      <c r="D360" s="168"/>
      <c r="E360" s="169"/>
      <c r="F360" s="40" t="str">
        <f>VLOOKUP(C360,'[2]Acha Air Sales Price List'!$B$1:$D$65536,3,FALSE)</f>
        <v>Exchange rate :</v>
      </c>
      <c r="G360" s="21">
        <f>ROUND(IF(ISBLANK(C360),0,VLOOKUP(C360,'[2]Acha Air Sales Price List'!$B$1:$X$65536,12,FALSE)*$M$14),2)</f>
        <v>0</v>
      </c>
      <c r="H360" s="21"/>
      <c r="I360" s="22">
        <f t="shared" si="8"/>
        <v>0</v>
      </c>
      <c r="J360" s="14"/>
    </row>
    <row r="361" spans="1:10" ht="12.4" hidden="1" customHeight="1">
      <c r="A361" s="13"/>
      <c r="B361" s="1"/>
      <c r="C361" s="35"/>
      <c r="D361" s="168"/>
      <c r="E361" s="169"/>
      <c r="F361" s="40" t="str">
        <f>VLOOKUP(C361,'[2]Acha Air Sales Price List'!$B$1:$D$65536,3,FALSE)</f>
        <v>Exchange rate :</v>
      </c>
      <c r="G361" s="21">
        <f>ROUND(IF(ISBLANK(C361),0,VLOOKUP(C361,'[2]Acha Air Sales Price List'!$B$1:$X$65536,12,FALSE)*$M$14),2)</f>
        <v>0</v>
      </c>
      <c r="H361" s="21"/>
      <c r="I361" s="22">
        <f t="shared" si="8"/>
        <v>0</v>
      </c>
      <c r="J361" s="14"/>
    </row>
    <row r="362" spans="1:10" ht="12.4" hidden="1" customHeight="1">
      <c r="A362" s="13"/>
      <c r="B362" s="1"/>
      <c r="C362" s="35"/>
      <c r="D362" s="168"/>
      <c r="E362" s="169"/>
      <c r="F362" s="40" t="str">
        <f>VLOOKUP(C362,'[2]Acha Air Sales Price List'!$B$1:$D$65536,3,FALSE)</f>
        <v>Exchange rate :</v>
      </c>
      <c r="G362" s="21">
        <f>ROUND(IF(ISBLANK(C362),0,VLOOKUP(C362,'[2]Acha Air Sales Price List'!$B$1:$X$65536,12,FALSE)*$M$14),2)</f>
        <v>0</v>
      </c>
      <c r="H362" s="21"/>
      <c r="I362" s="22">
        <f t="shared" si="8"/>
        <v>0</v>
      </c>
      <c r="J362" s="14"/>
    </row>
    <row r="363" spans="1:10" ht="12.4" hidden="1" customHeight="1">
      <c r="A363" s="13"/>
      <c r="B363" s="1"/>
      <c r="C363" s="35"/>
      <c r="D363" s="168"/>
      <c r="E363" s="169"/>
      <c r="F363" s="40" t="str">
        <f>VLOOKUP(C363,'[2]Acha Air Sales Price List'!$B$1:$D$65536,3,FALSE)</f>
        <v>Exchange rate :</v>
      </c>
      <c r="G363" s="21">
        <f>ROUND(IF(ISBLANK(C363),0,VLOOKUP(C363,'[2]Acha Air Sales Price List'!$B$1:$X$65536,12,FALSE)*$M$14),2)</f>
        <v>0</v>
      </c>
      <c r="H363" s="21"/>
      <c r="I363" s="22">
        <f t="shared" si="8"/>
        <v>0</v>
      </c>
      <c r="J363" s="14"/>
    </row>
    <row r="364" spans="1:10" ht="12.4" hidden="1" customHeight="1">
      <c r="A364" s="13"/>
      <c r="B364" s="1"/>
      <c r="C364" s="35"/>
      <c r="D364" s="168"/>
      <c r="E364" s="169"/>
      <c r="F364" s="40" t="str">
        <f>VLOOKUP(C364,'[2]Acha Air Sales Price List'!$B$1:$D$65536,3,FALSE)</f>
        <v>Exchange rate :</v>
      </c>
      <c r="G364" s="21">
        <f>ROUND(IF(ISBLANK(C364),0,VLOOKUP(C364,'[2]Acha Air Sales Price List'!$B$1:$X$65536,12,FALSE)*$M$14),2)</f>
        <v>0</v>
      </c>
      <c r="H364" s="21"/>
      <c r="I364" s="22">
        <f t="shared" si="8"/>
        <v>0</v>
      </c>
      <c r="J364" s="14"/>
    </row>
    <row r="365" spans="1:10" ht="12.4" hidden="1" customHeight="1">
      <c r="A365" s="13"/>
      <c r="B365" s="1"/>
      <c r="C365" s="35"/>
      <c r="D365" s="168"/>
      <c r="E365" s="169"/>
      <c r="F365" s="40" t="str">
        <f>VLOOKUP(C365,'[2]Acha Air Sales Price List'!$B$1:$D$65536,3,FALSE)</f>
        <v>Exchange rate :</v>
      </c>
      <c r="G365" s="21">
        <f>ROUND(IF(ISBLANK(C365),0,VLOOKUP(C365,'[2]Acha Air Sales Price List'!$B$1:$X$65536,12,FALSE)*$M$14),2)</f>
        <v>0</v>
      </c>
      <c r="H365" s="21"/>
      <c r="I365" s="22">
        <f t="shared" si="8"/>
        <v>0</v>
      </c>
      <c r="J365" s="14"/>
    </row>
    <row r="366" spans="1:10" ht="12.4" hidden="1" customHeight="1">
      <c r="A366" s="13"/>
      <c r="B366" s="1"/>
      <c r="C366" s="35"/>
      <c r="D366" s="168"/>
      <c r="E366" s="169"/>
      <c r="F366" s="40" t="str">
        <f>VLOOKUP(C366,'[2]Acha Air Sales Price List'!$B$1:$D$65536,3,FALSE)</f>
        <v>Exchange rate :</v>
      </c>
      <c r="G366" s="21">
        <f>ROUND(IF(ISBLANK(C366),0,VLOOKUP(C366,'[2]Acha Air Sales Price List'!$B$1:$X$65536,12,FALSE)*$M$14),2)</f>
        <v>0</v>
      </c>
      <c r="H366" s="21"/>
      <c r="I366" s="22">
        <f t="shared" si="8"/>
        <v>0</v>
      </c>
      <c r="J366" s="14"/>
    </row>
    <row r="367" spans="1:10" ht="12.4" hidden="1" customHeight="1">
      <c r="A367" s="13"/>
      <c r="B367" s="1"/>
      <c r="C367" s="35"/>
      <c r="D367" s="168"/>
      <c r="E367" s="169"/>
      <c r="F367" s="40" t="str">
        <f>VLOOKUP(C367,'[2]Acha Air Sales Price List'!$B$1:$D$65536,3,FALSE)</f>
        <v>Exchange rate :</v>
      </c>
      <c r="G367" s="21">
        <f>ROUND(IF(ISBLANK(C367),0,VLOOKUP(C367,'[2]Acha Air Sales Price List'!$B$1:$X$65536,12,FALSE)*$M$14),2)</f>
        <v>0</v>
      </c>
      <c r="H367" s="21"/>
      <c r="I367" s="22">
        <f t="shared" si="8"/>
        <v>0</v>
      </c>
      <c r="J367" s="14"/>
    </row>
    <row r="368" spans="1:10" ht="12.4" hidden="1" customHeight="1">
      <c r="A368" s="13"/>
      <c r="B368" s="1"/>
      <c r="C368" s="36"/>
      <c r="D368" s="168"/>
      <c r="E368" s="169"/>
      <c r="F368" s="40" t="str">
        <f>VLOOKUP(C368,'[2]Acha Air Sales Price List'!$B$1:$D$65536,3,FALSE)</f>
        <v>Exchange rate :</v>
      </c>
      <c r="G368" s="21">
        <f>ROUND(IF(ISBLANK(C368),0,VLOOKUP(C368,'[2]Acha Air Sales Price List'!$B$1:$X$65536,12,FALSE)*$M$14),2)</f>
        <v>0</v>
      </c>
      <c r="H368" s="21"/>
      <c r="I368" s="22">
        <f t="shared" si="8"/>
        <v>0</v>
      </c>
      <c r="J368" s="14"/>
    </row>
    <row r="369" spans="1:10" ht="12" hidden="1" customHeight="1">
      <c r="A369" s="13"/>
      <c r="B369" s="1"/>
      <c r="C369" s="35"/>
      <c r="D369" s="168"/>
      <c r="E369" s="169"/>
      <c r="F369" s="40" t="str">
        <f>VLOOKUP(C369,'[2]Acha Air Sales Price List'!$B$1:$D$65536,3,FALSE)</f>
        <v>Exchange rate :</v>
      </c>
      <c r="G369" s="21">
        <f>ROUND(IF(ISBLANK(C369),0,VLOOKUP(C369,'[2]Acha Air Sales Price List'!$B$1:$X$65536,12,FALSE)*$M$14),2)</f>
        <v>0</v>
      </c>
      <c r="H369" s="21"/>
      <c r="I369" s="22">
        <f t="shared" si="8"/>
        <v>0</v>
      </c>
      <c r="J369" s="14"/>
    </row>
    <row r="370" spans="1:10" ht="12.4" hidden="1" customHeight="1">
      <c r="A370" s="13"/>
      <c r="B370" s="1"/>
      <c r="C370" s="35"/>
      <c r="D370" s="168"/>
      <c r="E370" s="169"/>
      <c r="F370" s="40" t="str">
        <f>VLOOKUP(C370,'[2]Acha Air Sales Price List'!$B$1:$D$65536,3,FALSE)</f>
        <v>Exchange rate :</v>
      </c>
      <c r="G370" s="21">
        <f>ROUND(IF(ISBLANK(C370),0,VLOOKUP(C370,'[2]Acha Air Sales Price List'!$B$1:$X$65536,12,FALSE)*$M$14),2)</f>
        <v>0</v>
      </c>
      <c r="H370" s="21"/>
      <c r="I370" s="22">
        <f t="shared" si="8"/>
        <v>0</v>
      </c>
      <c r="J370" s="14"/>
    </row>
    <row r="371" spans="1:10" ht="12.4" hidden="1" customHeight="1">
      <c r="A371" s="13"/>
      <c r="B371" s="1"/>
      <c r="C371" s="35"/>
      <c r="D371" s="168"/>
      <c r="E371" s="169"/>
      <c r="F371" s="40" t="str">
        <f>VLOOKUP(C371,'[2]Acha Air Sales Price List'!$B$1:$D$65536,3,FALSE)</f>
        <v>Exchange rate :</v>
      </c>
      <c r="G371" s="21">
        <f>ROUND(IF(ISBLANK(C371),0,VLOOKUP(C371,'[2]Acha Air Sales Price List'!$B$1:$X$65536,12,FALSE)*$M$14),2)</f>
        <v>0</v>
      </c>
      <c r="H371" s="21"/>
      <c r="I371" s="22">
        <f t="shared" si="8"/>
        <v>0</v>
      </c>
      <c r="J371" s="14"/>
    </row>
    <row r="372" spans="1:10" ht="12.4" hidden="1" customHeight="1">
      <c r="A372" s="13"/>
      <c r="B372" s="1"/>
      <c r="C372" s="35"/>
      <c r="D372" s="168"/>
      <c r="E372" s="169"/>
      <c r="F372" s="40" t="str">
        <f>VLOOKUP(C372,'[2]Acha Air Sales Price List'!$B$1:$D$65536,3,FALSE)</f>
        <v>Exchange rate :</v>
      </c>
      <c r="G372" s="21">
        <f>ROUND(IF(ISBLANK(C372),0,VLOOKUP(C372,'[2]Acha Air Sales Price List'!$B$1:$X$65536,12,FALSE)*$M$14),2)</f>
        <v>0</v>
      </c>
      <c r="H372" s="21"/>
      <c r="I372" s="22">
        <f t="shared" si="8"/>
        <v>0</v>
      </c>
      <c r="J372" s="14"/>
    </row>
    <row r="373" spans="1:10" ht="12.4" hidden="1" customHeight="1">
      <c r="A373" s="13"/>
      <c r="B373" s="1"/>
      <c r="C373" s="35"/>
      <c r="D373" s="168"/>
      <c r="E373" s="169"/>
      <c r="F373" s="40" t="str">
        <f>VLOOKUP(C373,'[2]Acha Air Sales Price List'!$B$1:$D$65536,3,FALSE)</f>
        <v>Exchange rate :</v>
      </c>
      <c r="G373" s="21">
        <f>ROUND(IF(ISBLANK(C373),0,VLOOKUP(C373,'[2]Acha Air Sales Price List'!$B$1:$X$65536,12,FALSE)*$M$14),2)</f>
        <v>0</v>
      </c>
      <c r="H373" s="21"/>
      <c r="I373" s="22">
        <f t="shared" si="8"/>
        <v>0</v>
      </c>
      <c r="J373" s="14"/>
    </row>
    <row r="374" spans="1:10" ht="12.4" hidden="1" customHeight="1">
      <c r="A374" s="13"/>
      <c r="B374" s="1"/>
      <c r="C374" s="35"/>
      <c r="D374" s="168"/>
      <c r="E374" s="169"/>
      <c r="F374" s="40" t="str">
        <f>VLOOKUP(C374,'[2]Acha Air Sales Price List'!$B$1:$D$65536,3,FALSE)</f>
        <v>Exchange rate :</v>
      </c>
      <c r="G374" s="21">
        <f>ROUND(IF(ISBLANK(C374),0,VLOOKUP(C374,'[2]Acha Air Sales Price List'!$B$1:$X$65536,12,FALSE)*$M$14),2)</f>
        <v>0</v>
      </c>
      <c r="H374" s="21"/>
      <c r="I374" s="22">
        <f t="shared" si="8"/>
        <v>0</v>
      </c>
      <c r="J374" s="14"/>
    </row>
    <row r="375" spans="1:10" ht="12.4" hidden="1" customHeight="1">
      <c r="A375" s="13"/>
      <c r="B375" s="1"/>
      <c r="C375" s="35"/>
      <c r="D375" s="168"/>
      <c r="E375" s="169"/>
      <c r="F375" s="40" t="str">
        <f>VLOOKUP(C375,'[2]Acha Air Sales Price List'!$B$1:$D$65536,3,FALSE)</f>
        <v>Exchange rate :</v>
      </c>
      <c r="G375" s="21">
        <f>ROUND(IF(ISBLANK(C375),0,VLOOKUP(C375,'[2]Acha Air Sales Price List'!$B$1:$X$65536,12,FALSE)*$M$14),2)</f>
        <v>0</v>
      </c>
      <c r="H375" s="21"/>
      <c r="I375" s="22">
        <f t="shared" si="8"/>
        <v>0</v>
      </c>
      <c r="J375" s="14"/>
    </row>
    <row r="376" spans="1:10" ht="12.4" hidden="1" customHeight="1">
      <c r="A376" s="13"/>
      <c r="B376" s="1"/>
      <c r="C376" s="35"/>
      <c r="D376" s="168"/>
      <c r="E376" s="169"/>
      <c r="F376" s="40" t="str">
        <f>VLOOKUP(C376,'[2]Acha Air Sales Price List'!$B$1:$D$65536,3,FALSE)</f>
        <v>Exchange rate :</v>
      </c>
      <c r="G376" s="21">
        <f>ROUND(IF(ISBLANK(C376),0,VLOOKUP(C376,'[2]Acha Air Sales Price List'!$B$1:$X$65536,12,FALSE)*$M$14),2)</f>
        <v>0</v>
      </c>
      <c r="H376" s="21"/>
      <c r="I376" s="22">
        <f t="shared" si="8"/>
        <v>0</v>
      </c>
      <c r="J376" s="14"/>
    </row>
    <row r="377" spans="1:10" ht="12.4" hidden="1" customHeight="1">
      <c r="A377" s="13"/>
      <c r="B377" s="1"/>
      <c r="C377" s="35"/>
      <c r="D377" s="168"/>
      <c r="E377" s="169"/>
      <c r="F377" s="40" t="str">
        <f>VLOOKUP(C377,'[2]Acha Air Sales Price List'!$B$1:$D$65536,3,FALSE)</f>
        <v>Exchange rate :</v>
      </c>
      <c r="G377" s="21">
        <f>ROUND(IF(ISBLANK(C377),0,VLOOKUP(C377,'[2]Acha Air Sales Price List'!$B$1:$X$65536,12,FALSE)*$M$14),2)</f>
        <v>0</v>
      </c>
      <c r="H377" s="21"/>
      <c r="I377" s="22">
        <f t="shared" si="8"/>
        <v>0</v>
      </c>
      <c r="J377" s="14"/>
    </row>
    <row r="378" spans="1:10" ht="12.4" hidden="1" customHeight="1">
      <c r="A378" s="13"/>
      <c r="B378" s="1"/>
      <c r="C378" s="35"/>
      <c r="D378" s="168"/>
      <c r="E378" s="169"/>
      <c r="F378" s="40" t="str">
        <f>VLOOKUP(C378,'[2]Acha Air Sales Price List'!$B$1:$D$65536,3,FALSE)</f>
        <v>Exchange rate :</v>
      </c>
      <c r="G378" s="21">
        <f>ROUND(IF(ISBLANK(C378),0,VLOOKUP(C378,'[2]Acha Air Sales Price List'!$B$1:$X$65536,12,FALSE)*$M$14),2)</f>
        <v>0</v>
      </c>
      <c r="H378" s="21"/>
      <c r="I378" s="22">
        <f t="shared" si="8"/>
        <v>0</v>
      </c>
      <c r="J378" s="14"/>
    </row>
    <row r="379" spans="1:10" ht="12.4" hidden="1" customHeight="1">
      <c r="A379" s="13"/>
      <c r="B379" s="1"/>
      <c r="C379" s="35"/>
      <c r="D379" s="168"/>
      <c r="E379" s="169"/>
      <c r="F379" s="40" t="str">
        <f>VLOOKUP(C379,'[2]Acha Air Sales Price List'!$B$1:$D$65536,3,FALSE)</f>
        <v>Exchange rate :</v>
      </c>
      <c r="G379" s="21">
        <f>ROUND(IF(ISBLANK(C379),0,VLOOKUP(C379,'[2]Acha Air Sales Price List'!$B$1:$X$65536,12,FALSE)*$M$14),2)</f>
        <v>0</v>
      </c>
      <c r="H379" s="21"/>
      <c r="I379" s="22">
        <f t="shared" si="8"/>
        <v>0</v>
      </c>
      <c r="J379" s="14"/>
    </row>
    <row r="380" spans="1:10" ht="12.4" hidden="1" customHeight="1">
      <c r="A380" s="13"/>
      <c r="B380" s="1"/>
      <c r="C380" s="35"/>
      <c r="D380" s="168"/>
      <c r="E380" s="169"/>
      <c r="F380" s="40" t="str">
        <f>VLOOKUP(C380,'[2]Acha Air Sales Price List'!$B$1:$D$65536,3,FALSE)</f>
        <v>Exchange rate :</v>
      </c>
      <c r="G380" s="21">
        <f>ROUND(IF(ISBLANK(C380),0,VLOOKUP(C380,'[2]Acha Air Sales Price List'!$B$1:$X$65536,12,FALSE)*$M$14),2)</f>
        <v>0</v>
      </c>
      <c r="H380" s="21"/>
      <c r="I380" s="22">
        <f t="shared" si="8"/>
        <v>0</v>
      </c>
      <c r="J380" s="14"/>
    </row>
    <row r="381" spans="1:10" ht="12.4" hidden="1" customHeight="1">
      <c r="A381" s="13"/>
      <c r="B381" s="1"/>
      <c r="C381" s="35"/>
      <c r="D381" s="168"/>
      <c r="E381" s="169"/>
      <c r="F381" s="40" t="str">
        <f>VLOOKUP(C381,'[2]Acha Air Sales Price List'!$B$1:$D$65536,3,FALSE)</f>
        <v>Exchange rate :</v>
      </c>
      <c r="G381" s="21">
        <f>ROUND(IF(ISBLANK(C381),0,VLOOKUP(C381,'[2]Acha Air Sales Price List'!$B$1:$X$65536,12,FALSE)*$M$14),2)</f>
        <v>0</v>
      </c>
      <c r="H381" s="21"/>
      <c r="I381" s="22">
        <f t="shared" si="8"/>
        <v>0</v>
      </c>
      <c r="J381" s="14"/>
    </row>
    <row r="382" spans="1:10" ht="12.4" hidden="1" customHeight="1">
      <c r="A382" s="13"/>
      <c r="B382" s="1"/>
      <c r="C382" s="35"/>
      <c r="D382" s="168"/>
      <c r="E382" s="169"/>
      <c r="F382" s="40" t="str">
        <f>VLOOKUP(C382,'[2]Acha Air Sales Price List'!$B$1:$D$65536,3,FALSE)</f>
        <v>Exchange rate :</v>
      </c>
      <c r="G382" s="21">
        <f>ROUND(IF(ISBLANK(C382),0,VLOOKUP(C382,'[2]Acha Air Sales Price List'!$B$1:$X$65536,12,FALSE)*$M$14),2)</f>
        <v>0</v>
      </c>
      <c r="H382" s="21"/>
      <c r="I382" s="22">
        <f t="shared" si="8"/>
        <v>0</v>
      </c>
      <c r="J382" s="14"/>
    </row>
    <row r="383" spans="1:10" ht="12.4" hidden="1" customHeight="1">
      <c r="A383" s="13"/>
      <c r="B383" s="1"/>
      <c r="C383" s="35"/>
      <c r="D383" s="168"/>
      <c r="E383" s="169"/>
      <c r="F383" s="40" t="str">
        <f>VLOOKUP(C383,'[2]Acha Air Sales Price List'!$B$1:$D$65536,3,FALSE)</f>
        <v>Exchange rate :</v>
      </c>
      <c r="G383" s="21">
        <f>ROUND(IF(ISBLANK(C383),0,VLOOKUP(C383,'[2]Acha Air Sales Price List'!$B$1:$X$65536,12,FALSE)*$M$14),2)</f>
        <v>0</v>
      </c>
      <c r="H383" s="21"/>
      <c r="I383" s="22">
        <f t="shared" si="8"/>
        <v>0</v>
      </c>
      <c r="J383" s="14"/>
    </row>
    <row r="384" spans="1:10" ht="12.4" hidden="1" customHeight="1">
      <c r="A384" s="13"/>
      <c r="B384" s="1"/>
      <c r="C384" s="35"/>
      <c r="D384" s="168"/>
      <c r="E384" s="169"/>
      <c r="F384" s="40" t="str">
        <f>VLOOKUP(C384,'[2]Acha Air Sales Price List'!$B$1:$D$65536,3,FALSE)</f>
        <v>Exchange rate :</v>
      </c>
      <c r="G384" s="21">
        <f>ROUND(IF(ISBLANK(C384),0,VLOOKUP(C384,'[2]Acha Air Sales Price List'!$B$1:$X$65536,12,FALSE)*$M$14),2)</f>
        <v>0</v>
      </c>
      <c r="H384" s="21"/>
      <c r="I384" s="22">
        <f t="shared" si="8"/>
        <v>0</v>
      </c>
      <c r="J384" s="14"/>
    </row>
    <row r="385" spans="1:10" ht="12.4" hidden="1" customHeight="1">
      <c r="A385" s="13"/>
      <c r="B385" s="1"/>
      <c r="C385" s="35"/>
      <c r="D385" s="168"/>
      <c r="E385" s="169"/>
      <c r="F385" s="40" t="str">
        <f>VLOOKUP(C385,'[2]Acha Air Sales Price List'!$B$1:$D$65536,3,FALSE)</f>
        <v>Exchange rate :</v>
      </c>
      <c r="G385" s="21">
        <f>ROUND(IF(ISBLANK(C385),0,VLOOKUP(C385,'[2]Acha Air Sales Price List'!$B$1:$X$65536,12,FALSE)*$M$14),2)</f>
        <v>0</v>
      </c>
      <c r="H385" s="21"/>
      <c r="I385" s="22">
        <f t="shared" si="8"/>
        <v>0</v>
      </c>
      <c r="J385" s="14"/>
    </row>
    <row r="386" spans="1:10" ht="12.4" hidden="1" customHeight="1">
      <c r="A386" s="13"/>
      <c r="B386" s="1"/>
      <c r="C386" s="35"/>
      <c r="D386" s="168"/>
      <c r="E386" s="169"/>
      <c r="F386" s="40" t="str">
        <f>VLOOKUP(C386,'[2]Acha Air Sales Price List'!$B$1:$D$65536,3,FALSE)</f>
        <v>Exchange rate :</v>
      </c>
      <c r="G386" s="21">
        <f>ROUND(IF(ISBLANK(C386),0,VLOOKUP(C386,'[2]Acha Air Sales Price List'!$B$1:$X$65536,12,FALSE)*$M$14),2)</f>
        <v>0</v>
      </c>
      <c r="H386" s="21"/>
      <c r="I386" s="22">
        <f t="shared" si="8"/>
        <v>0</v>
      </c>
      <c r="J386" s="14"/>
    </row>
    <row r="387" spans="1:10" ht="12.4" hidden="1" customHeight="1">
      <c r="A387" s="13"/>
      <c r="B387" s="1"/>
      <c r="C387" s="35"/>
      <c r="D387" s="168"/>
      <c r="E387" s="169"/>
      <c r="F387" s="40" t="str">
        <f>VLOOKUP(C387,'[2]Acha Air Sales Price List'!$B$1:$D$65536,3,FALSE)</f>
        <v>Exchange rate :</v>
      </c>
      <c r="G387" s="21">
        <f>ROUND(IF(ISBLANK(C387),0,VLOOKUP(C387,'[2]Acha Air Sales Price List'!$B$1:$X$65536,12,FALSE)*$M$14),2)</f>
        <v>0</v>
      </c>
      <c r="H387" s="21"/>
      <c r="I387" s="22">
        <f t="shared" si="8"/>
        <v>0</v>
      </c>
      <c r="J387" s="14"/>
    </row>
    <row r="388" spans="1:10" ht="12.4" hidden="1" customHeight="1">
      <c r="A388" s="13"/>
      <c r="B388" s="1"/>
      <c r="C388" s="35"/>
      <c r="D388" s="168"/>
      <c r="E388" s="169"/>
      <c r="F388" s="40" t="str">
        <f>VLOOKUP(C388,'[2]Acha Air Sales Price List'!$B$1:$D$65536,3,FALSE)</f>
        <v>Exchange rate :</v>
      </c>
      <c r="G388" s="21">
        <f>ROUND(IF(ISBLANK(C388),0,VLOOKUP(C388,'[2]Acha Air Sales Price List'!$B$1:$X$65536,12,FALSE)*$M$14),2)</f>
        <v>0</v>
      </c>
      <c r="H388" s="21"/>
      <c r="I388" s="22">
        <f t="shared" si="8"/>
        <v>0</v>
      </c>
      <c r="J388" s="14"/>
    </row>
    <row r="389" spans="1:10" ht="12.4" hidden="1" customHeight="1">
      <c r="A389" s="13"/>
      <c r="B389" s="1"/>
      <c r="C389" s="35"/>
      <c r="D389" s="168"/>
      <c r="E389" s="169"/>
      <c r="F389" s="40" t="str">
        <f>VLOOKUP(C389,'[2]Acha Air Sales Price List'!$B$1:$D$65536,3,FALSE)</f>
        <v>Exchange rate :</v>
      </c>
      <c r="G389" s="21">
        <f>ROUND(IF(ISBLANK(C389),0,VLOOKUP(C389,'[2]Acha Air Sales Price List'!$B$1:$X$65536,12,FALSE)*$M$14),2)</f>
        <v>0</v>
      </c>
      <c r="H389" s="21"/>
      <c r="I389" s="22">
        <f t="shared" si="8"/>
        <v>0</v>
      </c>
      <c r="J389" s="14"/>
    </row>
    <row r="390" spans="1:10" ht="12.4" hidden="1" customHeight="1">
      <c r="A390" s="13"/>
      <c r="B390" s="1"/>
      <c r="C390" s="35"/>
      <c r="D390" s="168"/>
      <c r="E390" s="169"/>
      <c r="F390" s="40" t="str">
        <f>VLOOKUP(C390,'[2]Acha Air Sales Price List'!$B$1:$D$65536,3,FALSE)</f>
        <v>Exchange rate :</v>
      </c>
      <c r="G390" s="21">
        <f>ROUND(IF(ISBLANK(C390),0,VLOOKUP(C390,'[2]Acha Air Sales Price List'!$B$1:$X$65536,12,FALSE)*$M$14),2)</f>
        <v>0</v>
      </c>
      <c r="H390" s="21"/>
      <c r="I390" s="22">
        <f t="shared" si="8"/>
        <v>0</v>
      </c>
      <c r="J390" s="14"/>
    </row>
    <row r="391" spans="1:10" ht="12.4" hidden="1" customHeight="1">
      <c r="A391" s="13"/>
      <c r="B391" s="1"/>
      <c r="C391" s="35"/>
      <c r="D391" s="168"/>
      <c r="E391" s="169"/>
      <c r="F391" s="40" t="str">
        <f>VLOOKUP(C391,'[2]Acha Air Sales Price List'!$B$1:$D$65536,3,FALSE)</f>
        <v>Exchange rate :</v>
      </c>
      <c r="G391" s="21">
        <f>ROUND(IF(ISBLANK(C391),0,VLOOKUP(C391,'[2]Acha Air Sales Price List'!$B$1:$X$65536,12,FALSE)*$M$14),2)</f>
        <v>0</v>
      </c>
      <c r="H391" s="21"/>
      <c r="I391" s="22">
        <f t="shared" si="8"/>
        <v>0</v>
      </c>
      <c r="J391" s="14"/>
    </row>
    <row r="392" spans="1:10" ht="12.4" hidden="1" customHeight="1">
      <c r="A392" s="13"/>
      <c r="B392" s="1"/>
      <c r="C392" s="35"/>
      <c r="D392" s="168"/>
      <c r="E392" s="169"/>
      <c r="F392" s="40" t="str">
        <f>VLOOKUP(C392,'[2]Acha Air Sales Price List'!$B$1:$D$65536,3,FALSE)</f>
        <v>Exchange rate :</v>
      </c>
      <c r="G392" s="21">
        <f>ROUND(IF(ISBLANK(C392),0,VLOOKUP(C392,'[2]Acha Air Sales Price List'!$B$1:$X$65536,12,FALSE)*$M$14),2)</f>
        <v>0</v>
      </c>
      <c r="H392" s="21"/>
      <c r="I392" s="22">
        <f t="shared" si="8"/>
        <v>0</v>
      </c>
      <c r="J392" s="14"/>
    </row>
    <row r="393" spans="1:10" ht="12.4" hidden="1" customHeight="1">
      <c r="A393" s="13"/>
      <c r="B393" s="1"/>
      <c r="C393" s="35"/>
      <c r="D393" s="168"/>
      <c r="E393" s="169"/>
      <c r="F393" s="40" t="str">
        <f>VLOOKUP(C393,'[2]Acha Air Sales Price List'!$B$1:$D$65536,3,FALSE)</f>
        <v>Exchange rate :</v>
      </c>
      <c r="G393" s="21">
        <f>ROUND(IF(ISBLANK(C393),0,VLOOKUP(C393,'[2]Acha Air Sales Price List'!$B$1:$X$65536,12,FALSE)*$M$14),2)</f>
        <v>0</v>
      </c>
      <c r="H393" s="21"/>
      <c r="I393" s="22">
        <f t="shared" si="8"/>
        <v>0</v>
      </c>
      <c r="J393" s="14"/>
    </row>
    <row r="394" spans="1:10" ht="12.4" hidden="1" customHeight="1">
      <c r="A394" s="13"/>
      <c r="B394" s="1"/>
      <c r="C394" s="35"/>
      <c r="D394" s="168"/>
      <c r="E394" s="169"/>
      <c r="F394" s="40" t="str">
        <f>VLOOKUP(C394,'[2]Acha Air Sales Price List'!$B$1:$D$65536,3,FALSE)</f>
        <v>Exchange rate :</v>
      </c>
      <c r="G394" s="21">
        <f>ROUND(IF(ISBLANK(C394),0,VLOOKUP(C394,'[2]Acha Air Sales Price List'!$B$1:$X$65536,12,FALSE)*$M$14),2)</f>
        <v>0</v>
      </c>
      <c r="H394" s="21"/>
      <c r="I394" s="22">
        <f t="shared" si="8"/>
        <v>0</v>
      </c>
      <c r="J394" s="14"/>
    </row>
    <row r="395" spans="1:10" ht="12.4" hidden="1" customHeight="1">
      <c r="A395" s="13"/>
      <c r="B395" s="1"/>
      <c r="C395" s="35"/>
      <c r="D395" s="168"/>
      <c r="E395" s="169"/>
      <c r="F395" s="40" t="str">
        <f>VLOOKUP(C395,'[2]Acha Air Sales Price List'!$B$1:$D$65536,3,FALSE)</f>
        <v>Exchange rate :</v>
      </c>
      <c r="G395" s="21">
        <f>ROUND(IF(ISBLANK(C395),0,VLOOKUP(C395,'[2]Acha Air Sales Price List'!$B$1:$X$65536,12,FALSE)*$M$14),2)</f>
        <v>0</v>
      </c>
      <c r="H395" s="21"/>
      <c r="I395" s="22">
        <f t="shared" si="8"/>
        <v>0</v>
      </c>
      <c r="J395" s="14"/>
    </row>
    <row r="396" spans="1:10" ht="12.4" hidden="1" customHeight="1">
      <c r="A396" s="13"/>
      <c r="B396" s="1"/>
      <c r="C396" s="36"/>
      <c r="D396" s="168"/>
      <c r="E396" s="169"/>
      <c r="F396" s="40" t="str">
        <f>VLOOKUP(C396,'[2]Acha Air Sales Price List'!$B$1:$D$65536,3,FALSE)</f>
        <v>Exchange rate :</v>
      </c>
      <c r="G396" s="21">
        <f>ROUND(IF(ISBLANK(C396),0,VLOOKUP(C396,'[2]Acha Air Sales Price List'!$B$1:$X$65536,12,FALSE)*$M$14),2)</f>
        <v>0</v>
      </c>
      <c r="H396" s="21"/>
      <c r="I396" s="22">
        <f>ROUND(IF(ISNUMBER(B396), G396*B396, 0),5)</f>
        <v>0</v>
      </c>
      <c r="J396" s="14"/>
    </row>
    <row r="397" spans="1:10" ht="12" hidden="1" customHeight="1">
      <c r="A397" s="13"/>
      <c r="B397" s="1"/>
      <c r="C397" s="35"/>
      <c r="D397" s="168"/>
      <c r="E397" s="169"/>
      <c r="F397" s="40" t="str">
        <f>VLOOKUP(C397,'[2]Acha Air Sales Price List'!$B$1:$D$65536,3,FALSE)</f>
        <v>Exchange rate :</v>
      </c>
      <c r="G397" s="21">
        <f>ROUND(IF(ISBLANK(C397),0,VLOOKUP(C397,'[2]Acha Air Sales Price List'!$B$1:$X$65536,12,FALSE)*$M$14),2)</f>
        <v>0</v>
      </c>
      <c r="H397" s="21"/>
      <c r="I397" s="22">
        <f t="shared" ref="I397:I451" si="9">ROUND(IF(ISNUMBER(B397), G397*B397, 0),5)</f>
        <v>0</v>
      </c>
      <c r="J397" s="14"/>
    </row>
    <row r="398" spans="1:10" ht="12.4" hidden="1" customHeight="1">
      <c r="A398" s="13"/>
      <c r="B398" s="1"/>
      <c r="C398" s="35"/>
      <c r="D398" s="168"/>
      <c r="E398" s="169"/>
      <c r="F398" s="40" t="str">
        <f>VLOOKUP(C398,'[2]Acha Air Sales Price List'!$B$1:$D$65536,3,FALSE)</f>
        <v>Exchange rate :</v>
      </c>
      <c r="G398" s="21">
        <f>ROUND(IF(ISBLANK(C398),0,VLOOKUP(C398,'[2]Acha Air Sales Price List'!$B$1:$X$65536,12,FALSE)*$M$14),2)</f>
        <v>0</v>
      </c>
      <c r="H398" s="21"/>
      <c r="I398" s="22">
        <f t="shared" si="9"/>
        <v>0</v>
      </c>
      <c r="J398" s="14"/>
    </row>
    <row r="399" spans="1:10" ht="12.4" hidden="1" customHeight="1">
      <c r="A399" s="13"/>
      <c r="B399" s="1"/>
      <c r="C399" s="35"/>
      <c r="D399" s="168"/>
      <c r="E399" s="169"/>
      <c r="F399" s="40" t="str">
        <f>VLOOKUP(C399,'[2]Acha Air Sales Price List'!$B$1:$D$65536,3,FALSE)</f>
        <v>Exchange rate :</v>
      </c>
      <c r="G399" s="21">
        <f>ROUND(IF(ISBLANK(C399),0,VLOOKUP(C399,'[2]Acha Air Sales Price List'!$B$1:$X$65536,12,FALSE)*$M$14),2)</f>
        <v>0</v>
      </c>
      <c r="H399" s="21"/>
      <c r="I399" s="22">
        <f t="shared" si="9"/>
        <v>0</v>
      </c>
      <c r="J399" s="14"/>
    </row>
    <row r="400" spans="1:10" ht="12.4" hidden="1" customHeight="1">
      <c r="A400" s="13"/>
      <c r="B400" s="1"/>
      <c r="C400" s="35"/>
      <c r="D400" s="168"/>
      <c r="E400" s="169"/>
      <c r="F400" s="40" t="str">
        <f>VLOOKUP(C400,'[2]Acha Air Sales Price List'!$B$1:$D$65536,3,FALSE)</f>
        <v>Exchange rate :</v>
      </c>
      <c r="G400" s="21">
        <f>ROUND(IF(ISBLANK(C400),0,VLOOKUP(C400,'[2]Acha Air Sales Price List'!$B$1:$X$65536,12,FALSE)*$M$14),2)</f>
        <v>0</v>
      </c>
      <c r="H400" s="21"/>
      <c r="I400" s="22">
        <f t="shared" si="9"/>
        <v>0</v>
      </c>
      <c r="J400" s="14"/>
    </row>
    <row r="401" spans="1:10" ht="12.4" hidden="1" customHeight="1">
      <c r="A401" s="13"/>
      <c r="B401" s="1"/>
      <c r="C401" s="35"/>
      <c r="D401" s="168"/>
      <c r="E401" s="169"/>
      <c r="F401" s="40" t="str">
        <f>VLOOKUP(C401,'[2]Acha Air Sales Price List'!$B$1:$D$65536,3,FALSE)</f>
        <v>Exchange rate :</v>
      </c>
      <c r="G401" s="21">
        <f>ROUND(IF(ISBLANK(C401),0,VLOOKUP(C401,'[2]Acha Air Sales Price List'!$B$1:$X$65536,12,FALSE)*$M$14),2)</f>
        <v>0</v>
      </c>
      <c r="H401" s="21"/>
      <c r="I401" s="22">
        <f t="shared" si="9"/>
        <v>0</v>
      </c>
      <c r="J401" s="14"/>
    </row>
    <row r="402" spans="1:10" ht="12.4" hidden="1" customHeight="1">
      <c r="A402" s="13"/>
      <c r="B402" s="1"/>
      <c r="C402" s="35"/>
      <c r="D402" s="168"/>
      <c r="E402" s="169"/>
      <c r="F402" s="40" t="str">
        <f>VLOOKUP(C402,'[2]Acha Air Sales Price List'!$B$1:$D$65536,3,FALSE)</f>
        <v>Exchange rate :</v>
      </c>
      <c r="G402" s="21">
        <f>ROUND(IF(ISBLANK(C402),0,VLOOKUP(C402,'[2]Acha Air Sales Price List'!$B$1:$X$65536,12,FALSE)*$M$14),2)</f>
        <v>0</v>
      </c>
      <c r="H402" s="21"/>
      <c r="I402" s="22">
        <f t="shared" si="9"/>
        <v>0</v>
      </c>
      <c r="J402" s="14"/>
    </row>
    <row r="403" spans="1:10" ht="12.4" hidden="1" customHeight="1">
      <c r="A403" s="13"/>
      <c r="B403" s="1"/>
      <c r="C403" s="35"/>
      <c r="D403" s="168"/>
      <c r="E403" s="169"/>
      <c r="F403" s="40" t="str">
        <f>VLOOKUP(C403,'[2]Acha Air Sales Price List'!$B$1:$D$65536,3,FALSE)</f>
        <v>Exchange rate :</v>
      </c>
      <c r="G403" s="21">
        <f>ROUND(IF(ISBLANK(C403),0,VLOOKUP(C403,'[2]Acha Air Sales Price List'!$B$1:$X$65536,12,FALSE)*$M$14),2)</f>
        <v>0</v>
      </c>
      <c r="H403" s="21"/>
      <c r="I403" s="22">
        <f t="shared" si="9"/>
        <v>0</v>
      </c>
      <c r="J403" s="14"/>
    </row>
    <row r="404" spans="1:10" ht="12.4" hidden="1" customHeight="1">
      <c r="A404" s="13"/>
      <c r="B404" s="1"/>
      <c r="C404" s="35"/>
      <c r="D404" s="168"/>
      <c r="E404" s="169"/>
      <c r="F404" s="40" t="str">
        <f>VLOOKUP(C404,'[2]Acha Air Sales Price List'!$B$1:$D$65536,3,FALSE)</f>
        <v>Exchange rate :</v>
      </c>
      <c r="G404" s="21">
        <f>ROUND(IF(ISBLANK(C404),0,VLOOKUP(C404,'[2]Acha Air Sales Price List'!$B$1:$X$65536,12,FALSE)*$M$14),2)</f>
        <v>0</v>
      </c>
      <c r="H404" s="21"/>
      <c r="I404" s="22">
        <f t="shared" si="9"/>
        <v>0</v>
      </c>
      <c r="J404" s="14"/>
    </row>
    <row r="405" spans="1:10" ht="12.4" hidden="1" customHeight="1">
      <c r="A405" s="13"/>
      <c r="B405" s="1"/>
      <c r="C405" s="35"/>
      <c r="D405" s="168"/>
      <c r="E405" s="169"/>
      <c r="F405" s="40" t="str">
        <f>VLOOKUP(C405,'[2]Acha Air Sales Price List'!$B$1:$D$65536,3,FALSE)</f>
        <v>Exchange rate :</v>
      </c>
      <c r="G405" s="21">
        <f>ROUND(IF(ISBLANK(C405),0,VLOOKUP(C405,'[2]Acha Air Sales Price List'!$B$1:$X$65536,12,FALSE)*$M$14),2)</f>
        <v>0</v>
      </c>
      <c r="H405" s="21"/>
      <c r="I405" s="22">
        <f t="shared" si="9"/>
        <v>0</v>
      </c>
      <c r="J405" s="14"/>
    </row>
    <row r="406" spans="1:10" ht="12.4" hidden="1" customHeight="1">
      <c r="A406" s="13"/>
      <c r="B406" s="1"/>
      <c r="C406" s="35"/>
      <c r="D406" s="168"/>
      <c r="E406" s="169"/>
      <c r="F406" s="40" t="str">
        <f>VLOOKUP(C406,'[2]Acha Air Sales Price List'!$B$1:$D$65536,3,FALSE)</f>
        <v>Exchange rate :</v>
      </c>
      <c r="G406" s="21">
        <f>ROUND(IF(ISBLANK(C406),0,VLOOKUP(C406,'[2]Acha Air Sales Price List'!$B$1:$X$65536,12,FALSE)*$M$14),2)</f>
        <v>0</v>
      </c>
      <c r="H406" s="21"/>
      <c r="I406" s="22">
        <f t="shared" si="9"/>
        <v>0</v>
      </c>
      <c r="J406" s="14"/>
    </row>
    <row r="407" spans="1:10" ht="12.4" hidden="1" customHeight="1">
      <c r="A407" s="13"/>
      <c r="B407" s="1"/>
      <c r="C407" s="35"/>
      <c r="D407" s="168"/>
      <c r="E407" s="169"/>
      <c r="F407" s="40" t="str">
        <f>VLOOKUP(C407,'[2]Acha Air Sales Price List'!$B$1:$D$65536,3,FALSE)</f>
        <v>Exchange rate :</v>
      </c>
      <c r="G407" s="21">
        <f>ROUND(IF(ISBLANK(C407),0,VLOOKUP(C407,'[2]Acha Air Sales Price List'!$B$1:$X$65536,12,FALSE)*$M$14),2)</f>
        <v>0</v>
      </c>
      <c r="H407" s="21"/>
      <c r="I407" s="22">
        <f t="shared" si="9"/>
        <v>0</v>
      </c>
      <c r="J407" s="14"/>
    </row>
    <row r="408" spans="1:10" ht="12.4" hidden="1" customHeight="1">
      <c r="A408" s="13"/>
      <c r="B408" s="1"/>
      <c r="C408" s="35"/>
      <c r="D408" s="168"/>
      <c r="E408" s="169"/>
      <c r="F408" s="40" t="str">
        <f>VLOOKUP(C408,'[2]Acha Air Sales Price List'!$B$1:$D$65536,3,FALSE)</f>
        <v>Exchange rate :</v>
      </c>
      <c r="G408" s="21">
        <f>ROUND(IF(ISBLANK(C408),0,VLOOKUP(C408,'[2]Acha Air Sales Price List'!$B$1:$X$65536,12,FALSE)*$M$14),2)</f>
        <v>0</v>
      </c>
      <c r="H408" s="21"/>
      <c r="I408" s="22">
        <f t="shared" si="9"/>
        <v>0</v>
      </c>
      <c r="J408" s="14"/>
    </row>
    <row r="409" spans="1:10" ht="12.4" hidden="1" customHeight="1">
      <c r="A409" s="13"/>
      <c r="B409" s="1"/>
      <c r="C409" s="35"/>
      <c r="D409" s="168"/>
      <c r="E409" s="169"/>
      <c r="F409" s="40" t="str">
        <f>VLOOKUP(C409,'[2]Acha Air Sales Price List'!$B$1:$D$65536,3,FALSE)</f>
        <v>Exchange rate :</v>
      </c>
      <c r="G409" s="21">
        <f>ROUND(IF(ISBLANK(C409),0,VLOOKUP(C409,'[2]Acha Air Sales Price List'!$B$1:$X$65536,12,FALSE)*$M$14),2)</f>
        <v>0</v>
      </c>
      <c r="H409" s="21"/>
      <c r="I409" s="22">
        <f t="shared" si="9"/>
        <v>0</v>
      </c>
      <c r="J409" s="14"/>
    </row>
    <row r="410" spans="1:10" ht="12.4" hidden="1" customHeight="1">
      <c r="A410" s="13"/>
      <c r="B410" s="1"/>
      <c r="C410" s="35"/>
      <c r="D410" s="168"/>
      <c r="E410" s="169"/>
      <c r="F410" s="40" t="str">
        <f>VLOOKUP(C410,'[2]Acha Air Sales Price List'!$B$1:$D$65536,3,FALSE)</f>
        <v>Exchange rate :</v>
      </c>
      <c r="G410" s="21">
        <f>ROUND(IF(ISBLANK(C410),0,VLOOKUP(C410,'[2]Acha Air Sales Price List'!$B$1:$X$65536,12,FALSE)*$M$14),2)</f>
        <v>0</v>
      </c>
      <c r="H410" s="21"/>
      <c r="I410" s="22">
        <f t="shared" si="9"/>
        <v>0</v>
      </c>
      <c r="J410" s="14"/>
    </row>
    <row r="411" spans="1:10" ht="12.4" hidden="1" customHeight="1">
      <c r="A411" s="13"/>
      <c r="B411" s="1"/>
      <c r="C411" s="35"/>
      <c r="D411" s="168"/>
      <c r="E411" s="169"/>
      <c r="F411" s="40" t="str">
        <f>VLOOKUP(C411,'[2]Acha Air Sales Price List'!$B$1:$D$65536,3,FALSE)</f>
        <v>Exchange rate :</v>
      </c>
      <c r="G411" s="21">
        <f>ROUND(IF(ISBLANK(C411),0,VLOOKUP(C411,'[2]Acha Air Sales Price List'!$B$1:$X$65536,12,FALSE)*$M$14),2)</f>
        <v>0</v>
      </c>
      <c r="H411" s="21"/>
      <c r="I411" s="22">
        <f t="shared" si="9"/>
        <v>0</v>
      </c>
      <c r="J411" s="14"/>
    </row>
    <row r="412" spans="1:10" ht="12.4" hidden="1" customHeight="1">
      <c r="A412" s="13"/>
      <c r="B412" s="1"/>
      <c r="C412" s="36"/>
      <c r="D412" s="168"/>
      <c r="E412" s="169"/>
      <c r="F412" s="40" t="str">
        <f>VLOOKUP(C412,'[2]Acha Air Sales Price List'!$B$1:$D$65536,3,FALSE)</f>
        <v>Exchange rate :</v>
      </c>
      <c r="G412" s="21">
        <f>ROUND(IF(ISBLANK(C412),0,VLOOKUP(C412,'[2]Acha Air Sales Price List'!$B$1:$X$65536,12,FALSE)*$M$14),2)</f>
        <v>0</v>
      </c>
      <c r="H412" s="21"/>
      <c r="I412" s="22">
        <f t="shared" si="9"/>
        <v>0</v>
      </c>
      <c r="J412" s="14"/>
    </row>
    <row r="413" spans="1:10" ht="12.4" hidden="1" customHeight="1">
      <c r="A413" s="13"/>
      <c r="B413" s="1"/>
      <c r="C413" s="36"/>
      <c r="D413" s="168"/>
      <c r="E413" s="169"/>
      <c r="F413" s="40" t="str">
        <f>VLOOKUP(C413,'[2]Acha Air Sales Price List'!$B$1:$D$65536,3,FALSE)</f>
        <v>Exchange rate :</v>
      </c>
      <c r="G413" s="21">
        <f>ROUND(IF(ISBLANK(C413),0,VLOOKUP(C413,'[2]Acha Air Sales Price List'!$B$1:$X$65536,12,FALSE)*$M$14),2)</f>
        <v>0</v>
      </c>
      <c r="H413" s="21"/>
      <c r="I413" s="22">
        <f t="shared" si="9"/>
        <v>0</v>
      </c>
      <c r="J413" s="14"/>
    </row>
    <row r="414" spans="1:10" ht="12.4" hidden="1" customHeight="1">
      <c r="A414" s="13"/>
      <c r="B414" s="1"/>
      <c r="C414" s="35"/>
      <c r="D414" s="168"/>
      <c r="E414" s="169"/>
      <c r="F414" s="40" t="str">
        <f>VLOOKUP(C414,'[2]Acha Air Sales Price List'!$B$1:$D$65536,3,FALSE)</f>
        <v>Exchange rate :</v>
      </c>
      <c r="G414" s="21">
        <f>ROUND(IF(ISBLANK(C414),0,VLOOKUP(C414,'[2]Acha Air Sales Price List'!$B$1:$X$65536,12,FALSE)*$M$14),2)</f>
        <v>0</v>
      </c>
      <c r="H414" s="21"/>
      <c r="I414" s="22">
        <f t="shared" si="9"/>
        <v>0</v>
      </c>
      <c r="J414" s="14"/>
    </row>
    <row r="415" spans="1:10" ht="12.4" hidden="1" customHeight="1">
      <c r="A415" s="13"/>
      <c r="B415" s="1"/>
      <c r="C415" s="35"/>
      <c r="D415" s="168"/>
      <c r="E415" s="169"/>
      <c r="F415" s="40" t="str">
        <f>VLOOKUP(C415,'[2]Acha Air Sales Price List'!$B$1:$D$65536,3,FALSE)</f>
        <v>Exchange rate :</v>
      </c>
      <c r="G415" s="21">
        <f>ROUND(IF(ISBLANK(C415),0,VLOOKUP(C415,'[2]Acha Air Sales Price List'!$B$1:$X$65536,12,FALSE)*$M$14),2)</f>
        <v>0</v>
      </c>
      <c r="H415" s="21"/>
      <c r="I415" s="22">
        <f t="shared" si="9"/>
        <v>0</v>
      </c>
      <c r="J415" s="14"/>
    </row>
    <row r="416" spans="1:10" ht="12.4" hidden="1" customHeight="1">
      <c r="A416" s="13"/>
      <c r="B416" s="1"/>
      <c r="C416" s="35"/>
      <c r="D416" s="168"/>
      <c r="E416" s="169"/>
      <c r="F416" s="40" t="str">
        <f>VLOOKUP(C416,'[2]Acha Air Sales Price List'!$B$1:$D$65536,3,FALSE)</f>
        <v>Exchange rate :</v>
      </c>
      <c r="G416" s="21">
        <f>ROUND(IF(ISBLANK(C416),0,VLOOKUP(C416,'[2]Acha Air Sales Price List'!$B$1:$X$65536,12,FALSE)*$M$14),2)</f>
        <v>0</v>
      </c>
      <c r="H416" s="21"/>
      <c r="I416" s="22">
        <f t="shared" si="9"/>
        <v>0</v>
      </c>
      <c r="J416" s="14"/>
    </row>
    <row r="417" spans="1:10" ht="12.4" hidden="1" customHeight="1">
      <c r="A417" s="13"/>
      <c r="B417" s="1"/>
      <c r="C417" s="35"/>
      <c r="D417" s="168"/>
      <c r="E417" s="169"/>
      <c r="F417" s="40" t="str">
        <f>VLOOKUP(C417,'[2]Acha Air Sales Price List'!$B$1:$D$65536,3,FALSE)</f>
        <v>Exchange rate :</v>
      </c>
      <c r="G417" s="21">
        <f>ROUND(IF(ISBLANK(C417),0,VLOOKUP(C417,'[2]Acha Air Sales Price List'!$B$1:$X$65536,12,FALSE)*$M$14),2)</f>
        <v>0</v>
      </c>
      <c r="H417" s="21"/>
      <c r="I417" s="22">
        <f t="shared" si="9"/>
        <v>0</v>
      </c>
      <c r="J417" s="14"/>
    </row>
    <row r="418" spans="1:10" ht="12.4" hidden="1" customHeight="1">
      <c r="A418" s="13"/>
      <c r="B418" s="1"/>
      <c r="C418" s="35"/>
      <c r="D418" s="168"/>
      <c r="E418" s="169"/>
      <c r="F418" s="40" t="str">
        <f>VLOOKUP(C418,'[2]Acha Air Sales Price List'!$B$1:$D$65536,3,FALSE)</f>
        <v>Exchange rate :</v>
      </c>
      <c r="G418" s="21">
        <f>ROUND(IF(ISBLANK(C418),0,VLOOKUP(C418,'[2]Acha Air Sales Price List'!$B$1:$X$65536,12,FALSE)*$M$14),2)</f>
        <v>0</v>
      </c>
      <c r="H418" s="21"/>
      <c r="I418" s="22">
        <f t="shared" si="9"/>
        <v>0</v>
      </c>
      <c r="J418" s="14"/>
    </row>
    <row r="419" spans="1:10" ht="12.4" hidden="1" customHeight="1">
      <c r="A419" s="13"/>
      <c r="B419" s="1"/>
      <c r="C419" s="35"/>
      <c r="D419" s="168"/>
      <c r="E419" s="169"/>
      <c r="F419" s="40" t="str">
        <f>VLOOKUP(C419,'[2]Acha Air Sales Price List'!$B$1:$D$65536,3,FALSE)</f>
        <v>Exchange rate :</v>
      </c>
      <c r="G419" s="21">
        <f>ROUND(IF(ISBLANK(C419),0,VLOOKUP(C419,'[2]Acha Air Sales Price List'!$B$1:$X$65536,12,FALSE)*$M$14),2)</f>
        <v>0</v>
      </c>
      <c r="H419" s="21"/>
      <c r="I419" s="22">
        <f t="shared" si="9"/>
        <v>0</v>
      </c>
      <c r="J419" s="14"/>
    </row>
    <row r="420" spans="1:10" ht="12.4" hidden="1" customHeight="1">
      <c r="A420" s="13"/>
      <c r="B420" s="1"/>
      <c r="C420" s="35"/>
      <c r="D420" s="168"/>
      <c r="E420" s="169"/>
      <c r="F420" s="40" t="str">
        <f>VLOOKUP(C420,'[2]Acha Air Sales Price List'!$B$1:$D$65536,3,FALSE)</f>
        <v>Exchange rate :</v>
      </c>
      <c r="G420" s="21">
        <f>ROUND(IF(ISBLANK(C420),0,VLOOKUP(C420,'[2]Acha Air Sales Price List'!$B$1:$X$65536,12,FALSE)*$M$14),2)</f>
        <v>0</v>
      </c>
      <c r="H420" s="21"/>
      <c r="I420" s="22">
        <f t="shared" si="9"/>
        <v>0</v>
      </c>
      <c r="J420" s="14"/>
    </row>
    <row r="421" spans="1:10" ht="12.4" hidden="1" customHeight="1">
      <c r="A421" s="13"/>
      <c r="B421" s="1"/>
      <c r="C421" s="35"/>
      <c r="D421" s="168"/>
      <c r="E421" s="169"/>
      <c r="F421" s="40" t="str">
        <f>VLOOKUP(C421,'[2]Acha Air Sales Price List'!$B$1:$D$65536,3,FALSE)</f>
        <v>Exchange rate :</v>
      </c>
      <c r="G421" s="21">
        <f>ROUND(IF(ISBLANK(C421),0,VLOOKUP(C421,'[2]Acha Air Sales Price List'!$B$1:$X$65536,12,FALSE)*$M$14),2)</f>
        <v>0</v>
      </c>
      <c r="H421" s="21"/>
      <c r="I421" s="22">
        <f t="shared" si="9"/>
        <v>0</v>
      </c>
      <c r="J421" s="14"/>
    </row>
    <row r="422" spans="1:10" ht="12.4" hidden="1" customHeight="1">
      <c r="A422" s="13"/>
      <c r="B422" s="1"/>
      <c r="C422" s="35"/>
      <c r="D422" s="168"/>
      <c r="E422" s="169"/>
      <c r="F422" s="40" t="str">
        <f>VLOOKUP(C422,'[2]Acha Air Sales Price List'!$B$1:$D$65536,3,FALSE)</f>
        <v>Exchange rate :</v>
      </c>
      <c r="G422" s="21">
        <f>ROUND(IF(ISBLANK(C422),0,VLOOKUP(C422,'[2]Acha Air Sales Price List'!$B$1:$X$65536,12,FALSE)*$M$14),2)</f>
        <v>0</v>
      </c>
      <c r="H422" s="21"/>
      <c r="I422" s="22">
        <f t="shared" si="9"/>
        <v>0</v>
      </c>
      <c r="J422" s="14"/>
    </row>
    <row r="423" spans="1:10" ht="12.4" hidden="1" customHeight="1">
      <c r="A423" s="13"/>
      <c r="B423" s="1"/>
      <c r="C423" s="35"/>
      <c r="D423" s="168"/>
      <c r="E423" s="169"/>
      <c r="F423" s="40" t="str">
        <f>VLOOKUP(C423,'[2]Acha Air Sales Price List'!$B$1:$D$65536,3,FALSE)</f>
        <v>Exchange rate :</v>
      </c>
      <c r="G423" s="21">
        <f>ROUND(IF(ISBLANK(C423),0,VLOOKUP(C423,'[2]Acha Air Sales Price List'!$B$1:$X$65536,12,FALSE)*$M$14),2)</f>
        <v>0</v>
      </c>
      <c r="H423" s="21"/>
      <c r="I423" s="22">
        <f t="shared" si="9"/>
        <v>0</v>
      </c>
      <c r="J423" s="14"/>
    </row>
    <row r="424" spans="1:10" ht="12.4" hidden="1" customHeight="1">
      <c r="A424" s="13"/>
      <c r="B424" s="1"/>
      <c r="C424" s="36"/>
      <c r="D424" s="168"/>
      <c r="E424" s="169"/>
      <c r="F424" s="40" t="str">
        <f>VLOOKUP(C424,'[2]Acha Air Sales Price List'!$B$1:$D$65536,3,FALSE)</f>
        <v>Exchange rate :</v>
      </c>
      <c r="G424" s="21">
        <f>ROUND(IF(ISBLANK(C424),0,VLOOKUP(C424,'[2]Acha Air Sales Price List'!$B$1:$X$65536,12,FALSE)*$M$14),2)</f>
        <v>0</v>
      </c>
      <c r="H424" s="21"/>
      <c r="I424" s="22">
        <f t="shared" si="9"/>
        <v>0</v>
      </c>
      <c r="J424" s="14"/>
    </row>
    <row r="425" spans="1:10" ht="12" hidden="1" customHeight="1">
      <c r="A425" s="13"/>
      <c r="B425" s="1"/>
      <c r="C425" s="35"/>
      <c r="D425" s="168"/>
      <c r="E425" s="169"/>
      <c r="F425" s="40" t="str">
        <f>VLOOKUP(C425,'[2]Acha Air Sales Price List'!$B$1:$D$65536,3,FALSE)</f>
        <v>Exchange rate :</v>
      </c>
      <c r="G425" s="21">
        <f>ROUND(IF(ISBLANK(C425),0,VLOOKUP(C425,'[2]Acha Air Sales Price List'!$B$1:$X$65536,12,FALSE)*$M$14),2)</f>
        <v>0</v>
      </c>
      <c r="H425" s="21"/>
      <c r="I425" s="22">
        <f t="shared" si="9"/>
        <v>0</v>
      </c>
      <c r="J425" s="14"/>
    </row>
    <row r="426" spans="1:10" ht="12.4" hidden="1" customHeight="1">
      <c r="A426" s="13"/>
      <c r="B426" s="1"/>
      <c r="C426" s="35"/>
      <c r="D426" s="168"/>
      <c r="E426" s="169"/>
      <c r="F426" s="40" t="str">
        <f>VLOOKUP(C426,'[2]Acha Air Sales Price List'!$B$1:$D$65536,3,FALSE)</f>
        <v>Exchange rate :</v>
      </c>
      <c r="G426" s="21">
        <f>ROUND(IF(ISBLANK(C426),0,VLOOKUP(C426,'[2]Acha Air Sales Price List'!$B$1:$X$65536,12,FALSE)*$M$14),2)</f>
        <v>0</v>
      </c>
      <c r="H426" s="21"/>
      <c r="I426" s="22">
        <f t="shared" si="9"/>
        <v>0</v>
      </c>
      <c r="J426" s="14"/>
    </row>
    <row r="427" spans="1:10" ht="12.4" hidden="1" customHeight="1">
      <c r="A427" s="13"/>
      <c r="B427" s="1"/>
      <c r="C427" s="35"/>
      <c r="D427" s="168"/>
      <c r="E427" s="169"/>
      <c r="F427" s="40" t="str">
        <f>VLOOKUP(C427,'[2]Acha Air Sales Price List'!$B$1:$D$65536,3,FALSE)</f>
        <v>Exchange rate :</v>
      </c>
      <c r="G427" s="21">
        <f>ROUND(IF(ISBLANK(C427),0,VLOOKUP(C427,'[2]Acha Air Sales Price List'!$B$1:$X$65536,12,FALSE)*$M$14),2)</f>
        <v>0</v>
      </c>
      <c r="H427" s="21"/>
      <c r="I427" s="22">
        <f t="shared" si="9"/>
        <v>0</v>
      </c>
      <c r="J427" s="14"/>
    </row>
    <row r="428" spans="1:10" ht="12.4" hidden="1" customHeight="1">
      <c r="A428" s="13"/>
      <c r="B428" s="1"/>
      <c r="C428" s="35"/>
      <c r="D428" s="168"/>
      <c r="E428" s="169"/>
      <c r="F428" s="40" t="str">
        <f>VLOOKUP(C428,'[2]Acha Air Sales Price List'!$B$1:$D$65536,3,FALSE)</f>
        <v>Exchange rate :</v>
      </c>
      <c r="G428" s="21">
        <f>ROUND(IF(ISBLANK(C428),0,VLOOKUP(C428,'[2]Acha Air Sales Price List'!$B$1:$X$65536,12,FALSE)*$M$14),2)</f>
        <v>0</v>
      </c>
      <c r="H428" s="21"/>
      <c r="I428" s="22">
        <f t="shared" si="9"/>
        <v>0</v>
      </c>
      <c r="J428" s="14"/>
    </row>
    <row r="429" spans="1:10" ht="12.4" hidden="1" customHeight="1">
      <c r="A429" s="13"/>
      <c r="B429" s="1"/>
      <c r="C429" s="35"/>
      <c r="D429" s="168"/>
      <c r="E429" s="169"/>
      <c r="F429" s="40" t="str">
        <f>VLOOKUP(C429,'[2]Acha Air Sales Price List'!$B$1:$D$65536,3,FALSE)</f>
        <v>Exchange rate :</v>
      </c>
      <c r="G429" s="21">
        <f>ROUND(IF(ISBLANK(C429),0,VLOOKUP(C429,'[2]Acha Air Sales Price List'!$B$1:$X$65536,12,FALSE)*$M$14),2)</f>
        <v>0</v>
      </c>
      <c r="H429" s="21"/>
      <c r="I429" s="22">
        <f t="shared" si="9"/>
        <v>0</v>
      </c>
      <c r="J429" s="14"/>
    </row>
    <row r="430" spans="1:10" ht="12.4" hidden="1" customHeight="1">
      <c r="A430" s="13"/>
      <c r="B430" s="1"/>
      <c r="C430" s="35"/>
      <c r="D430" s="168"/>
      <c r="E430" s="169"/>
      <c r="F430" s="40" t="str">
        <f>VLOOKUP(C430,'[2]Acha Air Sales Price List'!$B$1:$D$65536,3,FALSE)</f>
        <v>Exchange rate :</v>
      </c>
      <c r="G430" s="21">
        <f>ROUND(IF(ISBLANK(C430),0,VLOOKUP(C430,'[2]Acha Air Sales Price List'!$B$1:$X$65536,12,FALSE)*$M$14),2)</f>
        <v>0</v>
      </c>
      <c r="H430" s="21"/>
      <c r="I430" s="22">
        <f t="shared" si="9"/>
        <v>0</v>
      </c>
      <c r="J430" s="14"/>
    </row>
    <row r="431" spans="1:10" ht="12.4" hidden="1" customHeight="1">
      <c r="A431" s="13"/>
      <c r="B431" s="1"/>
      <c r="C431" s="35"/>
      <c r="D431" s="168"/>
      <c r="E431" s="169"/>
      <c r="F431" s="40" t="str">
        <f>VLOOKUP(C431,'[2]Acha Air Sales Price List'!$B$1:$D$65536,3,FALSE)</f>
        <v>Exchange rate :</v>
      </c>
      <c r="G431" s="21">
        <f>ROUND(IF(ISBLANK(C431),0,VLOOKUP(C431,'[2]Acha Air Sales Price List'!$B$1:$X$65536,12,FALSE)*$M$14),2)</f>
        <v>0</v>
      </c>
      <c r="H431" s="21"/>
      <c r="I431" s="22">
        <f t="shared" si="9"/>
        <v>0</v>
      </c>
      <c r="J431" s="14"/>
    </row>
    <row r="432" spans="1:10" ht="12.4" hidden="1" customHeight="1">
      <c r="A432" s="13"/>
      <c r="B432" s="1"/>
      <c r="C432" s="35"/>
      <c r="D432" s="168"/>
      <c r="E432" s="169"/>
      <c r="F432" s="40" t="str">
        <f>VLOOKUP(C432,'[2]Acha Air Sales Price List'!$B$1:$D$65536,3,FALSE)</f>
        <v>Exchange rate :</v>
      </c>
      <c r="G432" s="21">
        <f>ROUND(IF(ISBLANK(C432),0,VLOOKUP(C432,'[2]Acha Air Sales Price List'!$B$1:$X$65536,12,FALSE)*$M$14),2)</f>
        <v>0</v>
      </c>
      <c r="H432" s="21"/>
      <c r="I432" s="22">
        <f t="shared" si="9"/>
        <v>0</v>
      </c>
      <c r="J432" s="14"/>
    </row>
    <row r="433" spans="1:10" ht="12.4" hidden="1" customHeight="1">
      <c r="A433" s="13"/>
      <c r="B433" s="1"/>
      <c r="C433" s="35"/>
      <c r="D433" s="168"/>
      <c r="E433" s="169"/>
      <c r="F433" s="40" t="str">
        <f>VLOOKUP(C433,'[2]Acha Air Sales Price List'!$B$1:$D$65536,3,FALSE)</f>
        <v>Exchange rate :</v>
      </c>
      <c r="G433" s="21">
        <f>ROUND(IF(ISBLANK(C433),0,VLOOKUP(C433,'[2]Acha Air Sales Price List'!$B$1:$X$65536,12,FALSE)*$M$14),2)</f>
        <v>0</v>
      </c>
      <c r="H433" s="21"/>
      <c r="I433" s="22">
        <f t="shared" si="9"/>
        <v>0</v>
      </c>
      <c r="J433" s="14"/>
    </row>
    <row r="434" spans="1:10" ht="12.4" hidden="1" customHeight="1">
      <c r="A434" s="13"/>
      <c r="B434" s="1"/>
      <c r="C434" s="35"/>
      <c r="D434" s="168"/>
      <c r="E434" s="169"/>
      <c r="F434" s="40" t="str">
        <f>VLOOKUP(C434,'[2]Acha Air Sales Price List'!$B$1:$D$65536,3,FALSE)</f>
        <v>Exchange rate :</v>
      </c>
      <c r="G434" s="21">
        <f>ROUND(IF(ISBLANK(C434),0,VLOOKUP(C434,'[2]Acha Air Sales Price List'!$B$1:$X$65536,12,FALSE)*$M$14),2)</f>
        <v>0</v>
      </c>
      <c r="H434" s="21"/>
      <c r="I434" s="22">
        <f t="shared" si="9"/>
        <v>0</v>
      </c>
      <c r="J434" s="14"/>
    </row>
    <row r="435" spans="1:10" ht="12.4" hidden="1" customHeight="1">
      <c r="A435" s="13"/>
      <c r="B435" s="1"/>
      <c r="C435" s="35"/>
      <c r="D435" s="168"/>
      <c r="E435" s="169"/>
      <c r="F435" s="40" t="str">
        <f>VLOOKUP(C435,'[2]Acha Air Sales Price List'!$B$1:$D$65536,3,FALSE)</f>
        <v>Exchange rate :</v>
      </c>
      <c r="G435" s="21">
        <f>ROUND(IF(ISBLANK(C435),0,VLOOKUP(C435,'[2]Acha Air Sales Price List'!$B$1:$X$65536,12,FALSE)*$M$14),2)</f>
        <v>0</v>
      </c>
      <c r="H435" s="21"/>
      <c r="I435" s="22">
        <f t="shared" si="9"/>
        <v>0</v>
      </c>
      <c r="J435" s="14"/>
    </row>
    <row r="436" spans="1:10" ht="12.4" hidden="1" customHeight="1">
      <c r="A436" s="13"/>
      <c r="B436" s="1"/>
      <c r="C436" s="35"/>
      <c r="D436" s="168"/>
      <c r="E436" s="169"/>
      <c r="F436" s="40" t="str">
        <f>VLOOKUP(C436,'[2]Acha Air Sales Price List'!$B$1:$D$65536,3,FALSE)</f>
        <v>Exchange rate :</v>
      </c>
      <c r="G436" s="21">
        <f>ROUND(IF(ISBLANK(C436),0,VLOOKUP(C436,'[2]Acha Air Sales Price List'!$B$1:$X$65536,12,FALSE)*$M$14),2)</f>
        <v>0</v>
      </c>
      <c r="H436" s="21"/>
      <c r="I436" s="22">
        <f t="shared" si="9"/>
        <v>0</v>
      </c>
      <c r="J436" s="14"/>
    </row>
    <row r="437" spans="1:10" ht="12.4" hidden="1" customHeight="1">
      <c r="A437" s="13"/>
      <c r="B437" s="1"/>
      <c r="C437" s="35"/>
      <c r="D437" s="168"/>
      <c r="E437" s="169"/>
      <c r="F437" s="40" t="str">
        <f>VLOOKUP(C437,'[2]Acha Air Sales Price List'!$B$1:$D$65536,3,FALSE)</f>
        <v>Exchange rate :</v>
      </c>
      <c r="G437" s="21">
        <f>ROUND(IF(ISBLANK(C437),0,VLOOKUP(C437,'[2]Acha Air Sales Price List'!$B$1:$X$65536,12,FALSE)*$M$14),2)</f>
        <v>0</v>
      </c>
      <c r="H437" s="21"/>
      <c r="I437" s="22">
        <f t="shared" si="9"/>
        <v>0</v>
      </c>
      <c r="J437" s="14"/>
    </row>
    <row r="438" spans="1:10" ht="12.4" hidden="1" customHeight="1">
      <c r="A438" s="13"/>
      <c r="B438" s="1"/>
      <c r="C438" s="35"/>
      <c r="D438" s="168"/>
      <c r="E438" s="169"/>
      <c r="F438" s="40" t="str">
        <f>VLOOKUP(C438,'[2]Acha Air Sales Price List'!$B$1:$D$65536,3,FALSE)</f>
        <v>Exchange rate :</v>
      </c>
      <c r="G438" s="21">
        <f>ROUND(IF(ISBLANK(C438),0,VLOOKUP(C438,'[2]Acha Air Sales Price List'!$B$1:$X$65536,12,FALSE)*$M$14),2)</f>
        <v>0</v>
      </c>
      <c r="H438" s="21"/>
      <c r="I438" s="22">
        <f t="shared" si="9"/>
        <v>0</v>
      </c>
      <c r="J438" s="14"/>
    </row>
    <row r="439" spans="1:10" ht="12.4" hidden="1" customHeight="1">
      <c r="A439" s="13"/>
      <c r="B439" s="1"/>
      <c r="C439" s="35"/>
      <c r="D439" s="168"/>
      <c r="E439" s="169"/>
      <c r="F439" s="40" t="str">
        <f>VLOOKUP(C439,'[2]Acha Air Sales Price List'!$B$1:$D$65536,3,FALSE)</f>
        <v>Exchange rate :</v>
      </c>
      <c r="G439" s="21">
        <f>ROUND(IF(ISBLANK(C439),0,VLOOKUP(C439,'[2]Acha Air Sales Price List'!$B$1:$X$65536,12,FALSE)*$M$14),2)</f>
        <v>0</v>
      </c>
      <c r="H439" s="21"/>
      <c r="I439" s="22">
        <f t="shared" si="9"/>
        <v>0</v>
      </c>
      <c r="J439" s="14"/>
    </row>
    <row r="440" spans="1:10" ht="12.4" hidden="1" customHeight="1">
      <c r="A440" s="13"/>
      <c r="B440" s="1"/>
      <c r="C440" s="35"/>
      <c r="D440" s="168"/>
      <c r="E440" s="169"/>
      <c r="F440" s="40" t="str">
        <f>VLOOKUP(C440,'[2]Acha Air Sales Price List'!$B$1:$D$65536,3,FALSE)</f>
        <v>Exchange rate :</v>
      </c>
      <c r="G440" s="21">
        <f>ROUND(IF(ISBLANK(C440),0,VLOOKUP(C440,'[2]Acha Air Sales Price List'!$B$1:$X$65536,12,FALSE)*$M$14),2)</f>
        <v>0</v>
      </c>
      <c r="H440" s="21"/>
      <c r="I440" s="22">
        <f t="shared" si="9"/>
        <v>0</v>
      </c>
      <c r="J440" s="14"/>
    </row>
    <row r="441" spans="1:10" ht="12.4" hidden="1" customHeight="1">
      <c r="A441" s="13"/>
      <c r="B441" s="1"/>
      <c r="C441" s="35"/>
      <c r="D441" s="168"/>
      <c r="E441" s="169"/>
      <c r="F441" s="40" t="str">
        <f>VLOOKUP(C441,'[2]Acha Air Sales Price List'!$B$1:$D$65536,3,FALSE)</f>
        <v>Exchange rate :</v>
      </c>
      <c r="G441" s="21">
        <f>ROUND(IF(ISBLANK(C441),0,VLOOKUP(C441,'[2]Acha Air Sales Price List'!$B$1:$X$65536,12,FALSE)*$M$14),2)</f>
        <v>0</v>
      </c>
      <c r="H441" s="21"/>
      <c r="I441" s="22">
        <f t="shared" si="9"/>
        <v>0</v>
      </c>
      <c r="J441" s="14"/>
    </row>
    <row r="442" spans="1:10" ht="12.4" hidden="1" customHeight="1">
      <c r="A442" s="13"/>
      <c r="B442" s="1"/>
      <c r="C442" s="35"/>
      <c r="D442" s="168"/>
      <c r="E442" s="169"/>
      <c r="F442" s="40" t="str">
        <f>VLOOKUP(C442,'[2]Acha Air Sales Price List'!$B$1:$D$65536,3,FALSE)</f>
        <v>Exchange rate :</v>
      </c>
      <c r="G442" s="21">
        <f>ROUND(IF(ISBLANK(C442),0,VLOOKUP(C442,'[2]Acha Air Sales Price List'!$B$1:$X$65536,12,FALSE)*$M$14),2)</f>
        <v>0</v>
      </c>
      <c r="H442" s="21"/>
      <c r="I442" s="22">
        <f t="shared" si="9"/>
        <v>0</v>
      </c>
      <c r="J442" s="14"/>
    </row>
    <row r="443" spans="1:10" ht="12.4" hidden="1" customHeight="1">
      <c r="A443" s="13"/>
      <c r="B443" s="1"/>
      <c r="C443" s="35"/>
      <c r="D443" s="168"/>
      <c r="E443" s="169"/>
      <c r="F443" s="40" t="str">
        <f>VLOOKUP(C443,'[2]Acha Air Sales Price List'!$B$1:$D$65536,3,FALSE)</f>
        <v>Exchange rate :</v>
      </c>
      <c r="G443" s="21">
        <f>ROUND(IF(ISBLANK(C443),0,VLOOKUP(C443,'[2]Acha Air Sales Price List'!$B$1:$X$65536,12,FALSE)*$M$14),2)</f>
        <v>0</v>
      </c>
      <c r="H443" s="21"/>
      <c r="I443" s="22">
        <f t="shared" si="9"/>
        <v>0</v>
      </c>
      <c r="J443" s="14"/>
    </row>
    <row r="444" spans="1:10" ht="12.4" hidden="1" customHeight="1">
      <c r="A444" s="13"/>
      <c r="B444" s="1"/>
      <c r="C444" s="35"/>
      <c r="D444" s="168"/>
      <c r="E444" s="169"/>
      <c r="F444" s="40" t="str">
        <f>VLOOKUP(C444,'[2]Acha Air Sales Price List'!$B$1:$D$65536,3,FALSE)</f>
        <v>Exchange rate :</v>
      </c>
      <c r="G444" s="21">
        <f>ROUND(IF(ISBLANK(C444),0,VLOOKUP(C444,'[2]Acha Air Sales Price List'!$B$1:$X$65536,12,FALSE)*$M$14),2)</f>
        <v>0</v>
      </c>
      <c r="H444" s="21"/>
      <c r="I444" s="22">
        <f t="shared" si="9"/>
        <v>0</v>
      </c>
      <c r="J444" s="14"/>
    </row>
    <row r="445" spans="1:10" ht="12.4" hidden="1" customHeight="1">
      <c r="A445" s="13"/>
      <c r="B445" s="1"/>
      <c r="C445" s="35"/>
      <c r="D445" s="168"/>
      <c r="E445" s="169"/>
      <c r="F445" s="40" t="str">
        <f>VLOOKUP(C445,'[2]Acha Air Sales Price List'!$B$1:$D$65536,3,FALSE)</f>
        <v>Exchange rate :</v>
      </c>
      <c r="G445" s="21">
        <f>ROUND(IF(ISBLANK(C445),0,VLOOKUP(C445,'[2]Acha Air Sales Price List'!$B$1:$X$65536,12,FALSE)*$M$14),2)</f>
        <v>0</v>
      </c>
      <c r="H445" s="21"/>
      <c r="I445" s="22">
        <f t="shared" si="9"/>
        <v>0</v>
      </c>
      <c r="J445" s="14"/>
    </row>
    <row r="446" spans="1:10" ht="12.4" hidden="1" customHeight="1">
      <c r="A446" s="13"/>
      <c r="B446" s="1"/>
      <c r="C446" s="35"/>
      <c r="D446" s="168"/>
      <c r="E446" s="169"/>
      <c r="F446" s="40" t="str">
        <f>VLOOKUP(C446,'[2]Acha Air Sales Price List'!$B$1:$D$65536,3,FALSE)</f>
        <v>Exchange rate :</v>
      </c>
      <c r="G446" s="21">
        <f>ROUND(IF(ISBLANK(C446),0,VLOOKUP(C446,'[2]Acha Air Sales Price List'!$B$1:$X$65536,12,FALSE)*$M$14),2)</f>
        <v>0</v>
      </c>
      <c r="H446" s="21"/>
      <c r="I446" s="22">
        <f t="shared" si="9"/>
        <v>0</v>
      </c>
      <c r="J446" s="14"/>
    </row>
    <row r="447" spans="1:10" ht="12.4" hidden="1" customHeight="1">
      <c r="A447" s="13"/>
      <c r="B447" s="1"/>
      <c r="C447" s="35"/>
      <c r="D447" s="168"/>
      <c r="E447" s="169"/>
      <c r="F447" s="40" t="str">
        <f>VLOOKUP(C447,'[2]Acha Air Sales Price List'!$B$1:$D$65536,3,FALSE)</f>
        <v>Exchange rate :</v>
      </c>
      <c r="G447" s="21">
        <f>ROUND(IF(ISBLANK(C447),0,VLOOKUP(C447,'[2]Acha Air Sales Price List'!$B$1:$X$65536,12,FALSE)*$M$14),2)</f>
        <v>0</v>
      </c>
      <c r="H447" s="21"/>
      <c r="I447" s="22">
        <f t="shared" si="9"/>
        <v>0</v>
      </c>
      <c r="J447" s="14"/>
    </row>
    <row r="448" spans="1:10" ht="12.4" hidden="1" customHeight="1">
      <c r="A448" s="13"/>
      <c r="B448" s="1"/>
      <c r="C448" s="35"/>
      <c r="D448" s="168"/>
      <c r="E448" s="169"/>
      <c r="F448" s="40" t="str">
        <f>VLOOKUP(C448,'[2]Acha Air Sales Price List'!$B$1:$D$65536,3,FALSE)</f>
        <v>Exchange rate :</v>
      </c>
      <c r="G448" s="21">
        <f>ROUND(IF(ISBLANK(C448),0,VLOOKUP(C448,'[2]Acha Air Sales Price List'!$B$1:$X$65536,12,FALSE)*$M$14),2)</f>
        <v>0</v>
      </c>
      <c r="H448" s="21"/>
      <c r="I448" s="22">
        <f t="shared" si="9"/>
        <v>0</v>
      </c>
      <c r="J448" s="14"/>
    </row>
    <row r="449" spans="1:10" ht="12.4" hidden="1" customHeight="1">
      <c r="A449" s="13"/>
      <c r="B449" s="1"/>
      <c r="C449" s="35"/>
      <c r="D449" s="168"/>
      <c r="E449" s="169"/>
      <c r="F449" s="40" t="str">
        <f>VLOOKUP(C449,'[2]Acha Air Sales Price List'!$B$1:$D$65536,3,FALSE)</f>
        <v>Exchange rate :</v>
      </c>
      <c r="G449" s="21">
        <f>ROUND(IF(ISBLANK(C449),0,VLOOKUP(C449,'[2]Acha Air Sales Price List'!$B$1:$X$65536,12,FALSE)*$M$14),2)</f>
        <v>0</v>
      </c>
      <c r="H449" s="21"/>
      <c r="I449" s="22">
        <f t="shared" si="9"/>
        <v>0</v>
      </c>
      <c r="J449" s="14"/>
    </row>
    <row r="450" spans="1:10" ht="12.4" hidden="1" customHeight="1">
      <c r="A450" s="13"/>
      <c r="B450" s="1"/>
      <c r="C450" s="35"/>
      <c r="D450" s="168"/>
      <c r="E450" s="169"/>
      <c r="F450" s="40" t="str">
        <f>VLOOKUP(C450,'[2]Acha Air Sales Price List'!$B$1:$D$65536,3,FALSE)</f>
        <v>Exchange rate :</v>
      </c>
      <c r="G450" s="21">
        <f>ROUND(IF(ISBLANK(C450),0,VLOOKUP(C450,'[2]Acha Air Sales Price List'!$B$1:$X$65536,12,FALSE)*$M$14),2)</f>
        <v>0</v>
      </c>
      <c r="H450" s="21"/>
      <c r="I450" s="22">
        <f t="shared" si="9"/>
        <v>0</v>
      </c>
      <c r="J450" s="14"/>
    </row>
    <row r="451" spans="1:10" ht="12.4" hidden="1" customHeight="1">
      <c r="A451" s="13"/>
      <c r="B451" s="1"/>
      <c r="C451" s="35"/>
      <c r="D451" s="168"/>
      <c r="E451" s="169"/>
      <c r="F451" s="40" t="str">
        <f>VLOOKUP(C451,'[2]Acha Air Sales Price List'!$B$1:$D$65536,3,FALSE)</f>
        <v>Exchange rate :</v>
      </c>
      <c r="G451" s="21">
        <f>ROUND(IF(ISBLANK(C451),0,VLOOKUP(C451,'[2]Acha Air Sales Price List'!$B$1:$X$65536,12,FALSE)*$M$14),2)</f>
        <v>0</v>
      </c>
      <c r="H451" s="21"/>
      <c r="I451" s="22">
        <f t="shared" si="9"/>
        <v>0</v>
      </c>
      <c r="J451" s="14"/>
    </row>
    <row r="452" spans="1:10" ht="12.4" hidden="1" customHeight="1">
      <c r="A452" s="13"/>
      <c r="B452" s="1"/>
      <c r="C452" s="36"/>
      <c r="D452" s="168"/>
      <c r="E452" s="169"/>
      <c r="F452" s="40" t="str">
        <f>VLOOKUP(C452,'[2]Acha Air Sales Price List'!$B$1:$D$65536,3,FALSE)</f>
        <v>Exchange rate :</v>
      </c>
      <c r="G452" s="21">
        <f>ROUND(IF(ISBLANK(C452),0,VLOOKUP(C452,'[2]Acha Air Sales Price List'!$B$1:$X$65536,12,FALSE)*$M$14),2)</f>
        <v>0</v>
      </c>
      <c r="H452" s="21"/>
      <c r="I452" s="22">
        <f>ROUND(IF(ISNUMBER(B452), G452*B452, 0),5)</f>
        <v>0</v>
      </c>
      <c r="J452" s="14"/>
    </row>
    <row r="453" spans="1:10" ht="12" hidden="1" customHeight="1">
      <c r="A453" s="13"/>
      <c r="B453" s="1"/>
      <c r="C453" s="35"/>
      <c r="D453" s="168"/>
      <c r="E453" s="169"/>
      <c r="F453" s="40" t="str">
        <f>VLOOKUP(C453,'[2]Acha Air Sales Price List'!$B$1:$D$65536,3,FALSE)</f>
        <v>Exchange rate :</v>
      </c>
      <c r="G453" s="21">
        <f>ROUND(IF(ISBLANK(C453),0,VLOOKUP(C453,'[2]Acha Air Sales Price List'!$B$1:$X$65536,12,FALSE)*$M$14),2)</f>
        <v>0</v>
      </c>
      <c r="H453" s="21"/>
      <c r="I453" s="22">
        <f t="shared" ref="I453:I503" si="10">ROUND(IF(ISNUMBER(B453), G453*B453, 0),5)</f>
        <v>0</v>
      </c>
      <c r="J453" s="14"/>
    </row>
    <row r="454" spans="1:10" ht="12.4" hidden="1" customHeight="1">
      <c r="A454" s="13"/>
      <c r="B454" s="1"/>
      <c r="C454" s="35"/>
      <c r="D454" s="168"/>
      <c r="E454" s="169"/>
      <c r="F454" s="40" t="str">
        <f>VLOOKUP(C454,'[2]Acha Air Sales Price List'!$B$1:$D$65536,3,FALSE)</f>
        <v>Exchange rate :</v>
      </c>
      <c r="G454" s="21">
        <f>ROUND(IF(ISBLANK(C454),0,VLOOKUP(C454,'[2]Acha Air Sales Price List'!$B$1:$X$65536,12,FALSE)*$M$14),2)</f>
        <v>0</v>
      </c>
      <c r="H454" s="21"/>
      <c r="I454" s="22">
        <f t="shared" si="10"/>
        <v>0</v>
      </c>
      <c r="J454" s="14"/>
    </row>
    <row r="455" spans="1:10" ht="12.4" hidden="1" customHeight="1">
      <c r="A455" s="13"/>
      <c r="B455" s="1"/>
      <c r="C455" s="35"/>
      <c r="D455" s="168"/>
      <c r="E455" s="169"/>
      <c r="F455" s="40" t="str">
        <f>VLOOKUP(C455,'[2]Acha Air Sales Price List'!$B$1:$D$65536,3,FALSE)</f>
        <v>Exchange rate :</v>
      </c>
      <c r="G455" s="21">
        <f>ROUND(IF(ISBLANK(C455),0,VLOOKUP(C455,'[2]Acha Air Sales Price List'!$B$1:$X$65536,12,FALSE)*$M$14),2)</f>
        <v>0</v>
      </c>
      <c r="H455" s="21"/>
      <c r="I455" s="22">
        <f t="shared" si="10"/>
        <v>0</v>
      </c>
      <c r="J455" s="14"/>
    </row>
    <row r="456" spans="1:10" ht="12.4" hidden="1" customHeight="1">
      <c r="A456" s="13"/>
      <c r="B456" s="1"/>
      <c r="C456" s="35"/>
      <c r="D456" s="168"/>
      <c r="E456" s="169"/>
      <c r="F456" s="40" t="str">
        <f>VLOOKUP(C456,'[2]Acha Air Sales Price List'!$B$1:$D$65536,3,FALSE)</f>
        <v>Exchange rate :</v>
      </c>
      <c r="G456" s="21">
        <f>ROUND(IF(ISBLANK(C456),0,VLOOKUP(C456,'[2]Acha Air Sales Price List'!$B$1:$X$65536,12,FALSE)*$M$14),2)</f>
        <v>0</v>
      </c>
      <c r="H456" s="21"/>
      <c r="I456" s="22">
        <f t="shared" si="10"/>
        <v>0</v>
      </c>
      <c r="J456" s="14"/>
    </row>
    <row r="457" spans="1:10" ht="12.4" hidden="1" customHeight="1">
      <c r="A457" s="13"/>
      <c r="B457" s="1"/>
      <c r="C457" s="35"/>
      <c r="D457" s="168"/>
      <c r="E457" s="169"/>
      <c r="F457" s="40" t="str">
        <f>VLOOKUP(C457,'[2]Acha Air Sales Price List'!$B$1:$D$65536,3,FALSE)</f>
        <v>Exchange rate :</v>
      </c>
      <c r="G457" s="21">
        <f>ROUND(IF(ISBLANK(C457),0,VLOOKUP(C457,'[2]Acha Air Sales Price List'!$B$1:$X$65536,12,FALSE)*$M$14),2)</f>
        <v>0</v>
      </c>
      <c r="H457" s="21"/>
      <c r="I457" s="22">
        <f t="shared" si="10"/>
        <v>0</v>
      </c>
      <c r="J457" s="14"/>
    </row>
    <row r="458" spans="1:10" ht="12.4" hidden="1" customHeight="1">
      <c r="A458" s="13"/>
      <c r="B458" s="1"/>
      <c r="C458" s="35"/>
      <c r="D458" s="168"/>
      <c r="E458" s="169"/>
      <c r="F458" s="40" t="str">
        <f>VLOOKUP(C458,'[2]Acha Air Sales Price List'!$B$1:$D$65536,3,FALSE)</f>
        <v>Exchange rate :</v>
      </c>
      <c r="G458" s="21">
        <f>ROUND(IF(ISBLANK(C458),0,VLOOKUP(C458,'[2]Acha Air Sales Price List'!$B$1:$X$65536,12,FALSE)*$M$14),2)</f>
        <v>0</v>
      </c>
      <c r="H458" s="21"/>
      <c r="I458" s="22">
        <f t="shared" si="10"/>
        <v>0</v>
      </c>
      <c r="J458" s="14"/>
    </row>
    <row r="459" spans="1:10" ht="12.4" hidden="1" customHeight="1">
      <c r="A459" s="13"/>
      <c r="B459" s="1"/>
      <c r="C459" s="35"/>
      <c r="D459" s="168"/>
      <c r="E459" s="169"/>
      <c r="F459" s="40" t="str">
        <f>VLOOKUP(C459,'[2]Acha Air Sales Price List'!$B$1:$D$65536,3,FALSE)</f>
        <v>Exchange rate :</v>
      </c>
      <c r="G459" s="21">
        <f>ROUND(IF(ISBLANK(C459),0,VLOOKUP(C459,'[2]Acha Air Sales Price List'!$B$1:$X$65536,12,FALSE)*$M$14),2)</f>
        <v>0</v>
      </c>
      <c r="H459" s="21"/>
      <c r="I459" s="22">
        <f t="shared" si="10"/>
        <v>0</v>
      </c>
      <c r="J459" s="14"/>
    </row>
    <row r="460" spans="1:10" ht="12.4" hidden="1" customHeight="1">
      <c r="A460" s="13"/>
      <c r="B460" s="1"/>
      <c r="C460" s="35"/>
      <c r="D460" s="168"/>
      <c r="E460" s="169"/>
      <c r="F460" s="40" t="str">
        <f>VLOOKUP(C460,'[2]Acha Air Sales Price List'!$B$1:$D$65536,3,FALSE)</f>
        <v>Exchange rate :</v>
      </c>
      <c r="G460" s="21">
        <f>ROUND(IF(ISBLANK(C460),0,VLOOKUP(C460,'[2]Acha Air Sales Price List'!$B$1:$X$65536,12,FALSE)*$M$14),2)</f>
        <v>0</v>
      </c>
      <c r="H460" s="21"/>
      <c r="I460" s="22">
        <f t="shared" si="10"/>
        <v>0</v>
      </c>
      <c r="J460" s="14"/>
    </row>
    <row r="461" spans="1:10" ht="12.4" hidden="1" customHeight="1">
      <c r="A461" s="13"/>
      <c r="B461" s="1"/>
      <c r="C461" s="35"/>
      <c r="D461" s="168"/>
      <c r="E461" s="169"/>
      <c r="F461" s="40" t="str">
        <f>VLOOKUP(C461,'[2]Acha Air Sales Price List'!$B$1:$D$65536,3,FALSE)</f>
        <v>Exchange rate :</v>
      </c>
      <c r="G461" s="21">
        <f>ROUND(IF(ISBLANK(C461),0,VLOOKUP(C461,'[2]Acha Air Sales Price List'!$B$1:$X$65536,12,FALSE)*$M$14),2)</f>
        <v>0</v>
      </c>
      <c r="H461" s="21"/>
      <c r="I461" s="22">
        <f t="shared" si="10"/>
        <v>0</v>
      </c>
      <c r="J461" s="14"/>
    </row>
    <row r="462" spans="1:10" ht="12.4" hidden="1" customHeight="1">
      <c r="A462" s="13"/>
      <c r="B462" s="1"/>
      <c r="C462" s="35"/>
      <c r="D462" s="168"/>
      <c r="E462" s="169"/>
      <c r="F462" s="40" t="str">
        <f>VLOOKUP(C462,'[2]Acha Air Sales Price List'!$B$1:$D$65536,3,FALSE)</f>
        <v>Exchange rate :</v>
      </c>
      <c r="G462" s="21">
        <f>ROUND(IF(ISBLANK(C462),0,VLOOKUP(C462,'[2]Acha Air Sales Price List'!$B$1:$X$65536,12,FALSE)*$M$14),2)</f>
        <v>0</v>
      </c>
      <c r="H462" s="21"/>
      <c r="I462" s="22">
        <f t="shared" si="10"/>
        <v>0</v>
      </c>
      <c r="J462" s="14"/>
    </row>
    <row r="463" spans="1:10" ht="12.4" hidden="1" customHeight="1">
      <c r="A463" s="13"/>
      <c r="B463" s="1"/>
      <c r="C463" s="35"/>
      <c r="D463" s="168"/>
      <c r="E463" s="169"/>
      <c r="F463" s="40" t="str">
        <f>VLOOKUP(C463,'[2]Acha Air Sales Price List'!$B$1:$D$65536,3,FALSE)</f>
        <v>Exchange rate :</v>
      </c>
      <c r="G463" s="21">
        <f>ROUND(IF(ISBLANK(C463),0,VLOOKUP(C463,'[2]Acha Air Sales Price List'!$B$1:$X$65536,12,FALSE)*$M$14),2)</f>
        <v>0</v>
      </c>
      <c r="H463" s="21"/>
      <c r="I463" s="22">
        <f t="shared" si="10"/>
        <v>0</v>
      </c>
      <c r="J463" s="14"/>
    </row>
    <row r="464" spans="1:10" ht="12.4" hidden="1" customHeight="1">
      <c r="A464" s="13"/>
      <c r="B464" s="1"/>
      <c r="C464" s="35"/>
      <c r="D464" s="168"/>
      <c r="E464" s="169"/>
      <c r="F464" s="40" t="str">
        <f>VLOOKUP(C464,'[2]Acha Air Sales Price List'!$B$1:$D$65536,3,FALSE)</f>
        <v>Exchange rate :</v>
      </c>
      <c r="G464" s="21">
        <f>ROUND(IF(ISBLANK(C464),0,VLOOKUP(C464,'[2]Acha Air Sales Price List'!$B$1:$X$65536,12,FALSE)*$M$14),2)</f>
        <v>0</v>
      </c>
      <c r="H464" s="21"/>
      <c r="I464" s="22">
        <f t="shared" si="10"/>
        <v>0</v>
      </c>
      <c r="J464" s="14"/>
    </row>
    <row r="465" spans="1:10" ht="12.4" hidden="1" customHeight="1">
      <c r="A465" s="13"/>
      <c r="B465" s="1"/>
      <c r="C465" s="35"/>
      <c r="D465" s="168"/>
      <c r="E465" s="169"/>
      <c r="F465" s="40" t="str">
        <f>VLOOKUP(C465,'[2]Acha Air Sales Price List'!$B$1:$D$65536,3,FALSE)</f>
        <v>Exchange rate :</v>
      </c>
      <c r="G465" s="21">
        <f>ROUND(IF(ISBLANK(C465),0,VLOOKUP(C465,'[2]Acha Air Sales Price List'!$B$1:$X$65536,12,FALSE)*$M$14),2)</f>
        <v>0</v>
      </c>
      <c r="H465" s="21"/>
      <c r="I465" s="22">
        <f t="shared" si="10"/>
        <v>0</v>
      </c>
      <c r="J465" s="14"/>
    </row>
    <row r="466" spans="1:10" ht="12.4" hidden="1" customHeight="1">
      <c r="A466" s="13"/>
      <c r="B466" s="1"/>
      <c r="C466" s="35"/>
      <c r="D466" s="168"/>
      <c r="E466" s="169"/>
      <c r="F466" s="40" t="str">
        <f>VLOOKUP(C466,'[2]Acha Air Sales Price List'!$B$1:$D$65536,3,FALSE)</f>
        <v>Exchange rate :</v>
      </c>
      <c r="G466" s="21">
        <f>ROUND(IF(ISBLANK(C466),0,VLOOKUP(C466,'[2]Acha Air Sales Price List'!$B$1:$X$65536,12,FALSE)*$M$14),2)</f>
        <v>0</v>
      </c>
      <c r="H466" s="21"/>
      <c r="I466" s="22">
        <f t="shared" si="10"/>
        <v>0</v>
      </c>
      <c r="J466" s="14"/>
    </row>
    <row r="467" spans="1:10" ht="12.4" hidden="1" customHeight="1">
      <c r="A467" s="13"/>
      <c r="B467" s="1"/>
      <c r="C467" s="35"/>
      <c r="D467" s="168"/>
      <c r="E467" s="169"/>
      <c r="F467" s="40" t="str">
        <f>VLOOKUP(C467,'[2]Acha Air Sales Price List'!$B$1:$D$65536,3,FALSE)</f>
        <v>Exchange rate :</v>
      </c>
      <c r="G467" s="21">
        <f>ROUND(IF(ISBLANK(C467),0,VLOOKUP(C467,'[2]Acha Air Sales Price List'!$B$1:$X$65536,12,FALSE)*$M$14),2)</f>
        <v>0</v>
      </c>
      <c r="H467" s="21"/>
      <c r="I467" s="22">
        <f t="shared" si="10"/>
        <v>0</v>
      </c>
      <c r="J467" s="14"/>
    </row>
    <row r="468" spans="1:10" ht="12.4" hidden="1" customHeight="1">
      <c r="A468" s="13"/>
      <c r="B468" s="1"/>
      <c r="C468" s="35"/>
      <c r="D468" s="168"/>
      <c r="E468" s="169"/>
      <c r="F468" s="40" t="str">
        <f>VLOOKUP(C468,'[2]Acha Air Sales Price List'!$B$1:$D$65536,3,FALSE)</f>
        <v>Exchange rate :</v>
      </c>
      <c r="G468" s="21">
        <f>ROUND(IF(ISBLANK(C468),0,VLOOKUP(C468,'[2]Acha Air Sales Price List'!$B$1:$X$65536,12,FALSE)*$M$14),2)</f>
        <v>0</v>
      </c>
      <c r="H468" s="21"/>
      <c r="I468" s="22">
        <f t="shared" si="10"/>
        <v>0</v>
      </c>
      <c r="J468" s="14"/>
    </row>
    <row r="469" spans="1:10" ht="12.4" hidden="1" customHeight="1">
      <c r="A469" s="13"/>
      <c r="B469" s="1"/>
      <c r="C469" s="35"/>
      <c r="D469" s="168"/>
      <c r="E469" s="169"/>
      <c r="F469" s="40" t="str">
        <f>VLOOKUP(C469,'[2]Acha Air Sales Price List'!$B$1:$D$65536,3,FALSE)</f>
        <v>Exchange rate :</v>
      </c>
      <c r="G469" s="21">
        <f>ROUND(IF(ISBLANK(C469),0,VLOOKUP(C469,'[2]Acha Air Sales Price List'!$B$1:$X$65536,12,FALSE)*$M$14),2)</f>
        <v>0</v>
      </c>
      <c r="H469" s="21"/>
      <c r="I469" s="22">
        <f t="shared" si="10"/>
        <v>0</v>
      </c>
      <c r="J469" s="14"/>
    </row>
    <row r="470" spans="1:10" ht="12.4" hidden="1" customHeight="1">
      <c r="A470" s="13"/>
      <c r="B470" s="1"/>
      <c r="C470" s="35"/>
      <c r="D470" s="168"/>
      <c r="E470" s="169"/>
      <c r="F470" s="40" t="str">
        <f>VLOOKUP(C470,'[2]Acha Air Sales Price List'!$B$1:$D$65536,3,FALSE)</f>
        <v>Exchange rate :</v>
      </c>
      <c r="G470" s="21">
        <f>ROUND(IF(ISBLANK(C470),0,VLOOKUP(C470,'[2]Acha Air Sales Price List'!$B$1:$X$65536,12,FALSE)*$M$14),2)</f>
        <v>0</v>
      </c>
      <c r="H470" s="21"/>
      <c r="I470" s="22">
        <f t="shared" si="10"/>
        <v>0</v>
      </c>
      <c r="J470" s="14"/>
    </row>
    <row r="471" spans="1:10" ht="12.4" hidden="1" customHeight="1">
      <c r="A471" s="13"/>
      <c r="B471" s="1"/>
      <c r="C471" s="35"/>
      <c r="D471" s="168"/>
      <c r="E471" s="169"/>
      <c r="F471" s="40" t="str">
        <f>VLOOKUP(C471,'[2]Acha Air Sales Price List'!$B$1:$D$65536,3,FALSE)</f>
        <v>Exchange rate :</v>
      </c>
      <c r="G471" s="21">
        <f>ROUND(IF(ISBLANK(C471),0,VLOOKUP(C471,'[2]Acha Air Sales Price List'!$B$1:$X$65536,12,FALSE)*$M$14),2)</f>
        <v>0</v>
      </c>
      <c r="H471" s="21"/>
      <c r="I471" s="22">
        <f t="shared" si="10"/>
        <v>0</v>
      </c>
      <c r="J471" s="14"/>
    </row>
    <row r="472" spans="1:10" ht="12.4" hidden="1" customHeight="1">
      <c r="A472" s="13"/>
      <c r="B472" s="1"/>
      <c r="C472" s="35"/>
      <c r="D472" s="168"/>
      <c r="E472" s="169"/>
      <c r="F472" s="40" t="str">
        <f>VLOOKUP(C472,'[2]Acha Air Sales Price List'!$B$1:$D$65536,3,FALSE)</f>
        <v>Exchange rate :</v>
      </c>
      <c r="G472" s="21">
        <f>ROUND(IF(ISBLANK(C472),0,VLOOKUP(C472,'[2]Acha Air Sales Price List'!$B$1:$X$65536,12,FALSE)*$M$14),2)</f>
        <v>0</v>
      </c>
      <c r="H472" s="21"/>
      <c r="I472" s="22">
        <f t="shared" si="10"/>
        <v>0</v>
      </c>
      <c r="J472" s="14"/>
    </row>
    <row r="473" spans="1:10" ht="12.4" hidden="1" customHeight="1">
      <c r="A473" s="13"/>
      <c r="B473" s="1"/>
      <c r="C473" s="35"/>
      <c r="D473" s="168"/>
      <c r="E473" s="169"/>
      <c r="F473" s="40" t="str">
        <f>VLOOKUP(C473,'[2]Acha Air Sales Price List'!$B$1:$D$65536,3,FALSE)</f>
        <v>Exchange rate :</v>
      </c>
      <c r="G473" s="21">
        <f>ROUND(IF(ISBLANK(C473),0,VLOOKUP(C473,'[2]Acha Air Sales Price List'!$B$1:$X$65536,12,FALSE)*$M$14),2)</f>
        <v>0</v>
      </c>
      <c r="H473" s="21"/>
      <c r="I473" s="22">
        <f t="shared" si="10"/>
        <v>0</v>
      </c>
      <c r="J473" s="14"/>
    </row>
    <row r="474" spans="1:10" ht="12.4" hidden="1" customHeight="1">
      <c r="A474" s="13"/>
      <c r="B474" s="1"/>
      <c r="C474" s="35"/>
      <c r="D474" s="168"/>
      <c r="E474" s="169"/>
      <c r="F474" s="40" t="str">
        <f>VLOOKUP(C474,'[2]Acha Air Sales Price List'!$B$1:$D$65536,3,FALSE)</f>
        <v>Exchange rate :</v>
      </c>
      <c r="G474" s="21">
        <f>ROUND(IF(ISBLANK(C474),0,VLOOKUP(C474,'[2]Acha Air Sales Price List'!$B$1:$X$65536,12,FALSE)*$M$14),2)</f>
        <v>0</v>
      </c>
      <c r="H474" s="21"/>
      <c r="I474" s="22">
        <f t="shared" si="10"/>
        <v>0</v>
      </c>
      <c r="J474" s="14"/>
    </row>
    <row r="475" spans="1:10" ht="12.4" hidden="1" customHeight="1">
      <c r="A475" s="13"/>
      <c r="B475" s="1"/>
      <c r="C475" s="35"/>
      <c r="D475" s="168"/>
      <c r="E475" s="169"/>
      <c r="F475" s="40" t="str">
        <f>VLOOKUP(C475,'[2]Acha Air Sales Price List'!$B$1:$D$65536,3,FALSE)</f>
        <v>Exchange rate :</v>
      </c>
      <c r="G475" s="21">
        <f>ROUND(IF(ISBLANK(C475),0,VLOOKUP(C475,'[2]Acha Air Sales Price List'!$B$1:$X$65536,12,FALSE)*$M$14),2)</f>
        <v>0</v>
      </c>
      <c r="H475" s="21"/>
      <c r="I475" s="22">
        <f t="shared" si="10"/>
        <v>0</v>
      </c>
      <c r="J475" s="14"/>
    </row>
    <row r="476" spans="1:10" ht="12.4" hidden="1" customHeight="1">
      <c r="A476" s="13"/>
      <c r="B476" s="1"/>
      <c r="C476" s="36"/>
      <c r="D476" s="168"/>
      <c r="E476" s="169"/>
      <c r="F476" s="40" t="str">
        <f>VLOOKUP(C476,'[2]Acha Air Sales Price List'!$B$1:$D$65536,3,FALSE)</f>
        <v>Exchange rate :</v>
      </c>
      <c r="G476" s="21">
        <f>ROUND(IF(ISBLANK(C476),0,VLOOKUP(C476,'[2]Acha Air Sales Price List'!$B$1:$X$65536,12,FALSE)*$M$14),2)</f>
        <v>0</v>
      </c>
      <c r="H476" s="21"/>
      <c r="I476" s="22">
        <f t="shared" si="10"/>
        <v>0</v>
      </c>
      <c r="J476" s="14"/>
    </row>
    <row r="477" spans="1:10" ht="12" hidden="1" customHeight="1">
      <c r="A477" s="13"/>
      <c r="B477" s="1"/>
      <c r="C477" s="35"/>
      <c r="D477" s="168"/>
      <c r="E477" s="169"/>
      <c r="F477" s="40" t="str">
        <f>VLOOKUP(C477,'[2]Acha Air Sales Price List'!$B$1:$D$65536,3,FALSE)</f>
        <v>Exchange rate :</v>
      </c>
      <c r="G477" s="21">
        <f>ROUND(IF(ISBLANK(C477),0,VLOOKUP(C477,'[2]Acha Air Sales Price List'!$B$1:$X$65536,12,FALSE)*$M$14),2)</f>
        <v>0</v>
      </c>
      <c r="H477" s="21"/>
      <c r="I477" s="22">
        <f t="shared" si="10"/>
        <v>0</v>
      </c>
      <c r="J477" s="14"/>
    </row>
    <row r="478" spans="1:10" ht="12.4" hidden="1" customHeight="1">
      <c r="A478" s="13"/>
      <c r="B478" s="1"/>
      <c r="C478" s="35"/>
      <c r="D478" s="168"/>
      <c r="E478" s="169"/>
      <c r="F478" s="40" t="str">
        <f>VLOOKUP(C478,'[2]Acha Air Sales Price List'!$B$1:$D$65536,3,FALSE)</f>
        <v>Exchange rate :</v>
      </c>
      <c r="G478" s="21">
        <f>ROUND(IF(ISBLANK(C478),0,VLOOKUP(C478,'[2]Acha Air Sales Price List'!$B$1:$X$65536,12,FALSE)*$M$14),2)</f>
        <v>0</v>
      </c>
      <c r="H478" s="21"/>
      <c r="I478" s="22">
        <f t="shared" si="10"/>
        <v>0</v>
      </c>
      <c r="J478" s="14"/>
    </row>
    <row r="479" spans="1:10" ht="12.4" hidden="1" customHeight="1">
      <c r="A479" s="13"/>
      <c r="B479" s="1"/>
      <c r="C479" s="35"/>
      <c r="D479" s="168"/>
      <c r="E479" s="169"/>
      <c r="F479" s="40" t="str">
        <f>VLOOKUP(C479,'[2]Acha Air Sales Price List'!$B$1:$D$65536,3,FALSE)</f>
        <v>Exchange rate :</v>
      </c>
      <c r="G479" s="21">
        <f>ROUND(IF(ISBLANK(C479),0,VLOOKUP(C479,'[2]Acha Air Sales Price List'!$B$1:$X$65536,12,FALSE)*$M$14),2)</f>
        <v>0</v>
      </c>
      <c r="H479" s="21"/>
      <c r="I479" s="22">
        <f t="shared" si="10"/>
        <v>0</v>
      </c>
      <c r="J479" s="14"/>
    </row>
    <row r="480" spans="1:10" ht="12.4" hidden="1" customHeight="1">
      <c r="A480" s="13"/>
      <c r="B480" s="1"/>
      <c r="C480" s="35"/>
      <c r="D480" s="168"/>
      <c r="E480" s="169"/>
      <c r="F480" s="40" t="str">
        <f>VLOOKUP(C480,'[2]Acha Air Sales Price List'!$B$1:$D$65536,3,FALSE)</f>
        <v>Exchange rate :</v>
      </c>
      <c r="G480" s="21">
        <f>ROUND(IF(ISBLANK(C480),0,VLOOKUP(C480,'[2]Acha Air Sales Price List'!$B$1:$X$65536,12,FALSE)*$M$14),2)</f>
        <v>0</v>
      </c>
      <c r="H480" s="21"/>
      <c r="I480" s="22">
        <f t="shared" si="10"/>
        <v>0</v>
      </c>
      <c r="J480" s="14"/>
    </row>
    <row r="481" spans="1:10" ht="12.4" hidden="1" customHeight="1">
      <c r="A481" s="13"/>
      <c r="B481" s="1"/>
      <c r="C481" s="35"/>
      <c r="D481" s="168"/>
      <c r="E481" s="169"/>
      <c r="F481" s="40" t="str">
        <f>VLOOKUP(C481,'[2]Acha Air Sales Price List'!$B$1:$D$65536,3,FALSE)</f>
        <v>Exchange rate :</v>
      </c>
      <c r="G481" s="21">
        <f>ROUND(IF(ISBLANK(C481),0,VLOOKUP(C481,'[2]Acha Air Sales Price List'!$B$1:$X$65536,12,FALSE)*$M$14),2)</f>
        <v>0</v>
      </c>
      <c r="H481" s="21"/>
      <c r="I481" s="22">
        <f t="shared" si="10"/>
        <v>0</v>
      </c>
      <c r="J481" s="14"/>
    </row>
    <row r="482" spans="1:10" ht="12.4" hidden="1" customHeight="1">
      <c r="A482" s="13"/>
      <c r="B482" s="1"/>
      <c r="C482" s="35"/>
      <c r="D482" s="168"/>
      <c r="E482" s="169"/>
      <c r="F482" s="40" t="str">
        <f>VLOOKUP(C482,'[2]Acha Air Sales Price List'!$B$1:$D$65536,3,FALSE)</f>
        <v>Exchange rate :</v>
      </c>
      <c r="G482" s="21">
        <f>ROUND(IF(ISBLANK(C482),0,VLOOKUP(C482,'[2]Acha Air Sales Price List'!$B$1:$X$65536,12,FALSE)*$M$14),2)</f>
        <v>0</v>
      </c>
      <c r="H482" s="21"/>
      <c r="I482" s="22">
        <f t="shared" si="10"/>
        <v>0</v>
      </c>
      <c r="J482" s="14"/>
    </row>
    <row r="483" spans="1:10" ht="12.4" hidden="1" customHeight="1">
      <c r="A483" s="13"/>
      <c r="B483" s="1"/>
      <c r="C483" s="35"/>
      <c r="D483" s="168"/>
      <c r="E483" s="169"/>
      <c r="F483" s="40" t="str">
        <f>VLOOKUP(C483,'[2]Acha Air Sales Price List'!$B$1:$D$65536,3,FALSE)</f>
        <v>Exchange rate :</v>
      </c>
      <c r="G483" s="21">
        <f>ROUND(IF(ISBLANK(C483),0,VLOOKUP(C483,'[2]Acha Air Sales Price List'!$B$1:$X$65536,12,FALSE)*$M$14),2)</f>
        <v>0</v>
      </c>
      <c r="H483" s="21"/>
      <c r="I483" s="22">
        <f t="shared" si="10"/>
        <v>0</v>
      </c>
      <c r="J483" s="14"/>
    </row>
    <row r="484" spans="1:10" ht="12.4" hidden="1" customHeight="1">
      <c r="A484" s="13"/>
      <c r="B484" s="1"/>
      <c r="C484" s="35"/>
      <c r="D484" s="168"/>
      <c r="E484" s="169"/>
      <c r="F484" s="40" t="str">
        <f>VLOOKUP(C484,'[2]Acha Air Sales Price List'!$B$1:$D$65536,3,FALSE)</f>
        <v>Exchange rate :</v>
      </c>
      <c r="G484" s="21">
        <f>ROUND(IF(ISBLANK(C484),0,VLOOKUP(C484,'[2]Acha Air Sales Price List'!$B$1:$X$65536,12,FALSE)*$M$14),2)</f>
        <v>0</v>
      </c>
      <c r="H484" s="21"/>
      <c r="I484" s="22">
        <f t="shared" si="10"/>
        <v>0</v>
      </c>
      <c r="J484" s="14"/>
    </row>
    <row r="485" spans="1:10" ht="12.4" hidden="1" customHeight="1">
      <c r="A485" s="13"/>
      <c r="B485" s="1"/>
      <c r="C485" s="35"/>
      <c r="D485" s="168"/>
      <c r="E485" s="169"/>
      <c r="F485" s="40" t="str">
        <f>VLOOKUP(C485,'[2]Acha Air Sales Price List'!$B$1:$D$65536,3,FALSE)</f>
        <v>Exchange rate :</v>
      </c>
      <c r="G485" s="21">
        <f>ROUND(IF(ISBLANK(C485),0,VLOOKUP(C485,'[2]Acha Air Sales Price List'!$B$1:$X$65536,12,FALSE)*$M$14),2)</f>
        <v>0</v>
      </c>
      <c r="H485" s="21"/>
      <c r="I485" s="22">
        <f t="shared" si="10"/>
        <v>0</v>
      </c>
      <c r="J485" s="14"/>
    </row>
    <row r="486" spans="1:10" ht="12.4" hidden="1" customHeight="1">
      <c r="A486" s="13"/>
      <c r="B486" s="1"/>
      <c r="C486" s="35"/>
      <c r="D486" s="168"/>
      <c r="E486" s="169"/>
      <c r="F486" s="40" t="str">
        <f>VLOOKUP(C486,'[2]Acha Air Sales Price List'!$B$1:$D$65536,3,FALSE)</f>
        <v>Exchange rate :</v>
      </c>
      <c r="G486" s="21">
        <f>ROUND(IF(ISBLANK(C486),0,VLOOKUP(C486,'[2]Acha Air Sales Price List'!$B$1:$X$65536,12,FALSE)*$M$14),2)</f>
        <v>0</v>
      </c>
      <c r="H486" s="21"/>
      <c r="I486" s="22">
        <f t="shared" si="10"/>
        <v>0</v>
      </c>
      <c r="J486" s="14"/>
    </row>
    <row r="487" spans="1:10" ht="12.4" hidden="1" customHeight="1">
      <c r="A487" s="13"/>
      <c r="B487" s="1"/>
      <c r="C487" s="35"/>
      <c r="D487" s="168"/>
      <c r="E487" s="169"/>
      <c r="F487" s="40" t="str">
        <f>VLOOKUP(C487,'[2]Acha Air Sales Price List'!$B$1:$D$65536,3,FALSE)</f>
        <v>Exchange rate :</v>
      </c>
      <c r="G487" s="21">
        <f>ROUND(IF(ISBLANK(C487),0,VLOOKUP(C487,'[2]Acha Air Sales Price List'!$B$1:$X$65536,12,FALSE)*$M$14),2)</f>
        <v>0</v>
      </c>
      <c r="H487" s="21"/>
      <c r="I487" s="22">
        <f t="shared" si="10"/>
        <v>0</v>
      </c>
      <c r="J487" s="14"/>
    </row>
    <row r="488" spans="1:10" ht="12.4" hidden="1" customHeight="1">
      <c r="A488" s="13"/>
      <c r="B488" s="1"/>
      <c r="C488" s="35"/>
      <c r="D488" s="168"/>
      <c r="E488" s="169"/>
      <c r="F488" s="40" t="str">
        <f>VLOOKUP(C488,'[2]Acha Air Sales Price List'!$B$1:$D$65536,3,FALSE)</f>
        <v>Exchange rate :</v>
      </c>
      <c r="G488" s="21">
        <f>ROUND(IF(ISBLANK(C488),0,VLOOKUP(C488,'[2]Acha Air Sales Price List'!$B$1:$X$65536,12,FALSE)*$M$14),2)</f>
        <v>0</v>
      </c>
      <c r="H488" s="21"/>
      <c r="I488" s="22">
        <f t="shared" si="10"/>
        <v>0</v>
      </c>
      <c r="J488" s="14"/>
    </row>
    <row r="489" spans="1:10" ht="12.4" hidden="1" customHeight="1">
      <c r="A489" s="13"/>
      <c r="B489" s="1"/>
      <c r="C489" s="35"/>
      <c r="D489" s="168"/>
      <c r="E489" s="169"/>
      <c r="F489" s="40" t="str">
        <f>VLOOKUP(C489,'[2]Acha Air Sales Price List'!$B$1:$D$65536,3,FALSE)</f>
        <v>Exchange rate :</v>
      </c>
      <c r="G489" s="21">
        <f>ROUND(IF(ISBLANK(C489),0,VLOOKUP(C489,'[2]Acha Air Sales Price List'!$B$1:$X$65536,12,FALSE)*$M$14),2)</f>
        <v>0</v>
      </c>
      <c r="H489" s="21"/>
      <c r="I489" s="22">
        <f t="shared" si="10"/>
        <v>0</v>
      </c>
      <c r="J489" s="14"/>
    </row>
    <row r="490" spans="1:10" ht="12.4" hidden="1" customHeight="1">
      <c r="A490" s="13"/>
      <c r="B490" s="1"/>
      <c r="C490" s="35"/>
      <c r="D490" s="168"/>
      <c r="E490" s="169"/>
      <c r="F490" s="40" t="str">
        <f>VLOOKUP(C490,'[2]Acha Air Sales Price List'!$B$1:$D$65536,3,FALSE)</f>
        <v>Exchange rate :</v>
      </c>
      <c r="G490" s="21">
        <f>ROUND(IF(ISBLANK(C490),0,VLOOKUP(C490,'[2]Acha Air Sales Price List'!$B$1:$X$65536,12,FALSE)*$M$14),2)</f>
        <v>0</v>
      </c>
      <c r="H490" s="21"/>
      <c r="I490" s="22">
        <f t="shared" si="10"/>
        <v>0</v>
      </c>
      <c r="J490" s="14"/>
    </row>
    <row r="491" spans="1:10" ht="12.4" hidden="1" customHeight="1">
      <c r="A491" s="13"/>
      <c r="B491" s="1"/>
      <c r="C491" s="35"/>
      <c r="D491" s="168"/>
      <c r="E491" s="169"/>
      <c r="F491" s="40" t="str">
        <f>VLOOKUP(C491,'[2]Acha Air Sales Price List'!$B$1:$D$65536,3,FALSE)</f>
        <v>Exchange rate :</v>
      </c>
      <c r="G491" s="21">
        <f>ROUND(IF(ISBLANK(C491),0,VLOOKUP(C491,'[2]Acha Air Sales Price List'!$B$1:$X$65536,12,FALSE)*$M$14),2)</f>
        <v>0</v>
      </c>
      <c r="H491" s="21"/>
      <c r="I491" s="22">
        <f t="shared" si="10"/>
        <v>0</v>
      </c>
      <c r="J491" s="14"/>
    </row>
    <row r="492" spans="1:10" ht="12.4" hidden="1" customHeight="1">
      <c r="A492" s="13"/>
      <c r="B492" s="1"/>
      <c r="C492" s="35"/>
      <c r="D492" s="168"/>
      <c r="E492" s="169"/>
      <c r="F492" s="40" t="str">
        <f>VLOOKUP(C492,'[2]Acha Air Sales Price List'!$B$1:$D$65536,3,FALSE)</f>
        <v>Exchange rate :</v>
      </c>
      <c r="G492" s="21">
        <f>ROUND(IF(ISBLANK(C492),0,VLOOKUP(C492,'[2]Acha Air Sales Price List'!$B$1:$X$65536,12,FALSE)*$M$14),2)</f>
        <v>0</v>
      </c>
      <c r="H492" s="21"/>
      <c r="I492" s="22">
        <f t="shared" si="10"/>
        <v>0</v>
      </c>
      <c r="J492" s="14"/>
    </row>
    <row r="493" spans="1:10" ht="12.4" hidden="1" customHeight="1">
      <c r="A493" s="13"/>
      <c r="B493" s="1"/>
      <c r="C493" s="35"/>
      <c r="D493" s="168"/>
      <c r="E493" s="169"/>
      <c r="F493" s="40" t="str">
        <f>VLOOKUP(C493,'[2]Acha Air Sales Price List'!$B$1:$D$65536,3,FALSE)</f>
        <v>Exchange rate :</v>
      </c>
      <c r="G493" s="21">
        <f>ROUND(IF(ISBLANK(C493),0,VLOOKUP(C493,'[2]Acha Air Sales Price List'!$B$1:$X$65536,12,FALSE)*$M$14),2)</f>
        <v>0</v>
      </c>
      <c r="H493" s="21"/>
      <c r="I493" s="22">
        <f t="shared" si="10"/>
        <v>0</v>
      </c>
      <c r="J493" s="14"/>
    </row>
    <row r="494" spans="1:10" ht="12.4" hidden="1" customHeight="1">
      <c r="A494" s="13"/>
      <c r="B494" s="1"/>
      <c r="C494" s="35"/>
      <c r="D494" s="168"/>
      <c r="E494" s="169"/>
      <c r="F494" s="40" t="str">
        <f>VLOOKUP(C494,'[2]Acha Air Sales Price List'!$B$1:$D$65536,3,FALSE)</f>
        <v>Exchange rate :</v>
      </c>
      <c r="G494" s="21">
        <f>ROUND(IF(ISBLANK(C494),0,VLOOKUP(C494,'[2]Acha Air Sales Price List'!$B$1:$X$65536,12,FALSE)*$M$14),2)</f>
        <v>0</v>
      </c>
      <c r="H494" s="21"/>
      <c r="I494" s="22">
        <f t="shared" si="10"/>
        <v>0</v>
      </c>
      <c r="J494" s="14"/>
    </row>
    <row r="495" spans="1:10" ht="12.4" hidden="1" customHeight="1">
      <c r="A495" s="13"/>
      <c r="B495" s="1"/>
      <c r="C495" s="35"/>
      <c r="D495" s="168"/>
      <c r="E495" s="169"/>
      <c r="F495" s="40" t="str">
        <f>VLOOKUP(C495,'[2]Acha Air Sales Price List'!$B$1:$D$65536,3,FALSE)</f>
        <v>Exchange rate :</v>
      </c>
      <c r="G495" s="21">
        <f>ROUND(IF(ISBLANK(C495),0,VLOOKUP(C495,'[2]Acha Air Sales Price List'!$B$1:$X$65536,12,FALSE)*$M$14),2)</f>
        <v>0</v>
      </c>
      <c r="H495" s="21"/>
      <c r="I495" s="22">
        <f t="shared" si="10"/>
        <v>0</v>
      </c>
      <c r="J495" s="14"/>
    </row>
    <row r="496" spans="1:10" ht="12.4" hidden="1" customHeight="1">
      <c r="A496" s="13"/>
      <c r="B496" s="1"/>
      <c r="C496" s="35"/>
      <c r="D496" s="168"/>
      <c r="E496" s="169"/>
      <c r="F496" s="40" t="str">
        <f>VLOOKUP(C496,'[2]Acha Air Sales Price List'!$B$1:$D$65536,3,FALSE)</f>
        <v>Exchange rate :</v>
      </c>
      <c r="G496" s="21">
        <f>ROUND(IF(ISBLANK(C496),0,VLOOKUP(C496,'[2]Acha Air Sales Price List'!$B$1:$X$65536,12,FALSE)*$M$14),2)</f>
        <v>0</v>
      </c>
      <c r="H496" s="21"/>
      <c r="I496" s="22">
        <f t="shared" si="10"/>
        <v>0</v>
      </c>
      <c r="J496" s="14"/>
    </row>
    <row r="497" spans="1:10" ht="12.4" hidden="1" customHeight="1">
      <c r="A497" s="13"/>
      <c r="B497" s="1"/>
      <c r="C497" s="35"/>
      <c r="D497" s="168"/>
      <c r="E497" s="169"/>
      <c r="F497" s="40" t="str">
        <f>VLOOKUP(C497,'[2]Acha Air Sales Price List'!$B$1:$D$65536,3,FALSE)</f>
        <v>Exchange rate :</v>
      </c>
      <c r="G497" s="21">
        <f>ROUND(IF(ISBLANK(C497),0,VLOOKUP(C497,'[2]Acha Air Sales Price List'!$B$1:$X$65536,12,FALSE)*$M$14),2)</f>
        <v>0</v>
      </c>
      <c r="H497" s="21"/>
      <c r="I497" s="22">
        <f t="shared" si="10"/>
        <v>0</v>
      </c>
      <c r="J497" s="14"/>
    </row>
    <row r="498" spans="1:10" ht="12.4" hidden="1" customHeight="1">
      <c r="A498" s="13"/>
      <c r="B498" s="1"/>
      <c r="C498" s="35"/>
      <c r="D498" s="168"/>
      <c r="E498" s="169"/>
      <c r="F498" s="40" t="str">
        <f>VLOOKUP(C498,'[2]Acha Air Sales Price List'!$B$1:$D$65536,3,FALSE)</f>
        <v>Exchange rate :</v>
      </c>
      <c r="G498" s="21">
        <f>ROUND(IF(ISBLANK(C498),0,VLOOKUP(C498,'[2]Acha Air Sales Price List'!$B$1:$X$65536,12,FALSE)*$M$14),2)</f>
        <v>0</v>
      </c>
      <c r="H498" s="21"/>
      <c r="I498" s="22">
        <f t="shared" si="10"/>
        <v>0</v>
      </c>
      <c r="J498" s="14"/>
    </row>
    <row r="499" spans="1:10" ht="12.4" hidden="1" customHeight="1">
      <c r="A499" s="13"/>
      <c r="B499" s="1"/>
      <c r="C499" s="35"/>
      <c r="D499" s="168"/>
      <c r="E499" s="169"/>
      <c r="F499" s="40" t="str">
        <f>VLOOKUP(C499,'[2]Acha Air Sales Price List'!$B$1:$D$65536,3,FALSE)</f>
        <v>Exchange rate :</v>
      </c>
      <c r="G499" s="21">
        <f>ROUND(IF(ISBLANK(C499),0,VLOOKUP(C499,'[2]Acha Air Sales Price List'!$B$1:$X$65536,12,FALSE)*$M$14),2)</f>
        <v>0</v>
      </c>
      <c r="H499" s="21"/>
      <c r="I499" s="22">
        <f t="shared" si="10"/>
        <v>0</v>
      </c>
      <c r="J499" s="14"/>
    </row>
    <row r="500" spans="1:10" ht="12.4" hidden="1" customHeight="1">
      <c r="A500" s="13"/>
      <c r="B500" s="1"/>
      <c r="C500" s="35"/>
      <c r="D500" s="168"/>
      <c r="E500" s="169"/>
      <c r="F500" s="40" t="str">
        <f>VLOOKUP(C500,'[2]Acha Air Sales Price List'!$B$1:$D$65536,3,FALSE)</f>
        <v>Exchange rate :</v>
      </c>
      <c r="G500" s="21">
        <f>ROUND(IF(ISBLANK(C500),0,VLOOKUP(C500,'[2]Acha Air Sales Price List'!$B$1:$X$65536,12,FALSE)*$M$14),2)</f>
        <v>0</v>
      </c>
      <c r="H500" s="21"/>
      <c r="I500" s="22">
        <f t="shared" si="10"/>
        <v>0</v>
      </c>
      <c r="J500" s="14"/>
    </row>
    <row r="501" spans="1:10" ht="12.4" hidden="1" customHeight="1">
      <c r="A501" s="13"/>
      <c r="B501" s="1"/>
      <c r="C501" s="35"/>
      <c r="D501" s="168"/>
      <c r="E501" s="169"/>
      <c r="F501" s="40" t="str">
        <f>VLOOKUP(C501,'[2]Acha Air Sales Price List'!$B$1:$D$65536,3,FALSE)</f>
        <v>Exchange rate :</v>
      </c>
      <c r="G501" s="21">
        <f>ROUND(IF(ISBLANK(C501),0,VLOOKUP(C501,'[2]Acha Air Sales Price List'!$B$1:$X$65536,12,FALSE)*$M$14),2)</f>
        <v>0</v>
      </c>
      <c r="H501" s="21"/>
      <c r="I501" s="22">
        <f t="shared" si="10"/>
        <v>0</v>
      </c>
      <c r="J501" s="14"/>
    </row>
    <row r="502" spans="1:10" ht="12.4" hidden="1" customHeight="1">
      <c r="A502" s="13"/>
      <c r="B502" s="1"/>
      <c r="C502" s="35"/>
      <c r="D502" s="168"/>
      <c r="E502" s="169"/>
      <c r="F502" s="40" t="str">
        <f>VLOOKUP(C502,'[2]Acha Air Sales Price List'!$B$1:$D$65536,3,FALSE)</f>
        <v>Exchange rate :</v>
      </c>
      <c r="G502" s="21">
        <f>ROUND(IF(ISBLANK(C502),0,VLOOKUP(C502,'[2]Acha Air Sales Price List'!$B$1:$X$65536,12,FALSE)*$M$14),2)</f>
        <v>0</v>
      </c>
      <c r="H502" s="21"/>
      <c r="I502" s="22">
        <f t="shared" si="10"/>
        <v>0</v>
      </c>
      <c r="J502" s="14"/>
    </row>
    <row r="503" spans="1:10" ht="12.4" hidden="1" customHeight="1">
      <c r="A503" s="13"/>
      <c r="B503" s="1"/>
      <c r="C503" s="35"/>
      <c r="D503" s="168"/>
      <c r="E503" s="169"/>
      <c r="F503" s="40" t="str">
        <f>VLOOKUP(C503,'[2]Acha Air Sales Price List'!$B$1:$D$65536,3,FALSE)</f>
        <v>Exchange rate :</v>
      </c>
      <c r="G503" s="21">
        <f>ROUND(IF(ISBLANK(C503),0,VLOOKUP(C503,'[2]Acha Air Sales Price List'!$B$1:$X$65536,12,FALSE)*$M$14),2)</f>
        <v>0</v>
      </c>
      <c r="H503" s="21"/>
      <c r="I503" s="22">
        <f t="shared" si="10"/>
        <v>0</v>
      </c>
      <c r="J503" s="14"/>
    </row>
    <row r="504" spans="1:10" ht="12.4" hidden="1" customHeight="1">
      <c r="A504" s="13"/>
      <c r="B504" s="1"/>
      <c r="C504" s="36"/>
      <c r="D504" s="168"/>
      <c r="E504" s="169"/>
      <c r="F504" s="40" t="str">
        <f>VLOOKUP(C504,'[2]Acha Air Sales Price List'!$B$1:$D$65536,3,FALSE)</f>
        <v>Exchange rate :</v>
      </c>
      <c r="G504" s="21">
        <f>ROUND(IF(ISBLANK(C504),0,VLOOKUP(C504,'[2]Acha Air Sales Price List'!$B$1:$X$65536,12,FALSE)*$M$14),2)</f>
        <v>0</v>
      </c>
      <c r="H504" s="21"/>
      <c r="I504" s="22">
        <f>ROUND(IF(ISNUMBER(B504), G504*B504, 0),5)</f>
        <v>0</v>
      </c>
      <c r="J504" s="14"/>
    </row>
    <row r="505" spans="1:10" ht="12" hidden="1" customHeight="1">
      <c r="A505" s="13"/>
      <c r="B505" s="1"/>
      <c r="C505" s="35"/>
      <c r="D505" s="168"/>
      <c r="E505" s="169"/>
      <c r="F505" s="40" t="str">
        <f>VLOOKUP(C505,'[2]Acha Air Sales Price List'!$B$1:$D$65536,3,FALSE)</f>
        <v>Exchange rate :</v>
      </c>
      <c r="G505" s="21">
        <f>ROUND(IF(ISBLANK(C505),0,VLOOKUP(C505,'[2]Acha Air Sales Price List'!$B$1:$X$65536,12,FALSE)*$M$14),2)</f>
        <v>0</v>
      </c>
      <c r="H505" s="21"/>
      <c r="I505" s="22">
        <f t="shared" ref="I505:I521" si="11">ROUND(IF(ISNUMBER(B505), G505*B505, 0),5)</f>
        <v>0</v>
      </c>
      <c r="J505" s="14"/>
    </row>
    <row r="506" spans="1:10" ht="12.4" hidden="1" customHeight="1">
      <c r="A506" s="13"/>
      <c r="B506" s="1"/>
      <c r="C506" s="35"/>
      <c r="D506" s="168"/>
      <c r="E506" s="169"/>
      <c r="F506" s="40" t="str">
        <f>VLOOKUP(C506,'[2]Acha Air Sales Price List'!$B$1:$D$65536,3,FALSE)</f>
        <v>Exchange rate :</v>
      </c>
      <c r="G506" s="21">
        <f>ROUND(IF(ISBLANK(C506),0,VLOOKUP(C506,'[2]Acha Air Sales Price List'!$B$1:$X$65536,12,FALSE)*$M$14),2)</f>
        <v>0</v>
      </c>
      <c r="H506" s="21"/>
      <c r="I506" s="22">
        <f t="shared" si="11"/>
        <v>0</v>
      </c>
      <c r="J506" s="14"/>
    </row>
    <row r="507" spans="1:10" ht="12.4" hidden="1" customHeight="1">
      <c r="A507" s="13"/>
      <c r="B507" s="1"/>
      <c r="C507" s="35"/>
      <c r="D507" s="168"/>
      <c r="E507" s="169"/>
      <c r="F507" s="40" t="str">
        <f>VLOOKUP(C507,'[2]Acha Air Sales Price List'!$B$1:$D$65536,3,FALSE)</f>
        <v>Exchange rate :</v>
      </c>
      <c r="G507" s="21">
        <f>ROUND(IF(ISBLANK(C507),0,VLOOKUP(C507,'[2]Acha Air Sales Price List'!$B$1:$X$65536,12,FALSE)*$M$14),2)</f>
        <v>0</v>
      </c>
      <c r="H507" s="21"/>
      <c r="I507" s="22">
        <f t="shared" si="11"/>
        <v>0</v>
      </c>
      <c r="J507" s="14"/>
    </row>
    <row r="508" spans="1:10" ht="12.4" hidden="1" customHeight="1">
      <c r="A508" s="13"/>
      <c r="B508" s="1"/>
      <c r="C508" s="35"/>
      <c r="D508" s="168"/>
      <c r="E508" s="169"/>
      <c r="F508" s="40" t="str">
        <f>VLOOKUP(C508,'[2]Acha Air Sales Price List'!$B$1:$D$65536,3,FALSE)</f>
        <v>Exchange rate :</v>
      </c>
      <c r="G508" s="21">
        <f>ROUND(IF(ISBLANK(C508),0,VLOOKUP(C508,'[2]Acha Air Sales Price List'!$B$1:$X$65536,12,FALSE)*$M$14),2)</f>
        <v>0</v>
      </c>
      <c r="H508" s="21"/>
      <c r="I508" s="22">
        <f t="shared" si="11"/>
        <v>0</v>
      </c>
      <c r="J508" s="14"/>
    </row>
    <row r="509" spans="1:10" ht="12.4" hidden="1" customHeight="1">
      <c r="A509" s="13"/>
      <c r="B509" s="1"/>
      <c r="C509" s="35"/>
      <c r="D509" s="168"/>
      <c r="E509" s="169"/>
      <c r="F509" s="40" t="str">
        <f>VLOOKUP(C509,'[2]Acha Air Sales Price List'!$B$1:$D$65536,3,FALSE)</f>
        <v>Exchange rate :</v>
      </c>
      <c r="G509" s="21">
        <f>ROUND(IF(ISBLANK(C509),0,VLOOKUP(C509,'[2]Acha Air Sales Price List'!$B$1:$X$65536,12,FALSE)*$M$14),2)</f>
        <v>0</v>
      </c>
      <c r="H509" s="21"/>
      <c r="I509" s="22">
        <f t="shared" si="11"/>
        <v>0</v>
      </c>
      <c r="J509" s="14"/>
    </row>
    <row r="510" spans="1:10" ht="12.4" hidden="1" customHeight="1">
      <c r="A510" s="13"/>
      <c r="B510" s="1"/>
      <c r="C510" s="35"/>
      <c r="D510" s="168"/>
      <c r="E510" s="169"/>
      <c r="F510" s="40" t="str">
        <f>VLOOKUP(C510,'[2]Acha Air Sales Price List'!$B$1:$D$65536,3,FALSE)</f>
        <v>Exchange rate :</v>
      </c>
      <c r="G510" s="21">
        <f>ROUND(IF(ISBLANK(C510),0,VLOOKUP(C510,'[2]Acha Air Sales Price List'!$B$1:$X$65536,12,FALSE)*$M$14),2)</f>
        <v>0</v>
      </c>
      <c r="H510" s="21"/>
      <c r="I510" s="22">
        <f t="shared" si="11"/>
        <v>0</v>
      </c>
      <c r="J510" s="14"/>
    </row>
    <row r="511" spans="1:10" ht="12.4" hidden="1" customHeight="1">
      <c r="A511" s="13"/>
      <c r="B511" s="1"/>
      <c r="C511" s="35"/>
      <c r="D511" s="168"/>
      <c r="E511" s="169"/>
      <c r="F511" s="40" t="str">
        <f>VLOOKUP(C511,'[2]Acha Air Sales Price List'!$B$1:$D$65536,3,FALSE)</f>
        <v>Exchange rate :</v>
      </c>
      <c r="G511" s="21">
        <f>ROUND(IF(ISBLANK(C511),0,VLOOKUP(C511,'[2]Acha Air Sales Price List'!$B$1:$X$65536,12,FALSE)*$M$14),2)</f>
        <v>0</v>
      </c>
      <c r="H511" s="21"/>
      <c r="I511" s="22">
        <f t="shared" si="11"/>
        <v>0</v>
      </c>
      <c r="J511" s="14"/>
    </row>
    <row r="512" spans="1:10" ht="12.4" hidden="1" customHeight="1">
      <c r="A512" s="13"/>
      <c r="B512" s="1"/>
      <c r="C512" s="35"/>
      <c r="D512" s="168"/>
      <c r="E512" s="169"/>
      <c r="F512" s="40" t="str">
        <f>VLOOKUP(C512,'[2]Acha Air Sales Price List'!$B$1:$D$65536,3,FALSE)</f>
        <v>Exchange rate :</v>
      </c>
      <c r="G512" s="21">
        <f>ROUND(IF(ISBLANK(C512),0,VLOOKUP(C512,'[2]Acha Air Sales Price List'!$B$1:$X$65536,12,FALSE)*$M$14),2)</f>
        <v>0</v>
      </c>
      <c r="H512" s="21"/>
      <c r="I512" s="22">
        <f t="shared" si="11"/>
        <v>0</v>
      </c>
      <c r="J512" s="14"/>
    </row>
    <row r="513" spans="1:10" ht="12.4" hidden="1" customHeight="1">
      <c r="A513" s="13"/>
      <c r="B513" s="1"/>
      <c r="C513" s="35"/>
      <c r="D513" s="168"/>
      <c r="E513" s="169"/>
      <c r="F513" s="40" t="str">
        <f>VLOOKUP(C513,'[2]Acha Air Sales Price List'!$B$1:$D$65536,3,FALSE)</f>
        <v>Exchange rate :</v>
      </c>
      <c r="G513" s="21">
        <f>ROUND(IF(ISBLANK(C513),0,VLOOKUP(C513,'[2]Acha Air Sales Price List'!$B$1:$X$65536,12,FALSE)*$M$14),2)</f>
        <v>0</v>
      </c>
      <c r="H513" s="21"/>
      <c r="I513" s="22">
        <f t="shared" si="11"/>
        <v>0</v>
      </c>
      <c r="J513" s="14"/>
    </row>
    <row r="514" spans="1:10" ht="12.4" hidden="1" customHeight="1">
      <c r="A514" s="13"/>
      <c r="B514" s="1"/>
      <c r="C514" s="35"/>
      <c r="D514" s="168"/>
      <c r="E514" s="169"/>
      <c r="F514" s="40" t="str">
        <f>VLOOKUP(C514,'[2]Acha Air Sales Price List'!$B$1:$D$65536,3,FALSE)</f>
        <v>Exchange rate :</v>
      </c>
      <c r="G514" s="21">
        <f>ROUND(IF(ISBLANK(C514),0,VLOOKUP(C514,'[2]Acha Air Sales Price List'!$B$1:$X$65536,12,FALSE)*$M$14),2)</f>
        <v>0</v>
      </c>
      <c r="H514" s="21"/>
      <c r="I514" s="22">
        <f t="shared" si="11"/>
        <v>0</v>
      </c>
      <c r="J514" s="14"/>
    </row>
    <row r="515" spans="1:10" ht="12.4" hidden="1" customHeight="1">
      <c r="A515" s="13"/>
      <c r="B515" s="1"/>
      <c r="C515" s="35"/>
      <c r="D515" s="168"/>
      <c r="E515" s="169"/>
      <c r="F515" s="40" t="str">
        <f>VLOOKUP(C515,'[2]Acha Air Sales Price List'!$B$1:$D$65536,3,FALSE)</f>
        <v>Exchange rate :</v>
      </c>
      <c r="G515" s="21">
        <f>ROUND(IF(ISBLANK(C515),0,VLOOKUP(C515,'[2]Acha Air Sales Price List'!$B$1:$X$65536,12,FALSE)*$M$14),2)</f>
        <v>0</v>
      </c>
      <c r="H515" s="21"/>
      <c r="I515" s="22">
        <f t="shared" si="11"/>
        <v>0</v>
      </c>
      <c r="J515" s="14"/>
    </row>
    <row r="516" spans="1:10" ht="12.4" hidden="1" customHeight="1">
      <c r="A516" s="13"/>
      <c r="B516" s="1"/>
      <c r="C516" s="35"/>
      <c r="D516" s="168"/>
      <c r="E516" s="169"/>
      <c r="F516" s="40" t="str">
        <f>VLOOKUP(C516,'[2]Acha Air Sales Price List'!$B$1:$D$65536,3,FALSE)</f>
        <v>Exchange rate :</v>
      </c>
      <c r="G516" s="21">
        <f>ROUND(IF(ISBLANK(C516),0,VLOOKUP(C516,'[2]Acha Air Sales Price List'!$B$1:$X$65536,12,FALSE)*$M$14),2)</f>
        <v>0</v>
      </c>
      <c r="H516" s="21"/>
      <c r="I516" s="22">
        <f t="shared" si="11"/>
        <v>0</v>
      </c>
      <c r="J516" s="14"/>
    </row>
    <row r="517" spans="1:10" ht="12.4" hidden="1" customHeight="1">
      <c r="A517" s="13"/>
      <c r="B517" s="1"/>
      <c r="C517" s="35"/>
      <c r="D517" s="168"/>
      <c r="E517" s="169"/>
      <c r="F517" s="40" t="str">
        <f>VLOOKUP(C517,'[2]Acha Air Sales Price List'!$B$1:$D$65536,3,FALSE)</f>
        <v>Exchange rate :</v>
      </c>
      <c r="G517" s="21">
        <f>ROUND(IF(ISBLANK(C517),0,VLOOKUP(C517,'[2]Acha Air Sales Price List'!$B$1:$X$65536,12,FALSE)*$M$14),2)</f>
        <v>0</v>
      </c>
      <c r="H517" s="21"/>
      <c r="I517" s="22">
        <f t="shared" si="11"/>
        <v>0</v>
      </c>
      <c r="J517" s="14"/>
    </row>
    <row r="518" spans="1:10" ht="12.4" hidden="1" customHeight="1">
      <c r="A518" s="13"/>
      <c r="B518" s="1"/>
      <c r="C518" s="35"/>
      <c r="D518" s="168"/>
      <c r="E518" s="169"/>
      <c r="F518" s="40" t="str">
        <f>VLOOKUP(C518,'[2]Acha Air Sales Price List'!$B$1:$D$65536,3,FALSE)</f>
        <v>Exchange rate :</v>
      </c>
      <c r="G518" s="21">
        <f>ROUND(IF(ISBLANK(C518),0,VLOOKUP(C518,'[2]Acha Air Sales Price List'!$B$1:$X$65536,12,FALSE)*$M$14),2)</f>
        <v>0</v>
      </c>
      <c r="H518" s="21"/>
      <c r="I518" s="22">
        <f t="shared" si="11"/>
        <v>0</v>
      </c>
      <c r="J518" s="14"/>
    </row>
    <row r="519" spans="1:10" ht="12.4" hidden="1" customHeight="1">
      <c r="A519" s="13"/>
      <c r="B519" s="1"/>
      <c r="C519" s="35"/>
      <c r="D519" s="168"/>
      <c r="E519" s="169"/>
      <c r="F519" s="40" t="str">
        <f>VLOOKUP(C519,'[2]Acha Air Sales Price List'!$B$1:$D$65536,3,FALSE)</f>
        <v>Exchange rate :</v>
      </c>
      <c r="G519" s="21">
        <f>ROUND(IF(ISBLANK(C519),0,VLOOKUP(C519,'[2]Acha Air Sales Price List'!$B$1:$X$65536,12,FALSE)*$M$14),2)</f>
        <v>0</v>
      </c>
      <c r="H519" s="21"/>
      <c r="I519" s="22">
        <f t="shared" si="11"/>
        <v>0</v>
      </c>
      <c r="J519" s="14"/>
    </row>
    <row r="520" spans="1:10" ht="12.4" hidden="1" customHeight="1">
      <c r="A520" s="13"/>
      <c r="B520" s="1"/>
      <c r="C520" s="36"/>
      <c r="D520" s="168"/>
      <c r="E520" s="169"/>
      <c r="F520" s="40" t="str">
        <f>VLOOKUP(C520,'[2]Acha Air Sales Price List'!$B$1:$D$65536,3,FALSE)</f>
        <v>Exchange rate :</v>
      </c>
      <c r="G520" s="21">
        <f>ROUND(IF(ISBLANK(C520),0,VLOOKUP(C520,'[2]Acha Air Sales Price List'!$B$1:$X$65536,12,FALSE)*$M$14),2)</f>
        <v>0</v>
      </c>
      <c r="H520" s="21"/>
      <c r="I520" s="22">
        <f t="shared" si="11"/>
        <v>0</v>
      </c>
      <c r="J520" s="14"/>
    </row>
    <row r="521" spans="1:10" ht="12.4" hidden="1" customHeight="1">
      <c r="A521" s="13"/>
      <c r="B521" s="1"/>
      <c r="C521" s="36"/>
      <c r="D521" s="168"/>
      <c r="E521" s="169"/>
      <c r="F521" s="40" t="str">
        <f>VLOOKUP(C521,'[2]Acha Air Sales Price List'!$B$1:$D$65536,3,FALSE)</f>
        <v>Exchange rate :</v>
      </c>
      <c r="G521" s="21">
        <f>ROUND(IF(ISBLANK(C521),0,VLOOKUP(C521,'[2]Acha Air Sales Price List'!$B$1:$X$65536,12,FALSE)*$M$14),2)</f>
        <v>0</v>
      </c>
      <c r="H521" s="21"/>
      <c r="I521" s="22">
        <f t="shared" si="11"/>
        <v>0</v>
      </c>
      <c r="J521" s="14"/>
    </row>
    <row r="522" spans="1:10" ht="12.4" hidden="1" customHeight="1">
      <c r="A522" s="13"/>
      <c r="B522" s="1"/>
      <c r="C522" s="35"/>
      <c r="D522" s="168"/>
      <c r="E522" s="169"/>
      <c r="F522" s="40" t="str">
        <f>VLOOKUP(C522,'[2]Acha Air Sales Price List'!$B$1:$D$65536,3,FALSE)</f>
        <v>Exchange rate :</v>
      </c>
      <c r="G522" s="21">
        <f>ROUND(IF(ISBLANK(C522),0,VLOOKUP(C522,'[2]Acha Air Sales Price List'!$B$1:$X$65536,12,FALSE)*$M$14),2)</f>
        <v>0</v>
      </c>
      <c r="H522" s="21"/>
      <c r="I522" s="22">
        <f>ROUND(IF(ISNUMBER(B522), G522*B522, 0),5)</f>
        <v>0</v>
      </c>
      <c r="J522" s="14"/>
    </row>
    <row r="523" spans="1:10" ht="12.4" hidden="1" customHeight="1">
      <c r="A523" s="13"/>
      <c r="B523" s="1"/>
      <c r="C523" s="35"/>
      <c r="D523" s="168"/>
      <c r="E523" s="169"/>
      <c r="F523" s="40" t="str">
        <f>VLOOKUP(C523,'[2]Acha Air Sales Price List'!$B$1:$D$65536,3,FALSE)</f>
        <v>Exchange rate :</v>
      </c>
      <c r="G523" s="21">
        <f>ROUND(IF(ISBLANK(C523),0,VLOOKUP(C523,'[2]Acha Air Sales Price List'!$B$1:$X$65536,12,FALSE)*$M$14),2)</f>
        <v>0</v>
      </c>
      <c r="H523" s="21"/>
      <c r="I523" s="22">
        <f t="shared" ref="I523:I560" si="12">ROUND(IF(ISNUMBER(B523), G523*B523, 0),5)</f>
        <v>0</v>
      </c>
      <c r="J523" s="14"/>
    </row>
    <row r="524" spans="1:10" ht="12.4" hidden="1" customHeight="1">
      <c r="A524" s="13"/>
      <c r="B524" s="1"/>
      <c r="C524" s="35"/>
      <c r="D524" s="168"/>
      <c r="E524" s="169"/>
      <c r="F524" s="40" t="str">
        <f>VLOOKUP(C524,'[2]Acha Air Sales Price List'!$B$1:$D$65536,3,FALSE)</f>
        <v>Exchange rate :</v>
      </c>
      <c r="G524" s="21">
        <f>ROUND(IF(ISBLANK(C524),0,VLOOKUP(C524,'[2]Acha Air Sales Price List'!$B$1:$X$65536,12,FALSE)*$M$14),2)</f>
        <v>0</v>
      </c>
      <c r="H524" s="21"/>
      <c r="I524" s="22">
        <f t="shared" si="12"/>
        <v>0</v>
      </c>
      <c r="J524" s="14"/>
    </row>
    <row r="525" spans="1:10" ht="12.4" hidden="1" customHeight="1">
      <c r="A525" s="13"/>
      <c r="B525" s="1"/>
      <c r="C525" s="35"/>
      <c r="D525" s="168"/>
      <c r="E525" s="169"/>
      <c r="F525" s="40" t="str">
        <f>VLOOKUP(C525,'[2]Acha Air Sales Price List'!$B$1:$D$65536,3,FALSE)</f>
        <v>Exchange rate :</v>
      </c>
      <c r="G525" s="21">
        <f>ROUND(IF(ISBLANK(C525),0,VLOOKUP(C525,'[2]Acha Air Sales Price List'!$B$1:$X$65536,12,FALSE)*$M$14),2)</f>
        <v>0</v>
      </c>
      <c r="H525" s="21"/>
      <c r="I525" s="22">
        <f t="shared" si="12"/>
        <v>0</v>
      </c>
      <c r="J525" s="14"/>
    </row>
    <row r="526" spans="1:10" ht="12.4" hidden="1" customHeight="1">
      <c r="A526" s="13"/>
      <c r="B526" s="1"/>
      <c r="C526" s="35"/>
      <c r="D526" s="168"/>
      <c r="E526" s="169"/>
      <c r="F526" s="40" t="str">
        <f>VLOOKUP(C526,'[2]Acha Air Sales Price List'!$B$1:$D$65536,3,FALSE)</f>
        <v>Exchange rate :</v>
      </c>
      <c r="G526" s="21">
        <f>ROUND(IF(ISBLANK(C526),0,VLOOKUP(C526,'[2]Acha Air Sales Price List'!$B$1:$X$65536,12,FALSE)*$M$14),2)</f>
        <v>0</v>
      </c>
      <c r="H526" s="21"/>
      <c r="I526" s="22">
        <f t="shared" si="12"/>
        <v>0</v>
      </c>
      <c r="J526" s="14"/>
    </row>
    <row r="527" spans="1:10" ht="12.4" hidden="1" customHeight="1">
      <c r="A527" s="13"/>
      <c r="B527" s="1"/>
      <c r="C527" s="35"/>
      <c r="D527" s="168"/>
      <c r="E527" s="169"/>
      <c r="F527" s="40" t="str">
        <f>VLOOKUP(C527,'[2]Acha Air Sales Price List'!$B$1:$D$65536,3,FALSE)</f>
        <v>Exchange rate :</v>
      </c>
      <c r="G527" s="21">
        <f>ROUND(IF(ISBLANK(C527),0,VLOOKUP(C527,'[2]Acha Air Sales Price List'!$B$1:$X$65536,12,FALSE)*$M$14),2)</f>
        <v>0</v>
      </c>
      <c r="H527" s="21"/>
      <c r="I527" s="22">
        <f t="shared" si="12"/>
        <v>0</v>
      </c>
      <c r="J527" s="14"/>
    </row>
    <row r="528" spans="1:10" ht="12.4" hidden="1" customHeight="1">
      <c r="A528" s="13"/>
      <c r="B528" s="1"/>
      <c r="C528" s="35"/>
      <c r="D528" s="168"/>
      <c r="E528" s="169"/>
      <c r="F528" s="40" t="str">
        <f>VLOOKUP(C528,'[2]Acha Air Sales Price List'!$B$1:$D$65536,3,FALSE)</f>
        <v>Exchange rate :</v>
      </c>
      <c r="G528" s="21">
        <f>ROUND(IF(ISBLANK(C528),0,VLOOKUP(C528,'[2]Acha Air Sales Price List'!$B$1:$X$65536,12,FALSE)*$M$14),2)</f>
        <v>0</v>
      </c>
      <c r="H528" s="21"/>
      <c r="I528" s="22">
        <f t="shared" si="12"/>
        <v>0</v>
      </c>
      <c r="J528" s="14"/>
    </row>
    <row r="529" spans="1:10" ht="12.4" hidden="1" customHeight="1">
      <c r="A529" s="13"/>
      <c r="B529" s="1"/>
      <c r="C529" s="35"/>
      <c r="D529" s="168"/>
      <c r="E529" s="169"/>
      <c r="F529" s="40" t="str">
        <f>VLOOKUP(C529,'[2]Acha Air Sales Price List'!$B$1:$D$65536,3,FALSE)</f>
        <v>Exchange rate :</v>
      </c>
      <c r="G529" s="21">
        <f>ROUND(IF(ISBLANK(C529),0,VLOOKUP(C529,'[2]Acha Air Sales Price List'!$B$1:$X$65536,12,FALSE)*$M$14),2)</f>
        <v>0</v>
      </c>
      <c r="H529" s="21"/>
      <c r="I529" s="22">
        <f t="shared" si="12"/>
        <v>0</v>
      </c>
      <c r="J529" s="14"/>
    </row>
    <row r="530" spans="1:10" ht="12.4" hidden="1" customHeight="1">
      <c r="A530" s="13"/>
      <c r="B530" s="1"/>
      <c r="C530" s="35"/>
      <c r="D530" s="168"/>
      <c r="E530" s="169"/>
      <c r="F530" s="40" t="str">
        <f>VLOOKUP(C530,'[2]Acha Air Sales Price List'!$B$1:$D$65536,3,FALSE)</f>
        <v>Exchange rate :</v>
      </c>
      <c r="G530" s="21">
        <f>ROUND(IF(ISBLANK(C530),0,VLOOKUP(C530,'[2]Acha Air Sales Price List'!$B$1:$X$65536,12,FALSE)*$M$14),2)</f>
        <v>0</v>
      </c>
      <c r="H530" s="21"/>
      <c r="I530" s="22">
        <f t="shared" si="12"/>
        <v>0</v>
      </c>
      <c r="J530" s="14"/>
    </row>
    <row r="531" spans="1:10" ht="12.4" hidden="1" customHeight="1">
      <c r="A531" s="13"/>
      <c r="B531" s="1"/>
      <c r="C531" s="35"/>
      <c r="D531" s="168"/>
      <c r="E531" s="169"/>
      <c r="F531" s="40" t="str">
        <f>VLOOKUP(C531,'[2]Acha Air Sales Price List'!$B$1:$D$65536,3,FALSE)</f>
        <v>Exchange rate :</v>
      </c>
      <c r="G531" s="21">
        <f>ROUND(IF(ISBLANK(C531),0,VLOOKUP(C531,'[2]Acha Air Sales Price List'!$B$1:$X$65536,12,FALSE)*$M$14),2)</f>
        <v>0</v>
      </c>
      <c r="H531" s="21"/>
      <c r="I531" s="22">
        <f t="shared" si="12"/>
        <v>0</v>
      </c>
      <c r="J531" s="14"/>
    </row>
    <row r="532" spans="1:10" ht="12.4" hidden="1" customHeight="1">
      <c r="A532" s="13"/>
      <c r="B532" s="1"/>
      <c r="C532" s="35"/>
      <c r="D532" s="168"/>
      <c r="E532" s="169"/>
      <c r="F532" s="40" t="str">
        <f>VLOOKUP(C532,'[2]Acha Air Sales Price List'!$B$1:$D$65536,3,FALSE)</f>
        <v>Exchange rate :</v>
      </c>
      <c r="G532" s="21">
        <f>ROUND(IF(ISBLANK(C532),0,VLOOKUP(C532,'[2]Acha Air Sales Price List'!$B$1:$X$65536,12,FALSE)*$M$14),2)</f>
        <v>0</v>
      </c>
      <c r="H532" s="21"/>
      <c r="I532" s="22">
        <f t="shared" si="12"/>
        <v>0</v>
      </c>
      <c r="J532" s="14"/>
    </row>
    <row r="533" spans="1:10" ht="12.4" hidden="1" customHeight="1">
      <c r="A533" s="13"/>
      <c r="B533" s="1"/>
      <c r="C533" s="36"/>
      <c r="D533" s="168"/>
      <c r="E533" s="169"/>
      <c r="F533" s="40" t="str">
        <f>VLOOKUP(C533,'[2]Acha Air Sales Price List'!$B$1:$D$65536,3,FALSE)</f>
        <v>Exchange rate :</v>
      </c>
      <c r="G533" s="21">
        <f>ROUND(IF(ISBLANK(C533),0,VLOOKUP(C533,'[2]Acha Air Sales Price List'!$B$1:$X$65536,12,FALSE)*$M$14),2)</f>
        <v>0</v>
      </c>
      <c r="H533" s="21"/>
      <c r="I533" s="22">
        <f t="shared" si="12"/>
        <v>0</v>
      </c>
      <c r="J533" s="14"/>
    </row>
    <row r="534" spans="1:10" ht="12" hidden="1" customHeight="1">
      <c r="A534" s="13"/>
      <c r="B534" s="1"/>
      <c r="C534" s="35"/>
      <c r="D534" s="168"/>
      <c r="E534" s="169"/>
      <c r="F534" s="40" t="str">
        <f>VLOOKUP(C534,'[2]Acha Air Sales Price List'!$B$1:$D$65536,3,FALSE)</f>
        <v>Exchange rate :</v>
      </c>
      <c r="G534" s="21">
        <f>ROUND(IF(ISBLANK(C534),0,VLOOKUP(C534,'[2]Acha Air Sales Price List'!$B$1:$X$65536,12,FALSE)*$M$14),2)</f>
        <v>0</v>
      </c>
      <c r="H534" s="21"/>
      <c r="I534" s="22">
        <f t="shared" si="12"/>
        <v>0</v>
      </c>
      <c r="J534" s="14"/>
    </row>
    <row r="535" spans="1:10" ht="12.4" hidden="1" customHeight="1">
      <c r="A535" s="13"/>
      <c r="B535" s="1"/>
      <c r="C535" s="35"/>
      <c r="D535" s="168"/>
      <c r="E535" s="169"/>
      <c r="F535" s="40" t="str">
        <f>VLOOKUP(C535,'[2]Acha Air Sales Price List'!$B$1:$D$65536,3,FALSE)</f>
        <v>Exchange rate :</v>
      </c>
      <c r="G535" s="21">
        <f>ROUND(IF(ISBLANK(C535),0,VLOOKUP(C535,'[2]Acha Air Sales Price List'!$B$1:$X$65536,12,FALSE)*$M$14),2)</f>
        <v>0</v>
      </c>
      <c r="H535" s="21"/>
      <c r="I535" s="22">
        <f t="shared" si="12"/>
        <v>0</v>
      </c>
      <c r="J535" s="14"/>
    </row>
    <row r="536" spans="1:10" ht="12.4" hidden="1" customHeight="1">
      <c r="A536" s="13"/>
      <c r="B536" s="1"/>
      <c r="C536" s="35"/>
      <c r="D536" s="168"/>
      <c r="E536" s="169"/>
      <c r="F536" s="40" t="str">
        <f>VLOOKUP(C536,'[2]Acha Air Sales Price List'!$B$1:$D$65536,3,FALSE)</f>
        <v>Exchange rate :</v>
      </c>
      <c r="G536" s="21">
        <f>ROUND(IF(ISBLANK(C536),0,VLOOKUP(C536,'[2]Acha Air Sales Price List'!$B$1:$X$65536,12,FALSE)*$M$14),2)</f>
        <v>0</v>
      </c>
      <c r="H536" s="21"/>
      <c r="I536" s="22">
        <f t="shared" si="12"/>
        <v>0</v>
      </c>
      <c r="J536" s="14"/>
    </row>
    <row r="537" spans="1:10" ht="12.4" hidden="1" customHeight="1">
      <c r="A537" s="13"/>
      <c r="B537" s="1"/>
      <c r="C537" s="35"/>
      <c r="D537" s="168"/>
      <c r="E537" s="169"/>
      <c r="F537" s="40" t="str">
        <f>VLOOKUP(C537,'[2]Acha Air Sales Price List'!$B$1:$D$65536,3,FALSE)</f>
        <v>Exchange rate :</v>
      </c>
      <c r="G537" s="21">
        <f>ROUND(IF(ISBLANK(C537),0,VLOOKUP(C537,'[2]Acha Air Sales Price List'!$B$1:$X$65536,12,FALSE)*$M$14),2)</f>
        <v>0</v>
      </c>
      <c r="H537" s="21"/>
      <c r="I537" s="22">
        <f t="shared" si="12"/>
        <v>0</v>
      </c>
      <c r="J537" s="14"/>
    </row>
    <row r="538" spans="1:10" ht="12.4" hidden="1" customHeight="1">
      <c r="A538" s="13"/>
      <c r="B538" s="1"/>
      <c r="C538" s="35"/>
      <c r="D538" s="168"/>
      <c r="E538" s="169"/>
      <c r="F538" s="40" t="str">
        <f>VLOOKUP(C538,'[2]Acha Air Sales Price List'!$B$1:$D$65536,3,FALSE)</f>
        <v>Exchange rate :</v>
      </c>
      <c r="G538" s="21">
        <f>ROUND(IF(ISBLANK(C538),0,VLOOKUP(C538,'[2]Acha Air Sales Price List'!$B$1:$X$65536,12,FALSE)*$M$14),2)</f>
        <v>0</v>
      </c>
      <c r="H538" s="21"/>
      <c r="I538" s="22">
        <f t="shared" si="12"/>
        <v>0</v>
      </c>
      <c r="J538" s="14"/>
    </row>
    <row r="539" spans="1:10" ht="12.4" hidden="1" customHeight="1">
      <c r="A539" s="13"/>
      <c r="B539" s="1"/>
      <c r="C539" s="35"/>
      <c r="D539" s="168"/>
      <c r="E539" s="169"/>
      <c r="F539" s="40" t="str">
        <f>VLOOKUP(C539,'[2]Acha Air Sales Price List'!$B$1:$D$65536,3,FALSE)</f>
        <v>Exchange rate :</v>
      </c>
      <c r="G539" s="21">
        <f>ROUND(IF(ISBLANK(C539),0,VLOOKUP(C539,'[2]Acha Air Sales Price List'!$B$1:$X$65536,12,FALSE)*$M$14),2)</f>
        <v>0</v>
      </c>
      <c r="H539" s="21"/>
      <c r="I539" s="22">
        <f t="shared" si="12"/>
        <v>0</v>
      </c>
      <c r="J539" s="14"/>
    </row>
    <row r="540" spans="1:10" ht="12.4" hidden="1" customHeight="1">
      <c r="A540" s="13"/>
      <c r="B540" s="1"/>
      <c r="C540" s="35"/>
      <c r="D540" s="168"/>
      <c r="E540" s="169"/>
      <c r="F540" s="40" t="str">
        <f>VLOOKUP(C540,'[2]Acha Air Sales Price List'!$B$1:$D$65536,3,FALSE)</f>
        <v>Exchange rate :</v>
      </c>
      <c r="G540" s="21">
        <f>ROUND(IF(ISBLANK(C540),0,VLOOKUP(C540,'[2]Acha Air Sales Price List'!$B$1:$X$65536,12,FALSE)*$M$14),2)</f>
        <v>0</v>
      </c>
      <c r="H540" s="21"/>
      <c r="I540" s="22">
        <f t="shared" si="12"/>
        <v>0</v>
      </c>
      <c r="J540" s="14"/>
    </row>
    <row r="541" spans="1:10" ht="12.4" hidden="1" customHeight="1">
      <c r="A541" s="13"/>
      <c r="B541" s="1"/>
      <c r="C541" s="35"/>
      <c r="D541" s="168"/>
      <c r="E541" s="169"/>
      <c r="F541" s="40" t="str">
        <f>VLOOKUP(C541,'[2]Acha Air Sales Price List'!$B$1:$D$65536,3,FALSE)</f>
        <v>Exchange rate :</v>
      </c>
      <c r="G541" s="21">
        <f>ROUND(IF(ISBLANK(C541),0,VLOOKUP(C541,'[2]Acha Air Sales Price List'!$B$1:$X$65536,12,FALSE)*$M$14),2)</f>
        <v>0</v>
      </c>
      <c r="H541" s="21"/>
      <c r="I541" s="22">
        <f t="shared" si="12"/>
        <v>0</v>
      </c>
      <c r="J541" s="14"/>
    </row>
    <row r="542" spans="1:10" ht="12.4" hidden="1" customHeight="1">
      <c r="A542" s="13"/>
      <c r="B542" s="1"/>
      <c r="C542" s="35"/>
      <c r="D542" s="168"/>
      <c r="E542" s="169"/>
      <c r="F542" s="40" t="str">
        <f>VLOOKUP(C542,'[2]Acha Air Sales Price List'!$B$1:$D$65536,3,FALSE)</f>
        <v>Exchange rate :</v>
      </c>
      <c r="G542" s="21">
        <f>ROUND(IF(ISBLANK(C542),0,VLOOKUP(C542,'[2]Acha Air Sales Price List'!$B$1:$X$65536,12,FALSE)*$M$14),2)</f>
        <v>0</v>
      </c>
      <c r="H542" s="21"/>
      <c r="I542" s="22">
        <f t="shared" si="12"/>
        <v>0</v>
      </c>
      <c r="J542" s="14"/>
    </row>
    <row r="543" spans="1:10" ht="12.4" hidden="1" customHeight="1">
      <c r="A543" s="13"/>
      <c r="B543" s="1"/>
      <c r="C543" s="35"/>
      <c r="D543" s="168"/>
      <c r="E543" s="169"/>
      <c r="F543" s="40" t="str">
        <f>VLOOKUP(C543,'[2]Acha Air Sales Price List'!$B$1:$D$65536,3,FALSE)</f>
        <v>Exchange rate :</v>
      </c>
      <c r="G543" s="21">
        <f>ROUND(IF(ISBLANK(C543),0,VLOOKUP(C543,'[2]Acha Air Sales Price List'!$B$1:$X$65536,12,FALSE)*$M$14),2)</f>
        <v>0</v>
      </c>
      <c r="H543" s="21"/>
      <c r="I543" s="22">
        <f t="shared" si="12"/>
        <v>0</v>
      </c>
      <c r="J543" s="14"/>
    </row>
    <row r="544" spans="1:10" ht="12.4" hidden="1" customHeight="1">
      <c r="A544" s="13"/>
      <c r="B544" s="1"/>
      <c r="C544" s="35"/>
      <c r="D544" s="168"/>
      <c r="E544" s="169"/>
      <c r="F544" s="40" t="str">
        <f>VLOOKUP(C544,'[2]Acha Air Sales Price List'!$B$1:$D$65536,3,FALSE)</f>
        <v>Exchange rate :</v>
      </c>
      <c r="G544" s="21">
        <f>ROUND(IF(ISBLANK(C544),0,VLOOKUP(C544,'[2]Acha Air Sales Price List'!$B$1:$X$65536,12,FALSE)*$M$14),2)</f>
        <v>0</v>
      </c>
      <c r="H544" s="21"/>
      <c r="I544" s="22">
        <f t="shared" si="12"/>
        <v>0</v>
      </c>
      <c r="J544" s="14"/>
    </row>
    <row r="545" spans="1:10" ht="12.4" hidden="1" customHeight="1">
      <c r="A545" s="13"/>
      <c r="B545" s="1"/>
      <c r="C545" s="35"/>
      <c r="D545" s="168"/>
      <c r="E545" s="169"/>
      <c r="F545" s="40" t="str">
        <f>VLOOKUP(C545,'[2]Acha Air Sales Price List'!$B$1:$D$65536,3,FALSE)</f>
        <v>Exchange rate :</v>
      </c>
      <c r="G545" s="21">
        <f>ROUND(IF(ISBLANK(C545),0,VLOOKUP(C545,'[2]Acha Air Sales Price List'!$B$1:$X$65536,12,FALSE)*$M$14),2)</f>
        <v>0</v>
      </c>
      <c r="H545" s="21"/>
      <c r="I545" s="22">
        <f t="shared" si="12"/>
        <v>0</v>
      </c>
      <c r="J545" s="14"/>
    </row>
    <row r="546" spans="1:10" ht="12.4" hidden="1" customHeight="1">
      <c r="A546" s="13"/>
      <c r="B546" s="1"/>
      <c r="C546" s="35"/>
      <c r="D546" s="168"/>
      <c r="E546" s="169"/>
      <c r="F546" s="40" t="str">
        <f>VLOOKUP(C546,'[2]Acha Air Sales Price List'!$B$1:$D$65536,3,FALSE)</f>
        <v>Exchange rate :</v>
      </c>
      <c r="G546" s="21">
        <f>ROUND(IF(ISBLANK(C546),0,VLOOKUP(C546,'[2]Acha Air Sales Price List'!$B$1:$X$65536,12,FALSE)*$M$14),2)</f>
        <v>0</v>
      </c>
      <c r="H546" s="21"/>
      <c r="I546" s="22">
        <f t="shared" si="12"/>
        <v>0</v>
      </c>
      <c r="J546" s="14"/>
    </row>
    <row r="547" spans="1:10" ht="12.4" hidden="1" customHeight="1">
      <c r="A547" s="13"/>
      <c r="B547" s="1"/>
      <c r="C547" s="35"/>
      <c r="D547" s="168"/>
      <c r="E547" s="169"/>
      <c r="F547" s="40" t="str">
        <f>VLOOKUP(C547,'[2]Acha Air Sales Price List'!$B$1:$D$65536,3,FALSE)</f>
        <v>Exchange rate :</v>
      </c>
      <c r="G547" s="21">
        <f>ROUND(IF(ISBLANK(C547),0,VLOOKUP(C547,'[2]Acha Air Sales Price List'!$B$1:$X$65536,12,FALSE)*$M$14),2)</f>
        <v>0</v>
      </c>
      <c r="H547" s="21"/>
      <c r="I547" s="22">
        <f t="shared" si="12"/>
        <v>0</v>
      </c>
      <c r="J547" s="14"/>
    </row>
    <row r="548" spans="1:10" ht="12.4" hidden="1" customHeight="1">
      <c r="A548" s="13"/>
      <c r="B548" s="1"/>
      <c r="C548" s="35"/>
      <c r="D548" s="168"/>
      <c r="E548" s="169"/>
      <c r="F548" s="40" t="str">
        <f>VLOOKUP(C548,'[2]Acha Air Sales Price List'!$B$1:$D$65536,3,FALSE)</f>
        <v>Exchange rate :</v>
      </c>
      <c r="G548" s="21">
        <f>ROUND(IF(ISBLANK(C548),0,VLOOKUP(C548,'[2]Acha Air Sales Price List'!$B$1:$X$65536,12,FALSE)*$M$14),2)</f>
        <v>0</v>
      </c>
      <c r="H548" s="21"/>
      <c r="I548" s="22">
        <f t="shared" si="12"/>
        <v>0</v>
      </c>
      <c r="J548" s="14"/>
    </row>
    <row r="549" spans="1:10" ht="12.4" hidden="1" customHeight="1">
      <c r="A549" s="13"/>
      <c r="B549" s="1"/>
      <c r="C549" s="35"/>
      <c r="D549" s="168"/>
      <c r="E549" s="169"/>
      <c r="F549" s="40" t="str">
        <f>VLOOKUP(C549,'[2]Acha Air Sales Price List'!$B$1:$D$65536,3,FALSE)</f>
        <v>Exchange rate :</v>
      </c>
      <c r="G549" s="21">
        <f>ROUND(IF(ISBLANK(C549),0,VLOOKUP(C549,'[2]Acha Air Sales Price List'!$B$1:$X$65536,12,FALSE)*$M$14),2)</f>
        <v>0</v>
      </c>
      <c r="H549" s="21"/>
      <c r="I549" s="22">
        <f t="shared" si="12"/>
        <v>0</v>
      </c>
      <c r="J549" s="14"/>
    </row>
    <row r="550" spans="1:10" ht="12.4" hidden="1" customHeight="1">
      <c r="A550" s="13"/>
      <c r="B550" s="1"/>
      <c r="C550" s="35"/>
      <c r="D550" s="168"/>
      <c r="E550" s="169"/>
      <c r="F550" s="40" t="str">
        <f>VLOOKUP(C550,'[2]Acha Air Sales Price List'!$B$1:$D$65536,3,FALSE)</f>
        <v>Exchange rate :</v>
      </c>
      <c r="G550" s="21">
        <f>ROUND(IF(ISBLANK(C550),0,VLOOKUP(C550,'[2]Acha Air Sales Price List'!$B$1:$X$65536,12,FALSE)*$M$14),2)</f>
        <v>0</v>
      </c>
      <c r="H550" s="21"/>
      <c r="I550" s="22">
        <f t="shared" si="12"/>
        <v>0</v>
      </c>
      <c r="J550" s="14"/>
    </row>
    <row r="551" spans="1:10" ht="12.4" hidden="1" customHeight="1">
      <c r="A551" s="13"/>
      <c r="B551" s="1"/>
      <c r="C551" s="35"/>
      <c r="D551" s="168"/>
      <c r="E551" s="169"/>
      <c r="F551" s="40" t="str">
        <f>VLOOKUP(C551,'[2]Acha Air Sales Price List'!$B$1:$D$65536,3,FALSE)</f>
        <v>Exchange rate :</v>
      </c>
      <c r="G551" s="21">
        <f>ROUND(IF(ISBLANK(C551),0,VLOOKUP(C551,'[2]Acha Air Sales Price List'!$B$1:$X$65536,12,FALSE)*$M$14),2)</f>
        <v>0</v>
      </c>
      <c r="H551" s="21"/>
      <c r="I551" s="22">
        <f t="shared" si="12"/>
        <v>0</v>
      </c>
      <c r="J551" s="14"/>
    </row>
    <row r="552" spans="1:10" ht="12.4" hidden="1" customHeight="1">
      <c r="A552" s="13"/>
      <c r="B552" s="1"/>
      <c r="C552" s="35"/>
      <c r="D552" s="168"/>
      <c r="E552" s="169"/>
      <c r="F552" s="40" t="str">
        <f>VLOOKUP(C552,'[2]Acha Air Sales Price List'!$B$1:$D$65536,3,FALSE)</f>
        <v>Exchange rate :</v>
      </c>
      <c r="G552" s="21">
        <f>ROUND(IF(ISBLANK(C552),0,VLOOKUP(C552,'[2]Acha Air Sales Price List'!$B$1:$X$65536,12,FALSE)*$M$14),2)</f>
        <v>0</v>
      </c>
      <c r="H552" s="21"/>
      <c r="I552" s="22">
        <f t="shared" si="12"/>
        <v>0</v>
      </c>
      <c r="J552" s="14"/>
    </row>
    <row r="553" spans="1:10" ht="12.4" hidden="1" customHeight="1">
      <c r="A553" s="13"/>
      <c r="B553" s="1"/>
      <c r="C553" s="35"/>
      <c r="D553" s="168"/>
      <c r="E553" s="169"/>
      <c r="F553" s="40" t="str">
        <f>VLOOKUP(C553,'[2]Acha Air Sales Price List'!$B$1:$D$65536,3,FALSE)</f>
        <v>Exchange rate :</v>
      </c>
      <c r="G553" s="21">
        <f>ROUND(IF(ISBLANK(C553),0,VLOOKUP(C553,'[2]Acha Air Sales Price List'!$B$1:$X$65536,12,FALSE)*$M$14),2)</f>
        <v>0</v>
      </c>
      <c r="H553" s="21"/>
      <c r="I553" s="22">
        <f t="shared" si="12"/>
        <v>0</v>
      </c>
      <c r="J553" s="14"/>
    </row>
    <row r="554" spans="1:10" ht="12.4" hidden="1" customHeight="1">
      <c r="A554" s="13"/>
      <c r="B554" s="1"/>
      <c r="C554" s="35"/>
      <c r="D554" s="168"/>
      <c r="E554" s="169"/>
      <c r="F554" s="40" t="str">
        <f>VLOOKUP(C554,'[2]Acha Air Sales Price List'!$B$1:$D$65536,3,FALSE)</f>
        <v>Exchange rate :</v>
      </c>
      <c r="G554" s="21">
        <f>ROUND(IF(ISBLANK(C554),0,VLOOKUP(C554,'[2]Acha Air Sales Price List'!$B$1:$X$65536,12,FALSE)*$M$14),2)</f>
        <v>0</v>
      </c>
      <c r="H554" s="21"/>
      <c r="I554" s="22">
        <f t="shared" si="12"/>
        <v>0</v>
      </c>
      <c r="J554" s="14"/>
    </row>
    <row r="555" spans="1:10" ht="12.4" hidden="1" customHeight="1">
      <c r="A555" s="13"/>
      <c r="B555" s="1"/>
      <c r="C555" s="35"/>
      <c r="D555" s="168"/>
      <c r="E555" s="169"/>
      <c r="F555" s="40" t="str">
        <f>VLOOKUP(C555,'[2]Acha Air Sales Price List'!$B$1:$D$65536,3,FALSE)</f>
        <v>Exchange rate :</v>
      </c>
      <c r="G555" s="21">
        <f>ROUND(IF(ISBLANK(C555),0,VLOOKUP(C555,'[2]Acha Air Sales Price List'!$B$1:$X$65536,12,FALSE)*$M$14),2)</f>
        <v>0</v>
      </c>
      <c r="H555" s="21"/>
      <c r="I555" s="22">
        <f t="shared" si="12"/>
        <v>0</v>
      </c>
      <c r="J555" s="14"/>
    </row>
    <row r="556" spans="1:10" ht="12.4" hidden="1" customHeight="1">
      <c r="A556" s="13"/>
      <c r="B556" s="1"/>
      <c r="C556" s="35"/>
      <c r="D556" s="168"/>
      <c r="E556" s="169"/>
      <c r="F556" s="40" t="str">
        <f>VLOOKUP(C556,'[2]Acha Air Sales Price List'!$B$1:$D$65536,3,FALSE)</f>
        <v>Exchange rate :</v>
      </c>
      <c r="G556" s="21">
        <f>ROUND(IF(ISBLANK(C556),0,VLOOKUP(C556,'[2]Acha Air Sales Price List'!$B$1:$X$65536,12,FALSE)*$M$14),2)</f>
        <v>0</v>
      </c>
      <c r="H556" s="21"/>
      <c r="I556" s="22">
        <f t="shared" si="12"/>
        <v>0</v>
      </c>
      <c r="J556" s="14"/>
    </row>
    <row r="557" spans="1:10" ht="12.4" hidden="1" customHeight="1">
      <c r="A557" s="13"/>
      <c r="B557" s="1"/>
      <c r="C557" s="35"/>
      <c r="D557" s="168"/>
      <c r="E557" s="169"/>
      <c r="F557" s="40" t="str">
        <f>VLOOKUP(C557,'[2]Acha Air Sales Price List'!$B$1:$D$65536,3,FALSE)</f>
        <v>Exchange rate :</v>
      </c>
      <c r="G557" s="21">
        <f>ROUND(IF(ISBLANK(C557),0,VLOOKUP(C557,'[2]Acha Air Sales Price List'!$B$1:$X$65536,12,FALSE)*$M$14),2)</f>
        <v>0</v>
      </c>
      <c r="H557" s="21"/>
      <c r="I557" s="22">
        <f t="shared" si="12"/>
        <v>0</v>
      </c>
      <c r="J557" s="14"/>
    </row>
    <row r="558" spans="1:10" ht="12.4" hidden="1" customHeight="1">
      <c r="A558" s="13"/>
      <c r="B558" s="1"/>
      <c r="C558" s="35"/>
      <c r="D558" s="168"/>
      <c r="E558" s="169"/>
      <c r="F558" s="40" t="str">
        <f>VLOOKUP(C558,'[2]Acha Air Sales Price List'!$B$1:$D$65536,3,FALSE)</f>
        <v>Exchange rate :</v>
      </c>
      <c r="G558" s="21">
        <f>ROUND(IF(ISBLANK(C558),0,VLOOKUP(C558,'[2]Acha Air Sales Price List'!$B$1:$X$65536,12,FALSE)*$M$14),2)</f>
        <v>0</v>
      </c>
      <c r="H558" s="21"/>
      <c r="I558" s="22">
        <f t="shared" si="12"/>
        <v>0</v>
      </c>
      <c r="J558" s="14"/>
    </row>
    <row r="559" spans="1:10" ht="12.4" hidden="1" customHeight="1">
      <c r="A559" s="13"/>
      <c r="B559" s="1"/>
      <c r="C559" s="35"/>
      <c r="D559" s="168"/>
      <c r="E559" s="169"/>
      <c r="F559" s="40" t="str">
        <f>VLOOKUP(C559,'[2]Acha Air Sales Price List'!$B$1:$D$65536,3,FALSE)</f>
        <v>Exchange rate :</v>
      </c>
      <c r="G559" s="21">
        <f>ROUND(IF(ISBLANK(C559),0,VLOOKUP(C559,'[2]Acha Air Sales Price List'!$B$1:$X$65536,12,FALSE)*$M$14),2)</f>
        <v>0</v>
      </c>
      <c r="H559" s="21"/>
      <c r="I559" s="22">
        <f t="shared" si="12"/>
        <v>0</v>
      </c>
      <c r="J559" s="14"/>
    </row>
    <row r="560" spans="1:10" ht="12.4" hidden="1" customHeight="1">
      <c r="A560" s="13"/>
      <c r="B560" s="1"/>
      <c r="C560" s="35"/>
      <c r="D560" s="168"/>
      <c r="E560" s="169"/>
      <c r="F560" s="40" t="str">
        <f>VLOOKUP(C560,'[2]Acha Air Sales Price List'!$B$1:$D$65536,3,FALSE)</f>
        <v>Exchange rate :</v>
      </c>
      <c r="G560" s="21">
        <f>ROUND(IF(ISBLANK(C560),0,VLOOKUP(C560,'[2]Acha Air Sales Price List'!$B$1:$X$65536,12,FALSE)*$M$14),2)</f>
        <v>0</v>
      </c>
      <c r="H560" s="21"/>
      <c r="I560" s="22">
        <f t="shared" si="12"/>
        <v>0</v>
      </c>
      <c r="J560" s="14"/>
    </row>
    <row r="561" spans="1:10" ht="12.4" hidden="1" customHeight="1">
      <c r="A561" s="13"/>
      <c r="B561" s="1"/>
      <c r="C561" s="36"/>
      <c r="D561" s="168"/>
      <c r="E561" s="169"/>
      <c r="F561" s="40" t="str">
        <f>VLOOKUP(C561,'[2]Acha Air Sales Price List'!$B$1:$D$65536,3,FALSE)</f>
        <v>Exchange rate :</v>
      </c>
      <c r="G561" s="21">
        <f>ROUND(IF(ISBLANK(C561),0,VLOOKUP(C561,'[2]Acha Air Sales Price List'!$B$1:$X$65536,12,FALSE)*$M$14),2)</f>
        <v>0</v>
      </c>
      <c r="H561" s="21"/>
      <c r="I561" s="22">
        <f>ROUND(IF(ISNUMBER(B561), G561*B561, 0),5)</f>
        <v>0</v>
      </c>
      <c r="J561" s="14"/>
    </row>
    <row r="562" spans="1:10" ht="12" hidden="1" customHeight="1">
      <c r="A562" s="13"/>
      <c r="B562" s="1"/>
      <c r="C562" s="35"/>
      <c r="D562" s="168"/>
      <c r="E562" s="169"/>
      <c r="F562" s="40" t="str">
        <f>VLOOKUP(C562,'[2]Acha Air Sales Price List'!$B$1:$D$65536,3,FALSE)</f>
        <v>Exchange rate :</v>
      </c>
      <c r="G562" s="21">
        <f>ROUND(IF(ISBLANK(C562),0,VLOOKUP(C562,'[2]Acha Air Sales Price List'!$B$1:$X$65536,12,FALSE)*$M$14),2)</f>
        <v>0</v>
      </c>
      <c r="H562" s="21"/>
      <c r="I562" s="22">
        <f t="shared" ref="I562:I612" si="13">ROUND(IF(ISNUMBER(B562), G562*B562, 0),5)</f>
        <v>0</v>
      </c>
      <c r="J562" s="14"/>
    </row>
    <row r="563" spans="1:10" ht="12.4" hidden="1" customHeight="1">
      <c r="A563" s="13"/>
      <c r="B563" s="1"/>
      <c r="C563" s="35"/>
      <c r="D563" s="168"/>
      <c r="E563" s="169"/>
      <c r="F563" s="40" t="str">
        <f>VLOOKUP(C563,'[2]Acha Air Sales Price List'!$B$1:$D$65536,3,FALSE)</f>
        <v>Exchange rate :</v>
      </c>
      <c r="G563" s="21">
        <f>ROUND(IF(ISBLANK(C563),0,VLOOKUP(C563,'[2]Acha Air Sales Price List'!$B$1:$X$65536,12,FALSE)*$M$14),2)</f>
        <v>0</v>
      </c>
      <c r="H563" s="21"/>
      <c r="I563" s="22">
        <f t="shared" si="13"/>
        <v>0</v>
      </c>
      <c r="J563" s="14"/>
    </row>
    <row r="564" spans="1:10" ht="12.4" hidden="1" customHeight="1">
      <c r="A564" s="13"/>
      <c r="B564" s="1"/>
      <c r="C564" s="35"/>
      <c r="D564" s="168"/>
      <c r="E564" s="169"/>
      <c r="F564" s="40" t="str">
        <f>VLOOKUP(C564,'[2]Acha Air Sales Price List'!$B$1:$D$65536,3,FALSE)</f>
        <v>Exchange rate :</v>
      </c>
      <c r="G564" s="21">
        <f>ROUND(IF(ISBLANK(C564),0,VLOOKUP(C564,'[2]Acha Air Sales Price List'!$B$1:$X$65536,12,FALSE)*$M$14),2)</f>
        <v>0</v>
      </c>
      <c r="H564" s="21"/>
      <c r="I564" s="22">
        <f t="shared" si="13"/>
        <v>0</v>
      </c>
      <c r="J564" s="14"/>
    </row>
    <row r="565" spans="1:10" ht="12.4" hidden="1" customHeight="1">
      <c r="A565" s="13"/>
      <c r="B565" s="1"/>
      <c r="C565" s="35"/>
      <c r="D565" s="168"/>
      <c r="E565" s="169"/>
      <c r="F565" s="40" t="str">
        <f>VLOOKUP(C565,'[2]Acha Air Sales Price List'!$B$1:$D$65536,3,FALSE)</f>
        <v>Exchange rate :</v>
      </c>
      <c r="G565" s="21">
        <f>ROUND(IF(ISBLANK(C565),0,VLOOKUP(C565,'[2]Acha Air Sales Price List'!$B$1:$X$65536,12,FALSE)*$M$14),2)</f>
        <v>0</v>
      </c>
      <c r="H565" s="21"/>
      <c r="I565" s="22">
        <f t="shared" si="13"/>
        <v>0</v>
      </c>
      <c r="J565" s="14"/>
    </row>
    <row r="566" spans="1:10" ht="12.4" hidden="1" customHeight="1">
      <c r="A566" s="13"/>
      <c r="B566" s="1"/>
      <c r="C566" s="35"/>
      <c r="D566" s="168"/>
      <c r="E566" s="169"/>
      <c r="F566" s="40" t="str">
        <f>VLOOKUP(C566,'[2]Acha Air Sales Price List'!$B$1:$D$65536,3,FALSE)</f>
        <v>Exchange rate :</v>
      </c>
      <c r="G566" s="21">
        <f>ROUND(IF(ISBLANK(C566),0,VLOOKUP(C566,'[2]Acha Air Sales Price List'!$B$1:$X$65536,12,FALSE)*$M$14),2)</f>
        <v>0</v>
      </c>
      <c r="H566" s="21"/>
      <c r="I566" s="22">
        <f t="shared" si="13"/>
        <v>0</v>
      </c>
      <c r="J566" s="14"/>
    </row>
    <row r="567" spans="1:10" ht="12.4" hidden="1" customHeight="1">
      <c r="A567" s="13"/>
      <c r="B567" s="1"/>
      <c r="C567" s="35"/>
      <c r="D567" s="168"/>
      <c r="E567" s="169"/>
      <c r="F567" s="40" t="str">
        <f>VLOOKUP(C567,'[2]Acha Air Sales Price List'!$B$1:$D$65536,3,FALSE)</f>
        <v>Exchange rate :</v>
      </c>
      <c r="G567" s="21">
        <f>ROUND(IF(ISBLANK(C567),0,VLOOKUP(C567,'[2]Acha Air Sales Price List'!$B$1:$X$65536,12,FALSE)*$M$14),2)</f>
        <v>0</v>
      </c>
      <c r="H567" s="21"/>
      <c r="I567" s="22">
        <f t="shared" si="13"/>
        <v>0</v>
      </c>
      <c r="J567" s="14"/>
    </row>
    <row r="568" spans="1:10" ht="12.4" hidden="1" customHeight="1">
      <c r="A568" s="13"/>
      <c r="B568" s="1"/>
      <c r="C568" s="35"/>
      <c r="D568" s="168"/>
      <c r="E568" s="169"/>
      <c r="F568" s="40" t="str">
        <f>VLOOKUP(C568,'[2]Acha Air Sales Price List'!$B$1:$D$65536,3,FALSE)</f>
        <v>Exchange rate :</v>
      </c>
      <c r="G568" s="21">
        <f>ROUND(IF(ISBLANK(C568),0,VLOOKUP(C568,'[2]Acha Air Sales Price List'!$B$1:$X$65536,12,FALSE)*$M$14),2)</f>
        <v>0</v>
      </c>
      <c r="H568" s="21"/>
      <c r="I568" s="22">
        <f t="shared" si="13"/>
        <v>0</v>
      </c>
      <c r="J568" s="14"/>
    </row>
    <row r="569" spans="1:10" ht="12.4" hidden="1" customHeight="1">
      <c r="A569" s="13"/>
      <c r="B569" s="1"/>
      <c r="C569" s="35"/>
      <c r="D569" s="168"/>
      <c r="E569" s="169"/>
      <c r="F569" s="40" t="str">
        <f>VLOOKUP(C569,'[2]Acha Air Sales Price List'!$B$1:$D$65536,3,FALSE)</f>
        <v>Exchange rate :</v>
      </c>
      <c r="G569" s="21">
        <f>ROUND(IF(ISBLANK(C569),0,VLOOKUP(C569,'[2]Acha Air Sales Price List'!$B$1:$X$65536,12,FALSE)*$M$14),2)</f>
        <v>0</v>
      </c>
      <c r="H569" s="21"/>
      <c r="I569" s="22">
        <f t="shared" si="13"/>
        <v>0</v>
      </c>
      <c r="J569" s="14"/>
    </row>
    <row r="570" spans="1:10" ht="12.4" hidden="1" customHeight="1">
      <c r="A570" s="13"/>
      <c r="B570" s="1"/>
      <c r="C570" s="35"/>
      <c r="D570" s="168"/>
      <c r="E570" s="169"/>
      <c r="F570" s="40" t="str">
        <f>VLOOKUP(C570,'[2]Acha Air Sales Price List'!$B$1:$D$65536,3,FALSE)</f>
        <v>Exchange rate :</v>
      </c>
      <c r="G570" s="21">
        <f>ROUND(IF(ISBLANK(C570),0,VLOOKUP(C570,'[2]Acha Air Sales Price List'!$B$1:$X$65536,12,FALSE)*$M$14),2)</f>
        <v>0</v>
      </c>
      <c r="H570" s="21"/>
      <c r="I570" s="22">
        <f t="shared" si="13"/>
        <v>0</v>
      </c>
      <c r="J570" s="14"/>
    </row>
    <row r="571" spans="1:10" ht="12.4" hidden="1" customHeight="1">
      <c r="A571" s="13"/>
      <c r="B571" s="1"/>
      <c r="C571" s="35"/>
      <c r="D571" s="168"/>
      <c r="E571" s="169"/>
      <c r="F571" s="40" t="str">
        <f>VLOOKUP(C571,'[2]Acha Air Sales Price List'!$B$1:$D$65536,3,FALSE)</f>
        <v>Exchange rate :</v>
      </c>
      <c r="G571" s="21">
        <f>ROUND(IF(ISBLANK(C571),0,VLOOKUP(C571,'[2]Acha Air Sales Price List'!$B$1:$X$65536,12,FALSE)*$M$14),2)</f>
        <v>0</v>
      </c>
      <c r="H571" s="21"/>
      <c r="I571" s="22">
        <f t="shared" si="13"/>
        <v>0</v>
      </c>
      <c r="J571" s="14"/>
    </row>
    <row r="572" spans="1:10" ht="12.4" hidden="1" customHeight="1">
      <c r="A572" s="13"/>
      <c r="B572" s="1"/>
      <c r="C572" s="35"/>
      <c r="D572" s="168"/>
      <c r="E572" s="169"/>
      <c r="F572" s="40" t="str">
        <f>VLOOKUP(C572,'[2]Acha Air Sales Price List'!$B$1:$D$65536,3,FALSE)</f>
        <v>Exchange rate :</v>
      </c>
      <c r="G572" s="21">
        <f>ROUND(IF(ISBLANK(C572),0,VLOOKUP(C572,'[2]Acha Air Sales Price List'!$B$1:$X$65536,12,FALSE)*$M$14),2)</f>
        <v>0</v>
      </c>
      <c r="H572" s="21"/>
      <c r="I572" s="22">
        <f t="shared" si="13"/>
        <v>0</v>
      </c>
      <c r="J572" s="14"/>
    </row>
    <row r="573" spans="1:10" ht="12.4" hidden="1" customHeight="1">
      <c r="A573" s="13"/>
      <c r="B573" s="1"/>
      <c r="C573" s="35"/>
      <c r="D573" s="168"/>
      <c r="E573" s="169"/>
      <c r="F573" s="40" t="str">
        <f>VLOOKUP(C573,'[2]Acha Air Sales Price List'!$B$1:$D$65536,3,FALSE)</f>
        <v>Exchange rate :</v>
      </c>
      <c r="G573" s="21">
        <f>ROUND(IF(ISBLANK(C573),0,VLOOKUP(C573,'[2]Acha Air Sales Price List'!$B$1:$X$65536,12,FALSE)*$M$14),2)</f>
        <v>0</v>
      </c>
      <c r="H573" s="21"/>
      <c r="I573" s="22">
        <f t="shared" si="13"/>
        <v>0</v>
      </c>
      <c r="J573" s="14"/>
    </row>
    <row r="574" spans="1:10" ht="12.4" hidden="1" customHeight="1">
      <c r="A574" s="13"/>
      <c r="B574" s="1"/>
      <c r="C574" s="35"/>
      <c r="D574" s="168"/>
      <c r="E574" s="169"/>
      <c r="F574" s="40" t="str">
        <f>VLOOKUP(C574,'[2]Acha Air Sales Price List'!$B$1:$D$65536,3,FALSE)</f>
        <v>Exchange rate :</v>
      </c>
      <c r="G574" s="21">
        <f>ROUND(IF(ISBLANK(C574),0,VLOOKUP(C574,'[2]Acha Air Sales Price List'!$B$1:$X$65536,12,FALSE)*$M$14),2)</f>
        <v>0</v>
      </c>
      <c r="H574" s="21"/>
      <c r="I574" s="22">
        <f t="shared" si="13"/>
        <v>0</v>
      </c>
      <c r="J574" s="14"/>
    </row>
    <row r="575" spans="1:10" ht="12.4" hidden="1" customHeight="1">
      <c r="A575" s="13"/>
      <c r="B575" s="1"/>
      <c r="C575" s="35"/>
      <c r="D575" s="168"/>
      <c r="E575" s="169"/>
      <c r="F575" s="40" t="str">
        <f>VLOOKUP(C575,'[2]Acha Air Sales Price List'!$B$1:$D$65536,3,FALSE)</f>
        <v>Exchange rate :</v>
      </c>
      <c r="G575" s="21">
        <f>ROUND(IF(ISBLANK(C575),0,VLOOKUP(C575,'[2]Acha Air Sales Price List'!$B$1:$X$65536,12,FALSE)*$M$14),2)</f>
        <v>0</v>
      </c>
      <c r="H575" s="21"/>
      <c r="I575" s="22">
        <f t="shared" si="13"/>
        <v>0</v>
      </c>
      <c r="J575" s="14"/>
    </row>
    <row r="576" spans="1:10" ht="12.4" hidden="1" customHeight="1">
      <c r="A576" s="13"/>
      <c r="B576" s="1"/>
      <c r="C576" s="35"/>
      <c r="D576" s="168"/>
      <c r="E576" s="169"/>
      <c r="F576" s="40" t="str">
        <f>VLOOKUP(C576,'[2]Acha Air Sales Price List'!$B$1:$D$65536,3,FALSE)</f>
        <v>Exchange rate :</v>
      </c>
      <c r="G576" s="21">
        <f>ROUND(IF(ISBLANK(C576),0,VLOOKUP(C576,'[2]Acha Air Sales Price List'!$B$1:$X$65536,12,FALSE)*$M$14),2)</f>
        <v>0</v>
      </c>
      <c r="H576" s="21"/>
      <c r="I576" s="22">
        <f t="shared" si="13"/>
        <v>0</v>
      </c>
      <c r="J576" s="14"/>
    </row>
    <row r="577" spans="1:10" ht="12.4" hidden="1" customHeight="1">
      <c r="A577" s="13"/>
      <c r="B577" s="1"/>
      <c r="C577" s="35"/>
      <c r="D577" s="168"/>
      <c r="E577" s="169"/>
      <c r="F577" s="40" t="str">
        <f>VLOOKUP(C577,'[2]Acha Air Sales Price List'!$B$1:$D$65536,3,FALSE)</f>
        <v>Exchange rate :</v>
      </c>
      <c r="G577" s="21">
        <f>ROUND(IF(ISBLANK(C577),0,VLOOKUP(C577,'[2]Acha Air Sales Price List'!$B$1:$X$65536,12,FALSE)*$M$14),2)</f>
        <v>0</v>
      </c>
      <c r="H577" s="21"/>
      <c r="I577" s="22">
        <f t="shared" si="13"/>
        <v>0</v>
      </c>
      <c r="J577" s="14"/>
    </row>
    <row r="578" spans="1:10" ht="12.4" hidden="1" customHeight="1">
      <c r="A578" s="13"/>
      <c r="B578" s="1"/>
      <c r="C578" s="35"/>
      <c r="D578" s="168"/>
      <c r="E578" s="169"/>
      <c r="F578" s="40" t="str">
        <f>VLOOKUP(C578,'[2]Acha Air Sales Price List'!$B$1:$D$65536,3,FALSE)</f>
        <v>Exchange rate :</v>
      </c>
      <c r="G578" s="21">
        <f>ROUND(IF(ISBLANK(C578),0,VLOOKUP(C578,'[2]Acha Air Sales Price List'!$B$1:$X$65536,12,FALSE)*$M$14),2)</f>
        <v>0</v>
      </c>
      <c r="H578" s="21"/>
      <c r="I578" s="22">
        <f t="shared" si="13"/>
        <v>0</v>
      </c>
      <c r="J578" s="14"/>
    </row>
    <row r="579" spans="1:10" ht="12.4" hidden="1" customHeight="1">
      <c r="A579" s="13"/>
      <c r="B579" s="1"/>
      <c r="C579" s="35"/>
      <c r="D579" s="168"/>
      <c r="E579" s="169"/>
      <c r="F579" s="40" t="str">
        <f>VLOOKUP(C579,'[2]Acha Air Sales Price List'!$B$1:$D$65536,3,FALSE)</f>
        <v>Exchange rate :</v>
      </c>
      <c r="G579" s="21">
        <f>ROUND(IF(ISBLANK(C579),0,VLOOKUP(C579,'[2]Acha Air Sales Price List'!$B$1:$X$65536,12,FALSE)*$M$14),2)</f>
        <v>0</v>
      </c>
      <c r="H579" s="21"/>
      <c r="I579" s="22">
        <f t="shared" si="13"/>
        <v>0</v>
      </c>
      <c r="J579" s="14"/>
    </row>
    <row r="580" spans="1:10" ht="12.4" hidden="1" customHeight="1">
      <c r="A580" s="13"/>
      <c r="B580" s="1"/>
      <c r="C580" s="35"/>
      <c r="D580" s="168"/>
      <c r="E580" s="169"/>
      <c r="F580" s="40" t="str">
        <f>VLOOKUP(C580,'[2]Acha Air Sales Price List'!$B$1:$D$65536,3,FALSE)</f>
        <v>Exchange rate :</v>
      </c>
      <c r="G580" s="21">
        <f>ROUND(IF(ISBLANK(C580),0,VLOOKUP(C580,'[2]Acha Air Sales Price List'!$B$1:$X$65536,12,FALSE)*$M$14),2)</f>
        <v>0</v>
      </c>
      <c r="H580" s="21"/>
      <c r="I580" s="22">
        <f t="shared" si="13"/>
        <v>0</v>
      </c>
      <c r="J580" s="14"/>
    </row>
    <row r="581" spans="1:10" ht="12.4" hidden="1" customHeight="1">
      <c r="A581" s="13"/>
      <c r="B581" s="1"/>
      <c r="C581" s="35"/>
      <c r="D581" s="168"/>
      <c r="E581" s="169"/>
      <c r="F581" s="40" t="str">
        <f>VLOOKUP(C581,'[2]Acha Air Sales Price List'!$B$1:$D$65536,3,FALSE)</f>
        <v>Exchange rate :</v>
      </c>
      <c r="G581" s="21">
        <f>ROUND(IF(ISBLANK(C581),0,VLOOKUP(C581,'[2]Acha Air Sales Price List'!$B$1:$X$65536,12,FALSE)*$M$14),2)</f>
        <v>0</v>
      </c>
      <c r="H581" s="21"/>
      <c r="I581" s="22">
        <f t="shared" si="13"/>
        <v>0</v>
      </c>
      <c r="J581" s="14"/>
    </row>
    <row r="582" spans="1:10" ht="12.4" hidden="1" customHeight="1">
      <c r="A582" s="13"/>
      <c r="B582" s="1"/>
      <c r="C582" s="35"/>
      <c r="D582" s="168"/>
      <c r="E582" s="169"/>
      <c r="F582" s="40" t="str">
        <f>VLOOKUP(C582,'[2]Acha Air Sales Price List'!$B$1:$D$65536,3,FALSE)</f>
        <v>Exchange rate :</v>
      </c>
      <c r="G582" s="21">
        <f>ROUND(IF(ISBLANK(C582),0,VLOOKUP(C582,'[2]Acha Air Sales Price List'!$B$1:$X$65536,12,FALSE)*$M$14),2)</f>
        <v>0</v>
      </c>
      <c r="H582" s="21"/>
      <c r="I582" s="22">
        <f t="shared" si="13"/>
        <v>0</v>
      </c>
      <c r="J582" s="14"/>
    </row>
    <row r="583" spans="1:10" ht="12.4" hidden="1" customHeight="1">
      <c r="A583" s="13"/>
      <c r="B583" s="1"/>
      <c r="C583" s="35"/>
      <c r="D583" s="168"/>
      <c r="E583" s="169"/>
      <c r="F583" s="40" t="str">
        <f>VLOOKUP(C583,'[2]Acha Air Sales Price List'!$B$1:$D$65536,3,FALSE)</f>
        <v>Exchange rate :</v>
      </c>
      <c r="G583" s="21">
        <f>ROUND(IF(ISBLANK(C583),0,VLOOKUP(C583,'[2]Acha Air Sales Price List'!$B$1:$X$65536,12,FALSE)*$M$14),2)</f>
        <v>0</v>
      </c>
      <c r="H583" s="21"/>
      <c r="I583" s="22">
        <f t="shared" si="13"/>
        <v>0</v>
      </c>
      <c r="J583" s="14"/>
    </row>
    <row r="584" spans="1:10" ht="12.4" hidden="1" customHeight="1">
      <c r="A584" s="13"/>
      <c r="B584" s="1"/>
      <c r="C584" s="35"/>
      <c r="D584" s="168"/>
      <c r="E584" s="169"/>
      <c r="F584" s="40" t="str">
        <f>VLOOKUP(C584,'[2]Acha Air Sales Price List'!$B$1:$D$65536,3,FALSE)</f>
        <v>Exchange rate :</v>
      </c>
      <c r="G584" s="21">
        <f>ROUND(IF(ISBLANK(C584),0,VLOOKUP(C584,'[2]Acha Air Sales Price List'!$B$1:$X$65536,12,FALSE)*$M$14),2)</f>
        <v>0</v>
      </c>
      <c r="H584" s="21"/>
      <c r="I584" s="22">
        <f t="shared" si="13"/>
        <v>0</v>
      </c>
      <c r="J584" s="14"/>
    </row>
    <row r="585" spans="1:10" ht="12.4" hidden="1" customHeight="1">
      <c r="A585" s="13"/>
      <c r="B585" s="1"/>
      <c r="C585" s="36"/>
      <c r="D585" s="168"/>
      <c r="E585" s="169"/>
      <c r="F585" s="40" t="str">
        <f>VLOOKUP(C585,'[2]Acha Air Sales Price List'!$B$1:$D$65536,3,FALSE)</f>
        <v>Exchange rate :</v>
      </c>
      <c r="G585" s="21">
        <f>ROUND(IF(ISBLANK(C585),0,VLOOKUP(C585,'[2]Acha Air Sales Price List'!$B$1:$X$65536,12,FALSE)*$M$14),2)</f>
        <v>0</v>
      </c>
      <c r="H585" s="21"/>
      <c r="I585" s="22">
        <f t="shared" si="13"/>
        <v>0</v>
      </c>
      <c r="J585" s="14"/>
    </row>
    <row r="586" spans="1:10" ht="12" hidden="1" customHeight="1">
      <c r="A586" s="13"/>
      <c r="B586" s="1"/>
      <c r="C586" s="35"/>
      <c r="D586" s="168"/>
      <c r="E586" s="169"/>
      <c r="F586" s="40" t="str">
        <f>VLOOKUP(C586,'[2]Acha Air Sales Price List'!$B$1:$D$65536,3,FALSE)</f>
        <v>Exchange rate :</v>
      </c>
      <c r="G586" s="21">
        <f>ROUND(IF(ISBLANK(C586),0,VLOOKUP(C586,'[2]Acha Air Sales Price List'!$B$1:$X$65536,12,FALSE)*$M$14),2)</f>
        <v>0</v>
      </c>
      <c r="H586" s="21"/>
      <c r="I586" s="22">
        <f t="shared" si="13"/>
        <v>0</v>
      </c>
      <c r="J586" s="14"/>
    </row>
    <row r="587" spans="1:10" ht="12.4" hidden="1" customHeight="1">
      <c r="A587" s="13"/>
      <c r="B587" s="1"/>
      <c r="C587" s="35"/>
      <c r="D587" s="168"/>
      <c r="E587" s="169"/>
      <c r="F587" s="40" t="str">
        <f>VLOOKUP(C587,'[2]Acha Air Sales Price List'!$B$1:$D$65536,3,FALSE)</f>
        <v>Exchange rate :</v>
      </c>
      <c r="G587" s="21">
        <f>ROUND(IF(ISBLANK(C587),0,VLOOKUP(C587,'[2]Acha Air Sales Price List'!$B$1:$X$65536,12,FALSE)*$M$14),2)</f>
        <v>0</v>
      </c>
      <c r="H587" s="21"/>
      <c r="I587" s="22">
        <f t="shared" si="13"/>
        <v>0</v>
      </c>
      <c r="J587" s="14"/>
    </row>
    <row r="588" spans="1:10" ht="12.4" hidden="1" customHeight="1">
      <c r="A588" s="13"/>
      <c r="B588" s="1"/>
      <c r="C588" s="35"/>
      <c r="D588" s="168"/>
      <c r="E588" s="169"/>
      <c r="F588" s="40" t="str">
        <f>VLOOKUP(C588,'[2]Acha Air Sales Price List'!$B$1:$D$65536,3,FALSE)</f>
        <v>Exchange rate :</v>
      </c>
      <c r="G588" s="21">
        <f>ROUND(IF(ISBLANK(C588),0,VLOOKUP(C588,'[2]Acha Air Sales Price List'!$B$1:$X$65536,12,FALSE)*$M$14),2)</f>
        <v>0</v>
      </c>
      <c r="H588" s="21"/>
      <c r="I588" s="22">
        <f t="shared" si="13"/>
        <v>0</v>
      </c>
      <c r="J588" s="14"/>
    </row>
    <row r="589" spans="1:10" ht="12.4" hidden="1" customHeight="1">
      <c r="A589" s="13"/>
      <c r="B589" s="1"/>
      <c r="C589" s="35"/>
      <c r="D589" s="168"/>
      <c r="E589" s="169"/>
      <c r="F589" s="40" t="str">
        <f>VLOOKUP(C589,'[2]Acha Air Sales Price List'!$B$1:$D$65536,3,FALSE)</f>
        <v>Exchange rate :</v>
      </c>
      <c r="G589" s="21">
        <f>ROUND(IF(ISBLANK(C589),0,VLOOKUP(C589,'[2]Acha Air Sales Price List'!$B$1:$X$65536,12,FALSE)*$M$14),2)</f>
        <v>0</v>
      </c>
      <c r="H589" s="21"/>
      <c r="I589" s="22">
        <f t="shared" si="13"/>
        <v>0</v>
      </c>
      <c r="J589" s="14"/>
    </row>
    <row r="590" spans="1:10" ht="12.4" hidden="1" customHeight="1">
      <c r="A590" s="13"/>
      <c r="B590" s="1"/>
      <c r="C590" s="35"/>
      <c r="D590" s="168"/>
      <c r="E590" s="169"/>
      <c r="F590" s="40" t="str">
        <f>VLOOKUP(C590,'[2]Acha Air Sales Price List'!$B$1:$D$65536,3,FALSE)</f>
        <v>Exchange rate :</v>
      </c>
      <c r="G590" s="21">
        <f>ROUND(IF(ISBLANK(C590),0,VLOOKUP(C590,'[2]Acha Air Sales Price List'!$B$1:$X$65536,12,FALSE)*$M$14),2)</f>
        <v>0</v>
      </c>
      <c r="H590" s="21"/>
      <c r="I590" s="22">
        <f t="shared" si="13"/>
        <v>0</v>
      </c>
      <c r="J590" s="14"/>
    </row>
    <row r="591" spans="1:10" ht="12.4" hidden="1" customHeight="1">
      <c r="A591" s="13"/>
      <c r="B591" s="1"/>
      <c r="C591" s="35"/>
      <c r="D591" s="168"/>
      <c r="E591" s="169"/>
      <c r="F591" s="40" t="str">
        <f>VLOOKUP(C591,'[2]Acha Air Sales Price List'!$B$1:$D$65536,3,FALSE)</f>
        <v>Exchange rate :</v>
      </c>
      <c r="G591" s="21">
        <f>ROUND(IF(ISBLANK(C591),0,VLOOKUP(C591,'[2]Acha Air Sales Price List'!$B$1:$X$65536,12,FALSE)*$M$14),2)</f>
        <v>0</v>
      </c>
      <c r="H591" s="21"/>
      <c r="I591" s="22">
        <f t="shared" si="13"/>
        <v>0</v>
      </c>
      <c r="J591" s="14"/>
    </row>
    <row r="592" spans="1:10" ht="12.4" hidden="1" customHeight="1">
      <c r="A592" s="13"/>
      <c r="B592" s="1"/>
      <c r="C592" s="35"/>
      <c r="D592" s="168"/>
      <c r="E592" s="169"/>
      <c r="F592" s="40" t="str">
        <f>VLOOKUP(C592,'[2]Acha Air Sales Price List'!$B$1:$D$65536,3,FALSE)</f>
        <v>Exchange rate :</v>
      </c>
      <c r="G592" s="21">
        <f>ROUND(IF(ISBLANK(C592),0,VLOOKUP(C592,'[2]Acha Air Sales Price List'!$B$1:$X$65536,12,FALSE)*$M$14),2)</f>
        <v>0</v>
      </c>
      <c r="H592" s="21"/>
      <c r="I592" s="22">
        <f t="shared" si="13"/>
        <v>0</v>
      </c>
      <c r="J592" s="14"/>
    </row>
    <row r="593" spans="1:10" ht="12.4" hidden="1" customHeight="1">
      <c r="A593" s="13"/>
      <c r="B593" s="1"/>
      <c r="C593" s="35"/>
      <c r="D593" s="168"/>
      <c r="E593" s="169"/>
      <c r="F593" s="40" t="str">
        <f>VLOOKUP(C593,'[2]Acha Air Sales Price List'!$B$1:$D$65536,3,FALSE)</f>
        <v>Exchange rate :</v>
      </c>
      <c r="G593" s="21">
        <f>ROUND(IF(ISBLANK(C593),0,VLOOKUP(C593,'[2]Acha Air Sales Price List'!$B$1:$X$65536,12,FALSE)*$M$14),2)</f>
        <v>0</v>
      </c>
      <c r="H593" s="21"/>
      <c r="I593" s="22">
        <f t="shared" si="13"/>
        <v>0</v>
      </c>
      <c r="J593" s="14"/>
    </row>
    <row r="594" spans="1:10" ht="12.4" hidden="1" customHeight="1">
      <c r="A594" s="13"/>
      <c r="B594" s="1"/>
      <c r="C594" s="35"/>
      <c r="D594" s="168"/>
      <c r="E594" s="169"/>
      <c r="F594" s="40" t="str">
        <f>VLOOKUP(C594,'[2]Acha Air Sales Price List'!$B$1:$D$65536,3,FALSE)</f>
        <v>Exchange rate :</v>
      </c>
      <c r="G594" s="21">
        <f>ROUND(IF(ISBLANK(C594),0,VLOOKUP(C594,'[2]Acha Air Sales Price List'!$B$1:$X$65536,12,FALSE)*$M$14),2)</f>
        <v>0</v>
      </c>
      <c r="H594" s="21"/>
      <c r="I594" s="22">
        <f t="shared" si="13"/>
        <v>0</v>
      </c>
      <c r="J594" s="14"/>
    </row>
    <row r="595" spans="1:10" ht="12.4" hidden="1" customHeight="1">
      <c r="A595" s="13"/>
      <c r="B595" s="1"/>
      <c r="C595" s="35"/>
      <c r="D595" s="168"/>
      <c r="E595" s="169"/>
      <c r="F595" s="40" t="str">
        <f>VLOOKUP(C595,'[2]Acha Air Sales Price List'!$B$1:$D$65536,3,FALSE)</f>
        <v>Exchange rate :</v>
      </c>
      <c r="G595" s="21">
        <f>ROUND(IF(ISBLANK(C595),0,VLOOKUP(C595,'[2]Acha Air Sales Price List'!$B$1:$X$65536,12,FALSE)*$M$14),2)</f>
        <v>0</v>
      </c>
      <c r="H595" s="21"/>
      <c r="I595" s="22">
        <f t="shared" si="13"/>
        <v>0</v>
      </c>
      <c r="J595" s="14"/>
    </row>
    <row r="596" spans="1:10" ht="12.4" hidden="1" customHeight="1">
      <c r="A596" s="13"/>
      <c r="B596" s="1"/>
      <c r="C596" s="35"/>
      <c r="D596" s="168"/>
      <c r="E596" s="169"/>
      <c r="F596" s="40" t="str">
        <f>VLOOKUP(C596,'[2]Acha Air Sales Price List'!$B$1:$D$65536,3,FALSE)</f>
        <v>Exchange rate :</v>
      </c>
      <c r="G596" s="21">
        <f>ROUND(IF(ISBLANK(C596),0,VLOOKUP(C596,'[2]Acha Air Sales Price List'!$B$1:$X$65536,12,FALSE)*$M$14),2)</f>
        <v>0</v>
      </c>
      <c r="H596" s="21"/>
      <c r="I596" s="22">
        <f t="shared" si="13"/>
        <v>0</v>
      </c>
      <c r="J596" s="14"/>
    </row>
    <row r="597" spans="1:10" ht="12.4" hidden="1" customHeight="1">
      <c r="A597" s="13"/>
      <c r="B597" s="1"/>
      <c r="C597" s="35"/>
      <c r="D597" s="168"/>
      <c r="E597" s="169"/>
      <c r="F597" s="40" t="str">
        <f>VLOOKUP(C597,'[2]Acha Air Sales Price List'!$B$1:$D$65536,3,FALSE)</f>
        <v>Exchange rate :</v>
      </c>
      <c r="G597" s="21">
        <f>ROUND(IF(ISBLANK(C597),0,VLOOKUP(C597,'[2]Acha Air Sales Price List'!$B$1:$X$65536,12,FALSE)*$M$14),2)</f>
        <v>0</v>
      </c>
      <c r="H597" s="21"/>
      <c r="I597" s="22">
        <f t="shared" si="13"/>
        <v>0</v>
      </c>
      <c r="J597" s="14"/>
    </row>
    <row r="598" spans="1:10" ht="12.4" hidden="1" customHeight="1">
      <c r="A598" s="13"/>
      <c r="B598" s="1"/>
      <c r="C598" s="35"/>
      <c r="D598" s="168"/>
      <c r="E598" s="169"/>
      <c r="F598" s="40" t="str">
        <f>VLOOKUP(C598,'[2]Acha Air Sales Price List'!$B$1:$D$65536,3,FALSE)</f>
        <v>Exchange rate :</v>
      </c>
      <c r="G598" s="21">
        <f>ROUND(IF(ISBLANK(C598),0,VLOOKUP(C598,'[2]Acha Air Sales Price List'!$B$1:$X$65536,12,FALSE)*$M$14),2)</f>
        <v>0</v>
      </c>
      <c r="H598" s="21"/>
      <c r="I598" s="22">
        <f t="shared" si="13"/>
        <v>0</v>
      </c>
      <c r="J598" s="14"/>
    </row>
    <row r="599" spans="1:10" ht="12.4" hidden="1" customHeight="1">
      <c r="A599" s="13"/>
      <c r="B599" s="1"/>
      <c r="C599" s="35"/>
      <c r="D599" s="168"/>
      <c r="E599" s="169"/>
      <c r="F599" s="40" t="str">
        <f>VLOOKUP(C599,'[2]Acha Air Sales Price List'!$B$1:$D$65536,3,FALSE)</f>
        <v>Exchange rate :</v>
      </c>
      <c r="G599" s="21">
        <f>ROUND(IF(ISBLANK(C599),0,VLOOKUP(C599,'[2]Acha Air Sales Price List'!$B$1:$X$65536,12,FALSE)*$M$14),2)</f>
        <v>0</v>
      </c>
      <c r="H599" s="21"/>
      <c r="I599" s="22">
        <f t="shared" si="13"/>
        <v>0</v>
      </c>
      <c r="J599" s="14"/>
    </row>
    <row r="600" spans="1:10" ht="12.4" hidden="1" customHeight="1">
      <c r="A600" s="13"/>
      <c r="B600" s="1"/>
      <c r="C600" s="35"/>
      <c r="D600" s="168"/>
      <c r="E600" s="169"/>
      <c r="F600" s="40" t="str">
        <f>VLOOKUP(C600,'[2]Acha Air Sales Price List'!$B$1:$D$65536,3,FALSE)</f>
        <v>Exchange rate :</v>
      </c>
      <c r="G600" s="21">
        <f>ROUND(IF(ISBLANK(C600),0,VLOOKUP(C600,'[2]Acha Air Sales Price List'!$B$1:$X$65536,12,FALSE)*$M$14),2)</f>
        <v>0</v>
      </c>
      <c r="H600" s="21"/>
      <c r="I600" s="22">
        <f t="shared" si="13"/>
        <v>0</v>
      </c>
      <c r="J600" s="14"/>
    </row>
    <row r="601" spans="1:10" ht="12.4" hidden="1" customHeight="1">
      <c r="A601" s="13"/>
      <c r="B601" s="1"/>
      <c r="C601" s="35"/>
      <c r="D601" s="168"/>
      <c r="E601" s="169"/>
      <c r="F601" s="40" t="str">
        <f>VLOOKUP(C601,'[2]Acha Air Sales Price List'!$B$1:$D$65536,3,FALSE)</f>
        <v>Exchange rate :</v>
      </c>
      <c r="G601" s="21">
        <f>ROUND(IF(ISBLANK(C601),0,VLOOKUP(C601,'[2]Acha Air Sales Price List'!$B$1:$X$65536,12,FALSE)*$M$14),2)</f>
        <v>0</v>
      </c>
      <c r="H601" s="21"/>
      <c r="I601" s="22">
        <f t="shared" si="13"/>
        <v>0</v>
      </c>
      <c r="J601" s="14"/>
    </row>
    <row r="602" spans="1:10" ht="12.4" hidden="1" customHeight="1">
      <c r="A602" s="13"/>
      <c r="B602" s="1"/>
      <c r="C602" s="35"/>
      <c r="D602" s="168"/>
      <c r="E602" s="169"/>
      <c r="F602" s="40" t="str">
        <f>VLOOKUP(C602,'[2]Acha Air Sales Price List'!$B$1:$D$65536,3,FALSE)</f>
        <v>Exchange rate :</v>
      </c>
      <c r="G602" s="21">
        <f>ROUND(IF(ISBLANK(C602),0,VLOOKUP(C602,'[2]Acha Air Sales Price List'!$B$1:$X$65536,12,FALSE)*$M$14),2)</f>
        <v>0</v>
      </c>
      <c r="H602" s="21"/>
      <c r="I602" s="22">
        <f t="shared" si="13"/>
        <v>0</v>
      </c>
      <c r="J602" s="14"/>
    </row>
    <row r="603" spans="1:10" ht="12.4" hidden="1" customHeight="1">
      <c r="A603" s="13"/>
      <c r="B603" s="1"/>
      <c r="C603" s="35"/>
      <c r="D603" s="168"/>
      <c r="E603" s="169"/>
      <c r="F603" s="40" t="str">
        <f>VLOOKUP(C603,'[2]Acha Air Sales Price List'!$B$1:$D$65536,3,FALSE)</f>
        <v>Exchange rate :</v>
      </c>
      <c r="G603" s="21">
        <f>ROUND(IF(ISBLANK(C603),0,VLOOKUP(C603,'[2]Acha Air Sales Price List'!$B$1:$X$65536,12,FALSE)*$M$14),2)</f>
        <v>0</v>
      </c>
      <c r="H603" s="21"/>
      <c r="I603" s="22">
        <f t="shared" si="13"/>
        <v>0</v>
      </c>
      <c r="J603" s="14"/>
    </row>
    <row r="604" spans="1:10" ht="12.4" hidden="1" customHeight="1">
      <c r="A604" s="13"/>
      <c r="B604" s="1"/>
      <c r="C604" s="35"/>
      <c r="D604" s="168"/>
      <c r="E604" s="169"/>
      <c r="F604" s="40" t="str">
        <f>VLOOKUP(C604,'[2]Acha Air Sales Price List'!$B$1:$D$65536,3,FALSE)</f>
        <v>Exchange rate :</v>
      </c>
      <c r="G604" s="21">
        <f>ROUND(IF(ISBLANK(C604),0,VLOOKUP(C604,'[2]Acha Air Sales Price List'!$B$1:$X$65536,12,FALSE)*$M$14),2)</f>
        <v>0</v>
      </c>
      <c r="H604" s="21"/>
      <c r="I604" s="22">
        <f t="shared" si="13"/>
        <v>0</v>
      </c>
      <c r="J604" s="14"/>
    </row>
    <row r="605" spans="1:10" ht="12.4" hidden="1" customHeight="1">
      <c r="A605" s="13"/>
      <c r="B605" s="1"/>
      <c r="C605" s="35"/>
      <c r="D605" s="168"/>
      <c r="E605" s="169"/>
      <c r="F605" s="40" t="str">
        <f>VLOOKUP(C605,'[2]Acha Air Sales Price List'!$B$1:$D$65536,3,FALSE)</f>
        <v>Exchange rate :</v>
      </c>
      <c r="G605" s="21">
        <f>ROUND(IF(ISBLANK(C605),0,VLOOKUP(C605,'[2]Acha Air Sales Price List'!$B$1:$X$65536,12,FALSE)*$M$14),2)</f>
        <v>0</v>
      </c>
      <c r="H605" s="21"/>
      <c r="I605" s="22">
        <f t="shared" si="13"/>
        <v>0</v>
      </c>
      <c r="J605" s="14"/>
    </row>
    <row r="606" spans="1:10" ht="12.4" hidden="1" customHeight="1">
      <c r="A606" s="13"/>
      <c r="B606" s="1"/>
      <c r="C606" s="35"/>
      <c r="D606" s="168"/>
      <c r="E606" s="169"/>
      <c r="F606" s="40" t="str">
        <f>VLOOKUP(C606,'[2]Acha Air Sales Price List'!$B$1:$D$65536,3,FALSE)</f>
        <v>Exchange rate :</v>
      </c>
      <c r="G606" s="21">
        <f>ROUND(IF(ISBLANK(C606),0,VLOOKUP(C606,'[2]Acha Air Sales Price List'!$B$1:$X$65536,12,FALSE)*$M$14),2)</f>
        <v>0</v>
      </c>
      <c r="H606" s="21"/>
      <c r="I606" s="22">
        <f t="shared" si="13"/>
        <v>0</v>
      </c>
      <c r="J606" s="14"/>
    </row>
    <row r="607" spans="1:10" ht="12.4" hidden="1" customHeight="1">
      <c r="A607" s="13"/>
      <c r="B607" s="1"/>
      <c r="C607" s="35"/>
      <c r="D607" s="168"/>
      <c r="E607" s="169"/>
      <c r="F607" s="40" t="str">
        <f>VLOOKUP(C607,'[2]Acha Air Sales Price List'!$B$1:$D$65536,3,FALSE)</f>
        <v>Exchange rate :</v>
      </c>
      <c r="G607" s="21">
        <f>ROUND(IF(ISBLANK(C607),0,VLOOKUP(C607,'[2]Acha Air Sales Price List'!$B$1:$X$65536,12,FALSE)*$M$14),2)</f>
        <v>0</v>
      </c>
      <c r="H607" s="21"/>
      <c r="I607" s="22">
        <f t="shared" si="13"/>
        <v>0</v>
      </c>
      <c r="J607" s="14"/>
    </row>
    <row r="608" spans="1:10" ht="12.4" hidden="1" customHeight="1">
      <c r="A608" s="13"/>
      <c r="B608" s="1"/>
      <c r="C608" s="35"/>
      <c r="D608" s="168"/>
      <c r="E608" s="169"/>
      <c r="F608" s="40" t="str">
        <f>VLOOKUP(C608,'[2]Acha Air Sales Price List'!$B$1:$D$65536,3,FALSE)</f>
        <v>Exchange rate :</v>
      </c>
      <c r="G608" s="21">
        <f>ROUND(IF(ISBLANK(C608),0,VLOOKUP(C608,'[2]Acha Air Sales Price List'!$B$1:$X$65536,12,FALSE)*$M$14),2)</f>
        <v>0</v>
      </c>
      <c r="H608" s="21"/>
      <c r="I608" s="22">
        <f t="shared" si="13"/>
        <v>0</v>
      </c>
      <c r="J608" s="14"/>
    </row>
    <row r="609" spans="1:10" ht="12.4" hidden="1" customHeight="1">
      <c r="A609" s="13"/>
      <c r="B609" s="1"/>
      <c r="C609" s="35"/>
      <c r="D609" s="168"/>
      <c r="E609" s="169"/>
      <c r="F609" s="40" t="str">
        <f>VLOOKUP(C609,'[2]Acha Air Sales Price List'!$B$1:$D$65536,3,FALSE)</f>
        <v>Exchange rate :</v>
      </c>
      <c r="G609" s="21">
        <f>ROUND(IF(ISBLANK(C609),0,VLOOKUP(C609,'[2]Acha Air Sales Price List'!$B$1:$X$65536,12,FALSE)*$M$14),2)</f>
        <v>0</v>
      </c>
      <c r="H609" s="21"/>
      <c r="I609" s="22">
        <f t="shared" si="13"/>
        <v>0</v>
      </c>
      <c r="J609" s="14"/>
    </row>
    <row r="610" spans="1:10" ht="12.4" hidden="1" customHeight="1">
      <c r="A610" s="13"/>
      <c r="B610" s="1"/>
      <c r="C610" s="35"/>
      <c r="D610" s="168"/>
      <c r="E610" s="169"/>
      <c r="F610" s="40" t="str">
        <f>VLOOKUP(C610,'[2]Acha Air Sales Price List'!$B$1:$D$65536,3,FALSE)</f>
        <v>Exchange rate :</v>
      </c>
      <c r="G610" s="21">
        <f>ROUND(IF(ISBLANK(C610),0,VLOOKUP(C610,'[2]Acha Air Sales Price List'!$B$1:$X$65536,12,FALSE)*$M$14),2)</f>
        <v>0</v>
      </c>
      <c r="H610" s="21"/>
      <c r="I610" s="22">
        <f t="shared" si="13"/>
        <v>0</v>
      </c>
      <c r="J610" s="14"/>
    </row>
    <row r="611" spans="1:10" ht="12.4" hidden="1" customHeight="1">
      <c r="A611" s="13"/>
      <c r="B611" s="1"/>
      <c r="C611" s="35"/>
      <c r="D611" s="168"/>
      <c r="E611" s="169"/>
      <c r="F611" s="40" t="str">
        <f>VLOOKUP(C611,'[2]Acha Air Sales Price List'!$B$1:$D$65536,3,FALSE)</f>
        <v>Exchange rate :</v>
      </c>
      <c r="G611" s="21">
        <f>ROUND(IF(ISBLANK(C611),0,VLOOKUP(C611,'[2]Acha Air Sales Price List'!$B$1:$X$65536,12,FALSE)*$M$14),2)</f>
        <v>0</v>
      </c>
      <c r="H611" s="21"/>
      <c r="I611" s="22">
        <f t="shared" si="13"/>
        <v>0</v>
      </c>
      <c r="J611" s="14"/>
    </row>
    <row r="612" spans="1:10" ht="12.4" hidden="1" customHeight="1">
      <c r="A612" s="13"/>
      <c r="B612" s="1"/>
      <c r="C612" s="35"/>
      <c r="D612" s="168"/>
      <c r="E612" s="169"/>
      <c r="F612" s="40" t="str">
        <f>VLOOKUP(C612,'[2]Acha Air Sales Price List'!$B$1:$D$65536,3,FALSE)</f>
        <v>Exchange rate :</v>
      </c>
      <c r="G612" s="21">
        <f>ROUND(IF(ISBLANK(C612),0,VLOOKUP(C612,'[2]Acha Air Sales Price List'!$B$1:$X$65536,12,FALSE)*$M$14),2)</f>
        <v>0</v>
      </c>
      <c r="H612" s="21"/>
      <c r="I612" s="22">
        <f t="shared" si="13"/>
        <v>0</v>
      </c>
      <c r="J612" s="14"/>
    </row>
    <row r="613" spans="1:10" ht="12.4" hidden="1" customHeight="1">
      <c r="A613" s="13"/>
      <c r="B613" s="1"/>
      <c r="C613" s="36"/>
      <c r="D613" s="168"/>
      <c r="E613" s="169"/>
      <c r="F613" s="40" t="str">
        <f>VLOOKUP(C613,'[2]Acha Air Sales Price List'!$B$1:$D$65536,3,FALSE)</f>
        <v>Exchange rate :</v>
      </c>
      <c r="G613" s="21">
        <f>ROUND(IF(ISBLANK(C613),0,VLOOKUP(C613,'[2]Acha Air Sales Price List'!$B$1:$X$65536,12,FALSE)*$M$14),2)</f>
        <v>0</v>
      </c>
      <c r="H613" s="21"/>
      <c r="I613" s="22">
        <f>ROUND(IF(ISNUMBER(B613), G613*B613, 0),5)</f>
        <v>0</v>
      </c>
      <c r="J613" s="14"/>
    </row>
    <row r="614" spans="1:10" ht="12" hidden="1" customHeight="1">
      <c r="A614" s="13"/>
      <c r="B614" s="1"/>
      <c r="C614" s="35"/>
      <c r="D614" s="168"/>
      <c r="E614" s="169"/>
      <c r="F614" s="40" t="str">
        <f>VLOOKUP(C614,'[2]Acha Air Sales Price List'!$B$1:$D$65536,3,FALSE)</f>
        <v>Exchange rate :</v>
      </c>
      <c r="G614" s="21">
        <f>ROUND(IF(ISBLANK(C614),0,VLOOKUP(C614,'[2]Acha Air Sales Price List'!$B$1:$X$65536,12,FALSE)*$M$14),2)</f>
        <v>0</v>
      </c>
      <c r="H614" s="21"/>
      <c r="I614" s="22">
        <f t="shared" ref="I614:I668" si="14">ROUND(IF(ISNUMBER(B614), G614*B614, 0),5)</f>
        <v>0</v>
      </c>
      <c r="J614" s="14"/>
    </row>
    <row r="615" spans="1:10" ht="12.4" hidden="1" customHeight="1">
      <c r="A615" s="13"/>
      <c r="B615" s="1"/>
      <c r="C615" s="35"/>
      <c r="D615" s="168"/>
      <c r="E615" s="169"/>
      <c r="F615" s="40" t="str">
        <f>VLOOKUP(C615,'[2]Acha Air Sales Price List'!$B$1:$D$65536,3,FALSE)</f>
        <v>Exchange rate :</v>
      </c>
      <c r="G615" s="21">
        <f>ROUND(IF(ISBLANK(C615),0,VLOOKUP(C615,'[2]Acha Air Sales Price List'!$B$1:$X$65536,12,FALSE)*$M$14),2)</f>
        <v>0</v>
      </c>
      <c r="H615" s="21"/>
      <c r="I615" s="22">
        <f t="shared" si="14"/>
        <v>0</v>
      </c>
      <c r="J615" s="14"/>
    </row>
    <row r="616" spans="1:10" ht="12.4" hidden="1" customHeight="1">
      <c r="A616" s="13"/>
      <c r="B616" s="1"/>
      <c r="C616" s="35"/>
      <c r="D616" s="168"/>
      <c r="E616" s="169"/>
      <c r="F616" s="40" t="str">
        <f>VLOOKUP(C616,'[2]Acha Air Sales Price List'!$B$1:$D$65536,3,FALSE)</f>
        <v>Exchange rate :</v>
      </c>
      <c r="G616" s="21">
        <f>ROUND(IF(ISBLANK(C616),0,VLOOKUP(C616,'[2]Acha Air Sales Price List'!$B$1:$X$65536,12,FALSE)*$M$14),2)</f>
        <v>0</v>
      </c>
      <c r="H616" s="21"/>
      <c r="I616" s="22">
        <f t="shared" si="14"/>
        <v>0</v>
      </c>
      <c r="J616" s="14"/>
    </row>
    <row r="617" spans="1:10" ht="12.4" hidden="1" customHeight="1">
      <c r="A617" s="13"/>
      <c r="B617" s="1"/>
      <c r="C617" s="35"/>
      <c r="D617" s="168"/>
      <c r="E617" s="169"/>
      <c r="F617" s="40" t="str">
        <f>VLOOKUP(C617,'[2]Acha Air Sales Price List'!$B$1:$D$65536,3,FALSE)</f>
        <v>Exchange rate :</v>
      </c>
      <c r="G617" s="21">
        <f>ROUND(IF(ISBLANK(C617),0,VLOOKUP(C617,'[2]Acha Air Sales Price List'!$B$1:$X$65536,12,FALSE)*$M$14),2)</f>
        <v>0</v>
      </c>
      <c r="H617" s="21"/>
      <c r="I617" s="22">
        <f t="shared" si="14"/>
        <v>0</v>
      </c>
      <c r="J617" s="14"/>
    </row>
    <row r="618" spans="1:10" ht="12.4" hidden="1" customHeight="1">
      <c r="A618" s="13"/>
      <c r="B618" s="1"/>
      <c r="C618" s="35"/>
      <c r="D618" s="168"/>
      <c r="E618" s="169"/>
      <c r="F618" s="40" t="str">
        <f>VLOOKUP(C618,'[2]Acha Air Sales Price List'!$B$1:$D$65536,3,FALSE)</f>
        <v>Exchange rate :</v>
      </c>
      <c r="G618" s="21">
        <f>ROUND(IF(ISBLANK(C618),0,VLOOKUP(C618,'[2]Acha Air Sales Price List'!$B$1:$X$65536,12,FALSE)*$M$14),2)</f>
        <v>0</v>
      </c>
      <c r="H618" s="21"/>
      <c r="I618" s="22">
        <f t="shared" si="14"/>
        <v>0</v>
      </c>
      <c r="J618" s="14"/>
    </row>
    <row r="619" spans="1:10" ht="12.4" hidden="1" customHeight="1">
      <c r="A619" s="13"/>
      <c r="B619" s="1"/>
      <c r="C619" s="35"/>
      <c r="D619" s="168"/>
      <c r="E619" s="169"/>
      <c r="F619" s="40" t="str">
        <f>VLOOKUP(C619,'[2]Acha Air Sales Price List'!$B$1:$D$65536,3,FALSE)</f>
        <v>Exchange rate :</v>
      </c>
      <c r="G619" s="21">
        <f>ROUND(IF(ISBLANK(C619),0,VLOOKUP(C619,'[2]Acha Air Sales Price List'!$B$1:$X$65536,12,FALSE)*$M$14),2)</f>
        <v>0</v>
      </c>
      <c r="H619" s="21"/>
      <c r="I619" s="22">
        <f t="shared" si="14"/>
        <v>0</v>
      </c>
      <c r="J619" s="14"/>
    </row>
    <row r="620" spans="1:10" ht="12.4" hidden="1" customHeight="1">
      <c r="A620" s="13"/>
      <c r="B620" s="1"/>
      <c r="C620" s="35"/>
      <c r="D620" s="168"/>
      <c r="E620" s="169"/>
      <c r="F620" s="40" t="str">
        <f>VLOOKUP(C620,'[2]Acha Air Sales Price List'!$B$1:$D$65536,3,FALSE)</f>
        <v>Exchange rate :</v>
      </c>
      <c r="G620" s="21">
        <f>ROUND(IF(ISBLANK(C620),0,VLOOKUP(C620,'[2]Acha Air Sales Price List'!$B$1:$X$65536,12,FALSE)*$M$14),2)</f>
        <v>0</v>
      </c>
      <c r="H620" s="21"/>
      <c r="I620" s="22">
        <f t="shared" si="14"/>
        <v>0</v>
      </c>
      <c r="J620" s="14"/>
    </row>
    <row r="621" spans="1:10" ht="12.4" hidden="1" customHeight="1">
      <c r="A621" s="13"/>
      <c r="B621" s="1"/>
      <c r="C621" s="35"/>
      <c r="D621" s="168"/>
      <c r="E621" s="169"/>
      <c r="F621" s="40" t="str">
        <f>VLOOKUP(C621,'[2]Acha Air Sales Price List'!$B$1:$D$65536,3,FALSE)</f>
        <v>Exchange rate :</v>
      </c>
      <c r="G621" s="21">
        <f>ROUND(IF(ISBLANK(C621),0,VLOOKUP(C621,'[2]Acha Air Sales Price List'!$B$1:$X$65536,12,FALSE)*$M$14),2)</f>
        <v>0</v>
      </c>
      <c r="H621" s="21"/>
      <c r="I621" s="22">
        <f t="shared" si="14"/>
        <v>0</v>
      </c>
      <c r="J621" s="14"/>
    </row>
    <row r="622" spans="1:10" ht="12.4" hidden="1" customHeight="1">
      <c r="A622" s="13"/>
      <c r="B622" s="1"/>
      <c r="C622" s="35"/>
      <c r="D622" s="168"/>
      <c r="E622" s="169"/>
      <c r="F622" s="40" t="str">
        <f>VLOOKUP(C622,'[2]Acha Air Sales Price List'!$B$1:$D$65536,3,FALSE)</f>
        <v>Exchange rate :</v>
      </c>
      <c r="G622" s="21">
        <f>ROUND(IF(ISBLANK(C622),0,VLOOKUP(C622,'[2]Acha Air Sales Price List'!$B$1:$X$65536,12,FALSE)*$M$14),2)</f>
        <v>0</v>
      </c>
      <c r="H622" s="21"/>
      <c r="I622" s="22">
        <f t="shared" si="14"/>
        <v>0</v>
      </c>
      <c r="J622" s="14"/>
    </row>
    <row r="623" spans="1:10" ht="12.4" hidden="1" customHeight="1">
      <c r="A623" s="13"/>
      <c r="B623" s="1"/>
      <c r="C623" s="35"/>
      <c r="D623" s="168"/>
      <c r="E623" s="169"/>
      <c r="F623" s="40" t="str">
        <f>VLOOKUP(C623,'[2]Acha Air Sales Price List'!$B$1:$D$65536,3,FALSE)</f>
        <v>Exchange rate :</v>
      </c>
      <c r="G623" s="21">
        <f>ROUND(IF(ISBLANK(C623),0,VLOOKUP(C623,'[2]Acha Air Sales Price List'!$B$1:$X$65536,12,FALSE)*$M$14),2)</f>
        <v>0</v>
      </c>
      <c r="H623" s="21"/>
      <c r="I623" s="22">
        <f t="shared" si="14"/>
        <v>0</v>
      </c>
      <c r="J623" s="14"/>
    </row>
    <row r="624" spans="1:10" ht="12.4" hidden="1" customHeight="1">
      <c r="A624" s="13"/>
      <c r="B624" s="1"/>
      <c r="C624" s="35"/>
      <c r="D624" s="168"/>
      <c r="E624" s="169"/>
      <c r="F624" s="40" t="str">
        <f>VLOOKUP(C624,'[2]Acha Air Sales Price List'!$B$1:$D$65536,3,FALSE)</f>
        <v>Exchange rate :</v>
      </c>
      <c r="G624" s="21">
        <f>ROUND(IF(ISBLANK(C624),0,VLOOKUP(C624,'[2]Acha Air Sales Price List'!$B$1:$X$65536,12,FALSE)*$M$14),2)</f>
        <v>0</v>
      </c>
      <c r="H624" s="21"/>
      <c r="I624" s="22">
        <f t="shared" si="14"/>
        <v>0</v>
      </c>
      <c r="J624" s="14"/>
    </row>
    <row r="625" spans="1:10" ht="12.4" hidden="1" customHeight="1">
      <c r="A625" s="13"/>
      <c r="B625" s="1"/>
      <c r="C625" s="35"/>
      <c r="D625" s="168"/>
      <c r="E625" s="169"/>
      <c r="F625" s="40" t="str">
        <f>VLOOKUP(C625,'[2]Acha Air Sales Price List'!$B$1:$D$65536,3,FALSE)</f>
        <v>Exchange rate :</v>
      </c>
      <c r="G625" s="21">
        <f>ROUND(IF(ISBLANK(C625),0,VLOOKUP(C625,'[2]Acha Air Sales Price List'!$B$1:$X$65536,12,FALSE)*$M$14),2)</f>
        <v>0</v>
      </c>
      <c r="H625" s="21"/>
      <c r="I625" s="22">
        <f t="shared" si="14"/>
        <v>0</v>
      </c>
      <c r="J625" s="14"/>
    </row>
    <row r="626" spans="1:10" ht="12.4" hidden="1" customHeight="1">
      <c r="A626" s="13"/>
      <c r="B626" s="1"/>
      <c r="C626" s="35"/>
      <c r="D626" s="168"/>
      <c r="E626" s="169"/>
      <c r="F626" s="40" t="str">
        <f>VLOOKUP(C626,'[2]Acha Air Sales Price List'!$B$1:$D$65536,3,FALSE)</f>
        <v>Exchange rate :</v>
      </c>
      <c r="G626" s="21">
        <f>ROUND(IF(ISBLANK(C626),0,VLOOKUP(C626,'[2]Acha Air Sales Price List'!$B$1:$X$65536,12,FALSE)*$M$14),2)</f>
        <v>0</v>
      </c>
      <c r="H626" s="21"/>
      <c r="I626" s="22">
        <f t="shared" si="14"/>
        <v>0</v>
      </c>
      <c r="J626" s="14"/>
    </row>
    <row r="627" spans="1:10" ht="12.4" hidden="1" customHeight="1">
      <c r="A627" s="13"/>
      <c r="B627" s="1"/>
      <c r="C627" s="35"/>
      <c r="D627" s="168"/>
      <c r="E627" s="169"/>
      <c r="F627" s="40" t="str">
        <f>VLOOKUP(C627,'[2]Acha Air Sales Price List'!$B$1:$D$65536,3,FALSE)</f>
        <v>Exchange rate :</v>
      </c>
      <c r="G627" s="21">
        <f>ROUND(IF(ISBLANK(C627),0,VLOOKUP(C627,'[2]Acha Air Sales Price List'!$B$1:$X$65536,12,FALSE)*$M$14),2)</f>
        <v>0</v>
      </c>
      <c r="H627" s="21"/>
      <c r="I627" s="22">
        <f t="shared" si="14"/>
        <v>0</v>
      </c>
      <c r="J627" s="14"/>
    </row>
    <row r="628" spans="1:10" ht="12.4" hidden="1" customHeight="1">
      <c r="A628" s="13"/>
      <c r="B628" s="1"/>
      <c r="C628" s="35"/>
      <c r="D628" s="168"/>
      <c r="E628" s="169"/>
      <c r="F628" s="40" t="str">
        <f>VLOOKUP(C628,'[2]Acha Air Sales Price List'!$B$1:$D$65536,3,FALSE)</f>
        <v>Exchange rate :</v>
      </c>
      <c r="G628" s="21">
        <f>ROUND(IF(ISBLANK(C628),0,VLOOKUP(C628,'[2]Acha Air Sales Price List'!$B$1:$X$65536,12,FALSE)*$M$14),2)</f>
        <v>0</v>
      </c>
      <c r="H628" s="21"/>
      <c r="I628" s="22">
        <f t="shared" si="14"/>
        <v>0</v>
      </c>
      <c r="J628" s="14"/>
    </row>
    <row r="629" spans="1:10" ht="12.4" hidden="1" customHeight="1">
      <c r="A629" s="13"/>
      <c r="B629" s="1"/>
      <c r="C629" s="36"/>
      <c r="D629" s="168"/>
      <c r="E629" s="169"/>
      <c r="F629" s="40" t="str">
        <f>VLOOKUP(C629,'[2]Acha Air Sales Price List'!$B$1:$D$65536,3,FALSE)</f>
        <v>Exchange rate :</v>
      </c>
      <c r="G629" s="21">
        <f>ROUND(IF(ISBLANK(C629),0,VLOOKUP(C629,'[2]Acha Air Sales Price List'!$B$1:$X$65536,12,FALSE)*$M$14),2)</f>
        <v>0</v>
      </c>
      <c r="H629" s="21"/>
      <c r="I629" s="22">
        <f t="shared" si="14"/>
        <v>0</v>
      </c>
      <c r="J629" s="14"/>
    </row>
    <row r="630" spans="1:10" ht="12.4" hidden="1" customHeight="1">
      <c r="A630" s="13"/>
      <c r="B630" s="1"/>
      <c r="C630" s="36"/>
      <c r="D630" s="168"/>
      <c r="E630" s="169"/>
      <c r="F630" s="40" t="str">
        <f>VLOOKUP(C630,'[2]Acha Air Sales Price List'!$B$1:$D$65536,3,FALSE)</f>
        <v>Exchange rate :</v>
      </c>
      <c r="G630" s="21">
        <f>ROUND(IF(ISBLANK(C630),0,VLOOKUP(C630,'[2]Acha Air Sales Price List'!$B$1:$X$65536,12,FALSE)*$M$14),2)</f>
        <v>0</v>
      </c>
      <c r="H630" s="21"/>
      <c r="I630" s="22">
        <f t="shared" si="14"/>
        <v>0</v>
      </c>
      <c r="J630" s="14"/>
    </row>
    <row r="631" spans="1:10" ht="12.4" hidden="1" customHeight="1">
      <c r="A631" s="13"/>
      <c r="B631" s="1"/>
      <c r="C631" s="35"/>
      <c r="D631" s="168"/>
      <c r="E631" s="169"/>
      <c r="F631" s="40" t="str">
        <f>VLOOKUP(C631,'[2]Acha Air Sales Price List'!$B$1:$D$65536,3,FALSE)</f>
        <v>Exchange rate :</v>
      </c>
      <c r="G631" s="21">
        <f>ROUND(IF(ISBLANK(C631),0,VLOOKUP(C631,'[2]Acha Air Sales Price List'!$B$1:$X$65536,12,FALSE)*$M$14),2)</f>
        <v>0</v>
      </c>
      <c r="H631" s="21"/>
      <c r="I631" s="22">
        <f t="shared" si="14"/>
        <v>0</v>
      </c>
      <c r="J631" s="14"/>
    </row>
    <row r="632" spans="1:10" ht="12.4" hidden="1" customHeight="1">
      <c r="A632" s="13"/>
      <c r="B632" s="1"/>
      <c r="C632" s="35"/>
      <c r="D632" s="168"/>
      <c r="E632" s="169"/>
      <c r="F632" s="40" t="str">
        <f>VLOOKUP(C632,'[2]Acha Air Sales Price List'!$B$1:$D$65536,3,FALSE)</f>
        <v>Exchange rate :</v>
      </c>
      <c r="G632" s="21">
        <f>ROUND(IF(ISBLANK(C632),0,VLOOKUP(C632,'[2]Acha Air Sales Price List'!$B$1:$X$65536,12,FALSE)*$M$14),2)</f>
        <v>0</v>
      </c>
      <c r="H632" s="21"/>
      <c r="I632" s="22">
        <f t="shared" si="14"/>
        <v>0</v>
      </c>
      <c r="J632" s="14"/>
    </row>
    <row r="633" spans="1:10" ht="12.4" hidden="1" customHeight="1">
      <c r="A633" s="13"/>
      <c r="B633" s="1"/>
      <c r="C633" s="35"/>
      <c r="D633" s="168"/>
      <c r="E633" s="169"/>
      <c r="F633" s="40" t="str">
        <f>VLOOKUP(C633,'[2]Acha Air Sales Price List'!$B$1:$D$65536,3,FALSE)</f>
        <v>Exchange rate :</v>
      </c>
      <c r="G633" s="21">
        <f>ROUND(IF(ISBLANK(C633),0,VLOOKUP(C633,'[2]Acha Air Sales Price List'!$B$1:$X$65536,12,FALSE)*$M$14),2)</f>
        <v>0</v>
      </c>
      <c r="H633" s="21"/>
      <c r="I633" s="22">
        <f t="shared" si="14"/>
        <v>0</v>
      </c>
      <c r="J633" s="14"/>
    </row>
    <row r="634" spans="1:10" ht="12.4" hidden="1" customHeight="1">
      <c r="A634" s="13"/>
      <c r="B634" s="1"/>
      <c r="C634" s="35"/>
      <c r="D634" s="168"/>
      <c r="E634" s="169"/>
      <c r="F634" s="40" t="str">
        <f>VLOOKUP(C634,'[2]Acha Air Sales Price List'!$B$1:$D$65536,3,FALSE)</f>
        <v>Exchange rate :</v>
      </c>
      <c r="G634" s="21">
        <f>ROUND(IF(ISBLANK(C634),0,VLOOKUP(C634,'[2]Acha Air Sales Price List'!$B$1:$X$65536,12,FALSE)*$M$14),2)</f>
        <v>0</v>
      </c>
      <c r="H634" s="21"/>
      <c r="I634" s="22">
        <f t="shared" si="14"/>
        <v>0</v>
      </c>
      <c r="J634" s="14"/>
    </row>
    <row r="635" spans="1:10" ht="12.4" hidden="1" customHeight="1">
      <c r="A635" s="13"/>
      <c r="B635" s="1"/>
      <c r="C635" s="35"/>
      <c r="D635" s="168"/>
      <c r="E635" s="169"/>
      <c r="F635" s="40" t="str">
        <f>VLOOKUP(C635,'[2]Acha Air Sales Price List'!$B$1:$D$65536,3,FALSE)</f>
        <v>Exchange rate :</v>
      </c>
      <c r="G635" s="21">
        <f>ROUND(IF(ISBLANK(C635),0,VLOOKUP(C635,'[2]Acha Air Sales Price List'!$B$1:$X$65536,12,FALSE)*$M$14),2)</f>
        <v>0</v>
      </c>
      <c r="H635" s="21"/>
      <c r="I635" s="22">
        <f t="shared" si="14"/>
        <v>0</v>
      </c>
      <c r="J635" s="14"/>
    </row>
    <row r="636" spans="1:10" ht="12.4" hidden="1" customHeight="1">
      <c r="A636" s="13"/>
      <c r="B636" s="1"/>
      <c r="C636" s="35"/>
      <c r="D636" s="168"/>
      <c r="E636" s="169"/>
      <c r="F636" s="40" t="str">
        <f>VLOOKUP(C636,'[2]Acha Air Sales Price List'!$B$1:$D$65536,3,FALSE)</f>
        <v>Exchange rate :</v>
      </c>
      <c r="G636" s="21">
        <f>ROUND(IF(ISBLANK(C636),0,VLOOKUP(C636,'[2]Acha Air Sales Price List'!$B$1:$X$65536,12,FALSE)*$M$14),2)</f>
        <v>0</v>
      </c>
      <c r="H636" s="21"/>
      <c r="I636" s="22">
        <f t="shared" si="14"/>
        <v>0</v>
      </c>
      <c r="J636" s="14"/>
    </row>
    <row r="637" spans="1:10" ht="12.4" hidden="1" customHeight="1">
      <c r="A637" s="13"/>
      <c r="B637" s="1"/>
      <c r="C637" s="35"/>
      <c r="D637" s="168"/>
      <c r="E637" s="169"/>
      <c r="F637" s="40" t="str">
        <f>VLOOKUP(C637,'[2]Acha Air Sales Price List'!$B$1:$D$65536,3,FALSE)</f>
        <v>Exchange rate :</v>
      </c>
      <c r="G637" s="21">
        <f>ROUND(IF(ISBLANK(C637),0,VLOOKUP(C637,'[2]Acha Air Sales Price List'!$B$1:$X$65536,12,FALSE)*$M$14),2)</f>
        <v>0</v>
      </c>
      <c r="H637" s="21"/>
      <c r="I637" s="22">
        <f t="shared" si="14"/>
        <v>0</v>
      </c>
      <c r="J637" s="14"/>
    </row>
    <row r="638" spans="1:10" ht="12.4" hidden="1" customHeight="1">
      <c r="A638" s="13"/>
      <c r="B638" s="1"/>
      <c r="C638" s="35"/>
      <c r="D638" s="168"/>
      <c r="E638" s="169"/>
      <c r="F638" s="40" t="str">
        <f>VLOOKUP(C638,'[2]Acha Air Sales Price List'!$B$1:$D$65536,3,FALSE)</f>
        <v>Exchange rate :</v>
      </c>
      <c r="G638" s="21">
        <f>ROUND(IF(ISBLANK(C638),0,VLOOKUP(C638,'[2]Acha Air Sales Price List'!$B$1:$X$65536,12,FALSE)*$M$14),2)</f>
        <v>0</v>
      </c>
      <c r="H638" s="21"/>
      <c r="I638" s="22">
        <f t="shared" si="14"/>
        <v>0</v>
      </c>
      <c r="J638" s="14"/>
    </row>
    <row r="639" spans="1:10" ht="12.4" hidden="1" customHeight="1">
      <c r="A639" s="13"/>
      <c r="B639" s="1"/>
      <c r="C639" s="35"/>
      <c r="D639" s="168"/>
      <c r="E639" s="169"/>
      <c r="F639" s="40" t="str">
        <f>VLOOKUP(C639,'[2]Acha Air Sales Price List'!$B$1:$D$65536,3,FALSE)</f>
        <v>Exchange rate :</v>
      </c>
      <c r="G639" s="21">
        <f>ROUND(IF(ISBLANK(C639),0,VLOOKUP(C639,'[2]Acha Air Sales Price List'!$B$1:$X$65536,12,FALSE)*$M$14),2)</f>
        <v>0</v>
      </c>
      <c r="H639" s="21"/>
      <c r="I639" s="22">
        <f t="shared" si="14"/>
        <v>0</v>
      </c>
      <c r="J639" s="14"/>
    </row>
    <row r="640" spans="1:10" ht="12.4" hidden="1" customHeight="1">
      <c r="A640" s="13"/>
      <c r="B640" s="1"/>
      <c r="C640" s="35"/>
      <c r="D640" s="168"/>
      <c r="E640" s="169"/>
      <c r="F640" s="40" t="str">
        <f>VLOOKUP(C640,'[2]Acha Air Sales Price List'!$B$1:$D$65536,3,FALSE)</f>
        <v>Exchange rate :</v>
      </c>
      <c r="G640" s="21">
        <f>ROUND(IF(ISBLANK(C640),0,VLOOKUP(C640,'[2]Acha Air Sales Price List'!$B$1:$X$65536,12,FALSE)*$M$14),2)</f>
        <v>0</v>
      </c>
      <c r="H640" s="21"/>
      <c r="I640" s="22">
        <f t="shared" si="14"/>
        <v>0</v>
      </c>
      <c r="J640" s="14"/>
    </row>
    <row r="641" spans="1:10" ht="12.4" hidden="1" customHeight="1">
      <c r="A641" s="13"/>
      <c r="B641" s="1"/>
      <c r="C641" s="36"/>
      <c r="D641" s="168"/>
      <c r="E641" s="169"/>
      <c r="F641" s="40" t="str">
        <f>VLOOKUP(C641,'[2]Acha Air Sales Price List'!$B$1:$D$65536,3,FALSE)</f>
        <v>Exchange rate :</v>
      </c>
      <c r="G641" s="21">
        <f>ROUND(IF(ISBLANK(C641),0,VLOOKUP(C641,'[2]Acha Air Sales Price List'!$B$1:$X$65536,12,FALSE)*$M$14),2)</f>
        <v>0</v>
      </c>
      <c r="H641" s="21"/>
      <c r="I641" s="22">
        <f t="shared" si="14"/>
        <v>0</v>
      </c>
      <c r="J641" s="14"/>
    </row>
    <row r="642" spans="1:10" ht="12" hidden="1" customHeight="1">
      <c r="A642" s="13"/>
      <c r="B642" s="1"/>
      <c r="C642" s="35"/>
      <c r="D642" s="168"/>
      <c r="E642" s="169"/>
      <c r="F642" s="40" t="str">
        <f>VLOOKUP(C642,'[2]Acha Air Sales Price List'!$B$1:$D$65536,3,FALSE)</f>
        <v>Exchange rate :</v>
      </c>
      <c r="G642" s="21">
        <f>ROUND(IF(ISBLANK(C642),0,VLOOKUP(C642,'[2]Acha Air Sales Price List'!$B$1:$X$65536,12,FALSE)*$M$14),2)</f>
        <v>0</v>
      </c>
      <c r="H642" s="21"/>
      <c r="I642" s="22">
        <f t="shared" si="14"/>
        <v>0</v>
      </c>
      <c r="J642" s="14"/>
    </row>
    <row r="643" spans="1:10" ht="12.4" hidden="1" customHeight="1">
      <c r="A643" s="13"/>
      <c r="B643" s="1"/>
      <c r="C643" s="35"/>
      <c r="D643" s="168"/>
      <c r="E643" s="169"/>
      <c r="F643" s="40" t="str">
        <f>VLOOKUP(C643,'[2]Acha Air Sales Price List'!$B$1:$D$65536,3,FALSE)</f>
        <v>Exchange rate :</v>
      </c>
      <c r="G643" s="21">
        <f>ROUND(IF(ISBLANK(C643),0,VLOOKUP(C643,'[2]Acha Air Sales Price List'!$B$1:$X$65536,12,FALSE)*$M$14),2)</f>
        <v>0</v>
      </c>
      <c r="H643" s="21"/>
      <c r="I643" s="22">
        <f t="shared" si="14"/>
        <v>0</v>
      </c>
      <c r="J643" s="14"/>
    </row>
    <row r="644" spans="1:10" ht="12.4" hidden="1" customHeight="1">
      <c r="A644" s="13"/>
      <c r="B644" s="1"/>
      <c r="C644" s="35"/>
      <c r="D644" s="168"/>
      <c r="E644" s="169"/>
      <c r="F644" s="40" t="str">
        <f>VLOOKUP(C644,'[2]Acha Air Sales Price List'!$B$1:$D$65536,3,FALSE)</f>
        <v>Exchange rate :</v>
      </c>
      <c r="G644" s="21">
        <f>ROUND(IF(ISBLANK(C644),0,VLOOKUP(C644,'[2]Acha Air Sales Price List'!$B$1:$X$65536,12,FALSE)*$M$14),2)</f>
        <v>0</v>
      </c>
      <c r="H644" s="21"/>
      <c r="I644" s="22">
        <f t="shared" si="14"/>
        <v>0</v>
      </c>
      <c r="J644" s="14"/>
    </row>
    <row r="645" spans="1:10" ht="12.4" hidden="1" customHeight="1">
      <c r="A645" s="13"/>
      <c r="B645" s="1"/>
      <c r="C645" s="35"/>
      <c r="D645" s="168"/>
      <c r="E645" s="169"/>
      <c r="F645" s="40" t="str">
        <f>VLOOKUP(C645,'[2]Acha Air Sales Price List'!$B$1:$D$65536,3,FALSE)</f>
        <v>Exchange rate :</v>
      </c>
      <c r="G645" s="21">
        <f>ROUND(IF(ISBLANK(C645),0,VLOOKUP(C645,'[2]Acha Air Sales Price List'!$B$1:$X$65536,12,FALSE)*$M$14),2)</f>
        <v>0</v>
      </c>
      <c r="H645" s="21"/>
      <c r="I645" s="22">
        <f t="shared" si="14"/>
        <v>0</v>
      </c>
      <c r="J645" s="14"/>
    </row>
    <row r="646" spans="1:10" ht="12.4" hidden="1" customHeight="1">
      <c r="A646" s="13"/>
      <c r="B646" s="1"/>
      <c r="C646" s="35"/>
      <c r="D646" s="168"/>
      <c r="E646" s="169"/>
      <c r="F646" s="40" t="str">
        <f>VLOOKUP(C646,'[2]Acha Air Sales Price List'!$B$1:$D$65536,3,FALSE)</f>
        <v>Exchange rate :</v>
      </c>
      <c r="G646" s="21">
        <f>ROUND(IF(ISBLANK(C646),0,VLOOKUP(C646,'[2]Acha Air Sales Price List'!$B$1:$X$65536,12,FALSE)*$M$14),2)</f>
        <v>0</v>
      </c>
      <c r="H646" s="21"/>
      <c r="I646" s="22">
        <f t="shared" si="14"/>
        <v>0</v>
      </c>
      <c r="J646" s="14"/>
    </row>
    <row r="647" spans="1:10" ht="12.4" hidden="1" customHeight="1">
      <c r="A647" s="13"/>
      <c r="B647" s="1"/>
      <c r="C647" s="35"/>
      <c r="D647" s="168"/>
      <c r="E647" s="169"/>
      <c r="F647" s="40" t="str">
        <f>VLOOKUP(C647,'[2]Acha Air Sales Price List'!$B$1:$D$65536,3,FALSE)</f>
        <v>Exchange rate :</v>
      </c>
      <c r="G647" s="21">
        <f>ROUND(IF(ISBLANK(C647),0,VLOOKUP(C647,'[2]Acha Air Sales Price List'!$B$1:$X$65536,12,FALSE)*$M$14),2)</f>
        <v>0</v>
      </c>
      <c r="H647" s="21"/>
      <c r="I647" s="22">
        <f t="shared" si="14"/>
        <v>0</v>
      </c>
      <c r="J647" s="14"/>
    </row>
    <row r="648" spans="1:10" ht="12.4" hidden="1" customHeight="1">
      <c r="A648" s="13"/>
      <c r="B648" s="1"/>
      <c r="C648" s="35"/>
      <c r="D648" s="168"/>
      <c r="E648" s="169"/>
      <c r="F648" s="40" t="str">
        <f>VLOOKUP(C648,'[2]Acha Air Sales Price List'!$B$1:$D$65536,3,FALSE)</f>
        <v>Exchange rate :</v>
      </c>
      <c r="G648" s="21">
        <f>ROUND(IF(ISBLANK(C648),0,VLOOKUP(C648,'[2]Acha Air Sales Price List'!$B$1:$X$65536,12,FALSE)*$M$14),2)</f>
        <v>0</v>
      </c>
      <c r="H648" s="21"/>
      <c r="I648" s="22">
        <f t="shared" si="14"/>
        <v>0</v>
      </c>
      <c r="J648" s="14"/>
    </row>
    <row r="649" spans="1:10" ht="12.4" hidden="1" customHeight="1">
      <c r="A649" s="13"/>
      <c r="B649" s="1"/>
      <c r="C649" s="35"/>
      <c r="D649" s="168"/>
      <c r="E649" s="169"/>
      <c r="F649" s="40" t="str">
        <f>VLOOKUP(C649,'[2]Acha Air Sales Price List'!$B$1:$D$65536,3,FALSE)</f>
        <v>Exchange rate :</v>
      </c>
      <c r="G649" s="21">
        <f>ROUND(IF(ISBLANK(C649),0,VLOOKUP(C649,'[2]Acha Air Sales Price List'!$B$1:$X$65536,12,FALSE)*$M$14),2)</f>
        <v>0</v>
      </c>
      <c r="H649" s="21"/>
      <c r="I649" s="22">
        <f t="shared" si="14"/>
        <v>0</v>
      </c>
      <c r="J649" s="14"/>
    </row>
    <row r="650" spans="1:10" ht="12.4" hidden="1" customHeight="1">
      <c r="A650" s="13"/>
      <c r="B650" s="1"/>
      <c r="C650" s="35"/>
      <c r="D650" s="168"/>
      <c r="E650" s="169"/>
      <c r="F650" s="40" t="str">
        <f>VLOOKUP(C650,'[2]Acha Air Sales Price List'!$B$1:$D$65536,3,FALSE)</f>
        <v>Exchange rate :</v>
      </c>
      <c r="G650" s="21">
        <f>ROUND(IF(ISBLANK(C650),0,VLOOKUP(C650,'[2]Acha Air Sales Price List'!$B$1:$X$65536,12,FALSE)*$M$14),2)</f>
        <v>0</v>
      </c>
      <c r="H650" s="21"/>
      <c r="I650" s="22">
        <f t="shared" si="14"/>
        <v>0</v>
      </c>
      <c r="J650" s="14"/>
    </row>
    <row r="651" spans="1:10" ht="12.4" hidden="1" customHeight="1">
      <c r="A651" s="13"/>
      <c r="B651" s="1"/>
      <c r="C651" s="35"/>
      <c r="D651" s="168"/>
      <c r="E651" s="169"/>
      <c r="F651" s="40" t="str">
        <f>VLOOKUP(C651,'[2]Acha Air Sales Price List'!$B$1:$D$65536,3,FALSE)</f>
        <v>Exchange rate :</v>
      </c>
      <c r="G651" s="21">
        <f>ROUND(IF(ISBLANK(C651),0,VLOOKUP(C651,'[2]Acha Air Sales Price List'!$B$1:$X$65536,12,FALSE)*$M$14),2)</f>
        <v>0</v>
      </c>
      <c r="H651" s="21"/>
      <c r="I651" s="22">
        <f t="shared" si="14"/>
        <v>0</v>
      </c>
      <c r="J651" s="14"/>
    </row>
    <row r="652" spans="1:10" ht="12.4" hidden="1" customHeight="1">
      <c r="A652" s="13"/>
      <c r="B652" s="1"/>
      <c r="C652" s="35"/>
      <c r="D652" s="168"/>
      <c r="E652" s="169"/>
      <c r="F652" s="40" t="str">
        <f>VLOOKUP(C652,'[2]Acha Air Sales Price List'!$B$1:$D$65536,3,FALSE)</f>
        <v>Exchange rate :</v>
      </c>
      <c r="G652" s="21">
        <f>ROUND(IF(ISBLANK(C652),0,VLOOKUP(C652,'[2]Acha Air Sales Price List'!$B$1:$X$65536,12,FALSE)*$M$14),2)</f>
        <v>0</v>
      </c>
      <c r="H652" s="21"/>
      <c r="I652" s="22">
        <f t="shared" si="14"/>
        <v>0</v>
      </c>
      <c r="J652" s="14"/>
    </row>
    <row r="653" spans="1:10" ht="12.4" hidden="1" customHeight="1">
      <c r="A653" s="13"/>
      <c r="B653" s="1"/>
      <c r="C653" s="35"/>
      <c r="D653" s="168"/>
      <c r="E653" s="169"/>
      <c r="F653" s="40" t="str">
        <f>VLOOKUP(C653,'[2]Acha Air Sales Price List'!$B$1:$D$65536,3,FALSE)</f>
        <v>Exchange rate :</v>
      </c>
      <c r="G653" s="21">
        <f>ROUND(IF(ISBLANK(C653),0,VLOOKUP(C653,'[2]Acha Air Sales Price List'!$B$1:$X$65536,12,FALSE)*$M$14),2)</f>
        <v>0</v>
      </c>
      <c r="H653" s="21"/>
      <c r="I653" s="22">
        <f t="shared" si="14"/>
        <v>0</v>
      </c>
      <c r="J653" s="14"/>
    </row>
    <row r="654" spans="1:10" ht="12.4" hidden="1" customHeight="1">
      <c r="A654" s="13"/>
      <c r="B654" s="1"/>
      <c r="C654" s="35"/>
      <c r="D654" s="168"/>
      <c r="E654" s="169"/>
      <c r="F654" s="40" t="str">
        <f>VLOOKUP(C654,'[2]Acha Air Sales Price List'!$B$1:$D$65536,3,FALSE)</f>
        <v>Exchange rate :</v>
      </c>
      <c r="G654" s="21">
        <f>ROUND(IF(ISBLANK(C654),0,VLOOKUP(C654,'[2]Acha Air Sales Price List'!$B$1:$X$65536,12,FALSE)*$M$14),2)</f>
        <v>0</v>
      </c>
      <c r="H654" s="21"/>
      <c r="I654" s="22">
        <f t="shared" si="14"/>
        <v>0</v>
      </c>
      <c r="J654" s="14"/>
    </row>
    <row r="655" spans="1:10" ht="12.4" hidden="1" customHeight="1">
      <c r="A655" s="13"/>
      <c r="B655" s="1"/>
      <c r="C655" s="35"/>
      <c r="D655" s="168"/>
      <c r="E655" s="169"/>
      <c r="F655" s="40" t="str">
        <f>VLOOKUP(C655,'[2]Acha Air Sales Price List'!$B$1:$D$65536,3,FALSE)</f>
        <v>Exchange rate :</v>
      </c>
      <c r="G655" s="21">
        <f>ROUND(IF(ISBLANK(C655),0,VLOOKUP(C655,'[2]Acha Air Sales Price List'!$B$1:$X$65536,12,FALSE)*$M$14),2)</f>
        <v>0</v>
      </c>
      <c r="H655" s="21"/>
      <c r="I655" s="22">
        <f t="shared" si="14"/>
        <v>0</v>
      </c>
      <c r="J655" s="14"/>
    </row>
    <row r="656" spans="1:10" ht="12.4" hidden="1" customHeight="1">
      <c r="A656" s="13"/>
      <c r="B656" s="1"/>
      <c r="C656" s="35"/>
      <c r="D656" s="168"/>
      <c r="E656" s="169"/>
      <c r="F656" s="40" t="str">
        <f>VLOOKUP(C656,'[2]Acha Air Sales Price List'!$B$1:$D$65536,3,FALSE)</f>
        <v>Exchange rate :</v>
      </c>
      <c r="G656" s="21">
        <f>ROUND(IF(ISBLANK(C656),0,VLOOKUP(C656,'[2]Acha Air Sales Price List'!$B$1:$X$65536,12,FALSE)*$M$14),2)</f>
        <v>0</v>
      </c>
      <c r="H656" s="21"/>
      <c r="I656" s="22">
        <f t="shared" si="14"/>
        <v>0</v>
      </c>
      <c r="J656" s="14"/>
    </row>
    <row r="657" spans="1:10" ht="12.4" hidden="1" customHeight="1">
      <c r="A657" s="13"/>
      <c r="B657" s="1"/>
      <c r="C657" s="35"/>
      <c r="D657" s="168"/>
      <c r="E657" s="169"/>
      <c r="F657" s="40" t="str">
        <f>VLOOKUP(C657,'[2]Acha Air Sales Price List'!$B$1:$D$65536,3,FALSE)</f>
        <v>Exchange rate :</v>
      </c>
      <c r="G657" s="21">
        <f>ROUND(IF(ISBLANK(C657),0,VLOOKUP(C657,'[2]Acha Air Sales Price List'!$B$1:$X$65536,12,FALSE)*$M$14),2)</f>
        <v>0</v>
      </c>
      <c r="H657" s="21"/>
      <c r="I657" s="22">
        <f t="shared" si="14"/>
        <v>0</v>
      </c>
      <c r="J657" s="14"/>
    </row>
    <row r="658" spans="1:10" ht="12.4" hidden="1" customHeight="1">
      <c r="A658" s="13"/>
      <c r="B658" s="1"/>
      <c r="C658" s="35"/>
      <c r="D658" s="168"/>
      <c r="E658" s="169"/>
      <c r="F658" s="40" t="str">
        <f>VLOOKUP(C658,'[2]Acha Air Sales Price List'!$B$1:$D$65536,3,FALSE)</f>
        <v>Exchange rate :</v>
      </c>
      <c r="G658" s="21">
        <f>ROUND(IF(ISBLANK(C658),0,VLOOKUP(C658,'[2]Acha Air Sales Price List'!$B$1:$X$65536,12,FALSE)*$M$14),2)</f>
        <v>0</v>
      </c>
      <c r="H658" s="21"/>
      <c r="I658" s="22">
        <f t="shared" si="14"/>
        <v>0</v>
      </c>
      <c r="J658" s="14"/>
    </row>
    <row r="659" spans="1:10" ht="12.4" hidden="1" customHeight="1">
      <c r="A659" s="13"/>
      <c r="B659" s="1"/>
      <c r="C659" s="35"/>
      <c r="D659" s="168"/>
      <c r="E659" s="169"/>
      <c r="F659" s="40" t="str">
        <f>VLOOKUP(C659,'[2]Acha Air Sales Price List'!$B$1:$D$65536,3,FALSE)</f>
        <v>Exchange rate :</v>
      </c>
      <c r="G659" s="21">
        <f>ROUND(IF(ISBLANK(C659),0,VLOOKUP(C659,'[2]Acha Air Sales Price List'!$B$1:$X$65536,12,FALSE)*$M$14),2)</f>
        <v>0</v>
      </c>
      <c r="H659" s="21"/>
      <c r="I659" s="22">
        <f t="shared" si="14"/>
        <v>0</v>
      </c>
      <c r="J659" s="14"/>
    </row>
    <row r="660" spans="1:10" ht="12.4" hidden="1" customHeight="1">
      <c r="A660" s="13"/>
      <c r="B660" s="1"/>
      <c r="C660" s="35"/>
      <c r="D660" s="168"/>
      <c r="E660" s="169"/>
      <c r="F660" s="40" t="str">
        <f>VLOOKUP(C660,'[2]Acha Air Sales Price List'!$B$1:$D$65536,3,FALSE)</f>
        <v>Exchange rate :</v>
      </c>
      <c r="G660" s="21">
        <f>ROUND(IF(ISBLANK(C660),0,VLOOKUP(C660,'[2]Acha Air Sales Price List'!$B$1:$X$65536,12,FALSE)*$M$14),2)</f>
        <v>0</v>
      </c>
      <c r="H660" s="21"/>
      <c r="I660" s="22">
        <f t="shared" si="14"/>
        <v>0</v>
      </c>
      <c r="J660" s="14"/>
    </row>
    <row r="661" spans="1:10" ht="12.4" hidden="1" customHeight="1">
      <c r="A661" s="13"/>
      <c r="B661" s="1"/>
      <c r="C661" s="35"/>
      <c r="D661" s="168"/>
      <c r="E661" s="169"/>
      <c r="F661" s="40" t="str">
        <f>VLOOKUP(C661,'[2]Acha Air Sales Price List'!$B$1:$D$65536,3,FALSE)</f>
        <v>Exchange rate :</v>
      </c>
      <c r="G661" s="21">
        <f>ROUND(IF(ISBLANK(C661),0,VLOOKUP(C661,'[2]Acha Air Sales Price List'!$B$1:$X$65536,12,FALSE)*$M$14),2)</f>
        <v>0</v>
      </c>
      <c r="H661" s="21"/>
      <c r="I661" s="22">
        <f t="shared" si="14"/>
        <v>0</v>
      </c>
      <c r="J661" s="14"/>
    </row>
    <row r="662" spans="1:10" ht="12.4" hidden="1" customHeight="1">
      <c r="A662" s="13"/>
      <c r="B662" s="1"/>
      <c r="C662" s="35"/>
      <c r="D662" s="168"/>
      <c r="E662" s="169"/>
      <c r="F662" s="40" t="str">
        <f>VLOOKUP(C662,'[2]Acha Air Sales Price List'!$B$1:$D$65536,3,FALSE)</f>
        <v>Exchange rate :</v>
      </c>
      <c r="G662" s="21">
        <f>ROUND(IF(ISBLANK(C662),0,VLOOKUP(C662,'[2]Acha Air Sales Price List'!$B$1:$X$65536,12,FALSE)*$M$14),2)</f>
        <v>0</v>
      </c>
      <c r="H662" s="21"/>
      <c r="I662" s="22">
        <f t="shared" si="14"/>
        <v>0</v>
      </c>
      <c r="J662" s="14"/>
    </row>
    <row r="663" spans="1:10" ht="12.4" hidden="1" customHeight="1">
      <c r="A663" s="13"/>
      <c r="B663" s="1"/>
      <c r="C663" s="35"/>
      <c r="D663" s="168"/>
      <c r="E663" s="169"/>
      <c r="F663" s="40" t="str">
        <f>VLOOKUP(C663,'[2]Acha Air Sales Price List'!$B$1:$D$65536,3,FALSE)</f>
        <v>Exchange rate :</v>
      </c>
      <c r="G663" s="21">
        <f>ROUND(IF(ISBLANK(C663),0,VLOOKUP(C663,'[2]Acha Air Sales Price List'!$B$1:$X$65536,12,FALSE)*$M$14),2)</f>
        <v>0</v>
      </c>
      <c r="H663" s="21"/>
      <c r="I663" s="22">
        <f t="shared" si="14"/>
        <v>0</v>
      </c>
      <c r="J663" s="14"/>
    </row>
    <row r="664" spans="1:10" ht="12.4" hidden="1" customHeight="1">
      <c r="A664" s="13"/>
      <c r="B664" s="1"/>
      <c r="C664" s="35"/>
      <c r="D664" s="168"/>
      <c r="E664" s="169"/>
      <c r="F664" s="40" t="str">
        <f>VLOOKUP(C664,'[2]Acha Air Sales Price List'!$B$1:$D$65536,3,FALSE)</f>
        <v>Exchange rate :</v>
      </c>
      <c r="G664" s="21">
        <f>ROUND(IF(ISBLANK(C664),0,VLOOKUP(C664,'[2]Acha Air Sales Price List'!$B$1:$X$65536,12,FALSE)*$M$14),2)</f>
        <v>0</v>
      </c>
      <c r="H664" s="21"/>
      <c r="I664" s="22">
        <f t="shared" si="14"/>
        <v>0</v>
      </c>
      <c r="J664" s="14"/>
    </row>
    <row r="665" spans="1:10" ht="12.4" hidden="1" customHeight="1">
      <c r="A665" s="13"/>
      <c r="B665" s="1"/>
      <c r="C665" s="35"/>
      <c r="D665" s="168"/>
      <c r="E665" s="169"/>
      <c r="F665" s="40" t="str">
        <f>VLOOKUP(C665,'[2]Acha Air Sales Price List'!$B$1:$D$65536,3,FALSE)</f>
        <v>Exchange rate :</v>
      </c>
      <c r="G665" s="21">
        <f>ROUND(IF(ISBLANK(C665),0,VLOOKUP(C665,'[2]Acha Air Sales Price List'!$B$1:$X$65536,12,FALSE)*$M$14),2)</f>
        <v>0</v>
      </c>
      <c r="H665" s="21"/>
      <c r="I665" s="22">
        <f t="shared" si="14"/>
        <v>0</v>
      </c>
      <c r="J665" s="14"/>
    </row>
    <row r="666" spans="1:10" ht="12.4" hidden="1" customHeight="1">
      <c r="A666" s="13"/>
      <c r="B666" s="1"/>
      <c r="C666" s="35"/>
      <c r="D666" s="168"/>
      <c r="E666" s="169"/>
      <c r="F666" s="40" t="str">
        <f>VLOOKUP(C666,'[2]Acha Air Sales Price List'!$B$1:$D$65536,3,FALSE)</f>
        <v>Exchange rate :</v>
      </c>
      <c r="G666" s="21">
        <f>ROUND(IF(ISBLANK(C666),0,VLOOKUP(C666,'[2]Acha Air Sales Price List'!$B$1:$X$65536,12,FALSE)*$M$14),2)</f>
        <v>0</v>
      </c>
      <c r="H666" s="21"/>
      <c r="I666" s="22">
        <f t="shared" si="14"/>
        <v>0</v>
      </c>
      <c r="J666" s="14"/>
    </row>
    <row r="667" spans="1:10" ht="12.4" hidden="1" customHeight="1">
      <c r="A667" s="13"/>
      <c r="B667" s="1"/>
      <c r="C667" s="35"/>
      <c r="D667" s="168"/>
      <c r="E667" s="169"/>
      <c r="F667" s="40" t="str">
        <f>VLOOKUP(C667,'[2]Acha Air Sales Price List'!$B$1:$D$65536,3,FALSE)</f>
        <v>Exchange rate :</v>
      </c>
      <c r="G667" s="21">
        <f>ROUND(IF(ISBLANK(C667),0,VLOOKUP(C667,'[2]Acha Air Sales Price List'!$B$1:$X$65536,12,FALSE)*$M$14),2)</f>
        <v>0</v>
      </c>
      <c r="H667" s="21"/>
      <c r="I667" s="22">
        <f t="shared" si="14"/>
        <v>0</v>
      </c>
      <c r="J667" s="14"/>
    </row>
    <row r="668" spans="1:10" ht="12.4" hidden="1" customHeight="1">
      <c r="A668" s="13"/>
      <c r="B668" s="1"/>
      <c r="C668" s="35"/>
      <c r="D668" s="168"/>
      <c r="E668" s="169"/>
      <c r="F668" s="40" t="str">
        <f>VLOOKUP(C668,'[2]Acha Air Sales Price List'!$B$1:$D$65536,3,FALSE)</f>
        <v>Exchange rate :</v>
      </c>
      <c r="G668" s="21">
        <f>ROUND(IF(ISBLANK(C668),0,VLOOKUP(C668,'[2]Acha Air Sales Price List'!$B$1:$X$65536,12,FALSE)*$M$14),2)</f>
        <v>0</v>
      </c>
      <c r="H668" s="21"/>
      <c r="I668" s="22">
        <f t="shared" si="14"/>
        <v>0</v>
      </c>
      <c r="J668" s="14"/>
    </row>
    <row r="669" spans="1:10" ht="12.4" hidden="1" customHeight="1">
      <c r="A669" s="13"/>
      <c r="B669" s="1"/>
      <c r="C669" s="36"/>
      <c r="D669" s="168"/>
      <c r="E669" s="169"/>
      <c r="F669" s="40" t="str">
        <f>VLOOKUP(C669,'[2]Acha Air Sales Price List'!$B$1:$D$65536,3,FALSE)</f>
        <v>Exchange rate :</v>
      </c>
      <c r="G669" s="21">
        <f>ROUND(IF(ISBLANK(C669),0,VLOOKUP(C669,'[2]Acha Air Sales Price List'!$B$1:$X$65536,12,FALSE)*$M$14),2)</f>
        <v>0</v>
      </c>
      <c r="H669" s="21"/>
      <c r="I669" s="22">
        <f>ROUND(IF(ISNUMBER(B669), G669*B669, 0),5)</f>
        <v>0</v>
      </c>
      <c r="J669" s="14"/>
    </row>
    <row r="670" spans="1:10" ht="12" hidden="1" customHeight="1">
      <c r="A670" s="13"/>
      <c r="B670" s="1"/>
      <c r="C670" s="35"/>
      <c r="D670" s="168"/>
      <c r="E670" s="169"/>
      <c r="F670" s="40" t="str">
        <f>VLOOKUP(C670,'[2]Acha Air Sales Price List'!$B$1:$D$65536,3,FALSE)</f>
        <v>Exchange rate :</v>
      </c>
      <c r="G670" s="21">
        <f>ROUND(IF(ISBLANK(C670),0,VLOOKUP(C670,'[2]Acha Air Sales Price List'!$B$1:$X$65536,12,FALSE)*$M$14),2)</f>
        <v>0</v>
      </c>
      <c r="H670" s="21"/>
      <c r="I670" s="22">
        <f t="shared" ref="I670:I720" si="15">ROUND(IF(ISNUMBER(B670), G670*B670, 0),5)</f>
        <v>0</v>
      </c>
      <c r="J670" s="14"/>
    </row>
    <row r="671" spans="1:10" ht="12.4" hidden="1" customHeight="1">
      <c r="A671" s="13"/>
      <c r="B671" s="1"/>
      <c r="C671" s="35"/>
      <c r="D671" s="168"/>
      <c r="E671" s="169"/>
      <c r="F671" s="40" t="str">
        <f>VLOOKUP(C671,'[2]Acha Air Sales Price List'!$B$1:$D$65536,3,FALSE)</f>
        <v>Exchange rate :</v>
      </c>
      <c r="G671" s="21">
        <f>ROUND(IF(ISBLANK(C671),0,VLOOKUP(C671,'[2]Acha Air Sales Price List'!$B$1:$X$65536,12,FALSE)*$M$14),2)</f>
        <v>0</v>
      </c>
      <c r="H671" s="21"/>
      <c r="I671" s="22">
        <f t="shared" si="15"/>
        <v>0</v>
      </c>
      <c r="J671" s="14"/>
    </row>
    <row r="672" spans="1:10" ht="12.4" hidden="1" customHeight="1">
      <c r="A672" s="13"/>
      <c r="B672" s="1"/>
      <c r="C672" s="35"/>
      <c r="D672" s="168"/>
      <c r="E672" s="169"/>
      <c r="F672" s="40" t="str">
        <f>VLOOKUP(C672,'[2]Acha Air Sales Price List'!$B$1:$D$65536,3,FALSE)</f>
        <v>Exchange rate :</v>
      </c>
      <c r="G672" s="21">
        <f>ROUND(IF(ISBLANK(C672),0,VLOOKUP(C672,'[2]Acha Air Sales Price List'!$B$1:$X$65536,12,FALSE)*$M$14),2)</f>
        <v>0</v>
      </c>
      <c r="H672" s="21"/>
      <c r="I672" s="22">
        <f t="shared" si="15"/>
        <v>0</v>
      </c>
      <c r="J672" s="14"/>
    </row>
    <row r="673" spans="1:10" ht="12.4" hidden="1" customHeight="1">
      <c r="A673" s="13"/>
      <c r="B673" s="1"/>
      <c r="C673" s="35"/>
      <c r="D673" s="168"/>
      <c r="E673" s="169"/>
      <c r="F673" s="40" t="str">
        <f>VLOOKUP(C673,'[2]Acha Air Sales Price List'!$B$1:$D$65536,3,FALSE)</f>
        <v>Exchange rate :</v>
      </c>
      <c r="G673" s="21">
        <f>ROUND(IF(ISBLANK(C673),0,VLOOKUP(C673,'[2]Acha Air Sales Price List'!$B$1:$X$65536,12,FALSE)*$M$14),2)</f>
        <v>0</v>
      </c>
      <c r="H673" s="21"/>
      <c r="I673" s="22">
        <f t="shared" si="15"/>
        <v>0</v>
      </c>
      <c r="J673" s="14"/>
    </row>
    <row r="674" spans="1:10" ht="12.4" hidden="1" customHeight="1">
      <c r="A674" s="13"/>
      <c r="B674" s="1"/>
      <c r="C674" s="35"/>
      <c r="D674" s="168"/>
      <c r="E674" s="169"/>
      <c r="F674" s="40" t="str">
        <f>VLOOKUP(C674,'[2]Acha Air Sales Price List'!$B$1:$D$65536,3,FALSE)</f>
        <v>Exchange rate :</v>
      </c>
      <c r="G674" s="21">
        <f>ROUND(IF(ISBLANK(C674),0,VLOOKUP(C674,'[2]Acha Air Sales Price List'!$B$1:$X$65536,12,FALSE)*$M$14),2)</f>
        <v>0</v>
      </c>
      <c r="H674" s="21"/>
      <c r="I674" s="22">
        <f t="shared" si="15"/>
        <v>0</v>
      </c>
      <c r="J674" s="14"/>
    </row>
    <row r="675" spans="1:10" ht="12.4" hidden="1" customHeight="1">
      <c r="A675" s="13"/>
      <c r="B675" s="1"/>
      <c r="C675" s="35"/>
      <c r="D675" s="168"/>
      <c r="E675" s="169"/>
      <c r="F675" s="40" t="str">
        <f>VLOOKUP(C675,'[2]Acha Air Sales Price List'!$B$1:$D$65536,3,FALSE)</f>
        <v>Exchange rate :</v>
      </c>
      <c r="G675" s="21">
        <f>ROUND(IF(ISBLANK(C675),0,VLOOKUP(C675,'[2]Acha Air Sales Price List'!$B$1:$X$65536,12,FALSE)*$M$14),2)</f>
        <v>0</v>
      </c>
      <c r="H675" s="21"/>
      <c r="I675" s="22">
        <f t="shared" si="15"/>
        <v>0</v>
      </c>
      <c r="J675" s="14"/>
    </row>
    <row r="676" spans="1:10" ht="12.4" hidden="1" customHeight="1">
      <c r="A676" s="13"/>
      <c r="B676" s="1"/>
      <c r="C676" s="35"/>
      <c r="D676" s="168"/>
      <c r="E676" s="169"/>
      <c r="F676" s="40" t="str">
        <f>VLOOKUP(C676,'[2]Acha Air Sales Price List'!$B$1:$D$65536,3,FALSE)</f>
        <v>Exchange rate :</v>
      </c>
      <c r="G676" s="21">
        <f>ROUND(IF(ISBLANK(C676),0,VLOOKUP(C676,'[2]Acha Air Sales Price List'!$B$1:$X$65536,12,FALSE)*$M$14),2)</f>
        <v>0</v>
      </c>
      <c r="H676" s="21"/>
      <c r="I676" s="22">
        <f t="shared" si="15"/>
        <v>0</v>
      </c>
      <c r="J676" s="14"/>
    </row>
    <row r="677" spans="1:10" ht="12.4" hidden="1" customHeight="1">
      <c r="A677" s="13"/>
      <c r="B677" s="1"/>
      <c r="C677" s="35"/>
      <c r="D677" s="168"/>
      <c r="E677" s="169"/>
      <c r="F677" s="40" t="str">
        <f>VLOOKUP(C677,'[2]Acha Air Sales Price List'!$B$1:$D$65536,3,FALSE)</f>
        <v>Exchange rate :</v>
      </c>
      <c r="G677" s="21">
        <f>ROUND(IF(ISBLANK(C677),0,VLOOKUP(C677,'[2]Acha Air Sales Price List'!$B$1:$X$65536,12,FALSE)*$M$14),2)</f>
        <v>0</v>
      </c>
      <c r="H677" s="21"/>
      <c r="I677" s="22">
        <f t="shared" si="15"/>
        <v>0</v>
      </c>
      <c r="J677" s="14"/>
    </row>
    <row r="678" spans="1:10" ht="12.4" hidden="1" customHeight="1">
      <c r="A678" s="13"/>
      <c r="B678" s="1"/>
      <c r="C678" s="35"/>
      <c r="D678" s="168"/>
      <c r="E678" s="169"/>
      <c r="F678" s="40" t="str">
        <f>VLOOKUP(C678,'[2]Acha Air Sales Price List'!$B$1:$D$65536,3,FALSE)</f>
        <v>Exchange rate :</v>
      </c>
      <c r="G678" s="21">
        <f>ROUND(IF(ISBLANK(C678),0,VLOOKUP(C678,'[2]Acha Air Sales Price List'!$B$1:$X$65536,12,FALSE)*$M$14),2)</f>
        <v>0</v>
      </c>
      <c r="H678" s="21"/>
      <c r="I678" s="22">
        <f t="shared" si="15"/>
        <v>0</v>
      </c>
      <c r="J678" s="14"/>
    </row>
    <row r="679" spans="1:10" ht="12.4" hidden="1" customHeight="1">
      <c r="A679" s="13"/>
      <c r="B679" s="1"/>
      <c r="C679" s="35"/>
      <c r="D679" s="168"/>
      <c r="E679" s="169"/>
      <c r="F679" s="40" t="str">
        <f>VLOOKUP(C679,'[2]Acha Air Sales Price List'!$B$1:$D$65536,3,FALSE)</f>
        <v>Exchange rate :</v>
      </c>
      <c r="G679" s="21">
        <f>ROUND(IF(ISBLANK(C679),0,VLOOKUP(C679,'[2]Acha Air Sales Price List'!$B$1:$X$65536,12,FALSE)*$M$14),2)</f>
        <v>0</v>
      </c>
      <c r="H679" s="21"/>
      <c r="I679" s="22">
        <f t="shared" si="15"/>
        <v>0</v>
      </c>
      <c r="J679" s="14"/>
    </row>
    <row r="680" spans="1:10" ht="12.4" hidden="1" customHeight="1">
      <c r="A680" s="13"/>
      <c r="B680" s="1"/>
      <c r="C680" s="35"/>
      <c r="D680" s="168"/>
      <c r="E680" s="169"/>
      <c r="F680" s="40" t="str">
        <f>VLOOKUP(C680,'[2]Acha Air Sales Price List'!$B$1:$D$65536,3,FALSE)</f>
        <v>Exchange rate :</v>
      </c>
      <c r="G680" s="21">
        <f>ROUND(IF(ISBLANK(C680),0,VLOOKUP(C680,'[2]Acha Air Sales Price List'!$B$1:$X$65536,12,FALSE)*$M$14),2)</f>
        <v>0</v>
      </c>
      <c r="H680" s="21"/>
      <c r="I680" s="22">
        <f t="shared" si="15"/>
        <v>0</v>
      </c>
      <c r="J680" s="14"/>
    </row>
    <row r="681" spans="1:10" ht="12.4" hidden="1" customHeight="1">
      <c r="A681" s="13"/>
      <c r="B681" s="1"/>
      <c r="C681" s="35"/>
      <c r="D681" s="168"/>
      <c r="E681" s="169"/>
      <c r="F681" s="40" t="str">
        <f>VLOOKUP(C681,'[2]Acha Air Sales Price List'!$B$1:$D$65536,3,FALSE)</f>
        <v>Exchange rate :</v>
      </c>
      <c r="G681" s="21">
        <f>ROUND(IF(ISBLANK(C681),0,VLOOKUP(C681,'[2]Acha Air Sales Price List'!$B$1:$X$65536,12,FALSE)*$M$14),2)</f>
        <v>0</v>
      </c>
      <c r="H681" s="21"/>
      <c r="I681" s="22">
        <f t="shared" si="15"/>
        <v>0</v>
      </c>
      <c r="J681" s="14"/>
    </row>
    <row r="682" spans="1:10" ht="12.4" hidden="1" customHeight="1">
      <c r="A682" s="13"/>
      <c r="B682" s="1"/>
      <c r="C682" s="35"/>
      <c r="D682" s="168"/>
      <c r="E682" s="169"/>
      <c r="F682" s="40" t="str">
        <f>VLOOKUP(C682,'[2]Acha Air Sales Price List'!$B$1:$D$65536,3,FALSE)</f>
        <v>Exchange rate :</v>
      </c>
      <c r="G682" s="21">
        <f>ROUND(IF(ISBLANK(C682),0,VLOOKUP(C682,'[2]Acha Air Sales Price List'!$B$1:$X$65536,12,FALSE)*$M$14),2)</f>
        <v>0</v>
      </c>
      <c r="H682" s="21"/>
      <c r="I682" s="22">
        <f t="shared" si="15"/>
        <v>0</v>
      </c>
      <c r="J682" s="14"/>
    </row>
    <row r="683" spans="1:10" ht="12.4" hidden="1" customHeight="1">
      <c r="A683" s="13"/>
      <c r="B683" s="1"/>
      <c r="C683" s="35"/>
      <c r="D683" s="168"/>
      <c r="E683" s="169"/>
      <c r="F683" s="40" t="str">
        <f>VLOOKUP(C683,'[2]Acha Air Sales Price List'!$B$1:$D$65536,3,FALSE)</f>
        <v>Exchange rate :</v>
      </c>
      <c r="G683" s="21">
        <f>ROUND(IF(ISBLANK(C683),0,VLOOKUP(C683,'[2]Acha Air Sales Price List'!$B$1:$X$65536,12,FALSE)*$M$14),2)</f>
        <v>0</v>
      </c>
      <c r="H683" s="21"/>
      <c r="I683" s="22">
        <f t="shared" si="15"/>
        <v>0</v>
      </c>
      <c r="J683" s="14"/>
    </row>
    <row r="684" spans="1:10" ht="12.4" hidden="1" customHeight="1">
      <c r="A684" s="13"/>
      <c r="B684" s="1"/>
      <c r="C684" s="35"/>
      <c r="D684" s="168"/>
      <c r="E684" s="169"/>
      <c r="F684" s="40" t="str">
        <f>VLOOKUP(C684,'[2]Acha Air Sales Price List'!$B$1:$D$65536,3,FALSE)</f>
        <v>Exchange rate :</v>
      </c>
      <c r="G684" s="21">
        <f>ROUND(IF(ISBLANK(C684),0,VLOOKUP(C684,'[2]Acha Air Sales Price List'!$B$1:$X$65536,12,FALSE)*$M$14),2)</f>
        <v>0</v>
      </c>
      <c r="H684" s="21"/>
      <c r="I684" s="22">
        <f t="shared" si="15"/>
        <v>0</v>
      </c>
      <c r="J684" s="14"/>
    </row>
    <row r="685" spans="1:10" ht="12.4" hidden="1" customHeight="1">
      <c r="A685" s="13"/>
      <c r="B685" s="1"/>
      <c r="C685" s="35"/>
      <c r="D685" s="168"/>
      <c r="E685" s="169"/>
      <c r="F685" s="40" t="str">
        <f>VLOOKUP(C685,'[2]Acha Air Sales Price List'!$B$1:$D$65536,3,FALSE)</f>
        <v>Exchange rate :</v>
      </c>
      <c r="G685" s="21">
        <f>ROUND(IF(ISBLANK(C685),0,VLOOKUP(C685,'[2]Acha Air Sales Price List'!$B$1:$X$65536,12,FALSE)*$M$14),2)</f>
        <v>0</v>
      </c>
      <c r="H685" s="21"/>
      <c r="I685" s="22">
        <f t="shared" si="15"/>
        <v>0</v>
      </c>
      <c r="J685" s="14"/>
    </row>
    <row r="686" spans="1:10" ht="12.4" hidden="1" customHeight="1">
      <c r="A686" s="13"/>
      <c r="B686" s="1"/>
      <c r="C686" s="35"/>
      <c r="D686" s="168"/>
      <c r="E686" s="169"/>
      <c r="F686" s="40" t="str">
        <f>VLOOKUP(C686,'[2]Acha Air Sales Price List'!$B$1:$D$65536,3,FALSE)</f>
        <v>Exchange rate :</v>
      </c>
      <c r="G686" s="21">
        <f>ROUND(IF(ISBLANK(C686),0,VLOOKUP(C686,'[2]Acha Air Sales Price List'!$B$1:$X$65536,12,FALSE)*$M$14),2)</f>
        <v>0</v>
      </c>
      <c r="H686" s="21"/>
      <c r="I686" s="22">
        <f t="shared" si="15"/>
        <v>0</v>
      </c>
      <c r="J686" s="14"/>
    </row>
    <row r="687" spans="1:10" ht="12.4" hidden="1" customHeight="1">
      <c r="A687" s="13"/>
      <c r="B687" s="1"/>
      <c r="C687" s="35"/>
      <c r="D687" s="168"/>
      <c r="E687" s="169"/>
      <c r="F687" s="40" t="str">
        <f>VLOOKUP(C687,'[2]Acha Air Sales Price List'!$B$1:$D$65536,3,FALSE)</f>
        <v>Exchange rate :</v>
      </c>
      <c r="G687" s="21">
        <f>ROUND(IF(ISBLANK(C687),0,VLOOKUP(C687,'[2]Acha Air Sales Price List'!$B$1:$X$65536,12,FALSE)*$M$14),2)</f>
        <v>0</v>
      </c>
      <c r="H687" s="21"/>
      <c r="I687" s="22">
        <f t="shared" si="15"/>
        <v>0</v>
      </c>
      <c r="J687" s="14"/>
    </row>
    <row r="688" spans="1:10" ht="12.4" hidden="1" customHeight="1">
      <c r="A688" s="13"/>
      <c r="B688" s="1"/>
      <c r="C688" s="35"/>
      <c r="D688" s="168"/>
      <c r="E688" s="169"/>
      <c r="F688" s="40" t="str">
        <f>VLOOKUP(C688,'[2]Acha Air Sales Price List'!$B$1:$D$65536,3,FALSE)</f>
        <v>Exchange rate :</v>
      </c>
      <c r="G688" s="21">
        <f>ROUND(IF(ISBLANK(C688),0,VLOOKUP(C688,'[2]Acha Air Sales Price List'!$B$1:$X$65536,12,FALSE)*$M$14),2)</f>
        <v>0</v>
      </c>
      <c r="H688" s="21"/>
      <c r="I688" s="22">
        <f t="shared" si="15"/>
        <v>0</v>
      </c>
      <c r="J688" s="14"/>
    </row>
    <row r="689" spans="1:10" ht="12.4" hidden="1" customHeight="1">
      <c r="A689" s="13"/>
      <c r="B689" s="1"/>
      <c r="C689" s="35"/>
      <c r="D689" s="168"/>
      <c r="E689" s="169"/>
      <c r="F689" s="40" t="str">
        <f>VLOOKUP(C689,'[2]Acha Air Sales Price List'!$B$1:$D$65536,3,FALSE)</f>
        <v>Exchange rate :</v>
      </c>
      <c r="G689" s="21">
        <f>ROUND(IF(ISBLANK(C689),0,VLOOKUP(C689,'[2]Acha Air Sales Price List'!$B$1:$X$65536,12,FALSE)*$M$14),2)</f>
        <v>0</v>
      </c>
      <c r="H689" s="21"/>
      <c r="I689" s="22">
        <f t="shared" si="15"/>
        <v>0</v>
      </c>
      <c r="J689" s="14"/>
    </row>
    <row r="690" spans="1:10" ht="12.4" hidden="1" customHeight="1">
      <c r="A690" s="13"/>
      <c r="B690" s="1"/>
      <c r="C690" s="35"/>
      <c r="D690" s="168"/>
      <c r="E690" s="169"/>
      <c r="F690" s="40" t="str">
        <f>VLOOKUP(C690,'[2]Acha Air Sales Price List'!$B$1:$D$65536,3,FALSE)</f>
        <v>Exchange rate :</v>
      </c>
      <c r="G690" s="21">
        <f>ROUND(IF(ISBLANK(C690),0,VLOOKUP(C690,'[2]Acha Air Sales Price List'!$B$1:$X$65536,12,FALSE)*$M$14),2)</f>
        <v>0</v>
      </c>
      <c r="H690" s="21"/>
      <c r="I690" s="22">
        <f t="shared" si="15"/>
        <v>0</v>
      </c>
      <c r="J690" s="14"/>
    </row>
    <row r="691" spans="1:10" ht="12.4" hidden="1" customHeight="1">
      <c r="A691" s="13"/>
      <c r="B691" s="1"/>
      <c r="C691" s="35"/>
      <c r="D691" s="168"/>
      <c r="E691" s="169"/>
      <c r="F691" s="40" t="str">
        <f>VLOOKUP(C691,'[2]Acha Air Sales Price List'!$B$1:$D$65536,3,FALSE)</f>
        <v>Exchange rate :</v>
      </c>
      <c r="G691" s="21">
        <f>ROUND(IF(ISBLANK(C691),0,VLOOKUP(C691,'[2]Acha Air Sales Price List'!$B$1:$X$65536,12,FALSE)*$M$14),2)</f>
        <v>0</v>
      </c>
      <c r="H691" s="21"/>
      <c r="I691" s="22">
        <f t="shared" si="15"/>
        <v>0</v>
      </c>
      <c r="J691" s="14"/>
    </row>
    <row r="692" spans="1:10" ht="12.4" hidden="1" customHeight="1">
      <c r="A692" s="13"/>
      <c r="B692" s="1"/>
      <c r="C692" s="35"/>
      <c r="D692" s="168"/>
      <c r="E692" s="169"/>
      <c r="F692" s="40" t="str">
        <f>VLOOKUP(C692,'[2]Acha Air Sales Price List'!$B$1:$D$65536,3,FALSE)</f>
        <v>Exchange rate :</v>
      </c>
      <c r="G692" s="21">
        <f>ROUND(IF(ISBLANK(C692),0,VLOOKUP(C692,'[2]Acha Air Sales Price List'!$B$1:$X$65536,12,FALSE)*$M$14),2)</f>
        <v>0</v>
      </c>
      <c r="H692" s="21"/>
      <c r="I692" s="22">
        <f t="shared" si="15"/>
        <v>0</v>
      </c>
      <c r="J692" s="14"/>
    </row>
    <row r="693" spans="1:10" ht="12.4" hidden="1" customHeight="1">
      <c r="A693" s="13"/>
      <c r="B693" s="1"/>
      <c r="C693" s="36"/>
      <c r="D693" s="168"/>
      <c r="E693" s="169"/>
      <c r="F693" s="40" t="str">
        <f>VLOOKUP(C693,'[2]Acha Air Sales Price List'!$B$1:$D$65536,3,FALSE)</f>
        <v>Exchange rate :</v>
      </c>
      <c r="G693" s="21">
        <f>ROUND(IF(ISBLANK(C693),0,VLOOKUP(C693,'[2]Acha Air Sales Price List'!$B$1:$X$65536,12,FALSE)*$M$14),2)</f>
        <v>0</v>
      </c>
      <c r="H693" s="21"/>
      <c r="I693" s="22">
        <f t="shared" si="15"/>
        <v>0</v>
      </c>
      <c r="J693" s="14"/>
    </row>
    <row r="694" spans="1:10" ht="12" hidden="1" customHeight="1">
      <c r="A694" s="13"/>
      <c r="B694" s="1"/>
      <c r="C694" s="35"/>
      <c r="D694" s="168"/>
      <c r="E694" s="169"/>
      <c r="F694" s="40" t="str">
        <f>VLOOKUP(C694,'[2]Acha Air Sales Price List'!$B$1:$D$65536,3,FALSE)</f>
        <v>Exchange rate :</v>
      </c>
      <c r="G694" s="21">
        <f>ROUND(IF(ISBLANK(C694),0,VLOOKUP(C694,'[2]Acha Air Sales Price List'!$B$1:$X$65536,12,FALSE)*$M$14),2)</f>
        <v>0</v>
      </c>
      <c r="H694" s="21"/>
      <c r="I694" s="22">
        <f t="shared" si="15"/>
        <v>0</v>
      </c>
      <c r="J694" s="14"/>
    </row>
    <row r="695" spans="1:10" ht="12.4" hidden="1" customHeight="1">
      <c r="A695" s="13"/>
      <c r="B695" s="1"/>
      <c r="C695" s="35"/>
      <c r="D695" s="168"/>
      <c r="E695" s="169"/>
      <c r="F695" s="40" t="str">
        <f>VLOOKUP(C695,'[2]Acha Air Sales Price List'!$B$1:$D$65536,3,FALSE)</f>
        <v>Exchange rate :</v>
      </c>
      <c r="G695" s="21">
        <f>ROUND(IF(ISBLANK(C695),0,VLOOKUP(C695,'[2]Acha Air Sales Price List'!$B$1:$X$65536,12,FALSE)*$M$14),2)</f>
        <v>0</v>
      </c>
      <c r="H695" s="21"/>
      <c r="I695" s="22">
        <f t="shared" si="15"/>
        <v>0</v>
      </c>
      <c r="J695" s="14"/>
    </row>
    <row r="696" spans="1:10" ht="12.4" hidden="1" customHeight="1">
      <c r="A696" s="13"/>
      <c r="B696" s="1"/>
      <c r="C696" s="35"/>
      <c r="D696" s="168"/>
      <c r="E696" s="169"/>
      <c r="F696" s="40" t="str">
        <f>VLOOKUP(C696,'[2]Acha Air Sales Price List'!$B$1:$D$65536,3,FALSE)</f>
        <v>Exchange rate :</v>
      </c>
      <c r="G696" s="21">
        <f>ROUND(IF(ISBLANK(C696),0,VLOOKUP(C696,'[2]Acha Air Sales Price List'!$B$1:$X$65536,12,FALSE)*$M$14),2)</f>
        <v>0</v>
      </c>
      <c r="H696" s="21"/>
      <c r="I696" s="22">
        <f t="shared" si="15"/>
        <v>0</v>
      </c>
      <c r="J696" s="14"/>
    </row>
    <row r="697" spans="1:10" ht="12.4" hidden="1" customHeight="1">
      <c r="A697" s="13"/>
      <c r="B697" s="1"/>
      <c r="C697" s="35"/>
      <c r="D697" s="168"/>
      <c r="E697" s="169"/>
      <c r="F697" s="40" t="str">
        <f>VLOOKUP(C697,'[2]Acha Air Sales Price List'!$B$1:$D$65536,3,FALSE)</f>
        <v>Exchange rate :</v>
      </c>
      <c r="G697" s="21">
        <f>ROUND(IF(ISBLANK(C697),0,VLOOKUP(C697,'[2]Acha Air Sales Price List'!$B$1:$X$65536,12,FALSE)*$M$14),2)</f>
        <v>0</v>
      </c>
      <c r="H697" s="21"/>
      <c r="I697" s="22">
        <f t="shared" si="15"/>
        <v>0</v>
      </c>
      <c r="J697" s="14"/>
    </row>
    <row r="698" spans="1:10" ht="12.4" hidden="1" customHeight="1">
      <c r="A698" s="13"/>
      <c r="B698" s="1"/>
      <c r="C698" s="35"/>
      <c r="D698" s="168"/>
      <c r="E698" s="169"/>
      <c r="F698" s="40" t="str">
        <f>VLOOKUP(C698,'[2]Acha Air Sales Price List'!$B$1:$D$65536,3,FALSE)</f>
        <v>Exchange rate :</v>
      </c>
      <c r="G698" s="21">
        <f>ROUND(IF(ISBLANK(C698),0,VLOOKUP(C698,'[2]Acha Air Sales Price List'!$B$1:$X$65536,12,FALSE)*$M$14),2)</f>
        <v>0</v>
      </c>
      <c r="H698" s="21"/>
      <c r="I698" s="22">
        <f t="shared" si="15"/>
        <v>0</v>
      </c>
      <c r="J698" s="14"/>
    </row>
    <row r="699" spans="1:10" ht="12.4" hidden="1" customHeight="1">
      <c r="A699" s="13"/>
      <c r="B699" s="1"/>
      <c r="C699" s="35"/>
      <c r="D699" s="168"/>
      <c r="E699" s="169"/>
      <c r="F699" s="40" t="str">
        <f>VLOOKUP(C699,'[2]Acha Air Sales Price List'!$B$1:$D$65536,3,FALSE)</f>
        <v>Exchange rate :</v>
      </c>
      <c r="G699" s="21">
        <f>ROUND(IF(ISBLANK(C699),0,VLOOKUP(C699,'[2]Acha Air Sales Price List'!$B$1:$X$65536,12,FALSE)*$M$14),2)</f>
        <v>0</v>
      </c>
      <c r="H699" s="21"/>
      <c r="I699" s="22">
        <f t="shared" si="15"/>
        <v>0</v>
      </c>
      <c r="J699" s="14"/>
    </row>
    <row r="700" spans="1:10" ht="12.4" hidden="1" customHeight="1">
      <c r="A700" s="13"/>
      <c r="B700" s="1"/>
      <c r="C700" s="35"/>
      <c r="D700" s="168"/>
      <c r="E700" s="169"/>
      <c r="F700" s="40" t="str">
        <f>VLOOKUP(C700,'[2]Acha Air Sales Price List'!$B$1:$D$65536,3,FALSE)</f>
        <v>Exchange rate :</v>
      </c>
      <c r="G700" s="21">
        <f>ROUND(IF(ISBLANK(C700),0,VLOOKUP(C700,'[2]Acha Air Sales Price List'!$B$1:$X$65536,12,FALSE)*$M$14),2)</f>
        <v>0</v>
      </c>
      <c r="H700" s="21"/>
      <c r="I700" s="22">
        <f t="shared" si="15"/>
        <v>0</v>
      </c>
      <c r="J700" s="14"/>
    </row>
    <row r="701" spans="1:10" ht="12.4" hidden="1" customHeight="1">
      <c r="A701" s="13"/>
      <c r="B701" s="1"/>
      <c r="C701" s="35"/>
      <c r="D701" s="168"/>
      <c r="E701" s="169"/>
      <c r="F701" s="40" t="str">
        <f>VLOOKUP(C701,'[2]Acha Air Sales Price List'!$B$1:$D$65536,3,FALSE)</f>
        <v>Exchange rate :</v>
      </c>
      <c r="G701" s="21">
        <f>ROUND(IF(ISBLANK(C701),0,VLOOKUP(C701,'[2]Acha Air Sales Price List'!$B$1:$X$65536,12,FALSE)*$M$14),2)</f>
        <v>0</v>
      </c>
      <c r="H701" s="21"/>
      <c r="I701" s="22">
        <f t="shared" si="15"/>
        <v>0</v>
      </c>
      <c r="J701" s="14"/>
    </row>
    <row r="702" spans="1:10" ht="12.4" hidden="1" customHeight="1">
      <c r="A702" s="13"/>
      <c r="B702" s="1"/>
      <c r="C702" s="35"/>
      <c r="D702" s="168"/>
      <c r="E702" s="169"/>
      <c r="F702" s="40" t="str">
        <f>VLOOKUP(C702,'[2]Acha Air Sales Price List'!$B$1:$D$65536,3,FALSE)</f>
        <v>Exchange rate :</v>
      </c>
      <c r="G702" s="21">
        <f>ROUND(IF(ISBLANK(C702),0,VLOOKUP(C702,'[2]Acha Air Sales Price List'!$B$1:$X$65536,12,FALSE)*$M$14),2)</f>
        <v>0</v>
      </c>
      <c r="H702" s="21"/>
      <c r="I702" s="22">
        <f t="shared" si="15"/>
        <v>0</v>
      </c>
      <c r="J702" s="14"/>
    </row>
    <row r="703" spans="1:10" ht="12.4" hidden="1" customHeight="1">
      <c r="A703" s="13"/>
      <c r="B703" s="1"/>
      <c r="C703" s="35"/>
      <c r="D703" s="168"/>
      <c r="E703" s="169"/>
      <c r="F703" s="40" t="str">
        <f>VLOOKUP(C703,'[2]Acha Air Sales Price List'!$B$1:$D$65536,3,FALSE)</f>
        <v>Exchange rate :</v>
      </c>
      <c r="G703" s="21">
        <f>ROUND(IF(ISBLANK(C703),0,VLOOKUP(C703,'[2]Acha Air Sales Price List'!$B$1:$X$65536,12,FALSE)*$M$14),2)</f>
        <v>0</v>
      </c>
      <c r="H703" s="21"/>
      <c r="I703" s="22">
        <f t="shared" si="15"/>
        <v>0</v>
      </c>
      <c r="J703" s="14"/>
    </row>
    <row r="704" spans="1:10" ht="12.4" hidden="1" customHeight="1">
      <c r="A704" s="13"/>
      <c r="B704" s="1"/>
      <c r="C704" s="35"/>
      <c r="D704" s="168"/>
      <c r="E704" s="169"/>
      <c r="F704" s="40" t="str">
        <f>VLOOKUP(C704,'[2]Acha Air Sales Price List'!$B$1:$D$65536,3,FALSE)</f>
        <v>Exchange rate :</v>
      </c>
      <c r="G704" s="21">
        <f>ROUND(IF(ISBLANK(C704),0,VLOOKUP(C704,'[2]Acha Air Sales Price List'!$B$1:$X$65536,12,FALSE)*$M$14),2)</f>
        <v>0</v>
      </c>
      <c r="H704" s="21"/>
      <c r="I704" s="22">
        <f t="shared" si="15"/>
        <v>0</v>
      </c>
      <c r="J704" s="14"/>
    </row>
    <row r="705" spans="1:10" ht="12.4" hidden="1" customHeight="1">
      <c r="A705" s="13"/>
      <c r="B705" s="1"/>
      <c r="C705" s="35"/>
      <c r="D705" s="168"/>
      <c r="E705" s="169"/>
      <c r="F705" s="40" t="str">
        <f>VLOOKUP(C705,'[2]Acha Air Sales Price List'!$B$1:$D$65536,3,FALSE)</f>
        <v>Exchange rate :</v>
      </c>
      <c r="G705" s="21">
        <f>ROUND(IF(ISBLANK(C705),0,VLOOKUP(C705,'[2]Acha Air Sales Price List'!$B$1:$X$65536,12,FALSE)*$M$14),2)</f>
        <v>0</v>
      </c>
      <c r="H705" s="21"/>
      <c r="I705" s="22">
        <f t="shared" si="15"/>
        <v>0</v>
      </c>
      <c r="J705" s="14"/>
    </row>
    <row r="706" spans="1:10" ht="12.4" hidden="1" customHeight="1">
      <c r="A706" s="13"/>
      <c r="B706" s="1"/>
      <c r="C706" s="35"/>
      <c r="D706" s="168"/>
      <c r="E706" s="169"/>
      <c r="F706" s="40" t="str">
        <f>VLOOKUP(C706,'[2]Acha Air Sales Price List'!$B$1:$D$65536,3,FALSE)</f>
        <v>Exchange rate :</v>
      </c>
      <c r="G706" s="21">
        <f>ROUND(IF(ISBLANK(C706),0,VLOOKUP(C706,'[2]Acha Air Sales Price List'!$B$1:$X$65536,12,FALSE)*$M$14),2)</f>
        <v>0</v>
      </c>
      <c r="H706" s="21"/>
      <c r="I706" s="22">
        <f t="shared" si="15"/>
        <v>0</v>
      </c>
      <c r="J706" s="14"/>
    </row>
    <row r="707" spans="1:10" ht="12.4" hidden="1" customHeight="1">
      <c r="A707" s="13"/>
      <c r="B707" s="1"/>
      <c r="C707" s="35"/>
      <c r="D707" s="168"/>
      <c r="E707" s="169"/>
      <c r="F707" s="40" t="str">
        <f>VLOOKUP(C707,'[2]Acha Air Sales Price List'!$B$1:$D$65536,3,FALSE)</f>
        <v>Exchange rate :</v>
      </c>
      <c r="G707" s="21">
        <f>ROUND(IF(ISBLANK(C707),0,VLOOKUP(C707,'[2]Acha Air Sales Price List'!$B$1:$X$65536,12,FALSE)*$M$14),2)</f>
        <v>0</v>
      </c>
      <c r="H707" s="21"/>
      <c r="I707" s="22">
        <f t="shared" si="15"/>
        <v>0</v>
      </c>
      <c r="J707" s="14"/>
    </row>
    <row r="708" spans="1:10" ht="12.4" hidden="1" customHeight="1">
      <c r="A708" s="13"/>
      <c r="B708" s="1"/>
      <c r="C708" s="35"/>
      <c r="D708" s="168"/>
      <c r="E708" s="169"/>
      <c r="F708" s="40" t="str">
        <f>VLOOKUP(C708,'[2]Acha Air Sales Price List'!$B$1:$D$65536,3,FALSE)</f>
        <v>Exchange rate :</v>
      </c>
      <c r="G708" s="21">
        <f>ROUND(IF(ISBLANK(C708),0,VLOOKUP(C708,'[2]Acha Air Sales Price List'!$B$1:$X$65536,12,FALSE)*$M$14),2)</f>
        <v>0</v>
      </c>
      <c r="H708" s="21"/>
      <c r="I708" s="22">
        <f t="shared" si="15"/>
        <v>0</v>
      </c>
      <c r="J708" s="14"/>
    </row>
    <row r="709" spans="1:10" ht="12.4" hidden="1" customHeight="1">
      <c r="A709" s="13"/>
      <c r="B709" s="1"/>
      <c r="C709" s="35"/>
      <c r="D709" s="168"/>
      <c r="E709" s="169"/>
      <c r="F709" s="40" t="str">
        <f>VLOOKUP(C709,'[2]Acha Air Sales Price List'!$B$1:$D$65536,3,FALSE)</f>
        <v>Exchange rate :</v>
      </c>
      <c r="G709" s="21">
        <f>ROUND(IF(ISBLANK(C709),0,VLOOKUP(C709,'[2]Acha Air Sales Price List'!$B$1:$X$65536,12,FALSE)*$M$14),2)</f>
        <v>0</v>
      </c>
      <c r="H709" s="21"/>
      <c r="I709" s="22">
        <f t="shared" si="15"/>
        <v>0</v>
      </c>
      <c r="J709" s="14"/>
    </row>
    <row r="710" spans="1:10" ht="12.4" hidden="1" customHeight="1">
      <c r="A710" s="13"/>
      <c r="B710" s="1"/>
      <c r="C710" s="35"/>
      <c r="D710" s="168"/>
      <c r="E710" s="169"/>
      <c r="F710" s="40" t="str">
        <f>VLOOKUP(C710,'[2]Acha Air Sales Price List'!$B$1:$D$65536,3,FALSE)</f>
        <v>Exchange rate :</v>
      </c>
      <c r="G710" s="21">
        <f>ROUND(IF(ISBLANK(C710),0,VLOOKUP(C710,'[2]Acha Air Sales Price List'!$B$1:$X$65536,12,FALSE)*$M$14),2)</f>
        <v>0</v>
      </c>
      <c r="H710" s="21"/>
      <c r="I710" s="22">
        <f t="shared" si="15"/>
        <v>0</v>
      </c>
      <c r="J710" s="14"/>
    </row>
    <row r="711" spans="1:10" ht="12.4" hidden="1" customHeight="1">
      <c r="A711" s="13"/>
      <c r="B711" s="1"/>
      <c r="C711" s="35"/>
      <c r="D711" s="168"/>
      <c r="E711" s="169"/>
      <c r="F711" s="40" t="str">
        <f>VLOOKUP(C711,'[2]Acha Air Sales Price List'!$B$1:$D$65536,3,FALSE)</f>
        <v>Exchange rate :</v>
      </c>
      <c r="G711" s="21">
        <f>ROUND(IF(ISBLANK(C711),0,VLOOKUP(C711,'[2]Acha Air Sales Price List'!$B$1:$X$65536,12,FALSE)*$M$14),2)</f>
        <v>0</v>
      </c>
      <c r="H711" s="21"/>
      <c r="I711" s="22">
        <f t="shared" si="15"/>
        <v>0</v>
      </c>
      <c r="J711" s="14"/>
    </row>
    <row r="712" spans="1:10" ht="12.4" hidden="1" customHeight="1">
      <c r="A712" s="13"/>
      <c r="B712" s="1"/>
      <c r="C712" s="35"/>
      <c r="D712" s="168"/>
      <c r="E712" s="169"/>
      <c r="F712" s="40" t="str">
        <f>VLOOKUP(C712,'[2]Acha Air Sales Price List'!$B$1:$D$65536,3,FALSE)</f>
        <v>Exchange rate :</v>
      </c>
      <c r="G712" s="21">
        <f>ROUND(IF(ISBLANK(C712),0,VLOOKUP(C712,'[2]Acha Air Sales Price List'!$B$1:$X$65536,12,FALSE)*$M$14),2)</f>
        <v>0</v>
      </c>
      <c r="H712" s="21"/>
      <c r="I712" s="22">
        <f t="shared" si="15"/>
        <v>0</v>
      </c>
      <c r="J712" s="14"/>
    </row>
    <row r="713" spans="1:10" ht="12.4" hidden="1" customHeight="1">
      <c r="A713" s="13"/>
      <c r="B713" s="1"/>
      <c r="C713" s="35"/>
      <c r="D713" s="168"/>
      <c r="E713" s="169"/>
      <c r="F713" s="40" t="str">
        <f>VLOOKUP(C713,'[2]Acha Air Sales Price List'!$B$1:$D$65536,3,FALSE)</f>
        <v>Exchange rate :</v>
      </c>
      <c r="G713" s="21">
        <f>ROUND(IF(ISBLANK(C713),0,VLOOKUP(C713,'[2]Acha Air Sales Price List'!$B$1:$X$65536,12,FALSE)*$M$14),2)</f>
        <v>0</v>
      </c>
      <c r="H713" s="21"/>
      <c r="I713" s="22">
        <f t="shared" si="15"/>
        <v>0</v>
      </c>
      <c r="J713" s="14"/>
    </row>
    <row r="714" spans="1:10" ht="12.4" hidden="1" customHeight="1">
      <c r="A714" s="13"/>
      <c r="B714" s="1"/>
      <c r="C714" s="35"/>
      <c r="D714" s="168"/>
      <c r="E714" s="169"/>
      <c r="F714" s="40" t="str">
        <f>VLOOKUP(C714,'[2]Acha Air Sales Price List'!$B$1:$D$65536,3,FALSE)</f>
        <v>Exchange rate :</v>
      </c>
      <c r="G714" s="21">
        <f>ROUND(IF(ISBLANK(C714),0,VLOOKUP(C714,'[2]Acha Air Sales Price List'!$B$1:$X$65536,12,FALSE)*$M$14),2)</f>
        <v>0</v>
      </c>
      <c r="H714" s="21"/>
      <c r="I714" s="22">
        <f t="shared" si="15"/>
        <v>0</v>
      </c>
      <c r="J714" s="14"/>
    </row>
    <row r="715" spans="1:10" ht="12.4" hidden="1" customHeight="1">
      <c r="A715" s="13"/>
      <c r="B715" s="1"/>
      <c r="C715" s="35"/>
      <c r="D715" s="168"/>
      <c r="E715" s="169"/>
      <c r="F715" s="40" t="str">
        <f>VLOOKUP(C715,'[2]Acha Air Sales Price List'!$B$1:$D$65536,3,FALSE)</f>
        <v>Exchange rate :</v>
      </c>
      <c r="G715" s="21">
        <f>ROUND(IF(ISBLANK(C715),0,VLOOKUP(C715,'[2]Acha Air Sales Price List'!$B$1:$X$65536,12,FALSE)*$M$14),2)</f>
        <v>0</v>
      </c>
      <c r="H715" s="21"/>
      <c r="I715" s="22">
        <f t="shared" si="15"/>
        <v>0</v>
      </c>
      <c r="J715" s="14"/>
    </row>
    <row r="716" spans="1:10" ht="12.4" hidden="1" customHeight="1">
      <c r="A716" s="13"/>
      <c r="B716" s="1"/>
      <c r="C716" s="35"/>
      <c r="D716" s="168"/>
      <c r="E716" s="169"/>
      <c r="F716" s="40" t="str">
        <f>VLOOKUP(C716,'[2]Acha Air Sales Price List'!$B$1:$D$65536,3,FALSE)</f>
        <v>Exchange rate :</v>
      </c>
      <c r="G716" s="21">
        <f>ROUND(IF(ISBLANK(C716),0,VLOOKUP(C716,'[2]Acha Air Sales Price List'!$B$1:$X$65536,12,FALSE)*$M$14),2)</f>
        <v>0</v>
      </c>
      <c r="H716" s="21"/>
      <c r="I716" s="22">
        <f t="shared" si="15"/>
        <v>0</v>
      </c>
      <c r="J716" s="14"/>
    </row>
    <row r="717" spans="1:10" ht="12.4" hidden="1" customHeight="1">
      <c r="A717" s="13"/>
      <c r="B717" s="1"/>
      <c r="C717" s="35"/>
      <c r="D717" s="168"/>
      <c r="E717" s="169"/>
      <c r="F717" s="40" t="str">
        <f>VLOOKUP(C717,'[2]Acha Air Sales Price List'!$B$1:$D$65536,3,FALSE)</f>
        <v>Exchange rate :</v>
      </c>
      <c r="G717" s="21">
        <f>ROUND(IF(ISBLANK(C717),0,VLOOKUP(C717,'[2]Acha Air Sales Price List'!$B$1:$X$65536,12,FALSE)*$M$14),2)</f>
        <v>0</v>
      </c>
      <c r="H717" s="21"/>
      <c r="I717" s="22">
        <f t="shared" si="15"/>
        <v>0</v>
      </c>
      <c r="J717" s="14"/>
    </row>
    <row r="718" spans="1:10" ht="12.4" hidden="1" customHeight="1">
      <c r="A718" s="13"/>
      <c r="B718" s="1"/>
      <c r="C718" s="35"/>
      <c r="D718" s="168"/>
      <c r="E718" s="169"/>
      <c r="F718" s="40" t="str">
        <f>VLOOKUP(C718,'[2]Acha Air Sales Price List'!$B$1:$D$65536,3,FALSE)</f>
        <v>Exchange rate :</v>
      </c>
      <c r="G718" s="21">
        <f>ROUND(IF(ISBLANK(C718),0,VLOOKUP(C718,'[2]Acha Air Sales Price List'!$B$1:$X$65536,12,FALSE)*$M$14),2)</f>
        <v>0</v>
      </c>
      <c r="H718" s="21"/>
      <c r="I718" s="22">
        <f t="shared" si="15"/>
        <v>0</v>
      </c>
      <c r="J718" s="14"/>
    </row>
    <row r="719" spans="1:10" ht="12.4" hidden="1" customHeight="1">
      <c r="A719" s="13"/>
      <c r="B719" s="1"/>
      <c r="C719" s="35"/>
      <c r="D719" s="168"/>
      <c r="E719" s="169"/>
      <c r="F719" s="40" t="str">
        <f>VLOOKUP(C719,'[2]Acha Air Sales Price List'!$B$1:$D$65536,3,FALSE)</f>
        <v>Exchange rate :</v>
      </c>
      <c r="G719" s="21">
        <f>ROUND(IF(ISBLANK(C719),0,VLOOKUP(C719,'[2]Acha Air Sales Price List'!$B$1:$X$65536,12,FALSE)*$M$14),2)</f>
        <v>0</v>
      </c>
      <c r="H719" s="21"/>
      <c r="I719" s="22">
        <f t="shared" si="15"/>
        <v>0</v>
      </c>
      <c r="J719" s="14"/>
    </row>
    <row r="720" spans="1:10" ht="12.4" hidden="1" customHeight="1">
      <c r="A720" s="13"/>
      <c r="B720" s="1"/>
      <c r="C720" s="35"/>
      <c r="D720" s="168"/>
      <c r="E720" s="169"/>
      <c r="F720" s="40" t="str">
        <f>VLOOKUP(C720,'[2]Acha Air Sales Price List'!$B$1:$D$65536,3,FALSE)</f>
        <v>Exchange rate :</v>
      </c>
      <c r="G720" s="21">
        <f>ROUND(IF(ISBLANK(C720),0,VLOOKUP(C720,'[2]Acha Air Sales Price List'!$B$1:$X$65536,12,FALSE)*$M$14),2)</f>
        <v>0</v>
      </c>
      <c r="H720" s="21"/>
      <c r="I720" s="22">
        <f t="shared" si="15"/>
        <v>0</v>
      </c>
      <c r="J720" s="14"/>
    </row>
    <row r="721" spans="1:10" ht="12.4" hidden="1" customHeight="1">
      <c r="A721" s="13"/>
      <c r="B721" s="1"/>
      <c r="C721" s="36"/>
      <c r="D721" s="168"/>
      <c r="E721" s="169"/>
      <c r="F721" s="40" t="str">
        <f>VLOOKUP(C721,'[2]Acha Air Sales Price List'!$B$1:$D$65536,3,FALSE)</f>
        <v>Exchange rate :</v>
      </c>
      <c r="G721" s="21">
        <f>ROUND(IF(ISBLANK(C721),0,VLOOKUP(C721,'[2]Acha Air Sales Price List'!$B$1:$X$65536,12,FALSE)*$M$14),2)</f>
        <v>0</v>
      </c>
      <c r="H721" s="21"/>
      <c r="I721" s="22">
        <f>ROUND(IF(ISNUMBER(B721), G721*B721, 0),5)</f>
        <v>0</v>
      </c>
      <c r="J721" s="14"/>
    </row>
    <row r="722" spans="1:10" ht="12" hidden="1" customHeight="1">
      <c r="A722" s="13"/>
      <c r="B722" s="1"/>
      <c r="C722" s="35"/>
      <c r="D722" s="168"/>
      <c r="E722" s="169"/>
      <c r="F722" s="40" t="str">
        <f>VLOOKUP(C722,'[2]Acha Air Sales Price List'!$B$1:$D$65536,3,FALSE)</f>
        <v>Exchange rate :</v>
      </c>
      <c r="G722" s="21">
        <f>ROUND(IF(ISBLANK(C722),0,VLOOKUP(C722,'[2]Acha Air Sales Price List'!$B$1:$X$65536,12,FALSE)*$M$14),2)</f>
        <v>0</v>
      </c>
      <c r="H722" s="21"/>
      <c r="I722" s="22">
        <f t="shared" ref="I722:I738" si="16">ROUND(IF(ISNUMBER(B722), G722*B722, 0),5)</f>
        <v>0</v>
      </c>
      <c r="J722" s="14"/>
    </row>
    <row r="723" spans="1:10" ht="12.4" hidden="1" customHeight="1">
      <c r="A723" s="13"/>
      <c r="B723" s="1"/>
      <c r="C723" s="35"/>
      <c r="D723" s="168"/>
      <c r="E723" s="169"/>
      <c r="F723" s="40" t="str">
        <f>VLOOKUP(C723,'[2]Acha Air Sales Price List'!$B$1:$D$65536,3,FALSE)</f>
        <v>Exchange rate :</v>
      </c>
      <c r="G723" s="21">
        <f>ROUND(IF(ISBLANK(C723),0,VLOOKUP(C723,'[2]Acha Air Sales Price List'!$B$1:$X$65536,12,FALSE)*$M$14),2)</f>
        <v>0</v>
      </c>
      <c r="H723" s="21"/>
      <c r="I723" s="22">
        <f t="shared" si="16"/>
        <v>0</v>
      </c>
      <c r="J723" s="14"/>
    </row>
    <row r="724" spans="1:10" ht="12.4" hidden="1" customHeight="1">
      <c r="A724" s="13"/>
      <c r="B724" s="1"/>
      <c r="C724" s="35"/>
      <c r="D724" s="168"/>
      <c r="E724" s="169"/>
      <c r="F724" s="40" t="str">
        <f>VLOOKUP(C724,'[2]Acha Air Sales Price List'!$B$1:$D$65536,3,FALSE)</f>
        <v>Exchange rate :</v>
      </c>
      <c r="G724" s="21">
        <f>ROUND(IF(ISBLANK(C724),0,VLOOKUP(C724,'[2]Acha Air Sales Price List'!$B$1:$X$65536,12,FALSE)*$M$14),2)</f>
        <v>0</v>
      </c>
      <c r="H724" s="21"/>
      <c r="I724" s="22">
        <f t="shared" si="16"/>
        <v>0</v>
      </c>
      <c r="J724" s="14"/>
    </row>
    <row r="725" spans="1:10" ht="12.4" hidden="1" customHeight="1">
      <c r="A725" s="13"/>
      <c r="B725" s="1"/>
      <c r="C725" s="35"/>
      <c r="D725" s="168"/>
      <c r="E725" s="169"/>
      <c r="F725" s="40" t="str">
        <f>VLOOKUP(C725,'[2]Acha Air Sales Price List'!$B$1:$D$65536,3,FALSE)</f>
        <v>Exchange rate :</v>
      </c>
      <c r="G725" s="21">
        <f>ROUND(IF(ISBLANK(C725),0,VLOOKUP(C725,'[2]Acha Air Sales Price List'!$B$1:$X$65536,12,FALSE)*$M$14),2)</f>
        <v>0</v>
      </c>
      <c r="H725" s="21"/>
      <c r="I725" s="22">
        <f t="shared" si="16"/>
        <v>0</v>
      </c>
      <c r="J725" s="14"/>
    </row>
    <row r="726" spans="1:10" ht="12.4" hidden="1" customHeight="1">
      <c r="A726" s="13"/>
      <c r="B726" s="1"/>
      <c r="C726" s="35"/>
      <c r="D726" s="168"/>
      <c r="E726" s="169"/>
      <c r="F726" s="40" t="str">
        <f>VLOOKUP(C726,'[2]Acha Air Sales Price List'!$B$1:$D$65536,3,FALSE)</f>
        <v>Exchange rate :</v>
      </c>
      <c r="G726" s="21">
        <f>ROUND(IF(ISBLANK(C726),0,VLOOKUP(C726,'[2]Acha Air Sales Price List'!$B$1:$X$65536,12,FALSE)*$M$14),2)</f>
        <v>0</v>
      </c>
      <c r="H726" s="21"/>
      <c r="I726" s="22">
        <f t="shared" si="16"/>
        <v>0</v>
      </c>
      <c r="J726" s="14"/>
    </row>
    <row r="727" spans="1:10" ht="12.4" hidden="1" customHeight="1">
      <c r="A727" s="13"/>
      <c r="B727" s="1"/>
      <c r="C727" s="35"/>
      <c r="D727" s="168"/>
      <c r="E727" s="169"/>
      <c r="F727" s="40" t="str">
        <f>VLOOKUP(C727,'[2]Acha Air Sales Price List'!$B$1:$D$65536,3,FALSE)</f>
        <v>Exchange rate :</v>
      </c>
      <c r="G727" s="21">
        <f>ROUND(IF(ISBLANK(C727),0,VLOOKUP(C727,'[2]Acha Air Sales Price List'!$B$1:$X$65536,12,FALSE)*$M$14),2)</f>
        <v>0</v>
      </c>
      <c r="H727" s="21"/>
      <c r="I727" s="22">
        <f t="shared" si="16"/>
        <v>0</v>
      </c>
      <c r="J727" s="14"/>
    </row>
    <row r="728" spans="1:10" ht="12.4" hidden="1" customHeight="1">
      <c r="A728" s="13"/>
      <c r="B728" s="1"/>
      <c r="C728" s="35"/>
      <c r="D728" s="168"/>
      <c r="E728" s="169"/>
      <c r="F728" s="40" t="str">
        <f>VLOOKUP(C728,'[2]Acha Air Sales Price List'!$B$1:$D$65536,3,FALSE)</f>
        <v>Exchange rate :</v>
      </c>
      <c r="G728" s="21">
        <f>ROUND(IF(ISBLANK(C728),0,VLOOKUP(C728,'[2]Acha Air Sales Price List'!$B$1:$X$65536,12,FALSE)*$M$14),2)</f>
        <v>0</v>
      </c>
      <c r="H728" s="21"/>
      <c r="I728" s="22">
        <f t="shared" si="16"/>
        <v>0</v>
      </c>
      <c r="J728" s="14"/>
    </row>
    <row r="729" spans="1:10" ht="12.4" hidden="1" customHeight="1">
      <c r="A729" s="13"/>
      <c r="B729" s="1"/>
      <c r="C729" s="35"/>
      <c r="D729" s="168"/>
      <c r="E729" s="169"/>
      <c r="F729" s="40" t="str">
        <f>VLOOKUP(C729,'[2]Acha Air Sales Price List'!$B$1:$D$65536,3,FALSE)</f>
        <v>Exchange rate :</v>
      </c>
      <c r="G729" s="21">
        <f>ROUND(IF(ISBLANK(C729),0,VLOOKUP(C729,'[2]Acha Air Sales Price List'!$B$1:$X$65536,12,FALSE)*$M$14),2)</f>
        <v>0</v>
      </c>
      <c r="H729" s="21"/>
      <c r="I729" s="22">
        <f t="shared" si="16"/>
        <v>0</v>
      </c>
      <c r="J729" s="14"/>
    </row>
    <row r="730" spans="1:10" ht="12.4" hidden="1" customHeight="1">
      <c r="A730" s="13"/>
      <c r="B730" s="1"/>
      <c r="C730" s="35"/>
      <c r="D730" s="168"/>
      <c r="E730" s="169"/>
      <c r="F730" s="40" t="str">
        <f>VLOOKUP(C730,'[2]Acha Air Sales Price List'!$B$1:$D$65536,3,FALSE)</f>
        <v>Exchange rate :</v>
      </c>
      <c r="G730" s="21">
        <f>ROUND(IF(ISBLANK(C730),0,VLOOKUP(C730,'[2]Acha Air Sales Price List'!$B$1:$X$65536,12,FALSE)*$M$14),2)</f>
        <v>0</v>
      </c>
      <c r="H730" s="21"/>
      <c r="I730" s="22">
        <f t="shared" si="16"/>
        <v>0</v>
      </c>
      <c r="J730" s="14"/>
    </row>
    <row r="731" spans="1:10" ht="12.4" hidden="1" customHeight="1">
      <c r="A731" s="13"/>
      <c r="B731" s="1"/>
      <c r="C731" s="35"/>
      <c r="D731" s="168"/>
      <c r="E731" s="169"/>
      <c r="F731" s="40" t="str">
        <f>VLOOKUP(C731,'[2]Acha Air Sales Price List'!$B$1:$D$65536,3,FALSE)</f>
        <v>Exchange rate :</v>
      </c>
      <c r="G731" s="21">
        <f>ROUND(IF(ISBLANK(C731),0,VLOOKUP(C731,'[2]Acha Air Sales Price List'!$B$1:$X$65536,12,FALSE)*$M$14),2)</f>
        <v>0</v>
      </c>
      <c r="H731" s="21"/>
      <c r="I731" s="22">
        <f t="shared" si="16"/>
        <v>0</v>
      </c>
      <c r="J731" s="14"/>
    </row>
    <row r="732" spans="1:10" ht="12.4" hidden="1" customHeight="1">
      <c r="A732" s="13"/>
      <c r="B732" s="1"/>
      <c r="C732" s="35"/>
      <c r="D732" s="168"/>
      <c r="E732" s="169"/>
      <c r="F732" s="40" t="str">
        <f>VLOOKUP(C732,'[2]Acha Air Sales Price List'!$B$1:$D$65536,3,FALSE)</f>
        <v>Exchange rate :</v>
      </c>
      <c r="G732" s="21">
        <f>ROUND(IF(ISBLANK(C732),0,VLOOKUP(C732,'[2]Acha Air Sales Price List'!$B$1:$X$65536,12,FALSE)*$M$14),2)</f>
        <v>0</v>
      </c>
      <c r="H732" s="21"/>
      <c r="I732" s="22">
        <f t="shared" si="16"/>
        <v>0</v>
      </c>
      <c r="J732" s="14"/>
    </row>
    <row r="733" spans="1:10" ht="12.4" hidden="1" customHeight="1">
      <c r="A733" s="13"/>
      <c r="B733" s="1"/>
      <c r="C733" s="35"/>
      <c r="D733" s="168"/>
      <c r="E733" s="169"/>
      <c r="F733" s="40" t="str">
        <f>VLOOKUP(C733,'[2]Acha Air Sales Price List'!$B$1:$D$65536,3,FALSE)</f>
        <v>Exchange rate :</v>
      </c>
      <c r="G733" s="21">
        <f>ROUND(IF(ISBLANK(C733),0,VLOOKUP(C733,'[2]Acha Air Sales Price List'!$B$1:$X$65536,12,FALSE)*$M$14),2)</f>
        <v>0</v>
      </c>
      <c r="H733" s="21"/>
      <c r="I733" s="22">
        <f t="shared" si="16"/>
        <v>0</v>
      </c>
      <c r="J733" s="14"/>
    </row>
    <row r="734" spans="1:10" ht="12.4" hidden="1" customHeight="1">
      <c r="A734" s="13"/>
      <c r="B734" s="1"/>
      <c r="C734" s="35"/>
      <c r="D734" s="168"/>
      <c r="E734" s="169"/>
      <c r="F734" s="40" t="str">
        <f>VLOOKUP(C734,'[2]Acha Air Sales Price List'!$B$1:$D$65536,3,FALSE)</f>
        <v>Exchange rate :</v>
      </c>
      <c r="G734" s="21">
        <f>ROUND(IF(ISBLANK(C734),0,VLOOKUP(C734,'[2]Acha Air Sales Price List'!$B$1:$X$65536,12,FALSE)*$M$14),2)</f>
        <v>0</v>
      </c>
      <c r="H734" s="21"/>
      <c r="I734" s="22">
        <f t="shared" si="16"/>
        <v>0</v>
      </c>
      <c r="J734" s="14"/>
    </row>
    <row r="735" spans="1:10" ht="12.4" hidden="1" customHeight="1">
      <c r="A735" s="13"/>
      <c r="B735" s="1"/>
      <c r="C735" s="35"/>
      <c r="D735" s="168"/>
      <c r="E735" s="169"/>
      <c r="F735" s="40" t="str">
        <f>VLOOKUP(C735,'[2]Acha Air Sales Price List'!$B$1:$D$65536,3,FALSE)</f>
        <v>Exchange rate :</v>
      </c>
      <c r="G735" s="21">
        <f>ROUND(IF(ISBLANK(C735),0,VLOOKUP(C735,'[2]Acha Air Sales Price List'!$B$1:$X$65536,12,FALSE)*$M$14),2)</f>
        <v>0</v>
      </c>
      <c r="H735" s="21"/>
      <c r="I735" s="22">
        <f t="shared" si="16"/>
        <v>0</v>
      </c>
      <c r="J735" s="14"/>
    </row>
    <row r="736" spans="1:10" ht="12.4" hidden="1" customHeight="1">
      <c r="A736" s="13"/>
      <c r="B736" s="1"/>
      <c r="C736" s="35"/>
      <c r="D736" s="168"/>
      <c r="E736" s="169"/>
      <c r="F736" s="40" t="str">
        <f>VLOOKUP(C736,'[2]Acha Air Sales Price List'!$B$1:$D$65536,3,FALSE)</f>
        <v>Exchange rate :</v>
      </c>
      <c r="G736" s="21">
        <f>ROUND(IF(ISBLANK(C736),0,VLOOKUP(C736,'[2]Acha Air Sales Price List'!$B$1:$X$65536,12,FALSE)*$M$14),2)</f>
        <v>0</v>
      </c>
      <c r="H736" s="21"/>
      <c r="I736" s="22">
        <f t="shared" si="16"/>
        <v>0</v>
      </c>
      <c r="J736" s="14"/>
    </row>
    <row r="737" spans="1:10" ht="12.4" hidden="1" customHeight="1">
      <c r="A737" s="13"/>
      <c r="B737" s="1"/>
      <c r="C737" s="36"/>
      <c r="D737" s="168"/>
      <c r="E737" s="169"/>
      <c r="F737" s="40" t="str">
        <f>VLOOKUP(C737,'[2]Acha Air Sales Price List'!$B$1:$D$65536,3,FALSE)</f>
        <v>Exchange rate :</v>
      </c>
      <c r="G737" s="21">
        <f>ROUND(IF(ISBLANK(C737),0,VLOOKUP(C737,'[2]Acha Air Sales Price List'!$B$1:$X$65536,12,FALSE)*$M$14),2)</f>
        <v>0</v>
      </c>
      <c r="H737" s="21"/>
      <c r="I737" s="22">
        <f t="shared" si="16"/>
        <v>0</v>
      </c>
      <c r="J737" s="14"/>
    </row>
    <row r="738" spans="1:10" ht="12.4" hidden="1" customHeight="1">
      <c r="A738" s="13"/>
      <c r="B738" s="1"/>
      <c r="C738" s="36"/>
      <c r="D738" s="168"/>
      <c r="E738" s="169"/>
      <c r="F738" s="40" t="str">
        <f>VLOOKUP(C738,'[2]Acha Air Sales Price List'!$B$1:$D$65536,3,FALSE)</f>
        <v>Exchange rate :</v>
      </c>
      <c r="G738" s="21">
        <f>ROUND(IF(ISBLANK(C738),0,VLOOKUP(C738,'[2]Acha Air Sales Price List'!$B$1:$X$65536,12,FALSE)*$M$14),2)</f>
        <v>0</v>
      </c>
      <c r="H738" s="21"/>
      <c r="I738" s="22">
        <f t="shared" si="16"/>
        <v>0</v>
      </c>
      <c r="J738" s="14"/>
    </row>
    <row r="739" spans="1:10" ht="12.4" hidden="1" customHeight="1">
      <c r="A739" s="13"/>
      <c r="B739" s="1"/>
      <c r="C739" s="35"/>
      <c r="D739" s="168"/>
      <c r="E739" s="169"/>
      <c r="F739" s="40" t="str">
        <f>VLOOKUP(C739,'[2]Acha Air Sales Price List'!$B$1:$D$65536,3,FALSE)</f>
        <v>Exchange rate :</v>
      </c>
      <c r="G739" s="21">
        <f>ROUND(IF(ISBLANK(C739),0,VLOOKUP(C739,'[2]Acha Air Sales Price List'!$B$1:$X$65536,12,FALSE)*$M$14),2)</f>
        <v>0</v>
      </c>
      <c r="H739" s="21"/>
      <c r="I739" s="22">
        <f>ROUND(IF(ISNUMBER(B739), G739*B739, 0),5)</f>
        <v>0</v>
      </c>
      <c r="J739" s="14"/>
    </row>
    <row r="740" spans="1:10" ht="12.4" hidden="1" customHeight="1">
      <c r="A740" s="13"/>
      <c r="B740" s="1"/>
      <c r="C740" s="35"/>
      <c r="D740" s="168"/>
      <c r="E740" s="169"/>
      <c r="F740" s="40" t="str">
        <f>VLOOKUP(C740,'[2]Acha Air Sales Price List'!$B$1:$D$65536,3,FALSE)</f>
        <v>Exchange rate :</v>
      </c>
      <c r="G740" s="21">
        <f>ROUND(IF(ISBLANK(C740),0,VLOOKUP(C740,'[2]Acha Air Sales Price List'!$B$1:$X$65536,12,FALSE)*$M$14),2)</f>
        <v>0</v>
      </c>
      <c r="H740" s="21"/>
      <c r="I740" s="22">
        <f t="shared" ref="I740:I777" si="17">ROUND(IF(ISNUMBER(B740), G740*B740, 0),5)</f>
        <v>0</v>
      </c>
      <c r="J740" s="14"/>
    </row>
    <row r="741" spans="1:10" ht="12.4" hidden="1" customHeight="1">
      <c r="A741" s="13"/>
      <c r="B741" s="1"/>
      <c r="C741" s="35"/>
      <c r="D741" s="168"/>
      <c r="E741" s="169"/>
      <c r="F741" s="40" t="str">
        <f>VLOOKUP(C741,'[2]Acha Air Sales Price List'!$B$1:$D$65536,3,FALSE)</f>
        <v>Exchange rate :</v>
      </c>
      <c r="G741" s="21">
        <f>ROUND(IF(ISBLANK(C741),0,VLOOKUP(C741,'[2]Acha Air Sales Price List'!$B$1:$X$65536,12,FALSE)*$M$14),2)</f>
        <v>0</v>
      </c>
      <c r="H741" s="21"/>
      <c r="I741" s="22">
        <f t="shared" si="17"/>
        <v>0</v>
      </c>
      <c r="J741" s="14"/>
    </row>
    <row r="742" spans="1:10" ht="12.4" hidden="1" customHeight="1">
      <c r="A742" s="13"/>
      <c r="B742" s="1"/>
      <c r="C742" s="35"/>
      <c r="D742" s="168"/>
      <c r="E742" s="169"/>
      <c r="F742" s="40" t="str">
        <f>VLOOKUP(C742,'[2]Acha Air Sales Price List'!$B$1:$D$65536,3,FALSE)</f>
        <v>Exchange rate :</v>
      </c>
      <c r="G742" s="21">
        <f>ROUND(IF(ISBLANK(C742),0,VLOOKUP(C742,'[2]Acha Air Sales Price List'!$B$1:$X$65536,12,FALSE)*$M$14),2)</f>
        <v>0</v>
      </c>
      <c r="H742" s="21"/>
      <c r="I742" s="22">
        <f t="shared" si="17"/>
        <v>0</v>
      </c>
      <c r="J742" s="14"/>
    </row>
    <row r="743" spans="1:10" ht="12.4" hidden="1" customHeight="1">
      <c r="A743" s="13"/>
      <c r="B743" s="1"/>
      <c r="C743" s="35"/>
      <c r="D743" s="168"/>
      <c r="E743" s="169"/>
      <c r="F743" s="40" t="str">
        <f>VLOOKUP(C743,'[2]Acha Air Sales Price List'!$B$1:$D$65536,3,FALSE)</f>
        <v>Exchange rate :</v>
      </c>
      <c r="G743" s="21">
        <f>ROUND(IF(ISBLANK(C743),0,VLOOKUP(C743,'[2]Acha Air Sales Price List'!$B$1:$X$65536,12,FALSE)*$M$14),2)</f>
        <v>0</v>
      </c>
      <c r="H743" s="21"/>
      <c r="I743" s="22">
        <f t="shared" si="17"/>
        <v>0</v>
      </c>
      <c r="J743" s="14"/>
    </row>
    <row r="744" spans="1:10" ht="12.4" hidden="1" customHeight="1">
      <c r="A744" s="13"/>
      <c r="B744" s="1"/>
      <c r="C744" s="35"/>
      <c r="D744" s="168"/>
      <c r="E744" s="169"/>
      <c r="F744" s="40" t="str">
        <f>VLOOKUP(C744,'[2]Acha Air Sales Price List'!$B$1:$D$65536,3,FALSE)</f>
        <v>Exchange rate :</v>
      </c>
      <c r="G744" s="21">
        <f>ROUND(IF(ISBLANK(C744),0,VLOOKUP(C744,'[2]Acha Air Sales Price List'!$B$1:$X$65536,12,FALSE)*$M$14),2)</f>
        <v>0</v>
      </c>
      <c r="H744" s="21"/>
      <c r="I744" s="22">
        <f t="shared" si="17"/>
        <v>0</v>
      </c>
      <c r="J744" s="14"/>
    </row>
    <row r="745" spans="1:10" ht="12.4" hidden="1" customHeight="1">
      <c r="A745" s="13"/>
      <c r="B745" s="1"/>
      <c r="C745" s="35"/>
      <c r="D745" s="168"/>
      <c r="E745" s="169"/>
      <c r="F745" s="40" t="str">
        <f>VLOOKUP(C745,'[2]Acha Air Sales Price List'!$B$1:$D$65536,3,FALSE)</f>
        <v>Exchange rate :</v>
      </c>
      <c r="G745" s="21">
        <f>ROUND(IF(ISBLANK(C745),0,VLOOKUP(C745,'[2]Acha Air Sales Price List'!$B$1:$X$65536,12,FALSE)*$M$14),2)</f>
        <v>0</v>
      </c>
      <c r="H745" s="21"/>
      <c r="I745" s="22">
        <f t="shared" si="17"/>
        <v>0</v>
      </c>
      <c r="J745" s="14"/>
    </row>
    <row r="746" spans="1:10" ht="12.4" hidden="1" customHeight="1">
      <c r="A746" s="13"/>
      <c r="B746" s="1"/>
      <c r="C746" s="35"/>
      <c r="D746" s="168"/>
      <c r="E746" s="169"/>
      <c r="F746" s="40" t="str">
        <f>VLOOKUP(C746,'[2]Acha Air Sales Price List'!$B$1:$D$65536,3,FALSE)</f>
        <v>Exchange rate :</v>
      </c>
      <c r="G746" s="21">
        <f>ROUND(IF(ISBLANK(C746),0,VLOOKUP(C746,'[2]Acha Air Sales Price List'!$B$1:$X$65536,12,FALSE)*$M$14),2)</f>
        <v>0</v>
      </c>
      <c r="H746" s="21"/>
      <c r="I746" s="22">
        <f t="shared" si="17"/>
        <v>0</v>
      </c>
      <c r="J746" s="14"/>
    </row>
    <row r="747" spans="1:10" ht="12.4" hidden="1" customHeight="1">
      <c r="A747" s="13"/>
      <c r="B747" s="1"/>
      <c r="C747" s="35"/>
      <c r="D747" s="168"/>
      <c r="E747" s="169"/>
      <c r="F747" s="40" t="str">
        <f>VLOOKUP(C747,'[2]Acha Air Sales Price List'!$B$1:$D$65536,3,FALSE)</f>
        <v>Exchange rate :</v>
      </c>
      <c r="G747" s="21">
        <f>ROUND(IF(ISBLANK(C747),0,VLOOKUP(C747,'[2]Acha Air Sales Price List'!$B$1:$X$65536,12,FALSE)*$M$14),2)</f>
        <v>0</v>
      </c>
      <c r="H747" s="21"/>
      <c r="I747" s="22">
        <f t="shared" si="17"/>
        <v>0</v>
      </c>
      <c r="J747" s="14"/>
    </row>
    <row r="748" spans="1:10" ht="12.4" hidden="1" customHeight="1">
      <c r="A748" s="13"/>
      <c r="B748" s="1"/>
      <c r="C748" s="35"/>
      <c r="D748" s="168"/>
      <c r="E748" s="169"/>
      <c r="F748" s="40" t="str">
        <f>VLOOKUP(C748,'[2]Acha Air Sales Price List'!$B$1:$D$65536,3,FALSE)</f>
        <v>Exchange rate :</v>
      </c>
      <c r="G748" s="21">
        <f>ROUND(IF(ISBLANK(C748),0,VLOOKUP(C748,'[2]Acha Air Sales Price List'!$B$1:$X$65536,12,FALSE)*$M$14),2)</f>
        <v>0</v>
      </c>
      <c r="H748" s="21"/>
      <c r="I748" s="22">
        <f t="shared" si="17"/>
        <v>0</v>
      </c>
      <c r="J748" s="14"/>
    </row>
    <row r="749" spans="1:10" ht="12.4" hidden="1" customHeight="1">
      <c r="A749" s="13"/>
      <c r="B749" s="1"/>
      <c r="C749" s="35"/>
      <c r="D749" s="168"/>
      <c r="E749" s="169"/>
      <c r="F749" s="40" t="str">
        <f>VLOOKUP(C749,'[2]Acha Air Sales Price List'!$B$1:$D$65536,3,FALSE)</f>
        <v>Exchange rate :</v>
      </c>
      <c r="G749" s="21">
        <f>ROUND(IF(ISBLANK(C749),0,VLOOKUP(C749,'[2]Acha Air Sales Price List'!$B$1:$X$65536,12,FALSE)*$M$14),2)</f>
        <v>0</v>
      </c>
      <c r="H749" s="21"/>
      <c r="I749" s="22">
        <f t="shared" si="17"/>
        <v>0</v>
      </c>
      <c r="J749" s="14"/>
    </row>
    <row r="750" spans="1:10" ht="12.4" hidden="1" customHeight="1">
      <c r="A750" s="13"/>
      <c r="B750" s="1"/>
      <c r="C750" s="36"/>
      <c r="D750" s="168"/>
      <c r="E750" s="169"/>
      <c r="F750" s="40" t="str">
        <f>VLOOKUP(C750,'[2]Acha Air Sales Price List'!$B$1:$D$65536,3,FALSE)</f>
        <v>Exchange rate :</v>
      </c>
      <c r="G750" s="21">
        <f>ROUND(IF(ISBLANK(C750),0,VLOOKUP(C750,'[2]Acha Air Sales Price List'!$B$1:$X$65536,12,FALSE)*$M$14),2)</f>
        <v>0</v>
      </c>
      <c r="H750" s="21"/>
      <c r="I750" s="22">
        <f t="shared" si="17"/>
        <v>0</v>
      </c>
      <c r="J750" s="14"/>
    </row>
    <row r="751" spans="1:10" ht="12" hidden="1" customHeight="1">
      <c r="A751" s="13"/>
      <c r="B751" s="1"/>
      <c r="C751" s="35"/>
      <c r="D751" s="168"/>
      <c r="E751" s="169"/>
      <c r="F751" s="40" t="str">
        <f>VLOOKUP(C751,'[2]Acha Air Sales Price List'!$B$1:$D$65536,3,FALSE)</f>
        <v>Exchange rate :</v>
      </c>
      <c r="G751" s="21">
        <f>ROUND(IF(ISBLANK(C751),0,VLOOKUP(C751,'[2]Acha Air Sales Price List'!$B$1:$X$65536,12,FALSE)*$M$14),2)</f>
        <v>0</v>
      </c>
      <c r="H751" s="21"/>
      <c r="I751" s="22">
        <f t="shared" si="17"/>
        <v>0</v>
      </c>
      <c r="J751" s="14"/>
    </row>
    <row r="752" spans="1:10" ht="12.4" hidden="1" customHeight="1">
      <c r="A752" s="13"/>
      <c r="B752" s="1"/>
      <c r="C752" s="35"/>
      <c r="D752" s="168"/>
      <c r="E752" s="169"/>
      <c r="F752" s="40" t="str">
        <f>VLOOKUP(C752,'[2]Acha Air Sales Price List'!$B$1:$D$65536,3,FALSE)</f>
        <v>Exchange rate :</v>
      </c>
      <c r="G752" s="21">
        <f>ROUND(IF(ISBLANK(C752),0,VLOOKUP(C752,'[2]Acha Air Sales Price List'!$B$1:$X$65536,12,FALSE)*$M$14),2)</f>
        <v>0</v>
      </c>
      <c r="H752" s="21"/>
      <c r="I752" s="22">
        <f t="shared" si="17"/>
        <v>0</v>
      </c>
      <c r="J752" s="14"/>
    </row>
    <row r="753" spans="1:10" ht="12.4" hidden="1" customHeight="1">
      <c r="A753" s="13"/>
      <c r="B753" s="1"/>
      <c r="C753" s="35"/>
      <c r="D753" s="168"/>
      <c r="E753" s="169"/>
      <c r="F753" s="40" t="str">
        <f>VLOOKUP(C753,'[2]Acha Air Sales Price List'!$B$1:$D$65536,3,FALSE)</f>
        <v>Exchange rate :</v>
      </c>
      <c r="G753" s="21">
        <f>ROUND(IF(ISBLANK(C753),0,VLOOKUP(C753,'[2]Acha Air Sales Price List'!$B$1:$X$65536,12,FALSE)*$M$14),2)</f>
        <v>0</v>
      </c>
      <c r="H753" s="21"/>
      <c r="I753" s="22">
        <f t="shared" si="17"/>
        <v>0</v>
      </c>
      <c r="J753" s="14"/>
    </row>
    <row r="754" spans="1:10" ht="12.4" hidden="1" customHeight="1">
      <c r="A754" s="13"/>
      <c r="B754" s="1"/>
      <c r="C754" s="35"/>
      <c r="D754" s="168"/>
      <c r="E754" s="169"/>
      <c r="F754" s="40" t="str">
        <f>VLOOKUP(C754,'[2]Acha Air Sales Price List'!$B$1:$D$65536,3,FALSE)</f>
        <v>Exchange rate :</v>
      </c>
      <c r="G754" s="21">
        <f>ROUND(IF(ISBLANK(C754),0,VLOOKUP(C754,'[2]Acha Air Sales Price List'!$B$1:$X$65536,12,FALSE)*$M$14),2)</f>
        <v>0</v>
      </c>
      <c r="H754" s="21"/>
      <c r="I754" s="22">
        <f t="shared" si="17"/>
        <v>0</v>
      </c>
      <c r="J754" s="14"/>
    </row>
    <row r="755" spans="1:10" ht="12.4" hidden="1" customHeight="1">
      <c r="A755" s="13"/>
      <c r="B755" s="1"/>
      <c r="C755" s="35"/>
      <c r="D755" s="168"/>
      <c r="E755" s="169"/>
      <c r="F755" s="40" t="str">
        <f>VLOOKUP(C755,'[2]Acha Air Sales Price List'!$B$1:$D$65536,3,FALSE)</f>
        <v>Exchange rate :</v>
      </c>
      <c r="G755" s="21">
        <f>ROUND(IF(ISBLANK(C755),0,VLOOKUP(C755,'[2]Acha Air Sales Price List'!$B$1:$X$65536,12,FALSE)*$M$14),2)</f>
        <v>0</v>
      </c>
      <c r="H755" s="21"/>
      <c r="I755" s="22">
        <f t="shared" si="17"/>
        <v>0</v>
      </c>
      <c r="J755" s="14"/>
    </row>
    <row r="756" spans="1:10" ht="12.4" hidden="1" customHeight="1">
      <c r="A756" s="13"/>
      <c r="B756" s="1"/>
      <c r="C756" s="35"/>
      <c r="D756" s="168"/>
      <c r="E756" s="169"/>
      <c r="F756" s="40" t="str">
        <f>VLOOKUP(C756,'[2]Acha Air Sales Price List'!$B$1:$D$65536,3,FALSE)</f>
        <v>Exchange rate :</v>
      </c>
      <c r="G756" s="21">
        <f>ROUND(IF(ISBLANK(C756),0,VLOOKUP(C756,'[2]Acha Air Sales Price List'!$B$1:$X$65536,12,FALSE)*$M$14),2)</f>
        <v>0</v>
      </c>
      <c r="H756" s="21"/>
      <c r="I756" s="22">
        <f t="shared" si="17"/>
        <v>0</v>
      </c>
      <c r="J756" s="14"/>
    </row>
    <row r="757" spans="1:10" ht="12.4" hidden="1" customHeight="1">
      <c r="A757" s="13"/>
      <c r="B757" s="1"/>
      <c r="C757" s="35"/>
      <c r="D757" s="168"/>
      <c r="E757" s="169"/>
      <c r="F757" s="40" t="str">
        <f>VLOOKUP(C757,'[2]Acha Air Sales Price List'!$B$1:$D$65536,3,FALSE)</f>
        <v>Exchange rate :</v>
      </c>
      <c r="G757" s="21">
        <f>ROUND(IF(ISBLANK(C757),0,VLOOKUP(C757,'[2]Acha Air Sales Price List'!$B$1:$X$65536,12,FALSE)*$M$14),2)</f>
        <v>0</v>
      </c>
      <c r="H757" s="21"/>
      <c r="I757" s="22">
        <f t="shared" si="17"/>
        <v>0</v>
      </c>
      <c r="J757" s="14"/>
    </row>
    <row r="758" spans="1:10" ht="12.4" hidden="1" customHeight="1">
      <c r="A758" s="13"/>
      <c r="B758" s="1"/>
      <c r="C758" s="35"/>
      <c r="D758" s="168"/>
      <c r="E758" s="169"/>
      <c r="F758" s="40" t="str">
        <f>VLOOKUP(C758,'[2]Acha Air Sales Price List'!$B$1:$D$65536,3,FALSE)</f>
        <v>Exchange rate :</v>
      </c>
      <c r="G758" s="21">
        <f>ROUND(IF(ISBLANK(C758),0,VLOOKUP(C758,'[2]Acha Air Sales Price List'!$B$1:$X$65536,12,FALSE)*$M$14),2)</f>
        <v>0</v>
      </c>
      <c r="H758" s="21"/>
      <c r="I758" s="22">
        <f t="shared" si="17"/>
        <v>0</v>
      </c>
      <c r="J758" s="14"/>
    </row>
    <row r="759" spans="1:10" ht="12.4" hidden="1" customHeight="1">
      <c r="A759" s="13"/>
      <c r="B759" s="1"/>
      <c r="C759" s="35"/>
      <c r="D759" s="168"/>
      <c r="E759" s="169"/>
      <c r="F759" s="40" t="str">
        <f>VLOOKUP(C759,'[2]Acha Air Sales Price List'!$B$1:$D$65536,3,FALSE)</f>
        <v>Exchange rate :</v>
      </c>
      <c r="G759" s="21">
        <f>ROUND(IF(ISBLANK(C759),0,VLOOKUP(C759,'[2]Acha Air Sales Price List'!$B$1:$X$65536,12,FALSE)*$M$14),2)</f>
        <v>0</v>
      </c>
      <c r="H759" s="21"/>
      <c r="I759" s="22">
        <f t="shared" si="17"/>
        <v>0</v>
      </c>
      <c r="J759" s="14"/>
    </row>
    <row r="760" spans="1:10" ht="12.4" hidden="1" customHeight="1">
      <c r="A760" s="13"/>
      <c r="B760" s="1"/>
      <c r="C760" s="35"/>
      <c r="D760" s="168"/>
      <c r="E760" s="169"/>
      <c r="F760" s="40" t="str">
        <f>VLOOKUP(C760,'[2]Acha Air Sales Price List'!$B$1:$D$65536,3,FALSE)</f>
        <v>Exchange rate :</v>
      </c>
      <c r="G760" s="21">
        <f>ROUND(IF(ISBLANK(C760),0,VLOOKUP(C760,'[2]Acha Air Sales Price List'!$B$1:$X$65536,12,FALSE)*$M$14),2)</f>
        <v>0</v>
      </c>
      <c r="H760" s="21"/>
      <c r="I760" s="22">
        <f t="shared" si="17"/>
        <v>0</v>
      </c>
      <c r="J760" s="14"/>
    </row>
    <row r="761" spans="1:10" ht="12.4" hidden="1" customHeight="1">
      <c r="A761" s="13"/>
      <c r="B761" s="1"/>
      <c r="C761" s="35"/>
      <c r="D761" s="168"/>
      <c r="E761" s="169"/>
      <c r="F761" s="40" t="str">
        <f>VLOOKUP(C761,'[2]Acha Air Sales Price List'!$B$1:$D$65536,3,FALSE)</f>
        <v>Exchange rate :</v>
      </c>
      <c r="G761" s="21">
        <f>ROUND(IF(ISBLANK(C761),0,VLOOKUP(C761,'[2]Acha Air Sales Price List'!$B$1:$X$65536,12,FALSE)*$M$14),2)</f>
        <v>0</v>
      </c>
      <c r="H761" s="21"/>
      <c r="I761" s="22">
        <f t="shared" si="17"/>
        <v>0</v>
      </c>
      <c r="J761" s="14"/>
    </row>
    <row r="762" spans="1:10" ht="12.4" hidden="1" customHeight="1">
      <c r="A762" s="13"/>
      <c r="B762" s="1"/>
      <c r="C762" s="35"/>
      <c r="D762" s="168"/>
      <c r="E762" s="169"/>
      <c r="F762" s="40" t="str">
        <f>VLOOKUP(C762,'[2]Acha Air Sales Price List'!$B$1:$D$65536,3,FALSE)</f>
        <v>Exchange rate :</v>
      </c>
      <c r="G762" s="21">
        <f>ROUND(IF(ISBLANK(C762),0,VLOOKUP(C762,'[2]Acha Air Sales Price List'!$B$1:$X$65536,12,FALSE)*$M$14),2)</f>
        <v>0</v>
      </c>
      <c r="H762" s="21"/>
      <c r="I762" s="22">
        <f t="shared" si="17"/>
        <v>0</v>
      </c>
      <c r="J762" s="14"/>
    </row>
    <row r="763" spans="1:10" ht="12.4" hidden="1" customHeight="1">
      <c r="A763" s="13"/>
      <c r="B763" s="1"/>
      <c r="C763" s="35"/>
      <c r="D763" s="168"/>
      <c r="E763" s="169"/>
      <c r="F763" s="40" t="str">
        <f>VLOOKUP(C763,'[2]Acha Air Sales Price List'!$B$1:$D$65536,3,FALSE)</f>
        <v>Exchange rate :</v>
      </c>
      <c r="G763" s="21">
        <f>ROUND(IF(ISBLANK(C763),0,VLOOKUP(C763,'[2]Acha Air Sales Price List'!$B$1:$X$65536,12,FALSE)*$M$14),2)</f>
        <v>0</v>
      </c>
      <c r="H763" s="21"/>
      <c r="I763" s="22">
        <f t="shared" si="17"/>
        <v>0</v>
      </c>
      <c r="J763" s="14"/>
    </row>
    <row r="764" spans="1:10" ht="12.4" hidden="1" customHeight="1">
      <c r="A764" s="13"/>
      <c r="B764" s="1"/>
      <c r="C764" s="35"/>
      <c r="D764" s="168"/>
      <c r="E764" s="169"/>
      <c r="F764" s="40" t="str">
        <f>VLOOKUP(C764,'[2]Acha Air Sales Price List'!$B$1:$D$65536,3,FALSE)</f>
        <v>Exchange rate :</v>
      </c>
      <c r="G764" s="21">
        <f>ROUND(IF(ISBLANK(C764),0,VLOOKUP(C764,'[2]Acha Air Sales Price List'!$B$1:$X$65536,12,FALSE)*$M$14),2)</f>
        <v>0</v>
      </c>
      <c r="H764" s="21"/>
      <c r="I764" s="22">
        <f t="shared" si="17"/>
        <v>0</v>
      </c>
      <c r="J764" s="14"/>
    </row>
    <row r="765" spans="1:10" ht="12.4" hidden="1" customHeight="1">
      <c r="A765" s="13"/>
      <c r="B765" s="1"/>
      <c r="C765" s="35"/>
      <c r="D765" s="168"/>
      <c r="E765" s="169"/>
      <c r="F765" s="40" t="str">
        <f>VLOOKUP(C765,'[2]Acha Air Sales Price List'!$B$1:$D$65536,3,FALSE)</f>
        <v>Exchange rate :</v>
      </c>
      <c r="G765" s="21">
        <f>ROUND(IF(ISBLANK(C765),0,VLOOKUP(C765,'[2]Acha Air Sales Price List'!$B$1:$X$65536,12,FALSE)*$M$14),2)</f>
        <v>0</v>
      </c>
      <c r="H765" s="21"/>
      <c r="I765" s="22">
        <f t="shared" si="17"/>
        <v>0</v>
      </c>
      <c r="J765" s="14"/>
    </row>
    <row r="766" spans="1:10" ht="12.4" hidden="1" customHeight="1">
      <c r="A766" s="13"/>
      <c r="B766" s="1"/>
      <c r="C766" s="35"/>
      <c r="D766" s="168"/>
      <c r="E766" s="169"/>
      <c r="F766" s="40" t="str">
        <f>VLOOKUP(C766,'[2]Acha Air Sales Price List'!$B$1:$D$65536,3,FALSE)</f>
        <v>Exchange rate :</v>
      </c>
      <c r="G766" s="21">
        <f>ROUND(IF(ISBLANK(C766),0,VLOOKUP(C766,'[2]Acha Air Sales Price List'!$B$1:$X$65536,12,FALSE)*$M$14),2)</f>
        <v>0</v>
      </c>
      <c r="H766" s="21"/>
      <c r="I766" s="22">
        <f t="shared" si="17"/>
        <v>0</v>
      </c>
      <c r="J766" s="14"/>
    </row>
    <row r="767" spans="1:10" ht="12.4" hidden="1" customHeight="1">
      <c r="A767" s="13"/>
      <c r="B767" s="1"/>
      <c r="C767" s="35"/>
      <c r="D767" s="168"/>
      <c r="E767" s="169"/>
      <c r="F767" s="40" t="str">
        <f>VLOOKUP(C767,'[2]Acha Air Sales Price List'!$B$1:$D$65536,3,FALSE)</f>
        <v>Exchange rate :</v>
      </c>
      <c r="G767" s="21">
        <f>ROUND(IF(ISBLANK(C767),0,VLOOKUP(C767,'[2]Acha Air Sales Price List'!$B$1:$X$65536,12,FALSE)*$M$14),2)</f>
        <v>0</v>
      </c>
      <c r="H767" s="21"/>
      <c r="I767" s="22">
        <f t="shared" si="17"/>
        <v>0</v>
      </c>
      <c r="J767" s="14"/>
    </row>
    <row r="768" spans="1:10" ht="12.4" hidden="1" customHeight="1">
      <c r="A768" s="13"/>
      <c r="B768" s="1"/>
      <c r="C768" s="35"/>
      <c r="D768" s="168"/>
      <c r="E768" s="169"/>
      <c r="F768" s="40" t="str">
        <f>VLOOKUP(C768,'[2]Acha Air Sales Price List'!$B$1:$D$65536,3,FALSE)</f>
        <v>Exchange rate :</v>
      </c>
      <c r="G768" s="21">
        <f>ROUND(IF(ISBLANK(C768),0,VLOOKUP(C768,'[2]Acha Air Sales Price List'!$B$1:$X$65536,12,FALSE)*$M$14),2)</f>
        <v>0</v>
      </c>
      <c r="H768" s="21"/>
      <c r="I768" s="22">
        <f t="shared" si="17"/>
        <v>0</v>
      </c>
      <c r="J768" s="14"/>
    </row>
    <row r="769" spans="1:10" ht="12.4" hidden="1" customHeight="1">
      <c r="A769" s="13"/>
      <c r="B769" s="1"/>
      <c r="C769" s="35"/>
      <c r="D769" s="168"/>
      <c r="E769" s="169"/>
      <c r="F769" s="40" t="str">
        <f>VLOOKUP(C769,'[2]Acha Air Sales Price List'!$B$1:$D$65536,3,FALSE)</f>
        <v>Exchange rate :</v>
      </c>
      <c r="G769" s="21">
        <f>ROUND(IF(ISBLANK(C769),0,VLOOKUP(C769,'[2]Acha Air Sales Price List'!$B$1:$X$65536,12,FALSE)*$M$14),2)</f>
        <v>0</v>
      </c>
      <c r="H769" s="21"/>
      <c r="I769" s="22">
        <f t="shared" si="17"/>
        <v>0</v>
      </c>
      <c r="J769" s="14"/>
    </row>
    <row r="770" spans="1:10" ht="12.4" hidden="1" customHeight="1">
      <c r="A770" s="13"/>
      <c r="B770" s="1"/>
      <c r="C770" s="35"/>
      <c r="D770" s="168"/>
      <c r="E770" s="169"/>
      <c r="F770" s="40" t="str">
        <f>VLOOKUP(C770,'[2]Acha Air Sales Price List'!$B$1:$D$65536,3,FALSE)</f>
        <v>Exchange rate :</v>
      </c>
      <c r="G770" s="21">
        <f>ROUND(IF(ISBLANK(C770),0,VLOOKUP(C770,'[2]Acha Air Sales Price List'!$B$1:$X$65536,12,FALSE)*$M$14),2)</f>
        <v>0</v>
      </c>
      <c r="H770" s="21"/>
      <c r="I770" s="22">
        <f t="shared" si="17"/>
        <v>0</v>
      </c>
      <c r="J770" s="14"/>
    </row>
    <row r="771" spans="1:10" ht="12.4" hidden="1" customHeight="1">
      <c r="A771" s="13"/>
      <c r="B771" s="1"/>
      <c r="C771" s="35"/>
      <c r="D771" s="168"/>
      <c r="E771" s="169"/>
      <c r="F771" s="40" t="str">
        <f>VLOOKUP(C771,'[2]Acha Air Sales Price List'!$B$1:$D$65536,3,FALSE)</f>
        <v>Exchange rate :</v>
      </c>
      <c r="G771" s="21">
        <f>ROUND(IF(ISBLANK(C771),0,VLOOKUP(C771,'[2]Acha Air Sales Price List'!$B$1:$X$65536,12,FALSE)*$M$14),2)</f>
        <v>0</v>
      </c>
      <c r="H771" s="21"/>
      <c r="I771" s="22">
        <f t="shared" si="17"/>
        <v>0</v>
      </c>
      <c r="J771" s="14"/>
    </row>
    <row r="772" spans="1:10" ht="12.4" hidden="1" customHeight="1">
      <c r="A772" s="13"/>
      <c r="B772" s="1"/>
      <c r="C772" s="35"/>
      <c r="D772" s="168"/>
      <c r="E772" s="169"/>
      <c r="F772" s="40" t="str">
        <f>VLOOKUP(C772,'[2]Acha Air Sales Price List'!$B$1:$D$65536,3,FALSE)</f>
        <v>Exchange rate :</v>
      </c>
      <c r="G772" s="21">
        <f>ROUND(IF(ISBLANK(C772),0,VLOOKUP(C772,'[2]Acha Air Sales Price List'!$B$1:$X$65536,12,FALSE)*$M$14),2)</f>
        <v>0</v>
      </c>
      <c r="H772" s="21"/>
      <c r="I772" s="22">
        <f t="shared" si="17"/>
        <v>0</v>
      </c>
      <c r="J772" s="14"/>
    </row>
    <row r="773" spans="1:10" ht="12.4" hidden="1" customHeight="1">
      <c r="A773" s="13"/>
      <c r="B773" s="1"/>
      <c r="C773" s="35"/>
      <c r="D773" s="168"/>
      <c r="E773" s="169"/>
      <c r="F773" s="40" t="str">
        <f>VLOOKUP(C773,'[2]Acha Air Sales Price List'!$B$1:$D$65536,3,FALSE)</f>
        <v>Exchange rate :</v>
      </c>
      <c r="G773" s="21">
        <f>ROUND(IF(ISBLANK(C773),0,VLOOKUP(C773,'[2]Acha Air Sales Price List'!$B$1:$X$65536,12,FALSE)*$M$14),2)</f>
        <v>0</v>
      </c>
      <c r="H773" s="21"/>
      <c r="I773" s="22">
        <f t="shared" si="17"/>
        <v>0</v>
      </c>
      <c r="J773" s="14"/>
    </row>
    <row r="774" spans="1:10" ht="12.4" hidden="1" customHeight="1">
      <c r="A774" s="13"/>
      <c r="B774" s="1"/>
      <c r="C774" s="35"/>
      <c r="D774" s="168"/>
      <c r="E774" s="169"/>
      <c r="F774" s="40" t="str">
        <f>VLOOKUP(C774,'[2]Acha Air Sales Price List'!$B$1:$D$65536,3,FALSE)</f>
        <v>Exchange rate :</v>
      </c>
      <c r="G774" s="21">
        <f>ROUND(IF(ISBLANK(C774),0,VLOOKUP(C774,'[2]Acha Air Sales Price List'!$B$1:$X$65536,12,FALSE)*$M$14),2)</f>
        <v>0</v>
      </c>
      <c r="H774" s="21"/>
      <c r="I774" s="22">
        <f t="shared" si="17"/>
        <v>0</v>
      </c>
      <c r="J774" s="14"/>
    </row>
    <row r="775" spans="1:10" ht="12.4" hidden="1" customHeight="1">
      <c r="A775" s="13"/>
      <c r="B775" s="1"/>
      <c r="C775" s="35"/>
      <c r="D775" s="168"/>
      <c r="E775" s="169"/>
      <c r="F775" s="40" t="str">
        <f>VLOOKUP(C775,'[2]Acha Air Sales Price List'!$B$1:$D$65536,3,FALSE)</f>
        <v>Exchange rate :</v>
      </c>
      <c r="G775" s="21">
        <f>ROUND(IF(ISBLANK(C775),0,VLOOKUP(C775,'[2]Acha Air Sales Price List'!$B$1:$X$65536,12,FALSE)*$M$14),2)</f>
        <v>0</v>
      </c>
      <c r="H775" s="21"/>
      <c r="I775" s="22">
        <f t="shared" si="17"/>
        <v>0</v>
      </c>
      <c r="J775" s="14"/>
    </row>
    <row r="776" spans="1:10" ht="12.4" hidden="1" customHeight="1">
      <c r="A776" s="13"/>
      <c r="B776" s="1"/>
      <c r="C776" s="35"/>
      <c r="D776" s="168"/>
      <c r="E776" s="169"/>
      <c r="F776" s="40" t="str">
        <f>VLOOKUP(C776,'[2]Acha Air Sales Price List'!$B$1:$D$65536,3,FALSE)</f>
        <v>Exchange rate :</v>
      </c>
      <c r="G776" s="21">
        <f>ROUND(IF(ISBLANK(C776),0,VLOOKUP(C776,'[2]Acha Air Sales Price List'!$B$1:$X$65536,12,FALSE)*$M$14),2)</f>
        <v>0</v>
      </c>
      <c r="H776" s="21"/>
      <c r="I776" s="22">
        <f t="shared" si="17"/>
        <v>0</v>
      </c>
      <c r="J776" s="14"/>
    </row>
    <row r="777" spans="1:10" ht="12.4" hidden="1" customHeight="1">
      <c r="A777" s="13"/>
      <c r="B777" s="1"/>
      <c r="C777" s="35"/>
      <c r="D777" s="168"/>
      <c r="E777" s="169"/>
      <c r="F777" s="40" t="str">
        <f>VLOOKUP(C777,'[2]Acha Air Sales Price List'!$B$1:$D$65536,3,FALSE)</f>
        <v>Exchange rate :</v>
      </c>
      <c r="G777" s="21">
        <f>ROUND(IF(ISBLANK(C777),0,VLOOKUP(C777,'[2]Acha Air Sales Price List'!$B$1:$X$65536,12,FALSE)*$M$14),2)</f>
        <v>0</v>
      </c>
      <c r="H777" s="21"/>
      <c r="I777" s="22">
        <f t="shared" si="17"/>
        <v>0</v>
      </c>
      <c r="J777" s="14"/>
    </row>
    <row r="778" spans="1:10" ht="12.4" hidden="1" customHeight="1">
      <c r="A778" s="13"/>
      <c r="B778" s="1"/>
      <c r="C778" s="36"/>
      <c r="D778" s="168"/>
      <c r="E778" s="169"/>
      <c r="F778" s="40" t="str">
        <f>VLOOKUP(C778,'[2]Acha Air Sales Price List'!$B$1:$D$65536,3,FALSE)</f>
        <v>Exchange rate :</v>
      </c>
      <c r="G778" s="21">
        <f>ROUND(IF(ISBLANK(C778),0,VLOOKUP(C778,'[2]Acha Air Sales Price List'!$B$1:$X$65536,12,FALSE)*$M$14),2)</f>
        <v>0</v>
      </c>
      <c r="H778" s="21"/>
      <c r="I778" s="22">
        <f>ROUND(IF(ISNUMBER(B778), G778*B778, 0),5)</f>
        <v>0</v>
      </c>
      <c r="J778" s="14"/>
    </row>
    <row r="779" spans="1:10" ht="12" hidden="1" customHeight="1">
      <c r="A779" s="13"/>
      <c r="B779" s="1"/>
      <c r="C779" s="35"/>
      <c r="D779" s="168"/>
      <c r="E779" s="169"/>
      <c r="F779" s="40" t="str">
        <f>VLOOKUP(C779,'[2]Acha Air Sales Price List'!$B$1:$D$65536,3,FALSE)</f>
        <v>Exchange rate :</v>
      </c>
      <c r="G779" s="21">
        <f>ROUND(IF(ISBLANK(C779),0,VLOOKUP(C779,'[2]Acha Air Sales Price List'!$B$1:$X$65536,12,FALSE)*$M$14),2)</f>
        <v>0</v>
      </c>
      <c r="H779" s="21"/>
      <c r="I779" s="22">
        <f t="shared" ref="I779:I842" si="18">ROUND(IF(ISNUMBER(B779), G779*B779, 0),5)</f>
        <v>0</v>
      </c>
      <c r="J779" s="14"/>
    </row>
    <row r="780" spans="1:10" ht="12.4" hidden="1" customHeight="1">
      <c r="A780" s="13"/>
      <c r="B780" s="1"/>
      <c r="C780" s="35"/>
      <c r="D780" s="168"/>
      <c r="E780" s="169"/>
      <c r="F780" s="40" t="str">
        <f>VLOOKUP(C780,'[2]Acha Air Sales Price List'!$B$1:$D$65536,3,FALSE)</f>
        <v>Exchange rate :</v>
      </c>
      <c r="G780" s="21">
        <f>ROUND(IF(ISBLANK(C780),0,VLOOKUP(C780,'[2]Acha Air Sales Price List'!$B$1:$X$65536,12,FALSE)*$M$14),2)</f>
        <v>0</v>
      </c>
      <c r="H780" s="21"/>
      <c r="I780" s="22">
        <f t="shared" si="18"/>
        <v>0</v>
      </c>
      <c r="J780" s="14"/>
    </row>
    <row r="781" spans="1:10" ht="12.4" hidden="1" customHeight="1">
      <c r="A781" s="13"/>
      <c r="B781" s="1"/>
      <c r="C781" s="35"/>
      <c r="D781" s="168"/>
      <c r="E781" s="169"/>
      <c r="F781" s="40" t="str">
        <f>VLOOKUP(C781,'[2]Acha Air Sales Price List'!$B$1:$D$65536,3,FALSE)</f>
        <v>Exchange rate :</v>
      </c>
      <c r="G781" s="21">
        <f>ROUND(IF(ISBLANK(C781),0,VLOOKUP(C781,'[2]Acha Air Sales Price List'!$B$1:$X$65536,12,FALSE)*$M$14),2)</f>
        <v>0</v>
      </c>
      <c r="H781" s="21"/>
      <c r="I781" s="22">
        <f t="shared" si="18"/>
        <v>0</v>
      </c>
      <c r="J781" s="14"/>
    </row>
    <row r="782" spans="1:10" ht="12.4" hidden="1" customHeight="1">
      <c r="A782" s="13"/>
      <c r="B782" s="1"/>
      <c r="C782" s="35"/>
      <c r="D782" s="168"/>
      <c r="E782" s="169"/>
      <c r="F782" s="40" t="str">
        <f>VLOOKUP(C782,'[2]Acha Air Sales Price List'!$B$1:$D$65536,3,FALSE)</f>
        <v>Exchange rate :</v>
      </c>
      <c r="G782" s="21">
        <f>ROUND(IF(ISBLANK(C782),0,VLOOKUP(C782,'[2]Acha Air Sales Price List'!$B$1:$X$65536,12,FALSE)*$M$14),2)</f>
        <v>0</v>
      </c>
      <c r="H782" s="21"/>
      <c r="I782" s="22">
        <f t="shared" si="18"/>
        <v>0</v>
      </c>
      <c r="J782" s="14"/>
    </row>
    <row r="783" spans="1:10" ht="12.4" hidden="1" customHeight="1">
      <c r="A783" s="13"/>
      <c r="B783" s="1"/>
      <c r="C783" s="35"/>
      <c r="D783" s="168"/>
      <c r="E783" s="169"/>
      <c r="F783" s="40" t="str">
        <f>VLOOKUP(C783,'[2]Acha Air Sales Price List'!$B$1:$D$65536,3,FALSE)</f>
        <v>Exchange rate :</v>
      </c>
      <c r="G783" s="21">
        <f>ROUND(IF(ISBLANK(C783),0,VLOOKUP(C783,'[2]Acha Air Sales Price List'!$B$1:$X$65536,12,FALSE)*$M$14),2)</f>
        <v>0</v>
      </c>
      <c r="H783" s="21"/>
      <c r="I783" s="22">
        <f t="shared" si="18"/>
        <v>0</v>
      </c>
      <c r="J783" s="14"/>
    </row>
    <row r="784" spans="1:10" ht="12.4" hidden="1" customHeight="1">
      <c r="A784" s="13"/>
      <c r="B784" s="1"/>
      <c r="C784" s="35"/>
      <c r="D784" s="168"/>
      <c r="E784" s="169"/>
      <c r="F784" s="40" t="str">
        <f>VLOOKUP(C784,'[2]Acha Air Sales Price List'!$B$1:$D$65536,3,FALSE)</f>
        <v>Exchange rate :</v>
      </c>
      <c r="G784" s="21">
        <f>ROUND(IF(ISBLANK(C784),0,VLOOKUP(C784,'[2]Acha Air Sales Price List'!$B$1:$X$65536,12,FALSE)*$M$14),2)</f>
        <v>0</v>
      </c>
      <c r="H784" s="21"/>
      <c r="I784" s="22">
        <f t="shared" si="18"/>
        <v>0</v>
      </c>
      <c r="J784" s="14"/>
    </row>
    <row r="785" spans="1:10" ht="12.4" hidden="1" customHeight="1">
      <c r="A785" s="13"/>
      <c r="B785" s="1"/>
      <c r="C785" s="35"/>
      <c r="D785" s="168"/>
      <c r="E785" s="169"/>
      <c r="F785" s="40" t="str">
        <f>VLOOKUP(C785,'[2]Acha Air Sales Price List'!$B$1:$D$65536,3,FALSE)</f>
        <v>Exchange rate :</v>
      </c>
      <c r="G785" s="21">
        <f>ROUND(IF(ISBLANK(C785),0,VLOOKUP(C785,'[2]Acha Air Sales Price List'!$B$1:$X$65536,12,FALSE)*$M$14),2)</f>
        <v>0</v>
      </c>
      <c r="H785" s="21"/>
      <c r="I785" s="22">
        <f t="shared" si="18"/>
        <v>0</v>
      </c>
      <c r="J785" s="14"/>
    </row>
    <row r="786" spans="1:10" ht="12.4" hidden="1" customHeight="1">
      <c r="A786" s="13"/>
      <c r="B786" s="1"/>
      <c r="C786" s="35"/>
      <c r="D786" s="168"/>
      <c r="E786" s="169"/>
      <c r="F786" s="40" t="str">
        <f>VLOOKUP(C786,'[2]Acha Air Sales Price List'!$B$1:$D$65536,3,FALSE)</f>
        <v>Exchange rate :</v>
      </c>
      <c r="G786" s="21">
        <f>ROUND(IF(ISBLANK(C786),0,VLOOKUP(C786,'[2]Acha Air Sales Price List'!$B$1:$X$65536,12,FALSE)*$M$14),2)</f>
        <v>0</v>
      </c>
      <c r="H786" s="21"/>
      <c r="I786" s="22">
        <f t="shared" si="18"/>
        <v>0</v>
      </c>
      <c r="J786" s="14"/>
    </row>
    <row r="787" spans="1:10" ht="12.4" hidden="1" customHeight="1">
      <c r="A787" s="13"/>
      <c r="B787" s="1"/>
      <c r="C787" s="35"/>
      <c r="D787" s="168"/>
      <c r="E787" s="169"/>
      <c r="F787" s="40" t="str">
        <f>VLOOKUP(C787,'[2]Acha Air Sales Price List'!$B$1:$D$65536,3,FALSE)</f>
        <v>Exchange rate :</v>
      </c>
      <c r="G787" s="21">
        <f>ROUND(IF(ISBLANK(C787),0,VLOOKUP(C787,'[2]Acha Air Sales Price List'!$B$1:$X$65536,12,FALSE)*$M$14),2)</f>
        <v>0</v>
      </c>
      <c r="H787" s="21"/>
      <c r="I787" s="22">
        <f t="shared" si="18"/>
        <v>0</v>
      </c>
      <c r="J787" s="14"/>
    </row>
    <row r="788" spans="1:10" ht="12.4" hidden="1" customHeight="1">
      <c r="A788" s="13"/>
      <c r="B788" s="1"/>
      <c r="C788" s="35"/>
      <c r="D788" s="168"/>
      <c r="E788" s="169"/>
      <c r="F788" s="40" t="str">
        <f>VLOOKUP(C788,'[2]Acha Air Sales Price List'!$B$1:$D$65536,3,FALSE)</f>
        <v>Exchange rate :</v>
      </c>
      <c r="G788" s="21">
        <f>ROUND(IF(ISBLANK(C788),0,VLOOKUP(C788,'[2]Acha Air Sales Price List'!$B$1:$X$65536,12,FALSE)*$M$14),2)</f>
        <v>0</v>
      </c>
      <c r="H788" s="21"/>
      <c r="I788" s="22">
        <f t="shared" si="18"/>
        <v>0</v>
      </c>
      <c r="J788" s="14"/>
    </row>
    <row r="789" spans="1:10" ht="12.4" hidden="1" customHeight="1">
      <c r="A789" s="13"/>
      <c r="B789" s="1"/>
      <c r="C789" s="35"/>
      <c r="D789" s="168"/>
      <c r="E789" s="169"/>
      <c r="F789" s="40" t="str">
        <f>VLOOKUP(C789,'[2]Acha Air Sales Price List'!$B$1:$D$65536,3,FALSE)</f>
        <v>Exchange rate :</v>
      </c>
      <c r="G789" s="21">
        <f>ROUND(IF(ISBLANK(C789),0,VLOOKUP(C789,'[2]Acha Air Sales Price List'!$B$1:$X$65536,12,FALSE)*$M$14),2)</f>
        <v>0</v>
      </c>
      <c r="H789" s="21"/>
      <c r="I789" s="22">
        <f t="shared" si="18"/>
        <v>0</v>
      </c>
      <c r="J789" s="14"/>
    </row>
    <row r="790" spans="1:10" ht="12.4" hidden="1" customHeight="1">
      <c r="A790" s="13"/>
      <c r="B790" s="1"/>
      <c r="C790" s="35"/>
      <c r="D790" s="168"/>
      <c r="E790" s="169"/>
      <c r="F790" s="40" t="str">
        <f>VLOOKUP(C790,'[2]Acha Air Sales Price List'!$B$1:$D$65536,3,FALSE)</f>
        <v>Exchange rate :</v>
      </c>
      <c r="G790" s="21">
        <f>ROUND(IF(ISBLANK(C790),0,VLOOKUP(C790,'[2]Acha Air Sales Price List'!$B$1:$X$65536,12,FALSE)*$M$14),2)</f>
        <v>0</v>
      </c>
      <c r="H790" s="21"/>
      <c r="I790" s="22">
        <f t="shared" si="18"/>
        <v>0</v>
      </c>
      <c r="J790" s="14"/>
    </row>
    <row r="791" spans="1:10" ht="12.4" hidden="1" customHeight="1">
      <c r="A791" s="13"/>
      <c r="B791" s="1"/>
      <c r="C791" s="35"/>
      <c r="D791" s="168"/>
      <c r="E791" s="169"/>
      <c r="F791" s="40" t="str">
        <f>VLOOKUP(C791,'[2]Acha Air Sales Price List'!$B$1:$D$65536,3,FALSE)</f>
        <v>Exchange rate :</v>
      </c>
      <c r="G791" s="21">
        <f>ROUND(IF(ISBLANK(C791),0,VLOOKUP(C791,'[2]Acha Air Sales Price List'!$B$1:$X$65536,12,FALSE)*$M$14),2)</f>
        <v>0</v>
      </c>
      <c r="H791" s="21"/>
      <c r="I791" s="22">
        <f t="shared" si="18"/>
        <v>0</v>
      </c>
      <c r="J791" s="14"/>
    </row>
    <row r="792" spans="1:10" ht="12.4" hidden="1" customHeight="1">
      <c r="A792" s="13"/>
      <c r="B792" s="1"/>
      <c r="C792" s="35"/>
      <c r="D792" s="168"/>
      <c r="E792" s="169"/>
      <c r="F792" s="40" t="str">
        <f>VLOOKUP(C792,'[2]Acha Air Sales Price List'!$B$1:$D$65536,3,FALSE)</f>
        <v>Exchange rate :</v>
      </c>
      <c r="G792" s="21">
        <f>ROUND(IF(ISBLANK(C792),0,VLOOKUP(C792,'[2]Acha Air Sales Price List'!$B$1:$X$65536,12,FALSE)*$M$14),2)</f>
        <v>0</v>
      </c>
      <c r="H792" s="21"/>
      <c r="I792" s="22">
        <f t="shared" si="18"/>
        <v>0</v>
      </c>
      <c r="J792" s="14"/>
    </row>
    <row r="793" spans="1:10" ht="12.4" hidden="1" customHeight="1">
      <c r="A793" s="13"/>
      <c r="B793" s="1"/>
      <c r="C793" s="35"/>
      <c r="D793" s="168"/>
      <c r="E793" s="169"/>
      <c r="F793" s="40" t="str">
        <f>VLOOKUP(C793,'[2]Acha Air Sales Price List'!$B$1:$D$65536,3,FALSE)</f>
        <v>Exchange rate :</v>
      </c>
      <c r="G793" s="21">
        <f>ROUND(IF(ISBLANK(C793),0,VLOOKUP(C793,'[2]Acha Air Sales Price List'!$B$1:$X$65536,12,FALSE)*$M$14),2)</f>
        <v>0</v>
      </c>
      <c r="H793" s="21"/>
      <c r="I793" s="22">
        <f t="shared" si="18"/>
        <v>0</v>
      </c>
      <c r="J793" s="14"/>
    </row>
    <row r="794" spans="1:10" ht="12.4" hidden="1" customHeight="1">
      <c r="A794" s="13"/>
      <c r="B794" s="1"/>
      <c r="C794" s="35"/>
      <c r="D794" s="168"/>
      <c r="E794" s="169"/>
      <c r="F794" s="40" t="str">
        <f>VLOOKUP(C794,'[2]Acha Air Sales Price List'!$B$1:$D$65536,3,FALSE)</f>
        <v>Exchange rate :</v>
      </c>
      <c r="G794" s="21">
        <f>ROUND(IF(ISBLANK(C794),0,VLOOKUP(C794,'[2]Acha Air Sales Price List'!$B$1:$X$65536,12,FALSE)*$M$14),2)</f>
        <v>0</v>
      </c>
      <c r="H794" s="21"/>
      <c r="I794" s="22">
        <f t="shared" si="18"/>
        <v>0</v>
      </c>
      <c r="J794" s="14"/>
    </row>
    <row r="795" spans="1:10" ht="12.4" hidden="1" customHeight="1">
      <c r="A795" s="13"/>
      <c r="B795" s="1"/>
      <c r="C795" s="35"/>
      <c r="D795" s="168"/>
      <c r="E795" s="169"/>
      <c r="F795" s="40" t="str">
        <f>VLOOKUP(C795,'[2]Acha Air Sales Price List'!$B$1:$D$65536,3,FALSE)</f>
        <v>Exchange rate :</v>
      </c>
      <c r="G795" s="21">
        <f>ROUND(IF(ISBLANK(C795),0,VLOOKUP(C795,'[2]Acha Air Sales Price List'!$B$1:$X$65536,12,FALSE)*$M$14),2)</f>
        <v>0</v>
      </c>
      <c r="H795" s="21"/>
      <c r="I795" s="22">
        <f t="shared" si="18"/>
        <v>0</v>
      </c>
      <c r="J795" s="14"/>
    </row>
    <row r="796" spans="1:10" ht="12.4" hidden="1" customHeight="1">
      <c r="A796" s="13"/>
      <c r="B796" s="1"/>
      <c r="C796" s="35"/>
      <c r="D796" s="168"/>
      <c r="E796" s="169"/>
      <c r="F796" s="40" t="str">
        <f>VLOOKUP(C796,'[2]Acha Air Sales Price List'!$B$1:$D$65536,3,FALSE)</f>
        <v>Exchange rate :</v>
      </c>
      <c r="G796" s="21">
        <f>ROUND(IF(ISBLANK(C796),0,VLOOKUP(C796,'[2]Acha Air Sales Price List'!$B$1:$X$65536,12,FALSE)*$M$14),2)</f>
        <v>0</v>
      </c>
      <c r="H796" s="21"/>
      <c r="I796" s="22">
        <f t="shared" si="18"/>
        <v>0</v>
      </c>
      <c r="J796" s="14"/>
    </row>
    <row r="797" spans="1:10" ht="12.4" hidden="1" customHeight="1">
      <c r="A797" s="13"/>
      <c r="B797" s="1"/>
      <c r="C797" s="35"/>
      <c r="D797" s="168"/>
      <c r="E797" s="169"/>
      <c r="F797" s="40" t="str">
        <f>VLOOKUP(C797,'[2]Acha Air Sales Price List'!$B$1:$D$65536,3,FALSE)</f>
        <v>Exchange rate :</v>
      </c>
      <c r="G797" s="21">
        <f>ROUND(IF(ISBLANK(C797),0,VLOOKUP(C797,'[2]Acha Air Sales Price List'!$B$1:$X$65536,12,FALSE)*$M$14),2)</f>
        <v>0</v>
      </c>
      <c r="H797" s="21"/>
      <c r="I797" s="22">
        <f t="shared" si="18"/>
        <v>0</v>
      </c>
      <c r="J797" s="14"/>
    </row>
    <row r="798" spans="1:10" ht="12.4" hidden="1" customHeight="1">
      <c r="A798" s="13"/>
      <c r="B798" s="1"/>
      <c r="C798" s="35"/>
      <c r="D798" s="168"/>
      <c r="E798" s="169"/>
      <c r="F798" s="40" t="str">
        <f>VLOOKUP(C798,'[2]Acha Air Sales Price List'!$B$1:$D$65536,3,FALSE)</f>
        <v>Exchange rate :</v>
      </c>
      <c r="G798" s="21">
        <f>ROUND(IF(ISBLANK(C798),0,VLOOKUP(C798,'[2]Acha Air Sales Price List'!$B$1:$X$65536,12,FALSE)*$M$14),2)</f>
        <v>0</v>
      </c>
      <c r="H798" s="21"/>
      <c r="I798" s="22">
        <f t="shared" si="18"/>
        <v>0</v>
      </c>
      <c r="J798" s="14"/>
    </row>
    <row r="799" spans="1:10" ht="12.4" hidden="1" customHeight="1">
      <c r="A799" s="13"/>
      <c r="B799" s="1"/>
      <c r="C799" s="35"/>
      <c r="D799" s="168"/>
      <c r="E799" s="169"/>
      <c r="F799" s="40" t="str">
        <f>VLOOKUP(C799,'[2]Acha Air Sales Price List'!$B$1:$D$65536,3,FALSE)</f>
        <v>Exchange rate :</v>
      </c>
      <c r="G799" s="21">
        <f>ROUND(IF(ISBLANK(C799),0,VLOOKUP(C799,'[2]Acha Air Sales Price List'!$B$1:$X$65536,12,FALSE)*$M$14),2)</f>
        <v>0</v>
      </c>
      <c r="H799" s="21"/>
      <c r="I799" s="22">
        <f t="shared" si="18"/>
        <v>0</v>
      </c>
      <c r="J799" s="14"/>
    </row>
    <row r="800" spans="1:10" ht="12.4" hidden="1" customHeight="1">
      <c r="A800" s="13"/>
      <c r="B800" s="1"/>
      <c r="C800" s="35"/>
      <c r="D800" s="168"/>
      <c r="E800" s="169"/>
      <c r="F800" s="40" t="str">
        <f>VLOOKUP(C800,'[2]Acha Air Sales Price List'!$B$1:$D$65536,3,FALSE)</f>
        <v>Exchange rate :</v>
      </c>
      <c r="G800" s="21">
        <f>ROUND(IF(ISBLANK(C800),0,VLOOKUP(C800,'[2]Acha Air Sales Price List'!$B$1:$X$65536,12,FALSE)*$M$14),2)</f>
        <v>0</v>
      </c>
      <c r="H800" s="21"/>
      <c r="I800" s="22">
        <f t="shared" si="18"/>
        <v>0</v>
      </c>
      <c r="J800" s="14"/>
    </row>
    <row r="801" spans="1:10" ht="12.4" hidden="1" customHeight="1">
      <c r="A801" s="13"/>
      <c r="B801" s="1"/>
      <c r="C801" s="35"/>
      <c r="D801" s="168"/>
      <c r="E801" s="169"/>
      <c r="F801" s="40" t="str">
        <f>VLOOKUP(C801,'[2]Acha Air Sales Price List'!$B$1:$D$65536,3,FALSE)</f>
        <v>Exchange rate :</v>
      </c>
      <c r="G801" s="21">
        <f>ROUND(IF(ISBLANK(C801),0,VLOOKUP(C801,'[2]Acha Air Sales Price List'!$B$1:$X$65536,12,FALSE)*$M$14),2)</f>
        <v>0</v>
      </c>
      <c r="H801" s="21"/>
      <c r="I801" s="22">
        <f t="shared" si="18"/>
        <v>0</v>
      </c>
      <c r="J801" s="14"/>
    </row>
    <row r="802" spans="1:10" ht="12.4" hidden="1" customHeight="1">
      <c r="A802" s="13"/>
      <c r="B802" s="1"/>
      <c r="C802" s="36"/>
      <c r="D802" s="168"/>
      <c r="E802" s="169"/>
      <c r="F802" s="40" t="str">
        <f>VLOOKUP(C802,'[2]Acha Air Sales Price List'!$B$1:$D$65536,3,FALSE)</f>
        <v>Exchange rate :</v>
      </c>
      <c r="G802" s="21">
        <f>ROUND(IF(ISBLANK(C802),0,VLOOKUP(C802,'[2]Acha Air Sales Price List'!$B$1:$X$65536,12,FALSE)*$M$14),2)</f>
        <v>0</v>
      </c>
      <c r="H802" s="21"/>
      <c r="I802" s="22">
        <f t="shared" si="18"/>
        <v>0</v>
      </c>
      <c r="J802" s="14"/>
    </row>
    <row r="803" spans="1:10" ht="12" hidden="1" customHeight="1">
      <c r="A803" s="13"/>
      <c r="B803" s="1"/>
      <c r="C803" s="35"/>
      <c r="D803" s="168"/>
      <c r="E803" s="169"/>
      <c r="F803" s="40" t="str">
        <f>VLOOKUP(C803,'[2]Acha Air Sales Price List'!$B$1:$D$65536,3,FALSE)</f>
        <v>Exchange rate :</v>
      </c>
      <c r="G803" s="21">
        <f>ROUND(IF(ISBLANK(C803),0,VLOOKUP(C803,'[2]Acha Air Sales Price List'!$B$1:$X$65536,12,FALSE)*$M$14),2)</f>
        <v>0</v>
      </c>
      <c r="H803" s="21"/>
      <c r="I803" s="22">
        <f t="shared" si="18"/>
        <v>0</v>
      </c>
      <c r="J803" s="14"/>
    </row>
    <row r="804" spans="1:10" ht="12.4" hidden="1" customHeight="1">
      <c r="A804" s="13"/>
      <c r="B804" s="1"/>
      <c r="C804" s="35"/>
      <c r="D804" s="168"/>
      <c r="E804" s="169"/>
      <c r="F804" s="40" t="str">
        <f>VLOOKUP(C804,'[2]Acha Air Sales Price List'!$B$1:$D$65536,3,FALSE)</f>
        <v>Exchange rate :</v>
      </c>
      <c r="G804" s="21">
        <f>ROUND(IF(ISBLANK(C804),0,VLOOKUP(C804,'[2]Acha Air Sales Price List'!$B$1:$X$65536,12,FALSE)*$M$14),2)</f>
        <v>0</v>
      </c>
      <c r="H804" s="21"/>
      <c r="I804" s="22">
        <f t="shared" si="18"/>
        <v>0</v>
      </c>
      <c r="J804" s="14"/>
    </row>
    <row r="805" spans="1:10" ht="12.4" hidden="1" customHeight="1">
      <c r="A805" s="13"/>
      <c r="B805" s="1"/>
      <c r="C805" s="35"/>
      <c r="D805" s="168"/>
      <c r="E805" s="169"/>
      <c r="F805" s="40" t="str">
        <f>VLOOKUP(C805,'[2]Acha Air Sales Price List'!$B$1:$D$65536,3,FALSE)</f>
        <v>Exchange rate :</v>
      </c>
      <c r="G805" s="21">
        <f>ROUND(IF(ISBLANK(C805),0,VLOOKUP(C805,'[2]Acha Air Sales Price List'!$B$1:$X$65536,12,FALSE)*$M$14),2)</f>
        <v>0</v>
      </c>
      <c r="H805" s="21"/>
      <c r="I805" s="22">
        <f t="shared" si="18"/>
        <v>0</v>
      </c>
      <c r="J805" s="14"/>
    </row>
    <row r="806" spans="1:10" ht="12.4" hidden="1" customHeight="1">
      <c r="A806" s="13"/>
      <c r="B806" s="1"/>
      <c r="C806" s="35"/>
      <c r="D806" s="168"/>
      <c r="E806" s="169"/>
      <c r="F806" s="40" t="str">
        <f>VLOOKUP(C806,'[2]Acha Air Sales Price List'!$B$1:$D$65536,3,FALSE)</f>
        <v>Exchange rate :</v>
      </c>
      <c r="G806" s="21">
        <f>ROUND(IF(ISBLANK(C806),0,VLOOKUP(C806,'[2]Acha Air Sales Price List'!$B$1:$X$65536,12,FALSE)*$M$14),2)</f>
        <v>0</v>
      </c>
      <c r="H806" s="21"/>
      <c r="I806" s="22">
        <f t="shared" si="18"/>
        <v>0</v>
      </c>
      <c r="J806" s="14"/>
    </row>
    <row r="807" spans="1:10" ht="12.4" hidden="1" customHeight="1">
      <c r="A807" s="13"/>
      <c r="B807" s="1"/>
      <c r="C807" s="35"/>
      <c r="D807" s="168"/>
      <c r="E807" s="169"/>
      <c r="F807" s="40" t="str">
        <f>VLOOKUP(C807,'[2]Acha Air Sales Price List'!$B$1:$D$65536,3,FALSE)</f>
        <v>Exchange rate :</v>
      </c>
      <c r="G807" s="21">
        <f>ROUND(IF(ISBLANK(C807),0,VLOOKUP(C807,'[2]Acha Air Sales Price List'!$B$1:$X$65536,12,FALSE)*$M$14),2)</f>
        <v>0</v>
      </c>
      <c r="H807" s="21"/>
      <c r="I807" s="22">
        <f t="shared" si="18"/>
        <v>0</v>
      </c>
      <c r="J807" s="14"/>
    </row>
    <row r="808" spans="1:10" ht="12.4" hidden="1" customHeight="1">
      <c r="A808" s="13"/>
      <c r="B808" s="1"/>
      <c r="C808" s="35"/>
      <c r="D808" s="168"/>
      <c r="E808" s="169"/>
      <c r="F808" s="40" t="str">
        <f>VLOOKUP(C808,'[2]Acha Air Sales Price List'!$B$1:$D$65536,3,FALSE)</f>
        <v>Exchange rate :</v>
      </c>
      <c r="G808" s="21">
        <f>ROUND(IF(ISBLANK(C808),0,VLOOKUP(C808,'[2]Acha Air Sales Price List'!$B$1:$X$65536,12,FALSE)*$M$14),2)</f>
        <v>0</v>
      </c>
      <c r="H808" s="21"/>
      <c r="I808" s="22">
        <f t="shared" si="18"/>
        <v>0</v>
      </c>
      <c r="J808" s="14"/>
    </row>
    <row r="809" spans="1:10" ht="12.4" hidden="1" customHeight="1">
      <c r="A809" s="13"/>
      <c r="B809" s="1"/>
      <c r="C809" s="35"/>
      <c r="D809" s="168"/>
      <c r="E809" s="169"/>
      <c r="F809" s="40" t="str">
        <f>VLOOKUP(C809,'[2]Acha Air Sales Price List'!$B$1:$D$65536,3,FALSE)</f>
        <v>Exchange rate :</v>
      </c>
      <c r="G809" s="21">
        <f>ROUND(IF(ISBLANK(C809),0,VLOOKUP(C809,'[2]Acha Air Sales Price List'!$B$1:$X$65536,12,FALSE)*$M$14),2)</f>
        <v>0</v>
      </c>
      <c r="H809" s="21"/>
      <c r="I809" s="22">
        <f t="shared" si="18"/>
        <v>0</v>
      </c>
      <c r="J809" s="14"/>
    </row>
    <row r="810" spans="1:10" ht="12.4" hidden="1" customHeight="1">
      <c r="A810" s="13"/>
      <c r="B810" s="1"/>
      <c r="C810" s="35"/>
      <c r="D810" s="168"/>
      <c r="E810" s="169"/>
      <c r="F810" s="40" t="str">
        <f>VLOOKUP(C810,'[2]Acha Air Sales Price List'!$B$1:$D$65536,3,FALSE)</f>
        <v>Exchange rate :</v>
      </c>
      <c r="G810" s="21">
        <f>ROUND(IF(ISBLANK(C810),0,VLOOKUP(C810,'[2]Acha Air Sales Price List'!$B$1:$X$65536,12,FALSE)*$M$14),2)</f>
        <v>0</v>
      </c>
      <c r="H810" s="21"/>
      <c r="I810" s="22">
        <f t="shared" si="18"/>
        <v>0</v>
      </c>
      <c r="J810" s="14"/>
    </row>
    <row r="811" spans="1:10" ht="12.4" hidden="1" customHeight="1">
      <c r="A811" s="13"/>
      <c r="B811" s="1"/>
      <c r="C811" s="35"/>
      <c r="D811" s="168"/>
      <c r="E811" s="169"/>
      <c r="F811" s="40" t="str">
        <f>VLOOKUP(C811,'[2]Acha Air Sales Price List'!$B$1:$D$65536,3,FALSE)</f>
        <v>Exchange rate :</v>
      </c>
      <c r="G811" s="21">
        <f>ROUND(IF(ISBLANK(C811),0,VLOOKUP(C811,'[2]Acha Air Sales Price List'!$B$1:$X$65536,12,FALSE)*$M$14),2)</f>
        <v>0</v>
      </c>
      <c r="H811" s="21"/>
      <c r="I811" s="22">
        <f t="shared" si="18"/>
        <v>0</v>
      </c>
      <c r="J811" s="14"/>
    </row>
    <row r="812" spans="1:10" ht="12.4" hidden="1" customHeight="1">
      <c r="A812" s="13"/>
      <c r="B812" s="1"/>
      <c r="C812" s="35"/>
      <c r="D812" s="168"/>
      <c r="E812" s="169"/>
      <c r="F812" s="40" t="str">
        <f>VLOOKUP(C812,'[2]Acha Air Sales Price List'!$B$1:$D$65536,3,FALSE)</f>
        <v>Exchange rate :</v>
      </c>
      <c r="G812" s="21">
        <f>ROUND(IF(ISBLANK(C812),0,VLOOKUP(C812,'[2]Acha Air Sales Price List'!$B$1:$X$65536,12,FALSE)*$M$14),2)</f>
        <v>0</v>
      </c>
      <c r="H812" s="21"/>
      <c r="I812" s="22">
        <f t="shared" si="18"/>
        <v>0</v>
      </c>
      <c r="J812" s="14"/>
    </row>
    <row r="813" spans="1:10" ht="12.4" hidden="1" customHeight="1">
      <c r="A813" s="13"/>
      <c r="B813" s="1"/>
      <c r="C813" s="35"/>
      <c r="D813" s="168"/>
      <c r="E813" s="169"/>
      <c r="F813" s="40" t="str">
        <f>VLOOKUP(C813,'[2]Acha Air Sales Price List'!$B$1:$D$65536,3,FALSE)</f>
        <v>Exchange rate :</v>
      </c>
      <c r="G813" s="21">
        <f>ROUND(IF(ISBLANK(C813),0,VLOOKUP(C813,'[2]Acha Air Sales Price List'!$B$1:$X$65536,12,FALSE)*$M$14),2)</f>
        <v>0</v>
      </c>
      <c r="H813" s="21"/>
      <c r="I813" s="22">
        <f t="shared" si="18"/>
        <v>0</v>
      </c>
      <c r="J813" s="14"/>
    </row>
    <row r="814" spans="1:10" ht="12.4" hidden="1" customHeight="1">
      <c r="A814" s="13"/>
      <c r="B814" s="1"/>
      <c r="C814" s="35"/>
      <c r="D814" s="168"/>
      <c r="E814" s="169"/>
      <c r="F814" s="40" t="str">
        <f>VLOOKUP(C814,'[2]Acha Air Sales Price List'!$B$1:$D$65536,3,FALSE)</f>
        <v>Exchange rate :</v>
      </c>
      <c r="G814" s="21">
        <f>ROUND(IF(ISBLANK(C814),0,VLOOKUP(C814,'[2]Acha Air Sales Price List'!$B$1:$X$65536,12,FALSE)*$M$14),2)</f>
        <v>0</v>
      </c>
      <c r="H814" s="21"/>
      <c r="I814" s="22">
        <f t="shared" si="18"/>
        <v>0</v>
      </c>
      <c r="J814" s="14"/>
    </row>
    <row r="815" spans="1:10" ht="12.4" hidden="1" customHeight="1">
      <c r="A815" s="13"/>
      <c r="B815" s="1"/>
      <c r="C815" s="35"/>
      <c r="D815" s="168"/>
      <c r="E815" s="169"/>
      <c r="F815" s="40" t="str">
        <f>VLOOKUP(C815,'[2]Acha Air Sales Price List'!$B$1:$D$65536,3,FALSE)</f>
        <v>Exchange rate :</v>
      </c>
      <c r="G815" s="21">
        <f>ROUND(IF(ISBLANK(C815),0,VLOOKUP(C815,'[2]Acha Air Sales Price List'!$B$1:$X$65536,12,FALSE)*$M$14),2)</f>
        <v>0</v>
      </c>
      <c r="H815" s="21"/>
      <c r="I815" s="22">
        <f t="shared" si="18"/>
        <v>0</v>
      </c>
      <c r="J815" s="14"/>
    </row>
    <row r="816" spans="1:10" ht="12.4" hidden="1" customHeight="1">
      <c r="A816" s="13"/>
      <c r="B816" s="1"/>
      <c r="C816" s="35"/>
      <c r="D816" s="168"/>
      <c r="E816" s="169"/>
      <c r="F816" s="40" t="str">
        <f>VLOOKUP(C816,'[2]Acha Air Sales Price List'!$B$1:$D$65536,3,FALSE)</f>
        <v>Exchange rate :</v>
      </c>
      <c r="G816" s="21">
        <f>ROUND(IF(ISBLANK(C816),0,VLOOKUP(C816,'[2]Acha Air Sales Price List'!$B$1:$X$65536,12,FALSE)*$M$14),2)</f>
        <v>0</v>
      </c>
      <c r="H816" s="21"/>
      <c r="I816" s="22">
        <f t="shared" si="18"/>
        <v>0</v>
      </c>
      <c r="J816" s="14"/>
    </row>
    <row r="817" spans="1:10" ht="12.4" hidden="1" customHeight="1">
      <c r="A817" s="13"/>
      <c r="B817" s="1"/>
      <c r="C817" s="35"/>
      <c r="D817" s="168"/>
      <c r="E817" s="169"/>
      <c r="F817" s="40" t="str">
        <f>VLOOKUP(C817,'[2]Acha Air Sales Price List'!$B$1:$D$65536,3,FALSE)</f>
        <v>Exchange rate :</v>
      </c>
      <c r="G817" s="21">
        <f>ROUND(IF(ISBLANK(C817),0,VLOOKUP(C817,'[2]Acha Air Sales Price List'!$B$1:$X$65536,12,FALSE)*$M$14),2)</f>
        <v>0</v>
      </c>
      <c r="H817" s="21"/>
      <c r="I817" s="22">
        <f t="shared" si="18"/>
        <v>0</v>
      </c>
      <c r="J817" s="14"/>
    </row>
    <row r="818" spans="1:10" ht="12.4" hidden="1" customHeight="1">
      <c r="A818" s="13"/>
      <c r="B818" s="1"/>
      <c r="C818" s="35"/>
      <c r="D818" s="168"/>
      <c r="E818" s="169"/>
      <c r="F818" s="40" t="str">
        <f>VLOOKUP(C818,'[2]Acha Air Sales Price List'!$B$1:$D$65536,3,FALSE)</f>
        <v>Exchange rate :</v>
      </c>
      <c r="G818" s="21">
        <f>ROUND(IF(ISBLANK(C818),0,VLOOKUP(C818,'[2]Acha Air Sales Price List'!$B$1:$X$65536,12,FALSE)*$M$14),2)</f>
        <v>0</v>
      </c>
      <c r="H818" s="21"/>
      <c r="I818" s="22">
        <f t="shared" si="18"/>
        <v>0</v>
      </c>
      <c r="J818" s="14"/>
    </row>
    <row r="819" spans="1:10" ht="12.4" hidden="1" customHeight="1">
      <c r="A819" s="13"/>
      <c r="B819" s="1"/>
      <c r="C819" s="35"/>
      <c r="D819" s="168"/>
      <c r="E819" s="169"/>
      <c r="F819" s="40" t="str">
        <f>VLOOKUP(C819,'[2]Acha Air Sales Price List'!$B$1:$D$65536,3,FALSE)</f>
        <v>Exchange rate :</v>
      </c>
      <c r="G819" s="21">
        <f>ROUND(IF(ISBLANK(C819),0,VLOOKUP(C819,'[2]Acha Air Sales Price List'!$B$1:$X$65536,12,FALSE)*$M$14),2)</f>
        <v>0</v>
      </c>
      <c r="H819" s="21"/>
      <c r="I819" s="22">
        <f t="shared" si="18"/>
        <v>0</v>
      </c>
      <c r="J819" s="14"/>
    </row>
    <row r="820" spans="1:10" ht="12.4" hidden="1" customHeight="1">
      <c r="A820" s="13"/>
      <c r="B820" s="1"/>
      <c r="C820" s="35"/>
      <c r="D820" s="168"/>
      <c r="E820" s="169"/>
      <c r="F820" s="40" t="str">
        <f>VLOOKUP(C820,'[2]Acha Air Sales Price List'!$B$1:$D$65536,3,FALSE)</f>
        <v>Exchange rate :</v>
      </c>
      <c r="G820" s="21">
        <f>ROUND(IF(ISBLANK(C820),0,VLOOKUP(C820,'[2]Acha Air Sales Price List'!$B$1:$X$65536,12,FALSE)*$M$14),2)</f>
        <v>0</v>
      </c>
      <c r="H820" s="21"/>
      <c r="I820" s="22">
        <f t="shared" si="18"/>
        <v>0</v>
      </c>
      <c r="J820" s="14"/>
    </row>
    <row r="821" spans="1:10" ht="12.4" hidden="1" customHeight="1">
      <c r="A821" s="13"/>
      <c r="B821" s="1"/>
      <c r="C821" s="35"/>
      <c r="D821" s="168"/>
      <c r="E821" s="169"/>
      <c r="F821" s="40" t="str">
        <f>VLOOKUP(C821,'[2]Acha Air Sales Price List'!$B$1:$D$65536,3,FALSE)</f>
        <v>Exchange rate :</v>
      </c>
      <c r="G821" s="21">
        <f>ROUND(IF(ISBLANK(C821),0,VLOOKUP(C821,'[2]Acha Air Sales Price List'!$B$1:$X$65536,12,FALSE)*$M$14),2)</f>
        <v>0</v>
      </c>
      <c r="H821" s="21"/>
      <c r="I821" s="22">
        <f t="shared" si="18"/>
        <v>0</v>
      </c>
      <c r="J821" s="14"/>
    </row>
    <row r="822" spans="1:10" ht="12.4" hidden="1" customHeight="1">
      <c r="A822" s="13"/>
      <c r="B822" s="1"/>
      <c r="C822" s="35"/>
      <c r="D822" s="168"/>
      <c r="E822" s="169"/>
      <c r="F822" s="40" t="str">
        <f>VLOOKUP(C822,'[2]Acha Air Sales Price List'!$B$1:$D$65536,3,FALSE)</f>
        <v>Exchange rate :</v>
      </c>
      <c r="G822" s="21">
        <f>ROUND(IF(ISBLANK(C822),0,VLOOKUP(C822,'[2]Acha Air Sales Price List'!$B$1:$X$65536,12,FALSE)*$M$14),2)</f>
        <v>0</v>
      </c>
      <c r="H822" s="21"/>
      <c r="I822" s="22">
        <f t="shared" si="18"/>
        <v>0</v>
      </c>
      <c r="J822" s="14"/>
    </row>
    <row r="823" spans="1:10" ht="12.4" hidden="1" customHeight="1">
      <c r="A823" s="13"/>
      <c r="B823" s="1"/>
      <c r="C823" s="35"/>
      <c r="D823" s="168"/>
      <c r="E823" s="169"/>
      <c r="F823" s="40" t="str">
        <f>VLOOKUP(C823,'[2]Acha Air Sales Price List'!$B$1:$D$65536,3,FALSE)</f>
        <v>Exchange rate :</v>
      </c>
      <c r="G823" s="21">
        <f>ROUND(IF(ISBLANK(C823),0,VLOOKUP(C823,'[2]Acha Air Sales Price List'!$B$1:$X$65536,12,FALSE)*$M$14),2)</f>
        <v>0</v>
      </c>
      <c r="H823" s="21"/>
      <c r="I823" s="22">
        <f t="shared" si="18"/>
        <v>0</v>
      </c>
      <c r="J823" s="14"/>
    </row>
    <row r="824" spans="1:10" ht="12.4" hidden="1" customHeight="1">
      <c r="A824" s="13"/>
      <c r="B824" s="1"/>
      <c r="C824" s="35"/>
      <c r="D824" s="168"/>
      <c r="E824" s="169"/>
      <c r="F824" s="40" t="str">
        <f>VLOOKUP(C824,'[2]Acha Air Sales Price List'!$B$1:$D$65536,3,FALSE)</f>
        <v>Exchange rate :</v>
      </c>
      <c r="G824" s="21">
        <f>ROUND(IF(ISBLANK(C824),0,VLOOKUP(C824,'[2]Acha Air Sales Price List'!$B$1:$X$65536,12,FALSE)*$M$14),2)</f>
        <v>0</v>
      </c>
      <c r="H824" s="21"/>
      <c r="I824" s="22">
        <f t="shared" si="18"/>
        <v>0</v>
      </c>
      <c r="J824" s="14"/>
    </row>
    <row r="825" spans="1:10" ht="12.4" hidden="1" customHeight="1">
      <c r="A825" s="13"/>
      <c r="B825" s="1"/>
      <c r="C825" s="35"/>
      <c r="D825" s="168"/>
      <c r="E825" s="169"/>
      <c r="F825" s="40" t="str">
        <f>VLOOKUP(C825,'[2]Acha Air Sales Price List'!$B$1:$D$65536,3,FALSE)</f>
        <v>Exchange rate :</v>
      </c>
      <c r="G825" s="21">
        <f>ROUND(IF(ISBLANK(C825),0,VLOOKUP(C825,'[2]Acha Air Sales Price List'!$B$1:$X$65536,12,FALSE)*$M$14),2)</f>
        <v>0</v>
      </c>
      <c r="H825" s="21"/>
      <c r="I825" s="22">
        <f t="shared" si="18"/>
        <v>0</v>
      </c>
      <c r="J825" s="14"/>
    </row>
    <row r="826" spans="1:10" ht="12.4" hidden="1" customHeight="1">
      <c r="A826" s="13"/>
      <c r="B826" s="1"/>
      <c r="C826" s="35"/>
      <c r="D826" s="168"/>
      <c r="E826" s="169"/>
      <c r="F826" s="40" t="str">
        <f>VLOOKUP(C826,'[2]Acha Air Sales Price List'!$B$1:$D$65536,3,FALSE)</f>
        <v>Exchange rate :</v>
      </c>
      <c r="G826" s="21">
        <f>ROUND(IF(ISBLANK(C826),0,VLOOKUP(C826,'[2]Acha Air Sales Price List'!$B$1:$X$65536,12,FALSE)*$M$14),2)</f>
        <v>0</v>
      </c>
      <c r="H826" s="21"/>
      <c r="I826" s="22">
        <f t="shared" si="18"/>
        <v>0</v>
      </c>
      <c r="J826" s="14"/>
    </row>
    <row r="827" spans="1:10" ht="12.4" hidden="1" customHeight="1">
      <c r="A827" s="13"/>
      <c r="B827" s="1"/>
      <c r="C827" s="35"/>
      <c r="D827" s="168"/>
      <c r="E827" s="169"/>
      <c r="F827" s="40" t="str">
        <f>VLOOKUP(C827,'[2]Acha Air Sales Price List'!$B$1:$D$65536,3,FALSE)</f>
        <v>Exchange rate :</v>
      </c>
      <c r="G827" s="21">
        <f>ROUND(IF(ISBLANK(C827),0,VLOOKUP(C827,'[2]Acha Air Sales Price List'!$B$1:$X$65536,12,FALSE)*$M$14),2)</f>
        <v>0</v>
      </c>
      <c r="H827" s="21"/>
      <c r="I827" s="22">
        <f t="shared" si="18"/>
        <v>0</v>
      </c>
      <c r="J827" s="14"/>
    </row>
    <row r="828" spans="1:10" ht="12.4" hidden="1" customHeight="1">
      <c r="A828" s="13"/>
      <c r="B828" s="1"/>
      <c r="C828" s="35"/>
      <c r="D828" s="168"/>
      <c r="E828" s="169"/>
      <c r="F828" s="40" t="str">
        <f>VLOOKUP(C828,'[2]Acha Air Sales Price List'!$B$1:$D$65536,3,FALSE)</f>
        <v>Exchange rate :</v>
      </c>
      <c r="G828" s="21">
        <f>ROUND(IF(ISBLANK(C828),0,VLOOKUP(C828,'[2]Acha Air Sales Price List'!$B$1:$X$65536,12,FALSE)*$M$14),2)</f>
        <v>0</v>
      </c>
      <c r="H828" s="21"/>
      <c r="I828" s="22">
        <f t="shared" si="18"/>
        <v>0</v>
      </c>
      <c r="J828" s="14"/>
    </row>
    <row r="829" spans="1:10" ht="12.4" hidden="1" customHeight="1">
      <c r="A829" s="13"/>
      <c r="B829" s="1"/>
      <c r="C829" s="35"/>
      <c r="D829" s="168"/>
      <c r="E829" s="169"/>
      <c r="F829" s="40" t="str">
        <f>VLOOKUP(C829,'[2]Acha Air Sales Price List'!$B$1:$D$65536,3,FALSE)</f>
        <v>Exchange rate :</v>
      </c>
      <c r="G829" s="21">
        <f>ROUND(IF(ISBLANK(C829),0,VLOOKUP(C829,'[2]Acha Air Sales Price List'!$B$1:$X$65536,12,FALSE)*$M$14),2)</f>
        <v>0</v>
      </c>
      <c r="H829" s="21"/>
      <c r="I829" s="22">
        <f t="shared" si="18"/>
        <v>0</v>
      </c>
      <c r="J829" s="14"/>
    </row>
    <row r="830" spans="1:10" ht="12.4" hidden="1" customHeight="1">
      <c r="A830" s="13"/>
      <c r="B830" s="1"/>
      <c r="C830" s="36"/>
      <c r="D830" s="168"/>
      <c r="E830" s="169"/>
      <c r="F830" s="40" t="str">
        <f>VLOOKUP(C830,'[2]Acha Air Sales Price List'!$B$1:$D$65536,3,FALSE)</f>
        <v>Exchange rate :</v>
      </c>
      <c r="G830" s="21">
        <f>ROUND(IF(ISBLANK(C830),0,VLOOKUP(C830,'[2]Acha Air Sales Price List'!$B$1:$X$65536,12,FALSE)*$M$14),2)</f>
        <v>0</v>
      </c>
      <c r="H830" s="21"/>
      <c r="I830" s="22">
        <f t="shared" si="18"/>
        <v>0</v>
      </c>
      <c r="J830" s="14"/>
    </row>
    <row r="831" spans="1:10" ht="12" hidden="1" customHeight="1">
      <c r="A831" s="13"/>
      <c r="B831" s="1"/>
      <c r="C831" s="35"/>
      <c r="D831" s="168"/>
      <c r="E831" s="169"/>
      <c r="F831" s="40" t="str">
        <f>VLOOKUP(C831,'[2]Acha Air Sales Price List'!$B$1:$D$65536,3,FALSE)</f>
        <v>Exchange rate :</v>
      </c>
      <c r="G831" s="21">
        <f>ROUND(IF(ISBLANK(C831),0,VLOOKUP(C831,'[2]Acha Air Sales Price List'!$B$1:$X$65536,12,FALSE)*$M$14),2)</f>
        <v>0</v>
      </c>
      <c r="H831" s="21"/>
      <c r="I831" s="22">
        <f t="shared" si="18"/>
        <v>0</v>
      </c>
      <c r="J831" s="14"/>
    </row>
    <row r="832" spans="1:10" ht="12.4" hidden="1" customHeight="1">
      <c r="A832" s="13"/>
      <c r="B832" s="1"/>
      <c r="C832" s="35"/>
      <c r="D832" s="168"/>
      <c r="E832" s="169"/>
      <c r="F832" s="40" t="str">
        <f>VLOOKUP(C832,'[2]Acha Air Sales Price List'!$B$1:$D$65536,3,FALSE)</f>
        <v>Exchange rate :</v>
      </c>
      <c r="G832" s="21">
        <f>ROUND(IF(ISBLANK(C832),0,VLOOKUP(C832,'[2]Acha Air Sales Price List'!$B$1:$X$65536,12,FALSE)*$M$14),2)</f>
        <v>0</v>
      </c>
      <c r="H832" s="21"/>
      <c r="I832" s="22">
        <f t="shared" si="18"/>
        <v>0</v>
      </c>
      <c r="J832" s="14"/>
    </row>
    <row r="833" spans="1:10" ht="12.4" hidden="1" customHeight="1">
      <c r="A833" s="13"/>
      <c r="B833" s="1"/>
      <c r="C833" s="35"/>
      <c r="D833" s="168"/>
      <c r="E833" s="169"/>
      <c r="F833" s="40" t="str">
        <f>VLOOKUP(C833,'[2]Acha Air Sales Price List'!$B$1:$D$65536,3,FALSE)</f>
        <v>Exchange rate :</v>
      </c>
      <c r="G833" s="21">
        <f>ROUND(IF(ISBLANK(C833),0,VLOOKUP(C833,'[2]Acha Air Sales Price List'!$B$1:$X$65536,12,FALSE)*$M$14),2)</f>
        <v>0</v>
      </c>
      <c r="H833" s="21"/>
      <c r="I833" s="22">
        <f t="shared" si="18"/>
        <v>0</v>
      </c>
      <c r="J833" s="14"/>
    </row>
    <row r="834" spans="1:10" ht="12.4" hidden="1" customHeight="1">
      <c r="A834" s="13"/>
      <c r="B834" s="1"/>
      <c r="C834" s="35"/>
      <c r="D834" s="168"/>
      <c r="E834" s="169"/>
      <c r="F834" s="40" t="str">
        <f>VLOOKUP(C834,'[2]Acha Air Sales Price List'!$B$1:$D$65536,3,FALSE)</f>
        <v>Exchange rate :</v>
      </c>
      <c r="G834" s="21">
        <f>ROUND(IF(ISBLANK(C834),0,VLOOKUP(C834,'[2]Acha Air Sales Price List'!$B$1:$X$65536,12,FALSE)*$M$14),2)</f>
        <v>0</v>
      </c>
      <c r="H834" s="21"/>
      <c r="I834" s="22">
        <f t="shared" si="18"/>
        <v>0</v>
      </c>
      <c r="J834" s="14"/>
    </row>
    <row r="835" spans="1:10" ht="12.4" hidden="1" customHeight="1">
      <c r="A835" s="13"/>
      <c r="B835" s="1"/>
      <c r="C835" s="35"/>
      <c r="D835" s="168"/>
      <c r="E835" s="169"/>
      <c r="F835" s="40" t="str">
        <f>VLOOKUP(C835,'[2]Acha Air Sales Price List'!$B$1:$D$65536,3,FALSE)</f>
        <v>Exchange rate :</v>
      </c>
      <c r="G835" s="21">
        <f>ROUND(IF(ISBLANK(C835),0,VLOOKUP(C835,'[2]Acha Air Sales Price List'!$B$1:$X$65536,12,FALSE)*$M$14),2)</f>
        <v>0</v>
      </c>
      <c r="H835" s="21"/>
      <c r="I835" s="22">
        <f t="shared" si="18"/>
        <v>0</v>
      </c>
      <c r="J835" s="14"/>
    </row>
    <row r="836" spans="1:10" ht="12.4" hidden="1" customHeight="1">
      <c r="A836" s="13"/>
      <c r="B836" s="1"/>
      <c r="C836" s="35"/>
      <c r="D836" s="168"/>
      <c r="E836" s="169"/>
      <c r="F836" s="40" t="str">
        <f>VLOOKUP(C836,'[2]Acha Air Sales Price List'!$B$1:$D$65536,3,FALSE)</f>
        <v>Exchange rate :</v>
      </c>
      <c r="G836" s="21">
        <f>ROUND(IF(ISBLANK(C836),0,VLOOKUP(C836,'[2]Acha Air Sales Price List'!$B$1:$X$65536,12,FALSE)*$M$14),2)</f>
        <v>0</v>
      </c>
      <c r="H836" s="21"/>
      <c r="I836" s="22">
        <f t="shared" si="18"/>
        <v>0</v>
      </c>
      <c r="J836" s="14"/>
    </row>
    <row r="837" spans="1:10" ht="12.4" hidden="1" customHeight="1">
      <c r="A837" s="13"/>
      <c r="B837" s="1"/>
      <c r="C837" s="35"/>
      <c r="D837" s="168"/>
      <c r="E837" s="169"/>
      <c r="F837" s="40" t="str">
        <f>VLOOKUP(C837,'[2]Acha Air Sales Price List'!$B$1:$D$65536,3,FALSE)</f>
        <v>Exchange rate :</v>
      </c>
      <c r="G837" s="21">
        <f>ROUND(IF(ISBLANK(C837),0,VLOOKUP(C837,'[2]Acha Air Sales Price List'!$B$1:$X$65536,12,FALSE)*$M$14),2)</f>
        <v>0</v>
      </c>
      <c r="H837" s="21"/>
      <c r="I837" s="22">
        <f t="shared" si="18"/>
        <v>0</v>
      </c>
      <c r="J837" s="14"/>
    </row>
    <row r="838" spans="1:10" ht="12.4" hidden="1" customHeight="1">
      <c r="A838" s="13"/>
      <c r="B838" s="1"/>
      <c r="C838" s="35"/>
      <c r="D838" s="168"/>
      <c r="E838" s="169"/>
      <c r="F838" s="40" t="str">
        <f>VLOOKUP(C838,'[2]Acha Air Sales Price List'!$B$1:$D$65536,3,FALSE)</f>
        <v>Exchange rate :</v>
      </c>
      <c r="G838" s="21">
        <f>ROUND(IF(ISBLANK(C838),0,VLOOKUP(C838,'[2]Acha Air Sales Price List'!$B$1:$X$65536,12,FALSE)*$M$14),2)</f>
        <v>0</v>
      </c>
      <c r="H838" s="21"/>
      <c r="I838" s="22">
        <f t="shared" si="18"/>
        <v>0</v>
      </c>
      <c r="J838" s="14"/>
    </row>
    <row r="839" spans="1:10" ht="12.4" hidden="1" customHeight="1">
      <c r="A839" s="13"/>
      <c r="B839" s="1"/>
      <c r="C839" s="35"/>
      <c r="D839" s="168"/>
      <c r="E839" s="169"/>
      <c r="F839" s="40" t="str">
        <f>VLOOKUP(C839,'[2]Acha Air Sales Price List'!$B$1:$D$65536,3,FALSE)</f>
        <v>Exchange rate :</v>
      </c>
      <c r="G839" s="21">
        <f>ROUND(IF(ISBLANK(C839),0,VLOOKUP(C839,'[2]Acha Air Sales Price List'!$B$1:$X$65536,12,FALSE)*$M$14),2)</f>
        <v>0</v>
      </c>
      <c r="H839" s="21"/>
      <c r="I839" s="22">
        <f t="shared" si="18"/>
        <v>0</v>
      </c>
      <c r="J839" s="14"/>
    </row>
    <row r="840" spans="1:10" ht="12.4" hidden="1" customHeight="1">
      <c r="A840" s="13"/>
      <c r="B840" s="1"/>
      <c r="C840" s="35"/>
      <c r="D840" s="168"/>
      <c r="E840" s="169"/>
      <c r="F840" s="40" t="str">
        <f>VLOOKUP(C840,'[2]Acha Air Sales Price List'!$B$1:$D$65536,3,FALSE)</f>
        <v>Exchange rate :</v>
      </c>
      <c r="G840" s="21">
        <f>ROUND(IF(ISBLANK(C840),0,VLOOKUP(C840,'[2]Acha Air Sales Price List'!$B$1:$X$65536,12,FALSE)*$M$14),2)</f>
        <v>0</v>
      </c>
      <c r="H840" s="21"/>
      <c r="I840" s="22">
        <f t="shared" si="18"/>
        <v>0</v>
      </c>
      <c r="J840" s="14"/>
    </row>
    <row r="841" spans="1:10" ht="12.4" hidden="1" customHeight="1">
      <c r="A841" s="13"/>
      <c r="B841" s="1"/>
      <c r="C841" s="35"/>
      <c r="D841" s="168"/>
      <c r="E841" s="169"/>
      <c r="F841" s="40" t="str">
        <f>VLOOKUP(C841,'[2]Acha Air Sales Price List'!$B$1:$D$65536,3,FALSE)</f>
        <v>Exchange rate :</v>
      </c>
      <c r="G841" s="21">
        <f>ROUND(IF(ISBLANK(C841),0,VLOOKUP(C841,'[2]Acha Air Sales Price List'!$B$1:$X$65536,12,FALSE)*$M$14),2)</f>
        <v>0</v>
      </c>
      <c r="H841" s="21"/>
      <c r="I841" s="22">
        <f t="shared" si="18"/>
        <v>0</v>
      </c>
      <c r="J841" s="14"/>
    </row>
    <row r="842" spans="1:10" ht="12.4" hidden="1" customHeight="1">
      <c r="A842" s="13"/>
      <c r="B842" s="1"/>
      <c r="C842" s="35"/>
      <c r="D842" s="168"/>
      <c r="E842" s="169"/>
      <c r="F842" s="40" t="str">
        <f>VLOOKUP(C842,'[2]Acha Air Sales Price List'!$B$1:$D$65536,3,FALSE)</f>
        <v>Exchange rate :</v>
      </c>
      <c r="G842" s="21">
        <f>ROUND(IF(ISBLANK(C842),0,VLOOKUP(C842,'[2]Acha Air Sales Price List'!$B$1:$X$65536,12,FALSE)*$M$14),2)</f>
        <v>0</v>
      </c>
      <c r="H842" s="21"/>
      <c r="I842" s="22">
        <f t="shared" si="18"/>
        <v>0</v>
      </c>
      <c r="J842" s="14"/>
    </row>
    <row r="843" spans="1:10" ht="12.4" hidden="1" customHeight="1">
      <c r="A843" s="13"/>
      <c r="B843" s="1"/>
      <c r="C843" s="35"/>
      <c r="D843" s="168"/>
      <c r="E843" s="169"/>
      <c r="F843" s="40" t="str">
        <f>VLOOKUP(C843,'[2]Acha Air Sales Price List'!$B$1:$D$65536,3,FALSE)</f>
        <v>Exchange rate :</v>
      </c>
      <c r="G843" s="21">
        <f>ROUND(IF(ISBLANK(C843),0,VLOOKUP(C843,'[2]Acha Air Sales Price List'!$B$1:$X$65536,12,FALSE)*$M$14),2)</f>
        <v>0</v>
      </c>
      <c r="H843" s="21"/>
      <c r="I843" s="22">
        <f t="shared" ref="I843:I906" si="19">ROUND(IF(ISNUMBER(B843), G843*B843, 0),5)</f>
        <v>0</v>
      </c>
      <c r="J843" s="14"/>
    </row>
    <row r="844" spans="1:10" ht="12.4" hidden="1" customHeight="1">
      <c r="A844" s="13"/>
      <c r="B844" s="1"/>
      <c r="C844" s="35"/>
      <c r="D844" s="168"/>
      <c r="E844" s="169"/>
      <c r="F844" s="40" t="str">
        <f>VLOOKUP(C844,'[2]Acha Air Sales Price List'!$B$1:$D$65536,3,FALSE)</f>
        <v>Exchange rate :</v>
      </c>
      <c r="G844" s="21">
        <f>ROUND(IF(ISBLANK(C844),0,VLOOKUP(C844,'[2]Acha Air Sales Price List'!$B$1:$X$65536,12,FALSE)*$M$14),2)</f>
        <v>0</v>
      </c>
      <c r="H844" s="21"/>
      <c r="I844" s="22">
        <f t="shared" si="19"/>
        <v>0</v>
      </c>
      <c r="J844" s="14"/>
    </row>
    <row r="845" spans="1:10" ht="12.4" hidden="1" customHeight="1">
      <c r="A845" s="13"/>
      <c r="B845" s="1"/>
      <c r="C845" s="35"/>
      <c r="D845" s="168"/>
      <c r="E845" s="169"/>
      <c r="F845" s="40" t="str">
        <f>VLOOKUP(C845,'[2]Acha Air Sales Price List'!$B$1:$D$65536,3,FALSE)</f>
        <v>Exchange rate :</v>
      </c>
      <c r="G845" s="21">
        <f>ROUND(IF(ISBLANK(C845),0,VLOOKUP(C845,'[2]Acha Air Sales Price List'!$B$1:$X$65536,12,FALSE)*$M$14),2)</f>
        <v>0</v>
      </c>
      <c r="H845" s="21"/>
      <c r="I845" s="22">
        <f t="shared" si="19"/>
        <v>0</v>
      </c>
      <c r="J845" s="14"/>
    </row>
    <row r="846" spans="1:10" ht="12.4" hidden="1" customHeight="1">
      <c r="A846" s="13"/>
      <c r="B846" s="1"/>
      <c r="C846" s="36"/>
      <c r="D846" s="168"/>
      <c r="E846" s="169"/>
      <c r="F846" s="40" t="str">
        <f>VLOOKUP(C846,'[2]Acha Air Sales Price List'!$B$1:$D$65536,3,FALSE)</f>
        <v>Exchange rate :</v>
      </c>
      <c r="G846" s="21">
        <f>ROUND(IF(ISBLANK(C846),0,VLOOKUP(C846,'[2]Acha Air Sales Price List'!$B$1:$X$65536,12,FALSE)*$M$14),2)</f>
        <v>0</v>
      </c>
      <c r="H846" s="21"/>
      <c r="I846" s="22">
        <f t="shared" si="19"/>
        <v>0</v>
      </c>
      <c r="J846" s="14"/>
    </row>
    <row r="847" spans="1:10" ht="12.4" hidden="1" customHeight="1">
      <c r="A847" s="13"/>
      <c r="B847" s="1"/>
      <c r="C847" s="36"/>
      <c r="D847" s="168"/>
      <c r="E847" s="169"/>
      <c r="F847" s="40" t="str">
        <f>VLOOKUP(C847,'[2]Acha Air Sales Price List'!$B$1:$D$65536,3,FALSE)</f>
        <v>Exchange rate :</v>
      </c>
      <c r="G847" s="21">
        <f>ROUND(IF(ISBLANK(C847),0,VLOOKUP(C847,'[2]Acha Air Sales Price List'!$B$1:$X$65536,12,FALSE)*$M$14),2)</f>
        <v>0</v>
      </c>
      <c r="H847" s="21"/>
      <c r="I847" s="22">
        <f t="shared" si="19"/>
        <v>0</v>
      </c>
      <c r="J847" s="14"/>
    </row>
    <row r="848" spans="1:10" ht="12.4" hidden="1" customHeight="1">
      <c r="A848" s="13"/>
      <c r="B848" s="1"/>
      <c r="C848" s="35"/>
      <c r="D848" s="168"/>
      <c r="E848" s="169"/>
      <c r="F848" s="40" t="str">
        <f>VLOOKUP(C848,'[2]Acha Air Sales Price List'!$B$1:$D$65536,3,FALSE)</f>
        <v>Exchange rate :</v>
      </c>
      <c r="G848" s="21">
        <f>ROUND(IF(ISBLANK(C848),0,VLOOKUP(C848,'[2]Acha Air Sales Price List'!$B$1:$X$65536,12,FALSE)*$M$14),2)</f>
        <v>0</v>
      </c>
      <c r="H848" s="21"/>
      <c r="I848" s="22">
        <f t="shared" si="19"/>
        <v>0</v>
      </c>
      <c r="J848" s="14"/>
    </row>
    <row r="849" spans="1:10" ht="12.4" hidden="1" customHeight="1">
      <c r="A849" s="13"/>
      <c r="B849" s="1"/>
      <c r="C849" s="35"/>
      <c r="D849" s="168"/>
      <c r="E849" s="169"/>
      <c r="F849" s="40" t="str">
        <f>VLOOKUP(C849,'[2]Acha Air Sales Price List'!$B$1:$D$65536,3,FALSE)</f>
        <v>Exchange rate :</v>
      </c>
      <c r="G849" s="21">
        <f>ROUND(IF(ISBLANK(C849),0,VLOOKUP(C849,'[2]Acha Air Sales Price List'!$B$1:$X$65536,12,FALSE)*$M$14),2)</f>
        <v>0</v>
      </c>
      <c r="H849" s="21"/>
      <c r="I849" s="22">
        <f t="shared" si="19"/>
        <v>0</v>
      </c>
      <c r="J849" s="14"/>
    </row>
    <row r="850" spans="1:10" ht="12.4" hidden="1" customHeight="1">
      <c r="A850" s="13"/>
      <c r="B850" s="1"/>
      <c r="C850" s="35"/>
      <c r="D850" s="168"/>
      <c r="E850" s="169"/>
      <c r="F850" s="40" t="str">
        <f>VLOOKUP(C850,'[2]Acha Air Sales Price List'!$B$1:$D$65536,3,FALSE)</f>
        <v>Exchange rate :</v>
      </c>
      <c r="G850" s="21">
        <f>ROUND(IF(ISBLANK(C850),0,VLOOKUP(C850,'[2]Acha Air Sales Price List'!$B$1:$X$65536,12,FALSE)*$M$14),2)</f>
        <v>0</v>
      </c>
      <c r="H850" s="21"/>
      <c r="I850" s="22">
        <f t="shared" si="19"/>
        <v>0</v>
      </c>
      <c r="J850" s="14"/>
    </row>
    <row r="851" spans="1:10" ht="12.4" hidden="1" customHeight="1">
      <c r="A851" s="13"/>
      <c r="B851" s="1"/>
      <c r="C851" s="35"/>
      <c r="D851" s="168"/>
      <c r="E851" s="169"/>
      <c r="F851" s="40" t="str">
        <f>VLOOKUP(C851,'[2]Acha Air Sales Price List'!$B$1:$D$65536,3,FALSE)</f>
        <v>Exchange rate :</v>
      </c>
      <c r="G851" s="21">
        <f>ROUND(IF(ISBLANK(C851),0,VLOOKUP(C851,'[2]Acha Air Sales Price List'!$B$1:$X$65536,12,FALSE)*$M$14),2)</f>
        <v>0</v>
      </c>
      <c r="H851" s="21"/>
      <c r="I851" s="22">
        <f t="shared" si="19"/>
        <v>0</v>
      </c>
      <c r="J851" s="14"/>
    </row>
    <row r="852" spans="1:10" ht="12.4" hidden="1" customHeight="1">
      <c r="A852" s="13"/>
      <c r="B852" s="1"/>
      <c r="C852" s="35"/>
      <c r="D852" s="168"/>
      <c r="E852" s="169"/>
      <c r="F852" s="40" t="str">
        <f>VLOOKUP(C852,'[2]Acha Air Sales Price List'!$B$1:$D$65536,3,FALSE)</f>
        <v>Exchange rate :</v>
      </c>
      <c r="G852" s="21">
        <f>ROUND(IF(ISBLANK(C852),0,VLOOKUP(C852,'[2]Acha Air Sales Price List'!$B$1:$X$65536,12,FALSE)*$M$14),2)</f>
        <v>0</v>
      </c>
      <c r="H852" s="21"/>
      <c r="I852" s="22">
        <f t="shared" si="19"/>
        <v>0</v>
      </c>
      <c r="J852" s="14"/>
    </row>
    <row r="853" spans="1:10" ht="12.4" hidden="1" customHeight="1">
      <c r="A853" s="13"/>
      <c r="B853" s="1"/>
      <c r="C853" s="35"/>
      <c r="D853" s="168"/>
      <c r="E853" s="169"/>
      <c r="F853" s="40" t="str">
        <f>VLOOKUP(C853,'[2]Acha Air Sales Price List'!$B$1:$D$65536,3,FALSE)</f>
        <v>Exchange rate :</v>
      </c>
      <c r="G853" s="21">
        <f>ROUND(IF(ISBLANK(C853),0,VLOOKUP(C853,'[2]Acha Air Sales Price List'!$B$1:$X$65536,12,FALSE)*$M$14),2)</f>
        <v>0</v>
      </c>
      <c r="H853" s="21"/>
      <c r="I853" s="22">
        <f t="shared" si="19"/>
        <v>0</v>
      </c>
      <c r="J853" s="14"/>
    </row>
    <row r="854" spans="1:10" ht="12.4" hidden="1" customHeight="1">
      <c r="A854" s="13"/>
      <c r="B854" s="1"/>
      <c r="C854" s="35"/>
      <c r="D854" s="168"/>
      <c r="E854" s="169"/>
      <c r="F854" s="40" t="str">
        <f>VLOOKUP(C854,'[2]Acha Air Sales Price List'!$B$1:$D$65536,3,FALSE)</f>
        <v>Exchange rate :</v>
      </c>
      <c r="G854" s="21">
        <f>ROUND(IF(ISBLANK(C854),0,VLOOKUP(C854,'[2]Acha Air Sales Price List'!$B$1:$X$65536,12,FALSE)*$M$14),2)</f>
        <v>0</v>
      </c>
      <c r="H854" s="21"/>
      <c r="I854" s="22">
        <f t="shared" si="19"/>
        <v>0</v>
      </c>
      <c r="J854" s="14"/>
    </row>
    <row r="855" spans="1:10" ht="12.4" hidden="1" customHeight="1">
      <c r="A855" s="13"/>
      <c r="B855" s="1"/>
      <c r="C855" s="35"/>
      <c r="D855" s="168"/>
      <c r="E855" s="169"/>
      <c r="F855" s="40" t="str">
        <f>VLOOKUP(C855,'[2]Acha Air Sales Price List'!$B$1:$D$65536,3,FALSE)</f>
        <v>Exchange rate :</v>
      </c>
      <c r="G855" s="21">
        <f>ROUND(IF(ISBLANK(C855),0,VLOOKUP(C855,'[2]Acha Air Sales Price List'!$B$1:$X$65536,12,FALSE)*$M$14),2)</f>
        <v>0</v>
      </c>
      <c r="H855" s="21"/>
      <c r="I855" s="22">
        <f t="shared" si="19"/>
        <v>0</v>
      </c>
      <c r="J855" s="14"/>
    </row>
    <row r="856" spans="1:10" ht="12.4" hidden="1" customHeight="1">
      <c r="A856" s="13"/>
      <c r="B856" s="1"/>
      <c r="C856" s="35"/>
      <c r="D856" s="168"/>
      <c r="E856" s="169"/>
      <c r="F856" s="40" t="str">
        <f>VLOOKUP(C856,'[2]Acha Air Sales Price List'!$B$1:$D$65536,3,FALSE)</f>
        <v>Exchange rate :</v>
      </c>
      <c r="G856" s="21">
        <f>ROUND(IF(ISBLANK(C856),0,VLOOKUP(C856,'[2]Acha Air Sales Price List'!$B$1:$X$65536,12,FALSE)*$M$14),2)</f>
        <v>0</v>
      </c>
      <c r="H856" s="21"/>
      <c r="I856" s="22">
        <f t="shared" si="19"/>
        <v>0</v>
      </c>
      <c r="J856" s="14"/>
    </row>
    <row r="857" spans="1:10" ht="12.4" hidden="1" customHeight="1">
      <c r="A857" s="13"/>
      <c r="B857" s="1"/>
      <c r="C857" s="35"/>
      <c r="D857" s="168"/>
      <c r="E857" s="169"/>
      <c r="F857" s="40" t="str">
        <f>VLOOKUP(C857,'[2]Acha Air Sales Price List'!$B$1:$D$65536,3,FALSE)</f>
        <v>Exchange rate :</v>
      </c>
      <c r="G857" s="21">
        <f>ROUND(IF(ISBLANK(C857),0,VLOOKUP(C857,'[2]Acha Air Sales Price List'!$B$1:$X$65536,12,FALSE)*$M$14),2)</f>
        <v>0</v>
      </c>
      <c r="H857" s="21"/>
      <c r="I857" s="22">
        <f t="shared" si="19"/>
        <v>0</v>
      </c>
      <c r="J857" s="14"/>
    </row>
    <row r="858" spans="1:10" ht="12.4" hidden="1" customHeight="1">
      <c r="A858" s="13"/>
      <c r="B858" s="1"/>
      <c r="C858" s="36"/>
      <c r="D858" s="168"/>
      <c r="E858" s="169"/>
      <c r="F858" s="40" t="str">
        <f>VLOOKUP(C858,'[2]Acha Air Sales Price List'!$B$1:$D$65536,3,FALSE)</f>
        <v>Exchange rate :</v>
      </c>
      <c r="G858" s="21">
        <f>ROUND(IF(ISBLANK(C858),0,VLOOKUP(C858,'[2]Acha Air Sales Price List'!$B$1:$X$65536,12,FALSE)*$M$14),2)</f>
        <v>0</v>
      </c>
      <c r="H858" s="21"/>
      <c r="I858" s="22">
        <f t="shared" si="19"/>
        <v>0</v>
      </c>
      <c r="J858" s="14"/>
    </row>
    <row r="859" spans="1:10" ht="12" hidden="1" customHeight="1">
      <c r="A859" s="13"/>
      <c r="B859" s="1"/>
      <c r="C859" s="35"/>
      <c r="D859" s="168"/>
      <c r="E859" s="169"/>
      <c r="F859" s="40" t="str">
        <f>VLOOKUP(C859,'[2]Acha Air Sales Price List'!$B$1:$D$65536,3,FALSE)</f>
        <v>Exchange rate :</v>
      </c>
      <c r="G859" s="21">
        <f>ROUND(IF(ISBLANK(C859),0,VLOOKUP(C859,'[2]Acha Air Sales Price List'!$B$1:$X$65536,12,FALSE)*$M$14),2)</f>
        <v>0</v>
      </c>
      <c r="H859" s="21"/>
      <c r="I859" s="22">
        <f t="shared" si="19"/>
        <v>0</v>
      </c>
      <c r="J859" s="14"/>
    </row>
    <row r="860" spans="1:10" ht="12.4" hidden="1" customHeight="1">
      <c r="A860" s="13"/>
      <c r="B860" s="1"/>
      <c r="C860" s="35"/>
      <c r="D860" s="168"/>
      <c r="E860" s="169"/>
      <c r="F860" s="40" t="str">
        <f>VLOOKUP(C860,'[2]Acha Air Sales Price List'!$B$1:$D$65536,3,FALSE)</f>
        <v>Exchange rate :</v>
      </c>
      <c r="G860" s="21">
        <f>ROUND(IF(ISBLANK(C860),0,VLOOKUP(C860,'[2]Acha Air Sales Price List'!$B$1:$X$65536,12,FALSE)*$M$14),2)</f>
        <v>0</v>
      </c>
      <c r="H860" s="21"/>
      <c r="I860" s="22">
        <f t="shared" si="19"/>
        <v>0</v>
      </c>
      <c r="J860" s="14"/>
    </row>
    <row r="861" spans="1:10" ht="12.4" hidden="1" customHeight="1">
      <c r="A861" s="13"/>
      <c r="B861" s="1"/>
      <c r="C861" s="35"/>
      <c r="D861" s="168"/>
      <c r="E861" s="169"/>
      <c r="F861" s="40" t="str">
        <f>VLOOKUP(C861,'[2]Acha Air Sales Price List'!$B$1:$D$65536,3,FALSE)</f>
        <v>Exchange rate :</v>
      </c>
      <c r="G861" s="21">
        <f>ROUND(IF(ISBLANK(C861),0,VLOOKUP(C861,'[2]Acha Air Sales Price List'!$B$1:$X$65536,12,FALSE)*$M$14),2)</f>
        <v>0</v>
      </c>
      <c r="H861" s="21"/>
      <c r="I861" s="22">
        <f t="shared" si="19"/>
        <v>0</v>
      </c>
      <c r="J861" s="14"/>
    </row>
    <row r="862" spans="1:10" ht="12.4" hidden="1" customHeight="1">
      <c r="A862" s="13"/>
      <c r="B862" s="1"/>
      <c r="C862" s="35"/>
      <c r="D862" s="168"/>
      <c r="E862" s="169"/>
      <c r="F862" s="40" t="str">
        <f>VLOOKUP(C862,'[2]Acha Air Sales Price List'!$B$1:$D$65536,3,FALSE)</f>
        <v>Exchange rate :</v>
      </c>
      <c r="G862" s="21">
        <f>ROUND(IF(ISBLANK(C862),0,VLOOKUP(C862,'[2]Acha Air Sales Price List'!$B$1:$X$65536,12,FALSE)*$M$14),2)</f>
        <v>0</v>
      </c>
      <c r="H862" s="21"/>
      <c r="I862" s="22">
        <f t="shared" si="19"/>
        <v>0</v>
      </c>
      <c r="J862" s="14"/>
    </row>
    <row r="863" spans="1:10" ht="12.4" hidden="1" customHeight="1">
      <c r="A863" s="13"/>
      <c r="B863" s="1"/>
      <c r="C863" s="35"/>
      <c r="D863" s="168"/>
      <c r="E863" s="169"/>
      <c r="F863" s="40" t="str">
        <f>VLOOKUP(C863,'[2]Acha Air Sales Price List'!$B$1:$D$65536,3,FALSE)</f>
        <v>Exchange rate :</v>
      </c>
      <c r="G863" s="21">
        <f>ROUND(IF(ISBLANK(C863),0,VLOOKUP(C863,'[2]Acha Air Sales Price List'!$B$1:$X$65536,12,FALSE)*$M$14),2)</f>
        <v>0</v>
      </c>
      <c r="H863" s="21"/>
      <c r="I863" s="22">
        <f t="shared" si="19"/>
        <v>0</v>
      </c>
      <c r="J863" s="14"/>
    </row>
    <row r="864" spans="1:10" ht="12.4" hidden="1" customHeight="1">
      <c r="A864" s="13"/>
      <c r="B864" s="1"/>
      <c r="C864" s="35"/>
      <c r="D864" s="168"/>
      <c r="E864" s="169"/>
      <c r="F864" s="40" t="str">
        <f>VLOOKUP(C864,'[2]Acha Air Sales Price List'!$B$1:$D$65536,3,FALSE)</f>
        <v>Exchange rate :</v>
      </c>
      <c r="G864" s="21">
        <f>ROUND(IF(ISBLANK(C864),0,VLOOKUP(C864,'[2]Acha Air Sales Price List'!$B$1:$X$65536,12,FALSE)*$M$14),2)</f>
        <v>0</v>
      </c>
      <c r="H864" s="21"/>
      <c r="I864" s="22">
        <f t="shared" si="19"/>
        <v>0</v>
      </c>
      <c r="J864" s="14"/>
    </row>
    <row r="865" spans="1:10" ht="12.4" hidden="1" customHeight="1">
      <c r="A865" s="13"/>
      <c r="B865" s="1"/>
      <c r="C865" s="35"/>
      <c r="D865" s="168"/>
      <c r="E865" s="169"/>
      <c r="F865" s="40" t="str">
        <f>VLOOKUP(C865,'[2]Acha Air Sales Price List'!$B$1:$D$65536,3,FALSE)</f>
        <v>Exchange rate :</v>
      </c>
      <c r="G865" s="21">
        <f>ROUND(IF(ISBLANK(C865),0,VLOOKUP(C865,'[2]Acha Air Sales Price List'!$B$1:$X$65536,12,FALSE)*$M$14),2)</f>
        <v>0</v>
      </c>
      <c r="H865" s="21"/>
      <c r="I865" s="22">
        <f t="shared" si="19"/>
        <v>0</v>
      </c>
      <c r="J865" s="14"/>
    </row>
    <row r="866" spans="1:10" ht="12.4" hidden="1" customHeight="1">
      <c r="A866" s="13"/>
      <c r="B866" s="1"/>
      <c r="C866" s="35"/>
      <c r="D866" s="168"/>
      <c r="E866" s="169"/>
      <c r="F866" s="40" t="str">
        <f>VLOOKUP(C866,'[2]Acha Air Sales Price List'!$B$1:$D$65536,3,FALSE)</f>
        <v>Exchange rate :</v>
      </c>
      <c r="G866" s="21">
        <f>ROUND(IF(ISBLANK(C866),0,VLOOKUP(C866,'[2]Acha Air Sales Price List'!$B$1:$X$65536,12,FALSE)*$M$14),2)</f>
        <v>0</v>
      </c>
      <c r="H866" s="21"/>
      <c r="I866" s="22">
        <f t="shared" si="19"/>
        <v>0</v>
      </c>
      <c r="J866" s="14"/>
    </row>
    <row r="867" spans="1:10" ht="12.4" hidden="1" customHeight="1">
      <c r="A867" s="13"/>
      <c r="B867" s="1"/>
      <c r="C867" s="35"/>
      <c r="D867" s="168"/>
      <c r="E867" s="169"/>
      <c r="F867" s="40" t="str">
        <f>VLOOKUP(C867,'[2]Acha Air Sales Price List'!$B$1:$D$65536,3,FALSE)</f>
        <v>Exchange rate :</v>
      </c>
      <c r="G867" s="21">
        <f>ROUND(IF(ISBLANK(C867),0,VLOOKUP(C867,'[2]Acha Air Sales Price List'!$B$1:$X$65536,12,FALSE)*$M$14),2)</f>
        <v>0</v>
      </c>
      <c r="H867" s="21"/>
      <c r="I867" s="22">
        <f t="shared" si="19"/>
        <v>0</v>
      </c>
      <c r="J867" s="14"/>
    </row>
    <row r="868" spans="1:10" ht="12.4" hidden="1" customHeight="1">
      <c r="A868" s="13"/>
      <c r="B868" s="1"/>
      <c r="C868" s="35"/>
      <c r="D868" s="168"/>
      <c r="E868" s="169"/>
      <c r="F868" s="40" t="str">
        <f>VLOOKUP(C868,'[2]Acha Air Sales Price List'!$B$1:$D$65536,3,FALSE)</f>
        <v>Exchange rate :</v>
      </c>
      <c r="G868" s="21">
        <f>ROUND(IF(ISBLANK(C868),0,VLOOKUP(C868,'[2]Acha Air Sales Price List'!$B$1:$X$65536,12,FALSE)*$M$14),2)</f>
        <v>0</v>
      </c>
      <c r="H868" s="21"/>
      <c r="I868" s="22">
        <f t="shared" si="19"/>
        <v>0</v>
      </c>
      <c r="J868" s="14"/>
    </row>
    <row r="869" spans="1:10" ht="12.4" hidden="1" customHeight="1">
      <c r="A869" s="13"/>
      <c r="B869" s="1"/>
      <c r="C869" s="35"/>
      <c r="D869" s="168"/>
      <c r="E869" s="169"/>
      <c r="F869" s="40" t="str">
        <f>VLOOKUP(C869,'[2]Acha Air Sales Price List'!$B$1:$D$65536,3,FALSE)</f>
        <v>Exchange rate :</v>
      </c>
      <c r="G869" s="21">
        <f>ROUND(IF(ISBLANK(C869),0,VLOOKUP(C869,'[2]Acha Air Sales Price List'!$B$1:$X$65536,12,FALSE)*$M$14),2)</f>
        <v>0</v>
      </c>
      <c r="H869" s="21"/>
      <c r="I869" s="22">
        <f t="shared" si="19"/>
        <v>0</v>
      </c>
      <c r="J869" s="14"/>
    </row>
    <row r="870" spans="1:10" ht="12.4" hidden="1" customHeight="1">
      <c r="A870" s="13"/>
      <c r="B870" s="1"/>
      <c r="C870" s="35"/>
      <c r="D870" s="168"/>
      <c r="E870" s="169"/>
      <c r="F870" s="40" t="str">
        <f>VLOOKUP(C870,'[2]Acha Air Sales Price List'!$B$1:$D$65536,3,FALSE)</f>
        <v>Exchange rate :</v>
      </c>
      <c r="G870" s="21">
        <f>ROUND(IF(ISBLANK(C870),0,VLOOKUP(C870,'[2]Acha Air Sales Price List'!$B$1:$X$65536,12,FALSE)*$M$14),2)</f>
        <v>0</v>
      </c>
      <c r="H870" s="21"/>
      <c r="I870" s="22">
        <f t="shared" si="19"/>
        <v>0</v>
      </c>
      <c r="J870" s="14"/>
    </row>
    <row r="871" spans="1:10" ht="12.4" hidden="1" customHeight="1">
      <c r="A871" s="13"/>
      <c r="B871" s="1"/>
      <c r="C871" s="35"/>
      <c r="D871" s="168"/>
      <c r="E871" s="169"/>
      <c r="F871" s="40" t="str">
        <f>VLOOKUP(C871,'[2]Acha Air Sales Price List'!$B$1:$D$65536,3,FALSE)</f>
        <v>Exchange rate :</v>
      </c>
      <c r="G871" s="21">
        <f>ROUND(IF(ISBLANK(C871),0,VLOOKUP(C871,'[2]Acha Air Sales Price List'!$B$1:$X$65536,12,FALSE)*$M$14),2)</f>
        <v>0</v>
      </c>
      <c r="H871" s="21"/>
      <c r="I871" s="22">
        <f t="shared" si="19"/>
        <v>0</v>
      </c>
      <c r="J871" s="14"/>
    </row>
    <row r="872" spans="1:10" ht="12.4" hidden="1" customHeight="1">
      <c r="A872" s="13"/>
      <c r="B872" s="1"/>
      <c r="C872" s="35"/>
      <c r="D872" s="168"/>
      <c r="E872" s="169"/>
      <c r="F872" s="40" t="str">
        <f>VLOOKUP(C872,'[2]Acha Air Sales Price List'!$B$1:$D$65536,3,FALSE)</f>
        <v>Exchange rate :</v>
      </c>
      <c r="G872" s="21">
        <f>ROUND(IF(ISBLANK(C872),0,VLOOKUP(C872,'[2]Acha Air Sales Price List'!$B$1:$X$65536,12,FALSE)*$M$14),2)</f>
        <v>0</v>
      </c>
      <c r="H872" s="21"/>
      <c r="I872" s="22">
        <f t="shared" si="19"/>
        <v>0</v>
      </c>
      <c r="J872" s="14"/>
    </row>
    <row r="873" spans="1:10" ht="12.4" hidden="1" customHeight="1">
      <c r="A873" s="13"/>
      <c r="B873" s="1"/>
      <c r="C873" s="35"/>
      <c r="D873" s="168"/>
      <c r="E873" s="169"/>
      <c r="F873" s="40" t="str">
        <f>VLOOKUP(C873,'[2]Acha Air Sales Price List'!$B$1:$D$65536,3,FALSE)</f>
        <v>Exchange rate :</v>
      </c>
      <c r="G873" s="21">
        <f>ROUND(IF(ISBLANK(C873),0,VLOOKUP(C873,'[2]Acha Air Sales Price List'!$B$1:$X$65536,12,FALSE)*$M$14),2)</f>
        <v>0</v>
      </c>
      <c r="H873" s="21"/>
      <c r="I873" s="22">
        <f t="shared" si="19"/>
        <v>0</v>
      </c>
      <c r="J873" s="14"/>
    </row>
    <row r="874" spans="1:10" ht="12.4" hidden="1" customHeight="1">
      <c r="A874" s="13"/>
      <c r="B874" s="1"/>
      <c r="C874" s="35"/>
      <c r="D874" s="168"/>
      <c r="E874" s="169"/>
      <c r="F874" s="40" t="str">
        <f>VLOOKUP(C874,'[2]Acha Air Sales Price List'!$B$1:$D$65536,3,FALSE)</f>
        <v>Exchange rate :</v>
      </c>
      <c r="G874" s="21">
        <f>ROUND(IF(ISBLANK(C874),0,VLOOKUP(C874,'[2]Acha Air Sales Price List'!$B$1:$X$65536,12,FALSE)*$M$14),2)</f>
        <v>0</v>
      </c>
      <c r="H874" s="21"/>
      <c r="I874" s="22">
        <f t="shared" si="19"/>
        <v>0</v>
      </c>
      <c r="J874" s="14"/>
    </row>
    <row r="875" spans="1:10" ht="12.4" hidden="1" customHeight="1">
      <c r="A875" s="13"/>
      <c r="B875" s="1"/>
      <c r="C875" s="35"/>
      <c r="D875" s="168"/>
      <c r="E875" s="169"/>
      <c r="F875" s="40" t="str">
        <f>VLOOKUP(C875,'[2]Acha Air Sales Price List'!$B$1:$D$65536,3,FALSE)</f>
        <v>Exchange rate :</v>
      </c>
      <c r="G875" s="21">
        <f>ROUND(IF(ISBLANK(C875),0,VLOOKUP(C875,'[2]Acha Air Sales Price List'!$B$1:$X$65536,12,FALSE)*$M$14),2)</f>
        <v>0</v>
      </c>
      <c r="H875" s="21"/>
      <c r="I875" s="22">
        <f t="shared" si="19"/>
        <v>0</v>
      </c>
      <c r="J875" s="14"/>
    </row>
    <row r="876" spans="1:10" ht="12.4" hidden="1" customHeight="1">
      <c r="A876" s="13"/>
      <c r="B876" s="1"/>
      <c r="C876" s="35"/>
      <c r="D876" s="168"/>
      <c r="E876" s="169"/>
      <c r="F876" s="40" t="str">
        <f>VLOOKUP(C876,'[2]Acha Air Sales Price List'!$B$1:$D$65536,3,FALSE)</f>
        <v>Exchange rate :</v>
      </c>
      <c r="G876" s="21">
        <f>ROUND(IF(ISBLANK(C876),0,VLOOKUP(C876,'[2]Acha Air Sales Price List'!$B$1:$X$65536,12,FALSE)*$M$14),2)</f>
        <v>0</v>
      </c>
      <c r="H876" s="21"/>
      <c r="I876" s="22">
        <f t="shared" si="19"/>
        <v>0</v>
      </c>
      <c r="J876" s="14"/>
    </row>
    <row r="877" spans="1:10" ht="12.4" hidden="1" customHeight="1">
      <c r="A877" s="13"/>
      <c r="B877" s="1"/>
      <c r="C877" s="35"/>
      <c r="D877" s="168"/>
      <c r="E877" s="169"/>
      <c r="F877" s="40" t="str">
        <f>VLOOKUP(C877,'[2]Acha Air Sales Price List'!$B$1:$D$65536,3,FALSE)</f>
        <v>Exchange rate :</v>
      </c>
      <c r="G877" s="21">
        <f>ROUND(IF(ISBLANK(C877),0,VLOOKUP(C877,'[2]Acha Air Sales Price List'!$B$1:$X$65536,12,FALSE)*$M$14),2)</f>
        <v>0</v>
      </c>
      <c r="H877" s="21"/>
      <c r="I877" s="22">
        <f t="shared" si="19"/>
        <v>0</v>
      </c>
      <c r="J877" s="14"/>
    </row>
    <row r="878" spans="1:10" ht="12.4" hidden="1" customHeight="1">
      <c r="A878" s="13"/>
      <c r="B878" s="1"/>
      <c r="C878" s="35"/>
      <c r="D878" s="168"/>
      <c r="E878" s="169"/>
      <c r="F878" s="40" t="str">
        <f>VLOOKUP(C878,'[2]Acha Air Sales Price List'!$B$1:$D$65536,3,FALSE)</f>
        <v>Exchange rate :</v>
      </c>
      <c r="G878" s="21">
        <f>ROUND(IF(ISBLANK(C878),0,VLOOKUP(C878,'[2]Acha Air Sales Price List'!$B$1:$X$65536,12,FALSE)*$M$14),2)</f>
        <v>0</v>
      </c>
      <c r="H878" s="21"/>
      <c r="I878" s="22">
        <f t="shared" si="19"/>
        <v>0</v>
      </c>
      <c r="J878" s="14"/>
    </row>
    <row r="879" spans="1:10" ht="12.4" hidden="1" customHeight="1">
      <c r="A879" s="13"/>
      <c r="B879" s="1"/>
      <c r="C879" s="35"/>
      <c r="D879" s="168"/>
      <c r="E879" s="169"/>
      <c r="F879" s="40" t="str">
        <f>VLOOKUP(C879,'[2]Acha Air Sales Price List'!$B$1:$D$65536,3,FALSE)</f>
        <v>Exchange rate :</v>
      </c>
      <c r="G879" s="21">
        <f>ROUND(IF(ISBLANK(C879),0,VLOOKUP(C879,'[2]Acha Air Sales Price List'!$B$1:$X$65536,12,FALSE)*$M$14),2)</f>
        <v>0</v>
      </c>
      <c r="H879" s="21"/>
      <c r="I879" s="22">
        <f t="shared" si="19"/>
        <v>0</v>
      </c>
      <c r="J879" s="14"/>
    </row>
    <row r="880" spans="1:10" ht="12.4" hidden="1" customHeight="1">
      <c r="A880" s="13"/>
      <c r="B880" s="1"/>
      <c r="C880" s="35"/>
      <c r="D880" s="168"/>
      <c r="E880" s="169"/>
      <c r="F880" s="40" t="str">
        <f>VLOOKUP(C880,'[2]Acha Air Sales Price List'!$B$1:$D$65536,3,FALSE)</f>
        <v>Exchange rate :</v>
      </c>
      <c r="G880" s="21">
        <f>ROUND(IF(ISBLANK(C880),0,VLOOKUP(C880,'[2]Acha Air Sales Price List'!$B$1:$X$65536,12,FALSE)*$M$14),2)</f>
        <v>0</v>
      </c>
      <c r="H880" s="21"/>
      <c r="I880" s="22">
        <f t="shared" si="19"/>
        <v>0</v>
      </c>
      <c r="J880" s="14"/>
    </row>
    <row r="881" spans="1:10" ht="12.4" hidden="1" customHeight="1">
      <c r="A881" s="13"/>
      <c r="B881" s="1"/>
      <c r="C881" s="35"/>
      <c r="D881" s="168"/>
      <c r="E881" s="169"/>
      <c r="F881" s="40" t="str">
        <f>VLOOKUP(C881,'[2]Acha Air Sales Price List'!$B$1:$D$65536,3,FALSE)</f>
        <v>Exchange rate :</v>
      </c>
      <c r="G881" s="21">
        <f>ROUND(IF(ISBLANK(C881),0,VLOOKUP(C881,'[2]Acha Air Sales Price List'!$B$1:$X$65536,12,FALSE)*$M$14),2)</f>
        <v>0</v>
      </c>
      <c r="H881" s="21"/>
      <c r="I881" s="22">
        <f t="shared" si="19"/>
        <v>0</v>
      </c>
      <c r="J881" s="14"/>
    </row>
    <row r="882" spans="1:10" ht="12.4" hidden="1" customHeight="1">
      <c r="A882" s="13"/>
      <c r="B882" s="1"/>
      <c r="C882" s="35"/>
      <c r="D882" s="168"/>
      <c r="E882" s="169"/>
      <c r="F882" s="40" t="str">
        <f>VLOOKUP(C882,'[2]Acha Air Sales Price List'!$B$1:$D$65536,3,FALSE)</f>
        <v>Exchange rate :</v>
      </c>
      <c r="G882" s="21">
        <f>ROUND(IF(ISBLANK(C882),0,VLOOKUP(C882,'[2]Acha Air Sales Price List'!$B$1:$X$65536,12,FALSE)*$M$14),2)</f>
        <v>0</v>
      </c>
      <c r="H882" s="21"/>
      <c r="I882" s="22">
        <f t="shared" si="19"/>
        <v>0</v>
      </c>
      <c r="J882" s="14"/>
    </row>
    <row r="883" spans="1:10" ht="12.4" hidden="1" customHeight="1">
      <c r="A883" s="13"/>
      <c r="B883" s="1"/>
      <c r="C883" s="35"/>
      <c r="D883" s="168"/>
      <c r="E883" s="169"/>
      <c r="F883" s="40" t="str">
        <f>VLOOKUP(C883,'[2]Acha Air Sales Price List'!$B$1:$D$65536,3,FALSE)</f>
        <v>Exchange rate :</v>
      </c>
      <c r="G883" s="21">
        <f>ROUND(IF(ISBLANK(C883),0,VLOOKUP(C883,'[2]Acha Air Sales Price List'!$B$1:$X$65536,12,FALSE)*$M$14),2)</f>
        <v>0</v>
      </c>
      <c r="H883" s="21"/>
      <c r="I883" s="22">
        <f t="shared" si="19"/>
        <v>0</v>
      </c>
      <c r="J883" s="14"/>
    </row>
    <row r="884" spans="1:10" ht="12.4" hidden="1" customHeight="1">
      <c r="A884" s="13"/>
      <c r="B884" s="1"/>
      <c r="C884" s="35"/>
      <c r="D884" s="168"/>
      <c r="E884" s="169"/>
      <c r="F884" s="40" t="str">
        <f>VLOOKUP(C884,'[2]Acha Air Sales Price List'!$B$1:$D$65536,3,FALSE)</f>
        <v>Exchange rate :</v>
      </c>
      <c r="G884" s="21">
        <f>ROUND(IF(ISBLANK(C884),0,VLOOKUP(C884,'[2]Acha Air Sales Price List'!$B$1:$X$65536,12,FALSE)*$M$14),2)</f>
        <v>0</v>
      </c>
      <c r="H884" s="21"/>
      <c r="I884" s="22">
        <f t="shared" si="19"/>
        <v>0</v>
      </c>
      <c r="J884" s="14"/>
    </row>
    <row r="885" spans="1:10" ht="12.4" hidden="1" customHeight="1">
      <c r="A885" s="13"/>
      <c r="B885" s="1"/>
      <c r="C885" s="35"/>
      <c r="D885" s="168"/>
      <c r="E885" s="169"/>
      <c r="F885" s="40" t="str">
        <f>VLOOKUP(C885,'[2]Acha Air Sales Price List'!$B$1:$D$65536,3,FALSE)</f>
        <v>Exchange rate :</v>
      </c>
      <c r="G885" s="21">
        <f>ROUND(IF(ISBLANK(C885),0,VLOOKUP(C885,'[2]Acha Air Sales Price List'!$B$1:$X$65536,12,FALSE)*$M$14),2)</f>
        <v>0</v>
      </c>
      <c r="H885" s="21"/>
      <c r="I885" s="22">
        <f t="shared" si="19"/>
        <v>0</v>
      </c>
      <c r="J885" s="14"/>
    </row>
    <row r="886" spans="1:10" ht="12.4" hidden="1" customHeight="1">
      <c r="A886" s="13"/>
      <c r="B886" s="1"/>
      <c r="C886" s="36"/>
      <c r="D886" s="168"/>
      <c r="E886" s="169"/>
      <c r="F886" s="40" t="str">
        <f>VLOOKUP(C886,'[2]Acha Air Sales Price List'!$B$1:$D$65536,3,FALSE)</f>
        <v>Exchange rate :</v>
      </c>
      <c r="G886" s="21">
        <f>ROUND(IF(ISBLANK(C886),0,VLOOKUP(C886,'[2]Acha Air Sales Price List'!$B$1:$X$65536,12,FALSE)*$M$14),2)</f>
        <v>0</v>
      </c>
      <c r="H886" s="21"/>
      <c r="I886" s="22">
        <f t="shared" si="19"/>
        <v>0</v>
      </c>
      <c r="J886" s="14"/>
    </row>
    <row r="887" spans="1:10" ht="12" hidden="1" customHeight="1">
      <c r="A887" s="13"/>
      <c r="B887" s="1"/>
      <c r="C887" s="35"/>
      <c r="D887" s="168"/>
      <c r="E887" s="169"/>
      <c r="F887" s="40" t="str">
        <f>VLOOKUP(C887,'[2]Acha Air Sales Price List'!$B$1:$D$65536,3,FALSE)</f>
        <v>Exchange rate :</v>
      </c>
      <c r="G887" s="21">
        <f>ROUND(IF(ISBLANK(C887),0,VLOOKUP(C887,'[2]Acha Air Sales Price List'!$B$1:$X$65536,12,FALSE)*$M$14),2)</f>
        <v>0</v>
      </c>
      <c r="H887" s="21"/>
      <c r="I887" s="22">
        <f t="shared" si="19"/>
        <v>0</v>
      </c>
      <c r="J887" s="14"/>
    </row>
    <row r="888" spans="1:10" ht="12.4" hidden="1" customHeight="1">
      <c r="A888" s="13"/>
      <c r="B888" s="1"/>
      <c r="C888" s="35"/>
      <c r="D888" s="168"/>
      <c r="E888" s="169"/>
      <c r="F888" s="40" t="str">
        <f>VLOOKUP(C888,'[2]Acha Air Sales Price List'!$B$1:$D$65536,3,FALSE)</f>
        <v>Exchange rate :</v>
      </c>
      <c r="G888" s="21">
        <f>ROUND(IF(ISBLANK(C888),0,VLOOKUP(C888,'[2]Acha Air Sales Price List'!$B$1:$X$65536,12,FALSE)*$M$14),2)</f>
        <v>0</v>
      </c>
      <c r="H888" s="21"/>
      <c r="I888" s="22">
        <f t="shared" si="19"/>
        <v>0</v>
      </c>
      <c r="J888" s="14"/>
    </row>
    <row r="889" spans="1:10" ht="12.4" hidden="1" customHeight="1">
      <c r="A889" s="13"/>
      <c r="B889" s="1"/>
      <c r="C889" s="35"/>
      <c r="D889" s="168"/>
      <c r="E889" s="169"/>
      <c r="F889" s="40" t="str">
        <f>VLOOKUP(C889,'[2]Acha Air Sales Price List'!$B$1:$D$65536,3,FALSE)</f>
        <v>Exchange rate :</v>
      </c>
      <c r="G889" s="21">
        <f>ROUND(IF(ISBLANK(C889),0,VLOOKUP(C889,'[2]Acha Air Sales Price List'!$B$1:$X$65536,12,FALSE)*$M$14),2)</f>
        <v>0</v>
      </c>
      <c r="H889" s="21"/>
      <c r="I889" s="22">
        <f t="shared" si="19"/>
        <v>0</v>
      </c>
      <c r="J889" s="14"/>
    </row>
    <row r="890" spans="1:10" ht="12.4" hidden="1" customHeight="1">
      <c r="A890" s="13"/>
      <c r="B890" s="1"/>
      <c r="C890" s="35"/>
      <c r="D890" s="168"/>
      <c r="E890" s="169"/>
      <c r="F890" s="40" t="str">
        <f>VLOOKUP(C890,'[2]Acha Air Sales Price List'!$B$1:$D$65536,3,FALSE)</f>
        <v>Exchange rate :</v>
      </c>
      <c r="G890" s="21">
        <f>ROUND(IF(ISBLANK(C890),0,VLOOKUP(C890,'[2]Acha Air Sales Price List'!$B$1:$X$65536,12,FALSE)*$M$14),2)</f>
        <v>0</v>
      </c>
      <c r="H890" s="21"/>
      <c r="I890" s="22">
        <f t="shared" si="19"/>
        <v>0</v>
      </c>
      <c r="J890" s="14"/>
    </row>
    <row r="891" spans="1:10" ht="12.4" hidden="1" customHeight="1">
      <c r="A891" s="13"/>
      <c r="B891" s="1"/>
      <c r="C891" s="35"/>
      <c r="D891" s="168"/>
      <c r="E891" s="169"/>
      <c r="F891" s="40" t="str">
        <f>VLOOKUP(C891,'[2]Acha Air Sales Price List'!$B$1:$D$65536,3,FALSE)</f>
        <v>Exchange rate :</v>
      </c>
      <c r="G891" s="21">
        <f>ROUND(IF(ISBLANK(C891),0,VLOOKUP(C891,'[2]Acha Air Sales Price List'!$B$1:$X$65536,12,FALSE)*$M$14),2)</f>
        <v>0</v>
      </c>
      <c r="H891" s="21"/>
      <c r="I891" s="22">
        <f t="shared" si="19"/>
        <v>0</v>
      </c>
      <c r="J891" s="14"/>
    </row>
    <row r="892" spans="1:10" ht="12.4" hidden="1" customHeight="1">
      <c r="A892" s="13"/>
      <c r="B892" s="1"/>
      <c r="C892" s="35"/>
      <c r="D892" s="168"/>
      <c r="E892" s="169"/>
      <c r="F892" s="40" t="str">
        <f>VLOOKUP(C892,'[2]Acha Air Sales Price List'!$B$1:$D$65536,3,FALSE)</f>
        <v>Exchange rate :</v>
      </c>
      <c r="G892" s="21">
        <f>ROUND(IF(ISBLANK(C892),0,VLOOKUP(C892,'[2]Acha Air Sales Price List'!$B$1:$X$65536,12,FALSE)*$M$14),2)</f>
        <v>0</v>
      </c>
      <c r="H892" s="21"/>
      <c r="I892" s="22">
        <f t="shared" si="19"/>
        <v>0</v>
      </c>
      <c r="J892" s="14"/>
    </row>
    <row r="893" spans="1:10" ht="12.4" hidden="1" customHeight="1">
      <c r="A893" s="13"/>
      <c r="B893" s="1"/>
      <c r="C893" s="35"/>
      <c r="D893" s="168"/>
      <c r="E893" s="169"/>
      <c r="F893" s="40" t="str">
        <f>VLOOKUP(C893,'[2]Acha Air Sales Price List'!$B$1:$D$65536,3,FALSE)</f>
        <v>Exchange rate :</v>
      </c>
      <c r="G893" s="21">
        <f>ROUND(IF(ISBLANK(C893),0,VLOOKUP(C893,'[2]Acha Air Sales Price List'!$B$1:$X$65536,12,FALSE)*$M$14),2)</f>
        <v>0</v>
      </c>
      <c r="H893" s="21"/>
      <c r="I893" s="22">
        <f t="shared" si="19"/>
        <v>0</v>
      </c>
      <c r="J893" s="14"/>
    </row>
    <row r="894" spans="1:10" ht="12.4" hidden="1" customHeight="1">
      <c r="A894" s="13"/>
      <c r="B894" s="1"/>
      <c r="C894" s="35"/>
      <c r="D894" s="168"/>
      <c r="E894" s="169"/>
      <c r="F894" s="40" t="str">
        <f>VLOOKUP(C894,'[2]Acha Air Sales Price List'!$B$1:$D$65536,3,FALSE)</f>
        <v>Exchange rate :</v>
      </c>
      <c r="G894" s="21">
        <f>ROUND(IF(ISBLANK(C894),0,VLOOKUP(C894,'[2]Acha Air Sales Price List'!$B$1:$X$65536,12,FALSE)*$M$14),2)</f>
        <v>0</v>
      </c>
      <c r="H894" s="21"/>
      <c r="I894" s="22">
        <f t="shared" si="19"/>
        <v>0</v>
      </c>
      <c r="J894" s="14"/>
    </row>
    <row r="895" spans="1:10" ht="12.4" hidden="1" customHeight="1">
      <c r="A895" s="13"/>
      <c r="B895" s="1"/>
      <c r="C895" s="35"/>
      <c r="D895" s="168"/>
      <c r="E895" s="169"/>
      <c r="F895" s="40" t="str">
        <f>VLOOKUP(C895,'[2]Acha Air Sales Price List'!$B$1:$D$65536,3,FALSE)</f>
        <v>Exchange rate :</v>
      </c>
      <c r="G895" s="21">
        <f>ROUND(IF(ISBLANK(C895),0,VLOOKUP(C895,'[2]Acha Air Sales Price List'!$B$1:$X$65536,12,FALSE)*$M$14),2)</f>
        <v>0</v>
      </c>
      <c r="H895" s="21"/>
      <c r="I895" s="22">
        <f t="shared" si="19"/>
        <v>0</v>
      </c>
      <c r="J895" s="14"/>
    </row>
    <row r="896" spans="1:10" ht="12.4" hidden="1" customHeight="1">
      <c r="A896" s="13"/>
      <c r="B896" s="1"/>
      <c r="C896" s="35"/>
      <c r="D896" s="168"/>
      <c r="E896" s="169"/>
      <c r="F896" s="40" t="str">
        <f>VLOOKUP(C896,'[2]Acha Air Sales Price List'!$B$1:$D$65536,3,FALSE)</f>
        <v>Exchange rate :</v>
      </c>
      <c r="G896" s="21">
        <f>ROUND(IF(ISBLANK(C896),0,VLOOKUP(C896,'[2]Acha Air Sales Price List'!$B$1:$X$65536,12,FALSE)*$M$14),2)</f>
        <v>0</v>
      </c>
      <c r="H896" s="21"/>
      <c r="I896" s="22">
        <f t="shared" si="19"/>
        <v>0</v>
      </c>
      <c r="J896" s="14"/>
    </row>
    <row r="897" spans="1:10" ht="12.4" hidden="1" customHeight="1">
      <c r="A897" s="13"/>
      <c r="B897" s="1"/>
      <c r="C897" s="35"/>
      <c r="D897" s="168"/>
      <c r="E897" s="169"/>
      <c r="F897" s="40" t="str">
        <f>VLOOKUP(C897,'[2]Acha Air Sales Price List'!$B$1:$D$65536,3,FALSE)</f>
        <v>Exchange rate :</v>
      </c>
      <c r="G897" s="21">
        <f>ROUND(IF(ISBLANK(C897),0,VLOOKUP(C897,'[2]Acha Air Sales Price List'!$B$1:$X$65536,12,FALSE)*$M$14),2)</f>
        <v>0</v>
      </c>
      <c r="H897" s="21"/>
      <c r="I897" s="22">
        <f t="shared" si="19"/>
        <v>0</v>
      </c>
      <c r="J897" s="14"/>
    </row>
    <row r="898" spans="1:10" ht="12.4" hidden="1" customHeight="1">
      <c r="A898" s="13"/>
      <c r="B898" s="1"/>
      <c r="C898" s="35"/>
      <c r="D898" s="168"/>
      <c r="E898" s="169"/>
      <c r="F898" s="40" t="str">
        <f>VLOOKUP(C898,'[2]Acha Air Sales Price List'!$B$1:$D$65536,3,FALSE)</f>
        <v>Exchange rate :</v>
      </c>
      <c r="G898" s="21">
        <f>ROUND(IF(ISBLANK(C898),0,VLOOKUP(C898,'[2]Acha Air Sales Price List'!$B$1:$X$65536,12,FALSE)*$M$14),2)</f>
        <v>0</v>
      </c>
      <c r="H898" s="21"/>
      <c r="I898" s="22">
        <f t="shared" si="19"/>
        <v>0</v>
      </c>
      <c r="J898" s="14"/>
    </row>
    <row r="899" spans="1:10" ht="12.4" hidden="1" customHeight="1">
      <c r="A899" s="13"/>
      <c r="B899" s="1"/>
      <c r="C899" s="35"/>
      <c r="D899" s="168"/>
      <c r="E899" s="169"/>
      <c r="F899" s="40" t="str">
        <f>VLOOKUP(C899,'[2]Acha Air Sales Price List'!$B$1:$D$65536,3,FALSE)</f>
        <v>Exchange rate :</v>
      </c>
      <c r="G899" s="21">
        <f>ROUND(IF(ISBLANK(C899),0,VLOOKUP(C899,'[2]Acha Air Sales Price List'!$B$1:$X$65536,12,FALSE)*$M$14),2)</f>
        <v>0</v>
      </c>
      <c r="H899" s="21"/>
      <c r="I899" s="22">
        <f t="shared" si="19"/>
        <v>0</v>
      </c>
      <c r="J899" s="14"/>
    </row>
    <row r="900" spans="1:10" ht="12.4" hidden="1" customHeight="1">
      <c r="A900" s="13"/>
      <c r="B900" s="1"/>
      <c r="C900" s="35"/>
      <c r="D900" s="168"/>
      <c r="E900" s="169"/>
      <c r="F900" s="40" t="str">
        <f>VLOOKUP(C900,'[2]Acha Air Sales Price List'!$B$1:$D$65536,3,FALSE)</f>
        <v>Exchange rate :</v>
      </c>
      <c r="G900" s="21">
        <f>ROUND(IF(ISBLANK(C900),0,VLOOKUP(C900,'[2]Acha Air Sales Price List'!$B$1:$X$65536,12,FALSE)*$M$14),2)</f>
        <v>0</v>
      </c>
      <c r="H900" s="21"/>
      <c r="I900" s="22">
        <f t="shared" si="19"/>
        <v>0</v>
      </c>
      <c r="J900" s="14"/>
    </row>
    <row r="901" spans="1:10" ht="12.4" hidden="1" customHeight="1">
      <c r="A901" s="13"/>
      <c r="B901" s="1"/>
      <c r="C901" s="35"/>
      <c r="D901" s="168"/>
      <c r="E901" s="169"/>
      <c r="F901" s="40" t="str">
        <f>VLOOKUP(C901,'[2]Acha Air Sales Price List'!$B$1:$D$65536,3,FALSE)</f>
        <v>Exchange rate :</v>
      </c>
      <c r="G901" s="21">
        <f>ROUND(IF(ISBLANK(C901),0,VLOOKUP(C901,'[2]Acha Air Sales Price List'!$B$1:$X$65536,12,FALSE)*$M$14),2)</f>
        <v>0</v>
      </c>
      <c r="H901" s="21"/>
      <c r="I901" s="22">
        <f t="shared" si="19"/>
        <v>0</v>
      </c>
      <c r="J901" s="14"/>
    </row>
    <row r="902" spans="1:10" ht="12.4" hidden="1" customHeight="1">
      <c r="A902" s="13"/>
      <c r="B902" s="1"/>
      <c r="C902" s="35"/>
      <c r="D902" s="168"/>
      <c r="E902" s="169"/>
      <c r="F902" s="40" t="str">
        <f>VLOOKUP(C902,'[2]Acha Air Sales Price List'!$B$1:$D$65536,3,FALSE)</f>
        <v>Exchange rate :</v>
      </c>
      <c r="G902" s="21">
        <f>ROUND(IF(ISBLANK(C902),0,VLOOKUP(C902,'[2]Acha Air Sales Price List'!$B$1:$X$65536,12,FALSE)*$M$14),2)</f>
        <v>0</v>
      </c>
      <c r="H902" s="21"/>
      <c r="I902" s="22">
        <f t="shared" si="19"/>
        <v>0</v>
      </c>
      <c r="J902" s="14"/>
    </row>
    <row r="903" spans="1:10" ht="12.4" hidden="1" customHeight="1">
      <c r="A903" s="13"/>
      <c r="B903" s="1"/>
      <c r="C903" s="35"/>
      <c r="D903" s="168"/>
      <c r="E903" s="169"/>
      <c r="F903" s="40" t="str">
        <f>VLOOKUP(C903,'[2]Acha Air Sales Price List'!$B$1:$D$65536,3,FALSE)</f>
        <v>Exchange rate :</v>
      </c>
      <c r="G903" s="21">
        <f>ROUND(IF(ISBLANK(C903),0,VLOOKUP(C903,'[2]Acha Air Sales Price List'!$B$1:$X$65536,12,FALSE)*$M$14),2)</f>
        <v>0</v>
      </c>
      <c r="H903" s="21"/>
      <c r="I903" s="22">
        <f t="shared" si="19"/>
        <v>0</v>
      </c>
      <c r="J903" s="14"/>
    </row>
    <row r="904" spans="1:10" ht="12.4" hidden="1" customHeight="1">
      <c r="A904" s="13"/>
      <c r="B904" s="1"/>
      <c r="C904" s="35"/>
      <c r="D904" s="168"/>
      <c r="E904" s="169"/>
      <c r="F904" s="40" t="str">
        <f>VLOOKUP(C904,'[2]Acha Air Sales Price List'!$B$1:$D$65536,3,FALSE)</f>
        <v>Exchange rate :</v>
      </c>
      <c r="G904" s="21">
        <f>ROUND(IF(ISBLANK(C904),0,VLOOKUP(C904,'[2]Acha Air Sales Price List'!$B$1:$X$65536,12,FALSE)*$M$14),2)</f>
        <v>0</v>
      </c>
      <c r="H904" s="21"/>
      <c r="I904" s="22">
        <f t="shared" si="19"/>
        <v>0</v>
      </c>
      <c r="J904" s="14"/>
    </row>
    <row r="905" spans="1:10" ht="12.4" hidden="1" customHeight="1">
      <c r="A905" s="13"/>
      <c r="B905" s="1"/>
      <c r="C905" s="35"/>
      <c r="D905" s="168"/>
      <c r="E905" s="169"/>
      <c r="F905" s="40" t="str">
        <f>VLOOKUP(C905,'[2]Acha Air Sales Price List'!$B$1:$D$65536,3,FALSE)</f>
        <v>Exchange rate :</v>
      </c>
      <c r="G905" s="21">
        <f>ROUND(IF(ISBLANK(C905),0,VLOOKUP(C905,'[2]Acha Air Sales Price List'!$B$1:$X$65536,12,FALSE)*$M$14),2)</f>
        <v>0</v>
      </c>
      <c r="H905" s="21"/>
      <c r="I905" s="22">
        <f t="shared" si="19"/>
        <v>0</v>
      </c>
      <c r="J905" s="14"/>
    </row>
    <row r="906" spans="1:10" ht="12.4" hidden="1" customHeight="1">
      <c r="A906" s="13"/>
      <c r="B906" s="1"/>
      <c r="C906" s="35"/>
      <c r="D906" s="168"/>
      <c r="E906" s="169"/>
      <c r="F906" s="40" t="str">
        <f>VLOOKUP(C906,'[2]Acha Air Sales Price List'!$B$1:$D$65536,3,FALSE)</f>
        <v>Exchange rate :</v>
      </c>
      <c r="G906" s="21">
        <f>ROUND(IF(ISBLANK(C906),0,VLOOKUP(C906,'[2]Acha Air Sales Price List'!$B$1:$X$65536,12,FALSE)*$M$14),2)</f>
        <v>0</v>
      </c>
      <c r="H906" s="21"/>
      <c r="I906" s="22">
        <f t="shared" si="19"/>
        <v>0</v>
      </c>
      <c r="J906" s="14"/>
    </row>
    <row r="907" spans="1:10" ht="12.4" hidden="1" customHeight="1">
      <c r="A907" s="13"/>
      <c r="B907" s="1"/>
      <c r="C907" s="35"/>
      <c r="D907" s="168"/>
      <c r="E907" s="169"/>
      <c r="F907" s="40" t="str">
        <f>VLOOKUP(C907,'[2]Acha Air Sales Price List'!$B$1:$D$65536,3,FALSE)</f>
        <v>Exchange rate :</v>
      </c>
      <c r="G907" s="21">
        <f>ROUND(IF(ISBLANK(C907),0,VLOOKUP(C907,'[2]Acha Air Sales Price List'!$B$1:$X$65536,12,FALSE)*$M$14),2)</f>
        <v>0</v>
      </c>
      <c r="H907" s="21"/>
      <c r="I907" s="22">
        <f t="shared" ref="I907:I937" si="20">ROUND(IF(ISNUMBER(B907), G907*B907, 0),5)</f>
        <v>0</v>
      </c>
      <c r="J907" s="14"/>
    </row>
    <row r="908" spans="1:10" ht="12.4" hidden="1" customHeight="1">
      <c r="A908" s="13"/>
      <c r="B908" s="1"/>
      <c r="C908" s="35"/>
      <c r="D908" s="168"/>
      <c r="E908" s="169"/>
      <c r="F908" s="40" t="str">
        <f>VLOOKUP(C908,'[2]Acha Air Sales Price List'!$B$1:$D$65536,3,FALSE)</f>
        <v>Exchange rate :</v>
      </c>
      <c r="G908" s="21">
        <f>ROUND(IF(ISBLANK(C908),0,VLOOKUP(C908,'[2]Acha Air Sales Price List'!$B$1:$X$65536,12,FALSE)*$M$14),2)</f>
        <v>0</v>
      </c>
      <c r="H908" s="21"/>
      <c r="I908" s="22">
        <f t="shared" si="20"/>
        <v>0</v>
      </c>
      <c r="J908" s="14"/>
    </row>
    <row r="909" spans="1:10" ht="12.4" hidden="1" customHeight="1">
      <c r="A909" s="13"/>
      <c r="B909" s="1"/>
      <c r="C909" s="35"/>
      <c r="D909" s="168"/>
      <c r="E909" s="169"/>
      <c r="F909" s="40" t="str">
        <f>VLOOKUP(C909,'[2]Acha Air Sales Price List'!$B$1:$D$65536,3,FALSE)</f>
        <v>Exchange rate :</v>
      </c>
      <c r="G909" s="21">
        <f>ROUND(IF(ISBLANK(C909),0,VLOOKUP(C909,'[2]Acha Air Sales Price List'!$B$1:$X$65536,12,FALSE)*$M$14),2)</f>
        <v>0</v>
      </c>
      <c r="H909" s="21"/>
      <c r="I909" s="22">
        <f t="shared" si="20"/>
        <v>0</v>
      </c>
      <c r="J909" s="14"/>
    </row>
    <row r="910" spans="1:10" ht="12.4" hidden="1" customHeight="1">
      <c r="A910" s="13"/>
      <c r="B910" s="1"/>
      <c r="C910" s="36"/>
      <c r="D910" s="168"/>
      <c r="E910" s="169"/>
      <c r="F910" s="40" t="str">
        <f>VLOOKUP(C910,'[2]Acha Air Sales Price List'!$B$1:$D$65536,3,FALSE)</f>
        <v>Exchange rate :</v>
      </c>
      <c r="G910" s="21">
        <f>ROUND(IF(ISBLANK(C910),0,VLOOKUP(C910,'[2]Acha Air Sales Price List'!$B$1:$X$65536,12,FALSE)*$M$14),2)</f>
        <v>0</v>
      </c>
      <c r="H910" s="21"/>
      <c r="I910" s="22">
        <f t="shared" si="20"/>
        <v>0</v>
      </c>
      <c r="J910" s="14"/>
    </row>
    <row r="911" spans="1:10" ht="12" hidden="1" customHeight="1">
      <c r="A911" s="13"/>
      <c r="B911" s="1"/>
      <c r="C911" s="35"/>
      <c r="D911" s="168"/>
      <c r="E911" s="169"/>
      <c r="F911" s="40" t="str">
        <f>VLOOKUP(C911,'[2]Acha Air Sales Price List'!$B$1:$D$65536,3,FALSE)</f>
        <v>Exchange rate :</v>
      </c>
      <c r="G911" s="21">
        <f>ROUND(IF(ISBLANK(C911),0,VLOOKUP(C911,'[2]Acha Air Sales Price List'!$B$1:$X$65536,12,FALSE)*$M$14),2)</f>
        <v>0</v>
      </c>
      <c r="H911" s="21"/>
      <c r="I911" s="22">
        <f t="shared" si="20"/>
        <v>0</v>
      </c>
      <c r="J911" s="14"/>
    </row>
    <row r="912" spans="1:10" ht="12.4" hidden="1" customHeight="1">
      <c r="A912" s="13"/>
      <c r="B912" s="1"/>
      <c r="C912" s="35"/>
      <c r="D912" s="168"/>
      <c r="E912" s="169"/>
      <c r="F912" s="40" t="str">
        <f>VLOOKUP(C912,'[2]Acha Air Sales Price List'!$B$1:$D$65536,3,FALSE)</f>
        <v>Exchange rate :</v>
      </c>
      <c r="G912" s="21">
        <f>ROUND(IF(ISBLANK(C912),0,VLOOKUP(C912,'[2]Acha Air Sales Price List'!$B$1:$X$65536,12,FALSE)*$M$14),2)</f>
        <v>0</v>
      </c>
      <c r="H912" s="21"/>
      <c r="I912" s="22">
        <f t="shared" si="20"/>
        <v>0</v>
      </c>
      <c r="J912" s="14"/>
    </row>
    <row r="913" spans="1:10" ht="12.4" hidden="1" customHeight="1">
      <c r="A913" s="13"/>
      <c r="B913" s="1"/>
      <c r="C913" s="35"/>
      <c r="D913" s="168"/>
      <c r="E913" s="169"/>
      <c r="F913" s="40" t="str">
        <f>VLOOKUP(C913,'[2]Acha Air Sales Price List'!$B$1:$D$65536,3,FALSE)</f>
        <v>Exchange rate :</v>
      </c>
      <c r="G913" s="21">
        <f>ROUND(IF(ISBLANK(C913),0,VLOOKUP(C913,'[2]Acha Air Sales Price List'!$B$1:$X$65536,12,FALSE)*$M$14),2)</f>
        <v>0</v>
      </c>
      <c r="H913" s="21"/>
      <c r="I913" s="22">
        <f t="shared" si="20"/>
        <v>0</v>
      </c>
      <c r="J913" s="14"/>
    </row>
    <row r="914" spans="1:10" ht="12.4" hidden="1" customHeight="1">
      <c r="A914" s="13"/>
      <c r="B914" s="1"/>
      <c r="C914" s="35"/>
      <c r="D914" s="168"/>
      <c r="E914" s="169"/>
      <c r="F914" s="40" t="str">
        <f>VLOOKUP(C914,'[2]Acha Air Sales Price List'!$B$1:$D$65536,3,FALSE)</f>
        <v>Exchange rate :</v>
      </c>
      <c r="G914" s="21">
        <f>ROUND(IF(ISBLANK(C914),0,VLOOKUP(C914,'[2]Acha Air Sales Price List'!$B$1:$X$65536,12,FALSE)*$M$14),2)</f>
        <v>0</v>
      </c>
      <c r="H914" s="21"/>
      <c r="I914" s="22">
        <f t="shared" si="20"/>
        <v>0</v>
      </c>
      <c r="J914" s="14"/>
    </row>
    <row r="915" spans="1:10" ht="12.4" hidden="1" customHeight="1">
      <c r="A915" s="13"/>
      <c r="B915" s="1"/>
      <c r="C915" s="35"/>
      <c r="D915" s="168"/>
      <c r="E915" s="169"/>
      <c r="F915" s="40" t="str">
        <f>VLOOKUP(C915,'[2]Acha Air Sales Price List'!$B$1:$D$65536,3,FALSE)</f>
        <v>Exchange rate :</v>
      </c>
      <c r="G915" s="21">
        <f>ROUND(IF(ISBLANK(C915),0,VLOOKUP(C915,'[2]Acha Air Sales Price List'!$B$1:$X$65536,12,FALSE)*$M$14),2)</f>
        <v>0</v>
      </c>
      <c r="H915" s="21"/>
      <c r="I915" s="22">
        <f t="shared" si="20"/>
        <v>0</v>
      </c>
      <c r="J915" s="14"/>
    </row>
    <row r="916" spans="1:10" ht="12.4" hidden="1" customHeight="1">
      <c r="A916" s="13"/>
      <c r="B916" s="1"/>
      <c r="C916" s="35"/>
      <c r="D916" s="168"/>
      <c r="E916" s="169"/>
      <c r="F916" s="40" t="str">
        <f>VLOOKUP(C916,'[2]Acha Air Sales Price List'!$B$1:$D$65536,3,FALSE)</f>
        <v>Exchange rate :</v>
      </c>
      <c r="G916" s="21">
        <f>ROUND(IF(ISBLANK(C916),0,VLOOKUP(C916,'[2]Acha Air Sales Price List'!$B$1:$X$65536,12,FALSE)*$M$14),2)</f>
        <v>0</v>
      </c>
      <c r="H916" s="21"/>
      <c r="I916" s="22">
        <f t="shared" si="20"/>
        <v>0</v>
      </c>
      <c r="J916" s="14"/>
    </row>
    <row r="917" spans="1:10" ht="12.4" hidden="1" customHeight="1">
      <c r="A917" s="13"/>
      <c r="B917" s="1"/>
      <c r="C917" s="35"/>
      <c r="D917" s="168"/>
      <c r="E917" s="169"/>
      <c r="F917" s="40" t="str">
        <f>VLOOKUP(C917,'[2]Acha Air Sales Price List'!$B$1:$D$65536,3,FALSE)</f>
        <v>Exchange rate :</v>
      </c>
      <c r="G917" s="21">
        <f>ROUND(IF(ISBLANK(C917),0,VLOOKUP(C917,'[2]Acha Air Sales Price List'!$B$1:$X$65536,12,FALSE)*$M$14),2)</f>
        <v>0</v>
      </c>
      <c r="H917" s="21"/>
      <c r="I917" s="22">
        <f t="shared" si="20"/>
        <v>0</v>
      </c>
      <c r="J917" s="14"/>
    </row>
    <row r="918" spans="1:10" ht="12.4" hidden="1" customHeight="1">
      <c r="A918" s="13"/>
      <c r="B918" s="1"/>
      <c r="C918" s="35"/>
      <c r="D918" s="168"/>
      <c r="E918" s="169"/>
      <c r="F918" s="40" t="str">
        <f>VLOOKUP(C918,'[2]Acha Air Sales Price List'!$B$1:$D$65536,3,FALSE)</f>
        <v>Exchange rate :</v>
      </c>
      <c r="G918" s="21">
        <f>ROUND(IF(ISBLANK(C918),0,VLOOKUP(C918,'[2]Acha Air Sales Price List'!$B$1:$X$65536,12,FALSE)*$M$14),2)</f>
        <v>0</v>
      </c>
      <c r="H918" s="21"/>
      <c r="I918" s="22">
        <f t="shared" si="20"/>
        <v>0</v>
      </c>
      <c r="J918" s="14"/>
    </row>
    <row r="919" spans="1:10" ht="12.4" hidden="1" customHeight="1">
      <c r="A919" s="13"/>
      <c r="B919" s="1"/>
      <c r="C919" s="35"/>
      <c r="D919" s="168"/>
      <c r="E919" s="169"/>
      <c r="F919" s="40" t="str">
        <f>VLOOKUP(C919,'[2]Acha Air Sales Price List'!$B$1:$D$65536,3,FALSE)</f>
        <v>Exchange rate :</v>
      </c>
      <c r="G919" s="21">
        <f>ROUND(IF(ISBLANK(C919),0,VLOOKUP(C919,'[2]Acha Air Sales Price List'!$B$1:$X$65536,12,FALSE)*$M$14),2)</f>
        <v>0</v>
      </c>
      <c r="H919" s="21"/>
      <c r="I919" s="22">
        <f t="shared" si="20"/>
        <v>0</v>
      </c>
      <c r="J919" s="14"/>
    </row>
    <row r="920" spans="1:10" ht="12.4" hidden="1" customHeight="1">
      <c r="A920" s="13"/>
      <c r="B920" s="1"/>
      <c r="C920" s="35"/>
      <c r="D920" s="168"/>
      <c r="E920" s="169"/>
      <c r="F920" s="40" t="str">
        <f>VLOOKUP(C920,'[2]Acha Air Sales Price List'!$B$1:$D$65536,3,FALSE)</f>
        <v>Exchange rate :</v>
      </c>
      <c r="G920" s="21">
        <f>ROUND(IF(ISBLANK(C920),0,VLOOKUP(C920,'[2]Acha Air Sales Price List'!$B$1:$X$65536,12,FALSE)*$M$14),2)</f>
        <v>0</v>
      </c>
      <c r="H920" s="21"/>
      <c r="I920" s="22">
        <f t="shared" si="20"/>
        <v>0</v>
      </c>
      <c r="J920" s="14"/>
    </row>
    <row r="921" spans="1:10" ht="12.4" hidden="1" customHeight="1">
      <c r="A921" s="13"/>
      <c r="B921" s="1"/>
      <c r="C921" s="35"/>
      <c r="D921" s="168"/>
      <c r="E921" s="169"/>
      <c r="F921" s="40" t="str">
        <f>VLOOKUP(C921,'[2]Acha Air Sales Price List'!$B$1:$D$65536,3,FALSE)</f>
        <v>Exchange rate :</v>
      </c>
      <c r="G921" s="21">
        <f>ROUND(IF(ISBLANK(C921),0,VLOOKUP(C921,'[2]Acha Air Sales Price List'!$B$1:$X$65536,12,FALSE)*$M$14),2)</f>
        <v>0</v>
      </c>
      <c r="H921" s="21"/>
      <c r="I921" s="22">
        <f t="shared" si="20"/>
        <v>0</v>
      </c>
      <c r="J921" s="14"/>
    </row>
    <row r="922" spans="1:10" ht="12.4" hidden="1" customHeight="1">
      <c r="A922" s="13"/>
      <c r="B922" s="1"/>
      <c r="C922" s="35"/>
      <c r="D922" s="168"/>
      <c r="E922" s="169"/>
      <c r="F922" s="40" t="str">
        <f>VLOOKUP(C922,'[2]Acha Air Sales Price List'!$B$1:$D$65536,3,FALSE)</f>
        <v>Exchange rate :</v>
      </c>
      <c r="G922" s="21">
        <f>ROUND(IF(ISBLANK(C922),0,VLOOKUP(C922,'[2]Acha Air Sales Price List'!$B$1:$X$65536,12,FALSE)*$M$14),2)</f>
        <v>0</v>
      </c>
      <c r="H922" s="21"/>
      <c r="I922" s="22">
        <f t="shared" si="20"/>
        <v>0</v>
      </c>
      <c r="J922" s="14"/>
    </row>
    <row r="923" spans="1:10" ht="12.4" hidden="1" customHeight="1">
      <c r="A923" s="13"/>
      <c r="B923" s="1"/>
      <c r="C923" s="35"/>
      <c r="D923" s="168"/>
      <c r="E923" s="169"/>
      <c r="F923" s="40" t="str">
        <f>VLOOKUP(C923,'[2]Acha Air Sales Price List'!$B$1:$D$65536,3,FALSE)</f>
        <v>Exchange rate :</v>
      </c>
      <c r="G923" s="21">
        <f>ROUND(IF(ISBLANK(C923),0,VLOOKUP(C923,'[2]Acha Air Sales Price List'!$B$1:$X$65536,12,FALSE)*$M$14),2)</f>
        <v>0</v>
      </c>
      <c r="H923" s="21"/>
      <c r="I923" s="22">
        <f t="shared" si="20"/>
        <v>0</v>
      </c>
      <c r="J923" s="14"/>
    </row>
    <row r="924" spans="1:10" ht="12.4" hidden="1" customHeight="1">
      <c r="A924" s="13"/>
      <c r="B924" s="1"/>
      <c r="C924" s="35"/>
      <c r="D924" s="168"/>
      <c r="E924" s="169"/>
      <c r="F924" s="40" t="str">
        <f>VLOOKUP(C924,'[2]Acha Air Sales Price List'!$B$1:$D$65536,3,FALSE)</f>
        <v>Exchange rate :</v>
      </c>
      <c r="G924" s="21">
        <f>ROUND(IF(ISBLANK(C924),0,VLOOKUP(C924,'[2]Acha Air Sales Price List'!$B$1:$X$65536,12,FALSE)*$M$14),2)</f>
        <v>0</v>
      </c>
      <c r="H924" s="21"/>
      <c r="I924" s="22">
        <f t="shared" si="20"/>
        <v>0</v>
      </c>
      <c r="J924" s="14"/>
    </row>
    <row r="925" spans="1:10" ht="12.4" hidden="1" customHeight="1">
      <c r="A925" s="13"/>
      <c r="B925" s="1"/>
      <c r="C925" s="35"/>
      <c r="D925" s="168"/>
      <c r="E925" s="169"/>
      <c r="F925" s="40" t="str">
        <f>VLOOKUP(C925,'[2]Acha Air Sales Price List'!$B$1:$D$65536,3,FALSE)</f>
        <v>Exchange rate :</v>
      </c>
      <c r="G925" s="21">
        <f>ROUND(IF(ISBLANK(C925),0,VLOOKUP(C925,'[2]Acha Air Sales Price List'!$B$1:$X$65536,12,FALSE)*$M$14),2)</f>
        <v>0</v>
      </c>
      <c r="H925" s="21"/>
      <c r="I925" s="22">
        <f t="shared" si="20"/>
        <v>0</v>
      </c>
      <c r="J925" s="14"/>
    </row>
    <row r="926" spans="1:10" ht="12.4" hidden="1" customHeight="1">
      <c r="A926" s="13"/>
      <c r="B926" s="1"/>
      <c r="C926" s="35"/>
      <c r="D926" s="168"/>
      <c r="E926" s="169"/>
      <c r="F926" s="40" t="str">
        <f>VLOOKUP(C926,'[2]Acha Air Sales Price List'!$B$1:$D$65536,3,FALSE)</f>
        <v>Exchange rate :</v>
      </c>
      <c r="G926" s="21">
        <f>ROUND(IF(ISBLANK(C926),0,VLOOKUP(C926,'[2]Acha Air Sales Price List'!$B$1:$X$65536,12,FALSE)*$M$14),2)</f>
        <v>0</v>
      </c>
      <c r="H926" s="21"/>
      <c r="I926" s="22">
        <f t="shared" si="20"/>
        <v>0</v>
      </c>
      <c r="J926" s="14"/>
    </row>
    <row r="927" spans="1:10" ht="12.4" hidden="1" customHeight="1">
      <c r="A927" s="13"/>
      <c r="B927" s="1"/>
      <c r="C927" s="35"/>
      <c r="D927" s="168"/>
      <c r="E927" s="169"/>
      <c r="F927" s="40" t="str">
        <f>VLOOKUP(C927,'[2]Acha Air Sales Price List'!$B$1:$D$65536,3,FALSE)</f>
        <v>Exchange rate :</v>
      </c>
      <c r="G927" s="21">
        <f>ROUND(IF(ISBLANK(C927),0,VLOOKUP(C927,'[2]Acha Air Sales Price List'!$B$1:$X$65536,12,FALSE)*$M$14),2)</f>
        <v>0</v>
      </c>
      <c r="H927" s="21"/>
      <c r="I927" s="22">
        <f t="shared" si="20"/>
        <v>0</v>
      </c>
      <c r="J927" s="14"/>
    </row>
    <row r="928" spans="1:10" ht="12.4" hidden="1" customHeight="1">
      <c r="A928" s="13"/>
      <c r="B928" s="1"/>
      <c r="C928" s="35"/>
      <c r="D928" s="168"/>
      <c r="E928" s="169"/>
      <c r="F928" s="40" t="str">
        <f>VLOOKUP(C928,'[2]Acha Air Sales Price List'!$B$1:$D$65536,3,FALSE)</f>
        <v>Exchange rate :</v>
      </c>
      <c r="G928" s="21">
        <f>ROUND(IF(ISBLANK(C928),0,VLOOKUP(C928,'[2]Acha Air Sales Price List'!$B$1:$X$65536,12,FALSE)*$M$14),2)</f>
        <v>0</v>
      </c>
      <c r="H928" s="21"/>
      <c r="I928" s="22">
        <f t="shared" si="20"/>
        <v>0</v>
      </c>
      <c r="J928" s="14"/>
    </row>
    <row r="929" spans="1:10" ht="12.4" hidden="1" customHeight="1">
      <c r="A929" s="13"/>
      <c r="B929" s="1"/>
      <c r="C929" s="35"/>
      <c r="D929" s="168"/>
      <c r="E929" s="169"/>
      <c r="F929" s="40" t="str">
        <f>VLOOKUP(C929,'[2]Acha Air Sales Price List'!$B$1:$D$65536,3,FALSE)</f>
        <v>Exchange rate :</v>
      </c>
      <c r="G929" s="21">
        <f>ROUND(IF(ISBLANK(C929),0,VLOOKUP(C929,'[2]Acha Air Sales Price List'!$B$1:$X$65536,12,FALSE)*$M$14),2)</f>
        <v>0</v>
      </c>
      <c r="H929" s="21"/>
      <c r="I929" s="22">
        <f t="shared" si="20"/>
        <v>0</v>
      </c>
      <c r="J929" s="14"/>
    </row>
    <row r="930" spans="1:10" ht="12.4" hidden="1" customHeight="1">
      <c r="A930" s="13"/>
      <c r="B930" s="1"/>
      <c r="C930" s="35"/>
      <c r="D930" s="168"/>
      <c r="E930" s="169"/>
      <c r="F930" s="40" t="str">
        <f>VLOOKUP(C930,'[2]Acha Air Sales Price List'!$B$1:$D$65536,3,FALSE)</f>
        <v>Exchange rate :</v>
      </c>
      <c r="G930" s="21">
        <f>ROUND(IF(ISBLANK(C930),0,VLOOKUP(C930,'[2]Acha Air Sales Price List'!$B$1:$X$65536,12,FALSE)*$M$14),2)</f>
        <v>0</v>
      </c>
      <c r="H930" s="21"/>
      <c r="I930" s="22">
        <f t="shared" si="20"/>
        <v>0</v>
      </c>
      <c r="J930" s="14"/>
    </row>
    <row r="931" spans="1:10" ht="12.4" hidden="1" customHeight="1">
      <c r="A931" s="13"/>
      <c r="B931" s="1"/>
      <c r="C931" s="35"/>
      <c r="D931" s="168"/>
      <c r="E931" s="169"/>
      <c r="F931" s="40" t="str">
        <f>VLOOKUP(C931,'[2]Acha Air Sales Price List'!$B$1:$D$65536,3,FALSE)</f>
        <v>Exchange rate :</v>
      </c>
      <c r="G931" s="21">
        <f>ROUND(IF(ISBLANK(C931),0,VLOOKUP(C931,'[2]Acha Air Sales Price List'!$B$1:$X$65536,12,FALSE)*$M$14),2)</f>
        <v>0</v>
      </c>
      <c r="H931" s="21"/>
      <c r="I931" s="22">
        <f t="shared" si="20"/>
        <v>0</v>
      </c>
      <c r="J931" s="14"/>
    </row>
    <row r="932" spans="1:10" ht="12.4" hidden="1" customHeight="1">
      <c r="A932" s="13"/>
      <c r="B932" s="1"/>
      <c r="C932" s="35"/>
      <c r="D932" s="168"/>
      <c r="E932" s="169"/>
      <c r="F932" s="40" t="str">
        <f>VLOOKUP(C932,'[2]Acha Air Sales Price List'!$B$1:$D$65536,3,FALSE)</f>
        <v>Exchange rate :</v>
      </c>
      <c r="G932" s="21">
        <f>ROUND(IF(ISBLANK(C932),0,VLOOKUP(C932,'[2]Acha Air Sales Price List'!$B$1:$X$65536,12,FALSE)*$M$14),2)</f>
        <v>0</v>
      </c>
      <c r="H932" s="21"/>
      <c r="I932" s="22">
        <f t="shared" si="20"/>
        <v>0</v>
      </c>
      <c r="J932" s="14"/>
    </row>
    <row r="933" spans="1:10" ht="12.4" hidden="1" customHeight="1">
      <c r="A933" s="13"/>
      <c r="B933" s="1"/>
      <c r="C933" s="35"/>
      <c r="D933" s="168"/>
      <c r="E933" s="169"/>
      <c r="F933" s="40" t="str">
        <f>VLOOKUP(C933,'[2]Acha Air Sales Price List'!$B$1:$D$65536,3,FALSE)</f>
        <v>Exchange rate :</v>
      </c>
      <c r="G933" s="21">
        <f>ROUND(IF(ISBLANK(C933),0,VLOOKUP(C933,'[2]Acha Air Sales Price List'!$B$1:$X$65536,12,FALSE)*$M$14),2)</f>
        <v>0</v>
      </c>
      <c r="H933" s="21"/>
      <c r="I933" s="22">
        <f t="shared" si="20"/>
        <v>0</v>
      </c>
      <c r="J933" s="14"/>
    </row>
    <row r="934" spans="1:10" ht="12.4" hidden="1" customHeight="1">
      <c r="A934" s="13"/>
      <c r="B934" s="1"/>
      <c r="C934" s="35"/>
      <c r="D934" s="168"/>
      <c r="E934" s="169"/>
      <c r="F934" s="40" t="str">
        <f>VLOOKUP(C934,'[2]Acha Air Sales Price List'!$B$1:$D$65536,3,FALSE)</f>
        <v>Exchange rate :</v>
      </c>
      <c r="G934" s="21">
        <f>ROUND(IF(ISBLANK(C934),0,VLOOKUP(C934,'[2]Acha Air Sales Price List'!$B$1:$X$65536,12,FALSE)*$M$14),2)</f>
        <v>0</v>
      </c>
      <c r="H934" s="21"/>
      <c r="I934" s="22">
        <f t="shared" si="20"/>
        <v>0</v>
      </c>
      <c r="J934" s="14"/>
    </row>
    <row r="935" spans="1:10" ht="12.4" hidden="1" customHeight="1">
      <c r="A935" s="13"/>
      <c r="B935" s="1"/>
      <c r="C935" s="35"/>
      <c r="D935" s="168"/>
      <c r="E935" s="169"/>
      <c r="F935" s="40" t="str">
        <f>VLOOKUP(C935,'[2]Acha Air Sales Price List'!$B$1:$D$65536,3,FALSE)</f>
        <v>Exchange rate :</v>
      </c>
      <c r="G935" s="21">
        <f>ROUND(IF(ISBLANK(C935),0,VLOOKUP(C935,'[2]Acha Air Sales Price List'!$B$1:$X$65536,12,FALSE)*$M$14),2)</f>
        <v>0</v>
      </c>
      <c r="H935" s="21"/>
      <c r="I935" s="22">
        <f t="shared" si="20"/>
        <v>0</v>
      </c>
      <c r="J935" s="14"/>
    </row>
    <row r="936" spans="1:10" ht="12.4" hidden="1" customHeight="1">
      <c r="A936" s="13"/>
      <c r="B936" s="1"/>
      <c r="C936" s="35"/>
      <c r="D936" s="168"/>
      <c r="E936" s="169"/>
      <c r="F936" s="40" t="str">
        <f>VLOOKUP(C936,'[2]Acha Air Sales Price List'!$B$1:$D$65536,3,FALSE)</f>
        <v>Exchange rate :</v>
      </c>
      <c r="G936" s="21">
        <f>ROUND(IF(ISBLANK(C936),0,VLOOKUP(C936,'[2]Acha Air Sales Price List'!$B$1:$X$65536,12,FALSE)*$M$14),2)</f>
        <v>0</v>
      </c>
      <c r="H936" s="21"/>
      <c r="I936" s="22">
        <f t="shared" si="20"/>
        <v>0</v>
      </c>
      <c r="J936" s="14"/>
    </row>
    <row r="937" spans="1:10" ht="12.4" hidden="1" customHeight="1">
      <c r="A937" s="13"/>
      <c r="B937" s="1"/>
      <c r="C937" s="35"/>
      <c r="D937" s="168"/>
      <c r="E937" s="169"/>
      <c r="F937" s="40" t="str">
        <f>VLOOKUP(C937,'[2]Acha Air Sales Price List'!$B$1:$D$65536,3,FALSE)</f>
        <v>Exchange rate :</v>
      </c>
      <c r="G937" s="21">
        <f>ROUND(IF(ISBLANK(C937),0,VLOOKUP(C937,'[2]Acha Air Sales Price List'!$B$1:$X$65536,12,FALSE)*$M$14),2)</f>
        <v>0</v>
      </c>
      <c r="H937" s="21"/>
      <c r="I937" s="22">
        <f t="shared" si="20"/>
        <v>0</v>
      </c>
      <c r="J937" s="14"/>
    </row>
    <row r="938" spans="1:10" ht="12.4" hidden="1" customHeight="1">
      <c r="A938" s="13"/>
      <c r="B938" s="1"/>
      <c r="C938" s="36"/>
      <c r="D938" s="168"/>
      <c r="E938" s="169"/>
      <c r="F938" s="40" t="str">
        <f>VLOOKUP(C938,'[2]Acha Air Sales Price List'!$B$1:$D$65536,3,FALSE)</f>
        <v>Exchange rate :</v>
      </c>
      <c r="G938" s="21">
        <f>ROUND(IF(ISBLANK(C938),0,VLOOKUP(C938,'[2]Acha Air Sales Price List'!$B$1:$X$65536,12,FALSE)*$M$14),2)</f>
        <v>0</v>
      </c>
      <c r="H938" s="21"/>
      <c r="I938" s="22">
        <f>ROUND(IF(ISNUMBER(B938), G938*B938, 0),5)</f>
        <v>0</v>
      </c>
      <c r="J938" s="14"/>
    </row>
    <row r="939" spans="1:10" ht="12" hidden="1" customHeight="1">
      <c r="A939" s="13"/>
      <c r="B939" s="1"/>
      <c r="C939" s="35"/>
      <c r="D939" s="168"/>
      <c r="E939" s="169"/>
      <c r="F939" s="40" t="str">
        <f>VLOOKUP(C939,'[2]Acha Air Sales Price List'!$B$1:$D$65536,3,FALSE)</f>
        <v>Exchange rate :</v>
      </c>
      <c r="G939" s="21">
        <f>ROUND(IF(ISBLANK(C939),0,VLOOKUP(C939,'[2]Acha Air Sales Price List'!$B$1:$X$65536,12,FALSE)*$M$14),2)</f>
        <v>0</v>
      </c>
      <c r="H939" s="21"/>
      <c r="I939" s="22">
        <f t="shared" ref="I939:I1002" si="21">ROUND(IF(ISNUMBER(B939), G939*B939, 0),5)</f>
        <v>0</v>
      </c>
      <c r="J939" s="14"/>
    </row>
    <row r="940" spans="1:10" ht="12.4" hidden="1" customHeight="1">
      <c r="A940" s="13"/>
      <c r="B940" s="1"/>
      <c r="C940" s="35"/>
      <c r="D940" s="168"/>
      <c r="E940" s="169"/>
      <c r="F940" s="40" t="str">
        <f>VLOOKUP(C940,'[2]Acha Air Sales Price List'!$B$1:$D$65536,3,FALSE)</f>
        <v>Exchange rate :</v>
      </c>
      <c r="G940" s="21">
        <f>ROUND(IF(ISBLANK(C940),0,VLOOKUP(C940,'[2]Acha Air Sales Price List'!$B$1:$X$65536,12,FALSE)*$M$14),2)</f>
        <v>0</v>
      </c>
      <c r="H940" s="21"/>
      <c r="I940" s="22">
        <f t="shared" si="21"/>
        <v>0</v>
      </c>
      <c r="J940" s="14"/>
    </row>
    <row r="941" spans="1:10" ht="12.4" hidden="1" customHeight="1">
      <c r="A941" s="13"/>
      <c r="B941" s="1"/>
      <c r="C941" s="35"/>
      <c r="D941" s="168"/>
      <c r="E941" s="169"/>
      <c r="F941" s="40" t="str">
        <f>VLOOKUP(C941,'[2]Acha Air Sales Price List'!$B$1:$D$65536,3,FALSE)</f>
        <v>Exchange rate :</v>
      </c>
      <c r="G941" s="21">
        <f>ROUND(IF(ISBLANK(C941),0,VLOOKUP(C941,'[2]Acha Air Sales Price List'!$B$1:$X$65536,12,FALSE)*$M$14),2)</f>
        <v>0</v>
      </c>
      <c r="H941" s="21"/>
      <c r="I941" s="22">
        <f t="shared" si="21"/>
        <v>0</v>
      </c>
      <c r="J941" s="14"/>
    </row>
    <row r="942" spans="1:10" ht="12.4" hidden="1" customHeight="1">
      <c r="A942" s="13"/>
      <c r="B942" s="1"/>
      <c r="C942" s="35"/>
      <c r="D942" s="168"/>
      <c r="E942" s="169"/>
      <c r="F942" s="40" t="str">
        <f>VLOOKUP(C942,'[2]Acha Air Sales Price List'!$B$1:$D$65536,3,FALSE)</f>
        <v>Exchange rate :</v>
      </c>
      <c r="G942" s="21">
        <f>ROUND(IF(ISBLANK(C942),0,VLOOKUP(C942,'[2]Acha Air Sales Price List'!$B$1:$X$65536,12,FALSE)*$M$14),2)</f>
        <v>0</v>
      </c>
      <c r="H942" s="21"/>
      <c r="I942" s="22">
        <f t="shared" si="21"/>
        <v>0</v>
      </c>
      <c r="J942" s="14"/>
    </row>
    <row r="943" spans="1:10" ht="12.4" hidden="1" customHeight="1">
      <c r="A943" s="13"/>
      <c r="B943" s="1"/>
      <c r="C943" s="35"/>
      <c r="D943" s="168"/>
      <c r="E943" s="169"/>
      <c r="F943" s="40" t="str">
        <f>VLOOKUP(C943,'[2]Acha Air Sales Price List'!$B$1:$D$65536,3,FALSE)</f>
        <v>Exchange rate :</v>
      </c>
      <c r="G943" s="21">
        <f>ROUND(IF(ISBLANK(C943),0,VLOOKUP(C943,'[2]Acha Air Sales Price List'!$B$1:$X$65536,12,FALSE)*$M$14),2)</f>
        <v>0</v>
      </c>
      <c r="H943" s="21"/>
      <c r="I943" s="22">
        <f t="shared" si="21"/>
        <v>0</v>
      </c>
      <c r="J943" s="14"/>
    </row>
    <row r="944" spans="1:10" ht="12.4" hidden="1" customHeight="1">
      <c r="A944" s="13"/>
      <c r="B944" s="1"/>
      <c r="C944" s="35"/>
      <c r="D944" s="168"/>
      <c r="E944" s="169"/>
      <c r="F944" s="40" t="str">
        <f>VLOOKUP(C944,'[2]Acha Air Sales Price List'!$B$1:$D$65536,3,FALSE)</f>
        <v>Exchange rate :</v>
      </c>
      <c r="G944" s="21">
        <f>ROUND(IF(ISBLANK(C944),0,VLOOKUP(C944,'[2]Acha Air Sales Price List'!$B$1:$X$65536,12,FALSE)*$M$14),2)</f>
        <v>0</v>
      </c>
      <c r="H944" s="21"/>
      <c r="I944" s="22">
        <f t="shared" si="21"/>
        <v>0</v>
      </c>
      <c r="J944" s="14"/>
    </row>
    <row r="945" spans="1:10" ht="12.4" hidden="1" customHeight="1">
      <c r="A945" s="13"/>
      <c r="B945" s="1"/>
      <c r="C945" s="35"/>
      <c r="D945" s="168"/>
      <c r="E945" s="169"/>
      <c r="F945" s="40" t="str">
        <f>VLOOKUP(C945,'[2]Acha Air Sales Price List'!$B$1:$D$65536,3,FALSE)</f>
        <v>Exchange rate :</v>
      </c>
      <c r="G945" s="21">
        <f>ROUND(IF(ISBLANK(C945),0,VLOOKUP(C945,'[2]Acha Air Sales Price List'!$B$1:$X$65536,12,FALSE)*$M$14),2)</f>
        <v>0</v>
      </c>
      <c r="H945" s="21"/>
      <c r="I945" s="22">
        <f t="shared" si="21"/>
        <v>0</v>
      </c>
      <c r="J945" s="14"/>
    </row>
    <row r="946" spans="1:10" ht="12.4" hidden="1" customHeight="1">
      <c r="A946" s="13"/>
      <c r="B946" s="1"/>
      <c r="C946" s="35"/>
      <c r="D946" s="168"/>
      <c r="E946" s="169"/>
      <c r="F946" s="40" t="str">
        <f>VLOOKUP(C946,'[2]Acha Air Sales Price List'!$B$1:$D$65536,3,FALSE)</f>
        <v>Exchange rate :</v>
      </c>
      <c r="G946" s="21">
        <f>ROUND(IF(ISBLANK(C946),0,VLOOKUP(C946,'[2]Acha Air Sales Price List'!$B$1:$X$65536,12,FALSE)*$M$14),2)</f>
        <v>0</v>
      </c>
      <c r="H946" s="21"/>
      <c r="I946" s="22">
        <f t="shared" si="21"/>
        <v>0</v>
      </c>
      <c r="J946" s="14"/>
    </row>
    <row r="947" spans="1:10" ht="12.4" hidden="1" customHeight="1">
      <c r="A947" s="13"/>
      <c r="B947" s="1"/>
      <c r="C947" s="35"/>
      <c r="D947" s="168"/>
      <c r="E947" s="169"/>
      <c r="F947" s="40" t="str">
        <f>VLOOKUP(C947,'[2]Acha Air Sales Price List'!$B$1:$D$65536,3,FALSE)</f>
        <v>Exchange rate :</v>
      </c>
      <c r="G947" s="21">
        <f>ROUND(IF(ISBLANK(C947),0,VLOOKUP(C947,'[2]Acha Air Sales Price List'!$B$1:$X$65536,12,FALSE)*$M$14),2)</f>
        <v>0</v>
      </c>
      <c r="H947" s="21"/>
      <c r="I947" s="22">
        <f t="shared" si="21"/>
        <v>0</v>
      </c>
      <c r="J947" s="14"/>
    </row>
    <row r="948" spans="1:10" ht="12.4" hidden="1" customHeight="1">
      <c r="A948" s="13"/>
      <c r="B948" s="1"/>
      <c r="C948" s="35"/>
      <c r="D948" s="168"/>
      <c r="E948" s="169"/>
      <c r="F948" s="40" t="str">
        <f>VLOOKUP(C948,'[2]Acha Air Sales Price List'!$B$1:$D$65536,3,FALSE)</f>
        <v>Exchange rate :</v>
      </c>
      <c r="G948" s="21">
        <f>ROUND(IF(ISBLANK(C948),0,VLOOKUP(C948,'[2]Acha Air Sales Price List'!$B$1:$X$65536,12,FALSE)*$M$14),2)</f>
        <v>0</v>
      </c>
      <c r="H948" s="21"/>
      <c r="I948" s="22">
        <f t="shared" si="21"/>
        <v>0</v>
      </c>
      <c r="J948" s="14"/>
    </row>
    <row r="949" spans="1:10" ht="12.4" hidden="1" customHeight="1">
      <c r="A949" s="13"/>
      <c r="B949" s="1"/>
      <c r="C949" s="35"/>
      <c r="D949" s="168"/>
      <c r="E949" s="169"/>
      <c r="F949" s="40" t="str">
        <f>VLOOKUP(C949,'[2]Acha Air Sales Price List'!$B$1:$D$65536,3,FALSE)</f>
        <v>Exchange rate :</v>
      </c>
      <c r="G949" s="21">
        <f>ROUND(IF(ISBLANK(C949),0,VLOOKUP(C949,'[2]Acha Air Sales Price List'!$B$1:$X$65536,12,FALSE)*$M$14),2)</f>
        <v>0</v>
      </c>
      <c r="H949" s="21"/>
      <c r="I949" s="22">
        <f t="shared" si="21"/>
        <v>0</v>
      </c>
      <c r="J949" s="14"/>
    </row>
    <row r="950" spans="1:10" ht="12.4" hidden="1" customHeight="1">
      <c r="A950" s="13"/>
      <c r="B950" s="1"/>
      <c r="C950" s="35"/>
      <c r="D950" s="168"/>
      <c r="E950" s="169"/>
      <c r="F950" s="40" t="str">
        <f>VLOOKUP(C950,'[2]Acha Air Sales Price List'!$B$1:$D$65536,3,FALSE)</f>
        <v>Exchange rate :</v>
      </c>
      <c r="G950" s="21">
        <f>ROUND(IF(ISBLANK(C950),0,VLOOKUP(C950,'[2]Acha Air Sales Price List'!$B$1:$X$65536,12,FALSE)*$M$14),2)</f>
        <v>0</v>
      </c>
      <c r="H950" s="21"/>
      <c r="I950" s="22">
        <f t="shared" si="21"/>
        <v>0</v>
      </c>
      <c r="J950" s="14"/>
    </row>
    <row r="951" spans="1:10" ht="12.4" hidden="1" customHeight="1">
      <c r="A951" s="13"/>
      <c r="B951" s="1"/>
      <c r="C951" s="35"/>
      <c r="D951" s="168"/>
      <c r="E951" s="169"/>
      <c r="F951" s="40" t="str">
        <f>VLOOKUP(C951,'[2]Acha Air Sales Price List'!$B$1:$D$65536,3,FALSE)</f>
        <v>Exchange rate :</v>
      </c>
      <c r="G951" s="21">
        <f>ROUND(IF(ISBLANK(C951),0,VLOOKUP(C951,'[2]Acha Air Sales Price List'!$B$1:$X$65536,12,FALSE)*$M$14),2)</f>
        <v>0</v>
      </c>
      <c r="H951" s="21"/>
      <c r="I951" s="22">
        <f t="shared" si="21"/>
        <v>0</v>
      </c>
      <c r="J951" s="14"/>
    </row>
    <row r="952" spans="1:10" ht="12" hidden="1" customHeight="1">
      <c r="A952" s="13"/>
      <c r="B952" s="1"/>
      <c r="C952" s="35"/>
      <c r="D952" s="168"/>
      <c r="E952" s="169"/>
      <c r="F952" s="40" t="str">
        <f>VLOOKUP(C952,'[2]Acha Air Sales Price List'!$B$1:$D$65536,3,FALSE)</f>
        <v>Exchange rate :</v>
      </c>
      <c r="G952" s="21">
        <f>ROUND(IF(ISBLANK(C952),0,VLOOKUP(C952,'[2]Acha Air Sales Price List'!$B$1:$X$65536,12,FALSE)*$M$14),2)</f>
        <v>0</v>
      </c>
      <c r="H952" s="21"/>
      <c r="I952" s="22">
        <f t="shared" si="21"/>
        <v>0</v>
      </c>
      <c r="J952" s="14"/>
    </row>
    <row r="953" spans="1:10" ht="12.4" hidden="1" customHeight="1">
      <c r="A953" s="13"/>
      <c r="B953" s="1"/>
      <c r="C953" s="35"/>
      <c r="D953" s="168"/>
      <c r="E953" s="169"/>
      <c r="F953" s="40" t="str">
        <f>VLOOKUP(C953,'[2]Acha Air Sales Price List'!$B$1:$D$65536,3,FALSE)</f>
        <v>Exchange rate :</v>
      </c>
      <c r="G953" s="21">
        <f>ROUND(IF(ISBLANK(C953),0,VLOOKUP(C953,'[2]Acha Air Sales Price List'!$B$1:$X$65536,12,FALSE)*$M$14),2)</f>
        <v>0</v>
      </c>
      <c r="H953" s="21"/>
      <c r="I953" s="22">
        <f t="shared" si="21"/>
        <v>0</v>
      </c>
      <c r="J953" s="14"/>
    </row>
    <row r="954" spans="1:10" ht="12.4" hidden="1" customHeight="1">
      <c r="A954" s="13"/>
      <c r="B954" s="1"/>
      <c r="C954" s="35"/>
      <c r="D954" s="168"/>
      <c r="E954" s="169"/>
      <c r="F954" s="40" t="str">
        <f>VLOOKUP(C954,'[2]Acha Air Sales Price List'!$B$1:$D$65536,3,FALSE)</f>
        <v>Exchange rate :</v>
      </c>
      <c r="G954" s="21">
        <f>ROUND(IF(ISBLANK(C954),0,VLOOKUP(C954,'[2]Acha Air Sales Price List'!$B$1:$X$65536,12,FALSE)*$M$14),2)</f>
        <v>0</v>
      </c>
      <c r="H954" s="21"/>
      <c r="I954" s="22">
        <f t="shared" si="21"/>
        <v>0</v>
      </c>
      <c r="J954" s="14"/>
    </row>
    <row r="955" spans="1:10" ht="12.4" hidden="1" customHeight="1">
      <c r="A955" s="13"/>
      <c r="B955" s="1"/>
      <c r="C955" s="35"/>
      <c r="D955" s="168"/>
      <c r="E955" s="169"/>
      <c r="F955" s="40" t="str">
        <f>VLOOKUP(C955,'[2]Acha Air Sales Price List'!$B$1:$D$65536,3,FALSE)</f>
        <v>Exchange rate :</v>
      </c>
      <c r="G955" s="21">
        <f>ROUND(IF(ISBLANK(C955),0,VLOOKUP(C955,'[2]Acha Air Sales Price List'!$B$1:$X$65536,12,FALSE)*$M$14),2)</f>
        <v>0</v>
      </c>
      <c r="H955" s="21"/>
      <c r="I955" s="22">
        <f t="shared" si="21"/>
        <v>0</v>
      </c>
      <c r="J955" s="14"/>
    </row>
    <row r="956" spans="1:10" ht="12.4" hidden="1" customHeight="1">
      <c r="A956" s="13"/>
      <c r="B956" s="1"/>
      <c r="C956" s="35"/>
      <c r="D956" s="168"/>
      <c r="E956" s="169"/>
      <c r="F956" s="40" t="str">
        <f>VLOOKUP(C956,'[2]Acha Air Sales Price List'!$B$1:$D$65536,3,FALSE)</f>
        <v>Exchange rate :</v>
      </c>
      <c r="G956" s="21">
        <f>ROUND(IF(ISBLANK(C956),0,VLOOKUP(C956,'[2]Acha Air Sales Price List'!$B$1:$X$65536,12,FALSE)*$M$14),2)</f>
        <v>0</v>
      </c>
      <c r="H956" s="21"/>
      <c r="I956" s="22">
        <f t="shared" si="21"/>
        <v>0</v>
      </c>
      <c r="J956" s="14"/>
    </row>
    <row r="957" spans="1:10" ht="12.4" hidden="1" customHeight="1">
      <c r="A957" s="13"/>
      <c r="B957" s="1"/>
      <c r="C957" s="35"/>
      <c r="D957" s="168"/>
      <c r="E957" s="169"/>
      <c r="F957" s="40" t="str">
        <f>VLOOKUP(C957,'[2]Acha Air Sales Price List'!$B$1:$D$65536,3,FALSE)</f>
        <v>Exchange rate :</v>
      </c>
      <c r="G957" s="21">
        <f>ROUND(IF(ISBLANK(C957),0,VLOOKUP(C957,'[2]Acha Air Sales Price List'!$B$1:$X$65536,12,FALSE)*$M$14),2)</f>
        <v>0</v>
      </c>
      <c r="H957" s="21"/>
      <c r="I957" s="22">
        <f t="shared" si="21"/>
        <v>0</v>
      </c>
      <c r="J957" s="14"/>
    </row>
    <row r="958" spans="1:10" ht="12.4" hidden="1" customHeight="1">
      <c r="A958" s="13"/>
      <c r="B958" s="1"/>
      <c r="C958" s="35"/>
      <c r="D958" s="168"/>
      <c r="E958" s="169"/>
      <c r="F958" s="40" t="str">
        <f>VLOOKUP(C958,'[2]Acha Air Sales Price List'!$B$1:$D$65536,3,FALSE)</f>
        <v>Exchange rate :</v>
      </c>
      <c r="G958" s="21">
        <f>ROUND(IF(ISBLANK(C958),0,VLOOKUP(C958,'[2]Acha Air Sales Price List'!$B$1:$X$65536,12,FALSE)*$M$14),2)</f>
        <v>0</v>
      </c>
      <c r="H958" s="21"/>
      <c r="I958" s="22">
        <f t="shared" si="21"/>
        <v>0</v>
      </c>
      <c r="J958" s="14"/>
    </row>
    <row r="959" spans="1:10" ht="12.4" hidden="1" customHeight="1">
      <c r="A959" s="13"/>
      <c r="B959" s="1"/>
      <c r="C959" s="35"/>
      <c r="D959" s="168"/>
      <c r="E959" s="169"/>
      <c r="F959" s="40" t="str">
        <f>VLOOKUP(C959,'[2]Acha Air Sales Price List'!$B$1:$D$65536,3,FALSE)</f>
        <v>Exchange rate :</v>
      </c>
      <c r="G959" s="21">
        <f>ROUND(IF(ISBLANK(C959),0,VLOOKUP(C959,'[2]Acha Air Sales Price List'!$B$1:$X$65536,12,FALSE)*$M$14),2)</f>
        <v>0</v>
      </c>
      <c r="H959" s="21"/>
      <c r="I959" s="22">
        <f t="shared" si="21"/>
        <v>0</v>
      </c>
      <c r="J959" s="14"/>
    </row>
    <row r="960" spans="1:10" ht="12.4" hidden="1" customHeight="1">
      <c r="A960" s="13"/>
      <c r="B960" s="1"/>
      <c r="C960" s="35"/>
      <c r="D960" s="168"/>
      <c r="E960" s="169"/>
      <c r="F960" s="40" t="str">
        <f>VLOOKUP(C960,'[2]Acha Air Sales Price List'!$B$1:$D$65536,3,FALSE)</f>
        <v>Exchange rate :</v>
      </c>
      <c r="G960" s="21">
        <f>ROUND(IF(ISBLANK(C960),0,VLOOKUP(C960,'[2]Acha Air Sales Price List'!$B$1:$X$65536,12,FALSE)*$M$14),2)</f>
        <v>0</v>
      </c>
      <c r="H960" s="21"/>
      <c r="I960" s="22">
        <f t="shared" si="21"/>
        <v>0</v>
      </c>
      <c r="J960" s="14"/>
    </row>
    <row r="961" spans="1:10" ht="12.4" hidden="1" customHeight="1">
      <c r="A961" s="13"/>
      <c r="B961" s="1"/>
      <c r="C961" s="35"/>
      <c r="D961" s="168"/>
      <c r="E961" s="169"/>
      <c r="F961" s="40" t="str">
        <f>VLOOKUP(C961,'[2]Acha Air Sales Price List'!$B$1:$D$65536,3,FALSE)</f>
        <v>Exchange rate :</v>
      </c>
      <c r="G961" s="21">
        <f>ROUND(IF(ISBLANK(C961),0,VLOOKUP(C961,'[2]Acha Air Sales Price List'!$B$1:$X$65536,12,FALSE)*$M$14),2)</f>
        <v>0</v>
      </c>
      <c r="H961" s="21"/>
      <c r="I961" s="22">
        <f t="shared" si="21"/>
        <v>0</v>
      </c>
      <c r="J961" s="14"/>
    </row>
    <row r="962" spans="1:10" ht="12.4" hidden="1" customHeight="1">
      <c r="A962" s="13"/>
      <c r="B962" s="1"/>
      <c r="C962" s="35"/>
      <c r="D962" s="168"/>
      <c r="E962" s="169"/>
      <c r="F962" s="40" t="str">
        <f>VLOOKUP(C962,'[2]Acha Air Sales Price List'!$B$1:$D$65536,3,FALSE)</f>
        <v>Exchange rate :</v>
      </c>
      <c r="G962" s="21">
        <f>ROUND(IF(ISBLANK(C962),0,VLOOKUP(C962,'[2]Acha Air Sales Price List'!$B$1:$X$65536,12,FALSE)*$M$14),2)</f>
        <v>0</v>
      </c>
      <c r="H962" s="21"/>
      <c r="I962" s="22">
        <f t="shared" si="21"/>
        <v>0</v>
      </c>
      <c r="J962" s="14"/>
    </row>
    <row r="963" spans="1:10" ht="12.4" hidden="1" customHeight="1">
      <c r="A963" s="13"/>
      <c r="B963" s="1"/>
      <c r="C963" s="35"/>
      <c r="D963" s="168"/>
      <c r="E963" s="169"/>
      <c r="F963" s="40" t="str">
        <f>VLOOKUP(C963,'[2]Acha Air Sales Price List'!$B$1:$D$65536,3,FALSE)</f>
        <v>Exchange rate :</v>
      </c>
      <c r="G963" s="21">
        <f>ROUND(IF(ISBLANK(C963),0,VLOOKUP(C963,'[2]Acha Air Sales Price List'!$B$1:$X$65536,12,FALSE)*$M$14),2)</f>
        <v>0</v>
      </c>
      <c r="H963" s="21"/>
      <c r="I963" s="22">
        <f t="shared" si="21"/>
        <v>0</v>
      </c>
      <c r="J963" s="14"/>
    </row>
    <row r="964" spans="1:10" ht="12.4" hidden="1" customHeight="1">
      <c r="A964" s="13"/>
      <c r="B964" s="1"/>
      <c r="C964" s="35"/>
      <c r="D964" s="168"/>
      <c r="E964" s="169"/>
      <c r="F964" s="40" t="str">
        <f>VLOOKUP(C964,'[2]Acha Air Sales Price List'!$B$1:$D$65536,3,FALSE)</f>
        <v>Exchange rate :</v>
      </c>
      <c r="G964" s="21">
        <f>ROUND(IF(ISBLANK(C964),0,VLOOKUP(C964,'[2]Acha Air Sales Price List'!$B$1:$X$65536,12,FALSE)*$M$14),2)</f>
        <v>0</v>
      </c>
      <c r="H964" s="21"/>
      <c r="I964" s="22">
        <f t="shared" si="21"/>
        <v>0</v>
      </c>
      <c r="J964" s="14"/>
    </row>
    <row r="965" spans="1:10" ht="12.4" hidden="1" customHeight="1">
      <c r="A965" s="13"/>
      <c r="B965" s="1"/>
      <c r="C965" s="35"/>
      <c r="D965" s="168"/>
      <c r="E965" s="169"/>
      <c r="F965" s="40" t="str">
        <f>VLOOKUP(C965,'[2]Acha Air Sales Price List'!$B$1:$D$65536,3,FALSE)</f>
        <v>Exchange rate :</v>
      </c>
      <c r="G965" s="21">
        <f>ROUND(IF(ISBLANK(C965),0,VLOOKUP(C965,'[2]Acha Air Sales Price List'!$B$1:$X$65536,12,FALSE)*$M$14),2)</f>
        <v>0</v>
      </c>
      <c r="H965" s="21"/>
      <c r="I965" s="22">
        <f t="shared" si="21"/>
        <v>0</v>
      </c>
      <c r="J965" s="14"/>
    </row>
    <row r="966" spans="1:10" ht="12.4" hidden="1" customHeight="1">
      <c r="A966" s="13"/>
      <c r="B966" s="1"/>
      <c r="C966" s="35"/>
      <c r="D966" s="168"/>
      <c r="E966" s="169"/>
      <c r="F966" s="40" t="str">
        <f>VLOOKUP(C966,'[2]Acha Air Sales Price List'!$B$1:$D$65536,3,FALSE)</f>
        <v>Exchange rate :</v>
      </c>
      <c r="G966" s="21">
        <f>ROUND(IF(ISBLANK(C966),0,VLOOKUP(C966,'[2]Acha Air Sales Price List'!$B$1:$X$65536,12,FALSE)*$M$14),2)</f>
        <v>0</v>
      </c>
      <c r="H966" s="21"/>
      <c r="I966" s="22">
        <f t="shared" si="21"/>
        <v>0</v>
      </c>
      <c r="J966" s="14"/>
    </row>
    <row r="967" spans="1:10" ht="12.4" hidden="1" customHeight="1">
      <c r="A967" s="13"/>
      <c r="B967" s="1"/>
      <c r="C967" s="35"/>
      <c r="D967" s="168"/>
      <c r="E967" s="169"/>
      <c r="F967" s="40" t="str">
        <f>VLOOKUP(C967,'[2]Acha Air Sales Price List'!$B$1:$D$65536,3,FALSE)</f>
        <v>Exchange rate :</v>
      </c>
      <c r="G967" s="21">
        <f>ROUND(IF(ISBLANK(C967),0,VLOOKUP(C967,'[2]Acha Air Sales Price List'!$B$1:$X$65536,12,FALSE)*$M$14),2)</f>
        <v>0</v>
      </c>
      <c r="H967" s="21"/>
      <c r="I967" s="22">
        <f t="shared" si="21"/>
        <v>0</v>
      </c>
      <c r="J967" s="14"/>
    </row>
    <row r="968" spans="1:10" ht="12.4" hidden="1" customHeight="1">
      <c r="A968" s="13"/>
      <c r="B968" s="1"/>
      <c r="C968" s="35"/>
      <c r="D968" s="168"/>
      <c r="E968" s="169"/>
      <c r="F968" s="40" t="str">
        <f>VLOOKUP(C968,'[2]Acha Air Sales Price List'!$B$1:$D$65536,3,FALSE)</f>
        <v>Exchange rate :</v>
      </c>
      <c r="G968" s="21">
        <f>ROUND(IF(ISBLANK(C968),0,VLOOKUP(C968,'[2]Acha Air Sales Price List'!$B$1:$X$65536,12,FALSE)*$M$14),2)</f>
        <v>0</v>
      </c>
      <c r="H968" s="21"/>
      <c r="I968" s="22">
        <f t="shared" si="21"/>
        <v>0</v>
      </c>
      <c r="J968" s="14"/>
    </row>
    <row r="969" spans="1:10" ht="12.4" hidden="1" customHeight="1">
      <c r="A969" s="13"/>
      <c r="B969" s="1"/>
      <c r="C969" s="35"/>
      <c r="D969" s="168"/>
      <c r="E969" s="169"/>
      <c r="F969" s="40" t="str">
        <f>VLOOKUP(C969,'[2]Acha Air Sales Price List'!$B$1:$D$65536,3,FALSE)</f>
        <v>Exchange rate :</v>
      </c>
      <c r="G969" s="21">
        <f>ROUND(IF(ISBLANK(C969),0,VLOOKUP(C969,'[2]Acha Air Sales Price List'!$B$1:$X$65536,12,FALSE)*$M$14),2)</f>
        <v>0</v>
      </c>
      <c r="H969" s="21"/>
      <c r="I969" s="22">
        <f t="shared" si="21"/>
        <v>0</v>
      </c>
      <c r="J969" s="14"/>
    </row>
    <row r="970" spans="1:10" ht="12.4" hidden="1" customHeight="1">
      <c r="A970" s="13"/>
      <c r="B970" s="1"/>
      <c r="C970" s="35"/>
      <c r="D970" s="168"/>
      <c r="E970" s="169"/>
      <c r="F970" s="40" t="str">
        <f>VLOOKUP(C970,'[2]Acha Air Sales Price List'!$B$1:$D$65536,3,FALSE)</f>
        <v>Exchange rate :</v>
      </c>
      <c r="G970" s="21">
        <f>ROUND(IF(ISBLANK(C970),0,VLOOKUP(C970,'[2]Acha Air Sales Price List'!$B$1:$X$65536,12,FALSE)*$M$14),2)</f>
        <v>0</v>
      </c>
      <c r="H970" s="21"/>
      <c r="I970" s="22">
        <f t="shared" si="21"/>
        <v>0</v>
      </c>
      <c r="J970" s="14"/>
    </row>
    <row r="971" spans="1:10" ht="12.4" hidden="1" customHeight="1">
      <c r="A971" s="13"/>
      <c r="B971" s="1"/>
      <c r="C971" s="35"/>
      <c r="D971" s="168"/>
      <c r="E971" s="169"/>
      <c r="F971" s="40" t="str">
        <f>VLOOKUP(C971,'[2]Acha Air Sales Price List'!$B$1:$D$65536,3,FALSE)</f>
        <v>Exchange rate :</v>
      </c>
      <c r="G971" s="21">
        <f>ROUND(IF(ISBLANK(C971),0,VLOOKUP(C971,'[2]Acha Air Sales Price List'!$B$1:$X$65536,12,FALSE)*$M$14),2)</f>
        <v>0</v>
      </c>
      <c r="H971" s="21"/>
      <c r="I971" s="22">
        <f t="shared" si="21"/>
        <v>0</v>
      </c>
      <c r="J971" s="14"/>
    </row>
    <row r="972" spans="1:10" ht="12.4" hidden="1" customHeight="1">
      <c r="A972" s="13"/>
      <c r="B972" s="1"/>
      <c r="C972" s="35"/>
      <c r="D972" s="168"/>
      <c r="E972" s="169"/>
      <c r="F972" s="40" t="str">
        <f>VLOOKUP(C972,'[2]Acha Air Sales Price List'!$B$1:$D$65536,3,FALSE)</f>
        <v>Exchange rate :</v>
      </c>
      <c r="G972" s="21">
        <f>ROUND(IF(ISBLANK(C972),0,VLOOKUP(C972,'[2]Acha Air Sales Price List'!$B$1:$X$65536,12,FALSE)*$M$14),2)</f>
        <v>0</v>
      </c>
      <c r="H972" s="21"/>
      <c r="I972" s="22">
        <f t="shared" si="21"/>
        <v>0</v>
      </c>
      <c r="J972" s="14"/>
    </row>
    <row r="973" spans="1:10" ht="12.4" hidden="1" customHeight="1">
      <c r="A973" s="13"/>
      <c r="B973" s="1"/>
      <c r="C973" s="35"/>
      <c r="D973" s="168"/>
      <c r="E973" s="169"/>
      <c r="F973" s="40" t="str">
        <f>VLOOKUP(C973,'[2]Acha Air Sales Price List'!$B$1:$D$65536,3,FALSE)</f>
        <v>Exchange rate :</v>
      </c>
      <c r="G973" s="21">
        <f>ROUND(IF(ISBLANK(C973),0,VLOOKUP(C973,'[2]Acha Air Sales Price List'!$B$1:$X$65536,12,FALSE)*$M$14),2)</f>
        <v>0</v>
      </c>
      <c r="H973" s="21"/>
      <c r="I973" s="22">
        <f t="shared" si="21"/>
        <v>0</v>
      </c>
      <c r="J973" s="14"/>
    </row>
    <row r="974" spans="1:10" ht="12.4" hidden="1" customHeight="1">
      <c r="A974" s="13"/>
      <c r="B974" s="1"/>
      <c r="C974" s="35"/>
      <c r="D974" s="168"/>
      <c r="E974" s="169"/>
      <c r="F974" s="40" t="str">
        <f>VLOOKUP(C974,'[2]Acha Air Sales Price List'!$B$1:$D$65536,3,FALSE)</f>
        <v>Exchange rate :</v>
      </c>
      <c r="G974" s="21">
        <f>ROUND(IF(ISBLANK(C974),0,VLOOKUP(C974,'[2]Acha Air Sales Price List'!$B$1:$X$65536,12,FALSE)*$M$14),2)</f>
        <v>0</v>
      </c>
      <c r="H974" s="21"/>
      <c r="I974" s="22">
        <f t="shared" si="21"/>
        <v>0</v>
      </c>
      <c r="J974" s="14"/>
    </row>
    <row r="975" spans="1:10" ht="12.4" hidden="1" customHeight="1">
      <c r="A975" s="13"/>
      <c r="B975" s="1"/>
      <c r="C975" s="36"/>
      <c r="D975" s="168"/>
      <c r="E975" s="169"/>
      <c r="F975" s="40" t="str">
        <f>VLOOKUP(C975,'[2]Acha Air Sales Price List'!$B$1:$D$65536,3,FALSE)</f>
        <v>Exchange rate :</v>
      </c>
      <c r="G975" s="21">
        <f>ROUND(IF(ISBLANK(C975),0,VLOOKUP(C975,'[2]Acha Air Sales Price List'!$B$1:$X$65536,12,FALSE)*$M$14),2)</f>
        <v>0</v>
      </c>
      <c r="H975" s="21"/>
      <c r="I975" s="22">
        <f t="shared" si="21"/>
        <v>0</v>
      </c>
      <c r="J975" s="14"/>
    </row>
    <row r="976" spans="1:10" ht="12" hidden="1" customHeight="1">
      <c r="A976" s="13"/>
      <c r="B976" s="1"/>
      <c r="C976" s="35"/>
      <c r="D976" s="168"/>
      <c r="E976" s="169"/>
      <c r="F976" s="40" t="str">
        <f>VLOOKUP(C976,'[2]Acha Air Sales Price List'!$B$1:$D$65536,3,FALSE)</f>
        <v>Exchange rate :</v>
      </c>
      <c r="G976" s="21">
        <f>ROUND(IF(ISBLANK(C976),0,VLOOKUP(C976,'[2]Acha Air Sales Price List'!$B$1:$X$65536,12,FALSE)*$M$14),2)</f>
        <v>0</v>
      </c>
      <c r="H976" s="21"/>
      <c r="I976" s="22">
        <f t="shared" si="21"/>
        <v>0</v>
      </c>
      <c r="J976" s="14"/>
    </row>
    <row r="977" spans="1:10" ht="12.4" hidden="1" customHeight="1">
      <c r="A977" s="13"/>
      <c r="B977" s="1"/>
      <c r="C977" s="35"/>
      <c r="D977" s="168"/>
      <c r="E977" s="169"/>
      <c r="F977" s="40" t="str">
        <f>VLOOKUP(C977,'[2]Acha Air Sales Price List'!$B$1:$D$65536,3,FALSE)</f>
        <v>Exchange rate :</v>
      </c>
      <c r="G977" s="21">
        <f>ROUND(IF(ISBLANK(C977),0,VLOOKUP(C977,'[2]Acha Air Sales Price List'!$B$1:$X$65536,12,FALSE)*$M$14),2)</f>
        <v>0</v>
      </c>
      <c r="H977" s="21"/>
      <c r="I977" s="22">
        <f t="shared" si="21"/>
        <v>0</v>
      </c>
      <c r="J977" s="14"/>
    </row>
    <row r="978" spans="1:10" ht="12.4" hidden="1" customHeight="1">
      <c r="A978" s="13"/>
      <c r="B978" s="1"/>
      <c r="C978" s="35"/>
      <c r="D978" s="168"/>
      <c r="E978" s="169"/>
      <c r="F978" s="40" t="str">
        <f>VLOOKUP(C978,'[2]Acha Air Sales Price List'!$B$1:$D$65536,3,FALSE)</f>
        <v>Exchange rate :</v>
      </c>
      <c r="G978" s="21">
        <f>ROUND(IF(ISBLANK(C978),0,VLOOKUP(C978,'[2]Acha Air Sales Price List'!$B$1:$X$65536,12,FALSE)*$M$14),2)</f>
        <v>0</v>
      </c>
      <c r="H978" s="21"/>
      <c r="I978" s="22">
        <f t="shared" si="21"/>
        <v>0</v>
      </c>
      <c r="J978" s="14"/>
    </row>
    <row r="979" spans="1:10" ht="12.4" hidden="1" customHeight="1">
      <c r="A979" s="13"/>
      <c r="B979" s="1"/>
      <c r="C979" s="35"/>
      <c r="D979" s="168"/>
      <c r="E979" s="169"/>
      <c r="F979" s="40" t="str">
        <f>VLOOKUP(C979,'[2]Acha Air Sales Price List'!$B$1:$D$65536,3,FALSE)</f>
        <v>Exchange rate :</v>
      </c>
      <c r="G979" s="21">
        <f>ROUND(IF(ISBLANK(C979),0,VLOOKUP(C979,'[2]Acha Air Sales Price List'!$B$1:$X$65536,12,FALSE)*$M$14),2)</f>
        <v>0</v>
      </c>
      <c r="H979" s="21"/>
      <c r="I979" s="22">
        <f t="shared" si="21"/>
        <v>0</v>
      </c>
      <c r="J979" s="14"/>
    </row>
    <row r="980" spans="1:10" ht="12.4" hidden="1" customHeight="1">
      <c r="A980" s="13"/>
      <c r="B980" s="1"/>
      <c r="C980" s="35"/>
      <c r="D980" s="168"/>
      <c r="E980" s="169"/>
      <c r="F980" s="40" t="str">
        <f>VLOOKUP(C980,'[2]Acha Air Sales Price List'!$B$1:$D$65536,3,FALSE)</f>
        <v>Exchange rate :</v>
      </c>
      <c r="G980" s="21">
        <f>ROUND(IF(ISBLANK(C980),0,VLOOKUP(C980,'[2]Acha Air Sales Price List'!$B$1:$X$65536,12,FALSE)*$M$14),2)</f>
        <v>0</v>
      </c>
      <c r="H980" s="21"/>
      <c r="I980" s="22">
        <f t="shared" si="21"/>
        <v>0</v>
      </c>
      <c r="J980" s="14"/>
    </row>
    <row r="981" spans="1:10" ht="12.4" hidden="1" customHeight="1">
      <c r="A981" s="13"/>
      <c r="B981" s="1"/>
      <c r="C981" s="35"/>
      <c r="D981" s="168"/>
      <c r="E981" s="169"/>
      <c r="F981" s="40" t="str">
        <f>VLOOKUP(C981,'[2]Acha Air Sales Price List'!$B$1:$D$65536,3,FALSE)</f>
        <v>Exchange rate :</v>
      </c>
      <c r="G981" s="21">
        <f>ROUND(IF(ISBLANK(C981),0,VLOOKUP(C981,'[2]Acha Air Sales Price List'!$B$1:$X$65536,12,FALSE)*$M$14),2)</f>
        <v>0</v>
      </c>
      <c r="H981" s="21"/>
      <c r="I981" s="22">
        <f t="shared" si="21"/>
        <v>0</v>
      </c>
      <c r="J981" s="14"/>
    </row>
    <row r="982" spans="1:10" ht="12.4" hidden="1" customHeight="1">
      <c r="A982" s="13"/>
      <c r="B982" s="1"/>
      <c r="C982" s="35"/>
      <c r="D982" s="168"/>
      <c r="E982" s="169"/>
      <c r="F982" s="40" t="str">
        <f>VLOOKUP(C982,'[2]Acha Air Sales Price List'!$B$1:$D$65536,3,FALSE)</f>
        <v>Exchange rate :</v>
      </c>
      <c r="G982" s="21">
        <f>ROUND(IF(ISBLANK(C982),0,VLOOKUP(C982,'[2]Acha Air Sales Price List'!$B$1:$X$65536,12,FALSE)*$M$14),2)</f>
        <v>0</v>
      </c>
      <c r="H982" s="21"/>
      <c r="I982" s="22">
        <f t="shared" si="21"/>
        <v>0</v>
      </c>
      <c r="J982" s="14"/>
    </row>
    <row r="983" spans="1:10" ht="12.4" hidden="1" customHeight="1">
      <c r="A983" s="13"/>
      <c r="B983" s="1"/>
      <c r="C983" s="35"/>
      <c r="D983" s="168"/>
      <c r="E983" s="169"/>
      <c r="F983" s="40" t="str">
        <f>VLOOKUP(C983,'[2]Acha Air Sales Price List'!$B$1:$D$65536,3,FALSE)</f>
        <v>Exchange rate :</v>
      </c>
      <c r="G983" s="21">
        <f>ROUND(IF(ISBLANK(C983),0,VLOOKUP(C983,'[2]Acha Air Sales Price List'!$B$1:$X$65536,12,FALSE)*$M$14),2)</f>
        <v>0</v>
      </c>
      <c r="H983" s="21"/>
      <c r="I983" s="22">
        <f t="shared" si="21"/>
        <v>0</v>
      </c>
      <c r="J983" s="14"/>
    </row>
    <row r="984" spans="1:10" ht="12.4" hidden="1" customHeight="1">
      <c r="A984" s="13"/>
      <c r="B984" s="1"/>
      <c r="C984" s="35"/>
      <c r="D984" s="168"/>
      <c r="E984" s="169"/>
      <c r="F984" s="40" t="str">
        <f>VLOOKUP(C984,'[2]Acha Air Sales Price List'!$B$1:$D$65536,3,FALSE)</f>
        <v>Exchange rate :</v>
      </c>
      <c r="G984" s="21">
        <f>ROUND(IF(ISBLANK(C984),0,VLOOKUP(C984,'[2]Acha Air Sales Price List'!$B$1:$X$65536,12,FALSE)*$M$14),2)</f>
        <v>0</v>
      </c>
      <c r="H984" s="21"/>
      <c r="I984" s="22">
        <f t="shared" si="21"/>
        <v>0</v>
      </c>
      <c r="J984" s="14"/>
    </row>
    <row r="985" spans="1:10" ht="12.4" hidden="1" customHeight="1">
      <c r="A985" s="13"/>
      <c r="B985" s="1"/>
      <c r="C985" s="35"/>
      <c r="D985" s="168"/>
      <c r="E985" s="169"/>
      <c r="F985" s="40" t="str">
        <f>VLOOKUP(C985,'[2]Acha Air Sales Price List'!$B$1:$D$65536,3,FALSE)</f>
        <v>Exchange rate :</v>
      </c>
      <c r="G985" s="21">
        <f>ROUND(IF(ISBLANK(C985),0,VLOOKUP(C985,'[2]Acha Air Sales Price List'!$B$1:$X$65536,12,FALSE)*$M$14),2)</f>
        <v>0</v>
      </c>
      <c r="H985" s="21"/>
      <c r="I985" s="22">
        <f t="shared" si="21"/>
        <v>0</v>
      </c>
      <c r="J985" s="14"/>
    </row>
    <row r="986" spans="1:10" ht="12.4" hidden="1" customHeight="1">
      <c r="A986" s="13"/>
      <c r="B986" s="1"/>
      <c r="C986" s="35"/>
      <c r="D986" s="168"/>
      <c r="E986" s="169"/>
      <c r="F986" s="40" t="str">
        <f>VLOOKUP(C986,'[2]Acha Air Sales Price List'!$B$1:$D$65536,3,FALSE)</f>
        <v>Exchange rate :</v>
      </c>
      <c r="G986" s="21">
        <f>ROUND(IF(ISBLANK(C986),0,VLOOKUP(C986,'[2]Acha Air Sales Price List'!$B$1:$X$65536,12,FALSE)*$M$14),2)</f>
        <v>0</v>
      </c>
      <c r="H986" s="21"/>
      <c r="I986" s="22">
        <f t="shared" si="21"/>
        <v>0</v>
      </c>
      <c r="J986" s="14"/>
    </row>
    <row r="987" spans="1:10" ht="12.4" hidden="1" customHeight="1">
      <c r="A987" s="13"/>
      <c r="B987" s="1"/>
      <c r="C987" s="35"/>
      <c r="D987" s="168"/>
      <c r="E987" s="169"/>
      <c r="F987" s="40" t="str">
        <f>VLOOKUP(C987,'[2]Acha Air Sales Price List'!$B$1:$D$65536,3,FALSE)</f>
        <v>Exchange rate :</v>
      </c>
      <c r="G987" s="21">
        <f>ROUND(IF(ISBLANK(C987),0,VLOOKUP(C987,'[2]Acha Air Sales Price List'!$B$1:$X$65536,12,FALSE)*$M$14),2)</f>
        <v>0</v>
      </c>
      <c r="H987" s="21"/>
      <c r="I987" s="22">
        <f t="shared" si="21"/>
        <v>0</v>
      </c>
      <c r="J987" s="14"/>
    </row>
    <row r="988" spans="1:10" ht="12.4" hidden="1" customHeight="1">
      <c r="A988" s="13"/>
      <c r="B988" s="1"/>
      <c r="C988" s="35"/>
      <c r="D988" s="168"/>
      <c r="E988" s="169"/>
      <c r="F988" s="40" t="str">
        <f>VLOOKUP(C988,'[2]Acha Air Sales Price List'!$B$1:$D$65536,3,FALSE)</f>
        <v>Exchange rate :</v>
      </c>
      <c r="G988" s="21">
        <f>ROUND(IF(ISBLANK(C988),0,VLOOKUP(C988,'[2]Acha Air Sales Price List'!$B$1:$X$65536,12,FALSE)*$M$14),2)</f>
        <v>0</v>
      </c>
      <c r="H988" s="21"/>
      <c r="I988" s="22">
        <f t="shared" si="21"/>
        <v>0</v>
      </c>
      <c r="J988" s="14"/>
    </row>
    <row r="989" spans="1:10" ht="12.4" hidden="1" customHeight="1">
      <c r="A989" s="13"/>
      <c r="B989" s="1"/>
      <c r="C989" s="35"/>
      <c r="D989" s="168"/>
      <c r="E989" s="169"/>
      <c r="F989" s="40" t="str">
        <f>VLOOKUP(C989,'[2]Acha Air Sales Price List'!$B$1:$D$65536,3,FALSE)</f>
        <v>Exchange rate :</v>
      </c>
      <c r="G989" s="21">
        <f>ROUND(IF(ISBLANK(C989),0,VLOOKUP(C989,'[2]Acha Air Sales Price List'!$B$1:$X$65536,12,FALSE)*$M$14),2)</f>
        <v>0</v>
      </c>
      <c r="H989" s="21"/>
      <c r="I989" s="22">
        <f t="shared" si="21"/>
        <v>0</v>
      </c>
      <c r="J989" s="14"/>
    </row>
    <row r="990" spans="1:10" ht="12.4" hidden="1" customHeight="1">
      <c r="A990" s="13"/>
      <c r="B990" s="1"/>
      <c r="C990" s="35"/>
      <c r="D990" s="168"/>
      <c r="E990" s="169"/>
      <c r="F990" s="40" t="str">
        <f>VLOOKUP(C990,'[2]Acha Air Sales Price List'!$B$1:$D$65536,3,FALSE)</f>
        <v>Exchange rate :</v>
      </c>
      <c r="G990" s="21">
        <f>ROUND(IF(ISBLANK(C990),0,VLOOKUP(C990,'[2]Acha Air Sales Price List'!$B$1:$X$65536,12,FALSE)*$M$14),2)</f>
        <v>0</v>
      </c>
      <c r="H990" s="21"/>
      <c r="I990" s="22">
        <f t="shared" si="21"/>
        <v>0</v>
      </c>
      <c r="J990" s="14"/>
    </row>
    <row r="991" spans="1:10" ht="12.4" hidden="1" customHeight="1">
      <c r="A991" s="13"/>
      <c r="B991" s="1"/>
      <c r="C991" s="35"/>
      <c r="D991" s="168"/>
      <c r="E991" s="169"/>
      <c r="F991" s="40" t="str">
        <f>VLOOKUP(C991,'[2]Acha Air Sales Price List'!$B$1:$D$65536,3,FALSE)</f>
        <v>Exchange rate :</v>
      </c>
      <c r="G991" s="21">
        <f>ROUND(IF(ISBLANK(C991),0,VLOOKUP(C991,'[2]Acha Air Sales Price List'!$B$1:$X$65536,12,FALSE)*$M$14),2)</f>
        <v>0</v>
      </c>
      <c r="H991" s="21"/>
      <c r="I991" s="22">
        <f t="shared" si="21"/>
        <v>0</v>
      </c>
      <c r="J991" s="14"/>
    </row>
    <row r="992" spans="1:10" ht="12.4" hidden="1" customHeight="1">
      <c r="A992" s="13"/>
      <c r="B992" s="1"/>
      <c r="C992" s="35"/>
      <c r="D992" s="168"/>
      <c r="E992" s="169"/>
      <c r="F992" s="40" t="str">
        <f>VLOOKUP(C992,'[2]Acha Air Sales Price List'!$B$1:$D$65536,3,FALSE)</f>
        <v>Exchange rate :</v>
      </c>
      <c r="G992" s="21">
        <f>ROUND(IF(ISBLANK(C992),0,VLOOKUP(C992,'[2]Acha Air Sales Price List'!$B$1:$X$65536,12,FALSE)*$M$14),2)</f>
        <v>0</v>
      </c>
      <c r="H992" s="21"/>
      <c r="I992" s="22">
        <f t="shared" si="21"/>
        <v>0</v>
      </c>
      <c r="J992" s="14"/>
    </row>
    <row r="993" spans="1:10" ht="12.4" hidden="1" customHeight="1">
      <c r="A993" s="13"/>
      <c r="B993" s="1"/>
      <c r="C993" s="35"/>
      <c r="D993" s="168"/>
      <c r="E993" s="169"/>
      <c r="F993" s="40" t="str">
        <f>VLOOKUP(C993,'[2]Acha Air Sales Price List'!$B$1:$D$65536,3,FALSE)</f>
        <v>Exchange rate :</v>
      </c>
      <c r="G993" s="21">
        <f>ROUND(IF(ISBLANK(C993),0,VLOOKUP(C993,'[2]Acha Air Sales Price List'!$B$1:$X$65536,12,FALSE)*$M$14),2)</f>
        <v>0</v>
      </c>
      <c r="H993" s="21"/>
      <c r="I993" s="22">
        <f t="shared" si="21"/>
        <v>0</v>
      </c>
      <c r="J993" s="14"/>
    </row>
    <row r="994" spans="1:10" ht="12.4" hidden="1" customHeight="1">
      <c r="A994" s="13"/>
      <c r="B994" s="1"/>
      <c r="C994" s="35"/>
      <c r="D994" s="168"/>
      <c r="E994" s="169"/>
      <c r="F994" s="40" t="str">
        <f>VLOOKUP(C994,'[2]Acha Air Sales Price List'!$B$1:$D$65536,3,FALSE)</f>
        <v>Exchange rate :</v>
      </c>
      <c r="G994" s="21">
        <f>ROUND(IF(ISBLANK(C994),0,VLOOKUP(C994,'[2]Acha Air Sales Price List'!$B$1:$X$65536,12,FALSE)*$M$14),2)</f>
        <v>0</v>
      </c>
      <c r="H994" s="21"/>
      <c r="I994" s="22">
        <f t="shared" si="21"/>
        <v>0</v>
      </c>
      <c r="J994" s="14"/>
    </row>
    <row r="995" spans="1:10" ht="12.4" hidden="1" customHeight="1">
      <c r="A995" s="13"/>
      <c r="B995" s="1"/>
      <c r="C995" s="35"/>
      <c r="D995" s="168"/>
      <c r="E995" s="169"/>
      <c r="F995" s="40" t="str">
        <f>VLOOKUP(C995,'[2]Acha Air Sales Price List'!$B$1:$D$65536,3,FALSE)</f>
        <v>Exchange rate :</v>
      </c>
      <c r="G995" s="21">
        <f>ROUND(IF(ISBLANK(C995),0,VLOOKUP(C995,'[2]Acha Air Sales Price List'!$B$1:$X$65536,12,FALSE)*$M$14),2)</f>
        <v>0</v>
      </c>
      <c r="H995" s="21"/>
      <c r="I995" s="22">
        <f t="shared" si="21"/>
        <v>0</v>
      </c>
      <c r="J995" s="14"/>
    </row>
    <row r="996" spans="1:10" ht="12.4" hidden="1" customHeight="1">
      <c r="A996" s="13"/>
      <c r="B996" s="1"/>
      <c r="C996" s="35"/>
      <c r="D996" s="168"/>
      <c r="E996" s="169"/>
      <c r="F996" s="40" t="str">
        <f>VLOOKUP(C996,'[2]Acha Air Sales Price List'!$B$1:$D$65536,3,FALSE)</f>
        <v>Exchange rate :</v>
      </c>
      <c r="G996" s="21">
        <f>ROUND(IF(ISBLANK(C996),0,VLOOKUP(C996,'[2]Acha Air Sales Price List'!$B$1:$X$65536,12,FALSE)*$M$14),2)</f>
        <v>0</v>
      </c>
      <c r="H996" s="21"/>
      <c r="I996" s="22">
        <f t="shared" si="21"/>
        <v>0</v>
      </c>
      <c r="J996" s="14"/>
    </row>
    <row r="997" spans="1:10" ht="12.4" hidden="1" customHeight="1">
      <c r="A997" s="13"/>
      <c r="B997" s="1"/>
      <c r="C997" s="35"/>
      <c r="D997" s="168"/>
      <c r="E997" s="169"/>
      <c r="F997" s="40" t="str">
        <f>VLOOKUP(C997,'[2]Acha Air Sales Price List'!$B$1:$D$65536,3,FALSE)</f>
        <v>Exchange rate :</v>
      </c>
      <c r="G997" s="21">
        <f>ROUND(IF(ISBLANK(C997),0,VLOOKUP(C997,'[2]Acha Air Sales Price List'!$B$1:$X$65536,12,FALSE)*$M$14),2)</f>
        <v>0</v>
      </c>
      <c r="H997" s="21"/>
      <c r="I997" s="22">
        <f t="shared" si="21"/>
        <v>0</v>
      </c>
      <c r="J997" s="14"/>
    </row>
    <row r="998" spans="1:10" ht="12.4" hidden="1" customHeight="1">
      <c r="A998" s="13"/>
      <c r="B998" s="1"/>
      <c r="C998" s="35"/>
      <c r="D998" s="168"/>
      <c r="E998" s="169"/>
      <c r="F998" s="40" t="str">
        <f>VLOOKUP(C998,'[2]Acha Air Sales Price List'!$B$1:$D$65536,3,FALSE)</f>
        <v>Exchange rate :</v>
      </c>
      <c r="G998" s="21">
        <f>ROUND(IF(ISBLANK(C998),0,VLOOKUP(C998,'[2]Acha Air Sales Price List'!$B$1:$X$65536,12,FALSE)*$M$14),2)</f>
        <v>0</v>
      </c>
      <c r="H998" s="21"/>
      <c r="I998" s="22">
        <f t="shared" si="21"/>
        <v>0</v>
      </c>
      <c r="J998" s="14"/>
    </row>
    <row r="999" spans="1:10" ht="12.4" hidden="1" customHeight="1">
      <c r="A999" s="13"/>
      <c r="B999" s="1"/>
      <c r="C999" s="35"/>
      <c r="D999" s="168"/>
      <c r="E999" s="169"/>
      <c r="F999" s="40" t="str">
        <f>VLOOKUP(C999,'[2]Acha Air Sales Price List'!$B$1:$D$65536,3,FALSE)</f>
        <v>Exchange rate :</v>
      </c>
      <c r="G999" s="21">
        <f>ROUND(IF(ISBLANK(C999),0,VLOOKUP(C999,'[2]Acha Air Sales Price List'!$B$1:$X$65536,12,FALSE)*$M$14),2)</f>
        <v>0</v>
      </c>
      <c r="H999" s="21"/>
      <c r="I999" s="22">
        <f t="shared" si="21"/>
        <v>0</v>
      </c>
      <c r="J999" s="14"/>
    </row>
    <row r="1000" spans="1:10" ht="12.4" hidden="1" customHeight="1">
      <c r="A1000" s="13"/>
      <c r="B1000" s="1"/>
      <c r="C1000" s="35"/>
      <c r="D1000" s="168"/>
      <c r="E1000" s="169"/>
      <c r="F1000" s="40" t="str">
        <f>VLOOKUP(C1000,'[2]Acha Air Sales Price List'!$B$1:$D$65536,3,FALSE)</f>
        <v>Exchange rate :</v>
      </c>
      <c r="G1000" s="21">
        <f>ROUND(IF(ISBLANK(C1000),0,VLOOKUP(C1000,'[2]Acha Air Sales Price List'!$B$1:$X$65536,12,FALSE)*$M$14),2)</f>
        <v>0</v>
      </c>
      <c r="H1000" s="21"/>
      <c r="I1000" s="22">
        <f t="shared" si="21"/>
        <v>0</v>
      </c>
      <c r="J1000" s="14"/>
    </row>
    <row r="1001" spans="1:10" ht="12.4" hidden="1" customHeight="1">
      <c r="A1001" s="13"/>
      <c r="B1001" s="1"/>
      <c r="C1001" s="35"/>
      <c r="D1001" s="168"/>
      <c r="E1001" s="169"/>
      <c r="F1001" s="40" t="str">
        <f>VLOOKUP(C1001,'[2]Acha Air Sales Price List'!$B$1:$D$65536,3,FALSE)</f>
        <v>Exchange rate :</v>
      </c>
      <c r="G1001" s="21">
        <f>ROUND(IF(ISBLANK(C1001),0,VLOOKUP(C1001,'[2]Acha Air Sales Price List'!$B$1:$X$65536,12,FALSE)*$M$14),2)</f>
        <v>0</v>
      </c>
      <c r="H1001" s="21"/>
      <c r="I1001" s="22">
        <f t="shared" si="21"/>
        <v>0</v>
      </c>
      <c r="J1001" s="14"/>
    </row>
    <row r="1002" spans="1:10" ht="12.4" hidden="1" customHeight="1">
      <c r="A1002" s="13"/>
      <c r="B1002" s="1"/>
      <c r="C1002" s="99"/>
      <c r="D1002" s="168"/>
      <c r="E1002" s="169"/>
      <c r="F1002" s="40"/>
      <c r="G1002" s="21">
        <f>ROUND(IF(ISBLANK(C1002),0,VLOOKUP(C1002,'[2]Acha Air Sales Price List'!$B$1:$X$65536,12,FALSE)*$M$14),2)</f>
        <v>0</v>
      </c>
      <c r="H1002" s="21"/>
      <c r="I1002" s="22">
        <f t="shared" si="21"/>
        <v>0</v>
      </c>
      <c r="J1002" s="14"/>
    </row>
    <row r="1003" spans="1:10" ht="12.4" hidden="1" customHeight="1">
      <c r="A1003" s="13"/>
      <c r="B1003" s="1"/>
      <c r="C1003" s="36"/>
      <c r="D1003" s="181"/>
      <c r="E1003" s="182"/>
      <c r="F1003" s="40" t="s">
        <v>22</v>
      </c>
      <c r="G1003" s="21"/>
      <c r="H1003" s="21"/>
      <c r="I1003" s="22">
        <f>G1003</f>
        <v>0</v>
      </c>
      <c r="J1003" s="14"/>
    </row>
    <row r="1004" spans="1:10" ht="12.4" customHeight="1" thickBot="1">
      <c r="A1004" s="13"/>
      <c r="B1004" s="23"/>
      <c r="C1004" s="24"/>
      <c r="D1004" s="179"/>
      <c r="E1004" s="180"/>
      <c r="F1004" s="41"/>
      <c r="G1004" s="25">
        <f>ROUND(IF(ISBLANK(C1004),0,VLOOKUP(C1004,'[2]Acha Air Sales Price List'!$B$1:$X$65536,12,FALSE)*$X$14),2)</f>
        <v>0</v>
      </c>
      <c r="H1004" s="25"/>
      <c r="I1004" s="26">
        <f>ROUND(IF(ISNUMBER(B1004), G1004*B1004, 0),5)</f>
        <v>0</v>
      </c>
      <c r="J1004" s="14"/>
    </row>
    <row r="1005" spans="1:10" ht="13.5" thickBot="1">
      <c r="A1005" s="13"/>
      <c r="B1005" s="2">
        <f>SUM(B21:B1004)</f>
        <v>240</v>
      </c>
      <c r="C1005" s="146" t="s">
        <v>101</v>
      </c>
      <c r="D1005" s="2"/>
      <c r="E1005" s="2"/>
      <c r="F1005" s="2"/>
      <c r="G1005" s="31"/>
      <c r="H1005" s="31"/>
      <c r="I1005" s="32"/>
      <c r="J1005" s="14"/>
    </row>
    <row r="1006" spans="1:10" ht="16.5" thickBot="1">
      <c r="A1006" s="13"/>
      <c r="B1006" s="30"/>
      <c r="C1006" s="3"/>
      <c r="D1006" s="3"/>
      <c r="E1006" s="3"/>
      <c r="F1006" s="3"/>
      <c r="G1006" s="136" t="s">
        <v>95</v>
      </c>
      <c r="H1006" s="145"/>
      <c r="I1006" s="33">
        <f>SUM(I21:I1004)</f>
        <v>12094.460000000005</v>
      </c>
      <c r="J1006" s="14"/>
    </row>
    <row r="1007" spans="1:10" ht="16.5" thickBot="1">
      <c r="A1007" s="13"/>
      <c r="B1007" s="30"/>
      <c r="C1007" s="3"/>
      <c r="D1007" s="3"/>
      <c r="E1007" s="3"/>
      <c r="F1007" s="3"/>
      <c r="G1007" s="136" t="s">
        <v>94</v>
      </c>
      <c r="H1007" s="145"/>
      <c r="I1007" s="33">
        <f>I1006*-10%</f>
        <v>-1209.4460000000006</v>
      </c>
      <c r="J1007" s="14"/>
    </row>
    <row r="1008" spans="1:10" ht="16.5" thickBot="1">
      <c r="A1008" s="13"/>
      <c r="B1008" s="30"/>
      <c r="C1008" s="3"/>
      <c r="D1008" s="3"/>
      <c r="E1008" s="3"/>
      <c r="F1008" s="3"/>
      <c r="G1008" s="150" t="s">
        <v>96</v>
      </c>
      <c r="H1008" s="151"/>
      <c r="I1008" s="152">
        <f>SUM(I1006:I1007)</f>
        <v>10885.014000000005</v>
      </c>
      <c r="J1008" s="14"/>
    </row>
    <row r="1009" spans="1:10" ht="16.5" thickBot="1">
      <c r="A1009" s="13"/>
      <c r="B1009" s="30"/>
      <c r="C1009" s="3"/>
      <c r="D1009" s="3"/>
      <c r="E1009" s="3"/>
      <c r="F1009" s="3"/>
      <c r="G1009" s="150" t="s">
        <v>97</v>
      </c>
      <c r="H1009" s="151"/>
      <c r="I1009" s="153">
        <f>I1008/24.93</f>
        <v>436.62310469314099</v>
      </c>
      <c r="J1009" s="14"/>
    </row>
    <row r="1010" spans="1:10" ht="10.5" customHeight="1">
      <c r="A1010" s="13"/>
      <c r="B1010" s="30"/>
      <c r="C1010" s="3"/>
      <c r="D1010" s="3"/>
      <c r="E1010" s="3"/>
      <c r="F1010" s="3"/>
      <c r="G1010" s="148"/>
      <c r="H1010" s="148"/>
      <c r="I1010" s="149"/>
      <c r="J1010" s="14"/>
    </row>
    <row r="1011" spans="1:10">
      <c r="A1011" s="18"/>
      <c r="B1011" s="19"/>
      <c r="C1011" s="19"/>
      <c r="D1011" s="19"/>
      <c r="E1011" s="19"/>
      <c r="F1011" s="147" t="s">
        <v>107</v>
      </c>
      <c r="G1011" s="19"/>
      <c r="H1011" s="19"/>
      <c r="I1011" s="19"/>
      <c r="J1011" s="20"/>
    </row>
    <row r="1015" spans="1:10">
      <c r="I1015" s="42"/>
    </row>
  </sheetData>
  <mergeCells count="998">
    <mergeCell ref="B13:D13"/>
    <mergeCell ref="G13:G14"/>
    <mergeCell ref="I13:I14"/>
    <mergeCell ref="B14:D14"/>
    <mergeCell ref="D19:E19"/>
    <mergeCell ref="D21:E21"/>
    <mergeCell ref="B8:D8"/>
    <mergeCell ref="B9:D9"/>
    <mergeCell ref="G9:G10"/>
    <mergeCell ref="I9:I10"/>
    <mergeCell ref="B10:D10"/>
    <mergeCell ref="B11:D11"/>
    <mergeCell ref="G11:G12"/>
    <mergeCell ref="I11:I12"/>
    <mergeCell ref="B12:D12"/>
    <mergeCell ref="D28:E28"/>
    <mergeCell ref="D29:E29"/>
    <mergeCell ref="D30:E30"/>
    <mergeCell ref="D31:E31"/>
    <mergeCell ref="D32:E32"/>
    <mergeCell ref="D33:E33"/>
    <mergeCell ref="D22:E22"/>
    <mergeCell ref="D23:E23"/>
    <mergeCell ref="D24:E24"/>
    <mergeCell ref="D25:E25"/>
    <mergeCell ref="D26:E26"/>
    <mergeCell ref="D27:E27"/>
    <mergeCell ref="D40:E40"/>
    <mergeCell ref="D41:E41"/>
    <mergeCell ref="D42:E42"/>
    <mergeCell ref="D43:E43"/>
    <mergeCell ref="D44:E44"/>
    <mergeCell ref="D45:E45"/>
    <mergeCell ref="D34:E34"/>
    <mergeCell ref="D35:E35"/>
    <mergeCell ref="D36:E36"/>
    <mergeCell ref="D37:E37"/>
    <mergeCell ref="D38:E38"/>
    <mergeCell ref="D39:E39"/>
    <mergeCell ref="D52:E52"/>
    <mergeCell ref="D53:E53"/>
    <mergeCell ref="D54:E54"/>
    <mergeCell ref="D55:E55"/>
    <mergeCell ref="D56:E56"/>
    <mergeCell ref="D57:E57"/>
    <mergeCell ref="D46:E46"/>
    <mergeCell ref="D47:E47"/>
    <mergeCell ref="D48:E48"/>
    <mergeCell ref="D49:E49"/>
    <mergeCell ref="D50:E50"/>
    <mergeCell ref="D51:E51"/>
    <mergeCell ref="D64:E64"/>
    <mergeCell ref="D65:E65"/>
    <mergeCell ref="D66:E66"/>
    <mergeCell ref="D67:E67"/>
    <mergeCell ref="D68:E68"/>
    <mergeCell ref="D69:E69"/>
    <mergeCell ref="D58:E58"/>
    <mergeCell ref="D59:E59"/>
    <mergeCell ref="D60:E60"/>
    <mergeCell ref="D61:E61"/>
    <mergeCell ref="D62:E62"/>
    <mergeCell ref="D63:E63"/>
    <mergeCell ref="D76:E76"/>
    <mergeCell ref="D77:E77"/>
    <mergeCell ref="D78:E78"/>
    <mergeCell ref="D79:E79"/>
    <mergeCell ref="D80:E80"/>
    <mergeCell ref="D81:E81"/>
    <mergeCell ref="D70:E70"/>
    <mergeCell ref="D71:E71"/>
    <mergeCell ref="D72:E72"/>
    <mergeCell ref="D73:E73"/>
    <mergeCell ref="D74:E74"/>
    <mergeCell ref="D75:E75"/>
    <mergeCell ref="D88:E88"/>
    <mergeCell ref="D89:E89"/>
    <mergeCell ref="D90:E90"/>
    <mergeCell ref="D91:E91"/>
    <mergeCell ref="D92:E92"/>
    <mergeCell ref="D93:E93"/>
    <mergeCell ref="D82:E82"/>
    <mergeCell ref="D83:E83"/>
    <mergeCell ref="D84:E84"/>
    <mergeCell ref="D85:E85"/>
    <mergeCell ref="D86:E86"/>
    <mergeCell ref="D87:E87"/>
    <mergeCell ref="D100:E100"/>
    <mergeCell ref="D101:E101"/>
    <mergeCell ref="D102:E102"/>
    <mergeCell ref="D103:E103"/>
    <mergeCell ref="D104:E104"/>
    <mergeCell ref="D105:E105"/>
    <mergeCell ref="D94:E94"/>
    <mergeCell ref="D95:E95"/>
    <mergeCell ref="D96:E96"/>
    <mergeCell ref="D97:E97"/>
    <mergeCell ref="D98:E98"/>
    <mergeCell ref="D99:E99"/>
    <mergeCell ref="D112:E112"/>
    <mergeCell ref="D113:E113"/>
    <mergeCell ref="D114:E114"/>
    <mergeCell ref="D115:E115"/>
    <mergeCell ref="D116:E116"/>
    <mergeCell ref="D117:E117"/>
    <mergeCell ref="D106:E106"/>
    <mergeCell ref="D107:E107"/>
    <mergeCell ref="D108:E108"/>
    <mergeCell ref="D109:E109"/>
    <mergeCell ref="D110:E110"/>
    <mergeCell ref="D111:E111"/>
    <mergeCell ref="D124:E124"/>
    <mergeCell ref="D125:E125"/>
    <mergeCell ref="D126:E126"/>
    <mergeCell ref="D127:E127"/>
    <mergeCell ref="D128:E128"/>
    <mergeCell ref="D129:E129"/>
    <mergeCell ref="D118:E118"/>
    <mergeCell ref="D119:E119"/>
    <mergeCell ref="D120:E120"/>
    <mergeCell ref="D121:E121"/>
    <mergeCell ref="D122:E122"/>
    <mergeCell ref="D123:E123"/>
    <mergeCell ref="D136:E136"/>
    <mergeCell ref="D137:E137"/>
    <mergeCell ref="D138:E138"/>
    <mergeCell ref="D139:E139"/>
    <mergeCell ref="D140:E140"/>
    <mergeCell ref="D141:E141"/>
    <mergeCell ref="D130:E130"/>
    <mergeCell ref="D131:E131"/>
    <mergeCell ref="D132:E132"/>
    <mergeCell ref="D133:E133"/>
    <mergeCell ref="D134:E134"/>
    <mergeCell ref="D135:E135"/>
    <mergeCell ref="D148:E148"/>
    <mergeCell ref="D149:E149"/>
    <mergeCell ref="D150:E150"/>
    <mergeCell ref="D151:E151"/>
    <mergeCell ref="D152:E152"/>
    <mergeCell ref="D153:E153"/>
    <mergeCell ref="D142:E142"/>
    <mergeCell ref="D143:E143"/>
    <mergeCell ref="D144:E144"/>
    <mergeCell ref="D145:E145"/>
    <mergeCell ref="D146:E146"/>
    <mergeCell ref="D147:E147"/>
    <mergeCell ref="D160:E160"/>
    <mergeCell ref="D161:E161"/>
    <mergeCell ref="D162:E162"/>
    <mergeCell ref="D163:E163"/>
    <mergeCell ref="D164:E164"/>
    <mergeCell ref="D165:E165"/>
    <mergeCell ref="D154:E154"/>
    <mergeCell ref="D155:E155"/>
    <mergeCell ref="D156:E156"/>
    <mergeCell ref="D157:E157"/>
    <mergeCell ref="D158:E158"/>
    <mergeCell ref="D159:E159"/>
    <mergeCell ref="D172:E172"/>
    <mergeCell ref="D173:E173"/>
    <mergeCell ref="D174:E174"/>
    <mergeCell ref="D175:E175"/>
    <mergeCell ref="D176:E176"/>
    <mergeCell ref="D177:E177"/>
    <mergeCell ref="D166:E166"/>
    <mergeCell ref="D167:E167"/>
    <mergeCell ref="D168:E168"/>
    <mergeCell ref="D169:E169"/>
    <mergeCell ref="D170:E170"/>
    <mergeCell ref="D171:E171"/>
    <mergeCell ref="D184:E184"/>
    <mergeCell ref="D185:E185"/>
    <mergeCell ref="D186:E186"/>
    <mergeCell ref="D187:E187"/>
    <mergeCell ref="D188:E188"/>
    <mergeCell ref="D189:E189"/>
    <mergeCell ref="D178:E178"/>
    <mergeCell ref="D179:E179"/>
    <mergeCell ref="D180:E180"/>
    <mergeCell ref="D181:E181"/>
    <mergeCell ref="D182:E182"/>
    <mergeCell ref="D183:E183"/>
    <mergeCell ref="D196:E196"/>
    <mergeCell ref="D197:E197"/>
    <mergeCell ref="D198:E198"/>
    <mergeCell ref="D199:E199"/>
    <mergeCell ref="D200:E200"/>
    <mergeCell ref="D201:E201"/>
    <mergeCell ref="D190:E190"/>
    <mergeCell ref="D191:E191"/>
    <mergeCell ref="D192:E192"/>
    <mergeCell ref="D193:E193"/>
    <mergeCell ref="D194:E194"/>
    <mergeCell ref="D195:E195"/>
    <mergeCell ref="D208:E208"/>
    <mergeCell ref="D209:E209"/>
    <mergeCell ref="D210:E210"/>
    <mergeCell ref="D211:E211"/>
    <mergeCell ref="D212:E212"/>
    <mergeCell ref="D213:E213"/>
    <mergeCell ref="D202:E202"/>
    <mergeCell ref="D203:E203"/>
    <mergeCell ref="D204:E204"/>
    <mergeCell ref="D205:E205"/>
    <mergeCell ref="D206:E206"/>
    <mergeCell ref="D207:E207"/>
    <mergeCell ref="D220:E220"/>
    <mergeCell ref="D221:E221"/>
    <mergeCell ref="D222:E222"/>
    <mergeCell ref="D223:E223"/>
    <mergeCell ref="D224:E224"/>
    <mergeCell ref="D225:E225"/>
    <mergeCell ref="D214:E214"/>
    <mergeCell ref="D215:E215"/>
    <mergeCell ref="D216:E216"/>
    <mergeCell ref="D217:E217"/>
    <mergeCell ref="D218:E218"/>
    <mergeCell ref="D219:E219"/>
    <mergeCell ref="D232:E232"/>
    <mergeCell ref="D233:E233"/>
    <mergeCell ref="D234:E234"/>
    <mergeCell ref="D235:E235"/>
    <mergeCell ref="D236:E236"/>
    <mergeCell ref="D237:E237"/>
    <mergeCell ref="D226:E226"/>
    <mergeCell ref="D227:E227"/>
    <mergeCell ref="D228:E228"/>
    <mergeCell ref="D229:E229"/>
    <mergeCell ref="D230:E230"/>
    <mergeCell ref="D231:E231"/>
    <mergeCell ref="D244:E244"/>
    <mergeCell ref="D245:E245"/>
    <mergeCell ref="D246:E246"/>
    <mergeCell ref="D247:E247"/>
    <mergeCell ref="D248:E248"/>
    <mergeCell ref="D249:E249"/>
    <mergeCell ref="D238:E238"/>
    <mergeCell ref="D239:E239"/>
    <mergeCell ref="D240:E240"/>
    <mergeCell ref="D241:E241"/>
    <mergeCell ref="D242:E242"/>
    <mergeCell ref="D243:E243"/>
    <mergeCell ref="D256:E256"/>
    <mergeCell ref="D257:E257"/>
    <mergeCell ref="D258:E258"/>
    <mergeCell ref="D259:E259"/>
    <mergeCell ref="D260:E260"/>
    <mergeCell ref="D261:E261"/>
    <mergeCell ref="D250:E250"/>
    <mergeCell ref="D251:E251"/>
    <mergeCell ref="D252:E252"/>
    <mergeCell ref="D253:E253"/>
    <mergeCell ref="D254:E254"/>
    <mergeCell ref="D255:E255"/>
    <mergeCell ref="D268:E268"/>
    <mergeCell ref="D269:E269"/>
    <mergeCell ref="D270:E270"/>
    <mergeCell ref="D271:E271"/>
    <mergeCell ref="D272:E272"/>
    <mergeCell ref="D273:E273"/>
    <mergeCell ref="D262:E262"/>
    <mergeCell ref="D263:E263"/>
    <mergeCell ref="D264:E264"/>
    <mergeCell ref="D265:E265"/>
    <mergeCell ref="D266:E266"/>
    <mergeCell ref="D267:E267"/>
    <mergeCell ref="D280:E280"/>
    <mergeCell ref="D281:E281"/>
    <mergeCell ref="D282:E282"/>
    <mergeCell ref="D283:E283"/>
    <mergeCell ref="D284:E284"/>
    <mergeCell ref="D285:E285"/>
    <mergeCell ref="D274:E274"/>
    <mergeCell ref="D275:E275"/>
    <mergeCell ref="D276:E276"/>
    <mergeCell ref="D277:E277"/>
    <mergeCell ref="D278:E278"/>
    <mergeCell ref="D279:E279"/>
    <mergeCell ref="D292:E292"/>
    <mergeCell ref="D293:E293"/>
    <mergeCell ref="D294:E294"/>
    <mergeCell ref="D295:E295"/>
    <mergeCell ref="D296:E296"/>
    <mergeCell ref="D297:E297"/>
    <mergeCell ref="D286:E286"/>
    <mergeCell ref="D287:E287"/>
    <mergeCell ref="D288:E288"/>
    <mergeCell ref="D289:E289"/>
    <mergeCell ref="D290:E290"/>
    <mergeCell ref="D291:E291"/>
    <mergeCell ref="D304:E304"/>
    <mergeCell ref="D305:E305"/>
    <mergeCell ref="D306:E306"/>
    <mergeCell ref="D307:E307"/>
    <mergeCell ref="D308:E308"/>
    <mergeCell ref="D309:E309"/>
    <mergeCell ref="D298:E298"/>
    <mergeCell ref="D299:E299"/>
    <mergeCell ref="D300:E300"/>
    <mergeCell ref="D301:E301"/>
    <mergeCell ref="D302:E302"/>
    <mergeCell ref="D303:E303"/>
    <mergeCell ref="D316:E316"/>
    <mergeCell ref="D317:E317"/>
    <mergeCell ref="D318:E318"/>
    <mergeCell ref="D319:E319"/>
    <mergeCell ref="D320:E320"/>
    <mergeCell ref="D321:E321"/>
    <mergeCell ref="D310:E310"/>
    <mergeCell ref="D311:E311"/>
    <mergeCell ref="D312:E312"/>
    <mergeCell ref="D313:E313"/>
    <mergeCell ref="D314:E314"/>
    <mergeCell ref="D315:E315"/>
    <mergeCell ref="D328:E328"/>
    <mergeCell ref="D329:E329"/>
    <mergeCell ref="D330:E330"/>
    <mergeCell ref="D331:E331"/>
    <mergeCell ref="D332:E332"/>
    <mergeCell ref="D333:E333"/>
    <mergeCell ref="D322:E322"/>
    <mergeCell ref="D323:E323"/>
    <mergeCell ref="D324:E324"/>
    <mergeCell ref="D325:E325"/>
    <mergeCell ref="D326:E326"/>
    <mergeCell ref="D327:E327"/>
    <mergeCell ref="D340:E340"/>
    <mergeCell ref="D341:E341"/>
    <mergeCell ref="D342:E342"/>
    <mergeCell ref="D343:E343"/>
    <mergeCell ref="D344:E344"/>
    <mergeCell ref="D345:E345"/>
    <mergeCell ref="D334:E334"/>
    <mergeCell ref="D335:E335"/>
    <mergeCell ref="D336:E336"/>
    <mergeCell ref="D337:E337"/>
    <mergeCell ref="D338:E338"/>
    <mergeCell ref="D339:E339"/>
    <mergeCell ref="D352:E352"/>
    <mergeCell ref="D353:E353"/>
    <mergeCell ref="D354:E354"/>
    <mergeCell ref="D355:E355"/>
    <mergeCell ref="D356:E356"/>
    <mergeCell ref="D357:E357"/>
    <mergeCell ref="D346:E346"/>
    <mergeCell ref="D347:E347"/>
    <mergeCell ref="D348:E348"/>
    <mergeCell ref="D349:E349"/>
    <mergeCell ref="D350:E350"/>
    <mergeCell ref="D351:E351"/>
    <mergeCell ref="D364:E364"/>
    <mergeCell ref="D365:E365"/>
    <mergeCell ref="D366:E366"/>
    <mergeCell ref="D367:E367"/>
    <mergeCell ref="D368:E368"/>
    <mergeCell ref="D369:E369"/>
    <mergeCell ref="D358:E358"/>
    <mergeCell ref="D359:E359"/>
    <mergeCell ref="D360:E360"/>
    <mergeCell ref="D361:E361"/>
    <mergeCell ref="D362:E362"/>
    <mergeCell ref="D363:E363"/>
    <mergeCell ref="D376:E376"/>
    <mergeCell ref="D377:E377"/>
    <mergeCell ref="D378:E378"/>
    <mergeCell ref="D379:E379"/>
    <mergeCell ref="D380:E380"/>
    <mergeCell ref="D381:E381"/>
    <mergeCell ref="D370:E370"/>
    <mergeCell ref="D371:E371"/>
    <mergeCell ref="D372:E372"/>
    <mergeCell ref="D373:E373"/>
    <mergeCell ref="D374:E374"/>
    <mergeCell ref="D375:E375"/>
    <mergeCell ref="D388:E388"/>
    <mergeCell ref="D389:E389"/>
    <mergeCell ref="D390:E390"/>
    <mergeCell ref="D391:E391"/>
    <mergeCell ref="D392:E392"/>
    <mergeCell ref="D393:E393"/>
    <mergeCell ref="D382:E382"/>
    <mergeCell ref="D383:E383"/>
    <mergeCell ref="D384:E384"/>
    <mergeCell ref="D385:E385"/>
    <mergeCell ref="D386:E386"/>
    <mergeCell ref="D387:E387"/>
    <mergeCell ref="D400:E400"/>
    <mergeCell ref="D401:E401"/>
    <mergeCell ref="D402:E402"/>
    <mergeCell ref="D403:E403"/>
    <mergeCell ref="D404:E404"/>
    <mergeCell ref="D405:E405"/>
    <mergeCell ref="D394:E394"/>
    <mergeCell ref="D395:E395"/>
    <mergeCell ref="D396:E396"/>
    <mergeCell ref="D397:E397"/>
    <mergeCell ref="D398:E398"/>
    <mergeCell ref="D399:E399"/>
    <mergeCell ref="D412:E412"/>
    <mergeCell ref="D413:E413"/>
    <mergeCell ref="D414:E414"/>
    <mergeCell ref="D415:E415"/>
    <mergeCell ref="D416:E416"/>
    <mergeCell ref="D417:E417"/>
    <mergeCell ref="D406:E406"/>
    <mergeCell ref="D407:E407"/>
    <mergeCell ref="D408:E408"/>
    <mergeCell ref="D409:E409"/>
    <mergeCell ref="D410:E410"/>
    <mergeCell ref="D411:E411"/>
    <mergeCell ref="D424:E424"/>
    <mergeCell ref="D425:E425"/>
    <mergeCell ref="D426:E426"/>
    <mergeCell ref="D427:E427"/>
    <mergeCell ref="D428:E428"/>
    <mergeCell ref="D429:E429"/>
    <mergeCell ref="D418:E418"/>
    <mergeCell ref="D419:E419"/>
    <mergeCell ref="D420:E420"/>
    <mergeCell ref="D421:E421"/>
    <mergeCell ref="D422:E422"/>
    <mergeCell ref="D423:E423"/>
    <mergeCell ref="D436:E436"/>
    <mergeCell ref="D437:E437"/>
    <mergeCell ref="D438:E438"/>
    <mergeCell ref="D439:E439"/>
    <mergeCell ref="D440:E440"/>
    <mergeCell ref="D441:E441"/>
    <mergeCell ref="D430:E430"/>
    <mergeCell ref="D431:E431"/>
    <mergeCell ref="D432:E432"/>
    <mergeCell ref="D433:E433"/>
    <mergeCell ref="D434:E434"/>
    <mergeCell ref="D435:E435"/>
    <mergeCell ref="D448:E448"/>
    <mergeCell ref="D449:E449"/>
    <mergeCell ref="D450:E450"/>
    <mergeCell ref="D451:E451"/>
    <mergeCell ref="D452:E452"/>
    <mergeCell ref="D453:E453"/>
    <mergeCell ref="D442:E442"/>
    <mergeCell ref="D443:E443"/>
    <mergeCell ref="D444:E444"/>
    <mergeCell ref="D445:E445"/>
    <mergeCell ref="D446:E446"/>
    <mergeCell ref="D447:E447"/>
    <mergeCell ref="D460:E460"/>
    <mergeCell ref="D461:E461"/>
    <mergeCell ref="D462:E462"/>
    <mergeCell ref="D463:E463"/>
    <mergeCell ref="D464:E464"/>
    <mergeCell ref="D465:E465"/>
    <mergeCell ref="D454:E454"/>
    <mergeCell ref="D455:E455"/>
    <mergeCell ref="D456:E456"/>
    <mergeCell ref="D457:E457"/>
    <mergeCell ref="D458:E458"/>
    <mergeCell ref="D459:E459"/>
    <mergeCell ref="D472:E472"/>
    <mergeCell ref="D473:E473"/>
    <mergeCell ref="D474:E474"/>
    <mergeCell ref="D475:E475"/>
    <mergeCell ref="D476:E476"/>
    <mergeCell ref="D477:E477"/>
    <mergeCell ref="D466:E466"/>
    <mergeCell ref="D467:E467"/>
    <mergeCell ref="D468:E468"/>
    <mergeCell ref="D469:E469"/>
    <mergeCell ref="D470:E470"/>
    <mergeCell ref="D471:E471"/>
    <mergeCell ref="D484:E484"/>
    <mergeCell ref="D485:E485"/>
    <mergeCell ref="D486:E486"/>
    <mergeCell ref="D487:E487"/>
    <mergeCell ref="D488:E488"/>
    <mergeCell ref="D489:E489"/>
    <mergeCell ref="D478:E478"/>
    <mergeCell ref="D479:E479"/>
    <mergeCell ref="D480:E480"/>
    <mergeCell ref="D481:E481"/>
    <mergeCell ref="D482:E482"/>
    <mergeCell ref="D483:E483"/>
    <mergeCell ref="D496:E496"/>
    <mergeCell ref="D497:E497"/>
    <mergeCell ref="D498:E498"/>
    <mergeCell ref="D499:E499"/>
    <mergeCell ref="D500:E500"/>
    <mergeCell ref="D501:E501"/>
    <mergeCell ref="D490:E490"/>
    <mergeCell ref="D491:E491"/>
    <mergeCell ref="D492:E492"/>
    <mergeCell ref="D493:E493"/>
    <mergeCell ref="D494:E494"/>
    <mergeCell ref="D495:E495"/>
    <mergeCell ref="D508:E508"/>
    <mergeCell ref="D509:E509"/>
    <mergeCell ref="D510:E510"/>
    <mergeCell ref="D511:E511"/>
    <mergeCell ref="D512:E512"/>
    <mergeCell ref="D513:E513"/>
    <mergeCell ref="D502:E502"/>
    <mergeCell ref="D503:E503"/>
    <mergeCell ref="D504:E504"/>
    <mergeCell ref="D505:E505"/>
    <mergeCell ref="D506:E506"/>
    <mergeCell ref="D507:E507"/>
    <mergeCell ref="D520:E520"/>
    <mergeCell ref="D521:E521"/>
    <mergeCell ref="D522:E522"/>
    <mergeCell ref="D523:E523"/>
    <mergeCell ref="D524:E524"/>
    <mergeCell ref="D525:E525"/>
    <mergeCell ref="D514:E514"/>
    <mergeCell ref="D515:E515"/>
    <mergeCell ref="D516:E516"/>
    <mergeCell ref="D517:E517"/>
    <mergeCell ref="D518:E518"/>
    <mergeCell ref="D519:E519"/>
    <mergeCell ref="D532:E532"/>
    <mergeCell ref="D533:E533"/>
    <mergeCell ref="D534:E534"/>
    <mergeCell ref="D535:E535"/>
    <mergeCell ref="D536:E536"/>
    <mergeCell ref="D537:E537"/>
    <mergeCell ref="D526:E526"/>
    <mergeCell ref="D527:E527"/>
    <mergeCell ref="D528:E528"/>
    <mergeCell ref="D529:E529"/>
    <mergeCell ref="D530:E530"/>
    <mergeCell ref="D531:E531"/>
    <mergeCell ref="D544:E544"/>
    <mergeCell ref="D545:E545"/>
    <mergeCell ref="D546:E546"/>
    <mergeCell ref="D547:E547"/>
    <mergeCell ref="D548:E548"/>
    <mergeCell ref="D549:E549"/>
    <mergeCell ref="D538:E538"/>
    <mergeCell ref="D539:E539"/>
    <mergeCell ref="D540:E540"/>
    <mergeCell ref="D541:E541"/>
    <mergeCell ref="D542:E542"/>
    <mergeCell ref="D543:E543"/>
    <mergeCell ref="D556:E556"/>
    <mergeCell ref="D557:E557"/>
    <mergeCell ref="D558:E558"/>
    <mergeCell ref="D559:E559"/>
    <mergeCell ref="D560:E560"/>
    <mergeCell ref="D561:E561"/>
    <mergeCell ref="D550:E550"/>
    <mergeCell ref="D551:E551"/>
    <mergeCell ref="D552:E552"/>
    <mergeCell ref="D553:E553"/>
    <mergeCell ref="D554:E554"/>
    <mergeCell ref="D555:E555"/>
    <mergeCell ref="D568:E568"/>
    <mergeCell ref="D569:E569"/>
    <mergeCell ref="D570:E570"/>
    <mergeCell ref="D571:E571"/>
    <mergeCell ref="D572:E572"/>
    <mergeCell ref="D573:E573"/>
    <mergeCell ref="D562:E562"/>
    <mergeCell ref="D563:E563"/>
    <mergeCell ref="D564:E564"/>
    <mergeCell ref="D565:E565"/>
    <mergeCell ref="D566:E566"/>
    <mergeCell ref="D567:E567"/>
    <mergeCell ref="D580:E580"/>
    <mergeCell ref="D581:E581"/>
    <mergeCell ref="D582:E582"/>
    <mergeCell ref="D583:E583"/>
    <mergeCell ref="D584:E584"/>
    <mergeCell ref="D585:E585"/>
    <mergeCell ref="D574:E574"/>
    <mergeCell ref="D575:E575"/>
    <mergeCell ref="D576:E576"/>
    <mergeCell ref="D577:E577"/>
    <mergeCell ref="D578:E578"/>
    <mergeCell ref="D579:E579"/>
    <mergeCell ref="D592:E592"/>
    <mergeCell ref="D593:E593"/>
    <mergeCell ref="D594:E594"/>
    <mergeCell ref="D595:E595"/>
    <mergeCell ref="D596:E596"/>
    <mergeCell ref="D597:E597"/>
    <mergeCell ref="D586:E586"/>
    <mergeCell ref="D587:E587"/>
    <mergeCell ref="D588:E588"/>
    <mergeCell ref="D589:E589"/>
    <mergeCell ref="D590:E590"/>
    <mergeCell ref="D591:E591"/>
    <mergeCell ref="D604:E604"/>
    <mergeCell ref="D605:E605"/>
    <mergeCell ref="D606:E606"/>
    <mergeCell ref="D607:E607"/>
    <mergeCell ref="D608:E608"/>
    <mergeCell ref="D609:E609"/>
    <mergeCell ref="D598:E598"/>
    <mergeCell ref="D599:E599"/>
    <mergeCell ref="D600:E600"/>
    <mergeCell ref="D601:E601"/>
    <mergeCell ref="D602:E602"/>
    <mergeCell ref="D603:E603"/>
    <mergeCell ref="D616:E616"/>
    <mergeCell ref="D617:E617"/>
    <mergeCell ref="D618:E618"/>
    <mergeCell ref="D619:E619"/>
    <mergeCell ref="D620:E620"/>
    <mergeCell ref="D621:E621"/>
    <mergeCell ref="D610:E610"/>
    <mergeCell ref="D611:E611"/>
    <mergeCell ref="D612:E612"/>
    <mergeCell ref="D613:E613"/>
    <mergeCell ref="D614:E614"/>
    <mergeCell ref="D615:E615"/>
    <mergeCell ref="D628:E628"/>
    <mergeCell ref="D629:E629"/>
    <mergeCell ref="D630:E630"/>
    <mergeCell ref="D631:E631"/>
    <mergeCell ref="D632:E632"/>
    <mergeCell ref="D633:E633"/>
    <mergeCell ref="D622:E622"/>
    <mergeCell ref="D623:E623"/>
    <mergeCell ref="D624:E624"/>
    <mergeCell ref="D625:E625"/>
    <mergeCell ref="D626:E626"/>
    <mergeCell ref="D627:E627"/>
    <mergeCell ref="D640:E640"/>
    <mergeCell ref="D641:E641"/>
    <mergeCell ref="D642:E642"/>
    <mergeCell ref="D643:E643"/>
    <mergeCell ref="D644:E644"/>
    <mergeCell ref="D645:E645"/>
    <mergeCell ref="D634:E634"/>
    <mergeCell ref="D635:E635"/>
    <mergeCell ref="D636:E636"/>
    <mergeCell ref="D637:E637"/>
    <mergeCell ref="D638:E638"/>
    <mergeCell ref="D639:E639"/>
    <mergeCell ref="D652:E652"/>
    <mergeCell ref="D653:E653"/>
    <mergeCell ref="D654:E654"/>
    <mergeCell ref="D655:E655"/>
    <mergeCell ref="D656:E656"/>
    <mergeCell ref="D657:E657"/>
    <mergeCell ref="D646:E646"/>
    <mergeCell ref="D647:E647"/>
    <mergeCell ref="D648:E648"/>
    <mergeCell ref="D649:E649"/>
    <mergeCell ref="D650:E650"/>
    <mergeCell ref="D651:E651"/>
    <mergeCell ref="D664:E664"/>
    <mergeCell ref="D665:E665"/>
    <mergeCell ref="D666:E666"/>
    <mergeCell ref="D667:E667"/>
    <mergeCell ref="D668:E668"/>
    <mergeCell ref="D669:E669"/>
    <mergeCell ref="D658:E658"/>
    <mergeCell ref="D659:E659"/>
    <mergeCell ref="D660:E660"/>
    <mergeCell ref="D661:E661"/>
    <mergeCell ref="D662:E662"/>
    <mergeCell ref="D663:E663"/>
    <mergeCell ref="D676:E676"/>
    <mergeCell ref="D677:E677"/>
    <mergeCell ref="D678:E678"/>
    <mergeCell ref="D679:E679"/>
    <mergeCell ref="D680:E680"/>
    <mergeCell ref="D681:E681"/>
    <mergeCell ref="D670:E670"/>
    <mergeCell ref="D671:E671"/>
    <mergeCell ref="D672:E672"/>
    <mergeCell ref="D673:E673"/>
    <mergeCell ref="D674:E674"/>
    <mergeCell ref="D675:E675"/>
    <mergeCell ref="D688:E688"/>
    <mergeCell ref="D689:E689"/>
    <mergeCell ref="D690:E690"/>
    <mergeCell ref="D691:E691"/>
    <mergeCell ref="D692:E692"/>
    <mergeCell ref="D693:E693"/>
    <mergeCell ref="D682:E682"/>
    <mergeCell ref="D683:E683"/>
    <mergeCell ref="D684:E684"/>
    <mergeCell ref="D685:E685"/>
    <mergeCell ref="D686:E686"/>
    <mergeCell ref="D687:E687"/>
    <mergeCell ref="D700:E700"/>
    <mergeCell ref="D701:E701"/>
    <mergeCell ref="D702:E702"/>
    <mergeCell ref="D703:E703"/>
    <mergeCell ref="D704:E704"/>
    <mergeCell ref="D705:E705"/>
    <mergeCell ref="D694:E694"/>
    <mergeCell ref="D695:E695"/>
    <mergeCell ref="D696:E696"/>
    <mergeCell ref="D697:E697"/>
    <mergeCell ref="D698:E698"/>
    <mergeCell ref="D699:E699"/>
    <mergeCell ref="D712:E712"/>
    <mergeCell ref="D713:E713"/>
    <mergeCell ref="D714:E714"/>
    <mergeCell ref="D715:E715"/>
    <mergeCell ref="D716:E716"/>
    <mergeCell ref="D717:E717"/>
    <mergeCell ref="D706:E706"/>
    <mergeCell ref="D707:E707"/>
    <mergeCell ref="D708:E708"/>
    <mergeCell ref="D709:E709"/>
    <mergeCell ref="D710:E710"/>
    <mergeCell ref="D711:E711"/>
    <mergeCell ref="D724:E724"/>
    <mergeCell ref="D725:E725"/>
    <mergeCell ref="D726:E726"/>
    <mergeCell ref="D727:E727"/>
    <mergeCell ref="D728:E728"/>
    <mergeCell ref="D729:E729"/>
    <mergeCell ref="D718:E718"/>
    <mergeCell ref="D719:E719"/>
    <mergeCell ref="D720:E720"/>
    <mergeCell ref="D721:E721"/>
    <mergeCell ref="D722:E722"/>
    <mergeCell ref="D723:E723"/>
    <mergeCell ref="D736:E736"/>
    <mergeCell ref="D737:E737"/>
    <mergeCell ref="D738:E738"/>
    <mergeCell ref="D739:E739"/>
    <mergeCell ref="D740:E740"/>
    <mergeCell ref="D741:E741"/>
    <mergeCell ref="D730:E730"/>
    <mergeCell ref="D731:E731"/>
    <mergeCell ref="D732:E732"/>
    <mergeCell ref="D733:E733"/>
    <mergeCell ref="D734:E734"/>
    <mergeCell ref="D735:E735"/>
    <mergeCell ref="D748:E748"/>
    <mergeCell ref="D749:E749"/>
    <mergeCell ref="D750:E750"/>
    <mergeCell ref="D751:E751"/>
    <mergeCell ref="D752:E752"/>
    <mergeCell ref="D753:E753"/>
    <mergeCell ref="D742:E742"/>
    <mergeCell ref="D743:E743"/>
    <mergeCell ref="D744:E744"/>
    <mergeCell ref="D745:E745"/>
    <mergeCell ref="D746:E746"/>
    <mergeCell ref="D747:E747"/>
    <mergeCell ref="D760:E760"/>
    <mergeCell ref="D761:E761"/>
    <mergeCell ref="D762:E762"/>
    <mergeCell ref="D763:E763"/>
    <mergeCell ref="D764:E764"/>
    <mergeCell ref="D765:E765"/>
    <mergeCell ref="D754:E754"/>
    <mergeCell ref="D755:E755"/>
    <mergeCell ref="D756:E756"/>
    <mergeCell ref="D757:E757"/>
    <mergeCell ref="D758:E758"/>
    <mergeCell ref="D759:E759"/>
    <mergeCell ref="D772:E772"/>
    <mergeCell ref="D773:E773"/>
    <mergeCell ref="D774:E774"/>
    <mergeCell ref="D775:E775"/>
    <mergeCell ref="D776:E776"/>
    <mergeCell ref="D777:E777"/>
    <mergeCell ref="D766:E766"/>
    <mergeCell ref="D767:E767"/>
    <mergeCell ref="D768:E768"/>
    <mergeCell ref="D769:E769"/>
    <mergeCell ref="D770:E770"/>
    <mergeCell ref="D771:E771"/>
    <mergeCell ref="D784:E784"/>
    <mergeCell ref="D785:E785"/>
    <mergeCell ref="D786:E786"/>
    <mergeCell ref="D787:E787"/>
    <mergeCell ref="D788:E788"/>
    <mergeCell ref="D789:E789"/>
    <mergeCell ref="D778:E778"/>
    <mergeCell ref="D779:E779"/>
    <mergeCell ref="D780:E780"/>
    <mergeCell ref="D781:E781"/>
    <mergeCell ref="D782:E782"/>
    <mergeCell ref="D783:E783"/>
    <mergeCell ref="D796:E796"/>
    <mergeCell ref="D797:E797"/>
    <mergeCell ref="D798:E798"/>
    <mergeCell ref="D799:E799"/>
    <mergeCell ref="D800:E800"/>
    <mergeCell ref="D801:E801"/>
    <mergeCell ref="D790:E790"/>
    <mergeCell ref="D791:E791"/>
    <mergeCell ref="D792:E792"/>
    <mergeCell ref="D793:E793"/>
    <mergeCell ref="D794:E794"/>
    <mergeCell ref="D795:E795"/>
    <mergeCell ref="D808:E808"/>
    <mergeCell ref="D809:E809"/>
    <mergeCell ref="D810:E810"/>
    <mergeCell ref="D811:E811"/>
    <mergeCell ref="D812:E812"/>
    <mergeCell ref="D813:E813"/>
    <mergeCell ref="D802:E802"/>
    <mergeCell ref="D803:E803"/>
    <mergeCell ref="D804:E804"/>
    <mergeCell ref="D805:E805"/>
    <mergeCell ref="D806:E806"/>
    <mergeCell ref="D807:E807"/>
    <mergeCell ref="D820:E820"/>
    <mergeCell ref="D821:E821"/>
    <mergeCell ref="D822:E822"/>
    <mergeCell ref="D823:E823"/>
    <mergeCell ref="D824:E824"/>
    <mergeCell ref="D825:E825"/>
    <mergeCell ref="D814:E814"/>
    <mergeCell ref="D815:E815"/>
    <mergeCell ref="D816:E816"/>
    <mergeCell ref="D817:E817"/>
    <mergeCell ref="D818:E818"/>
    <mergeCell ref="D819:E819"/>
    <mergeCell ref="D832:E832"/>
    <mergeCell ref="D833:E833"/>
    <mergeCell ref="D834:E834"/>
    <mergeCell ref="D835:E835"/>
    <mergeCell ref="D836:E836"/>
    <mergeCell ref="D837:E837"/>
    <mergeCell ref="D826:E826"/>
    <mergeCell ref="D827:E827"/>
    <mergeCell ref="D828:E828"/>
    <mergeCell ref="D829:E829"/>
    <mergeCell ref="D830:E830"/>
    <mergeCell ref="D831:E831"/>
    <mergeCell ref="D844:E844"/>
    <mergeCell ref="D845:E845"/>
    <mergeCell ref="D846:E846"/>
    <mergeCell ref="D847:E847"/>
    <mergeCell ref="D848:E848"/>
    <mergeCell ref="D849:E849"/>
    <mergeCell ref="D838:E838"/>
    <mergeCell ref="D839:E839"/>
    <mergeCell ref="D840:E840"/>
    <mergeCell ref="D841:E841"/>
    <mergeCell ref="D842:E842"/>
    <mergeCell ref="D843:E843"/>
    <mergeCell ref="D856:E856"/>
    <mergeCell ref="D857:E857"/>
    <mergeCell ref="D858:E858"/>
    <mergeCell ref="D859:E859"/>
    <mergeCell ref="D860:E860"/>
    <mergeCell ref="D861:E861"/>
    <mergeCell ref="D850:E850"/>
    <mergeCell ref="D851:E851"/>
    <mergeCell ref="D852:E852"/>
    <mergeCell ref="D853:E853"/>
    <mergeCell ref="D854:E854"/>
    <mergeCell ref="D855:E855"/>
    <mergeCell ref="D868:E868"/>
    <mergeCell ref="D869:E869"/>
    <mergeCell ref="D870:E870"/>
    <mergeCell ref="D871:E871"/>
    <mergeCell ref="D872:E872"/>
    <mergeCell ref="D873:E873"/>
    <mergeCell ref="D862:E862"/>
    <mergeCell ref="D863:E863"/>
    <mergeCell ref="D864:E864"/>
    <mergeCell ref="D865:E865"/>
    <mergeCell ref="D866:E866"/>
    <mergeCell ref="D867:E867"/>
    <mergeCell ref="D880:E880"/>
    <mergeCell ref="D881:E881"/>
    <mergeCell ref="D882:E882"/>
    <mergeCell ref="D883:E883"/>
    <mergeCell ref="D884:E884"/>
    <mergeCell ref="D885:E885"/>
    <mergeCell ref="D874:E874"/>
    <mergeCell ref="D875:E875"/>
    <mergeCell ref="D876:E876"/>
    <mergeCell ref="D877:E877"/>
    <mergeCell ref="D878:E878"/>
    <mergeCell ref="D879:E879"/>
    <mergeCell ref="D892:E892"/>
    <mergeCell ref="D893:E893"/>
    <mergeCell ref="D894:E894"/>
    <mergeCell ref="D895:E895"/>
    <mergeCell ref="D896:E896"/>
    <mergeCell ref="D897:E897"/>
    <mergeCell ref="D886:E886"/>
    <mergeCell ref="D887:E887"/>
    <mergeCell ref="D888:E888"/>
    <mergeCell ref="D889:E889"/>
    <mergeCell ref="D890:E890"/>
    <mergeCell ref="D891:E891"/>
    <mergeCell ref="D904:E904"/>
    <mergeCell ref="D905:E905"/>
    <mergeCell ref="D906:E906"/>
    <mergeCell ref="D907:E907"/>
    <mergeCell ref="D908:E908"/>
    <mergeCell ref="D909:E909"/>
    <mergeCell ref="D898:E898"/>
    <mergeCell ref="D899:E899"/>
    <mergeCell ref="D900:E900"/>
    <mergeCell ref="D901:E901"/>
    <mergeCell ref="D902:E902"/>
    <mergeCell ref="D903:E903"/>
    <mergeCell ref="D916:E916"/>
    <mergeCell ref="D917:E917"/>
    <mergeCell ref="D918:E918"/>
    <mergeCell ref="D919:E919"/>
    <mergeCell ref="D920:E920"/>
    <mergeCell ref="D921:E921"/>
    <mergeCell ref="D910:E910"/>
    <mergeCell ref="D911:E911"/>
    <mergeCell ref="D912:E912"/>
    <mergeCell ref="D913:E913"/>
    <mergeCell ref="D914:E914"/>
    <mergeCell ref="D915:E915"/>
    <mergeCell ref="D928:E928"/>
    <mergeCell ref="D929:E929"/>
    <mergeCell ref="D930:E930"/>
    <mergeCell ref="D931:E931"/>
    <mergeCell ref="D932:E932"/>
    <mergeCell ref="D933:E933"/>
    <mergeCell ref="D922:E922"/>
    <mergeCell ref="D923:E923"/>
    <mergeCell ref="D924:E924"/>
    <mergeCell ref="D925:E925"/>
    <mergeCell ref="D926:E926"/>
    <mergeCell ref="D927:E927"/>
    <mergeCell ref="D940:E940"/>
    <mergeCell ref="D941:E941"/>
    <mergeCell ref="D942:E942"/>
    <mergeCell ref="D943:E943"/>
    <mergeCell ref="D944:E944"/>
    <mergeCell ref="D945:E945"/>
    <mergeCell ref="D934:E934"/>
    <mergeCell ref="D935:E935"/>
    <mergeCell ref="D936:E936"/>
    <mergeCell ref="D937:E937"/>
    <mergeCell ref="D938:E938"/>
    <mergeCell ref="D939:E939"/>
    <mergeCell ref="D952:E952"/>
    <mergeCell ref="D953:E953"/>
    <mergeCell ref="D954:E954"/>
    <mergeCell ref="D955:E955"/>
    <mergeCell ref="D956:E956"/>
    <mergeCell ref="D957:E957"/>
    <mergeCell ref="D946:E946"/>
    <mergeCell ref="D947:E947"/>
    <mergeCell ref="D948:E948"/>
    <mergeCell ref="D949:E949"/>
    <mergeCell ref="D950:E950"/>
    <mergeCell ref="D951:E951"/>
    <mergeCell ref="D964:E964"/>
    <mergeCell ref="D965:E965"/>
    <mergeCell ref="D966:E966"/>
    <mergeCell ref="D967:E967"/>
    <mergeCell ref="D968:E968"/>
    <mergeCell ref="D969:E969"/>
    <mergeCell ref="D958:E958"/>
    <mergeCell ref="D959:E959"/>
    <mergeCell ref="D960:E960"/>
    <mergeCell ref="D961:E961"/>
    <mergeCell ref="D962:E962"/>
    <mergeCell ref="D963:E963"/>
    <mergeCell ref="D976:E976"/>
    <mergeCell ref="D977:E977"/>
    <mergeCell ref="D978:E978"/>
    <mergeCell ref="D979:E979"/>
    <mergeCell ref="D980:E980"/>
    <mergeCell ref="D981:E981"/>
    <mergeCell ref="D970:E970"/>
    <mergeCell ref="D971:E971"/>
    <mergeCell ref="D972:E972"/>
    <mergeCell ref="D973:E973"/>
    <mergeCell ref="D974:E974"/>
    <mergeCell ref="D975:E975"/>
    <mergeCell ref="D988:E988"/>
    <mergeCell ref="D989:E989"/>
    <mergeCell ref="D990:E990"/>
    <mergeCell ref="D991:E991"/>
    <mergeCell ref="D992:E992"/>
    <mergeCell ref="D993:E993"/>
    <mergeCell ref="D982:E982"/>
    <mergeCell ref="D983:E983"/>
    <mergeCell ref="D984:E984"/>
    <mergeCell ref="D985:E985"/>
    <mergeCell ref="D986:E986"/>
    <mergeCell ref="D987:E987"/>
    <mergeCell ref="D1000:E1000"/>
    <mergeCell ref="D1001:E1001"/>
    <mergeCell ref="D1002:E1002"/>
    <mergeCell ref="D1003:E1003"/>
    <mergeCell ref="D1004:E1004"/>
    <mergeCell ref="D994:E994"/>
    <mergeCell ref="D995:E995"/>
    <mergeCell ref="D996:E996"/>
    <mergeCell ref="D997:E997"/>
    <mergeCell ref="D998:E998"/>
    <mergeCell ref="D999:E999"/>
  </mergeCells>
  <conditionalFormatting sqref="B21:B1004">
    <cfRule type="cellIs" dxfId="14" priority="1" stopIfTrue="1" operator="equal">
      <formula>"ALERT"</formula>
    </cfRule>
  </conditionalFormatting>
  <conditionalFormatting sqref="F9:F14">
    <cfRule type="cellIs" dxfId="13" priority="11" stopIfTrue="1" operator="equal">
      <formula>0</formula>
    </cfRule>
  </conditionalFormatting>
  <conditionalFormatting sqref="F10:F14">
    <cfRule type="containsBlanks" dxfId="12" priority="12" stopIfTrue="1">
      <formula>LEN(TRIM(F10))=0</formula>
    </cfRule>
  </conditionalFormatting>
  <conditionalFormatting sqref="F21:F1001">
    <cfRule type="containsText" dxfId="11" priority="2" stopIfTrue="1" operator="containsText" text="Exchange rate :">
      <formula>NOT(ISERROR(SEARCH("Exchange rate :",F21)))</formula>
    </cfRule>
  </conditionalFormatting>
  <conditionalFormatting sqref="F21:I1004">
    <cfRule type="containsErrors" dxfId="10" priority="3" stopIfTrue="1">
      <formula>ISERROR(F21)</formula>
    </cfRule>
    <cfRule type="cellIs" dxfId="9" priority="4" stopIfTrue="1" operator="equal">
      <formula>"NA"</formula>
    </cfRule>
    <cfRule type="cellIs" dxfId="8" priority="5" stopIfTrue="1" operator="equal">
      <formula>0</formula>
    </cfRule>
  </conditionalFormatting>
  <conditionalFormatting sqref="I1006:I1010">
    <cfRule type="containsErrors" dxfId="7" priority="8" stopIfTrue="1">
      <formula>ISERROR(I1006)</formula>
    </cfRule>
    <cfRule type="cellIs" dxfId="6" priority="9" stopIfTrue="1" operator="equal">
      <formula>"NA"</formula>
    </cfRule>
    <cfRule type="cellIs" dxfId="5" priority="10" stopIfTrue="1" operator="equal">
      <formula>0</formula>
    </cfRule>
  </conditionalFormatting>
  <printOptions horizontalCentered="1"/>
  <pageMargins left="0.35" right="0.21" top="0.47" bottom="0.34" header="0.22" footer="0.17"/>
  <pageSetup scale="78" orientation="portrait" verticalDpi="300" r:id="rId1"/>
  <headerFooter alignWithMargins="0">
    <oddFooter>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1342"/>
  <sheetViews>
    <sheetView zoomScaleNormal="100" workbookViewId="0"/>
  </sheetViews>
  <sheetFormatPr defaultRowHeight="12.75"/>
  <cols>
    <col min="1" max="1" width="55.140625" style="96" customWidth="1"/>
    <col min="2" max="2" width="9.140625" style="96"/>
    <col min="3" max="3" width="7.28515625" style="96" customWidth="1"/>
    <col min="4" max="4" width="11.28515625" style="96" customWidth="1"/>
    <col min="5" max="5" width="10.28515625" style="96" customWidth="1"/>
    <col min="6" max="6" width="10" style="96" customWidth="1"/>
    <col min="7" max="7" width="12.140625" style="96" bestFit="1" customWidth="1"/>
    <col min="8" max="16384" width="9.140625" style="96"/>
  </cols>
  <sheetData>
    <row r="1" spans="1:8" s="49" customFormat="1" ht="21" customHeight="1" thickBot="1">
      <c r="A1" s="44" t="s">
        <v>1</v>
      </c>
      <c r="B1" s="45" t="s">
        <v>23</v>
      </c>
      <c r="C1" s="46"/>
      <c r="D1" s="46"/>
      <c r="E1" s="46"/>
      <c r="F1" s="46"/>
      <c r="G1" s="47"/>
      <c r="H1" s="48"/>
    </row>
    <row r="2" spans="1:8" s="49" customFormat="1" ht="13.5" thickBot="1">
      <c r="A2" s="50" t="s">
        <v>42</v>
      </c>
      <c r="B2" s="51" t="s">
        <v>39</v>
      </c>
      <c r="C2" s="52"/>
      <c r="D2" s="53"/>
      <c r="F2" s="54" t="s">
        <v>5</v>
      </c>
      <c r="G2" s="55" t="s">
        <v>24</v>
      </c>
    </row>
    <row r="3" spans="1:8" s="49" customFormat="1" ht="15" customHeight="1" thickBot="1">
      <c r="A3" s="50" t="s">
        <v>25</v>
      </c>
      <c r="F3" s="56">
        <f>Invoice!G5</f>
        <v>45015</v>
      </c>
      <c r="G3" s="57"/>
    </row>
    <row r="4" spans="1:8" s="49" customFormat="1">
      <c r="A4" s="50" t="s">
        <v>26</v>
      </c>
    </row>
    <row r="5" spans="1:8" s="49" customFormat="1">
      <c r="A5" s="50" t="s">
        <v>44</v>
      </c>
    </row>
    <row r="6" spans="1:8" s="49" customFormat="1">
      <c r="A6" s="50" t="s">
        <v>43</v>
      </c>
    </row>
    <row r="7" spans="1:8" s="49" customFormat="1">
      <c r="A7" s="58" t="s">
        <v>2</v>
      </c>
      <c r="E7" s="59"/>
    </row>
    <row r="8" spans="1:8" s="49" customFormat="1" ht="10.5" customHeight="1" thickBot="1">
      <c r="A8" s="58"/>
      <c r="E8" s="59"/>
    </row>
    <row r="9" spans="1:8" s="49" customFormat="1" ht="13.5" thickBot="1">
      <c r="A9" s="101" t="s">
        <v>3</v>
      </c>
      <c r="E9" s="102" t="s">
        <v>27</v>
      </c>
      <c r="F9" s="103"/>
      <c r="G9" s="104"/>
    </row>
    <row r="10" spans="1:8" s="49" customFormat="1">
      <c r="A10" s="60" t="str">
        <f>Invoice!B9</f>
        <v xml:space="preserve">Sheryl Genser C/O Shantibaba </v>
      </c>
      <c r="B10" s="61"/>
      <c r="C10" s="61"/>
      <c r="E10" s="62" t="str">
        <f>Invoice!F9</f>
        <v>Carmens</v>
      </c>
      <c r="F10" s="63"/>
      <c r="G10" s="64"/>
    </row>
    <row r="11" spans="1:8" s="49" customFormat="1">
      <c r="A11" s="65" t="str">
        <f>Invoice!B10</f>
        <v>Sheryl Genser</v>
      </c>
      <c r="B11" s="66"/>
      <c r="C11" s="66"/>
      <c r="E11" s="67" t="str">
        <f>Invoice!F10</f>
        <v>Sheryl Genser</v>
      </c>
      <c r="F11" s="68"/>
      <c r="G11" s="69"/>
    </row>
    <row r="12" spans="1:8" s="49" customFormat="1">
      <c r="A12" s="65" t="str">
        <f>Invoice!B11</f>
        <v>546 Queen St W.</v>
      </c>
      <c r="B12" s="66"/>
      <c r="C12" s="66"/>
      <c r="E12" s="67" t="str">
        <f>Invoice!F11</f>
        <v>34 Phoebe Street</v>
      </c>
      <c r="F12" s="68"/>
      <c r="G12" s="69"/>
    </row>
    <row r="13" spans="1:8" s="49" customFormat="1">
      <c r="A13" s="65" t="str">
        <f>Invoice!B12</f>
        <v>M5V 2B5 Toronto, Ontario</v>
      </c>
      <c r="B13" s="66"/>
      <c r="C13" s="66"/>
      <c r="D13" s="165" t="s">
        <v>114</v>
      </c>
      <c r="E13" s="67" t="str">
        <f>Invoice!F12</f>
        <v>M5T 2B5</v>
      </c>
      <c r="F13" s="68"/>
      <c r="G13" s="69"/>
    </row>
    <row r="14" spans="1:8" s="49" customFormat="1">
      <c r="A14" s="65" t="str">
        <f>Invoice!B13</f>
        <v>Canada</v>
      </c>
      <c r="B14" s="66"/>
      <c r="C14" s="66"/>
      <c r="D14" s="100">
        <f>VLOOKUP(F3,[1]Sheet1!$A$9:$F$7290,2,FALSE)</f>
        <v>34.1</v>
      </c>
      <c r="E14" s="67" t="str">
        <f>Invoice!F13</f>
        <v>Canada</v>
      </c>
      <c r="F14" s="68"/>
      <c r="G14" s="69"/>
    </row>
    <row r="15" spans="1:8" s="49" customFormat="1" ht="13.5" thickBot="1">
      <c r="A15" s="70" t="str">
        <f>Invoice!B14</f>
        <v>TEL: 4165045034 / 4168870537</v>
      </c>
      <c r="E15" s="71" t="str">
        <f>Invoice!F14</f>
        <v>TEL: 4168870537</v>
      </c>
      <c r="F15" s="72"/>
      <c r="G15" s="73"/>
    </row>
    <row r="16" spans="1:8" s="49" customFormat="1" ht="13.5" customHeight="1" thickBot="1">
      <c r="A16" s="74"/>
    </row>
    <row r="17" spans="1:7" s="49" customFormat="1" ht="13.5" thickBot="1">
      <c r="A17" s="75" t="s">
        <v>0</v>
      </c>
      <c r="B17" s="76" t="s">
        <v>28</v>
      </c>
      <c r="C17" s="76" t="s">
        <v>29</v>
      </c>
      <c r="D17" s="76" t="s">
        <v>30</v>
      </c>
      <c r="E17" s="76" t="s">
        <v>31</v>
      </c>
      <c r="F17" s="76" t="s">
        <v>32</v>
      </c>
      <c r="G17" s="76" t="s">
        <v>33</v>
      </c>
    </row>
    <row r="18" spans="1:7" s="82" customFormat="1" ht="24">
      <c r="A18" s="98" t="str">
        <f>Invoice!F20</f>
        <v>Display box with 52 pcs. of 925 silver nose studs, 22g (0.6mm) with  2mm prong set clear round crystal tops</v>
      </c>
      <c r="B18" s="77" t="str">
        <f>Invoice!C20</f>
        <v>NSP14CX</v>
      </c>
      <c r="C18" s="78">
        <f>Invoice!B20</f>
        <v>1</v>
      </c>
      <c r="D18" s="79">
        <f>F18/$D$14</f>
        <v>16.260410557184752</v>
      </c>
      <c r="E18" s="79">
        <f>G18/$D$14</f>
        <v>16.260410557184752</v>
      </c>
      <c r="F18" s="80">
        <f>Invoice!G20</f>
        <v>554.48</v>
      </c>
      <c r="G18" s="81">
        <f>C18*F18</f>
        <v>554.48</v>
      </c>
    </row>
    <row r="19" spans="1:7" s="82" customFormat="1" ht="36">
      <c r="A19" s="98" t="str">
        <f>Invoice!F21</f>
        <v>Display box with 52 pcs. of 925 sterling silver "Bend it yourself " nose studs, 22g (0.6mm) with tiny 1.25mm clear prong set Cubic Zirconia (CZ) stones</v>
      </c>
      <c r="B19" s="77" t="str">
        <f>Invoice!C21</f>
        <v>NYZBC12</v>
      </c>
      <c r="C19" s="78">
        <f>Invoice!B21</f>
        <v>1</v>
      </c>
      <c r="D19" s="83">
        <f t="shared" ref="D19:E64" si="0">F19/$D$14</f>
        <v>14.977419354838709</v>
      </c>
      <c r="E19" s="83">
        <f t="shared" si="0"/>
        <v>14.977419354838709</v>
      </c>
      <c r="F19" s="84">
        <f>Invoice!G21</f>
        <v>510.73</v>
      </c>
      <c r="G19" s="85">
        <f t="shared" ref="G19:G64" si="1">C19*F19</f>
        <v>510.73</v>
      </c>
    </row>
    <row r="20" spans="1:7" s="82" customFormat="1" ht="24">
      <c r="A20" s="98" t="str">
        <f>Invoice!F22</f>
        <v>Display box with 52 pieces  of 925 sterling silver nose studs, 22g (0.6mm) with 1.4mm prong set clear crystals</v>
      </c>
      <c r="B20" s="77" t="str">
        <f>Invoice!C22</f>
        <v>NPSCS</v>
      </c>
      <c r="C20" s="78">
        <f>Invoice!B22</f>
        <v>1</v>
      </c>
      <c r="D20" s="83">
        <f t="shared" si="0"/>
        <v>15.370967741935482</v>
      </c>
      <c r="E20" s="83">
        <f t="shared" si="0"/>
        <v>15.370967741935482</v>
      </c>
      <c r="F20" s="84">
        <f>Invoice!G22</f>
        <v>524.15</v>
      </c>
      <c r="G20" s="85">
        <f t="shared" si="1"/>
        <v>524.15</v>
      </c>
    </row>
    <row r="21" spans="1:7" s="82" customFormat="1" ht="36">
      <c r="A21" s="98" t="str">
        <f>Invoice!F23</f>
        <v>Display box with 52 pieces of 925 sterling silver ''bend it yourself'' nose studs  , 22g (0.6mm) with clear 1.5mm prong set round  shaped Cubic zirconia stone (CZ)</v>
      </c>
      <c r="B21" s="77" t="str">
        <f>Invoice!C23</f>
        <v>NYZBC</v>
      </c>
      <c r="C21" s="78">
        <f>Invoice!B23</f>
        <v>1</v>
      </c>
      <c r="D21" s="83">
        <f t="shared" si="0"/>
        <v>14.357771260997067</v>
      </c>
      <c r="E21" s="83">
        <f t="shared" si="0"/>
        <v>14.357771260997067</v>
      </c>
      <c r="F21" s="84">
        <f>Invoice!G23</f>
        <v>489.6</v>
      </c>
      <c r="G21" s="85">
        <f t="shared" si="1"/>
        <v>489.6</v>
      </c>
    </row>
    <row r="22" spans="1:7" s="82" customFormat="1" ht="25.5">
      <c r="A22" s="98" t="str">
        <f>Invoice!F24</f>
        <v>Display box of 52 pieces of 925 sterling silver '' bend it yourself '' nose studs  , 22g (0.6mm) with ball 2mm</v>
      </c>
      <c r="B22" s="77" t="str">
        <f>Invoice!C24</f>
        <v>NYSV2BX</v>
      </c>
      <c r="C22" s="78">
        <f>Invoice!B24</f>
        <v>1</v>
      </c>
      <c r="D22" s="83">
        <f t="shared" si="0"/>
        <v>18.121700879765395</v>
      </c>
      <c r="E22" s="83">
        <f t="shared" si="0"/>
        <v>18.121700879765395</v>
      </c>
      <c r="F22" s="84">
        <f>Invoice!G24</f>
        <v>617.95000000000005</v>
      </c>
      <c r="G22" s="85">
        <f t="shared" si="1"/>
        <v>617.95000000000005</v>
      </c>
    </row>
    <row r="23" spans="1:7" s="82" customFormat="1" ht="36">
      <c r="A23" s="98" t="str">
        <f>Invoice!F25</f>
        <v xml:space="preserve">Display box of 52 pieces of 925 sterling silver prong set '' bend it yourself nose studs,1.5mm round CZ crystalswith 18k gold plating , 22g (0.6mm) </v>
      </c>
      <c r="B23" s="77" t="str">
        <f>Invoice!C25</f>
        <v>18NYZBC</v>
      </c>
      <c r="C23" s="78">
        <f>Invoice!B25</f>
        <v>1</v>
      </c>
      <c r="D23" s="83">
        <f t="shared" si="0"/>
        <v>25.59325513196481</v>
      </c>
      <c r="E23" s="83">
        <f t="shared" si="0"/>
        <v>25.59325513196481</v>
      </c>
      <c r="F23" s="84">
        <f>Invoice!G25</f>
        <v>872.73</v>
      </c>
      <c r="G23" s="85">
        <f t="shared" si="1"/>
        <v>872.73</v>
      </c>
    </row>
    <row r="24" spans="1:7" s="82" customFormat="1" ht="24">
      <c r="A24" s="98" t="str">
        <f>Invoice!F26</f>
        <v xml:space="preserve">Display box of 52 pieces of 925 sterling silver prong set  nose studs,1.5mm round CZ crystalswith 18k gold plating , 22g (0.6mm) </v>
      </c>
      <c r="B24" s="77" t="str">
        <f>Invoice!C26</f>
        <v>18NSZBC</v>
      </c>
      <c r="C24" s="78">
        <f>Invoice!B26</f>
        <v>1</v>
      </c>
      <c r="D24" s="83">
        <f t="shared" si="0"/>
        <v>26.965689149560117</v>
      </c>
      <c r="E24" s="83">
        <f t="shared" si="0"/>
        <v>26.965689149560117</v>
      </c>
      <c r="F24" s="84">
        <f>Invoice!G26</f>
        <v>919.53</v>
      </c>
      <c r="G24" s="85">
        <f t="shared" si="1"/>
        <v>919.53</v>
      </c>
    </row>
    <row r="25" spans="1:7" s="82" customFormat="1" ht="36">
      <c r="A25" s="98" t="str">
        <f>Invoice!F27</f>
        <v>Display box with 52 pcs. of 925 sterling silver nose studs, 22g (0.6mm) with 2mm clear prong set crystal tops with 18k gold plating</v>
      </c>
      <c r="B25" s="77" t="str">
        <f>Invoice!C27</f>
        <v>18SP14XC</v>
      </c>
      <c r="C25" s="78">
        <f>Invoice!B27</f>
        <v>1</v>
      </c>
      <c r="D25" s="83">
        <f t="shared" si="0"/>
        <v>28.153665689149559</v>
      </c>
      <c r="E25" s="83">
        <f t="shared" si="0"/>
        <v>28.153665689149559</v>
      </c>
      <c r="F25" s="84">
        <f>Invoice!G27</f>
        <v>960.04</v>
      </c>
      <c r="G25" s="85">
        <f t="shared" si="1"/>
        <v>960.04</v>
      </c>
    </row>
    <row r="26" spans="1:7" s="82" customFormat="1" ht="25.5">
      <c r="A26" s="98" t="str">
        <f>Invoice!F28</f>
        <v>Display box of 52 pieces of 925 sterling silver '' bend it yourself '' nose studs  , 22g (0.6mm) with ball 1mm</v>
      </c>
      <c r="B26" s="77" t="str">
        <f>Invoice!C28</f>
        <v>NYSV1BX</v>
      </c>
      <c r="C26" s="78">
        <f>Invoice!B28</f>
        <v>1</v>
      </c>
      <c r="D26" s="83">
        <f t="shared" si="0"/>
        <v>12.635483870967741</v>
      </c>
      <c r="E26" s="83">
        <f t="shared" si="0"/>
        <v>12.635483870967741</v>
      </c>
      <c r="F26" s="84">
        <f>Invoice!G28</f>
        <v>430.87</v>
      </c>
      <c r="G26" s="85">
        <f t="shared" si="1"/>
        <v>430.87</v>
      </c>
    </row>
    <row r="27" spans="1:7" s="82" customFormat="1" ht="36">
      <c r="A27" s="98" t="str">
        <f>Invoice!F29</f>
        <v>Display box with 52 pieces of 925 sterling silver nose studs  , 22g (0.6mm) with clear 1.5mm prong set round  shaped Cubic zirconia stone (CZ)</v>
      </c>
      <c r="B27" s="77" t="str">
        <f>Invoice!C29</f>
        <v>NSZBC</v>
      </c>
      <c r="C27" s="78">
        <f>Invoice!B29</f>
        <v>1</v>
      </c>
      <c r="D27" s="83">
        <f t="shared" si="0"/>
        <v>15.072140762463343</v>
      </c>
      <c r="E27" s="83">
        <f t="shared" si="0"/>
        <v>15.072140762463343</v>
      </c>
      <c r="F27" s="84">
        <f>Invoice!G29</f>
        <v>513.96</v>
      </c>
      <c r="G27" s="85">
        <f t="shared" si="1"/>
        <v>513.96</v>
      </c>
    </row>
    <row r="28" spans="1:7" s="82" customFormat="1" ht="36">
      <c r="A28" s="98" t="str">
        <f>Invoice!F30</f>
        <v>Display box with 52 pcs. of 925 sterling silver "bend it yourself" nose studs, 22g (0.6mm) with 18k gold plating and  tiny 1.25mm round prong set clear CZ stones</v>
      </c>
      <c r="B28" s="77" t="str">
        <f>Invoice!C30</f>
        <v>18YZ12XC</v>
      </c>
      <c r="C28" s="78">
        <f>Invoice!B30</f>
        <v>1</v>
      </c>
      <c r="D28" s="83">
        <f t="shared" si="0"/>
        <v>27.215249266862166</v>
      </c>
      <c r="E28" s="83">
        <f t="shared" si="0"/>
        <v>27.215249266862166</v>
      </c>
      <c r="F28" s="84">
        <f>Invoice!G30</f>
        <v>928.04</v>
      </c>
      <c r="G28" s="85">
        <f t="shared" si="1"/>
        <v>928.04</v>
      </c>
    </row>
    <row r="29" spans="1:7" s="82" customFormat="1" ht="36">
      <c r="A29" s="98" t="str">
        <f>Invoice!F31</f>
        <v>Display box with 52 pcs. of 925 sterling silver "Bend it yourself " nose studs, 22g (0.6mm) with tiny 1.3mm clear prong set crystal tops</v>
      </c>
      <c r="B29" s="77" t="str">
        <f>Invoice!C31</f>
        <v>NYP6CX</v>
      </c>
      <c r="C29" s="78">
        <f>Invoice!B31</f>
        <v>1</v>
      </c>
      <c r="D29" s="83">
        <f t="shared" si="0"/>
        <v>15.279472140762461</v>
      </c>
      <c r="E29" s="83">
        <f t="shared" si="0"/>
        <v>15.279472140762461</v>
      </c>
      <c r="F29" s="84">
        <f>Invoice!G31</f>
        <v>521.03</v>
      </c>
      <c r="G29" s="85">
        <f t="shared" si="1"/>
        <v>521.03</v>
      </c>
    </row>
    <row r="30" spans="1:7" s="82" customFormat="1" ht="24">
      <c r="A30" s="98" t="str">
        <f>Invoice!F32</f>
        <v>Display box with 52 pcs. of 925 sterling silver ''Bend it yourself'' nose studs, 22g (0.6mm) with 1.5mm ball shaped top</v>
      </c>
      <c r="B30" s="77" t="str">
        <f>Invoice!C32</f>
        <v>NYSVBX</v>
      </c>
      <c r="C30" s="78">
        <f>Invoice!B32</f>
        <v>1</v>
      </c>
      <c r="D30" s="83">
        <f t="shared" si="0"/>
        <v>14.17624633431085</v>
      </c>
      <c r="E30" s="83">
        <f t="shared" si="0"/>
        <v>14.17624633431085</v>
      </c>
      <c r="F30" s="84">
        <f>Invoice!G32</f>
        <v>483.41</v>
      </c>
      <c r="G30" s="85">
        <f t="shared" si="1"/>
        <v>483.41</v>
      </c>
    </row>
    <row r="31" spans="1:7" s="82" customFormat="1" ht="36">
      <c r="A31" s="98" t="str">
        <f>Invoice!F33</f>
        <v>Box with 36 pcs. of 925 silver nose studs, 22g (0.6mm) with prong set 2mm round synthetic opals (in standard packing or in vacuum sealed packing to prevent tarnishing)</v>
      </c>
      <c r="B31" s="77" t="str">
        <f>Invoice!C33</f>
        <v>NSPO2</v>
      </c>
      <c r="C31" s="78">
        <f>Invoice!B33</f>
        <v>1</v>
      </c>
      <c r="D31" s="83">
        <f t="shared" si="0"/>
        <v>26.491495601173021</v>
      </c>
      <c r="E31" s="83">
        <f t="shared" si="0"/>
        <v>26.491495601173021</v>
      </c>
      <c r="F31" s="84">
        <f>Invoice!G33</f>
        <v>903.36</v>
      </c>
      <c r="G31" s="85">
        <f t="shared" si="1"/>
        <v>903.36</v>
      </c>
    </row>
    <row r="32" spans="1:7" s="82" customFormat="1" ht="36">
      <c r="A32" s="98" t="str">
        <f>Invoice!F34</f>
        <v>Box with 36 pcs. of 925 silver nose studs, 22g (0.6mm) with prong set 2mm round synthetic opals (in standard packing or in vacuum sealed packing to prevent tarnishing)</v>
      </c>
      <c r="B32" s="77" t="str">
        <f>Invoice!C34</f>
        <v>NSPO2</v>
      </c>
      <c r="C32" s="78">
        <f>Invoice!B34</f>
        <v>1</v>
      </c>
      <c r="D32" s="83">
        <f t="shared" si="0"/>
        <v>26.491495601173021</v>
      </c>
      <c r="E32" s="83">
        <f t="shared" si="0"/>
        <v>26.491495601173021</v>
      </c>
      <c r="F32" s="84">
        <f>Invoice!G34</f>
        <v>903.36</v>
      </c>
      <c r="G32" s="85">
        <f t="shared" si="1"/>
        <v>903.36</v>
      </c>
    </row>
    <row r="33" spans="1:7" s="82" customFormat="1" ht="24">
      <c r="A33" s="98" t="str">
        <f>Invoice!F35</f>
        <v>925 Sterling silver seamless nose hoop, 18g (1mm) - Outer diameter 10mm</v>
      </c>
      <c r="B33" s="77" t="str">
        <f>Invoice!C35</f>
        <v>NR31B</v>
      </c>
      <c r="C33" s="78">
        <f>Invoice!B35</f>
        <v>20</v>
      </c>
      <c r="D33" s="83">
        <f t="shared" si="0"/>
        <v>0.64604105571847503</v>
      </c>
      <c r="E33" s="83">
        <f t="shared" si="0"/>
        <v>12.920821114369502</v>
      </c>
      <c r="F33" s="84">
        <f>Invoice!G35</f>
        <v>22.03</v>
      </c>
      <c r="G33" s="85">
        <f t="shared" si="1"/>
        <v>440.6</v>
      </c>
    </row>
    <row r="34" spans="1:7" s="82" customFormat="1" ht="24">
      <c r="A34" s="98" t="str">
        <f>Invoice!F36</f>
        <v>925 Sterling silver seamless nose hoop,18g (1mm) - Outer diameter 12mm</v>
      </c>
      <c r="B34" s="77" t="str">
        <f>Invoice!C36</f>
        <v>NR31C</v>
      </c>
      <c r="C34" s="78">
        <f>Invoice!B36</f>
        <v>20</v>
      </c>
      <c r="D34" s="83">
        <f t="shared" si="0"/>
        <v>0.74222873900293251</v>
      </c>
      <c r="E34" s="83">
        <f t="shared" si="0"/>
        <v>14.84457478005865</v>
      </c>
      <c r="F34" s="84">
        <f>Invoice!G36</f>
        <v>25.31</v>
      </c>
      <c r="G34" s="85">
        <f t="shared" si="1"/>
        <v>506.2</v>
      </c>
    </row>
    <row r="35" spans="1:7" s="82" customFormat="1" ht="36">
      <c r="A35" s="98" t="str">
        <f>Invoice!F37</f>
        <v>Display box with 52 pcs. of 925 sterling silver nose studs, 22g (0.6mm) with tiny 1.25mm clear prong set Cubic Zirconia (CZ) stones with 18k gold plating</v>
      </c>
      <c r="B35" s="77" t="str">
        <f>Invoice!C37</f>
        <v>18SZ12XC</v>
      </c>
      <c r="C35" s="78">
        <f>Invoice!B37</f>
        <v>1</v>
      </c>
      <c r="D35" s="83">
        <f t="shared" si="0"/>
        <v>28.627565982404693</v>
      </c>
      <c r="E35" s="83">
        <f t="shared" si="0"/>
        <v>28.627565982404693</v>
      </c>
      <c r="F35" s="84">
        <f>Invoice!G37</f>
        <v>976.2</v>
      </c>
      <c r="G35" s="85">
        <f t="shared" si="1"/>
        <v>976.2</v>
      </c>
    </row>
    <row r="36" spans="1:7" s="82" customFormat="1" ht="36">
      <c r="A36" s="98" t="str">
        <f>Invoice!F38</f>
        <v>Display box with 52 pcs. of 925 sterling silver nose studs, 22g (0.6mm) with 18k gold plating and 2mm round prong set clear CZ stones</v>
      </c>
      <c r="B36" s="77" t="str">
        <f>Invoice!C38</f>
        <v>18SZ2XC</v>
      </c>
      <c r="C36" s="78">
        <f>Invoice!B38</f>
        <v>1</v>
      </c>
      <c r="D36" s="83">
        <f t="shared" si="0"/>
        <v>29.168035190615836</v>
      </c>
      <c r="E36" s="83">
        <f t="shared" si="0"/>
        <v>29.168035190615836</v>
      </c>
      <c r="F36" s="84">
        <f>Invoice!G38</f>
        <v>994.63</v>
      </c>
      <c r="G36" s="85">
        <f t="shared" si="1"/>
        <v>994.63</v>
      </c>
    </row>
    <row r="37" spans="1:7" s="82" customFormat="1" ht="36">
      <c r="A37" s="98" t="str">
        <f>Invoice!F39</f>
        <v>Display box with 52 pcs. of 18k gold plated + E-coating to protect scratching, 925 silver nose studs, 22g (0.6mm) with wire flower shaped top with clear crystal centers</v>
      </c>
      <c r="B37" s="77" t="str">
        <f>Invoice!C39</f>
        <v>18NSFWXC</v>
      </c>
      <c r="C37" s="78">
        <f>Invoice!B39</f>
        <v>1</v>
      </c>
      <c r="D37" s="83">
        <f t="shared" si="0"/>
        <v>36.229032258064514</v>
      </c>
      <c r="E37" s="83">
        <f t="shared" si="0"/>
        <v>36.229032258064514</v>
      </c>
      <c r="F37" s="84">
        <f>Invoice!G39</f>
        <v>1235.4100000000001</v>
      </c>
      <c r="G37" s="85">
        <f t="shared" si="1"/>
        <v>1235.4100000000001</v>
      </c>
    </row>
    <row r="38" spans="1:7" s="82" customFormat="1" ht="36">
      <c r="A38" s="98" t="str">
        <f>Invoice!F40</f>
        <v>Display box with 52 pcs. of 925 sterling silver nose studs, 22g (0.6mm) with tiny 1.25mm clear prong set Cubic Zirconia (CZ) stones</v>
      </c>
      <c r="B38" s="77" t="str">
        <f>Invoice!C40</f>
        <v>NSZBC12</v>
      </c>
      <c r="C38" s="78">
        <f>Invoice!B40</f>
        <v>1</v>
      </c>
      <c r="D38" s="83">
        <f t="shared" si="0"/>
        <v>16.389442815249264</v>
      </c>
      <c r="E38" s="83">
        <f t="shared" si="0"/>
        <v>16.389442815249264</v>
      </c>
      <c r="F38" s="84">
        <f>Invoice!G40</f>
        <v>558.88</v>
      </c>
      <c r="G38" s="85">
        <f t="shared" si="1"/>
        <v>558.88</v>
      </c>
    </row>
    <row r="39" spans="1:7" s="82" customFormat="1" ht="24">
      <c r="A39" s="98" t="str">
        <f>Invoice!F41</f>
        <v>Display box with 52 pcs. of 925 sterling silver nose studs, 22g (0.6mm) with big 2.5mm clear prong set crystal tops</v>
      </c>
      <c r="B39" s="77" t="str">
        <f>Invoice!C41</f>
        <v>NSP19CX</v>
      </c>
      <c r="C39" s="78">
        <f>Invoice!B41</f>
        <v>1</v>
      </c>
      <c r="D39" s="83">
        <f t="shared" si="0"/>
        <v>16.860117302052785</v>
      </c>
      <c r="E39" s="83">
        <f t="shared" si="0"/>
        <v>16.860117302052785</v>
      </c>
      <c r="F39" s="84">
        <f>Invoice!G41</f>
        <v>574.92999999999995</v>
      </c>
      <c r="G39" s="85">
        <f t="shared" si="1"/>
        <v>574.92999999999995</v>
      </c>
    </row>
    <row r="40" spans="1:7" s="82" customFormat="1" ht="24">
      <c r="A40" s="98" t="str">
        <f>Invoice!F42</f>
        <v>PVD plated internally threaded surgical steel double flare flesh tunnel - 00g(10mm)</v>
      </c>
      <c r="B40" s="77" t="str">
        <f>Invoice!C42</f>
        <v>STHP00</v>
      </c>
      <c r="C40" s="78">
        <f>Invoice!B42</f>
        <v>4</v>
      </c>
      <c r="D40" s="83">
        <f t="shared" si="0"/>
        <v>3.0727272727272728</v>
      </c>
      <c r="E40" s="83">
        <f t="shared" si="0"/>
        <v>12.290909090909091</v>
      </c>
      <c r="F40" s="84">
        <f>Invoice!G42</f>
        <v>104.78</v>
      </c>
      <c r="G40" s="85">
        <f t="shared" si="1"/>
        <v>419.12</v>
      </c>
    </row>
    <row r="41" spans="1:7" s="82" customFormat="1" ht="24">
      <c r="A41" s="98" t="str">
        <f>Invoice!F43</f>
        <v>PVD plated internally threaded surgical steel double flare flesh tunnel - 1/2(12mm)</v>
      </c>
      <c r="B41" s="77" t="str">
        <f>Invoice!C43</f>
        <v>STHP1/2</v>
      </c>
      <c r="C41" s="78">
        <f>Invoice!B43</f>
        <v>4</v>
      </c>
      <c r="D41" s="83">
        <f t="shared" si="0"/>
        <v>3.2715542521994134</v>
      </c>
      <c r="E41" s="83">
        <f t="shared" si="0"/>
        <v>13.086217008797654</v>
      </c>
      <c r="F41" s="84">
        <f>Invoice!G43</f>
        <v>111.56</v>
      </c>
      <c r="G41" s="85">
        <f t="shared" si="1"/>
        <v>446.24</v>
      </c>
    </row>
    <row r="42" spans="1:7" s="82" customFormat="1" ht="24">
      <c r="A42" s="98" t="str">
        <f>Invoice!F44</f>
        <v>Tiny high polished surgical steel helix huggie - diameter 7mm (sold per pcs)</v>
      </c>
      <c r="B42" s="77" t="str">
        <f>Invoice!C44</f>
        <v>ER248H</v>
      </c>
      <c r="C42" s="78">
        <f>Invoice!B44</f>
        <v>40</v>
      </c>
      <c r="D42" s="83">
        <f t="shared" si="0"/>
        <v>0.74574780058651025</v>
      </c>
      <c r="E42" s="83">
        <f t="shared" si="0"/>
        <v>29.829912023460409</v>
      </c>
      <c r="F42" s="84">
        <f>Invoice!G44</f>
        <v>25.43</v>
      </c>
      <c r="G42" s="85">
        <f t="shared" si="1"/>
        <v>1017.2</v>
      </c>
    </row>
    <row r="43" spans="1:7" s="82" customFormat="1" ht="24">
      <c r="A43" s="98" t="str">
        <f>Invoice!F45</f>
        <v>Tiny high polished surgical steel helix huggie with steel cross dangling (sold per pcs)</v>
      </c>
      <c r="B43" s="77" t="str">
        <f>Invoice!C45</f>
        <v>ER268CH</v>
      </c>
      <c r="C43" s="78">
        <f>Invoice!B45</f>
        <v>20</v>
      </c>
      <c r="D43" s="83">
        <f t="shared" si="0"/>
        <v>1.0838709677419354</v>
      </c>
      <c r="E43" s="83">
        <f t="shared" si="0"/>
        <v>21.677419354838712</v>
      </c>
      <c r="F43" s="84">
        <f>Invoice!G45</f>
        <v>36.96</v>
      </c>
      <c r="G43" s="85">
        <f t="shared" si="1"/>
        <v>739.2</v>
      </c>
    </row>
    <row r="44" spans="1:7" s="82" customFormat="1" ht="24">
      <c r="A44" s="98" t="str">
        <f>Invoice!F46</f>
        <v>Tiny black PVD plated surgical steel helix huggie with steel cross dangling (sold per pcs)</v>
      </c>
      <c r="B44" s="77" t="str">
        <f>Invoice!C46</f>
        <v>ER268CB</v>
      </c>
      <c r="C44" s="78">
        <f>Invoice!B46</f>
        <v>20</v>
      </c>
      <c r="D44" s="83">
        <f t="shared" si="0"/>
        <v>1.5812316715542523</v>
      </c>
      <c r="E44" s="83">
        <f t="shared" si="0"/>
        <v>31.624633431085044</v>
      </c>
      <c r="F44" s="84">
        <f>Invoice!G46</f>
        <v>53.92</v>
      </c>
      <c r="G44" s="85">
        <f t="shared" si="1"/>
        <v>1078.4000000000001</v>
      </c>
    </row>
    <row r="45" spans="1:7" s="82" customFormat="1">
      <c r="A45" s="98" t="str">
        <f>Invoice!F47</f>
        <v>Pair of high polished stainless steel huggies</v>
      </c>
      <c r="B45" s="77" t="str">
        <f>Invoice!C47</f>
        <v>ER134H</v>
      </c>
      <c r="C45" s="78">
        <f>Invoice!B47</f>
        <v>20</v>
      </c>
      <c r="D45" s="83">
        <f t="shared" si="0"/>
        <v>1.4818181818181817</v>
      </c>
      <c r="E45" s="83">
        <f t="shared" si="0"/>
        <v>29.636363636363637</v>
      </c>
      <c r="F45" s="84">
        <f>Invoice!G47</f>
        <v>50.53</v>
      </c>
      <c r="G45" s="85">
        <f t="shared" si="1"/>
        <v>1010.6</v>
      </c>
    </row>
    <row r="46" spans="1:7" s="82" customFormat="1" ht="24">
      <c r="A46" s="98" t="str">
        <f>Invoice!F48</f>
        <v>Pair of high polish gold PVD plated stainless steel "huggies" earring hoops</v>
      </c>
      <c r="B46" s="77" t="str">
        <f>Invoice!C48</f>
        <v>ER134G</v>
      </c>
      <c r="C46" s="78">
        <f>Invoice!B48</f>
        <v>10</v>
      </c>
      <c r="D46" s="83">
        <f t="shared" si="0"/>
        <v>1.7800586510263929</v>
      </c>
      <c r="E46" s="83">
        <f t="shared" si="0"/>
        <v>17.80058651026393</v>
      </c>
      <c r="F46" s="84">
        <f>Invoice!G48</f>
        <v>60.7</v>
      </c>
      <c r="G46" s="85">
        <f t="shared" si="1"/>
        <v>607</v>
      </c>
    </row>
    <row r="47" spans="1:7" s="82" customFormat="1" ht="24">
      <c r="A47" s="98" t="str">
        <f>Invoice!F49</f>
        <v>Pair of high polish black PVD plated stainless steel "huggies" earring hoops</v>
      </c>
      <c r="B47" s="77" t="str">
        <f>Invoice!C49</f>
        <v>ER134B</v>
      </c>
      <c r="C47" s="78">
        <f>Invoice!B49</f>
        <v>20</v>
      </c>
      <c r="D47" s="83">
        <f t="shared" si="0"/>
        <v>1.7800586510263929</v>
      </c>
      <c r="E47" s="83">
        <f t="shared" si="0"/>
        <v>35.60117302052786</v>
      </c>
      <c r="F47" s="84">
        <f>Invoice!G49</f>
        <v>60.7</v>
      </c>
      <c r="G47" s="85">
        <f t="shared" si="1"/>
        <v>1214</v>
      </c>
    </row>
    <row r="48" spans="1:7" s="82" customFormat="1" ht="25.5">
      <c r="A48" s="98" t="str">
        <f>Invoice!F50</f>
        <v>Pair of high polished stainless steel huggies earrings with a dangling plain small steel cross</v>
      </c>
      <c r="B48" s="77" t="str">
        <f>Invoice!C50</f>
        <v>ERHSCRS</v>
      </c>
      <c r="C48" s="78">
        <f>Invoice!B50</f>
        <v>10</v>
      </c>
      <c r="D48" s="83">
        <f t="shared" si="0"/>
        <v>2.1941348973607036</v>
      </c>
      <c r="E48" s="83">
        <f t="shared" si="0"/>
        <v>21.941348973607035</v>
      </c>
      <c r="F48" s="84">
        <f>Invoice!G50</f>
        <v>74.819999999999993</v>
      </c>
      <c r="G48" s="85">
        <f t="shared" si="1"/>
        <v>748.19999999999993</v>
      </c>
    </row>
    <row r="49" spans="1:7" s="82" customFormat="1" ht="24">
      <c r="A49" s="98" t="str">
        <f>Invoice!F51</f>
        <v>Pair of black PVD plated stainless steel huggies earrings with a dangling plain cross</v>
      </c>
      <c r="B49" s="77" t="str">
        <f>Invoice!C51</f>
        <v>ERKCRS</v>
      </c>
      <c r="C49" s="78">
        <f>Invoice!B51</f>
        <v>10</v>
      </c>
      <c r="D49" s="83">
        <f t="shared" si="0"/>
        <v>2.5932551319648094</v>
      </c>
      <c r="E49" s="83">
        <f t="shared" si="0"/>
        <v>25.932551319648095</v>
      </c>
      <c r="F49" s="84">
        <f>Invoice!G51</f>
        <v>88.43</v>
      </c>
      <c r="G49" s="85">
        <f t="shared" si="1"/>
        <v>884.30000000000007</v>
      </c>
    </row>
    <row r="50" spans="1:7" s="82" customFormat="1">
      <c r="A50" s="98" t="str">
        <f>Invoice!F52</f>
        <v>Box with foam (5x11.8 cm) for 25 pieces</v>
      </c>
      <c r="B50" s="77" t="str">
        <f>Invoice!C52</f>
        <v>LBX25</v>
      </c>
      <c r="C50" s="78">
        <f>Invoice!B52</f>
        <v>1</v>
      </c>
      <c r="D50" s="83">
        <f t="shared" si="0"/>
        <v>1.4524926686217008</v>
      </c>
      <c r="E50" s="83">
        <f t="shared" si="0"/>
        <v>1.4524926686217008</v>
      </c>
      <c r="F50" s="84">
        <f>Invoice!G52</f>
        <v>49.53</v>
      </c>
      <c r="G50" s="85">
        <f t="shared" si="1"/>
        <v>49.53</v>
      </c>
    </row>
    <row r="51" spans="1:7" s="82" customFormat="1">
      <c r="A51" s="98" t="str">
        <f>Invoice!F53</f>
        <v>Added Items on 31-Mar-23</v>
      </c>
      <c r="B51" s="77">
        <f>Invoice!C53</f>
        <v>0</v>
      </c>
      <c r="C51" s="78">
        <f>Invoice!B53</f>
        <v>0</v>
      </c>
      <c r="D51" s="83">
        <f t="shared" si="0"/>
        <v>0</v>
      </c>
      <c r="E51" s="83">
        <f t="shared" si="0"/>
        <v>0</v>
      </c>
      <c r="F51" s="84">
        <f>Invoice!G53</f>
        <v>0</v>
      </c>
      <c r="G51" s="85">
        <f t="shared" si="1"/>
        <v>0</v>
      </c>
    </row>
    <row r="52" spans="1:7" s="82" customFormat="1">
      <c r="A52" s="98" t="str">
        <f>Invoice!F54</f>
        <v>Box with foam (5x11.8 cm) for 25 pieces</v>
      </c>
      <c r="B52" s="77" t="str">
        <f>Invoice!C54</f>
        <v>LBX25</v>
      </c>
      <c r="C52" s="78">
        <f>Invoice!B54</f>
        <v>1</v>
      </c>
      <c r="D52" s="83">
        <f t="shared" si="0"/>
        <v>1.4524926686217008</v>
      </c>
      <c r="E52" s="83">
        <f t="shared" si="0"/>
        <v>1.4524926686217008</v>
      </c>
      <c r="F52" s="84">
        <f>Invoice!G54</f>
        <v>49.53</v>
      </c>
      <c r="G52" s="85">
        <f t="shared" si="1"/>
        <v>49.53</v>
      </c>
    </row>
    <row r="53" spans="1:7" s="82" customFormat="1" ht="24">
      <c r="A53" s="98" t="str">
        <f>Invoice!F55</f>
        <v>Tiny high polished surgical steel helix huggie with rounded edges- diameter 7mm (sold per pcs.)</v>
      </c>
      <c r="B53" s="77" t="str">
        <f>Invoice!C55</f>
        <v>ER247</v>
      </c>
      <c r="C53" s="78">
        <f>Invoice!B55</f>
        <v>20</v>
      </c>
      <c r="D53" s="83">
        <f t="shared" si="0"/>
        <v>0.86510263929618769</v>
      </c>
      <c r="E53" s="83">
        <f t="shared" si="0"/>
        <v>17.302052785923753</v>
      </c>
      <c r="F53" s="84">
        <f>Invoice!G55</f>
        <v>29.5</v>
      </c>
      <c r="G53" s="85">
        <f t="shared" si="1"/>
        <v>590</v>
      </c>
    </row>
    <row r="54" spans="1:7" s="82" customFormat="1" hidden="1">
      <c r="A54" s="98" t="str">
        <f>Invoice!F56</f>
        <v>Exchange rate :</v>
      </c>
      <c r="B54" s="77">
        <f>Invoice!C56</f>
        <v>0</v>
      </c>
      <c r="C54" s="78">
        <f>Invoice!B56</f>
        <v>0</v>
      </c>
      <c r="D54" s="83">
        <f t="shared" si="0"/>
        <v>0</v>
      </c>
      <c r="E54" s="83">
        <f t="shared" si="0"/>
        <v>0</v>
      </c>
      <c r="F54" s="84">
        <f>Invoice!G56</f>
        <v>0</v>
      </c>
      <c r="G54" s="85">
        <f t="shared" si="1"/>
        <v>0</v>
      </c>
    </row>
    <row r="55" spans="1:7" s="82" customFormat="1" hidden="1">
      <c r="A55" s="98" t="str">
        <f>Invoice!F57</f>
        <v>Exchange rate :</v>
      </c>
      <c r="B55" s="77">
        <f>Invoice!C57</f>
        <v>0</v>
      </c>
      <c r="C55" s="78">
        <f>Invoice!B57</f>
        <v>0</v>
      </c>
      <c r="D55" s="83">
        <f t="shared" si="0"/>
        <v>0</v>
      </c>
      <c r="E55" s="83">
        <f t="shared" si="0"/>
        <v>0</v>
      </c>
      <c r="F55" s="84">
        <f>Invoice!G57</f>
        <v>0</v>
      </c>
      <c r="G55" s="85">
        <f t="shared" si="1"/>
        <v>0</v>
      </c>
    </row>
    <row r="56" spans="1:7" s="82" customFormat="1" hidden="1">
      <c r="A56" s="98" t="str">
        <f>Invoice!F58</f>
        <v>Exchange rate :</v>
      </c>
      <c r="B56" s="77">
        <f>Invoice!C58</f>
        <v>0</v>
      </c>
      <c r="C56" s="78">
        <f>Invoice!B58</f>
        <v>0</v>
      </c>
      <c r="D56" s="83">
        <f t="shared" si="0"/>
        <v>0</v>
      </c>
      <c r="E56" s="83">
        <f t="shared" si="0"/>
        <v>0</v>
      </c>
      <c r="F56" s="84">
        <f>Invoice!G58</f>
        <v>0</v>
      </c>
      <c r="G56" s="85">
        <f t="shared" si="1"/>
        <v>0</v>
      </c>
    </row>
    <row r="57" spans="1:7" s="82" customFormat="1" hidden="1">
      <c r="A57" s="98" t="str">
        <f>Invoice!F59</f>
        <v>Exchange rate :</v>
      </c>
      <c r="B57" s="77">
        <f>Invoice!C59</f>
        <v>0</v>
      </c>
      <c r="C57" s="78">
        <f>Invoice!B59</f>
        <v>0</v>
      </c>
      <c r="D57" s="83">
        <f t="shared" si="0"/>
        <v>0</v>
      </c>
      <c r="E57" s="83">
        <f t="shared" si="0"/>
        <v>0</v>
      </c>
      <c r="F57" s="84">
        <f>Invoice!G59</f>
        <v>0</v>
      </c>
      <c r="G57" s="85">
        <f t="shared" si="1"/>
        <v>0</v>
      </c>
    </row>
    <row r="58" spans="1:7" s="82" customFormat="1" hidden="1">
      <c r="A58" s="98" t="str">
        <f>Invoice!F60</f>
        <v>Exchange rate :</v>
      </c>
      <c r="B58" s="77">
        <f>Invoice!C60</f>
        <v>0</v>
      </c>
      <c r="C58" s="78">
        <f>Invoice!B60</f>
        <v>0</v>
      </c>
      <c r="D58" s="83">
        <f t="shared" si="0"/>
        <v>0</v>
      </c>
      <c r="E58" s="83">
        <f t="shared" si="0"/>
        <v>0</v>
      </c>
      <c r="F58" s="84">
        <f>Invoice!G60</f>
        <v>0</v>
      </c>
      <c r="G58" s="85">
        <f t="shared" si="1"/>
        <v>0</v>
      </c>
    </row>
    <row r="59" spans="1:7" s="82" customFormat="1" hidden="1">
      <c r="A59" s="98" t="str">
        <f>Invoice!F61</f>
        <v>Exchange rate :</v>
      </c>
      <c r="B59" s="77">
        <f>Invoice!C61</f>
        <v>0</v>
      </c>
      <c r="C59" s="78">
        <f>Invoice!B61</f>
        <v>0</v>
      </c>
      <c r="D59" s="83">
        <f t="shared" si="0"/>
        <v>0</v>
      </c>
      <c r="E59" s="83">
        <f t="shared" si="0"/>
        <v>0</v>
      </c>
      <c r="F59" s="84">
        <f>Invoice!G61</f>
        <v>0</v>
      </c>
      <c r="G59" s="85">
        <f t="shared" si="1"/>
        <v>0</v>
      </c>
    </row>
    <row r="60" spans="1:7" s="82" customFormat="1" hidden="1">
      <c r="A60" s="98" t="str">
        <f>Invoice!F62</f>
        <v>Exchange rate :</v>
      </c>
      <c r="B60" s="77">
        <f>Invoice!C62</f>
        <v>0</v>
      </c>
      <c r="C60" s="78">
        <f>Invoice!B62</f>
        <v>0</v>
      </c>
      <c r="D60" s="83">
        <f t="shared" si="0"/>
        <v>0</v>
      </c>
      <c r="E60" s="83">
        <f t="shared" si="0"/>
        <v>0</v>
      </c>
      <c r="F60" s="84">
        <f>Invoice!G62</f>
        <v>0</v>
      </c>
      <c r="G60" s="85">
        <f t="shared" si="1"/>
        <v>0</v>
      </c>
    </row>
    <row r="61" spans="1:7" s="82" customFormat="1" hidden="1">
      <c r="A61" s="98" t="str">
        <f>Invoice!F63</f>
        <v>Exchange rate :</v>
      </c>
      <c r="B61" s="77">
        <f>Invoice!C63</f>
        <v>0</v>
      </c>
      <c r="C61" s="78">
        <f>Invoice!B63</f>
        <v>0</v>
      </c>
      <c r="D61" s="83">
        <f t="shared" si="0"/>
        <v>0</v>
      </c>
      <c r="E61" s="83">
        <f t="shared" si="0"/>
        <v>0</v>
      </c>
      <c r="F61" s="84">
        <f>Invoice!G63</f>
        <v>0</v>
      </c>
      <c r="G61" s="85">
        <f t="shared" si="1"/>
        <v>0</v>
      </c>
    </row>
    <row r="62" spans="1:7" s="82" customFormat="1" hidden="1">
      <c r="A62" s="98" t="str">
        <f>Invoice!F64</f>
        <v>Exchange rate :</v>
      </c>
      <c r="B62" s="77">
        <f>Invoice!C64</f>
        <v>0</v>
      </c>
      <c r="C62" s="78">
        <f>Invoice!B64</f>
        <v>0</v>
      </c>
      <c r="D62" s="83">
        <f t="shared" si="0"/>
        <v>0</v>
      </c>
      <c r="E62" s="83">
        <f t="shared" si="0"/>
        <v>0</v>
      </c>
      <c r="F62" s="84">
        <f>Invoice!G64</f>
        <v>0</v>
      </c>
      <c r="G62" s="85">
        <f t="shared" si="1"/>
        <v>0</v>
      </c>
    </row>
    <row r="63" spans="1:7" s="82" customFormat="1" hidden="1">
      <c r="A63" s="98" t="str">
        <f>Invoice!F65</f>
        <v>Exchange rate :</v>
      </c>
      <c r="B63" s="77">
        <f>Invoice!C65</f>
        <v>0</v>
      </c>
      <c r="C63" s="78">
        <f>Invoice!B65</f>
        <v>0</v>
      </c>
      <c r="D63" s="83">
        <f t="shared" si="0"/>
        <v>0</v>
      </c>
      <c r="E63" s="83">
        <f t="shared" si="0"/>
        <v>0</v>
      </c>
      <c r="F63" s="84">
        <f>Invoice!G65</f>
        <v>0</v>
      </c>
      <c r="G63" s="85">
        <f t="shared" si="1"/>
        <v>0</v>
      </c>
    </row>
    <row r="64" spans="1:7" s="82" customFormat="1" hidden="1">
      <c r="A64" s="98" t="str">
        <f>Invoice!F66</f>
        <v>Exchange rate :</v>
      </c>
      <c r="B64" s="77">
        <f>Invoice!C66</f>
        <v>0</v>
      </c>
      <c r="C64" s="78">
        <f>Invoice!B66</f>
        <v>0</v>
      </c>
      <c r="D64" s="83">
        <f t="shared" si="0"/>
        <v>0</v>
      </c>
      <c r="E64" s="83">
        <f t="shared" si="0"/>
        <v>0</v>
      </c>
      <c r="F64" s="84">
        <f>Invoice!G66</f>
        <v>0</v>
      </c>
      <c r="G64" s="85">
        <f t="shared" si="1"/>
        <v>0</v>
      </c>
    </row>
    <row r="65" spans="1:7" s="82" customFormat="1" hidden="1">
      <c r="A65" s="98" t="str">
        <f>Invoice!F67</f>
        <v>Exchange rate :</v>
      </c>
      <c r="B65" s="77">
        <f>Invoice!C67</f>
        <v>0</v>
      </c>
      <c r="C65" s="78">
        <f>Invoice!B67</f>
        <v>0</v>
      </c>
      <c r="D65" s="83">
        <f t="shared" ref="D65:D128" si="2">F65/$D$14</f>
        <v>0</v>
      </c>
      <c r="E65" s="83">
        <f t="shared" ref="E65:E128" si="3">G65/$D$14</f>
        <v>0</v>
      </c>
      <c r="F65" s="84">
        <f>Invoice!G67</f>
        <v>0</v>
      </c>
      <c r="G65" s="85">
        <f t="shared" ref="G65:G128" si="4">C65*F65</f>
        <v>0</v>
      </c>
    </row>
    <row r="66" spans="1:7" s="82" customFormat="1" hidden="1">
      <c r="A66" s="98" t="str">
        <f>Invoice!F68</f>
        <v>Exchange rate :</v>
      </c>
      <c r="B66" s="77">
        <f>Invoice!C68</f>
        <v>0</v>
      </c>
      <c r="C66" s="78">
        <f>Invoice!B68</f>
        <v>0</v>
      </c>
      <c r="D66" s="83">
        <f t="shared" si="2"/>
        <v>0</v>
      </c>
      <c r="E66" s="83">
        <f t="shared" si="3"/>
        <v>0</v>
      </c>
      <c r="F66" s="84">
        <f>Invoice!G68</f>
        <v>0</v>
      </c>
      <c r="G66" s="85">
        <f t="shared" si="4"/>
        <v>0</v>
      </c>
    </row>
    <row r="67" spans="1:7" s="82" customFormat="1" hidden="1">
      <c r="A67" s="98" t="str">
        <f>Invoice!F69</f>
        <v>Exchange rate :</v>
      </c>
      <c r="B67" s="77">
        <f>Invoice!C69</f>
        <v>0</v>
      </c>
      <c r="C67" s="78">
        <f>Invoice!B69</f>
        <v>0</v>
      </c>
      <c r="D67" s="83">
        <f t="shared" si="2"/>
        <v>0</v>
      </c>
      <c r="E67" s="83">
        <f t="shared" si="3"/>
        <v>0</v>
      </c>
      <c r="F67" s="84">
        <f>Invoice!G69</f>
        <v>0</v>
      </c>
      <c r="G67" s="85">
        <f t="shared" si="4"/>
        <v>0</v>
      </c>
    </row>
    <row r="68" spans="1:7" s="82" customFormat="1" hidden="1">
      <c r="A68" s="98" t="str">
        <f>Invoice!F70</f>
        <v>Exchange rate :</v>
      </c>
      <c r="B68" s="77">
        <f>Invoice!C70</f>
        <v>0</v>
      </c>
      <c r="C68" s="78">
        <f>Invoice!B70</f>
        <v>0</v>
      </c>
      <c r="D68" s="83">
        <f t="shared" si="2"/>
        <v>0</v>
      </c>
      <c r="E68" s="83">
        <f t="shared" si="3"/>
        <v>0</v>
      </c>
      <c r="F68" s="84">
        <f>Invoice!G70</f>
        <v>0</v>
      </c>
      <c r="G68" s="85">
        <f t="shared" si="4"/>
        <v>0</v>
      </c>
    </row>
    <row r="69" spans="1:7" s="82" customFormat="1" hidden="1">
      <c r="A69" s="98" t="str">
        <f>Invoice!F71</f>
        <v>Exchange rate :</v>
      </c>
      <c r="B69" s="77">
        <f>Invoice!C71</f>
        <v>0</v>
      </c>
      <c r="C69" s="78">
        <f>Invoice!B71</f>
        <v>0</v>
      </c>
      <c r="D69" s="83">
        <f t="shared" si="2"/>
        <v>0</v>
      </c>
      <c r="E69" s="83">
        <f t="shared" si="3"/>
        <v>0</v>
      </c>
      <c r="F69" s="84">
        <f>Invoice!G71</f>
        <v>0</v>
      </c>
      <c r="G69" s="85">
        <f t="shared" si="4"/>
        <v>0</v>
      </c>
    </row>
    <row r="70" spans="1:7" s="82" customFormat="1" hidden="1">
      <c r="A70" s="98" t="str">
        <f>Invoice!F72</f>
        <v>Exchange rate :</v>
      </c>
      <c r="B70" s="77">
        <f>Invoice!C72</f>
        <v>0</v>
      </c>
      <c r="C70" s="78">
        <f>Invoice!B72</f>
        <v>0</v>
      </c>
      <c r="D70" s="83">
        <f t="shared" si="2"/>
        <v>0</v>
      </c>
      <c r="E70" s="83">
        <f t="shared" si="3"/>
        <v>0</v>
      </c>
      <c r="F70" s="84">
        <f>Invoice!G72</f>
        <v>0</v>
      </c>
      <c r="G70" s="85">
        <f t="shared" si="4"/>
        <v>0</v>
      </c>
    </row>
    <row r="71" spans="1:7" s="82" customFormat="1" hidden="1">
      <c r="A71" s="98" t="str">
        <f>Invoice!F73</f>
        <v>Exchange rate :</v>
      </c>
      <c r="B71" s="77">
        <f>Invoice!C73</f>
        <v>0</v>
      </c>
      <c r="C71" s="78">
        <f>Invoice!B73</f>
        <v>0</v>
      </c>
      <c r="D71" s="83">
        <f t="shared" si="2"/>
        <v>0</v>
      </c>
      <c r="E71" s="83">
        <f t="shared" si="3"/>
        <v>0</v>
      </c>
      <c r="F71" s="84">
        <f>Invoice!G73</f>
        <v>0</v>
      </c>
      <c r="G71" s="85">
        <f t="shared" si="4"/>
        <v>0</v>
      </c>
    </row>
    <row r="72" spans="1:7" s="82" customFormat="1" hidden="1">
      <c r="A72" s="98" t="str">
        <f>Invoice!F74</f>
        <v>Exchange rate :</v>
      </c>
      <c r="B72" s="77">
        <f>Invoice!C74</f>
        <v>0</v>
      </c>
      <c r="C72" s="78">
        <f>Invoice!B74</f>
        <v>0</v>
      </c>
      <c r="D72" s="83">
        <f t="shared" si="2"/>
        <v>0</v>
      </c>
      <c r="E72" s="83">
        <f t="shared" si="3"/>
        <v>0</v>
      </c>
      <c r="F72" s="84">
        <f>Invoice!G74</f>
        <v>0</v>
      </c>
      <c r="G72" s="85">
        <f t="shared" si="4"/>
        <v>0</v>
      </c>
    </row>
    <row r="73" spans="1:7" s="82" customFormat="1" hidden="1">
      <c r="A73" s="98" t="str">
        <f>Invoice!F75</f>
        <v>Exchange rate :</v>
      </c>
      <c r="B73" s="77">
        <f>Invoice!C75</f>
        <v>0</v>
      </c>
      <c r="C73" s="78">
        <f>Invoice!B75</f>
        <v>0</v>
      </c>
      <c r="D73" s="83">
        <f t="shared" si="2"/>
        <v>0</v>
      </c>
      <c r="E73" s="83">
        <f t="shared" si="3"/>
        <v>0</v>
      </c>
      <c r="F73" s="84">
        <f>Invoice!G75</f>
        <v>0</v>
      </c>
      <c r="G73" s="85">
        <f t="shared" si="4"/>
        <v>0</v>
      </c>
    </row>
    <row r="74" spans="1:7" s="82" customFormat="1" hidden="1">
      <c r="A74" s="98" t="str">
        <f>Invoice!F76</f>
        <v>Exchange rate :</v>
      </c>
      <c r="B74" s="77">
        <f>Invoice!C76</f>
        <v>0</v>
      </c>
      <c r="C74" s="78">
        <f>Invoice!B76</f>
        <v>0</v>
      </c>
      <c r="D74" s="83">
        <f t="shared" si="2"/>
        <v>0</v>
      </c>
      <c r="E74" s="83">
        <f t="shared" si="3"/>
        <v>0</v>
      </c>
      <c r="F74" s="84">
        <f>Invoice!G76</f>
        <v>0</v>
      </c>
      <c r="G74" s="85">
        <f t="shared" si="4"/>
        <v>0</v>
      </c>
    </row>
    <row r="75" spans="1:7" s="82" customFormat="1" hidden="1">
      <c r="A75" s="98" t="str">
        <f>Invoice!F77</f>
        <v>Exchange rate :</v>
      </c>
      <c r="B75" s="77">
        <f>Invoice!C77</f>
        <v>0</v>
      </c>
      <c r="C75" s="78">
        <f>Invoice!B77</f>
        <v>0</v>
      </c>
      <c r="D75" s="83">
        <f t="shared" si="2"/>
        <v>0</v>
      </c>
      <c r="E75" s="83">
        <f t="shared" si="3"/>
        <v>0</v>
      </c>
      <c r="F75" s="84">
        <f>Invoice!G77</f>
        <v>0</v>
      </c>
      <c r="G75" s="85">
        <f t="shared" si="4"/>
        <v>0</v>
      </c>
    </row>
    <row r="76" spans="1:7" s="82" customFormat="1" hidden="1">
      <c r="A76" s="98" t="str">
        <f>Invoice!F78</f>
        <v>Exchange rate :</v>
      </c>
      <c r="B76" s="77">
        <f>Invoice!C78</f>
        <v>0</v>
      </c>
      <c r="C76" s="78">
        <f>Invoice!B78</f>
        <v>0</v>
      </c>
      <c r="D76" s="83">
        <f t="shared" si="2"/>
        <v>0</v>
      </c>
      <c r="E76" s="83">
        <f t="shared" si="3"/>
        <v>0</v>
      </c>
      <c r="F76" s="84">
        <f>Invoice!G78</f>
        <v>0</v>
      </c>
      <c r="G76" s="85">
        <f t="shared" si="4"/>
        <v>0</v>
      </c>
    </row>
    <row r="77" spans="1:7" s="82" customFormat="1" hidden="1">
      <c r="A77" s="98" t="str">
        <f>Invoice!F79</f>
        <v>Exchange rate :</v>
      </c>
      <c r="B77" s="77">
        <f>Invoice!C79</f>
        <v>0</v>
      </c>
      <c r="C77" s="78">
        <f>Invoice!B79</f>
        <v>0</v>
      </c>
      <c r="D77" s="83">
        <f t="shared" si="2"/>
        <v>0</v>
      </c>
      <c r="E77" s="83">
        <f t="shared" si="3"/>
        <v>0</v>
      </c>
      <c r="F77" s="84">
        <f>Invoice!G79</f>
        <v>0</v>
      </c>
      <c r="G77" s="85">
        <f t="shared" si="4"/>
        <v>0</v>
      </c>
    </row>
    <row r="78" spans="1:7" s="82" customFormat="1" hidden="1">
      <c r="A78" s="98" t="str">
        <f>Invoice!F80</f>
        <v>Exchange rate :</v>
      </c>
      <c r="B78" s="77">
        <f>Invoice!C80</f>
        <v>0</v>
      </c>
      <c r="C78" s="78">
        <f>Invoice!B80</f>
        <v>0</v>
      </c>
      <c r="D78" s="83">
        <f t="shared" si="2"/>
        <v>0</v>
      </c>
      <c r="E78" s="83">
        <f t="shared" si="3"/>
        <v>0</v>
      </c>
      <c r="F78" s="84">
        <f>Invoice!G80</f>
        <v>0</v>
      </c>
      <c r="G78" s="85">
        <f t="shared" si="4"/>
        <v>0</v>
      </c>
    </row>
    <row r="79" spans="1:7" s="82" customFormat="1" hidden="1">
      <c r="A79" s="98" t="str">
        <f>Invoice!F81</f>
        <v>Exchange rate :</v>
      </c>
      <c r="B79" s="77">
        <f>Invoice!C81</f>
        <v>0</v>
      </c>
      <c r="C79" s="78">
        <f>Invoice!B81</f>
        <v>0</v>
      </c>
      <c r="D79" s="83">
        <f t="shared" si="2"/>
        <v>0</v>
      </c>
      <c r="E79" s="83">
        <f t="shared" si="3"/>
        <v>0</v>
      </c>
      <c r="F79" s="84">
        <f>Invoice!G81</f>
        <v>0</v>
      </c>
      <c r="G79" s="85">
        <f t="shared" si="4"/>
        <v>0</v>
      </c>
    </row>
    <row r="80" spans="1:7" s="82" customFormat="1" hidden="1">
      <c r="A80" s="98" t="str">
        <f>Invoice!F82</f>
        <v>Exchange rate :</v>
      </c>
      <c r="B80" s="77">
        <f>Invoice!C82</f>
        <v>0</v>
      </c>
      <c r="C80" s="78">
        <f>Invoice!B82</f>
        <v>0</v>
      </c>
      <c r="D80" s="83">
        <f t="shared" si="2"/>
        <v>0</v>
      </c>
      <c r="E80" s="83">
        <f t="shared" si="3"/>
        <v>0</v>
      </c>
      <c r="F80" s="84">
        <f>Invoice!G82</f>
        <v>0</v>
      </c>
      <c r="G80" s="85">
        <f t="shared" si="4"/>
        <v>0</v>
      </c>
    </row>
    <row r="81" spans="1:7" s="82" customFormat="1" hidden="1">
      <c r="A81" s="98" t="str">
        <f>Invoice!F83</f>
        <v>Exchange rate :</v>
      </c>
      <c r="B81" s="77">
        <f>Invoice!C83</f>
        <v>0</v>
      </c>
      <c r="C81" s="78">
        <f>Invoice!B83</f>
        <v>0</v>
      </c>
      <c r="D81" s="83">
        <f t="shared" si="2"/>
        <v>0</v>
      </c>
      <c r="E81" s="83">
        <f t="shared" si="3"/>
        <v>0</v>
      </c>
      <c r="F81" s="84">
        <f>Invoice!G83</f>
        <v>0</v>
      </c>
      <c r="G81" s="85">
        <f t="shared" si="4"/>
        <v>0</v>
      </c>
    </row>
    <row r="82" spans="1:7" s="82" customFormat="1" hidden="1">
      <c r="A82" s="98" t="str">
        <f>Invoice!F84</f>
        <v>Exchange rate :</v>
      </c>
      <c r="B82" s="77">
        <f>Invoice!C84</f>
        <v>0</v>
      </c>
      <c r="C82" s="78">
        <f>Invoice!B84</f>
        <v>0</v>
      </c>
      <c r="D82" s="83">
        <f t="shared" si="2"/>
        <v>0</v>
      </c>
      <c r="E82" s="83">
        <f t="shared" si="3"/>
        <v>0</v>
      </c>
      <c r="F82" s="84">
        <f>Invoice!G84</f>
        <v>0</v>
      </c>
      <c r="G82" s="85">
        <f t="shared" si="4"/>
        <v>0</v>
      </c>
    </row>
    <row r="83" spans="1:7" s="82" customFormat="1" hidden="1">
      <c r="A83" s="98" t="str">
        <f>Invoice!F85</f>
        <v>Exchange rate :</v>
      </c>
      <c r="B83" s="77">
        <f>Invoice!C85</f>
        <v>0</v>
      </c>
      <c r="C83" s="78">
        <f>Invoice!B85</f>
        <v>0</v>
      </c>
      <c r="D83" s="83">
        <f t="shared" si="2"/>
        <v>0</v>
      </c>
      <c r="E83" s="83">
        <f t="shared" si="3"/>
        <v>0</v>
      </c>
      <c r="F83" s="84">
        <f>Invoice!G85</f>
        <v>0</v>
      </c>
      <c r="G83" s="85">
        <f t="shared" si="4"/>
        <v>0</v>
      </c>
    </row>
    <row r="84" spans="1:7" s="82" customFormat="1" hidden="1">
      <c r="A84" s="98" t="str">
        <f>Invoice!F86</f>
        <v>Exchange rate :</v>
      </c>
      <c r="B84" s="77">
        <f>Invoice!C86</f>
        <v>0</v>
      </c>
      <c r="C84" s="78">
        <f>Invoice!B86</f>
        <v>0</v>
      </c>
      <c r="D84" s="83">
        <f t="shared" si="2"/>
        <v>0</v>
      </c>
      <c r="E84" s="83">
        <f t="shared" si="3"/>
        <v>0</v>
      </c>
      <c r="F84" s="84">
        <f>Invoice!G86</f>
        <v>0</v>
      </c>
      <c r="G84" s="85">
        <f t="shared" si="4"/>
        <v>0</v>
      </c>
    </row>
    <row r="85" spans="1:7" s="82" customFormat="1" hidden="1">
      <c r="A85" s="98" t="str">
        <f>Invoice!F87</f>
        <v>Exchange rate :</v>
      </c>
      <c r="B85" s="77">
        <f>Invoice!C87</f>
        <v>0</v>
      </c>
      <c r="C85" s="78">
        <f>Invoice!B87</f>
        <v>0</v>
      </c>
      <c r="D85" s="83">
        <f t="shared" si="2"/>
        <v>0</v>
      </c>
      <c r="E85" s="83">
        <f t="shared" si="3"/>
        <v>0</v>
      </c>
      <c r="F85" s="84">
        <f>Invoice!G87</f>
        <v>0</v>
      </c>
      <c r="G85" s="85">
        <f t="shared" si="4"/>
        <v>0</v>
      </c>
    </row>
    <row r="86" spans="1:7" s="82" customFormat="1" hidden="1">
      <c r="A86" s="98" t="str">
        <f>Invoice!F88</f>
        <v>Exchange rate :</v>
      </c>
      <c r="B86" s="77">
        <f>Invoice!C88</f>
        <v>0</v>
      </c>
      <c r="C86" s="78">
        <f>Invoice!B88</f>
        <v>0</v>
      </c>
      <c r="D86" s="83">
        <f t="shared" si="2"/>
        <v>0</v>
      </c>
      <c r="E86" s="83">
        <f t="shared" si="3"/>
        <v>0</v>
      </c>
      <c r="F86" s="84">
        <f>Invoice!G88</f>
        <v>0</v>
      </c>
      <c r="G86" s="85">
        <f t="shared" si="4"/>
        <v>0</v>
      </c>
    </row>
    <row r="87" spans="1:7" s="82" customFormat="1" hidden="1">
      <c r="A87" s="98" t="str">
        <f>Invoice!F89</f>
        <v>Exchange rate :</v>
      </c>
      <c r="B87" s="77">
        <f>Invoice!C89</f>
        <v>0</v>
      </c>
      <c r="C87" s="78">
        <f>Invoice!B89</f>
        <v>0</v>
      </c>
      <c r="D87" s="83">
        <f t="shared" si="2"/>
        <v>0</v>
      </c>
      <c r="E87" s="83">
        <f t="shared" si="3"/>
        <v>0</v>
      </c>
      <c r="F87" s="84">
        <f>Invoice!G89</f>
        <v>0</v>
      </c>
      <c r="G87" s="85">
        <f t="shared" si="4"/>
        <v>0</v>
      </c>
    </row>
    <row r="88" spans="1:7" s="82" customFormat="1" hidden="1">
      <c r="A88" s="98" t="str">
        <f>Invoice!F90</f>
        <v>Exchange rate :</v>
      </c>
      <c r="B88" s="77">
        <f>Invoice!C90</f>
        <v>0</v>
      </c>
      <c r="C88" s="78">
        <f>Invoice!B90</f>
        <v>0</v>
      </c>
      <c r="D88" s="83">
        <f t="shared" si="2"/>
        <v>0</v>
      </c>
      <c r="E88" s="83">
        <f t="shared" si="3"/>
        <v>0</v>
      </c>
      <c r="F88" s="84">
        <f>Invoice!G90</f>
        <v>0</v>
      </c>
      <c r="G88" s="85">
        <f t="shared" si="4"/>
        <v>0</v>
      </c>
    </row>
    <row r="89" spans="1:7" s="82" customFormat="1" hidden="1">
      <c r="A89" s="98" t="str">
        <f>Invoice!F91</f>
        <v>Exchange rate :</v>
      </c>
      <c r="B89" s="77">
        <f>Invoice!C91</f>
        <v>0</v>
      </c>
      <c r="C89" s="78">
        <f>Invoice!B91</f>
        <v>0</v>
      </c>
      <c r="D89" s="83">
        <f t="shared" si="2"/>
        <v>0</v>
      </c>
      <c r="E89" s="83">
        <f t="shared" si="3"/>
        <v>0</v>
      </c>
      <c r="F89" s="84">
        <f>Invoice!G91</f>
        <v>0</v>
      </c>
      <c r="G89" s="85">
        <f t="shared" si="4"/>
        <v>0</v>
      </c>
    </row>
    <row r="90" spans="1:7" s="82" customFormat="1" hidden="1">
      <c r="A90" s="98" t="str">
        <f>Invoice!F92</f>
        <v>Exchange rate :</v>
      </c>
      <c r="B90" s="77">
        <f>Invoice!C92</f>
        <v>0</v>
      </c>
      <c r="C90" s="78">
        <f>Invoice!B92</f>
        <v>0</v>
      </c>
      <c r="D90" s="83">
        <f t="shared" si="2"/>
        <v>0</v>
      </c>
      <c r="E90" s="83">
        <f t="shared" si="3"/>
        <v>0</v>
      </c>
      <c r="F90" s="84">
        <f>Invoice!G92</f>
        <v>0</v>
      </c>
      <c r="G90" s="85">
        <f t="shared" si="4"/>
        <v>0</v>
      </c>
    </row>
    <row r="91" spans="1:7" s="82" customFormat="1" hidden="1">
      <c r="A91" s="98" t="str">
        <f>Invoice!F93</f>
        <v>Exchange rate :</v>
      </c>
      <c r="B91" s="77">
        <f>Invoice!C93</f>
        <v>0</v>
      </c>
      <c r="C91" s="78">
        <f>Invoice!B93</f>
        <v>0</v>
      </c>
      <c r="D91" s="83">
        <f t="shared" si="2"/>
        <v>0</v>
      </c>
      <c r="E91" s="83">
        <f t="shared" si="3"/>
        <v>0</v>
      </c>
      <c r="F91" s="84">
        <f>Invoice!G93</f>
        <v>0</v>
      </c>
      <c r="G91" s="85">
        <f t="shared" si="4"/>
        <v>0</v>
      </c>
    </row>
    <row r="92" spans="1:7" s="82" customFormat="1" hidden="1">
      <c r="A92" s="98" t="str">
        <f>Invoice!F94</f>
        <v>Exchange rate :</v>
      </c>
      <c r="B92" s="77">
        <f>Invoice!C94</f>
        <v>0</v>
      </c>
      <c r="C92" s="78">
        <f>Invoice!B94</f>
        <v>0</v>
      </c>
      <c r="D92" s="83">
        <f t="shared" si="2"/>
        <v>0</v>
      </c>
      <c r="E92" s="83">
        <f t="shared" si="3"/>
        <v>0</v>
      </c>
      <c r="F92" s="84">
        <f>Invoice!G94</f>
        <v>0</v>
      </c>
      <c r="G92" s="85">
        <f t="shared" si="4"/>
        <v>0</v>
      </c>
    </row>
    <row r="93" spans="1:7" s="82" customFormat="1" hidden="1">
      <c r="A93" s="98" t="str">
        <f>Invoice!F95</f>
        <v>Exchange rate :</v>
      </c>
      <c r="B93" s="77">
        <f>Invoice!C95</f>
        <v>0</v>
      </c>
      <c r="C93" s="78">
        <f>Invoice!B95</f>
        <v>0</v>
      </c>
      <c r="D93" s="83">
        <f t="shared" si="2"/>
        <v>0</v>
      </c>
      <c r="E93" s="83">
        <f t="shared" si="3"/>
        <v>0</v>
      </c>
      <c r="F93" s="84">
        <f>Invoice!G95</f>
        <v>0</v>
      </c>
      <c r="G93" s="85">
        <f t="shared" si="4"/>
        <v>0</v>
      </c>
    </row>
    <row r="94" spans="1:7" s="82" customFormat="1" hidden="1">
      <c r="A94" s="98" t="str">
        <f>Invoice!F96</f>
        <v>Exchange rate :</v>
      </c>
      <c r="B94" s="77">
        <f>Invoice!C96</f>
        <v>0</v>
      </c>
      <c r="C94" s="78">
        <f>Invoice!B96</f>
        <v>0</v>
      </c>
      <c r="D94" s="83">
        <f t="shared" si="2"/>
        <v>0</v>
      </c>
      <c r="E94" s="83">
        <f t="shared" si="3"/>
        <v>0</v>
      </c>
      <c r="F94" s="84">
        <f>Invoice!G96</f>
        <v>0</v>
      </c>
      <c r="G94" s="85">
        <f t="shared" si="4"/>
        <v>0</v>
      </c>
    </row>
    <row r="95" spans="1:7" s="82" customFormat="1" hidden="1">
      <c r="A95" s="98" t="str">
        <f>Invoice!F97</f>
        <v>Exchange rate :</v>
      </c>
      <c r="B95" s="77">
        <f>Invoice!C97</f>
        <v>0</v>
      </c>
      <c r="C95" s="78">
        <f>Invoice!B97</f>
        <v>0</v>
      </c>
      <c r="D95" s="83">
        <f t="shared" si="2"/>
        <v>0</v>
      </c>
      <c r="E95" s="83">
        <f t="shared" si="3"/>
        <v>0</v>
      </c>
      <c r="F95" s="84">
        <f>Invoice!G97</f>
        <v>0</v>
      </c>
      <c r="G95" s="85">
        <f t="shared" si="4"/>
        <v>0</v>
      </c>
    </row>
    <row r="96" spans="1:7" s="82" customFormat="1" hidden="1">
      <c r="A96" s="98" t="str">
        <f>Invoice!F98</f>
        <v>Exchange rate :</v>
      </c>
      <c r="B96" s="77">
        <f>Invoice!C98</f>
        <v>0</v>
      </c>
      <c r="C96" s="78">
        <f>Invoice!B98</f>
        <v>0</v>
      </c>
      <c r="D96" s="83">
        <f t="shared" si="2"/>
        <v>0</v>
      </c>
      <c r="E96" s="83">
        <f t="shared" si="3"/>
        <v>0</v>
      </c>
      <c r="F96" s="84">
        <f>Invoice!G98</f>
        <v>0</v>
      </c>
      <c r="G96" s="85">
        <f t="shared" si="4"/>
        <v>0</v>
      </c>
    </row>
    <row r="97" spans="1:7" s="82" customFormat="1" hidden="1">
      <c r="A97" s="98" t="str">
        <f>Invoice!F99</f>
        <v>Exchange rate :</v>
      </c>
      <c r="B97" s="77">
        <f>Invoice!C99</f>
        <v>0</v>
      </c>
      <c r="C97" s="78">
        <f>Invoice!B99</f>
        <v>0</v>
      </c>
      <c r="D97" s="83">
        <f t="shared" si="2"/>
        <v>0</v>
      </c>
      <c r="E97" s="83">
        <f t="shared" si="3"/>
        <v>0</v>
      </c>
      <c r="F97" s="84">
        <f>Invoice!G99</f>
        <v>0</v>
      </c>
      <c r="G97" s="85">
        <f t="shared" si="4"/>
        <v>0</v>
      </c>
    </row>
    <row r="98" spans="1:7" s="82" customFormat="1" hidden="1">
      <c r="A98" s="98" t="str">
        <f>Invoice!F100</f>
        <v>Exchange rate :</v>
      </c>
      <c r="B98" s="77">
        <f>Invoice!C100</f>
        <v>0</v>
      </c>
      <c r="C98" s="78">
        <f>Invoice!B100</f>
        <v>0</v>
      </c>
      <c r="D98" s="83">
        <f t="shared" si="2"/>
        <v>0</v>
      </c>
      <c r="E98" s="83">
        <f t="shared" si="3"/>
        <v>0</v>
      </c>
      <c r="F98" s="84">
        <f>Invoice!G100</f>
        <v>0</v>
      </c>
      <c r="G98" s="85">
        <f t="shared" si="4"/>
        <v>0</v>
      </c>
    </row>
    <row r="99" spans="1:7" s="82" customFormat="1" hidden="1">
      <c r="A99" s="98" t="str">
        <f>Invoice!F101</f>
        <v>Exchange rate :</v>
      </c>
      <c r="B99" s="77">
        <f>Invoice!C101</f>
        <v>0</v>
      </c>
      <c r="C99" s="78">
        <f>Invoice!B101</f>
        <v>0</v>
      </c>
      <c r="D99" s="83">
        <f t="shared" si="2"/>
        <v>0</v>
      </c>
      <c r="E99" s="83">
        <f t="shared" si="3"/>
        <v>0</v>
      </c>
      <c r="F99" s="84">
        <f>Invoice!G101</f>
        <v>0</v>
      </c>
      <c r="G99" s="85">
        <f t="shared" si="4"/>
        <v>0</v>
      </c>
    </row>
    <row r="100" spans="1:7" s="82" customFormat="1" hidden="1">
      <c r="A100" s="98" t="str">
        <f>Invoice!F102</f>
        <v>Exchange rate :</v>
      </c>
      <c r="B100" s="77">
        <f>Invoice!C102</f>
        <v>0</v>
      </c>
      <c r="C100" s="78">
        <f>Invoice!B102</f>
        <v>0</v>
      </c>
      <c r="D100" s="83">
        <f t="shared" si="2"/>
        <v>0</v>
      </c>
      <c r="E100" s="83">
        <f t="shared" si="3"/>
        <v>0</v>
      </c>
      <c r="F100" s="84">
        <f>Invoice!G102</f>
        <v>0</v>
      </c>
      <c r="G100" s="85">
        <f t="shared" si="4"/>
        <v>0</v>
      </c>
    </row>
    <row r="101" spans="1:7" s="82" customFormat="1" hidden="1">
      <c r="A101" s="98" t="str">
        <f>Invoice!F103</f>
        <v>Exchange rate :</v>
      </c>
      <c r="B101" s="77">
        <f>Invoice!C103</f>
        <v>0</v>
      </c>
      <c r="C101" s="78">
        <f>Invoice!B103</f>
        <v>0</v>
      </c>
      <c r="D101" s="83">
        <f t="shared" si="2"/>
        <v>0</v>
      </c>
      <c r="E101" s="83">
        <f t="shared" si="3"/>
        <v>0</v>
      </c>
      <c r="F101" s="84">
        <f>Invoice!G103</f>
        <v>0</v>
      </c>
      <c r="G101" s="85">
        <f t="shared" si="4"/>
        <v>0</v>
      </c>
    </row>
    <row r="102" spans="1:7" s="82" customFormat="1" hidden="1">
      <c r="A102" s="98" t="str">
        <f>Invoice!F104</f>
        <v>Exchange rate :</v>
      </c>
      <c r="B102" s="77">
        <f>Invoice!C104</f>
        <v>0</v>
      </c>
      <c r="C102" s="78">
        <f>Invoice!B104</f>
        <v>0</v>
      </c>
      <c r="D102" s="83">
        <f t="shared" si="2"/>
        <v>0</v>
      </c>
      <c r="E102" s="83">
        <f t="shared" si="3"/>
        <v>0</v>
      </c>
      <c r="F102" s="84">
        <f>Invoice!G104</f>
        <v>0</v>
      </c>
      <c r="G102" s="85">
        <f t="shared" si="4"/>
        <v>0</v>
      </c>
    </row>
    <row r="103" spans="1:7" s="82" customFormat="1" hidden="1">
      <c r="A103" s="98" t="str">
        <f>Invoice!F105</f>
        <v>Exchange rate :</v>
      </c>
      <c r="B103" s="77">
        <f>Invoice!C105</f>
        <v>0</v>
      </c>
      <c r="C103" s="78">
        <f>Invoice!B105</f>
        <v>0</v>
      </c>
      <c r="D103" s="83">
        <f t="shared" si="2"/>
        <v>0</v>
      </c>
      <c r="E103" s="83">
        <f t="shared" si="3"/>
        <v>0</v>
      </c>
      <c r="F103" s="84">
        <f>Invoice!G105</f>
        <v>0</v>
      </c>
      <c r="G103" s="85">
        <f t="shared" si="4"/>
        <v>0</v>
      </c>
    </row>
    <row r="104" spans="1:7" s="82" customFormat="1" hidden="1">
      <c r="A104" s="98" t="str">
        <f>Invoice!F106</f>
        <v>Exchange rate :</v>
      </c>
      <c r="B104" s="77">
        <f>Invoice!C106</f>
        <v>0</v>
      </c>
      <c r="C104" s="78">
        <f>Invoice!B106</f>
        <v>0</v>
      </c>
      <c r="D104" s="83">
        <f t="shared" si="2"/>
        <v>0</v>
      </c>
      <c r="E104" s="83">
        <f t="shared" si="3"/>
        <v>0</v>
      </c>
      <c r="F104" s="84">
        <f>Invoice!G106</f>
        <v>0</v>
      </c>
      <c r="G104" s="85">
        <f t="shared" si="4"/>
        <v>0</v>
      </c>
    </row>
    <row r="105" spans="1:7" s="82" customFormat="1" hidden="1">
      <c r="A105" s="98" t="str">
        <f>Invoice!F107</f>
        <v>Exchange rate :</v>
      </c>
      <c r="B105" s="77">
        <f>Invoice!C107</f>
        <v>0</v>
      </c>
      <c r="C105" s="78">
        <f>Invoice!B107</f>
        <v>0</v>
      </c>
      <c r="D105" s="83">
        <f t="shared" si="2"/>
        <v>0</v>
      </c>
      <c r="E105" s="83">
        <f t="shared" si="3"/>
        <v>0</v>
      </c>
      <c r="F105" s="84">
        <f>Invoice!G107</f>
        <v>0</v>
      </c>
      <c r="G105" s="85">
        <f t="shared" si="4"/>
        <v>0</v>
      </c>
    </row>
    <row r="106" spans="1:7" s="82" customFormat="1" hidden="1">
      <c r="A106" s="98" t="str">
        <f>Invoice!F108</f>
        <v>Exchange rate :</v>
      </c>
      <c r="B106" s="77">
        <f>Invoice!C108</f>
        <v>0</v>
      </c>
      <c r="C106" s="78">
        <f>Invoice!B108</f>
        <v>0</v>
      </c>
      <c r="D106" s="83">
        <f t="shared" si="2"/>
        <v>0</v>
      </c>
      <c r="E106" s="83">
        <f t="shared" si="3"/>
        <v>0</v>
      </c>
      <c r="F106" s="84">
        <f>Invoice!G108</f>
        <v>0</v>
      </c>
      <c r="G106" s="85">
        <f t="shared" si="4"/>
        <v>0</v>
      </c>
    </row>
    <row r="107" spans="1:7" s="82" customFormat="1" hidden="1">
      <c r="A107" s="98" t="str">
        <f>Invoice!F109</f>
        <v>Exchange rate :</v>
      </c>
      <c r="B107" s="77">
        <f>Invoice!C109</f>
        <v>0</v>
      </c>
      <c r="C107" s="78">
        <f>Invoice!B109</f>
        <v>0</v>
      </c>
      <c r="D107" s="83">
        <f t="shared" si="2"/>
        <v>0</v>
      </c>
      <c r="E107" s="83">
        <f t="shared" si="3"/>
        <v>0</v>
      </c>
      <c r="F107" s="84">
        <f>Invoice!G109</f>
        <v>0</v>
      </c>
      <c r="G107" s="85">
        <f t="shared" si="4"/>
        <v>0</v>
      </c>
    </row>
    <row r="108" spans="1:7" s="82" customFormat="1" hidden="1">
      <c r="A108" s="98" t="str">
        <f>Invoice!F110</f>
        <v>Exchange rate :</v>
      </c>
      <c r="B108" s="77">
        <f>Invoice!C110</f>
        <v>0</v>
      </c>
      <c r="C108" s="78">
        <f>Invoice!B110</f>
        <v>0</v>
      </c>
      <c r="D108" s="83">
        <f t="shared" si="2"/>
        <v>0</v>
      </c>
      <c r="E108" s="83">
        <f t="shared" si="3"/>
        <v>0</v>
      </c>
      <c r="F108" s="84">
        <f>Invoice!G110</f>
        <v>0</v>
      </c>
      <c r="G108" s="85">
        <f t="shared" si="4"/>
        <v>0</v>
      </c>
    </row>
    <row r="109" spans="1:7" s="82" customFormat="1" hidden="1">
      <c r="A109" s="98" t="str">
        <f>Invoice!F111</f>
        <v>Exchange rate :</v>
      </c>
      <c r="B109" s="77">
        <f>Invoice!C111</f>
        <v>0</v>
      </c>
      <c r="C109" s="78">
        <f>Invoice!B111</f>
        <v>0</v>
      </c>
      <c r="D109" s="83">
        <f t="shared" si="2"/>
        <v>0</v>
      </c>
      <c r="E109" s="83">
        <f t="shared" si="3"/>
        <v>0</v>
      </c>
      <c r="F109" s="84">
        <f>Invoice!G111</f>
        <v>0</v>
      </c>
      <c r="G109" s="85">
        <f t="shared" si="4"/>
        <v>0</v>
      </c>
    </row>
    <row r="110" spans="1:7" s="82" customFormat="1" hidden="1">
      <c r="A110" s="98" t="str">
        <f>Invoice!F112</f>
        <v>Exchange rate :</v>
      </c>
      <c r="B110" s="77">
        <f>Invoice!C112</f>
        <v>0</v>
      </c>
      <c r="C110" s="78">
        <f>Invoice!B112</f>
        <v>0</v>
      </c>
      <c r="D110" s="83">
        <f t="shared" si="2"/>
        <v>0</v>
      </c>
      <c r="E110" s="83">
        <f t="shared" si="3"/>
        <v>0</v>
      </c>
      <c r="F110" s="84">
        <f>Invoice!G112</f>
        <v>0</v>
      </c>
      <c r="G110" s="85">
        <f t="shared" si="4"/>
        <v>0</v>
      </c>
    </row>
    <row r="111" spans="1:7" s="82" customFormat="1" hidden="1">
      <c r="A111" s="98" t="str">
        <f>Invoice!F113</f>
        <v>Exchange rate :</v>
      </c>
      <c r="B111" s="77">
        <f>Invoice!C113</f>
        <v>0</v>
      </c>
      <c r="C111" s="78">
        <f>Invoice!B113</f>
        <v>0</v>
      </c>
      <c r="D111" s="83">
        <f t="shared" si="2"/>
        <v>0</v>
      </c>
      <c r="E111" s="83">
        <f t="shared" si="3"/>
        <v>0</v>
      </c>
      <c r="F111" s="84">
        <f>Invoice!G113</f>
        <v>0</v>
      </c>
      <c r="G111" s="85">
        <f t="shared" si="4"/>
        <v>0</v>
      </c>
    </row>
    <row r="112" spans="1:7" s="82" customFormat="1" hidden="1">
      <c r="A112" s="98" t="str">
        <f>Invoice!F114</f>
        <v>Exchange rate :</v>
      </c>
      <c r="B112" s="77">
        <f>Invoice!C114</f>
        <v>0</v>
      </c>
      <c r="C112" s="78">
        <f>Invoice!B114</f>
        <v>0</v>
      </c>
      <c r="D112" s="83">
        <f t="shared" si="2"/>
        <v>0</v>
      </c>
      <c r="E112" s="83">
        <f t="shared" si="3"/>
        <v>0</v>
      </c>
      <c r="F112" s="84">
        <f>Invoice!G114</f>
        <v>0</v>
      </c>
      <c r="G112" s="85">
        <f t="shared" si="4"/>
        <v>0</v>
      </c>
    </row>
    <row r="113" spans="1:7" s="82" customFormat="1" hidden="1">
      <c r="A113" s="98" t="str">
        <f>Invoice!F115</f>
        <v>Exchange rate :</v>
      </c>
      <c r="B113" s="77">
        <f>Invoice!C115</f>
        <v>0</v>
      </c>
      <c r="C113" s="78">
        <f>Invoice!B115</f>
        <v>0</v>
      </c>
      <c r="D113" s="83">
        <f t="shared" si="2"/>
        <v>0</v>
      </c>
      <c r="E113" s="83">
        <f t="shared" si="3"/>
        <v>0</v>
      </c>
      <c r="F113" s="84">
        <f>Invoice!G115</f>
        <v>0</v>
      </c>
      <c r="G113" s="85">
        <f t="shared" si="4"/>
        <v>0</v>
      </c>
    </row>
    <row r="114" spans="1:7" s="82" customFormat="1" hidden="1">
      <c r="A114" s="98" t="str">
        <f>Invoice!F116</f>
        <v>Exchange rate :</v>
      </c>
      <c r="B114" s="77">
        <f>Invoice!C116</f>
        <v>0</v>
      </c>
      <c r="C114" s="78">
        <f>Invoice!B116</f>
        <v>0</v>
      </c>
      <c r="D114" s="83">
        <f t="shared" si="2"/>
        <v>0</v>
      </c>
      <c r="E114" s="83">
        <f t="shared" si="3"/>
        <v>0</v>
      </c>
      <c r="F114" s="84">
        <f>Invoice!G116</f>
        <v>0</v>
      </c>
      <c r="G114" s="85">
        <f t="shared" si="4"/>
        <v>0</v>
      </c>
    </row>
    <row r="115" spans="1:7" s="82" customFormat="1" hidden="1">
      <c r="A115" s="98" t="str">
        <f>Invoice!F117</f>
        <v>Exchange rate :</v>
      </c>
      <c r="B115" s="77">
        <f>Invoice!C117</f>
        <v>0</v>
      </c>
      <c r="C115" s="78">
        <f>Invoice!B117</f>
        <v>0</v>
      </c>
      <c r="D115" s="83">
        <f t="shared" si="2"/>
        <v>0</v>
      </c>
      <c r="E115" s="83">
        <f t="shared" si="3"/>
        <v>0</v>
      </c>
      <c r="F115" s="84">
        <f>Invoice!G117</f>
        <v>0</v>
      </c>
      <c r="G115" s="85">
        <f t="shared" si="4"/>
        <v>0</v>
      </c>
    </row>
    <row r="116" spans="1:7" s="82" customFormat="1" hidden="1">
      <c r="A116" s="98" t="str">
        <f>Invoice!F118</f>
        <v>Exchange rate :</v>
      </c>
      <c r="B116" s="77">
        <f>Invoice!C118</f>
        <v>0</v>
      </c>
      <c r="C116" s="78">
        <f>Invoice!B118</f>
        <v>0</v>
      </c>
      <c r="D116" s="83">
        <f t="shared" si="2"/>
        <v>0</v>
      </c>
      <c r="E116" s="83">
        <f t="shared" si="3"/>
        <v>0</v>
      </c>
      <c r="F116" s="84">
        <f>Invoice!G118</f>
        <v>0</v>
      </c>
      <c r="G116" s="85">
        <f t="shared" si="4"/>
        <v>0</v>
      </c>
    </row>
    <row r="117" spans="1:7" s="82" customFormat="1" hidden="1">
      <c r="A117" s="98" t="str">
        <f>Invoice!F119</f>
        <v>Exchange rate :</v>
      </c>
      <c r="B117" s="77">
        <f>Invoice!C119</f>
        <v>0</v>
      </c>
      <c r="C117" s="78">
        <f>Invoice!B119</f>
        <v>0</v>
      </c>
      <c r="D117" s="83">
        <f t="shared" si="2"/>
        <v>0</v>
      </c>
      <c r="E117" s="83">
        <f t="shared" si="3"/>
        <v>0</v>
      </c>
      <c r="F117" s="84">
        <f>Invoice!G119</f>
        <v>0</v>
      </c>
      <c r="G117" s="85">
        <f t="shared" si="4"/>
        <v>0</v>
      </c>
    </row>
    <row r="118" spans="1:7" s="82" customFormat="1" hidden="1">
      <c r="A118" s="98" t="str">
        <f>Invoice!F120</f>
        <v>Exchange rate :</v>
      </c>
      <c r="B118" s="77">
        <f>Invoice!C120</f>
        <v>0</v>
      </c>
      <c r="C118" s="78">
        <f>Invoice!B120</f>
        <v>0</v>
      </c>
      <c r="D118" s="83">
        <f t="shared" si="2"/>
        <v>0</v>
      </c>
      <c r="E118" s="83">
        <f t="shared" si="3"/>
        <v>0</v>
      </c>
      <c r="F118" s="84">
        <f>Invoice!G120</f>
        <v>0</v>
      </c>
      <c r="G118" s="85">
        <f t="shared" si="4"/>
        <v>0</v>
      </c>
    </row>
    <row r="119" spans="1:7" s="82" customFormat="1" hidden="1">
      <c r="A119" s="98" t="str">
        <f>Invoice!F121</f>
        <v>Exchange rate :</v>
      </c>
      <c r="B119" s="77">
        <f>Invoice!C121</f>
        <v>0</v>
      </c>
      <c r="C119" s="78">
        <f>Invoice!B121</f>
        <v>0</v>
      </c>
      <c r="D119" s="83">
        <f t="shared" si="2"/>
        <v>0</v>
      </c>
      <c r="E119" s="83">
        <f t="shared" si="3"/>
        <v>0</v>
      </c>
      <c r="F119" s="84">
        <f>Invoice!G121</f>
        <v>0</v>
      </c>
      <c r="G119" s="85">
        <f t="shared" si="4"/>
        <v>0</v>
      </c>
    </row>
    <row r="120" spans="1:7" s="82" customFormat="1" hidden="1">
      <c r="A120" s="98" t="str">
        <f>Invoice!F122</f>
        <v>Exchange rate :</v>
      </c>
      <c r="B120" s="77">
        <f>Invoice!C122</f>
        <v>0</v>
      </c>
      <c r="C120" s="78">
        <f>Invoice!B122</f>
        <v>0</v>
      </c>
      <c r="D120" s="83">
        <f t="shared" si="2"/>
        <v>0</v>
      </c>
      <c r="E120" s="83">
        <f t="shared" si="3"/>
        <v>0</v>
      </c>
      <c r="F120" s="84">
        <f>Invoice!G122</f>
        <v>0</v>
      </c>
      <c r="G120" s="85">
        <f t="shared" si="4"/>
        <v>0</v>
      </c>
    </row>
    <row r="121" spans="1:7" s="82" customFormat="1" hidden="1">
      <c r="A121" s="98" t="str">
        <f>Invoice!F123</f>
        <v>Exchange rate :</v>
      </c>
      <c r="B121" s="77">
        <f>Invoice!C123</f>
        <v>0</v>
      </c>
      <c r="C121" s="78">
        <f>Invoice!B123</f>
        <v>0</v>
      </c>
      <c r="D121" s="83">
        <f t="shared" si="2"/>
        <v>0</v>
      </c>
      <c r="E121" s="83">
        <f t="shared" si="3"/>
        <v>0</v>
      </c>
      <c r="F121" s="84">
        <f>Invoice!G123</f>
        <v>0</v>
      </c>
      <c r="G121" s="85">
        <f t="shared" si="4"/>
        <v>0</v>
      </c>
    </row>
    <row r="122" spans="1:7" s="82" customFormat="1" hidden="1">
      <c r="A122" s="98" t="str">
        <f>Invoice!F124</f>
        <v>Exchange rate :</v>
      </c>
      <c r="B122" s="77">
        <f>Invoice!C124</f>
        <v>0</v>
      </c>
      <c r="C122" s="78">
        <f>Invoice!B124</f>
        <v>0</v>
      </c>
      <c r="D122" s="83">
        <f t="shared" si="2"/>
        <v>0</v>
      </c>
      <c r="E122" s="83">
        <f t="shared" si="3"/>
        <v>0</v>
      </c>
      <c r="F122" s="84">
        <f>Invoice!G124</f>
        <v>0</v>
      </c>
      <c r="G122" s="85">
        <f t="shared" si="4"/>
        <v>0</v>
      </c>
    </row>
    <row r="123" spans="1:7" s="82" customFormat="1" hidden="1">
      <c r="A123" s="98" t="str">
        <f>Invoice!F125</f>
        <v>Exchange rate :</v>
      </c>
      <c r="B123" s="77">
        <f>Invoice!C125</f>
        <v>0</v>
      </c>
      <c r="C123" s="78">
        <f>Invoice!B125</f>
        <v>0</v>
      </c>
      <c r="D123" s="83">
        <f t="shared" si="2"/>
        <v>0</v>
      </c>
      <c r="E123" s="83">
        <f t="shared" si="3"/>
        <v>0</v>
      </c>
      <c r="F123" s="84">
        <f>Invoice!G125</f>
        <v>0</v>
      </c>
      <c r="G123" s="85">
        <f t="shared" si="4"/>
        <v>0</v>
      </c>
    </row>
    <row r="124" spans="1:7" s="82" customFormat="1" hidden="1">
      <c r="A124" s="98" t="str">
        <f>Invoice!F126</f>
        <v>Exchange rate :</v>
      </c>
      <c r="B124" s="77">
        <f>Invoice!C126</f>
        <v>0</v>
      </c>
      <c r="C124" s="78">
        <f>Invoice!B126</f>
        <v>0</v>
      </c>
      <c r="D124" s="83">
        <f t="shared" si="2"/>
        <v>0</v>
      </c>
      <c r="E124" s="83">
        <f t="shared" si="3"/>
        <v>0</v>
      </c>
      <c r="F124" s="84">
        <f>Invoice!G126</f>
        <v>0</v>
      </c>
      <c r="G124" s="85">
        <f t="shared" si="4"/>
        <v>0</v>
      </c>
    </row>
    <row r="125" spans="1:7" s="82" customFormat="1" hidden="1">
      <c r="A125" s="98" t="str">
        <f>Invoice!F127</f>
        <v>Exchange rate :</v>
      </c>
      <c r="B125" s="77">
        <f>Invoice!C127</f>
        <v>0</v>
      </c>
      <c r="C125" s="78">
        <f>Invoice!B127</f>
        <v>0</v>
      </c>
      <c r="D125" s="83">
        <f t="shared" si="2"/>
        <v>0</v>
      </c>
      <c r="E125" s="83">
        <f t="shared" si="3"/>
        <v>0</v>
      </c>
      <c r="F125" s="84">
        <f>Invoice!G127</f>
        <v>0</v>
      </c>
      <c r="G125" s="85">
        <f t="shared" si="4"/>
        <v>0</v>
      </c>
    </row>
    <row r="126" spans="1:7" s="82" customFormat="1" hidden="1">
      <c r="A126" s="98" t="str">
        <f>Invoice!F128</f>
        <v>Exchange rate :</v>
      </c>
      <c r="B126" s="77">
        <f>Invoice!C128</f>
        <v>0</v>
      </c>
      <c r="C126" s="78">
        <f>Invoice!B128</f>
        <v>0</v>
      </c>
      <c r="D126" s="83">
        <f t="shared" si="2"/>
        <v>0</v>
      </c>
      <c r="E126" s="83">
        <f t="shared" si="3"/>
        <v>0</v>
      </c>
      <c r="F126" s="84">
        <f>Invoice!G128</f>
        <v>0</v>
      </c>
      <c r="G126" s="85">
        <f t="shared" si="4"/>
        <v>0</v>
      </c>
    </row>
    <row r="127" spans="1:7" s="82" customFormat="1" hidden="1">
      <c r="A127" s="98" t="str">
        <f>Invoice!F129</f>
        <v>Exchange rate :</v>
      </c>
      <c r="B127" s="77">
        <f>Invoice!C129</f>
        <v>0</v>
      </c>
      <c r="C127" s="78">
        <f>Invoice!B129</f>
        <v>0</v>
      </c>
      <c r="D127" s="83">
        <f t="shared" si="2"/>
        <v>0</v>
      </c>
      <c r="E127" s="83">
        <f t="shared" si="3"/>
        <v>0</v>
      </c>
      <c r="F127" s="84">
        <f>Invoice!G129</f>
        <v>0</v>
      </c>
      <c r="G127" s="85">
        <f t="shared" si="4"/>
        <v>0</v>
      </c>
    </row>
    <row r="128" spans="1:7" s="82" customFormat="1" hidden="1">
      <c r="A128" s="98" t="str">
        <f>Invoice!F130</f>
        <v>Exchange rate :</v>
      </c>
      <c r="B128" s="77">
        <f>Invoice!C130</f>
        <v>0</v>
      </c>
      <c r="C128" s="78">
        <f>Invoice!B130</f>
        <v>0</v>
      </c>
      <c r="D128" s="83">
        <f t="shared" si="2"/>
        <v>0</v>
      </c>
      <c r="E128" s="83">
        <f t="shared" si="3"/>
        <v>0</v>
      </c>
      <c r="F128" s="84">
        <f>Invoice!G130</f>
        <v>0</v>
      </c>
      <c r="G128" s="85">
        <f t="shared" si="4"/>
        <v>0</v>
      </c>
    </row>
    <row r="129" spans="1:7" s="82" customFormat="1" hidden="1">
      <c r="A129" s="98" t="str">
        <f>Invoice!F131</f>
        <v>Exchange rate :</v>
      </c>
      <c r="B129" s="77">
        <f>Invoice!C131</f>
        <v>0</v>
      </c>
      <c r="C129" s="78">
        <f>Invoice!B131</f>
        <v>0</v>
      </c>
      <c r="D129" s="83">
        <f t="shared" ref="D129:D192" si="5">F129/$D$14</f>
        <v>0</v>
      </c>
      <c r="E129" s="83">
        <f t="shared" ref="E129:E192" si="6">G129/$D$14</f>
        <v>0</v>
      </c>
      <c r="F129" s="84">
        <f>Invoice!G131</f>
        <v>0</v>
      </c>
      <c r="G129" s="85">
        <f t="shared" ref="G129:G192" si="7">C129*F129</f>
        <v>0</v>
      </c>
    </row>
    <row r="130" spans="1:7" s="82" customFormat="1" hidden="1">
      <c r="A130" s="98" t="str">
        <f>Invoice!F132</f>
        <v>Exchange rate :</v>
      </c>
      <c r="B130" s="77">
        <f>Invoice!C132</f>
        <v>0</v>
      </c>
      <c r="C130" s="78">
        <f>Invoice!B132</f>
        <v>0</v>
      </c>
      <c r="D130" s="83">
        <f t="shared" si="5"/>
        <v>0</v>
      </c>
      <c r="E130" s="83">
        <f t="shared" si="6"/>
        <v>0</v>
      </c>
      <c r="F130" s="84">
        <f>Invoice!G132</f>
        <v>0</v>
      </c>
      <c r="G130" s="85">
        <f t="shared" si="7"/>
        <v>0</v>
      </c>
    </row>
    <row r="131" spans="1:7" s="82" customFormat="1" hidden="1">
      <c r="A131" s="98" t="str">
        <f>Invoice!F133</f>
        <v>Exchange rate :</v>
      </c>
      <c r="B131" s="77">
        <f>Invoice!C133</f>
        <v>0</v>
      </c>
      <c r="C131" s="78">
        <f>Invoice!B133</f>
        <v>0</v>
      </c>
      <c r="D131" s="83">
        <f t="shared" si="5"/>
        <v>0</v>
      </c>
      <c r="E131" s="83">
        <f t="shared" si="6"/>
        <v>0</v>
      </c>
      <c r="F131" s="84">
        <f>Invoice!G133</f>
        <v>0</v>
      </c>
      <c r="G131" s="85">
        <f t="shared" si="7"/>
        <v>0</v>
      </c>
    </row>
    <row r="132" spans="1:7" s="82" customFormat="1" hidden="1">
      <c r="A132" s="98" t="str">
        <f>Invoice!F134</f>
        <v>Exchange rate :</v>
      </c>
      <c r="B132" s="77">
        <f>Invoice!C134</f>
        <v>0</v>
      </c>
      <c r="C132" s="78">
        <f>Invoice!B134</f>
        <v>0</v>
      </c>
      <c r="D132" s="83">
        <f t="shared" si="5"/>
        <v>0</v>
      </c>
      <c r="E132" s="83">
        <f t="shared" si="6"/>
        <v>0</v>
      </c>
      <c r="F132" s="84">
        <f>Invoice!G134</f>
        <v>0</v>
      </c>
      <c r="G132" s="85">
        <f t="shared" si="7"/>
        <v>0</v>
      </c>
    </row>
    <row r="133" spans="1:7" s="82" customFormat="1" hidden="1">
      <c r="A133" s="98" t="str">
        <f>Invoice!F135</f>
        <v>Exchange rate :</v>
      </c>
      <c r="B133" s="77">
        <f>Invoice!C135</f>
        <v>0</v>
      </c>
      <c r="C133" s="78">
        <f>Invoice!B135</f>
        <v>0</v>
      </c>
      <c r="D133" s="83">
        <f t="shared" si="5"/>
        <v>0</v>
      </c>
      <c r="E133" s="83">
        <f t="shared" si="6"/>
        <v>0</v>
      </c>
      <c r="F133" s="84">
        <f>Invoice!G135</f>
        <v>0</v>
      </c>
      <c r="G133" s="85">
        <f t="shared" si="7"/>
        <v>0</v>
      </c>
    </row>
    <row r="134" spans="1:7" s="82" customFormat="1" hidden="1">
      <c r="A134" s="98" t="str">
        <f>Invoice!F136</f>
        <v>Exchange rate :</v>
      </c>
      <c r="B134" s="77">
        <f>Invoice!C136</f>
        <v>0</v>
      </c>
      <c r="C134" s="78">
        <f>Invoice!B136</f>
        <v>0</v>
      </c>
      <c r="D134" s="83">
        <f t="shared" si="5"/>
        <v>0</v>
      </c>
      <c r="E134" s="83">
        <f t="shared" si="6"/>
        <v>0</v>
      </c>
      <c r="F134" s="84">
        <f>Invoice!G136</f>
        <v>0</v>
      </c>
      <c r="G134" s="85">
        <f t="shared" si="7"/>
        <v>0</v>
      </c>
    </row>
    <row r="135" spans="1:7" s="82" customFormat="1" hidden="1">
      <c r="A135" s="98" t="str">
        <f>Invoice!F137</f>
        <v>Exchange rate :</v>
      </c>
      <c r="B135" s="77">
        <f>Invoice!C137</f>
        <v>0</v>
      </c>
      <c r="C135" s="78">
        <f>Invoice!B137</f>
        <v>0</v>
      </c>
      <c r="D135" s="83">
        <f t="shared" si="5"/>
        <v>0</v>
      </c>
      <c r="E135" s="83">
        <f t="shared" si="6"/>
        <v>0</v>
      </c>
      <c r="F135" s="84">
        <f>Invoice!G137</f>
        <v>0</v>
      </c>
      <c r="G135" s="85">
        <f t="shared" si="7"/>
        <v>0</v>
      </c>
    </row>
    <row r="136" spans="1:7" s="82" customFormat="1" hidden="1">
      <c r="A136" s="98" t="str">
        <f>Invoice!F138</f>
        <v>Exchange rate :</v>
      </c>
      <c r="B136" s="77">
        <f>Invoice!C138</f>
        <v>0</v>
      </c>
      <c r="C136" s="78">
        <f>Invoice!B138</f>
        <v>0</v>
      </c>
      <c r="D136" s="83">
        <f t="shared" si="5"/>
        <v>0</v>
      </c>
      <c r="E136" s="83">
        <f t="shared" si="6"/>
        <v>0</v>
      </c>
      <c r="F136" s="84">
        <f>Invoice!G138</f>
        <v>0</v>
      </c>
      <c r="G136" s="85">
        <f t="shared" si="7"/>
        <v>0</v>
      </c>
    </row>
    <row r="137" spans="1:7" s="82" customFormat="1" hidden="1">
      <c r="A137" s="98" t="str">
        <f>Invoice!F139</f>
        <v>Exchange rate :</v>
      </c>
      <c r="B137" s="77">
        <f>Invoice!C139</f>
        <v>0</v>
      </c>
      <c r="C137" s="78">
        <f>Invoice!B139</f>
        <v>0</v>
      </c>
      <c r="D137" s="83">
        <f t="shared" si="5"/>
        <v>0</v>
      </c>
      <c r="E137" s="83">
        <f t="shared" si="6"/>
        <v>0</v>
      </c>
      <c r="F137" s="84">
        <f>Invoice!G139</f>
        <v>0</v>
      </c>
      <c r="G137" s="85">
        <f t="shared" si="7"/>
        <v>0</v>
      </c>
    </row>
    <row r="138" spans="1:7" s="82" customFormat="1" hidden="1">
      <c r="A138" s="98" t="str">
        <f>Invoice!F140</f>
        <v>Exchange rate :</v>
      </c>
      <c r="B138" s="77">
        <f>Invoice!C140</f>
        <v>0</v>
      </c>
      <c r="C138" s="78">
        <f>Invoice!B140</f>
        <v>0</v>
      </c>
      <c r="D138" s="83">
        <f t="shared" si="5"/>
        <v>0</v>
      </c>
      <c r="E138" s="83">
        <f t="shared" si="6"/>
        <v>0</v>
      </c>
      <c r="F138" s="84">
        <f>Invoice!G140</f>
        <v>0</v>
      </c>
      <c r="G138" s="85">
        <f t="shared" si="7"/>
        <v>0</v>
      </c>
    </row>
    <row r="139" spans="1:7" s="82" customFormat="1" hidden="1">
      <c r="A139" s="98" t="str">
        <f>Invoice!F141</f>
        <v>Exchange rate :</v>
      </c>
      <c r="B139" s="77">
        <f>Invoice!C141</f>
        <v>0</v>
      </c>
      <c r="C139" s="78">
        <f>Invoice!B141</f>
        <v>0</v>
      </c>
      <c r="D139" s="83">
        <f t="shared" si="5"/>
        <v>0</v>
      </c>
      <c r="E139" s="83">
        <f t="shared" si="6"/>
        <v>0</v>
      </c>
      <c r="F139" s="84">
        <f>Invoice!G141</f>
        <v>0</v>
      </c>
      <c r="G139" s="85">
        <f t="shared" si="7"/>
        <v>0</v>
      </c>
    </row>
    <row r="140" spans="1:7" s="82" customFormat="1" hidden="1">
      <c r="A140" s="98" t="str">
        <f>Invoice!F142</f>
        <v>Exchange rate :</v>
      </c>
      <c r="B140" s="77">
        <f>Invoice!C142</f>
        <v>0</v>
      </c>
      <c r="C140" s="78">
        <f>Invoice!B142</f>
        <v>0</v>
      </c>
      <c r="D140" s="83">
        <f t="shared" si="5"/>
        <v>0</v>
      </c>
      <c r="E140" s="83">
        <f t="shared" si="6"/>
        <v>0</v>
      </c>
      <c r="F140" s="84">
        <f>Invoice!G142</f>
        <v>0</v>
      </c>
      <c r="G140" s="85">
        <f t="shared" si="7"/>
        <v>0</v>
      </c>
    </row>
    <row r="141" spans="1:7" s="82" customFormat="1" hidden="1">
      <c r="A141" s="98" t="str">
        <f>Invoice!F143</f>
        <v>Exchange rate :</v>
      </c>
      <c r="B141" s="77">
        <f>Invoice!C143</f>
        <v>0</v>
      </c>
      <c r="C141" s="78">
        <f>Invoice!B143</f>
        <v>0</v>
      </c>
      <c r="D141" s="83">
        <f t="shared" si="5"/>
        <v>0</v>
      </c>
      <c r="E141" s="83">
        <f t="shared" si="6"/>
        <v>0</v>
      </c>
      <c r="F141" s="84">
        <f>Invoice!G143</f>
        <v>0</v>
      </c>
      <c r="G141" s="85">
        <f t="shared" si="7"/>
        <v>0</v>
      </c>
    </row>
    <row r="142" spans="1:7" s="82" customFormat="1" hidden="1">
      <c r="A142" s="98" t="str">
        <f>Invoice!F144</f>
        <v>Exchange rate :</v>
      </c>
      <c r="B142" s="77">
        <f>Invoice!C144</f>
        <v>0</v>
      </c>
      <c r="C142" s="78">
        <f>Invoice!B144</f>
        <v>0</v>
      </c>
      <c r="D142" s="83">
        <f t="shared" si="5"/>
        <v>0</v>
      </c>
      <c r="E142" s="83">
        <f t="shared" si="6"/>
        <v>0</v>
      </c>
      <c r="F142" s="84">
        <f>Invoice!G144</f>
        <v>0</v>
      </c>
      <c r="G142" s="85">
        <f t="shared" si="7"/>
        <v>0</v>
      </c>
    </row>
    <row r="143" spans="1:7" s="82" customFormat="1" hidden="1">
      <c r="A143" s="98" t="str">
        <f>Invoice!F145</f>
        <v>Exchange rate :</v>
      </c>
      <c r="B143" s="77">
        <f>Invoice!C145</f>
        <v>0</v>
      </c>
      <c r="C143" s="78">
        <f>Invoice!B145</f>
        <v>0</v>
      </c>
      <c r="D143" s="83">
        <f t="shared" si="5"/>
        <v>0</v>
      </c>
      <c r="E143" s="83">
        <f t="shared" si="6"/>
        <v>0</v>
      </c>
      <c r="F143" s="84">
        <f>Invoice!G145</f>
        <v>0</v>
      </c>
      <c r="G143" s="85">
        <f t="shared" si="7"/>
        <v>0</v>
      </c>
    </row>
    <row r="144" spans="1:7" s="82" customFormat="1" hidden="1">
      <c r="A144" s="98" t="str">
        <f>Invoice!F146</f>
        <v>Exchange rate :</v>
      </c>
      <c r="B144" s="77">
        <f>Invoice!C146</f>
        <v>0</v>
      </c>
      <c r="C144" s="78">
        <f>Invoice!B146</f>
        <v>0</v>
      </c>
      <c r="D144" s="83">
        <f t="shared" si="5"/>
        <v>0</v>
      </c>
      <c r="E144" s="83">
        <f t="shared" si="6"/>
        <v>0</v>
      </c>
      <c r="F144" s="84">
        <f>Invoice!G146</f>
        <v>0</v>
      </c>
      <c r="G144" s="85">
        <f t="shared" si="7"/>
        <v>0</v>
      </c>
    </row>
    <row r="145" spans="1:7" s="82" customFormat="1" hidden="1">
      <c r="A145" s="98" t="str">
        <f>Invoice!F147</f>
        <v>Exchange rate :</v>
      </c>
      <c r="B145" s="77">
        <f>Invoice!C147</f>
        <v>0</v>
      </c>
      <c r="C145" s="78">
        <f>Invoice!B147</f>
        <v>0</v>
      </c>
      <c r="D145" s="83">
        <f t="shared" si="5"/>
        <v>0</v>
      </c>
      <c r="E145" s="83">
        <f t="shared" si="6"/>
        <v>0</v>
      </c>
      <c r="F145" s="84">
        <f>Invoice!G147</f>
        <v>0</v>
      </c>
      <c r="G145" s="85">
        <f t="shared" si="7"/>
        <v>0</v>
      </c>
    </row>
    <row r="146" spans="1:7" s="82" customFormat="1" hidden="1">
      <c r="A146" s="98" t="str">
        <f>Invoice!F148</f>
        <v>Exchange rate :</v>
      </c>
      <c r="B146" s="77">
        <f>Invoice!C148</f>
        <v>0</v>
      </c>
      <c r="C146" s="78">
        <f>Invoice!B148</f>
        <v>0</v>
      </c>
      <c r="D146" s="83">
        <f t="shared" si="5"/>
        <v>0</v>
      </c>
      <c r="E146" s="83">
        <f t="shared" si="6"/>
        <v>0</v>
      </c>
      <c r="F146" s="84">
        <f>Invoice!G148</f>
        <v>0</v>
      </c>
      <c r="G146" s="85">
        <f t="shared" si="7"/>
        <v>0</v>
      </c>
    </row>
    <row r="147" spans="1:7" s="82" customFormat="1" hidden="1">
      <c r="A147" s="98" t="str">
        <f>Invoice!F149</f>
        <v>Exchange rate :</v>
      </c>
      <c r="B147" s="77">
        <f>Invoice!C149</f>
        <v>0</v>
      </c>
      <c r="C147" s="78">
        <f>Invoice!B149</f>
        <v>0</v>
      </c>
      <c r="D147" s="83">
        <f t="shared" si="5"/>
        <v>0</v>
      </c>
      <c r="E147" s="83">
        <f t="shared" si="6"/>
        <v>0</v>
      </c>
      <c r="F147" s="84">
        <f>Invoice!G149</f>
        <v>0</v>
      </c>
      <c r="G147" s="85">
        <f t="shared" si="7"/>
        <v>0</v>
      </c>
    </row>
    <row r="148" spans="1:7" s="82" customFormat="1" hidden="1">
      <c r="A148" s="98" t="str">
        <f>Invoice!F150</f>
        <v>Exchange rate :</v>
      </c>
      <c r="B148" s="77">
        <f>Invoice!C150</f>
        <v>0</v>
      </c>
      <c r="C148" s="78">
        <f>Invoice!B150</f>
        <v>0</v>
      </c>
      <c r="D148" s="83">
        <f t="shared" si="5"/>
        <v>0</v>
      </c>
      <c r="E148" s="83">
        <f t="shared" si="6"/>
        <v>0</v>
      </c>
      <c r="F148" s="84">
        <f>Invoice!G150</f>
        <v>0</v>
      </c>
      <c r="G148" s="85">
        <f t="shared" si="7"/>
        <v>0</v>
      </c>
    </row>
    <row r="149" spans="1:7" s="82" customFormat="1" hidden="1">
      <c r="A149" s="98" t="str">
        <f>Invoice!F151</f>
        <v>Exchange rate :</v>
      </c>
      <c r="B149" s="77">
        <f>Invoice!C151</f>
        <v>0</v>
      </c>
      <c r="C149" s="78">
        <f>Invoice!B151</f>
        <v>0</v>
      </c>
      <c r="D149" s="83">
        <f t="shared" si="5"/>
        <v>0</v>
      </c>
      <c r="E149" s="83">
        <f t="shared" si="6"/>
        <v>0</v>
      </c>
      <c r="F149" s="84">
        <f>Invoice!G151</f>
        <v>0</v>
      </c>
      <c r="G149" s="85">
        <f t="shared" si="7"/>
        <v>0</v>
      </c>
    </row>
    <row r="150" spans="1:7" s="82" customFormat="1" hidden="1">
      <c r="A150" s="98" t="str">
        <f>Invoice!F152</f>
        <v>Exchange rate :</v>
      </c>
      <c r="B150" s="77">
        <f>Invoice!C152</f>
        <v>0</v>
      </c>
      <c r="C150" s="78">
        <f>Invoice!B152</f>
        <v>0</v>
      </c>
      <c r="D150" s="83">
        <f t="shared" si="5"/>
        <v>0</v>
      </c>
      <c r="E150" s="83">
        <f t="shared" si="6"/>
        <v>0</v>
      </c>
      <c r="F150" s="84">
        <f>Invoice!G152</f>
        <v>0</v>
      </c>
      <c r="G150" s="85">
        <f t="shared" si="7"/>
        <v>0</v>
      </c>
    </row>
    <row r="151" spans="1:7" s="82" customFormat="1" hidden="1">
      <c r="A151" s="98" t="str">
        <f>Invoice!F153</f>
        <v>Exchange rate :</v>
      </c>
      <c r="B151" s="77">
        <f>Invoice!C153</f>
        <v>0</v>
      </c>
      <c r="C151" s="78">
        <f>Invoice!B153</f>
        <v>0</v>
      </c>
      <c r="D151" s="83">
        <f t="shared" si="5"/>
        <v>0</v>
      </c>
      <c r="E151" s="83">
        <f t="shared" si="6"/>
        <v>0</v>
      </c>
      <c r="F151" s="84">
        <f>Invoice!G153</f>
        <v>0</v>
      </c>
      <c r="G151" s="85">
        <f t="shared" si="7"/>
        <v>0</v>
      </c>
    </row>
    <row r="152" spans="1:7" s="82" customFormat="1" hidden="1">
      <c r="A152" s="98" t="str">
        <f>Invoice!F154</f>
        <v>Exchange rate :</v>
      </c>
      <c r="B152" s="77">
        <f>Invoice!C154</f>
        <v>0</v>
      </c>
      <c r="C152" s="78">
        <f>Invoice!B154</f>
        <v>0</v>
      </c>
      <c r="D152" s="83">
        <f t="shared" si="5"/>
        <v>0</v>
      </c>
      <c r="E152" s="83">
        <f t="shared" si="6"/>
        <v>0</v>
      </c>
      <c r="F152" s="84">
        <f>Invoice!G154</f>
        <v>0</v>
      </c>
      <c r="G152" s="85">
        <f t="shared" si="7"/>
        <v>0</v>
      </c>
    </row>
    <row r="153" spans="1:7" s="82" customFormat="1" hidden="1">
      <c r="A153" s="98" t="str">
        <f>Invoice!F155</f>
        <v>Exchange rate :</v>
      </c>
      <c r="B153" s="77">
        <f>Invoice!C155</f>
        <v>0</v>
      </c>
      <c r="C153" s="78">
        <f>Invoice!B155</f>
        <v>0</v>
      </c>
      <c r="D153" s="83">
        <f t="shared" si="5"/>
        <v>0</v>
      </c>
      <c r="E153" s="83">
        <f t="shared" si="6"/>
        <v>0</v>
      </c>
      <c r="F153" s="84">
        <f>Invoice!G155</f>
        <v>0</v>
      </c>
      <c r="G153" s="85">
        <f t="shared" si="7"/>
        <v>0</v>
      </c>
    </row>
    <row r="154" spans="1:7" s="82" customFormat="1" hidden="1">
      <c r="A154" s="98" t="str">
        <f>Invoice!F156</f>
        <v>Exchange rate :</v>
      </c>
      <c r="B154" s="77">
        <f>Invoice!C156</f>
        <v>0</v>
      </c>
      <c r="C154" s="78">
        <f>Invoice!B156</f>
        <v>0</v>
      </c>
      <c r="D154" s="83">
        <f t="shared" si="5"/>
        <v>0</v>
      </c>
      <c r="E154" s="83">
        <f t="shared" si="6"/>
        <v>0</v>
      </c>
      <c r="F154" s="84">
        <f>Invoice!G156</f>
        <v>0</v>
      </c>
      <c r="G154" s="85">
        <f t="shared" si="7"/>
        <v>0</v>
      </c>
    </row>
    <row r="155" spans="1:7" s="82" customFormat="1" hidden="1">
      <c r="A155" s="98" t="str">
        <f>Invoice!F157</f>
        <v>Exchange rate :</v>
      </c>
      <c r="B155" s="77">
        <f>Invoice!C157</f>
        <v>0</v>
      </c>
      <c r="C155" s="78">
        <f>Invoice!B157</f>
        <v>0</v>
      </c>
      <c r="D155" s="83">
        <f t="shared" si="5"/>
        <v>0</v>
      </c>
      <c r="E155" s="83">
        <f t="shared" si="6"/>
        <v>0</v>
      </c>
      <c r="F155" s="84">
        <f>Invoice!G157</f>
        <v>0</v>
      </c>
      <c r="G155" s="85">
        <f t="shared" si="7"/>
        <v>0</v>
      </c>
    </row>
    <row r="156" spans="1:7" s="82" customFormat="1" hidden="1">
      <c r="A156" s="98" t="str">
        <f>Invoice!F158</f>
        <v>Exchange rate :</v>
      </c>
      <c r="B156" s="77">
        <f>Invoice!C158</f>
        <v>0</v>
      </c>
      <c r="C156" s="78">
        <f>Invoice!B158</f>
        <v>0</v>
      </c>
      <c r="D156" s="83">
        <f t="shared" si="5"/>
        <v>0</v>
      </c>
      <c r="E156" s="83">
        <f t="shared" si="6"/>
        <v>0</v>
      </c>
      <c r="F156" s="84">
        <f>Invoice!G158</f>
        <v>0</v>
      </c>
      <c r="G156" s="85">
        <f t="shared" si="7"/>
        <v>0</v>
      </c>
    </row>
    <row r="157" spans="1:7" s="82" customFormat="1" hidden="1">
      <c r="A157" s="98" t="str">
        <f>Invoice!F159</f>
        <v>Exchange rate :</v>
      </c>
      <c r="B157" s="77">
        <f>Invoice!C159</f>
        <v>0</v>
      </c>
      <c r="C157" s="78">
        <f>Invoice!B159</f>
        <v>0</v>
      </c>
      <c r="D157" s="83">
        <f t="shared" si="5"/>
        <v>0</v>
      </c>
      <c r="E157" s="83">
        <f t="shared" si="6"/>
        <v>0</v>
      </c>
      <c r="F157" s="84">
        <f>Invoice!G159</f>
        <v>0</v>
      </c>
      <c r="G157" s="85">
        <f t="shared" si="7"/>
        <v>0</v>
      </c>
    </row>
    <row r="158" spans="1:7" s="82" customFormat="1" hidden="1">
      <c r="A158" s="98" t="str">
        <f>Invoice!F160</f>
        <v>Exchange rate :</v>
      </c>
      <c r="B158" s="77">
        <f>Invoice!C160</f>
        <v>0</v>
      </c>
      <c r="C158" s="78">
        <f>Invoice!B160</f>
        <v>0</v>
      </c>
      <c r="D158" s="83">
        <f t="shared" si="5"/>
        <v>0</v>
      </c>
      <c r="E158" s="83">
        <f t="shared" si="6"/>
        <v>0</v>
      </c>
      <c r="F158" s="84">
        <f>Invoice!G160</f>
        <v>0</v>
      </c>
      <c r="G158" s="85">
        <f t="shared" si="7"/>
        <v>0</v>
      </c>
    </row>
    <row r="159" spans="1:7" s="82" customFormat="1" hidden="1">
      <c r="A159" s="98" t="str">
        <f>Invoice!F161</f>
        <v>Exchange rate :</v>
      </c>
      <c r="B159" s="77">
        <f>Invoice!C161</f>
        <v>0</v>
      </c>
      <c r="C159" s="78">
        <f>Invoice!B161</f>
        <v>0</v>
      </c>
      <c r="D159" s="83">
        <f t="shared" si="5"/>
        <v>0</v>
      </c>
      <c r="E159" s="83">
        <f t="shared" si="6"/>
        <v>0</v>
      </c>
      <c r="F159" s="84">
        <f>Invoice!G161</f>
        <v>0</v>
      </c>
      <c r="G159" s="85">
        <f t="shared" si="7"/>
        <v>0</v>
      </c>
    </row>
    <row r="160" spans="1:7" s="82" customFormat="1" hidden="1">
      <c r="A160" s="98" t="str">
        <f>Invoice!F162</f>
        <v>Exchange rate :</v>
      </c>
      <c r="B160" s="77">
        <f>Invoice!C162</f>
        <v>0</v>
      </c>
      <c r="C160" s="78">
        <f>Invoice!B162</f>
        <v>0</v>
      </c>
      <c r="D160" s="83">
        <f t="shared" si="5"/>
        <v>0</v>
      </c>
      <c r="E160" s="83">
        <f t="shared" si="6"/>
        <v>0</v>
      </c>
      <c r="F160" s="84">
        <f>Invoice!G162</f>
        <v>0</v>
      </c>
      <c r="G160" s="85">
        <f t="shared" si="7"/>
        <v>0</v>
      </c>
    </row>
    <row r="161" spans="1:7" s="82" customFormat="1" hidden="1">
      <c r="A161" s="98" t="str">
        <f>Invoice!F163</f>
        <v>Exchange rate :</v>
      </c>
      <c r="B161" s="77">
        <f>Invoice!C163</f>
        <v>0</v>
      </c>
      <c r="C161" s="78">
        <f>Invoice!B163</f>
        <v>0</v>
      </c>
      <c r="D161" s="83">
        <f t="shared" si="5"/>
        <v>0</v>
      </c>
      <c r="E161" s="83">
        <f t="shared" si="6"/>
        <v>0</v>
      </c>
      <c r="F161" s="84">
        <f>Invoice!G163</f>
        <v>0</v>
      </c>
      <c r="G161" s="85">
        <f t="shared" si="7"/>
        <v>0</v>
      </c>
    </row>
    <row r="162" spans="1:7" s="82" customFormat="1" hidden="1">
      <c r="A162" s="98" t="str">
        <f>Invoice!F164</f>
        <v>Exchange rate :</v>
      </c>
      <c r="B162" s="77">
        <f>Invoice!C164</f>
        <v>0</v>
      </c>
      <c r="C162" s="78">
        <f>Invoice!B164</f>
        <v>0</v>
      </c>
      <c r="D162" s="83">
        <f t="shared" si="5"/>
        <v>0</v>
      </c>
      <c r="E162" s="83">
        <f t="shared" si="6"/>
        <v>0</v>
      </c>
      <c r="F162" s="84">
        <f>Invoice!G164</f>
        <v>0</v>
      </c>
      <c r="G162" s="85">
        <f t="shared" si="7"/>
        <v>0</v>
      </c>
    </row>
    <row r="163" spans="1:7" s="82" customFormat="1" hidden="1">
      <c r="A163" s="98" t="str">
        <f>Invoice!F165</f>
        <v>Exchange rate :</v>
      </c>
      <c r="B163" s="77">
        <f>Invoice!C165</f>
        <v>0</v>
      </c>
      <c r="C163" s="78">
        <f>Invoice!B165</f>
        <v>0</v>
      </c>
      <c r="D163" s="83">
        <f t="shared" si="5"/>
        <v>0</v>
      </c>
      <c r="E163" s="83">
        <f t="shared" si="6"/>
        <v>0</v>
      </c>
      <c r="F163" s="84">
        <f>Invoice!G165</f>
        <v>0</v>
      </c>
      <c r="G163" s="85">
        <f t="shared" si="7"/>
        <v>0</v>
      </c>
    </row>
    <row r="164" spans="1:7" s="82" customFormat="1" hidden="1">
      <c r="A164" s="98" t="str">
        <f>Invoice!F166</f>
        <v>Exchange rate :</v>
      </c>
      <c r="B164" s="77">
        <f>Invoice!C166</f>
        <v>0</v>
      </c>
      <c r="C164" s="78">
        <f>Invoice!B166</f>
        <v>0</v>
      </c>
      <c r="D164" s="83">
        <f t="shared" si="5"/>
        <v>0</v>
      </c>
      <c r="E164" s="83">
        <f t="shared" si="6"/>
        <v>0</v>
      </c>
      <c r="F164" s="84">
        <f>Invoice!G166</f>
        <v>0</v>
      </c>
      <c r="G164" s="85">
        <f t="shared" si="7"/>
        <v>0</v>
      </c>
    </row>
    <row r="165" spans="1:7" s="82" customFormat="1" hidden="1">
      <c r="A165" s="98" t="str">
        <f>Invoice!F167</f>
        <v>Exchange rate :</v>
      </c>
      <c r="B165" s="77">
        <f>Invoice!C167</f>
        <v>0</v>
      </c>
      <c r="C165" s="78">
        <f>Invoice!B167</f>
        <v>0</v>
      </c>
      <c r="D165" s="83">
        <f t="shared" si="5"/>
        <v>0</v>
      </c>
      <c r="E165" s="83">
        <f t="shared" si="6"/>
        <v>0</v>
      </c>
      <c r="F165" s="84">
        <f>Invoice!G167</f>
        <v>0</v>
      </c>
      <c r="G165" s="85">
        <f t="shared" si="7"/>
        <v>0</v>
      </c>
    </row>
    <row r="166" spans="1:7" s="82" customFormat="1" hidden="1">
      <c r="A166" s="98" t="str">
        <f>Invoice!F168</f>
        <v>Exchange rate :</v>
      </c>
      <c r="B166" s="77">
        <f>Invoice!C168</f>
        <v>0</v>
      </c>
      <c r="C166" s="78">
        <f>Invoice!B168</f>
        <v>0</v>
      </c>
      <c r="D166" s="83">
        <f t="shared" si="5"/>
        <v>0</v>
      </c>
      <c r="E166" s="83">
        <f t="shared" si="6"/>
        <v>0</v>
      </c>
      <c r="F166" s="84">
        <f>Invoice!G168</f>
        <v>0</v>
      </c>
      <c r="G166" s="85">
        <f t="shared" si="7"/>
        <v>0</v>
      </c>
    </row>
    <row r="167" spans="1:7" s="82" customFormat="1" hidden="1">
      <c r="A167" s="98" t="str">
        <f>Invoice!F169</f>
        <v>Exchange rate :</v>
      </c>
      <c r="B167" s="77">
        <f>Invoice!C169</f>
        <v>0</v>
      </c>
      <c r="C167" s="78">
        <f>Invoice!B169</f>
        <v>0</v>
      </c>
      <c r="D167" s="83">
        <f t="shared" si="5"/>
        <v>0</v>
      </c>
      <c r="E167" s="83">
        <f t="shared" si="6"/>
        <v>0</v>
      </c>
      <c r="F167" s="84">
        <f>Invoice!G169</f>
        <v>0</v>
      </c>
      <c r="G167" s="85">
        <f t="shared" si="7"/>
        <v>0</v>
      </c>
    </row>
    <row r="168" spans="1:7" s="82" customFormat="1" hidden="1">
      <c r="A168" s="98" t="str">
        <f>Invoice!F170</f>
        <v>Exchange rate :</v>
      </c>
      <c r="B168" s="77">
        <f>Invoice!C170</f>
        <v>0</v>
      </c>
      <c r="C168" s="78">
        <f>Invoice!B170</f>
        <v>0</v>
      </c>
      <c r="D168" s="83">
        <f t="shared" si="5"/>
        <v>0</v>
      </c>
      <c r="E168" s="83">
        <f t="shared" si="6"/>
        <v>0</v>
      </c>
      <c r="F168" s="84">
        <f>Invoice!G170</f>
        <v>0</v>
      </c>
      <c r="G168" s="85">
        <f t="shared" si="7"/>
        <v>0</v>
      </c>
    </row>
    <row r="169" spans="1:7" s="82" customFormat="1" hidden="1">
      <c r="A169" s="98" t="str">
        <f>Invoice!F171</f>
        <v>Exchange rate :</v>
      </c>
      <c r="B169" s="77">
        <f>Invoice!C171</f>
        <v>0</v>
      </c>
      <c r="C169" s="78">
        <f>Invoice!B171</f>
        <v>0</v>
      </c>
      <c r="D169" s="83">
        <f t="shared" si="5"/>
        <v>0</v>
      </c>
      <c r="E169" s="83">
        <f t="shared" si="6"/>
        <v>0</v>
      </c>
      <c r="F169" s="84">
        <f>Invoice!G171</f>
        <v>0</v>
      </c>
      <c r="G169" s="85">
        <f t="shared" si="7"/>
        <v>0</v>
      </c>
    </row>
    <row r="170" spans="1:7" s="82" customFormat="1" hidden="1">
      <c r="A170" s="98" t="str">
        <f>Invoice!F172</f>
        <v>Exchange rate :</v>
      </c>
      <c r="B170" s="77">
        <f>Invoice!C172</f>
        <v>0</v>
      </c>
      <c r="C170" s="78">
        <f>Invoice!B172</f>
        <v>0</v>
      </c>
      <c r="D170" s="83">
        <f t="shared" si="5"/>
        <v>0</v>
      </c>
      <c r="E170" s="83">
        <f t="shared" si="6"/>
        <v>0</v>
      </c>
      <c r="F170" s="84">
        <f>Invoice!G172</f>
        <v>0</v>
      </c>
      <c r="G170" s="85">
        <f t="shared" si="7"/>
        <v>0</v>
      </c>
    </row>
    <row r="171" spans="1:7" s="82" customFormat="1" hidden="1">
      <c r="A171" s="98" t="str">
        <f>Invoice!F173</f>
        <v>Exchange rate :</v>
      </c>
      <c r="B171" s="77">
        <f>Invoice!C173</f>
        <v>0</v>
      </c>
      <c r="C171" s="78">
        <f>Invoice!B173</f>
        <v>0</v>
      </c>
      <c r="D171" s="83">
        <f t="shared" si="5"/>
        <v>0</v>
      </c>
      <c r="E171" s="83">
        <f t="shared" si="6"/>
        <v>0</v>
      </c>
      <c r="F171" s="84">
        <f>Invoice!G173</f>
        <v>0</v>
      </c>
      <c r="G171" s="85">
        <f t="shared" si="7"/>
        <v>0</v>
      </c>
    </row>
    <row r="172" spans="1:7" s="82" customFormat="1" hidden="1">
      <c r="A172" s="98" t="str">
        <f>Invoice!F174</f>
        <v>Exchange rate :</v>
      </c>
      <c r="B172" s="77">
        <f>Invoice!C174</f>
        <v>0</v>
      </c>
      <c r="C172" s="78">
        <f>Invoice!B174</f>
        <v>0</v>
      </c>
      <c r="D172" s="83">
        <f t="shared" si="5"/>
        <v>0</v>
      </c>
      <c r="E172" s="83">
        <f t="shared" si="6"/>
        <v>0</v>
      </c>
      <c r="F172" s="84">
        <f>Invoice!G174</f>
        <v>0</v>
      </c>
      <c r="G172" s="85">
        <f t="shared" si="7"/>
        <v>0</v>
      </c>
    </row>
    <row r="173" spans="1:7" s="82" customFormat="1" hidden="1">
      <c r="A173" s="98" t="str">
        <f>Invoice!F175</f>
        <v>Exchange rate :</v>
      </c>
      <c r="B173" s="77">
        <f>Invoice!C175</f>
        <v>0</v>
      </c>
      <c r="C173" s="78">
        <f>Invoice!B175</f>
        <v>0</v>
      </c>
      <c r="D173" s="83">
        <f t="shared" si="5"/>
        <v>0</v>
      </c>
      <c r="E173" s="83">
        <f t="shared" si="6"/>
        <v>0</v>
      </c>
      <c r="F173" s="84">
        <f>Invoice!G175</f>
        <v>0</v>
      </c>
      <c r="G173" s="85">
        <f t="shared" si="7"/>
        <v>0</v>
      </c>
    </row>
    <row r="174" spans="1:7" s="82" customFormat="1" hidden="1">
      <c r="A174" s="98" t="str">
        <f>Invoice!F176</f>
        <v>Exchange rate :</v>
      </c>
      <c r="B174" s="77">
        <f>Invoice!C176</f>
        <v>0</v>
      </c>
      <c r="C174" s="78">
        <f>Invoice!B176</f>
        <v>0</v>
      </c>
      <c r="D174" s="83">
        <f t="shared" si="5"/>
        <v>0</v>
      </c>
      <c r="E174" s="83">
        <f t="shared" si="6"/>
        <v>0</v>
      </c>
      <c r="F174" s="84">
        <f>Invoice!G176</f>
        <v>0</v>
      </c>
      <c r="G174" s="85">
        <f t="shared" si="7"/>
        <v>0</v>
      </c>
    </row>
    <row r="175" spans="1:7" s="82" customFormat="1" hidden="1">
      <c r="A175" s="98" t="str">
        <f>Invoice!F177</f>
        <v>Exchange rate :</v>
      </c>
      <c r="B175" s="77">
        <f>Invoice!C177</f>
        <v>0</v>
      </c>
      <c r="C175" s="78">
        <f>Invoice!B177</f>
        <v>0</v>
      </c>
      <c r="D175" s="83">
        <f t="shared" si="5"/>
        <v>0</v>
      </c>
      <c r="E175" s="83">
        <f t="shared" si="6"/>
        <v>0</v>
      </c>
      <c r="F175" s="84">
        <f>Invoice!G177</f>
        <v>0</v>
      </c>
      <c r="G175" s="85">
        <f t="shared" si="7"/>
        <v>0</v>
      </c>
    </row>
    <row r="176" spans="1:7" s="82" customFormat="1" hidden="1">
      <c r="A176" s="98" t="str">
        <f>Invoice!F178</f>
        <v>Exchange rate :</v>
      </c>
      <c r="B176" s="77">
        <f>Invoice!C178</f>
        <v>0</v>
      </c>
      <c r="C176" s="78">
        <f>Invoice!B178</f>
        <v>0</v>
      </c>
      <c r="D176" s="83">
        <f t="shared" si="5"/>
        <v>0</v>
      </c>
      <c r="E176" s="83">
        <f t="shared" si="6"/>
        <v>0</v>
      </c>
      <c r="F176" s="84">
        <f>Invoice!G178</f>
        <v>0</v>
      </c>
      <c r="G176" s="85">
        <f t="shared" si="7"/>
        <v>0</v>
      </c>
    </row>
    <row r="177" spans="1:7" s="82" customFormat="1" hidden="1">
      <c r="A177" s="98" t="str">
        <f>Invoice!F179</f>
        <v>Exchange rate :</v>
      </c>
      <c r="B177" s="77">
        <f>Invoice!C179</f>
        <v>0</v>
      </c>
      <c r="C177" s="78">
        <f>Invoice!B179</f>
        <v>0</v>
      </c>
      <c r="D177" s="83">
        <f t="shared" si="5"/>
        <v>0</v>
      </c>
      <c r="E177" s="83">
        <f t="shared" si="6"/>
        <v>0</v>
      </c>
      <c r="F177" s="84">
        <f>Invoice!G179</f>
        <v>0</v>
      </c>
      <c r="G177" s="85">
        <f t="shared" si="7"/>
        <v>0</v>
      </c>
    </row>
    <row r="178" spans="1:7" s="82" customFormat="1" hidden="1">
      <c r="A178" s="98" t="str">
        <f>Invoice!F180</f>
        <v>Exchange rate :</v>
      </c>
      <c r="B178" s="77">
        <f>Invoice!C180</f>
        <v>0</v>
      </c>
      <c r="C178" s="78">
        <f>Invoice!B180</f>
        <v>0</v>
      </c>
      <c r="D178" s="83">
        <f t="shared" si="5"/>
        <v>0</v>
      </c>
      <c r="E178" s="83">
        <f t="shared" si="6"/>
        <v>0</v>
      </c>
      <c r="F178" s="84">
        <f>Invoice!G180</f>
        <v>0</v>
      </c>
      <c r="G178" s="85">
        <f t="shared" si="7"/>
        <v>0</v>
      </c>
    </row>
    <row r="179" spans="1:7" s="82" customFormat="1" hidden="1">
      <c r="A179" s="98" t="str">
        <f>Invoice!F181</f>
        <v>Exchange rate :</v>
      </c>
      <c r="B179" s="77">
        <f>Invoice!C181</f>
        <v>0</v>
      </c>
      <c r="C179" s="78">
        <f>Invoice!B181</f>
        <v>0</v>
      </c>
      <c r="D179" s="83">
        <f t="shared" si="5"/>
        <v>0</v>
      </c>
      <c r="E179" s="83">
        <f t="shared" si="6"/>
        <v>0</v>
      </c>
      <c r="F179" s="84">
        <f>Invoice!G181</f>
        <v>0</v>
      </c>
      <c r="G179" s="85">
        <f t="shared" si="7"/>
        <v>0</v>
      </c>
    </row>
    <row r="180" spans="1:7" s="82" customFormat="1" hidden="1">
      <c r="A180" s="98" t="str">
        <f>Invoice!F182</f>
        <v>Exchange rate :</v>
      </c>
      <c r="B180" s="77">
        <f>Invoice!C182</f>
        <v>0</v>
      </c>
      <c r="C180" s="78">
        <f>Invoice!B182</f>
        <v>0</v>
      </c>
      <c r="D180" s="83">
        <f t="shared" si="5"/>
        <v>0</v>
      </c>
      <c r="E180" s="83">
        <f t="shared" si="6"/>
        <v>0</v>
      </c>
      <c r="F180" s="84">
        <f>Invoice!G182</f>
        <v>0</v>
      </c>
      <c r="G180" s="85">
        <f t="shared" si="7"/>
        <v>0</v>
      </c>
    </row>
    <row r="181" spans="1:7" s="82" customFormat="1" hidden="1">
      <c r="A181" s="98" t="str">
        <f>Invoice!F183</f>
        <v>Exchange rate :</v>
      </c>
      <c r="B181" s="77">
        <f>Invoice!C183</f>
        <v>0</v>
      </c>
      <c r="C181" s="78">
        <f>Invoice!B183</f>
        <v>0</v>
      </c>
      <c r="D181" s="83">
        <f t="shared" si="5"/>
        <v>0</v>
      </c>
      <c r="E181" s="83">
        <f t="shared" si="6"/>
        <v>0</v>
      </c>
      <c r="F181" s="84">
        <f>Invoice!G183</f>
        <v>0</v>
      </c>
      <c r="G181" s="85">
        <f t="shared" si="7"/>
        <v>0</v>
      </c>
    </row>
    <row r="182" spans="1:7" s="82" customFormat="1" hidden="1">
      <c r="A182" s="98" t="str">
        <f>Invoice!F184</f>
        <v>Exchange rate :</v>
      </c>
      <c r="B182" s="77">
        <f>Invoice!C184</f>
        <v>0</v>
      </c>
      <c r="C182" s="78">
        <f>Invoice!B184</f>
        <v>0</v>
      </c>
      <c r="D182" s="83">
        <f t="shared" si="5"/>
        <v>0</v>
      </c>
      <c r="E182" s="83">
        <f t="shared" si="6"/>
        <v>0</v>
      </c>
      <c r="F182" s="84">
        <f>Invoice!G184</f>
        <v>0</v>
      </c>
      <c r="G182" s="85">
        <f t="shared" si="7"/>
        <v>0</v>
      </c>
    </row>
    <row r="183" spans="1:7" s="82" customFormat="1" hidden="1">
      <c r="A183" s="98" t="str">
        <f>Invoice!F185</f>
        <v>Exchange rate :</v>
      </c>
      <c r="B183" s="77">
        <f>Invoice!C185</f>
        <v>0</v>
      </c>
      <c r="C183" s="78">
        <f>Invoice!B185</f>
        <v>0</v>
      </c>
      <c r="D183" s="83">
        <f t="shared" si="5"/>
        <v>0</v>
      </c>
      <c r="E183" s="83">
        <f t="shared" si="6"/>
        <v>0</v>
      </c>
      <c r="F183" s="84">
        <f>Invoice!G185</f>
        <v>0</v>
      </c>
      <c r="G183" s="85">
        <f t="shared" si="7"/>
        <v>0</v>
      </c>
    </row>
    <row r="184" spans="1:7" s="82" customFormat="1" hidden="1">
      <c r="A184" s="98" t="str">
        <f>Invoice!F186</f>
        <v>Exchange rate :</v>
      </c>
      <c r="B184" s="77">
        <f>Invoice!C186</f>
        <v>0</v>
      </c>
      <c r="C184" s="78">
        <f>Invoice!B186</f>
        <v>0</v>
      </c>
      <c r="D184" s="83">
        <f t="shared" si="5"/>
        <v>0</v>
      </c>
      <c r="E184" s="83">
        <f t="shared" si="6"/>
        <v>0</v>
      </c>
      <c r="F184" s="84">
        <f>Invoice!G186</f>
        <v>0</v>
      </c>
      <c r="G184" s="85">
        <f t="shared" si="7"/>
        <v>0</v>
      </c>
    </row>
    <row r="185" spans="1:7" s="82" customFormat="1" hidden="1">
      <c r="A185" s="98" t="str">
        <f>Invoice!F187</f>
        <v>Exchange rate :</v>
      </c>
      <c r="B185" s="77">
        <f>Invoice!C187</f>
        <v>0</v>
      </c>
      <c r="C185" s="78">
        <f>Invoice!B187</f>
        <v>0</v>
      </c>
      <c r="D185" s="83">
        <f t="shared" si="5"/>
        <v>0</v>
      </c>
      <c r="E185" s="83">
        <f t="shared" si="6"/>
        <v>0</v>
      </c>
      <c r="F185" s="84">
        <f>Invoice!G187</f>
        <v>0</v>
      </c>
      <c r="G185" s="85">
        <f t="shared" si="7"/>
        <v>0</v>
      </c>
    </row>
    <row r="186" spans="1:7" s="82" customFormat="1" hidden="1">
      <c r="A186" s="98" t="str">
        <f>Invoice!F188</f>
        <v>Exchange rate :</v>
      </c>
      <c r="B186" s="77">
        <f>Invoice!C188</f>
        <v>0</v>
      </c>
      <c r="C186" s="78">
        <f>Invoice!B188</f>
        <v>0</v>
      </c>
      <c r="D186" s="83">
        <f t="shared" si="5"/>
        <v>0</v>
      </c>
      <c r="E186" s="83">
        <f t="shared" si="6"/>
        <v>0</v>
      </c>
      <c r="F186" s="84">
        <f>Invoice!G188</f>
        <v>0</v>
      </c>
      <c r="G186" s="85">
        <f t="shared" si="7"/>
        <v>0</v>
      </c>
    </row>
    <row r="187" spans="1:7" s="82" customFormat="1" hidden="1">
      <c r="A187" s="98" t="str">
        <f>Invoice!F189</f>
        <v>Exchange rate :</v>
      </c>
      <c r="B187" s="77">
        <f>Invoice!C189</f>
        <v>0</v>
      </c>
      <c r="C187" s="78">
        <f>Invoice!B189</f>
        <v>0</v>
      </c>
      <c r="D187" s="83">
        <f t="shared" si="5"/>
        <v>0</v>
      </c>
      <c r="E187" s="83">
        <f t="shared" si="6"/>
        <v>0</v>
      </c>
      <c r="F187" s="84">
        <f>Invoice!G189</f>
        <v>0</v>
      </c>
      <c r="G187" s="85">
        <f t="shared" si="7"/>
        <v>0</v>
      </c>
    </row>
    <row r="188" spans="1:7" s="82" customFormat="1" hidden="1">
      <c r="A188" s="98" t="str">
        <f>Invoice!F190</f>
        <v>Exchange rate :</v>
      </c>
      <c r="B188" s="77">
        <f>Invoice!C190</f>
        <v>0</v>
      </c>
      <c r="C188" s="78">
        <f>Invoice!B190</f>
        <v>0</v>
      </c>
      <c r="D188" s="83">
        <f t="shared" si="5"/>
        <v>0</v>
      </c>
      <c r="E188" s="83">
        <f t="shared" si="6"/>
        <v>0</v>
      </c>
      <c r="F188" s="84">
        <f>Invoice!G190</f>
        <v>0</v>
      </c>
      <c r="G188" s="85">
        <f t="shared" si="7"/>
        <v>0</v>
      </c>
    </row>
    <row r="189" spans="1:7" s="82" customFormat="1" hidden="1">
      <c r="A189" s="98" t="str">
        <f>Invoice!F191</f>
        <v>Exchange rate :</v>
      </c>
      <c r="B189" s="77">
        <f>Invoice!C191</f>
        <v>0</v>
      </c>
      <c r="C189" s="78">
        <f>Invoice!B191</f>
        <v>0</v>
      </c>
      <c r="D189" s="83">
        <f t="shared" si="5"/>
        <v>0</v>
      </c>
      <c r="E189" s="83">
        <f t="shared" si="6"/>
        <v>0</v>
      </c>
      <c r="F189" s="84">
        <f>Invoice!G191</f>
        <v>0</v>
      </c>
      <c r="G189" s="85">
        <f t="shared" si="7"/>
        <v>0</v>
      </c>
    </row>
    <row r="190" spans="1:7" s="82" customFormat="1" hidden="1">
      <c r="A190" s="98" t="str">
        <f>Invoice!F192</f>
        <v>Exchange rate :</v>
      </c>
      <c r="B190" s="77">
        <f>Invoice!C192</f>
        <v>0</v>
      </c>
      <c r="C190" s="78">
        <f>Invoice!B192</f>
        <v>0</v>
      </c>
      <c r="D190" s="83">
        <f t="shared" si="5"/>
        <v>0</v>
      </c>
      <c r="E190" s="83">
        <f t="shared" si="6"/>
        <v>0</v>
      </c>
      <c r="F190" s="84">
        <f>Invoice!G192</f>
        <v>0</v>
      </c>
      <c r="G190" s="85">
        <f t="shared" si="7"/>
        <v>0</v>
      </c>
    </row>
    <row r="191" spans="1:7" s="82" customFormat="1" hidden="1">
      <c r="A191" s="98" t="str">
        <f>Invoice!F193</f>
        <v>Exchange rate :</v>
      </c>
      <c r="B191" s="77">
        <f>Invoice!C193</f>
        <v>0</v>
      </c>
      <c r="C191" s="78">
        <f>Invoice!B193</f>
        <v>0</v>
      </c>
      <c r="D191" s="83">
        <f t="shared" si="5"/>
        <v>0</v>
      </c>
      <c r="E191" s="83">
        <f t="shared" si="6"/>
        <v>0</v>
      </c>
      <c r="F191" s="84">
        <f>Invoice!G193</f>
        <v>0</v>
      </c>
      <c r="G191" s="85">
        <f t="shared" si="7"/>
        <v>0</v>
      </c>
    </row>
    <row r="192" spans="1:7" s="82" customFormat="1" hidden="1">
      <c r="A192" s="98" t="str">
        <f>Invoice!F194</f>
        <v>Exchange rate :</v>
      </c>
      <c r="B192" s="77">
        <f>Invoice!C194</f>
        <v>0</v>
      </c>
      <c r="C192" s="78">
        <f>Invoice!B194</f>
        <v>0</v>
      </c>
      <c r="D192" s="83">
        <f t="shared" si="5"/>
        <v>0</v>
      </c>
      <c r="E192" s="83">
        <f t="shared" si="6"/>
        <v>0</v>
      </c>
      <c r="F192" s="84">
        <f>Invoice!G194</f>
        <v>0</v>
      </c>
      <c r="G192" s="85">
        <f t="shared" si="7"/>
        <v>0</v>
      </c>
    </row>
    <row r="193" spans="1:7" s="82" customFormat="1" hidden="1">
      <c r="A193" s="98" t="str">
        <f>Invoice!F195</f>
        <v>Exchange rate :</v>
      </c>
      <c r="B193" s="77">
        <f>Invoice!C195</f>
        <v>0</v>
      </c>
      <c r="C193" s="78">
        <f>Invoice!B195</f>
        <v>0</v>
      </c>
      <c r="D193" s="83">
        <f t="shared" ref="D193:D256" si="8">F193/$D$14</f>
        <v>0</v>
      </c>
      <c r="E193" s="83">
        <f t="shared" ref="E193:E256" si="9">G193/$D$14</f>
        <v>0</v>
      </c>
      <c r="F193" s="84">
        <f>Invoice!G195</f>
        <v>0</v>
      </c>
      <c r="G193" s="85">
        <f t="shared" ref="G193:G256" si="10">C193*F193</f>
        <v>0</v>
      </c>
    </row>
    <row r="194" spans="1:7" s="82" customFormat="1" hidden="1">
      <c r="A194" s="98" t="str">
        <f>Invoice!F196</f>
        <v>Exchange rate :</v>
      </c>
      <c r="B194" s="77">
        <f>Invoice!C196</f>
        <v>0</v>
      </c>
      <c r="C194" s="78">
        <f>Invoice!B196</f>
        <v>0</v>
      </c>
      <c r="D194" s="83">
        <f t="shared" si="8"/>
        <v>0</v>
      </c>
      <c r="E194" s="83">
        <f t="shared" si="9"/>
        <v>0</v>
      </c>
      <c r="F194" s="84">
        <f>Invoice!G196</f>
        <v>0</v>
      </c>
      <c r="G194" s="85">
        <f t="shared" si="10"/>
        <v>0</v>
      </c>
    </row>
    <row r="195" spans="1:7" s="82" customFormat="1" hidden="1">
      <c r="A195" s="98" t="str">
        <f>Invoice!F197</f>
        <v>Exchange rate :</v>
      </c>
      <c r="B195" s="77">
        <f>Invoice!C197</f>
        <v>0</v>
      </c>
      <c r="C195" s="78">
        <f>Invoice!B197</f>
        <v>0</v>
      </c>
      <c r="D195" s="83">
        <f t="shared" si="8"/>
        <v>0</v>
      </c>
      <c r="E195" s="83">
        <f t="shared" si="9"/>
        <v>0</v>
      </c>
      <c r="F195" s="84">
        <f>Invoice!G197</f>
        <v>0</v>
      </c>
      <c r="G195" s="85">
        <f t="shared" si="10"/>
        <v>0</v>
      </c>
    </row>
    <row r="196" spans="1:7" s="82" customFormat="1" hidden="1">
      <c r="A196" s="98" t="str">
        <f>Invoice!F198</f>
        <v>Exchange rate :</v>
      </c>
      <c r="B196" s="77">
        <f>Invoice!C198</f>
        <v>0</v>
      </c>
      <c r="C196" s="78">
        <f>Invoice!B198</f>
        <v>0</v>
      </c>
      <c r="D196" s="83">
        <f t="shared" si="8"/>
        <v>0</v>
      </c>
      <c r="E196" s="83">
        <f t="shared" si="9"/>
        <v>0</v>
      </c>
      <c r="F196" s="84">
        <f>Invoice!G198</f>
        <v>0</v>
      </c>
      <c r="G196" s="85">
        <f t="shared" si="10"/>
        <v>0</v>
      </c>
    </row>
    <row r="197" spans="1:7" s="82" customFormat="1" hidden="1">
      <c r="A197" s="98" t="str">
        <f>Invoice!F199</f>
        <v>Exchange rate :</v>
      </c>
      <c r="B197" s="77">
        <f>Invoice!C199</f>
        <v>0</v>
      </c>
      <c r="C197" s="78">
        <f>Invoice!B199</f>
        <v>0</v>
      </c>
      <c r="D197" s="83">
        <f t="shared" si="8"/>
        <v>0</v>
      </c>
      <c r="E197" s="83">
        <f t="shared" si="9"/>
        <v>0</v>
      </c>
      <c r="F197" s="84">
        <f>Invoice!G199</f>
        <v>0</v>
      </c>
      <c r="G197" s="85">
        <f t="shared" si="10"/>
        <v>0</v>
      </c>
    </row>
    <row r="198" spans="1:7" s="82" customFormat="1" hidden="1">
      <c r="A198" s="98" t="str">
        <f>Invoice!F200</f>
        <v>Exchange rate :</v>
      </c>
      <c r="B198" s="77">
        <f>Invoice!C200</f>
        <v>0</v>
      </c>
      <c r="C198" s="78">
        <f>Invoice!B200</f>
        <v>0</v>
      </c>
      <c r="D198" s="83">
        <f t="shared" si="8"/>
        <v>0</v>
      </c>
      <c r="E198" s="83">
        <f t="shared" si="9"/>
        <v>0</v>
      </c>
      <c r="F198" s="84">
        <f>Invoice!G200</f>
        <v>0</v>
      </c>
      <c r="G198" s="85">
        <f t="shared" si="10"/>
        <v>0</v>
      </c>
    </row>
    <row r="199" spans="1:7" s="82" customFormat="1" hidden="1">
      <c r="A199" s="98" t="str">
        <f>Invoice!F201</f>
        <v>Exchange rate :</v>
      </c>
      <c r="B199" s="77">
        <f>Invoice!C201</f>
        <v>0</v>
      </c>
      <c r="C199" s="78">
        <f>Invoice!B201</f>
        <v>0</v>
      </c>
      <c r="D199" s="83">
        <f t="shared" si="8"/>
        <v>0</v>
      </c>
      <c r="E199" s="83">
        <f t="shared" si="9"/>
        <v>0</v>
      </c>
      <c r="F199" s="84">
        <f>Invoice!G201</f>
        <v>0</v>
      </c>
      <c r="G199" s="85">
        <f t="shared" si="10"/>
        <v>0</v>
      </c>
    </row>
    <row r="200" spans="1:7" s="82" customFormat="1" hidden="1">
      <c r="A200" s="98" t="str">
        <f>Invoice!F202</f>
        <v>Exchange rate :</v>
      </c>
      <c r="B200" s="77">
        <f>Invoice!C202</f>
        <v>0</v>
      </c>
      <c r="C200" s="78">
        <f>Invoice!B202</f>
        <v>0</v>
      </c>
      <c r="D200" s="83">
        <f t="shared" si="8"/>
        <v>0</v>
      </c>
      <c r="E200" s="83">
        <f t="shared" si="9"/>
        <v>0</v>
      </c>
      <c r="F200" s="84">
        <f>Invoice!G202</f>
        <v>0</v>
      </c>
      <c r="G200" s="85">
        <f t="shared" si="10"/>
        <v>0</v>
      </c>
    </row>
    <row r="201" spans="1:7" s="82" customFormat="1" hidden="1">
      <c r="A201" s="98" t="str">
        <f>Invoice!F203</f>
        <v>Exchange rate :</v>
      </c>
      <c r="B201" s="77">
        <f>Invoice!C203</f>
        <v>0</v>
      </c>
      <c r="C201" s="78">
        <f>Invoice!B203</f>
        <v>0</v>
      </c>
      <c r="D201" s="83">
        <f t="shared" si="8"/>
        <v>0</v>
      </c>
      <c r="E201" s="83">
        <f t="shared" si="9"/>
        <v>0</v>
      </c>
      <c r="F201" s="84">
        <f>Invoice!G203</f>
        <v>0</v>
      </c>
      <c r="G201" s="85">
        <f t="shared" si="10"/>
        <v>0</v>
      </c>
    </row>
    <row r="202" spans="1:7" s="82" customFormat="1" hidden="1">
      <c r="A202" s="98" t="str">
        <f>Invoice!F204</f>
        <v>Exchange rate :</v>
      </c>
      <c r="B202" s="77">
        <f>Invoice!C204</f>
        <v>0</v>
      </c>
      <c r="C202" s="78">
        <f>Invoice!B204</f>
        <v>0</v>
      </c>
      <c r="D202" s="83">
        <f t="shared" si="8"/>
        <v>0</v>
      </c>
      <c r="E202" s="83">
        <f t="shared" si="9"/>
        <v>0</v>
      </c>
      <c r="F202" s="84">
        <f>Invoice!G204</f>
        <v>0</v>
      </c>
      <c r="G202" s="85">
        <f t="shared" si="10"/>
        <v>0</v>
      </c>
    </row>
    <row r="203" spans="1:7" s="82" customFormat="1" hidden="1">
      <c r="A203" s="98" t="str">
        <f>Invoice!F205</f>
        <v>Exchange rate :</v>
      </c>
      <c r="B203" s="77">
        <f>Invoice!C205</f>
        <v>0</v>
      </c>
      <c r="C203" s="78">
        <f>Invoice!B205</f>
        <v>0</v>
      </c>
      <c r="D203" s="83">
        <f t="shared" si="8"/>
        <v>0</v>
      </c>
      <c r="E203" s="83">
        <f t="shared" si="9"/>
        <v>0</v>
      </c>
      <c r="F203" s="84">
        <f>Invoice!G205</f>
        <v>0</v>
      </c>
      <c r="G203" s="85">
        <f t="shared" si="10"/>
        <v>0</v>
      </c>
    </row>
    <row r="204" spans="1:7" s="82" customFormat="1" hidden="1">
      <c r="A204" s="98" t="str">
        <f>Invoice!F206</f>
        <v>Exchange rate :</v>
      </c>
      <c r="B204" s="77">
        <f>Invoice!C206</f>
        <v>0</v>
      </c>
      <c r="C204" s="78">
        <f>Invoice!B206</f>
        <v>0</v>
      </c>
      <c r="D204" s="83">
        <f t="shared" si="8"/>
        <v>0</v>
      </c>
      <c r="E204" s="83">
        <f t="shared" si="9"/>
        <v>0</v>
      </c>
      <c r="F204" s="84">
        <f>Invoice!G206</f>
        <v>0</v>
      </c>
      <c r="G204" s="85">
        <f t="shared" si="10"/>
        <v>0</v>
      </c>
    </row>
    <row r="205" spans="1:7" s="82" customFormat="1" hidden="1">
      <c r="A205" s="98" t="str">
        <f>Invoice!F207</f>
        <v>Exchange rate :</v>
      </c>
      <c r="B205" s="77">
        <f>Invoice!C207</f>
        <v>0</v>
      </c>
      <c r="C205" s="78">
        <f>Invoice!B207</f>
        <v>0</v>
      </c>
      <c r="D205" s="83">
        <f t="shared" si="8"/>
        <v>0</v>
      </c>
      <c r="E205" s="83">
        <f t="shared" si="9"/>
        <v>0</v>
      </c>
      <c r="F205" s="84">
        <f>Invoice!G207</f>
        <v>0</v>
      </c>
      <c r="G205" s="85">
        <f t="shared" si="10"/>
        <v>0</v>
      </c>
    </row>
    <row r="206" spans="1:7" s="82" customFormat="1" hidden="1">
      <c r="A206" s="98" t="str">
        <f>Invoice!F208</f>
        <v>Exchange rate :</v>
      </c>
      <c r="B206" s="77">
        <f>Invoice!C208</f>
        <v>0</v>
      </c>
      <c r="C206" s="78">
        <f>Invoice!B208</f>
        <v>0</v>
      </c>
      <c r="D206" s="83">
        <f t="shared" si="8"/>
        <v>0</v>
      </c>
      <c r="E206" s="83">
        <f t="shared" si="9"/>
        <v>0</v>
      </c>
      <c r="F206" s="84">
        <f>Invoice!G208</f>
        <v>0</v>
      </c>
      <c r="G206" s="85">
        <f t="shared" si="10"/>
        <v>0</v>
      </c>
    </row>
    <row r="207" spans="1:7" s="82" customFormat="1" hidden="1">
      <c r="A207" s="98" t="str">
        <f>Invoice!F209</f>
        <v>Exchange rate :</v>
      </c>
      <c r="B207" s="77">
        <f>Invoice!C209</f>
        <v>0</v>
      </c>
      <c r="C207" s="78">
        <f>Invoice!B209</f>
        <v>0</v>
      </c>
      <c r="D207" s="83">
        <f t="shared" si="8"/>
        <v>0</v>
      </c>
      <c r="E207" s="83">
        <f t="shared" si="9"/>
        <v>0</v>
      </c>
      <c r="F207" s="84">
        <f>Invoice!G209</f>
        <v>0</v>
      </c>
      <c r="G207" s="85">
        <f t="shared" si="10"/>
        <v>0</v>
      </c>
    </row>
    <row r="208" spans="1:7" s="82" customFormat="1" hidden="1">
      <c r="A208" s="98" t="str">
        <f>Invoice!F210</f>
        <v>Exchange rate :</v>
      </c>
      <c r="B208" s="77">
        <f>Invoice!C210</f>
        <v>0</v>
      </c>
      <c r="C208" s="78">
        <f>Invoice!B210</f>
        <v>0</v>
      </c>
      <c r="D208" s="83">
        <f t="shared" si="8"/>
        <v>0</v>
      </c>
      <c r="E208" s="83">
        <f t="shared" si="9"/>
        <v>0</v>
      </c>
      <c r="F208" s="84">
        <f>Invoice!G210</f>
        <v>0</v>
      </c>
      <c r="G208" s="85">
        <f t="shared" si="10"/>
        <v>0</v>
      </c>
    </row>
    <row r="209" spans="1:7" s="82" customFormat="1" hidden="1">
      <c r="A209" s="98" t="str">
        <f>Invoice!F211</f>
        <v>Exchange rate :</v>
      </c>
      <c r="B209" s="77">
        <f>Invoice!C211</f>
        <v>0</v>
      </c>
      <c r="C209" s="78">
        <f>Invoice!B211</f>
        <v>0</v>
      </c>
      <c r="D209" s="83">
        <f t="shared" si="8"/>
        <v>0</v>
      </c>
      <c r="E209" s="83">
        <f t="shared" si="9"/>
        <v>0</v>
      </c>
      <c r="F209" s="84">
        <f>Invoice!G211</f>
        <v>0</v>
      </c>
      <c r="G209" s="85">
        <f t="shared" si="10"/>
        <v>0</v>
      </c>
    </row>
    <row r="210" spans="1:7" s="82" customFormat="1" hidden="1">
      <c r="A210" s="98" t="str">
        <f>Invoice!F212</f>
        <v>Exchange rate :</v>
      </c>
      <c r="B210" s="77">
        <f>Invoice!C212</f>
        <v>0</v>
      </c>
      <c r="C210" s="78">
        <f>Invoice!B212</f>
        <v>0</v>
      </c>
      <c r="D210" s="83">
        <f t="shared" si="8"/>
        <v>0</v>
      </c>
      <c r="E210" s="83">
        <f t="shared" si="9"/>
        <v>0</v>
      </c>
      <c r="F210" s="84">
        <f>Invoice!G212</f>
        <v>0</v>
      </c>
      <c r="G210" s="85">
        <f t="shared" si="10"/>
        <v>0</v>
      </c>
    </row>
    <row r="211" spans="1:7" s="82" customFormat="1" hidden="1">
      <c r="A211" s="98" t="str">
        <f>Invoice!F213</f>
        <v>Exchange rate :</v>
      </c>
      <c r="B211" s="77">
        <f>Invoice!C213</f>
        <v>0</v>
      </c>
      <c r="C211" s="78">
        <f>Invoice!B213</f>
        <v>0</v>
      </c>
      <c r="D211" s="83">
        <f t="shared" si="8"/>
        <v>0</v>
      </c>
      <c r="E211" s="83">
        <f t="shared" si="9"/>
        <v>0</v>
      </c>
      <c r="F211" s="84">
        <f>Invoice!G213</f>
        <v>0</v>
      </c>
      <c r="G211" s="85">
        <f t="shared" si="10"/>
        <v>0</v>
      </c>
    </row>
    <row r="212" spans="1:7" s="82" customFormat="1" hidden="1">
      <c r="A212" s="98" t="str">
        <f>Invoice!F214</f>
        <v>Exchange rate :</v>
      </c>
      <c r="B212" s="77">
        <f>Invoice!C214</f>
        <v>0</v>
      </c>
      <c r="C212" s="78">
        <f>Invoice!B214</f>
        <v>0</v>
      </c>
      <c r="D212" s="83">
        <f t="shared" si="8"/>
        <v>0</v>
      </c>
      <c r="E212" s="83">
        <f t="shared" si="9"/>
        <v>0</v>
      </c>
      <c r="F212" s="84">
        <f>Invoice!G214</f>
        <v>0</v>
      </c>
      <c r="G212" s="85">
        <f t="shared" si="10"/>
        <v>0</v>
      </c>
    </row>
    <row r="213" spans="1:7" s="82" customFormat="1" hidden="1">
      <c r="A213" s="98" t="str">
        <f>Invoice!F215</f>
        <v>Exchange rate :</v>
      </c>
      <c r="B213" s="77">
        <f>Invoice!C215</f>
        <v>0</v>
      </c>
      <c r="C213" s="78">
        <f>Invoice!B215</f>
        <v>0</v>
      </c>
      <c r="D213" s="83">
        <f t="shared" si="8"/>
        <v>0</v>
      </c>
      <c r="E213" s="83">
        <f t="shared" si="9"/>
        <v>0</v>
      </c>
      <c r="F213" s="84">
        <f>Invoice!G215</f>
        <v>0</v>
      </c>
      <c r="G213" s="85">
        <f t="shared" si="10"/>
        <v>0</v>
      </c>
    </row>
    <row r="214" spans="1:7" s="82" customFormat="1" hidden="1">
      <c r="A214" s="98" t="str">
        <f>Invoice!F216</f>
        <v>Exchange rate :</v>
      </c>
      <c r="B214" s="77">
        <f>Invoice!C216</f>
        <v>0</v>
      </c>
      <c r="C214" s="78">
        <f>Invoice!B216</f>
        <v>0</v>
      </c>
      <c r="D214" s="83">
        <f t="shared" si="8"/>
        <v>0</v>
      </c>
      <c r="E214" s="83">
        <f t="shared" si="9"/>
        <v>0</v>
      </c>
      <c r="F214" s="84">
        <f>Invoice!G216</f>
        <v>0</v>
      </c>
      <c r="G214" s="85">
        <f t="shared" si="10"/>
        <v>0</v>
      </c>
    </row>
    <row r="215" spans="1:7" s="82" customFormat="1" hidden="1">
      <c r="A215" s="98" t="str">
        <f>Invoice!F217</f>
        <v>Exchange rate :</v>
      </c>
      <c r="B215" s="77">
        <f>Invoice!C217</f>
        <v>0</v>
      </c>
      <c r="C215" s="78">
        <f>Invoice!B217</f>
        <v>0</v>
      </c>
      <c r="D215" s="83">
        <f t="shared" si="8"/>
        <v>0</v>
      </c>
      <c r="E215" s="83">
        <f t="shared" si="9"/>
        <v>0</v>
      </c>
      <c r="F215" s="84">
        <f>Invoice!G217</f>
        <v>0</v>
      </c>
      <c r="G215" s="85">
        <f t="shared" si="10"/>
        <v>0</v>
      </c>
    </row>
    <row r="216" spans="1:7" s="82" customFormat="1" hidden="1">
      <c r="A216" s="98" t="str">
        <f>Invoice!F218</f>
        <v>Exchange rate :</v>
      </c>
      <c r="B216" s="77">
        <f>Invoice!C218</f>
        <v>0</v>
      </c>
      <c r="C216" s="78">
        <f>Invoice!B218</f>
        <v>0</v>
      </c>
      <c r="D216" s="83">
        <f t="shared" si="8"/>
        <v>0</v>
      </c>
      <c r="E216" s="83">
        <f t="shared" si="9"/>
        <v>0</v>
      </c>
      <c r="F216" s="84">
        <f>Invoice!G218</f>
        <v>0</v>
      </c>
      <c r="G216" s="85">
        <f t="shared" si="10"/>
        <v>0</v>
      </c>
    </row>
    <row r="217" spans="1:7" s="82" customFormat="1" hidden="1">
      <c r="A217" s="98" t="str">
        <f>Invoice!F219</f>
        <v>Exchange rate :</v>
      </c>
      <c r="B217" s="77">
        <f>Invoice!C219</f>
        <v>0</v>
      </c>
      <c r="C217" s="78">
        <f>Invoice!B219</f>
        <v>0</v>
      </c>
      <c r="D217" s="83">
        <f t="shared" si="8"/>
        <v>0</v>
      </c>
      <c r="E217" s="83">
        <f t="shared" si="9"/>
        <v>0</v>
      </c>
      <c r="F217" s="84">
        <f>Invoice!G219</f>
        <v>0</v>
      </c>
      <c r="G217" s="85">
        <f t="shared" si="10"/>
        <v>0</v>
      </c>
    </row>
    <row r="218" spans="1:7" s="82" customFormat="1" hidden="1">
      <c r="A218" s="98" t="str">
        <f>Invoice!F220</f>
        <v>Exchange rate :</v>
      </c>
      <c r="B218" s="77">
        <f>Invoice!C220</f>
        <v>0</v>
      </c>
      <c r="C218" s="78">
        <f>Invoice!B220</f>
        <v>0</v>
      </c>
      <c r="D218" s="83">
        <f t="shared" si="8"/>
        <v>0</v>
      </c>
      <c r="E218" s="83">
        <f t="shared" si="9"/>
        <v>0</v>
      </c>
      <c r="F218" s="84">
        <f>Invoice!G220</f>
        <v>0</v>
      </c>
      <c r="G218" s="85">
        <f t="shared" si="10"/>
        <v>0</v>
      </c>
    </row>
    <row r="219" spans="1:7" s="82" customFormat="1" hidden="1">
      <c r="A219" s="98" t="str">
        <f>Invoice!F221</f>
        <v>Exchange rate :</v>
      </c>
      <c r="B219" s="77">
        <f>Invoice!C221</f>
        <v>0</v>
      </c>
      <c r="C219" s="78">
        <f>Invoice!B221</f>
        <v>0</v>
      </c>
      <c r="D219" s="83">
        <f t="shared" si="8"/>
        <v>0</v>
      </c>
      <c r="E219" s="83">
        <f t="shared" si="9"/>
        <v>0</v>
      </c>
      <c r="F219" s="84">
        <f>Invoice!G221</f>
        <v>0</v>
      </c>
      <c r="G219" s="85">
        <f t="shared" si="10"/>
        <v>0</v>
      </c>
    </row>
    <row r="220" spans="1:7" s="82" customFormat="1" hidden="1">
      <c r="A220" s="98" t="str">
        <f>Invoice!F222</f>
        <v>Exchange rate :</v>
      </c>
      <c r="B220" s="77">
        <f>Invoice!C222</f>
        <v>0</v>
      </c>
      <c r="C220" s="78">
        <f>Invoice!B222</f>
        <v>0</v>
      </c>
      <c r="D220" s="83">
        <f t="shared" si="8"/>
        <v>0</v>
      </c>
      <c r="E220" s="83">
        <f t="shared" si="9"/>
        <v>0</v>
      </c>
      <c r="F220" s="84">
        <f>Invoice!G222</f>
        <v>0</v>
      </c>
      <c r="G220" s="85">
        <f t="shared" si="10"/>
        <v>0</v>
      </c>
    </row>
    <row r="221" spans="1:7" s="82" customFormat="1" hidden="1">
      <c r="A221" s="98" t="str">
        <f>Invoice!F223</f>
        <v>Exchange rate :</v>
      </c>
      <c r="B221" s="77">
        <f>Invoice!C223</f>
        <v>0</v>
      </c>
      <c r="C221" s="78">
        <f>Invoice!B223</f>
        <v>0</v>
      </c>
      <c r="D221" s="83">
        <f t="shared" si="8"/>
        <v>0</v>
      </c>
      <c r="E221" s="83">
        <f t="shared" si="9"/>
        <v>0</v>
      </c>
      <c r="F221" s="84">
        <f>Invoice!G223</f>
        <v>0</v>
      </c>
      <c r="G221" s="85">
        <f t="shared" si="10"/>
        <v>0</v>
      </c>
    </row>
    <row r="222" spans="1:7" s="82" customFormat="1" hidden="1">
      <c r="A222" s="98" t="str">
        <f>Invoice!F224</f>
        <v>Exchange rate :</v>
      </c>
      <c r="B222" s="77">
        <f>Invoice!C224</f>
        <v>0</v>
      </c>
      <c r="C222" s="78">
        <f>Invoice!B224</f>
        <v>0</v>
      </c>
      <c r="D222" s="83">
        <f t="shared" si="8"/>
        <v>0</v>
      </c>
      <c r="E222" s="83">
        <f t="shared" si="9"/>
        <v>0</v>
      </c>
      <c r="F222" s="84">
        <f>Invoice!G224</f>
        <v>0</v>
      </c>
      <c r="G222" s="85">
        <f t="shared" si="10"/>
        <v>0</v>
      </c>
    </row>
    <row r="223" spans="1:7" s="82" customFormat="1" hidden="1">
      <c r="A223" s="98" t="str">
        <f>Invoice!F225</f>
        <v>Exchange rate :</v>
      </c>
      <c r="B223" s="77">
        <f>Invoice!C225</f>
        <v>0</v>
      </c>
      <c r="C223" s="78">
        <f>Invoice!B225</f>
        <v>0</v>
      </c>
      <c r="D223" s="83">
        <f t="shared" si="8"/>
        <v>0</v>
      </c>
      <c r="E223" s="83">
        <f t="shared" si="9"/>
        <v>0</v>
      </c>
      <c r="F223" s="84">
        <f>Invoice!G225</f>
        <v>0</v>
      </c>
      <c r="G223" s="85">
        <f t="shared" si="10"/>
        <v>0</v>
      </c>
    </row>
    <row r="224" spans="1:7" s="82" customFormat="1" hidden="1">
      <c r="A224" s="98" t="str">
        <f>Invoice!F226</f>
        <v>Exchange rate :</v>
      </c>
      <c r="B224" s="77">
        <f>Invoice!C226</f>
        <v>0</v>
      </c>
      <c r="C224" s="78">
        <f>Invoice!B226</f>
        <v>0</v>
      </c>
      <c r="D224" s="83">
        <f t="shared" si="8"/>
        <v>0</v>
      </c>
      <c r="E224" s="83">
        <f t="shared" si="9"/>
        <v>0</v>
      </c>
      <c r="F224" s="84">
        <f>Invoice!G226</f>
        <v>0</v>
      </c>
      <c r="G224" s="85">
        <f t="shared" si="10"/>
        <v>0</v>
      </c>
    </row>
    <row r="225" spans="1:7" s="82" customFormat="1" hidden="1">
      <c r="A225" s="98" t="str">
        <f>Invoice!F227</f>
        <v>Exchange rate :</v>
      </c>
      <c r="B225" s="77">
        <f>Invoice!C227</f>
        <v>0</v>
      </c>
      <c r="C225" s="78">
        <f>Invoice!B227</f>
        <v>0</v>
      </c>
      <c r="D225" s="83">
        <f t="shared" si="8"/>
        <v>0</v>
      </c>
      <c r="E225" s="83">
        <f t="shared" si="9"/>
        <v>0</v>
      </c>
      <c r="F225" s="84">
        <f>Invoice!G227</f>
        <v>0</v>
      </c>
      <c r="G225" s="85">
        <f t="shared" si="10"/>
        <v>0</v>
      </c>
    </row>
    <row r="226" spans="1:7" s="82" customFormat="1" hidden="1">
      <c r="A226" s="98" t="str">
        <f>Invoice!F228</f>
        <v>Exchange rate :</v>
      </c>
      <c r="B226" s="77">
        <f>Invoice!C228</f>
        <v>0</v>
      </c>
      <c r="C226" s="78">
        <f>Invoice!B228</f>
        <v>0</v>
      </c>
      <c r="D226" s="83">
        <f t="shared" si="8"/>
        <v>0</v>
      </c>
      <c r="E226" s="83">
        <f t="shared" si="9"/>
        <v>0</v>
      </c>
      <c r="F226" s="84">
        <f>Invoice!G228</f>
        <v>0</v>
      </c>
      <c r="G226" s="85">
        <f t="shared" si="10"/>
        <v>0</v>
      </c>
    </row>
    <row r="227" spans="1:7" s="82" customFormat="1" hidden="1">
      <c r="A227" s="98" t="str">
        <f>Invoice!F229</f>
        <v>Exchange rate :</v>
      </c>
      <c r="B227" s="77">
        <f>Invoice!C229</f>
        <v>0</v>
      </c>
      <c r="C227" s="78">
        <f>Invoice!B229</f>
        <v>0</v>
      </c>
      <c r="D227" s="83">
        <f t="shared" si="8"/>
        <v>0</v>
      </c>
      <c r="E227" s="83">
        <f t="shared" si="9"/>
        <v>0</v>
      </c>
      <c r="F227" s="84">
        <f>Invoice!G229</f>
        <v>0</v>
      </c>
      <c r="G227" s="85">
        <f t="shared" si="10"/>
        <v>0</v>
      </c>
    </row>
    <row r="228" spans="1:7" s="82" customFormat="1" hidden="1">
      <c r="A228" s="98" t="str">
        <f>Invoice!F230</f>
        <v>Exchange rate :</v>
      </c>
      <c r="B228" s="77">
        <f>Invoice!C230</f>
        <v>0</v>
      </c>
      <c r="C228" s="78">
        <f>Invoice!B230</f>
        <v>0</v>
      </c>
      <c r="D228" s="83">
        <f t="shared" si="8"/>
        <v>0</v>
      </c>
      <c r="E228" s="83">
        <f t="shared" si="9"/>
        <v>0</v>
      </c>
      <c r="F228" s="84">
        <f>Invoice!G230</f>
        <v>0</v>
      </c>
      <c r="G228" s="85">
        <f t="shared" si="10"/>
        <v>0</v>
      </c>
    </row>
    <row r="229" spans="1:7" s="82" customFormat="1" hidden="1">
      <c r="A229" s="98" t="str">
        <f>Invoice!F231</f>
        <v>Exchange rate :</v>
      </c>
      <c r="B229" s="77">
        <f>Invoice!C231</f>
        <v>0</v>
      </c>
      <c r="C229" s="78">
        <f>Invoice!B231</f>
        <v>0</v>
      </c>
      <c r="D229" s="83">
        <f t="shared" si="8"/>
        <v>0</v>
      </c>
      <c r="E229" s="83">
        <f t="shared" si="9"/>
        <v>0</v>
      </c>
      <c r="F229" s="84">
        <f>Invoice!G231</f>
        <v>0</v>
      </c>
      <c r="G229" s="85">
        <f t="shared" si="10"/>
        <v>0</v>
      </c>
    </row>
    <row r="230" spans="1:7" s="82" customFormat="1" hidden="1">
      <c r="A230" s="98" t="str">
        <f>Invoice!F232</f>
        <v>Exchange rate :</v>
      </c>
      <c r="B230" s="77">
        <f>Invoice!C232</f>
        <v>0</v>
      </c>
      <c r="C230" s="78">
        <f>Invoice!B232</f>
        <v>0</v>
      </c>
      <c r="D230" s="83">
        <f t="shared" si="8"/>
        <v>0</v>
      </c>
      <c r="E230" s="83">
        <f t="shared" si="9"/>
        <v>0</v>
      </c>
      <c r="F230" s="84">
        <f>Invoice!G232</f>
        <v>0</v>
      </c>
      <c r="G230" s="85">
        <f t="shared" si="10"/>
        <v>0</v>
      </c>
    </row>
    <row r="231" spans="1:7" s="82" customFormat="1" hidden="1">
      <c r="A231" s="98" t="str">
        <f>Invoice!F233</f>
        <v>Exchange rate :</v>
      </c>
      <c r="B231" s="77">
        <f>Invoice!C233</f>
        <v>0</v>
      </c>
      <c r="C231" s="78">
        <f>Invoice!B233</f>
        <v>0</v>
      </c>
      <c r="D231" s="83">
        <f t="shared" si="8"/>
        <v>0</v>
      </c>
      <c r="E231" s="83">
        <f t="shared" si="9"/>
        <v>0</v>
      </c>
      <c r="F231" s="84">
        <f>Invoice!G233</f>
        <v>0</v>
      </c>
      <c r="G231" s="85">
        <f t="shared" si="10"/>
        <v>0</v>
      </c>
    </row>
    <row r="232" spans="1:7" s="82" customFormat="1" hidden="1">
      <c r="A232" s="98" t="str">
        <f>Invoice!F234</f>
        <v>Exchange rate :</v>
      </c>
      <c r="B232" s="77">
        <f>Invoice!C234</f>
        <v>0</v>
      </c>
      <c r="C232" s="78">
        <f>Invoice!B234</f>
        <v>0</v>
      </c>
      <c r="D232" s="83">
        <f t="shared" si="8"/>
        <v>0</v>
      </c>
      <c r="E232" s="83">
        <f t="shared" si="9"/>
        <v>0</v>
      </c>
      <c r="F232" s="84">
        <f>Invoice!G234</f>
        <v>0</v>
      </c>
      <c r="G232" s="85">
        <f t="shared" si="10"/>
        <v>0</v>
      </c>
    </row>
    <row r="233" spans="1:7" s="82" customFormat="1" hidden="1">
      <c r="A233" s="98" t="str">
        <f>Invoice!F235</f>
        <v>Exchange rate :</v>
      </c>
      <c r="B233" s="77">
        <f>Invoice!C235</f>
        <v>0</v>
      </c>
      <c r="C233" s="78">
        <f>Invoice!B235</f>
        <v>0</v>
      </c>
      <c r="D233" s="83">
        <f t="shared" si="8"/>
        <v>0</v>
      </c>
      <c r="E233" s="83">
        <f t="shared" si="9"/>
        <v>0</v>
      </c>
      <c r="F233" s="84">
        <f>Invoice!G235</f>
        <v>0</v>
      </c>
      <c r="G233" s="85">
        <f t="shared" si="10"/>
        <v>0</v>
      </c>
    </row>
    <row r="234" spans="1:7" s="82" customFormat="1" hidden="1">
      <c r="A234" s="98" t="str">
        <f>Invoice!F236</f>
        <v>Exchange rate :</v>
      </c>
      <c r="B234" s="77">
        <f>Invoice!C236</f>
        <v>0</v>
      </c>
      <c r="C234" s="78">
        <f>Invoice!B236</f>
        <v>0</v>
      </c>
      <c r="D234" s="83">
        <f t="shared" si="8"/>
        <v>0</v>
      </c>
      <c r="E234" s="83">
        <f t="shared" si="9"/>
        <v>0</v>
      </c>
      <c r="F234" s="84">
        <f>Invoice!G236</f>
        <v>0</v>
      </c>
      <c r="G234" s="85">
        <f t="shared" si="10"/>
        <v>0</v>
      </c>
    </row>
    <row r="235" spans="1:7" s="82" customFormat="1" hidden="1">
      <c r="A235" s="98" t="str">
        <f>Invoice!F237</f>
        <v>Exchange rate :</v>
      </c>
      <c r="B235" s="77">
        <f>Invoice!C237</f>
        <v>0</v>
      </c>
      <c r="C235" s="78">
        <f>Invoice!B237</f>
        <v>0</v>
      </c>
      <c r="D235" s="83">
        <f t="shared" si="8"/>
        <v>0</v>
      </c>
      <c r="E235" s="83">
        <f t="shared" si="9"/>
        <v>0</v>
      </c>
      <c r="F235" s="84">
        <f>Invoice!G237</f>
        <v>0</v>
      </c>
      <c r="G235" s="85">
        <f t="shared" si="10"/>
        <v>0</v>
      </c>
    </row>
    <row r="236" spans="1:7" s="82" customFormat="1" hidden="1">
      <c r="A236" s="98" t="str">
        <f>Invoice!F238</f>
        <v>Exchange rate :</v>
      </c>
      <c r="B236" s="77">
        <f>Invoice!C238</f>
        <v>0</v>
      </c>
      <c r="C236" s="78">
        <f>Invoice!B238</f>
        <v>0</v>
      </c>
      <c r="D236" s="83">
        <f t="shared" si="8"/>
        <v>0</v>
      </c>
      <c r="E236" s="83">
        <f t="shared" si="9"/>
        <v>0</v>
      </c>
      <c r="F236" s="84">
        <f>Invoice!G238</f>
        <v>0</v>
      </c>
      <c r="G236" s="85">
        <f t="shared" si="10"/>
        <v>0</v>
      </c>
    </row>
    <row r="237" spans="1:7" s="82" customFormat="1" hidden="1">
      <c r="A237" s="98" t="str">
        <f>Invoice!F239</f>
        <v>Exchange rate :</v>
      </c>
      <c r="B237" s="77">
        <f>Invoice!C239</f>
        <v>0</v>
      </c>
      <c r="C237" s="78">
        <f>Invoice!B239</f>
        <v>0</v>
      </c>
      <c r="D237" s="83">
        <f t="shared" si="8"/>
        <v>0</v>
      </c>
      <c r="E237" s="83">
        <f t="shared" si="9"/>
        <v>0</v>
      </c>
      <c r="F237" s="84">
        <f>Invoice!G239</f>
        <v>0</v>
      </c>
      <c r="G237" s="85">
        <f t="shared" si="10"/>
        <v>0</v>
      </c>
    </row>
    <row r="238" spans="1:7" s="82" customFormat="1" hidden="1">
      <c r="A238" s="98" t="str">
        <f>Invoice!F240</f>
        <v>Exchange rate :</v>
      </c>
      <c r="B238" s="77">
        <f>Invoice!C240</f>
        <v>0</v>
      </c>
      <c r="C238" s="78">
        <f>Invoice!B240</f>
        <v>0</v>
      </c>
      <c r="D238" s="83">
        <f t="shared" si="8"/>
        <v>0</v>
      </c>
      <c r="E238" s="83">
        <f t="shared" si="9"/>
        <v>0</v>
      </c>
      <c r="F238" s="84">
        <f>Invoice!G240</f>
        <v>0</v>
      </c>
      <c r="G238" s="85">
        <f t="shared" si="10"/>
        <v>0</v>
      </c>
    </row>
    <row r="239" spans="1:7" s="82" customFormat="1" hidden="1">
      <c r="A239" s="98" t="str">
        <f>Invoice!F241</f>
        <v>Exchange rate :</v>
      </c>
      <c r="B239" s="77">
        <f>Invoice!C241</f>
        <v>0</v>
      </c>
      <c r="C239" s="78">
        <f>Invoice!B241</f>
        <v>0</v>
      </c>
      <c r="D239" s="83">
        <f t="shared" si="8"/>
        <v>0</v>
      </c>
      <c r="E239" s="83">
        <f t="shared" si="9"/>
        <v>0</v>
      </c>
      <c r="F239" s="84">
        <f>Invoice!G241</f>
        <v>0</v>
      </c>
      <c r="G239" s="85">
        <f t="shared" si="10"/>
        <v>0</v>
      </c>
    </row>
    <row r="240" spans="1:7" s="82" customFormat="1" hidden="1">
      <c r="A240" s="98" t="str">
        <f>Invoice!F242</f>
        <v>Exchange rate :</v>
      </c>
      <c r="B240" s="77">
        <f>Invoice!C242</f>
        <v>0</v>
      </c>
      <c r="C240" s="78">
        <f>Invoice!B242</f>
        <v>0</v>
      </c>
      <c r="D240" s="83">
        <f t="shared" si="8"/>
        <v>0</v>
      </c>
      <c r="E240" s="83">
        <f t="shared" si="9"/>
        <v>0</v>
      </c>
      <c r="F240" s="84">
        <f>Invoice!G242</f>
        <v>0</v>
      </c>
      <c r="G240" s="85">
        <f t="shared" si="10"/>
        <v>0</v>
      </c>
    </row>
    <row r="241" spans="1:7" s="82" customFormat="1" hidden="1">
      <c r="A241" s="98" t="str">
        <f>Invoice!F243</f>
        <v>Exchange rate :</v>
      </c>
      <c r="B241" s="77">
        <f>Invoice!C243</f>
        <v>0</v>
      </c>
      <c r="C241" s="78">
        <f>Invoice!B243</f>
        <v>0</v>
      </c>
      <c r="D241" s="83">
        <f t="shared" si="8"/>
        <v>0</v>
      </c>
      <c r="E241" s="83">
        <f t="shared" si="9"/>
        <v>0</v>
      </c>
      <c r="F241" s="84">
        <f>Invoice!G243</f>
        <v>0</v>
      </c>
      <c r="G241" s="85">
        <f t="shared" si="10"/>
        <v>0</v>
      </c>
    </row>
    <row r="242" spans="1:7" s="82" customFormat="1" hidden="1">
      <c r="A242" s="98" t="str">
        <f>Invoice!F244</f>
        <v>Exchange rate :</v>
      </c>
      <c r="B242" s="77">
        <f>Invoice!C244</f>
        <v>0</v>
      </c>
      <c r="C242" s="78">
        <f>Invoice!B244</f>
        <v>0</v>
      </c>
      <c r="D242" s="83">
        <f t="shared" si="8"/>
        <v>0</v>
      </c>
      <c r="E242" s="83">
        <f t="shared" si="9"/>
        <v>0</v>
      </c>
      <c r="F242" s="84">
        <f>Invoice!G244</f>
        <v>0</v>
      </c>
      <c r="G242" s="85">
        <f t="shared" si="10"/>
        <v>0</v>
      </c>
    </row>
    <row r="243" spans="1:7" s="82" customFormat="1" hidden="1">
      <c r="A243" s="98" t="str">
        <f>Invoice!F245</f>
        <v>Exchange rate :</v>
      </c>
      <c r="B243" s="77">
        <f>Invoice!C245</f>
        <v>0</v>
      </c>
      <c r="C243" s="78">
        <f>Invoice!B245</f>
        <v>0</v>
      </c>
      <c r="D243" s="83">
        <f t="shared" si="8"/>
        <v>0</v>
      </c>
      <c r="E243" s="83">
        <f t="shared" si="9"/>
        <v>0</v>
      </c>
      <c r="F243" s="84">
        <f>Invoice!G245</f>
        <v>0</v>
      </c>
      <c r="G243" s="85">
        <f t="shared" si="10"/>
        <v>0</v>
      </c>
    </row>
    <row r="244" spans="1:7" s="82" customFormat="1" hidden="1">
      <c r="A244" s="98" t="str">
        <f>Invoice!F246</f>
        <v>Exchange rate :</v>
      </c>
      <c r="B244" s="77">
        <f>Invoice!C246</f>
        <v>0</v>
      </c>
      <c r="C244" s="78">
        <f>Invoice!B246</f>
        <v>0</v>
      </c>
      <c r="D244" s="83">
        <f t="shared" si="8"/>
        <v>0</v>
      </c>
      <c r="E244" s="83">
        <f t="shared" si="9"/>
        <v>0</v>
      </c>
      <c r="F244" s="84">
        <f>Invoice!G246</f>
        <v>0</v>
      </c>
      <c r="G244" s="85">
        <f t="shared" si="10"/>
        <v>0</v>
      </c>
    </row>
    <row r="245" spans="1:7" s="82" customFormat="1" hidden="1">
      <c r="A245" s="98" t="str">
        <f>Invoice!F247</f>
        <v>Exchange rate :</v>
      </c>
      <c r="B245" s="77">
        <f>Invoice!C247</f>
        <v>0</v>
      </c>
      <c r="C245" s="78">
        <f>Invoice!B247</f>
        <v>0</v>
      </c>
      <c r="D245" s="83">
        <f t="shared" si="8"/>
        <v>0</v>
      </c>
      <c r="E245" s="83">
        <f t="shared" si="9"/>
        <v>0</v>
      </c>
      <c r="F245" s="84">
        <f>Invoice!G247</f>
        <v>0</v>
      </c>
      <c r="G245" s="85">
        <f t="shared" si="10"/>
        <v>0</v>
      </c>
    </row>
    <row r="246" spans="1:7" s="82" customFormat="1" hidden="1">
      <c r="A246" s="98" t="str">
        <f>Invoice!F248</f>
        <v>Exchange rate :</v>
      </c>
      <c r="B246" s="77">
        <f>Invoice!C248</f>
        <v>0</v>
      </c>
      <c r="C246" s="78">
        <f>Invoice!B248</f>
        <v>0</v>
      </c>
      <c r="D246" s="83">
        <f t="shared" si="8"/>
        <v>0</v>
      </c>
      <c r="E246" s="83">
        <f t="shared" si="9"/>
        <v>0</v>
      </c>
      <c r="F246" s="84">
        <f>Invoice!G248</f>
        <v>0</v>
      </c>
      <c r="G246" s="85">
        <f t="shared" si="10"/>
        <v>0</v>
      </c>
    </row>
    <row r="247" spans="1:7" s="82" customFormat="1" hidden="1">
      <c r="A247" s="98" t="str">
        <f>Invoice!F249</f>
        <v>Exchange rate :</v>
      </c>
      <c r="B247" s="77">
        <f>Invoice!C249</f>
        <v>0</v>
      </c>
      <c r="C247" s="78">
        <f>Invoice!B249</f>
        <v>0</v>
      </c>
      <c r="D247" s="83">
        <f t="shared" si="8"/>
        <v>0</v>
      </c>
      <c r="E247" s="83">
        <f t="shared" si="9"/>
        <v>0</v>
      </c>
      <c r="F247" s="84">
        <f>Invoice!G249</f>
        <v>0</v>
      </c>
      <c r="G247" s="85">
        <f t="shared" si="10"/>
        <v>0</v>
      </c>
    </row>
    <row r="248" spans="1:7" s="82" customFormat="1" hidden="1">
      <c r="A248" s="98" t="str">
        <f>Invoice!F250</f>
        <v>Exchange rate :</v>
      </c>
      <c r="B248" s="77">
        <f>Invoice!C250</f>
        <v>0</v>
      </c>
      <c r="C248" s="78">
        <f>Invoice!B250</f>
        <v>0</v>
      </c>
      <c r="D248" s="83">
        <f t="shared" si="8"/>
        <v>0</v>
      </c>
      <c r="E248" s="83">
        <f t="shared" si="9"/>
        <v>0</v>
      </c>
      <c r="F248" s="84">
        <f>Invoice!G250</f>
        <v>0</v>
      </c>
      <c r="G248" s="85">
        <f t="shared" si="10"/>
        <v>0</v>
      </c>
    </row>
    <row r="249" spans="1:7" s="82" customFormat="1" hidden="1">
      <c r="A249" s="98" t="str">
        <f>Invoice!F251</f>
        <v>Exchange rate :</v>
      </c>
      <c r="B249" s="77">
        <f>Invoice!C251</f>
        <v>0</v>
      </c>
      <c r="C249" s="78">
        <f>Invoice!B251</f>
        <v>0</v>
      </c>
      <c r="D249" s="83">
        <f t="shared" si="8"/>
        <v>0</v>
      </c>
      <c r="E249" s="83">
        <f t="shared" si="9"/>
        <v>0</v>
      </c>
      <c r="F249" s="84">
        <f>Invoice!G251</f>
        <v>0</v>
      </c>
      <c r="G249" s="85">
        <f t="shared" si="10"/>
        <v>0</v>
      </c>
    </row>
    <row r="250" spans="1:7" s="82" customFormat="1" hidden="1">
      <c r="A250" s="98" t="str">
        <f>Invoice!F252</f>
        <v>Exchange rate :</v>
      </c>
      <c r="B250" s="77">
        <f>Invoice!C252</f>
        <v>0</v>
      </c>
      <c r="C250" s="78">
        <f>Invoice!B252</f>
        <v>0</v>
      </c>
      <c r="D250" s="83">
        <f t="shared" si="8"/>
        <v>0</v>
      </c>
      <c r="E250" s="83">
        <f t="shared" si="9"/>
        <v>0</v>
      </c>
      <c r="F250" s="84">
        <f>Invoice!G252</f>
        <v>0</v>
      </c>
      <c r="G250" s="85">
        <f t="shared" si="10"/>
        <v>0</v>
      </c>
    </row>
    <row r="251" spans="1:7" s="82" customFormat="1" hidden="1">
      <c r="A251" s="98" t="str">
        <f>Invoice!F253</f>
        <v>Exchange rate :</v>
      </c>
      <c r="B251" s="77">
        <f>Invoice!C253</f>
        <v>0</v>
      </c>
      <c r="C251" s="78">
        <f>Invoice!B253</f>
        <v>0</v>
      </c>
      <c r="D251" s="83">
        <f t="shared" si="8"/>
        <v>0</v>
      </c>
      <c r="E251" s="83">
        <f t="shared" si="9"/>
        <v>0</v>
      </c>
      <c r="F251" s="84">
        <f>Invoice!G253</f>
        <v>0</v>
      </c>
      <c r="G251" s="85">
        <f t="shared" si="10"/>
        <v>0</v>
      </c>
    </row>
    <row r="252" spans="1:7" s="82" customFormat="1" hidden="1">
      <c r="A252" s="98" t="str">
        <f>Invoice!F254</f>
        <v>Exchange rate :</v>
      </c>
      <c r="B252" s="77">
        <f>Invoice!C254</f>
        <v>0</v>
      </c>
      <c r="C252" s="78">
        <f>Invoice!B254</f>
        <v>0</v>
      </c>
      <c r="D252" s="83">
        <f t="shared" si="8"/>
        <v>0</v>
      </c>
      <c r="E252" s="83">
        <f t="shared" si="9"/>
        <v>0</v>
      </c>
      <c r="F252" s="84">
        <f>Invoice!G254</f>
        <v>0</v>
      </c>
      <c r="G252" s="85">
        <f t="shared" si="10"/>
        <v>0</v>
      </c>
    </row>
    <row r="253" spans="1:7" s="82" customFormat="1" hidden="1">
      <c r="A253" s="98" t="str">
        <f>Invoice!F255</f>
        <v>Exchange rate :</v>
      </c>
      <c r="B253" s="77">
        <f>Invoice!C255</f>
        <v>0</v>
      </c>
      <c r="C253" s="78">
        <f>Invoice!B255</f>
        <v>0</v>
      </c>
      <c r="D253" s="83">
        <f t="shared" si="8"/>
        <v>0</v>
      </c>
      <c r="E253" s="83">
        <f t="shared" si="9"/>
        <v>0</v>
      </c>
      <c r="F253" s="84">
        <f>Invoice!G255</f>
        <v>0</v>
      </c>
      <c r="G253" s="85">
        <f t="shared" si="10"/>
        <v>0</v>
      </c>
    </row>
    <row r="254" spans="1:7" s="82" customFormat="1" hidden="1">
      <c r="A254" s="98" t="str">
        <f>Invoice!F256</f>
        <v>Exchange rate :</v>
      </c>
      <c r="B254" s="77">
        <f>Invoice!C256</f>
        <v>0</v>
      </c>
      <c r="C254" s="78">
        <f>Invoice!B256</f>
        <v>0</v>
      </c>
      <c r="D254" s="83">
        <f t="shared" si="8"/>
        <v>0</v>
      </c>
      <c r="E254" s="83">
        <f t="shared" si="9"/>
        <v>0</v>
      </c>
      <c r="F254" s="84">
        <f>Invoice!G256</f>
        <v>0</v>
      </c>
      <c r="G254" s="85">
        <f t="shared" si="10"/>
        <v>0</v>
      </c>
    </row>
    <row r="255" spans="1:7" s="82" customFormat="1" hidden="1">
      <c r="A255" s="98" t="str">
        <f>Invoice!F257</f>
        <v>Exchange rate :</v>
      </c>
      <c r="B255" s="77">
        <f>Invoice!C257</f>
        <v>0</v>
      </c>
      <c r="C255" s="78">
        <f>Invoice!B257</f>
        <v>0</v>
      </c>
      <c r="D255" s="83">
        <f t="shared" si="8"/>
        <v>0</v>
      </c>
      <c r="E255" s="83">
        <f t="shared" si="9"/>
        <v>0</v>
      </c>
      <c r="F255" s="84">
        <f>Invoice!G257</f>
        <v>0</v>
      </c>
      <c r="G255" s="85">
        <f t="shared" si="10"/>
        <v>0</v>
      </c>
    </row>
    <row r="256" spans="1:7" s="82" customFormat="1" hidden="1">
      <c r="A256" s="98" t="str">
        <f>Invoice!F258</f>
        <v>Exchange rate :</v>
      </c>
      <c r="B256" s="77">
        <f>Invoice!C258</f>
        <v>0</v>
      </c>
      <c r="C256" s="78">
        <f>Invoice!B258</f>
        <v>0</v>
      </c>
      <c r="D256" s="83">
        <f t="shared" si="8"/>
        <v>0</v>
      </c>
      <c r="E256" s="83">
        <f t="shared" si="9"/>
        <v>0</v>
      </c>
      <c r="F256" s="84">
        <f>Invoice!G258</f>
        <v>0</v>
      </c>
      <c r="G256" s="85">
        <f t="shared" si="10"/>
        <v>0</v>
      </c>
    </row>
    <row r="257" spans="1:7" s="82" customFormat="1" hidden="1">
      <c r="A257" s="98" t="str">
        <f>Invoice!F259</f>
        <v>Exchange rate :</v>
      </c>
      <c r="B257" s="77">
        <f>Invoice!C259</f>
        <v>0</v>
      </c>
      <c r="C257" s="78">
        <f>Invoice!B259</f>
        <v>0</v>
      </c>
      <c r="D257" s="83">
        <f t="shared" ref="D257:D320" si="11">F257/$D$14</f>
        <v>0</v>
      </c>
      <c r="E257" s="83">
        <f t="shared" ref="E257:E320" si="12">G257/$D$14</f>
        <v>0</v>
      </c>
      <c r="F257" s="84">
        <f>Invoice!G259</f>
        <v>0</v>
      </c>
      <c r="G257" s="85">
        <f t="shared" ref="G257:G320" si="13">C257*F257</f>
        <v>0</v>
      </c>
    </row>
    <row r="258" spans="1:7" s="82" customFormat="1" hidden="1">
      <c r="A258" s="98" t="str">
        <f>Invoice!F260</f>
        <v>Exchange rate :</v>
      </c>
      <c r="B258" s="77">
        <f>Invoice!C260</f>
        <v>0</v>
      </c>
      <c r="C258" s="78">
        <f>Invoice!B260</f>
        <v>0</v>
      </c>
      <c r="D258" s="83">
        <f t="shared" si="11"/>
        <v>0</v>
      </c>
      <c r="E258" s="83">
        <f t="shared" si="12"/>
        <v>0</v>
      </c>
      <c r="F258" s="84">
        <f>Invoice!G260</f>
        <v>0</v>
      </c>
      <c r="G258" s="85">
        <f t="shared" si="13"/>
        <v>0</v>
      </c>
    </row>
    <row r="259" spans="1:7" s="82" customFormat="1" hidden="1">
      <c r="A259" s="98" t="str">
        <f>Invoice!F261</f>
        <v>Exchange rate :</v>
      </c>
      <c r="B259" s="77">
        <f>Invoice!C261</f>
        <v>0</v>
      </c>
      <c r="C259" s="78">
        <f>Invoice!B261</f>
        <v>0</v>
      </c>
      <c r="D259" s="83">
        <f t="shared" si="11"/>
        <v>0</v>
      </c>
      <c r="E259" s="83">
        <f t="shared" si="12"/>
        <v>0</v>
      </c>
      <c r="F259" s="84">
        <f>Invoice!G261</f>
        <v>0</v>
      </c>
      <c r="G259" s="85">
        <f t="shared" si="13"/>
        <v>0</v>
      </c>
    </row>
    <row r="260" spans="1:7" s="82" customFormat="1" hidden="1">
      <c r="A260" s="98" t="str">
        <f>Invoice!F262</f>
        <v>Exchange rate :</v>
      </c>
      <c r="B260" s="77">
        <f>Invoice!C262</f>
        <v>0</v>
      </c>
      <c r="C260" s="78">
        <f>Invoice!B262</f>
        <v>0</v>
      </c>
      <c r="D260" s="83">
        <f t="shared" si="11"/>
        <v>0</v>
      </c>
      <c r="E260" s="83">
        <f t="shared" si="12"/>
        <v>0</v>
      </c>
      <c r="F260" s="84">
        <f>Invoice!G262</f>
        <v>0</v>
      </c>
      <c r="G260" s="85">
        <f t="shared" si="13"/>
        <v>0</v>
      </c>
    </row>
    <row r="261" spans="1:7" s="82" customFormat="1" hidden="1">
      <c r="A261" s="98" t="str">
        <f>Invoice!F263</f>
        <v>Exchange rate :</v>
      </c>
      <c r="B261" s="77">
        <f>Invoice!C263</f>
        <v>0</v>
      </c>
      <c r="C261" s="78">
        <f>Invoice!B263</f>
        <v>0</v>
      </c>
      <c r="D261" s="83">
        <f t="shared" si="11"/>
        <v>0</v>
      </c>
      <c r="E261" s="83">
        <f t="shared" si="12"/>
        <v>0</v>
      </c>
      <c r="F261" s="84">
        <f>Invoice!G263</f>
        <v>0</v>
      </c>
      <c r="G261" s="85">
        <f t="shared" si="13"/>
        <v>0</v>
      </c>
    </row>
    <row r="262" spans="1:7" s="82" customFormat="1" hidden="1">
      <c r="A262" s="98" t="str">
        <f>Invoice!F264</f>
        <v>Exchange rate :</v>
      </c>
      <c r="B262" s="77">
        <f>Invoice!C264</f>
        <v>0</v>
      </c>
      <c r="C262" s="78">
        <f>Invoice!B264</f>
        <v>0</v>
      </c>
      <c r="D262" s="83">
        <f t="shared" si="11"/>
        <v>0</v>
      </c>
      <c r="E262" s="83">
        <f t="shared" si="12"/>
        <v>0</v>
      </c>
      <c r="F262" s="84">
        <f>Invoice!G264</f>
        <v>0</v>
      </c>
      <c r="G262" s="85">
        <f t="shared" si="13"/>
        <v>0</v>
      </c>
    </row>
    <row r="263" spans="1:7" s="82" customFormat="1" hidden="1">
      <c r="A263" s="98" t="str">
        <f>Invoice!F265</f>
        <v>Exchange rate :</v>
      </c>
      <c r="B263" s="77">
        <f>Invoice!C265</f>
        <v>0</v>
      </c>
      <c r="C263" s="78">
        <f>Invoice!B265</f>
        <v>0</v>
      </c>
      <c r="D263" s="83">
        <f t="shared" si="11"/>
        <v>0</v>
      </c>
      <c r="E263" s="83">
        <f t="shared" si="12"/>
        <v>0</v>
      </c>
      <c r="F263" s="84">
        <f>Invoice!G265</f>
        <v>0</v>
      </c>
      <c r="G263" s="85">
        <f t="shared" si="13"/>
        <v>0</v>
      </c>
    </row>
    <row r="264" spans="1:7" s="82" customFormat="1" hidden="1">
      <c r="A264" s="98" t="str">
        <f>Invoice!F266</f>
        <v>Exchange rate :</v>
      </c>
      <c r="B264" s="77">
        <f>Invoice!C266</f>
        <v>0</v>
      </c>
      <c r="C264" s="78">
        <f>Invoice!B266</f>
        <v>0</v>
      </c>
      <c r="D264" s="83">
        <f t="shared" si="11"/>
        <v>0</v>
      </c>
      <c r="E264" s="83">
        <f t="shared" si="12"/>
        <v>0</v>
      </c>
      <c r="F264" s="84">
        <f>Invoice!G266</f>
        <v>0</v>
      </c>
      <c r="G264" s="85">
        <f t="shared" si="13"/>
        <v>0</v>
      </c>
    </row>
    <row r="265" spans="1:7" s="82" customFormat="1" hidden="1">
      <c r="A265" s="98" t="str">
        <f>Invoice!F267</f>
        <v>Exchange rate :</v>
      </c>
      <c r="B265" s="77">
        <f>Invoice!C267</f>
        <v>0</v>
      </c>
      <c r="C265" s="78">
        <f>Invoice!B267</f>
        <v>0</v>
      </c>
      <c r="D265" s="83">
        <f t="shared" si="11"/>
        <v>0</v>
      </c>
      <c r="E265" s="83">
        <f t="shared" si="12"/>
        <v>0</v>
      </c>
      <c r="F265" s="84">
        <f>Invoice!G267</f>
        <v>0</v>
      </c>
      <c r="G265" s="85">
        <f t="shared" si="13"/>
        <v>0</v>
      </c>
    </row>
    <row r="266" spans="1:7" s="82" customFormat="1" hidden="1">
      <c r="A266" s="98" t="str">
        <f>Invoice!F268</f>
        <v>Exchange rate :</v>
      </c>
      <c r="B266" s="77">
        <f>Invoice!C268</f>
        <v>0</v>
      </c>
      <c r="C266" s="78">
        <f>Invoice!B268</f>
        <v>0</v>
      </c>
      <c r="D266" s="83">
        <f t="shared" si="11"/>
        <v>0</v>
      </c>
      <c r="E266" s="83">
        <f t="shared" si="12"/>
        <v>0</v>
      </c>
      <c r="F266" s="84">
        <f>Invoice!G268</f>
        <v>0</v>
      </c>
      <c r="G266" s="85">
        <f t="shared" si="13"/>
        <v>0</v>
      </c>
    </row>
    <row r="267" spans="1:7" s="82" customFormat="1" hidden="1">
      <c r="A267" s="98" t="str">
        <f>Invoice!F269</f>
        <v>Exchange rate :</v>
      </c>
      <c r="B267" s="77">
        <f>Invoice!C269</f>
        <v>0</v>
      </c>
      <c r="C267" s="78">
        <f>Invoice!B269</f>
        <v>0</v>
      </c>
      <c r="D267" s="83">
        <f t="shared" si="11"/>
        <v>0</v>
      </c>
      <c r="E267" s="83">
        <f t="shared" si="12"/>
        <v>0</v>
      </c>
      <c r="F267" s="84">
        <f>Invoice!G269</f>
        <v>0</v>
      </c>
      <c r="G267" s="85">
        <f t="shared" si="13"/>
        <v>0</v>
      </c>
    </row>
    <row r="268" spans="1:7" s="82" customFormat="1" hidden="1">
      <c r="A268" s="98" t="str">
        <f>Invoice!F270</f>
        <v>Exchange rate :</v>
      </c>
      <c r="B268" s="77">
        <f>Invoice!C270</f>
        <v>0</v>
      </c>
      <c r="C268" s="78">
        <f>Invoice!B270</f>
        <v>0</v>
      </c>
      <c r="D268" s="83">
        <f t="shared" si="11"/>
        <v>0</v>
      </c>
      <c r="E268" s="83">
        <f t="shared" si="12"/>
        <v>0</v>
      </c>
      <c r="F268" s="84">
        <f>Invoice!G270</f>
        <v>0</v>
      </c>
      <c r="G268" s="85">
        <f t="shared" si="13"/>
        <v>0</v>
      </c>
    </row>
    <row r="269" spans="1:7" s="82" customFormat="1" hidden="1">
      <c r="A269" s="98" t="str">
        <f>Invoice!F271</f>
        <v>Exchange rate :</v>
      </c>
      <c r="B269" s="77">
        <f>Invoice!C271</f>
        <v>0</v>
      </c>
      <c r="C269" s="78">
        <f>Invoice!B271</f>
        <v>0</v>
      </c>
      <c r="D269" s="83">
        <f t="shared" si="11"/>
        <v>0</v>
      </c>
      <c r="E269" s="83">
        <f t="shared" si="12"/>
        <v>0</v>
      </c>
      <c r="F269" s="84">
        <f>Invoice!G271</f>
        <v>0</v>
      </c>
      <c r="G269" s="85">
        <f t="shared" si="13"/>
        <v>0</v>
      </c>
    </row>
    <row r="270" spans="1:7" s="82" customFormat="1" hidden="1">
      <c r="A270" s="98" t="str">
        <f>Invoice!F272</f>
        <v>Exchange rate :</v>
      </c>
      <c r="B270" s="77">
        <f>Invoice!C272</f>
        <v>0</v>
      </c>
      <c r="C270" s="78">
        <f>Invoice!B272</f>
        <v>0</v>
      </c>
      <c r="D270" s="83">
        <f t="shared" si="11"/>
        <v>0</v>
      </c>
      <c r="E270" s="83">
        <f t="shared" si="12"/>
        <v>0</v>
      </c>
      <c r="F270" s="84">
        <f>Invoice!G272</f>
        <v>0</v>
      </c>
      <c r="G270" s="85">
        <f t="shared" si="13"/>
        <v>0</v>
      </c>
    </row>
    <row r="271" spans="1:7" s="82" customFormat="1" hidden="1">
      <c r="A271" s="98" t="str">
        <f>Invoice!F273</f>
        <v>Exchange rate :</v>
      </c>
      <c r="B271" s="77">
        <f>Invoice!C273</f>
        <v>0</v>
      </c>
      <c r="C271" s="78">
        <f>Invoice!B273</f>
        <v>0</v>
      </c>
      <c r="D271" s="83">
        <f t="shared" si="11"/>
        <v>0</v>
      </c>
      <c r="E271" s="83">
        <f t="shared" si="12"/>
        <v>0</v>
      </c>
      <c r="F271" s="84">
        <f>Invoice!G273</f>
        <v>0</v>
      </c>
      <c r="G271" s="85">
        <f t="shared" si="13"/>
        <v>0</v>
      </c>
    </row>
    <row r="272" spans="1:7" s="82" customFormat="1" hidden="1">
      <c r="A272" s="98" t="str">
        <f>Invoice!F274</f>
        <v>Exchange rate :</v>
      </c>
      <c r="B272" s="77">
        <f>Invoice!C274</f>
        <v>0</v>
      </c>
      <c r="C272" s="78">
        <f>Invoice!B274</f>
        <v>0</v>
      </c>
      <c r="D272" s="83">
        <f t="shared" si="11"/>
        <v>0</v>
      </c>
      <c r="E272" s="83">
        <f t="shared" si="12"/>
        <v>0</v>
      </c>
      <c r="F272" s="84">
        <f>Invoice!G274</f>
        <v>0</v>
      </c>
      <c r="G272" s="85">
        <f t="shared" si="13"/>
        <v>0</v>
      </c>
    </row>
    <row r="273" spans="1:7" s="82" customFormat="1" hidden="1">
      <c r="A273" s="98" t="str">
        <f>Invoice!F275</f>
        <v>Exchange rate :</v>
      </c>
      <c r="B273" s="77">
        <f>Invoice!C275</f>
        <v>0</v>
      </c>
      <c r="C273" s="78">
        <f>Invoice!B275</f>
        <v>0</v>
      </c>
      <c r="D273" s="83">
        <f t="shared" si="11"/>
        <v>0</v>
      </c>
      <c r="E273" s="83">
        <f t="shared" si="12"/>
        <v>0</v>
      </c>
      <c r="F273" s="84">
        <f>Invoice!G275</f>
        <v>0</v>
      </c>
      <c r="G273" s="85">
        <f t="shared" si="13"/>
        <v>0</v>
      </c>
    </row>
    <row r="274" spans="1:7" s="82" customFormat="1" hidden="1">
      <c r="A274" s="98" t="str">
        <f>Invoice!F276</f>
        <v>Exchange rate :</v>
      </c>
      <c r="B274" s="77">
        <f>Invoice!C276</f>
        <v>0</v>
      </c>
      <c r="C274" s="78">
        <f>Invoice!B276</f>
        <v>0</v>
      </c>
      <c r="D274" s="83">
        <f t="shared" si="11"/>
        <v>0</v>
      </c>
      <c r="E274" s="83">
        <f t="shared" si="12"/>
        <v>0</v>
      </c>
      <c r="F274" s="84">
        <f>Invoice!G276</f>
        <v>0</v>
      </c>
      <c r="G274" s="85">
        <f t="shared" si="13"/>
        <v>0</v>
      </c>
    </row>
    <row r="275" spans="1:7" s="82" customFormat="1" hidden="1">
      <c r="A275" s="98" t="str">
        <f>Invoice!F277</f>
        <v>Exchange rate :</v>
      </c>
      <c r="B275" s="77">
        <f>Invoice!C277</f>
        <v>0</v>
      </c>
      <c r="C275" s="78">
        <f>Invoice!B277</f>
        <v>0</v>
      </c>
      <c r="D275" s="83">
        <f t="shared" si="11"/>
        <v>0</v>
      </c>
      <c r="E275" s="83">
        <f t="shared" si="12"/>
        <v>0</v>
      </c>
      <c r="F275" s="84">
        <f>Invoice!G277</f>
        <v>0</v>
      </c>
      <c r="G275" s="85">
        <f t="shared" si="13"/>
        <v>0</v>
      </c>
    </row>
    <row r="276" spans="1:7" s="82" customFormat="1" hidden="1">
      <c r="A276" s="98" t="str">
        <f>Invoice!F278</f>
        <v>Exchange rate :</v>
      </c>
      <c r="B276" s="77">
        <f>Invoice!C278</f>
        <v>0</v>
      </c>
      <c r="C276" s="78">
        <f>Invoice!B278</f>
        <v>0</v>
      </c>
      <c r="D276" s="83">
        <f t="shared" si="11"/>
        <v>0</v>
      </c>
      <c r="E276" s="83">
        <f t="shared" si="12"/>
        <v>0</v>
      </c>
      <c r="F276" s="84">
        <f>Invoice!G278</f>
        <v>0</v>
      </c>
      <c r="G276" s="85">
        <f t="shared" si="13"/>
        <v>0</v>
      </c>
    </row>
    <row r="277" spans="1:7" s="82" customFormat="1" hidden="1">
      <c r="A277" s="98" t="str">
        <f>Invoice!F279</f>
        <v>Exchange rate :</v>
      </c>
      <c r="B277" s="77">
        <f>Invoice!C279</f>
        <v>0</v>
      </c>
      <c r="C277" s="78">
        <f>Invoice!B279</f>
        <v>0</v>
      </c>
      <c r="D277" s="83">
        <f t="shared" si="11"/>
        <v>0</v>
      </c>
      <c r="E277" s="83">
        <f t="shared" si="12"/>
        <v>0</v>
      </c>
      <c r="F277" s="84">
        <f>Invoice!G279</f>
        <v>0</v>
      </c>
      <c r="G277" s="85">
        <f t="shared" si="13"/>
        <v>0</v>
      </c>
    </row>
    <row r="278" spans="1:7" s="82" customFormat="1" hidden="1">
      <c r="A278" s="98" t="str">
        <f>Invoice!F280</f>
        <v>Exchange rate :</v>
      </c>
      <c r="B278" s="77">
        <f>Invoice!C280</f>
        <v>0</v>
      </c>
      <c r="C278" s="78">
        <f>Invoice!B280</f>
        <v>0</v>
      </c>
      <c r="D278" s="83">
        <f t="shared" si="11"/>
        <v>0</v>
      </c>
      <c r="E278" s="83">
        <f t="shared" si="12"/>
        <v>0</v>
      </c>
      <c r="F278" s="84">
        <f>Invoice!G280</f>
        <v>0</v>
      </c>
      <c r="G278" s="85">
        <f t="shared" si="13"/>
        <v>0</v>
      </c>
    </row>
    <row r="279" spans="1:7" s="82" customFormat="1" hidden="1">
      <c r="A279" s="98" t="str">
        <f>Invoice!F281</f>
        <v>Exchange rate :</v>
      </c>
      <c r="B279" s="77">
        <f>Invoice!C281</f>
        <v>0</v>
      </c>
      <c r="C279" s="78">
        <f>Invoice!B281</f>
        <v>0</v>
      </c>
      <c r="D279" s="83">
        <f t="shared" si="11"/>
        <v>0</v>
      </c>
      <c r="E279" s="83">
        <f t="shared" si="12"/>
        <v>0</v>
      </c>
      <c r="F279" s="84">
        <f>Invoice!G281</f>
        <v>0</v>
      </c>
      <c r="G279" s="85">
        <f t="shared" si="13"/>
        <v>0</v>
      </c>
    </row>
    <row r="280" spans="1:7" s="82" customFormat="1" hidden="1">
      <c r="A280" s="98" t="str">
        <f>Invoice!F282</f>
        <v>Exchange rate :</v>
      </c>
      <c r="B280" s="77">
        <f>Invoice!C282</f>
        <v>0</v>
      </c>
      <c r="C280" s="78">
        <f>Invoice!B282</f>
        <v>0</v>
      </c>
      <c r="D280" s="83">
        <f t="shared" si="11"/>
        <v>0</v>
      </c>
      <c r="E280" s="83">
        <f t="shared" si="12"/>
        <v>0</v>
      </c>
      <c r="F280" s="84">
        <f>Invoice!G282</f>
        <v>0</v>
      </c>
      <c r="G280" s="85">
        <f t="shared" si="13"/>
        <v>0</v>
      </c>
    </row>
    <row r="281" spans="1:7" s="82" customFormat="1" hidden="1">
      <c r="A281" s="98" t="str">
        <f>Invoice!F283</f>
        <v>Exchange rate :</v>
      </c>
      <c r="B281" s="77">
        <f>Invoice!C283</f>
        <v>0</v>
      </c>
      <c r="C281" s="78">
        <f>Invoice!B283</f>
        <v>0</v>
      </c>
      <c r="D281" s="83">
        <f t="shared" si="11"/>
        <v>0</v>
      </c>
      <c r="E281" s="83">
        <f t="shared" si="12"/>
        <v>0</v>
      </c>
      <c r="F281" s="84">
        <f>Invoice!G283</f>
        <v>0</v>
      </c>
      <c r="G281" s="85">
        <f t="shared" si="13"/>
        <v>0</v>
      </c>
    </row>
    <row r="282" spans="1:7" s="82" customFormat="1" hidden="1">
      <c r="A282" s="98" t="str">
        <f>Invoice!F284</f>
        <v>Exchange rate :</v>
      </c>
      <c r="B282" s="77">
        <f>Invoice!C284</f>
        <v>0</v>
      </c>
      <c r="C282" s="78">
        <f>Invoice!B284</f>
        <v>0</v>
      </c>
      <c r="D282" s="83">
        <f t="shared" si="11"/>
        <v>0</v>
      </c>
      <c r="E282" s="83">
        <f t="shared" si="12"/>
        <v>0</v>
      </c>
      <c r="F282" s="84">
        <f>Invoice!G284</f>
        <v>0</v>
      </c>
      <c r="G282" s="85">
        <f t="shared" si="13"/>
        <v>0</v>
      </c>
    </row>
    <row r="283" spans="1:7" s="82" customFormat="1" hidden="1">
      <c r="A283" s="98" t="str">
        <f>Invoice!F285</f>
        <v>Exchange rate :</v>
      </c>
      <c r="B283" s="77">
        <f>Invoice!C285</f>
        <v>0</v>
      </c>
      <c r="C283" s="78">
        <f>Invoice!B285</f>
        <v>0</v>
      </c>
      <c r="D283" s="83">
        <f t="shared" si="11"/>
        <v>0</v>
      </c>
      <c r="E283" s="83">
        <f t="shared" si="12"/>
        <v>0</v>
      </c>
      <c r="F283" s="84">
        <f>Invoice!G285</f>
        <v>0</v>
      </c>
      <c r="G283" s="85">
        <f t="shared" si="13"/>
        <v>0</v>
      </c>
    </row>
    <row r="284" spans="1:7" s="82" customFormat="1" hidden="1">
      <c r="A284" s="98" t="str">
        <f>Invoice!F286</f>
        <v>Exchange rate :</v>
      </c>
      <c r="B284" s="77">
        <f>Invoice!C286</f>
        <v>0</v>
      </c>
      <c r="C284" s="78">
        <f>Invoice!B286</f>
        <v>0</v>
      </c>
      <c r="D284" s="83">
        <f t="shared" si="11"/>
        <v>0</v>
      </c>
      <c r="E284" s="83">
        <f t="shared" si="12"/>
        <v>0</v>
      </c>
      <c r="F284" s="84">
        <f>Invoice!G286</f>
        <v>0</v>
      </c>
      <c r="G284" s="85">
        <f t="shared" si="13"/>
        <v>0</v>
      </c>
    </row>
    <row r="285" spans="1:7" s="82" customFormat="1" hidden="1">
      <c r="A285" s="98" t="str">
        <f>Invoice!F287</f>
        <v>Exchange rate :</v>
      </c>
      <c r="B285" s="77">
        <f>Invoice!C287</f>
        <v>0</v>
      </c>
      <c r="C285" s="78">
        <f>Invoice!B287</f>
        <v>0</v>
      </c>
      <c r="D285" s="83">
        <f t="shared" si="11"/>
        <v>0</v>
      </c>
      <c r="E285" s="83">
        <f t="shared" si="12"/>
        <v>0</v>
      </c>
      <c r="F285" s="84">
        <f>Invoice!G287</f>
        <v>0</v>
      </c>
      <c r="G285" s="85">
        <f t="shared" si="13"/>
        <v>0</v>
      </c>
    </row>
    <row r="286" spans="1:7" s="82" customFormat="1" hidden="1">
      <c r="A286" s="98" t="str">
        <f>Invoice!F288</f>
        <v>Exchange rate :</v>
      </c>
      <c r="B286" s="77">
        <f>Invoice!C288</f>
        <v>0</v>
      </c>
      <c r="C286" s="78">
        <f>Invoice!B288</f>
        <v>0</v>
      </c>
      <c r="D286" s="83">
        <f t="shared" si="11"/>
        <v>0</v>
      </c>
      <c r="E286" s="83">
        <f t="shared" si="12"/>
        <v>0</v>
      </c>
      <c r="F286" s="84">
        <f>Invoice!G288</f>
        <v>0</v>
      </c>
      <c r="G286" s="85">
        <f t="shared" si="13"/>
        <v>0</v>
      </c>
    </row>
    <row r="287" spans="1:7" s="82" customFormat="1" hidden="1">
      <c r="A287" s="98" t="str">
        <f>Invoice!F289</f>
        <v>Exchange rate :</v>
      </c>
      <c r="B287" s="77">
        <f>Invoice!C289</f>
        <v>0</v>
      </c>
      <c r="C287" s="78">
        <f>Invoice!B289</f>
        <v>0</v>
      </c>
      <c r="D287" s="83">
        <f t="shared" si="11"/>
        <v>0</v>
      </c>
      <c r="E287" s="83">
        <f t="shared" si="12"/>
        <v>0</v>
      </c>
      <c r="F287" s="84">
        <f>Invoice!G289</f>
        <v>0</v>
      </c>
      <c r="G287" s="85">
        <f t="shared" si="13"/>
        <v>0</v>
      </c>
    </row>
    <row r="288" spans="1:7" s="82" customFormat="1" hidden="1">
      <c r="A288" s="98" t="str">
        <f>Invoice!F290</f>
        <v>Exchange rate :</v>
      </c>
      <c r="B288" s="77">
        <f>Invoice!C290</f>
        <v>0</v>
      </c>
      <c r="C288" s="78">
        <f>Invoice!B290</f>
        <v>0</v>
      </c>
      <c r="D288" s="83">
        <f t="shared" si="11"/>
        <v>0</v>
      </c>
      <c r="E288" s="83">
        <f t="shared" si="12"/>
        <v>0</v>
      </c>
      <c r="F288" s="84">
        <f>Invoice!G290</f>
        <v>0</v>
      </c>
      <c r="G288" s="85">
        <f t="shared" si="13"/>
        <v>0</v>
      </c>
    </row>
    <row r="289" spans="1:7" s="82" customFormat="1" hidden="1">
      <c r="A289" s="98" t="str">
        <f>Invoice!F291</f>
        <v>Exchange rate :</v>
      </c>
      <c r="B289" s="77">
        <f>Invoice!C291</f>
        <v>0</v>
      </c>
      <c r="C289" s="78">
        <f>Invoice!B291</f>
        <v>0</v>
      </c>
      <c r="D289" s="83">
        <f t="shared" si="11"/>
        <v>0</v>
      </c>
      <c r="E289" s="83">
        <f t="shared" si="12"/>
        <v>0</v>
      </c>
      <c r="F289" s="84">
        <f>Invoice!G291</f>
        <v>0</v>
      </c>
      <c r="G289" s="85">
        <f t="shared" si="13"/>
        <v>0</v>
      </c>
    </row>
    <row r="290" spans="1:7" s="82" customFormat="1" hidden="1">
      <c r="A290" s="98" t="str">
        <f>Invoice!F292</f>
        <v>Exchange rate :</v>
      </c>
      <c r="B290" s="77">
        <f>Invoice!C292</f>
        <v>0</v>
      </c>
      <c r="C290" s="78">
        <f>Invoice!B292</f>
        <v>0</v>
      </c>
      <c r="D290" s="83">
        <f t="shared" si="11"/>
        <v>0</v>
      </c>
      <c r="E290" s="83">
        <f t="shared" si="12"/>
        <v>0</v>
      </c>
      <c r="F290" s="84">
        <f>Invoice!G292</f>
        <v>0</v>
      </c>
      <c r="G290" s="85">
        <f t="shared" si="13"/>
        <v>0</v>
      </c>
    </row>
    <row r="291" spans="1:7" s="82" customFormat="1" hidden="1">
      <c r="A291" s="98" t="str">
        <f>Invoice!F293</f>
        <v>Exchange rate :</v>
      </c>
      <c r="B291" s="77">
        <f>Invoice!C293</f>
        <v>0</v>
      </c>
      <c r="C291" s="78">
        <f>Invoice!B293</f>
        <v>0</v>
      </c>
      <c r="D291" s="83">
        <f t="shared" si="11"/>
        <v>0</v>
      </c>
      <c r="E291" s="83">
        <f t="shared" si="12"/>
        <v>0</v>
      </c>
      <c r="F291" s="84">
        <f>Invoice!G293</f>
        <v>0</v>
      </c>
      <c r="G291" s="85">
        <f t="shared" si="13"/>
        <v>0</v>
      </c>
    </row>
    <row r="292" spans="1:7" s="82" customFormat="1" hidden="1">
      <c r="A292" s="98" t="str">
        <f>Invoice!F294</f>
        <v>Exchange rate :</v>
      </c>
      <c r="B292" s="77">
        <f>Invoice!C294</f>
        <v>0</v>
      </c>
      <c r="C292" s="78">
        <f>Invoice!B294</f>
        <v>0</v>
      </c>
      <c r="D292" s="83">
        <f t="shared" si="11"/>
        <v>0</v>
      </c>
      <c r="E292" s="83">
        <f t="shared" si="12"/>
        <v>0</v>
      </c>
      <c r="F292" s="84">
        <f>Invoice!G294</f>
        <v>0</v>
      </c>
      <c r="G292" s="85">
        <f t="shared" si="13"/>
        <v>0</v>
      </c>
    </row>
    <row r="293" spans="1:7" s="82" customFormat="1" hidden="1">
      <c r="A293" s="98" t="str">
        <f>Invoice!F295</f>
        <v>Exchange rate :</v>
      </c>
      <c r="B293" s="77">
        <f>Invoice!C295</f>
        <v>0</v>
      </c>
      <c r="C293" s="78">
        <f>Invoice!B295</f>
        <v>0</v>
      </c>
      <c r="D293" s="83">
        <f t="shared" si="11"/>
        <v>0</v>
      </c>
      <c r="E293" s="83">
        <f t="shared" si="12"/>
        <v>0</v>
      </c>
      <c r="F293" s="84">
        <f>Invoice!G295</f>
        <v>0</v>
      </c>
      <c r="G293" s="85">
        <f t="shared" si="13"/>
        <v>0</v>
      </c>
    </row>
    <row r="294" spans="1:7" s="82" customFormat="1" hidden="1">
      <c r="A294" s="98" t="str">
        <f>Invoice!F296</f>
        <v>Exchange rate :</v>
      </c>
      <c r="B294" s="77">
        <f>Invoice!C296</f>
        <v>0</v>
      </c>
      <c r="C294" s="78">
        <f>Invoice!B296</f>
        <v>0</v>
      </c>
      <c r="D294" s="83">
        <f t="shared" si="11"/>
        <v>0</v>
      </c>
      <c r="E294" s="83">
        <f t="shared" si="12"/>
        <v>0</v>
      </c>
      <c r="F294" s="84">
        <f>Invoice!G296</f>
        <v>0</v>
      </c>
      <c r="G294" s="85">
        <f t="shared" si="13"/>
        <v>0</v>
      </c>
    </row>
    <row r="295" spans="1:7" s="82" customFormat="1" hidden="1">
      <c r="A295" s="98" t="str">
        <f>Invoice!F297</f>
        <v>Exchange rate :</v>
      </c>
      <c r="B295" s="77">
        <f>Invoice!C297</f>
        <v>0</v>
      </c>
      <c r="C295" s="78">
        <f>Invoice!B297</f>
        <v>0</v>
      </c>
      <c r="D295" s="83">
        <f t="shared" si="11"/>
        <v>0</v>
      </c>
      <c r="E295" s="83">
        <f t="shared" si="12"/>
        <v>0</v>
      </c>
      <c r="F295" s="84">
        <f>Invoice!G297</f>
        <v>0</v>
      </c>
      <c r="G295" s="85">
        <f t="shared" si="13"/>
        <v>0</v>
      </c>
    </row>
    <row r="296" spans="1:7" s="82" customFormat="1" hidden="1">
      <c r="A296" s="98" t="str">
        <f>Invoice!F298</f>
        <v>Exchange rate :</v>
      </c>
      <c r="B296" s="77">
        <f>Invoice!C298</f>
        <v>0</v>
      </c>
      <c r="C296" s="78">
        <f>Invoice!B298</f>
        <v>0</v>
      </c>
      <c r="D296" s="83">
        <f t="shared" si="11"/>
        <v>0</v>
      </c>
      <c r="E296" s="83">
        <f t="shared" si="12"/>
        <v>0</v>
      </c>
      <c r="F296" s="84">
        <f>Invoice!G298</f>
        <v>0</v>
      </c>
      <c r="G296" s="85">
        <f t="shared" si="13"/>
        <v>0</v>
      </c>
    </row>
    <row r="297" spans="1:7" s="82" customFormat="1" hidden="1">
      <c r="A297" s="98" t="str">
        <f>Invoice!F299</f>
        <v>Exchange rate :</v>
      </c>
      <c r="B297" s="77">
        <f>Invoice!C299</f>
        <v>0</v>
      </c>
      <c r="C297" s="78">
        <f>Invoice!B299</f>
        <v>0</v>
      </c>
      <c r="D297" s="83">
        <f t="shared" si="11"/>
        <v>0</v>
      </c>
      <c r="E297" s="83">
        <f t="shared" si="12"/>
        <v>0</v>
      </c>
      <c r="F297" s="84">
        <f>Invoice!G299</f>
        <v>0</v>
      </c>
      <c r="G297" s="85">
        <f t="shared" si="13"/>
        <v>0</v>
      </c>
    </row>
    <row r="298" spans="1:7" s="82" customFormat="1" hidden="1">
      <c r="A298" s="98" t="str">
        <f>Invoice!F300</f>
        <v>Exchange rate :</v>
      </c>
      <c r="B298" s="77">
        <f>Invoice!C300</f>
        <v>0</v>
      </c>
      <c r="C298" s="78">
        <f>Invoice!B300</f>
        <v>0</v>
      </c>
      <c r="D298" s="83">
        <f t="shared" si="11"/>
        <v>0</v>
      </c>
      <c r="E298" s="83">
        <f t="shared" si="12"/>
        <v>0</v>
      </c>
      <c r="F298" s="84">
        <f>Invoice!G300</f>
        <v>0</v>
      </c>
      <c r="G298" s="85">
        <f t="shared" si="13"/>
        <v>0</v>
      </c>
    </row>
    <row r="299" spans="1:7" s="82" customFormat="1" hidden="1">
      <c r="A299" s="98" t="str">
        <f>Invoice!F301</f>
        <v>Exchange rate :</v>
      </c>
      <c r="B299" s="77">
        <f>Invoice!C301</f>
        <v>0</v>
      </c>
      <c r="C299" s="78">
        <f>Invoice!B301</f>
        <v>0</v>
      </c>
      <c r="D299" s="83">
        <f t="shared" si="11"/>
        <v>0</v>
      </c>
      <c r="E299" s="83">
        <f t="shared" si="12"/>
        <v>0</v>
      </c>
      <c r="F299" s="84">
        <f>Invoice!G301</f>
        <v>0</v>
      </c>
      <c r="G299" s="85">
        <f t="shared" si="13"/>
        <v>0</v>
      </c>
    </row>
    <row r="300" spans="1:7" s="82" customFormat="1" hidden="1">
      <c r="A300" s="98" t="str">
        <f>Invoice!F302</f>
        <v>Exchange rate :</v>
      </c>
      <c r="B300" s="77">
        <f>Invoice!C302</f>
        <v>0</v>
      </c>
      <c r="C300" s="78">
        <f>Invoice!B302</f>
        <v>0</v>
      </c>
      <c r="D300" s="83">
        <f t="shared" si="11"/>
        <v>0</v>
      </c>
      <c r="E300" s="83">
        <f t="shared" si="12"/>
        <v>0</v>
      </c>
      <c r="F300" s="84">
        <f>Invoice!G302</f>
        <v>0</v>
      </c>
      <c r="G300" s="85">
        <f t="shared" si="13"/>
        <v>0</v>
      </c>
    </row>
    <row r="301" spans="1:7" s="82" customFormat="1" hidden="1">
      <c r="A301" s="98" t="str">
        <f>Invoice!F303</f>
        <v>Exchange rate :</v>
      </c>
      <c r="B301" s="77">
        <f>Invoice!C303</f>
        <v>0</v>
      </c>
      <c r="C301" s="78">
        <f>Invoice!B303</f>
        <v>0</v>
      </c>
      <c r="D301" s="83">
        <f t="shared" si="11"/>
        <v>0</v>
      </c>
      <c r="E301" s="83">
        <f t="shared" si="12"/>
        <v>0</v>
      </c>
      <c r="F301" s="84">
        <f>Invoice!G303</f>
        <v>0</v>
      </c>
      <c r="G301" s="85">
        <f t="shared" si="13"/>
        <v>0</v>
      </c>
    </row>
    <row r="302" spans="1:7" s="82" customFormat="1" hidden="1">
      <c r="A302" s="98" t="str">
        <f>Invoice!F304</f>
        <v>Exchange rate :</v>
      </c>
      <c r="B302" s="77">
        <f>Invoice!C304</f>
        <v>0</v>
      </c>
      <c r="C302" s="78">
        <f>Invoice!B304</f>
        <v>0</v>
      </c>
      <c r="D302" s="83">
        <f t="shared" si="11"/>
        <v>0</v>
      </c>
      <c r="E302" s="83">
        <f t="shared" si="12"/>
        <v>0</v>
      </c>
      <c r="F302" s="84">
        <f>Invoice!G304</f>
        <v>0</v>
      </c>
      <c r="G302" s="85">
        <f t="shared" si="13"/>
        <v>0</v>
      </c>
    </row>
    <row r="303" spans="1:7" s="82" customFormat="1" hidden="1">
      <c r="A303" s="98" t="str">
        <f>Invoice!F305</f>
        <v>Exchange rate :</v>
      </c>
      <c r="B303" s="77">
        <f>Invoice!C305</f>
        <v>0</v>
      </c>
      <c r="C303" s="78">
        <f>Invoice!B305</f>
        <v>0</v>
      </c>
      <c r="D303" s="83">
        <f t="shared" si="11"/>
        <v>0</v>
      </c>
      <c r="E303" s="83">
        <f t="shared" si="12"/>
        <v>0</v>
      </c>
      <c r="F303" s="84">
        <f>Invoice!G305</f>
        <v>0</v>
      </c>
      <c r="G303" s="85">
        <f t="shared" si="13"/>
        <v>0</v>
      </c>
    </row>
    <row r="304" spans="1:7" s="82" customFormat="1" hidden="1">
      <c r="A304" s="98" t="str">
        <f>Invoice!F306</f>
        <v>Exchange rate :</v>
      </c>
      <c r="B304" s="77">
        <f>Invoice!C306</f>
        <v>0</v>
      </c>
      <c r="C304" s="78">
        <f>Invoice!B306</f>
        <v>0</v>
      </c>
      <c r="D304" s="83">
        <f t="shared" si="11"/>
        <v>0</v>
      </c>
      <c r="E304" s="83">
        <f t="shared" si="12"/>
        <v>0</v>
      </c>
      <c r="F304" s="84">
        <f>Invoice!G306</f>
        <v>0</v>
      </c>
      <c r="G304" s="85">
        <f t="shared" si="13"/>
        <v>0</v>
      </c>
    </row>
    <row r="305" spans="1:7" s="82" customFormat="1" hidden="1">
      <c r="A305" s="98" t="str">
        <f>Invoice!F307</f>
        <v>Exchange rate :</v>
      </c>
      <c r="B305" s="77">
        <f>Invoice!C307</f>
        <v>0</v>
      </c>
      <c r="C305" s="78">
        <f>Invoice!B307</f>
        <v>0</v>
      </c>
      <c r="D305" s="83">
        <f t="shared" si="11"/>
        <v>0</v>
      </c>
      <c r="E305" s="83">
        <f t="shared" si="12"/>
        <v>0</v>
      </c>
      <c r="F305" s="84">
        <f>Invoice!G307</f>
        <v>0</v>
      </c>
      <c r="G305" s="85">
        <f t="shared" si="13"/>
        <v>0</v>
      </c>
    </row>
    <row r="306" spans="1:7" s="82" customFormat="1" hidden="1">
      <c r="A306" s="98" t="str">
        <f>Invoice!F308</f>
        <v>Exchange rate :</v>
      </c>
      <c r="B306" s="77">
        <f>Invoice!C308</f>
        <v>0</v>
      </c>
      <c r="C306" s="78">
        <f>Invoice!B308</f>
        <v>0</v>
      </c>
      <c r="D306" s="83">
        <f t="shared" si="11"/>
        <v>0</v>
      </c>
      <c r="E306" s="83">
        <f t="shared" si="12"/>
        <v>0</v>
      </c>
      <c r="F306" s="84">
        <f>Invoice!G308</f>
        <v>0</v>
      </c>
      <c r="G306" s="85">
        <f t="shared" si="13"/>
        <v>0</v>
      </c>
    </row>
    <row r="307" spans="1:7" s="82" customFormat="1" hidden="1">
      <c r="A307" s="98" t="str">
        <f>Invoice!F309</f>
        <v>Exchange rate :</v>
      </c>
      <c r="B307" s="77">
        <f>Invoice!C309</f>
        <v>0</v>
      </c>
      <c r="C307" s="78">
        <f>Invoice!B309</f>
        <v>0</v>
      </c>
      <c r="D307" s="83">
        <f t="shared" si="11"/>
        <v>0</v>
      </c>
      <c r="E307" s="83">
        <f t="shared" si="12"/>
        <v>0</v>
      </c>
      <c r="F307" s="84">
        <f>Invoice!G309</f>
        <v>0</v>
      </c>
      <c r="G307" s="85">
        <f t="shared" si="13"/>
        <v>0</v>
      </c>
    </row>
    <row r="308" spans="1:7" s="82" customFormat="1" hidden="1">
      <c r="A308" s="98" t="str">
        <f>Invoice!F310</f>
        <v>Exchange rate :</v>
      </c>
      <c r="B308" s="77">
        <f>Invoice!C310</f>
        <v>0</v>
      </c>
      <c r="C308" s="78">
        <f>Invoice!B310</f>
        <v>0</v>
      </c>
      <c r="D308" s="83">
        <f t="shared" si="11"/>
        <v>0</v>
      </c>
      <c r="E308" s="83">
        <f t="shared" si="12"/>
        <v>0</v>
      </c>
      <c r="F308" s="84">
        <f>Invoice!G310</f>
        <v>0</v>
      </c>
      <c r="G308" s="85">
        <f t="shared" si="13"/>
        <v>0</v>
      </c>
    </row>
    <row r="309" spans="1:7" s="82" customFormat="1" hidden="1">
      <c r="A309" s="98" t="str">
        <f>Invoice!F311</f>
        <v>Exchange rate :</v>
      </c>
      <c r="B309" s="77">
        <f>Invoice!C311</f>
        <v>0</v>
      </c>
      <c r="C309" s="78">
        <f>Invoice!B311</f>
        <v>0</v>
      </c>
      <c r="D309" s="83">
        <f t="shared" si="11"/>
        <v>0</v>
      </c>
      <c r="E309" s="83">
        <f t="shared" si="12"/>
        <v>0</v>
      </c>
      <c r="F309" s="84">
        <f>Invoice!G311</f>
        <v>0</v>
      </c>
      <c r="G309" s="85">
        <f t="shared" si="13"/>
        <v>0</v>
      </c>
    </row>
    <row r="310" spans="1:7" s="82" customFormat="1" hidden="1">
      <c r="A310" s="98" t="str">
        <f>Invoice!F312</f>
        <v>Exchange rate :</v>
      </c>
      <c r="B310" s="77">
        <f>Invoice!C312</f>
        <v>0</v>
      </c>
      <c r="C310" s="78">
        <f>Invoice!B312</f>
        <v>0</v>
      </c>
      <c r="D310" s="83">
        <f t="shared" si="11"/>
        <v>0</v>
      </c>
      <c r="E310" s="83">
        <f t="shared" si="12"/>
        <v>0</v>
      </c>
      <c r="F310" s="84">
        <f>Invoice!G312</f>
        <v>0</v>
      </c>
      <c r="G310" s="85">
        <f t="shared" si="13"/>
        <v>0</v>
      </c>
    </row>
    <row r="311" spans="1:7" s="82" customFormat="1" hidden="1">
      <c r="A311" s="98" t="str">
        <f>Invoice!F313</f>
        <v>Exchange rate :</v>
      </c>
      <c r="B311" s="77">
        <f>Invoice!C313</f>
        <v>0</v>
      </c>
      <c r="C311" s="78">
        <f>Invoice!B313</f>
        <v>0</v>
      </c>
      <c r="D311" s="83">
        <f t="shared" si="11"/>
        <v>0</v>
      </c>
      <c r="E311" s="83">
        <f t="shared" si="12"/>
        <v>0</v>
      </c>
      <c r="F311" s="84">
        <f>Invoice!G313</f>
        <v>0</v>
      </c>
      <c r="G311" s="85">
        <f t="shared" si="13"/>
        <v>0</v>
      </c>
    </row>
    <row r="312" spans="1:7" s="82" customFormat="1" hidden="1">
      <c r="A312" s="98" t="str">
        <f>Invoice!F314</f>
        <v>Exchange rate :</v>
      </c>
      <c r="B312" s="77">
        <f>Invoice!C314</f>
        <v>0</v>
      </c>
      <c r="C312" s="78">
        <f>Invoice!B314</f>
        <v>0</v>
      </c>
      <c r="D312" s="83">
        <f t="shared" si="11"/>
        <v>0</v>
      </c>
      <c r="E312" s="83">
        <f t="shared" si="12"/>
        <v>0</v>
      </c>
      <c r="F312" s="84">
        <f>Invoice!G314</f>
        <v>0</v>
      </c>
      <c r="G312" s="85">
        <f t="shared" si="13"/>
        <v>0</v>
      </c>
    </row>
    <row r="313" spans="1:7" s="82" customFormat="1" hidden="1">
      <c r="A313" s="98" t="str">
        <f>Invoice!F315</f>
        <v>Exchange rate :</v>
      </c>
      <c r="B313" s="77">
        <f>Invoice!C315</f>
        <v>0</v>
      </c>
      <c r="C313" s="78">
        <f>Invoice!B315</f>
        <v>0</v>
      </c>
      <c r="D313" s="83">
        <f t="shared" si="11"/>
        <v>0</v>
      </c>
      <c r="E313" s="83">
        <f t="shared" si="12"/>
        <v>0</v>
      </c>
      <c r="F313" s="84">
        <f>Invoice!G315</f>
        <v>0</v>
      </c>
      <c r="G313" s="85">
        <f t="shared" si="13"/>
        <v>0</v>
      </c>
    </row>
    <row r="314" spans="1:7" s="82" customFormat="1" hidden="1">
      <c r="A314" s="98" t="str">
        <f>Invoice!F316</f>
        <v>Exchange rate :</v>
      </c>
      <c r="B314" s="77">
        <f>Invoice!C316</f>
        <v>0</v>
      </c>
      <c r="C314" s="78">
        <f>Invoice!B316</f>
        <v>0</v>
      </c>
      <c r="D314" s="83">
        <f t="shared" si="11"/>
        <v>0</v>
      </c>
      <c r="E314" s="83">
        <f t="shared" si="12"/>
        <v>0</v>
      </c>
      <c r="F314" s="84">
        <f>Invoice!G316</f>
        <v>0</v>
      </c>
      <c r="G314" s="85">
        <f t="shared" si="13"/>
        <v>0</v>
      </c>
    </row>
    <row r="315" spans="1:7" s="82" customFormat="1" hidden="1">
      <c r="A315" s="98" t="str">
        <f>Invoice!F317</f>
        <v>Exchange rate :</v>
      </c>
      <c r="B315" s="77">
        <f>Invoice!C317</f>
        <v>0</v>
      </c>
      <c r="C315" s="78">
        <f>Invoice!B317</f>
        <v>0</v>
      </c>
      <c r="D315" s="83">
        <f t="shared" si="11"/>
        <v>0</v>
      </c>
      <c r="E315" s="83">
        <f t="shared" si="12"/>
        <v>0</v>
      </c>
      <c r="F315" s="84">
        <f>Invoice!G317</f>
        <v>0</v>
      </c>
      <c r="G315" s="85">
        <f t="shared" si="13"/>
        <v>0</v>
      </c>
    </row>
    <row r="316" spans="1:7" s="82" customFormat="1" hidden="1">
      <c r="A316" s="98" t="str">
        <f>Invoice!F318</f>
        <v>Exchange rate :</v>
      </c>
      <c r="B316" s="77">
        <f>Invoice!C318</f>
        <v>0</v>
      </c>
      <c r="C316" s="78">
        <f>Invoice!B318</f>
        <v>0</v>
      </c>
      <c r="D316" s="83">
        <f t="shared" si="11"/>
        <v>0</v>
      </c>
      <c r="E316" s="83">
        <f t="shared" si="12"/>
        <v>0</v>
      </c>
      <c r="F316" s="84">
        <f>Invoice!G318</f>
        <v>0</v>
      </c>
      <c r="G316" s="85">
        <f t="shared" si="13"/>
        <v>0</v>
      </c>
    </row>
    <row r="317" spans="1:7" s="82" customFormat="1" hidden="1">
      <c r="A317" s="98" t="str">
        <f>Invoice!F319</f>
        <v>Exchange rate :</v>
      </c>
      <c r="B317" s="77">
        <f>Invoice!C319</f>
        <v>0</v>
      </c>
      <c r="C317" s="78">
        <f>Invoice!B319</f>
        <v>0</v>
      </c>
      <c r="D317" s="83">
        <f t="shared" si="11"/>
        <v>0</v>
      </c>
      <c r="E317" s="83">
        <f t="shared" si="12"/>
        <v>0</v>
      </c>
      <c r="F317" s="84">
        <f>Invoice!G319</f>
        <v>0</v>
      </c>
      <c r="G317" s="85">
        <f t="shared" si="13"/>
        <v>0</v>
      </c>
    </row>
    <row r="318" spans="1:7" s="82" customFormat="1" hidden="1">
      <c r="A318" s="98" t="str">
        <f>Invoice!F320</f>
        <v>Exchange rate :</v>
      </c>
      <c r="B318" s="77">
        <f>Invoice!C320</f>
        <v>0</v>
      </c>
      <c r="C318" s="78">
        <f>Invoice!B320</f>
        <v>0</v>
      </c>
      <c r="D318" s="83">
        <f t="shared" si="11"/>
        <v>0</v>
      </c>
      <c r="E318" s="83">
        <f t="shared" si="12"/>
        <v>0</v>
      </c>
      <c r="F318" s="84">
        <f>Invoice!G320</f>
        <v>0</v>
      </c>
      <c r="G318" s="85">
        <f t="shared" si="13"/>
        <v>0</v>
      </c>
    </row>
    <row r="319" spans="1:7" s="82" customFormat="1" hidden="1">
      <c r="A319" s="98" t="str">
        <f>Invoice!F321</f>
        <v>Exchange rate :</v>
      </c>
      <c r="B319" s="77">
        <f>Invoice!C321</f>
        <v>0</v>
      </c>
      <c r="C319" s="78">
        <f>Invoice!B321</f>
        <v>0</v>
      </c>
      <c r="D319" s="83">
        <f t="shared" si="11"/>
        <v>0</v>
      </c>
      <c r="E319" s="83">
        <f t="shared" si="12"/>
        <v>0</v>
      </c>
      <c r="F319" s="84">
        <f>Invoice!G321</f>
        <v>0</v>
      </c>
      <c r="G319" s="85">
        <f t="shared" si="13"/>
        <v>0</v>
      </c>
    </row>
    <row r="320" spans="1:7" s="82" customFormat="1" hidden="1">
      <c r="A320" s="98" t="str">
        <f>Invoice!F322</f>
        <v>Exchange rate :</v>
      </c>
      <c r="B320" s="77">
        <f>Invoice!C322</f>
        <v>0</v>
      </c>
      <c r="C320" s="78">
        <f>Invoice!B322</f>
        <v>0</v>
      </c>
      <c r="D320" s="83">
        <f t="shared" si="11"/>
        <v>0</v>
      </c>
      <c r="E320" s="83">
        <f t="shared" si="12"/>
        <v>0</v>
      </c>
      <c r="F320" s="84">
        <f>Invoice!G322</f>
        <v>0</v>
      </c>
      <c r="G320" s="85">
        <f t="shared" si="13"/>
        <v>0</v>
      </c>
    </row>
    <row r="321" spans="1:7" s="82" customFormat="1" hidden="1">
      <c r="A321" s="98" t="str">
        <f>Invoice!F323</f>
        <v>Exchange rate :</v>
      </c>
      <c r="B321" s="77">
        <f>Invoice!C323</f>
        <v>0</v>
      </c>
      <c r="C321" s="78">
        <f>Invoice!B323</f>
        <v>0</v>
      </c>
      <c r="D321" s="83">
        <f t="shared" ref="D321:D384" si="14">F321/$D$14</f>
        <v>0</v>
      </c>
      <c r="E321" s="83">
        <f t="shared" ref="E321:E384" si="15">G321/$D$14</f>
        <v>0</v>
      </c>
      <c r="F321" s="84">
        <f>Invoice!G323</f>
        <v>0</v>
      </c>
      <c r="G321" s="85">
        <f t="shared" ref="G321:G384" si="16">C321*F321</f>
        <v>0</v>
      </c>
    </row>
    <row r="322" spans="1:7" s="82" customFormat="1" hidden="1">
      <c r="A322" s="98" t="str">
        <f>Invoice!F324</f>
        <v>Exchange rate :</v>
      </c>
      <c r="B322" s="77">
        <f>Invoice!C324</f>
        <v>0</v>
      </c>
      <c r="C322" s="78">
        <f>Invoice!B324</f>
        <v>0</v>
      </c>
      <c r="D322" s="83">
        <f t="shared" si="14"/>
        <v>0</v>
      </c>
      <c r="E322" s="83">
        <f t="shared" si="15"/>
        <v>0</v>
      </c>
      <c r="F322" s="84">
        <f>Invoice!G324</f>
        <v>0</v>
      </c>
      <c r="G322" s="85">
        <f t="shared" si="16"/>
        <v>0</v>
      </c>
    </row>
    <row r="323" spans="1:7" s="82" customFormat="1" hidden="1">
      <c r="A323" s="98" t="str">
        <f>Invoice!F325</f>
        <v>Exchange rate :</v>
      </c>
      <c r="B323" s="77">
        <f>Invoice!C325</f>
        <v>0</v>
      </c>
      <c r="C323" s="78">
        <f>Invoice!B325</f>
        <v>0</v>
      </c>
      <c r="D323" s="83">
        <f t="shared" si="14"/>
        <v>0</v>
      </c>
      <c r="E323" s="83">
        <f t="shared" si="15"/>
        <v>0</v>
      </c>
      <c r="F323" s="84">
        <f>Invoice!G325</f>
        <v>0</v>
      </c>
      <c r="G323" s="85">
        <f t="shared" si="16"/>
        <v>0</v>
      </c>
    </row>
    <row r="324" spans="1:7" s="82" customFormat="1" hidden="1">
      <c r="A324" s="98" t="str">
        <f>Invoice!F326</f>
        <v>Exchange rate :</v>
      </c>
      <c r="B324" s="77">
        <f>Invoice!C326</f>
        <v>0</v>
      </c>
      <c r="C324" s="78">
        <f>Invoice!B326</f>
        <v>0</v>
      </c>
      <c r="D324" s="83">
        <f t="shared" si="14"/>
        <v>0</v>
      </c>
      <c r="E324" s="83">
        <f t="shared" si="15"/>
        <v>0</v>
      </c>
      <c r="F324" s="84">
        <f>Invoice!G326</f>
        <v>0</v>
      </c>
      <c r="G324" s="85">
        <f t="shared" si="16"/>
        <v>0</v>
      </c>
    </row>
    <row r="325" spans="1:7" s="82" customFormat="1" hidden="1">
      <c r="A325" s="98" t="str">
        <f>Invoice!F327</f>
        <v>Exchange rate :</v>
      </c>
      <c r="B325" s="77">
        <f>Invoice!C327</f>
        <v>0</v>
      </c>
      <c r="C325" s="78">
        <f>Invoice!B327</f>
        <v>0</v>
      </c>
      <c r="D325" s="83">
        <f t="shared" si="14"/>
        <v>0</v>
      </c>
      <c r="E325" s="83">
        <f t="shared" si="15"/>
        <v>0</v>
      </c>
      <c r="F325" s="84">
        <f>Invoice!G327</f>
        <v>0</v>
      </c>
      <c r="G325" s="85">
        <f t="shared" si="16"/>
        <v>0</v>
      </c>
    </row>
    <row r="326" spans="1:7" s="82" customFormat="1" hidden="1">
      <c r="A326" s="98" t="str">
        <f>Invoice!F328</f>
        <v>Exchange rate :</v>
      </c>
      <c r="B326" s="77">
        <f>Invoice!C328</f>
        <v>0</v>
      </c>
      <c r="C326" s="78">
        <f>Invoice!B328</f>
        <v>0</v>
      </c>
      <c r="D326" s="83">
        <f t="shared" si="14"/>
        <v>0</v>
      </c>
      <c r="E326" s="83">
        <f t="shared" si="15"/>
        <v>0</v>
      </c>
      <c r="F326" s="84">
        <f>Invoice!G328</f>
        <v>0</v>
      </c>
      <c r="G326" s="85">
        <f t="shared" si="16"/>
        <v>0</v>
      </c>
    </row>
    <row r="327" spans="1:7" s="82" customFormat="1" hidden="1">
      <c r="A327" s="98" t="str">
        <f>Invoice!F329</f>
        <v>Exchange rate :</v>
      </c>
      <c r="B327" s="77">
        <f>Invoice!C329</f>
        <v>0</v>
      </c>
      <c r="C327" s="78">
        <f>Invoice!B329</f>
        <v>0</v>
      </c>
      <c r="D327" s="83">
        <f t="shared" si="14"/>
        <v>0</v>
      </c>
      <c r="E327" s="83">
        <f t="shared" si="15"/>
        <v>0</v>
      </c>
      <c r="F327" s="84">
        <f>Invoice!G329</f>
        <v>0</v>
      </c>
      <c r="G327" s="85">
        <f t="shared" si="16"/>
        <v>0</v>
      </c>
    </row>
    <row r="328" spans="1:7" s="82" customFormat="1" hidden="1">
      <c r="A328" s="98" t="str">
        <f>Invoice!F330</f>
        <v>Exchange rate :</v>
      </c>
      <c r="B328" s="77">
        <f>Invoice!C330</f>
        <v>0</v>
      </c>
      <c r="C328" s="78">
        <f>Invoice!B330</f>
        <v>0</v>
      </c>
      <c r="D328" s="83">
        <f t="shared" si="14"/>
        <v>0</v>
      </c>
      <c r="E328" s="83">
        <f t="shared" si="15"/>
        <v>0</v>
      </c>
      <c r="F328" s="84">
        <f>Invoice!G330</f>
        <v>0</v>
      </c>
      <c r="G328" s="85">
        <f t="shared" si="16"/>
        <v>0</v>
      </c>
    </row>
    <row r="329" spans="1:7" s="82" customFormat="1" hidden="1">
      <c r="A329" s="98" t="str">
        <f>Invoice!F331</f>
        <v>Exchange rate :</v>
      </c>
      <c r="B329" s="77">
        <f>Invoice!C331</f>
        <v>0</v>
      </c>
      <c r="C329" s="78">
        <f>Invoice!B331</f>
        <v>0</v>
      </c>
      <c r="D329" s="83">
        <f t="shared" si="14"/>
        <v>0</v>
      </c>
      <c r="E329" s="83">
        <f t="shared" si="15"/>
        <v>0</v>
      </c>
      <c r="F329" s="84">
        <f>Invoice!G331</f>
        <v>0</v>
      </c>
      <c r="G329" s="85">
        <f t="shared" si="16"/>
        <v>0</v>
      </c>
    </row>
    <row r="330" spans="1:7" s="82" customFormat="1" hidden="1">
      <c r="A330" s="98" t="str">
        <f>Invoice!F332</f>
        <v>Exchange rate :</v>
      </c>
      <c r="B330" s="77">
        <f>Invoice!C332</f>
        <v>0</v>
      </c>
      <c r="C330" s="78">
        <f>Invoice!B332</f>
        <v>0</v>
      </c>
      <c r="D330" s="83">
        <f t="shared" si="14"/>
        <v>0</v>
      </c>
      <c r="E330" s="83">
        <f t="shared" si="15"/>
        <v>0</v>
      </c>
      <c r="F330" s="84">
        <f>Invoice!G332</f>
        <v>0</v>
      </c>
      <c r="G330" s="85">
        <f t="shared" si="16"/>
        <v>0</v>
      </c>
    </row>
    <row r="331" spans="1:7" s="82" customFormat="1" hidden="1">
      <c r="A331" s="98" t="str">
        <f>Invoice!F333</f>
        <v>Exchange rate :</v>
      </c>
      <c r="B331" s="77">
        <f>Invoice!C333</f>
        <v>0</v>
      </c>
      <c r="C331" s="78">
        <f>Invoice!B333</f>
        <v>0</v>
      </c>
      <c r="D331" s="83">
        <f t="shared" si="14"/>
        <v>0</v>
      </c>
      <c r="E331" s="83">
        <f t="shared" si="15"/>
        <v>0</v>
      </c>
      <c r="F331" s="84">
        <f>Invoice!G333</f>
        <v>0</v>
      </c>
      <c r="G331" s="85">
        <f t="shared" si="16"/>
        <v>0</v>
      </c>
    </row>
    <row r="332" spans="1:7" s="82" customFormat="1" hidden="1">
      <c r="A332" s="98" t="str">
        <f>Invoice!F334</f>
        <v>Exchange rate :</v>
      </c>
      <c r="B332" s="77">
        <f>Invoice!C334</f>
        <v>0</v>
      </c>
      <c r="C332" s="78">
        <f>Invoice!B334</f>
        <v>0</v>
      </c>
      <c r="D332" s="83">
        <f t="shared" si="14"/>
        <v>0</v>
      </c>
      <c r="E332" s="83">
        <f t="shared" si="15"/>
        <v>0</v>
      </c>
      <c r="F332" s="84">
        <f>Invoice!G334</f>
        <v>0</v>
      </c>
      <c r="G332" s="85">
        <f t="shared" si="16"/>
        <v>0</v>
      </c>
    </row>
    <row r="333" spans="1:7" s="82" customFormat="1" hidden="1">
      <c r="A333" s="98" t="str">
        <f>Invoice!F335</f>
        <v>Exchange rate :</v>
      </c>
      <c r="B333" s="77">
        <f>Invoice!C335</f>
        <v>0</v>
      </c>
      <c r="C333" s="78">
        <f>Invoice!B335</f>
        <v>0</v>
      </c>
      <c r="D333" s="83">
        <f t="shared" si="14"/>
        <v>0</v>
      </c>
      <c r="E333" s="83">
        <f t="shared" si="15"/>
        <v>0</v>
      </c>
      <c r="F333" s="84">
        <f>Invoice!G335</f>
        <v>0</v>
      </c>
      <c r="G333" s="85">
        <f t="shared" si="16"/>
        <v>0</v>
      </c>
    </row>
    <row r="334" spans="1:7" s="82" customFormat="1" hidden="1">
      <c r="A334" s="98" t="str">
        <f>Invoice!F336</f>
        <v>Exchange rate :</v>
      </c>
      <c r="B334" s="77">
        <f>Invoice!C336</f>
        <v>0</v>
      </c>
      <c r="C334" s="78">
        <f>Invoice!B336</f>
        <v>0</v>
      </c>
      <c r="D334" s="83">
        <f t="shared" si="14"/>
        <v>0</v>
      </c>
      <c r="E334" s="83">
        <f t="shared" si="15"/>
        <v>0</v>
      </c>
      <c r="F334" s="84">
        <f>Invoice!G336</f>
        <v>0</v>
      </c>
      <c r="G334" s="85">
        <f t="shared" si="16"/>
        <v>0</v>
      </c>
    </row>
    <row r="335" spans="1:7" s="82" customFormat="1" hidden="1">
      <c r="A335" s="98" t="str">
        <f>Invoice!F337</f>
        <v>Exchange rate :</v>
      </c>
      <c r="B335" s="77">
        <f>Invoice!C337</f>
        <v>0</v>
      </c>
      <c r="C335" s="78">
        <f>Invoice!B337</f>
        <v>0</v>
      </c>
      <c r="D335" s="83">
        <f t="shared" si="14"/>
        <v>0</v>
      </c>
      <c r="E335" s="83">
        <f t="shared" si="15"/>
        <v>0</v>
      </c>
      <c r="F335" s="84">
        <f>Invoice!G337</f>
        <v>0</v>
      </c>
      <c r="G335" s="85">
        <f t="shared" si="16"/>
        <v>0</v>
      </c>
    </row>
    <row r="336" spans="1:7" s="82" customFormat="1" hidden="1">
      <c r="A336" s="98" t="str">
        <f>Invoice!F338</f>
        <v>Exchange rate :</v>
      </c>
      <c r="B336" s="77">
        <f>Invoice!C338</f>
        <v>0</v>
      </c>
      <c r="C336" s="78">
        <f>Invoice!B338</f>
        <v>0</v>
      </c>
      <c r="D336" s="83">
        <f t="shared" si="14"/>
        <v>0</v>
      </c>
      <c r="E336" s="83">
        <f t="shared" si="15"/>
        <v>0</v>
      </c>
      <c r="F336" s="84">
        <f>Invoice!G338</f>
        <v>0</v>
      </c>
      <c r="G336" s="85">
        <f t="shared" si="16"/>
        <v>0</v>
      </c>
    </row>
    <row r="337" spans="1:7" s="82" customFormat="1" hidden="1">
      <c r="A337" s="98" t="str">
        <f>Invoice!F339</f>
        <v>Exchange rate :</v>
      </c>
      <c r="B337" s="77">
        <f>Invoice!C339</f>
        <v>0</v>
      </c>
      <c r="C337" s="78">
        <f>Invoice!B339</f>
        <v>0</v>
      </c>
      <c r="D337" s="83">
        <f t="shared" si="14"/>
        <v>0</v>
      </c>
      <c r="E337" s="83">
        <f t="shared" si="15"/>
        <v>0</v>
      </c>
      <c r="F337" s="84">
        <f>Invoice!G339</f>
        <v>0</v>
      </c>
      <c r="G337" s="85">
        <f t="shared" si="16"/>
        <v>0</v>
      </c>
    </row>
    <row r="338" spans="1:7" s="82" customFormat="1" hidden="1">
      <c r="A338" s="98" t="str">
        <f>Invoice!F340</f>
        <v>Exchange rate :</v>
      </c>
      <c r="B338" s="77">
        <f>Invoice!C340</f>
        <v>0</v>
      </c>
      <c r="C338" s="78">
        <f>Invoice!B340</f>
        <v>0</v>
      </c>
      <c r="D338" s="83">
        <f t="shared" si="14"/>
        <v>0</v>
      </c>
      <c r="E338" s="83">
        <f t="shared" si="15"/>
        <v>0</v>
      </c>
      <c r="F338" s="84">
        <f>Invoice!G340</f>
        <v>0</v>
      </c>
      <c r="G338" s="85">
        <f t="shared" si="16"/>
        <v>0</v>
      </c>
    </row>
    <row r="339" spans="1:7" s="82" customFormat="1" hidden="1">
      <c r="A339" s="98" t="str">
        <f>Invoice!F341</f>
        <v>Exchange rate :</v>
      </c>
      <c r="B339" s="77">
        <f>Invoice!C341</f>
        <v>0</v>
      </c>
      <c r="C339" s="78">
        <f>Invoice!B341</f>
        <v>0</v>
      </c>
      <c r="D339" s="83">
        <f t="shared" si="14"/>
        <v>0</v>
      </c>
      <c r="E339" s="83">
        <f t="shared" si="15"/>
        <v>0</v>
      </c>
      <c r="F339" s="84">
        <f>Invoice!G341</f>
        <v>0</v>
      </c>
      <c r="G339" s="85">
        <f t="shared" si="16"/>
        <v>0</v>
      </c>
    </row>
    <row r="340" spans="1:7" s="82" customFormat="1" hidden="1">
      <c r="A340" s="98" t="str">
        <f>Invoice!F342</f>
        <v>Exchange rate :</v>
      </c>
      <c r="B340" s="77">
        <f>Invoice!C342</f>
        <v>0</v>
      </c>
      <c r="C340" s="78">
        <f>Invoice!B342</f>
        <v>0</v>
      </c>
      <c r="D340" s="83">
        <f t="shared" si="14"/>
        <v>0</v>
      </c>
      <c r="E340" s="83">
        <f t="shared" si="15"/>
        <v>0</v>
      </c>
      <c r="F340" s="84">
        <f>Invoice!G342</f>
        <v>0</v>
      </c>
      <c r="G340" s="85">
        <f t="shared" si="16"/>
        <v>0</v>
      </c>
    </row>
    <row r="341" spans="1:7" s="82" customFormat="1" hidden="1">
      <c r="A341" s="98" t="str">
        <f>Invoice!F343</f>
        <v>Exchange rate :</v>
      </c>
      <c r="B341" s="77">
        <f>Invoice!C343</f>
        <v>0</v>
      </c>
      <c r="C341" s="78">
        <f>Invoice!B343</f>
        <v>0</v>
      </c>
      <c r="D341" s="83">
        <f t="shared" si="14"/>
        <v>0</v>
      </c>
      <c r="E341" s="83">
        <f t="shared" si="15"/>
        <v>0</v>
      </c>
      <c r="F341" s="84">
        <f>Invoice!G343</f>
        <v>0</v>
      </c>
      <c r="G341" s="85">
        <f t="shared" si="16"/>
        <v>0</v>
      </c>
    </row>
    <row r="342" spans="1:7" s="82" customFormat="1" hidden="1">
      <c r="A342" s="98" t="str">
        <f>Invoice!F344</f>
        <v>Exchange rate :</v>
      </c>
      <c r="B342" s="77">
        <f>Invoice!C344</f>
        <v>0</v>
      </c>
      <c r="C342" s="78">
        <f>Invoice!B344</f>
        <v>0</v>
      </c>
      <c r="D342" s="83">
        <f t="shared" si="14"/>
        <v>0</v>
      </c>
      <c r="E342" s="83">
        <f t="shared" si="15"/>
        <v>0</v>
      </c>
      <c r="F342" s="84">
        <f>Invoice!G344</f>
        <v>0</v>
      </c>
      <c r="G342" s="85">
        <f t="shared" si="16"/>
        <v>0</v>
      </c>
    </row>
    <row r="343" spans="1:7" s="82" customFormat="1" hidden="1">
      <c r="A343" s="98" t="str">
        <f>Invoice!F345</f>
        <v>Exchange rate :</v>
      </c>
      <c r="B343" s="77">
        <f>Invoice!C345</f>
        <v>0</v>
      </c>
      <c r="C343" s="78">
        <f>Invoice!B345</f>
        <v>0</v>
      </c>
      <c r="D343" s="83">
        <f t="shared" si="14"/>
        <v>0</v>
      </c>
      <c r="E343" s="83">
        <f t="shared" si="15"/>
        <v>0</v>
      </c>
      <c r="F343" s="84">
        <f>Invoice!G345</f>
        <v>0</v>
      </c>
      <c r="G343" s="85">
        <f t="shared" si="16"/>
        <v>0</v>
      </c>
    </row>
    <row r="344" spans="1:7" s="82" customFormat="1" hidden="1">
      <c r="A344" s="98" t="str">
        <f>Invoice!F346</f>
        <v>Exchange rate :</v>
      </c>
      <c r="B344" s="77">
        <f>Invoice!C346</f>
        <v>0</v>
      </c>
      <c r="C344" s="78">
        <f>Invoice!B346</f>
        <v>0</v>
      </c>
      <c r="D344" s="83">
        <f t="shared" si="14"/>
        <v>0</v>
      </c>
      <c r="E344" s="83">
        <f t="shared" si="15"/>
        <v>0</v>
      </c>
      <c r="F344" s="84">
        <f>Invoice!G346</f>
        <v>0</v>
      </c>
      <c r="G344" s="85">
        <f t="shared" si="16"/>
        <v>0</v>
      </c>
    </row>
    <row r="345" spans="1:7" s="82" customFormat="1" hidden="1">
      <c r="A345" s="98" t="str">
        <f>Invoice!F347</f>
        <v>Exchange rate :</v>
      </c>
      <c r="B345" s="77">
        <f>Invoice!C347</f>
        <v>0</v>
      </c>
      <c r="C345" s="78">
        <f>Invoice!B347</f>
        <v>0</v>
      </c>
      <c r="D345" s="83">
        <f t="shared" si="14"/>
        <v>0</v>
      </c>
      <c r="E345" s="83">
        <f t="shared" si="15"/>
        <v>0</v>
      </c>
      <c r="F345" s="84">
        <f>Invoice!G347</f>
        <v>0</v>
      </c>
      <c r="G345" s="85">
        <f t="shared" si="16"/>
        <v>0</v>
      </c>
    </row>
    <row r="346" spans="1:7" s="82" customFormat="1" hidden="1">
      <c r="A346" s="98" t="str">
        <f>Invoice!F348</f>
        <v>Exchange rate :</v>
      </c>
      <c r="B346" s="77">
        <f>Invoice!C348</f>
        <v>0</v>
      </c>
      <c r="C346" s="78">
        <f>Invoice!B348</f>
        <v>0</v>
      </c>
      <c r="D346" s="83">
        <f t="shared" si="14"/>
        <v>0</v>
      </c>
      <c r="E346" s="83">
        <f t="shared" si="15"/>
        <v>0</v>
      </c>
      <c r="F346" s="84">
        <f>Invoice!G348</f>
        <v>0</v>
      </c>
      <c r="G346" s="85">
        <f t="shared" si="16"/>
        <v>0</v>
      </c>
    </row>
    <row r="347" spans="1:7" s="82" customFormat="1" hidden="1">
      <c r="A347" s="98" t="str">
        <f>Invoice!F349</f>
        <v>Exchange rate :</v>
      </c>
      <c r="B347" s="77">
        <f>Invoice!C349</f>
        <v>0</v>
      </c>
      <c r="C347" s="78">
        <f>Invoice!B349</f>
        <v>0</v>
      </c>
      <c r="D347" s="83">
        <f t="shared" si="14"/>
        <v>0</v>
      </c>
      <c r="E347" s="83">
        <f t="shared" si="15"/>
        <v>0</v>
      </c>
      <c r="F347" s="84">
        <f>Invoice!G349</f>
        <v>0</v>
      </c>
      <c r="G347" s="85">
        <f t="shared" si="16"/>
        <v>0</v>
      </c>
    </row>
    <row r="348" spans="1:7" s="82" customFormat="1" hidden="1">
      <c r="A348" s="98" t="str">
        <f>Invoice!F350</f>
        <v>Exchange rate :</v>
      </c>
      <c r="B348" s="77">
        <f>Invoice!C350</f>
        <v>0</v>
      </c>
      <c r="C348" s="78">
        <f>Invoice!B350</f>
        <v>0</v>
      </c>
      <c r="D348" s="83">
        <f t="shared" si="14"/>
        <v>0</v>
      </c>
      <c r="E348" s="83">
        <f t="shared" si="15"/>
        <v>0</v>
      </c>
      <c r="F348" s="84">
        <f>Invoice!G350</f>
        <v>0</v>
      </c>
      <c r="G348" s="85">
        <f t="shared" si="16"/>
        <v>0</v>
      </c>
    </row>
    <row r="349" spans="1:7" s="82" customFormat="1" hidden="1">
      <c r="A349" s="98" t="str">
        <f>Invoice!F351</f>
        <v>Exchange rate :</v>
      </c>
      <c r="B349" s="77">
        <f>Invoice!C351</f>
        <v>0</v>
      </c>
      <c r="C349" s="78">
        <f>Invoice!B351</f>
        <v>0</v>
      </c>
      <c r="D349" s="83">
        <f t="shared" si="14"/>
        <v>0</v>
      </c>
      <c r="E349" s="83">
        <f t="shared" si="15"/>
        <v>0</v>
      </c>
      <c r="F349" s="84">
        <f>Invoice!G351</f>
        <v>0</v>
      </c>
      <c r="G349" s="85">
        <f t="shared" si="16"/>
        <v>0</v>
      </c>
    </row>
    <row r="350" spans="1:7" s="82" customFormat="1" hidden="1">
      <c r="A350" s="98" t="str">
        <f>Invoice!F352</f>
        <v>Exchange rate :</v>
      </c>
      <c r="B350" s="77">
        <f>Invoice!C352</f>
        <v>0</v>
      </c>
      <c r="C350" s="78">
        <f>Invoice!B352</f>
        <v>0</v>
      </c>
      <c r="D350" s="83">
        <f t="shared" si="14"/>
        <v>0</v>
      </c>
      <c r="E350" s="83">
        <f t="shared" si="15"/>
        <v>0</v>
      </c>
      <c r="F350" s="84">
        <f>Invoice!G352</f>
        <v>0</v>
      </c>
      <c r="G350" s="85">
        <f t="shared" si="16"/>
        <v>0</v>
      </c>
    </row>
    <row r="351" spans="1:7" s="82" customFormat="1" hidden="1">
      <c r="A351" s="98" t="str">
        <f>Invoice!F353</f>
        <v>Exchange rate :</v>
      </c>
      <c r="B351" s="77">
        <f>Invoice!C353</f>
        <v>0</v>
      </c>
      <c r="C351" s="78">
        <f>Invoice!B353</f>
        <v>0</v>
      </c>
      <c r="D351" s="83">
        <f t="shared" si="14"/>
        <v>0</v>
      </c>
      <c r="E351" s="83">
        <f t="shared" si="15"/>
        <v>0</v>
      </c>
      <c r="F351" s="84">
        <f>Invoice!G353</f>
        <v>0</v>
      </c>
      <c r="G351" s="85">
        <f t="shared" si="16"/>
        <v>0</v>
      </c>
    </row>
    <row r="352" spans="1:7" s="82" customFormat="1" hidden="1">
      <c r="A352" s="98" t="str">
        <f>Invoice!F354</f>
        <v>Exchange rate :</v>
      </c>
      <c r="B352" s="77">
        <f>Invoice!C354</f>
        <v>0</v>
      </c>
      <c r="C352" s="78">
        <f>Invoice!B354</f>
        <v>0</v>
      </c>
      <c r="D352" s="83">
        <f t="shared" si="14"/>
        <v>0</v>
      </c>
      <c r="E352" s="83">
        <f t="shared" si="15"/>
        <v>0</v>
      </c>
      <c r="F352" s="84">
        <f>Invoice!G354</f>
        <v>0</v>
      </c>
      <c r="G352" s="85">
        <f t="shared" si="16"/>
        <v>0</v>
      </c>
    </row>
    <row r="353" spans="1:7" s="82" customFormat="1" hidden="1">
      <c r="A353" s="98" t="str">
        <f>Invoice!F355</f>
        <v>Exchange rate :</v>
      </c>
      <c r="B353" s="77">
        <f>Invoice!C355</f>
        <v>0</v>
      </c>
      <c r="C353" s="78">
        <f>Invoice!B355</f>
        <v>0</v>
      </c>
      <c r="D353" s="83">
        <f t="shared" si="14"/>
        <v>0</v>
      </c>
      <c r="E353" s="83">
        <f t="shared" si="15"/>
        <v>0</v>
      </c>
      <c r="F353" s="84">
        <f>Invoice!G355</f>
        <v>0</v>
      </c>
      <c r="G353" s="85">
        <f t="shared" si="16"/>
        <v>0</v>
      </c>
    </row>
    <row r="354" spans="1:7" s="82" customFormat="1" hidden="1">
      <c r="A354" s="98" t="str">
        <f>Invoice!F356</f>
        <v>Exchange rate :</v>
      </c>
      <c r="B354" s="77">
        <f>Invoice!C356</f>
        <v>0</v>
      </c>
      <c r="C354" s="78">
        <f>Invoice!B356</f>
        <v>0</v>
      </c>
      <c r="D354" s="83">
        <f t="shared" si="14"/>
        <v>0</v>
      </c>
      <c r="E354" s="83">
        <f t="shared" si="15"/>
        <v>0</v>
      </c>
      <c r="F354" s="84">
        <f>Invoice!G356</f>
        <v>0</v>
      </c>
      <c r="G354" s="85">
        <f t="shared" si="16"/>
        <v>0</v>
      </c>
    </row>
    <row r="355" spans="1:7" s="82" customFormat="1" hidden="1">
      <c r="A355" s="98" t="str">
        <f>Invoice!F357</f>
        <v>Exchange rate :</v>
      </c>
      <c r="B355" s="77">
        <f>Invoice!C357</f>
        <v>0</v>
      </c>
      <c r="C355" s="78">
        <f>Invoice!B357</f>
        <v>0</v>
      </c>
      <c r="D355" s="83">
        <f t="shared" si="14"/>
        <v>0</v>
      </c>
      <c r="E355" s="83">
        <f t="shared" si="15"/>
        <v>0</v>
      </c>
      <c r="F355" s="84">
        <f>Invoice!G357</f>
        <v>0</v>
      </c>
      <c r="G355" s="85">
        <f t="shared" si="16"/>
        <v>0</v>
      </c>
    </row>
    <row r="356" spans="1:7" s="82" customFormat="1" hidden="1">
      <c r="A356" s="98" t="str">
        <f>Invoice!F358</f>
        <v>Exchange rate :</v>
      </c>
      <c r="B356" s="77">
        <f>Invoice!C358</f>
        <v>0</v>
      </c>
      <c r="C356" s="78">
        <f>Invoice!B358</f>
        <v>0</v>
      </c>
      <c r="D356" s="83">
        <f t="shared" si="14"/>
        <v>0</v>
      </c>
      <c r="E356" s="83">
        <f t="shared" si="15"/>
        <v>0</v>
      </c>
      <c r="F356" s="84">
        <f>Invoice!G358</f>
        <v>0</v>
      </c>
      <c r="G356" s="85">
        <f t="shared" si="16"/>
        <v>0</v>
      </c>
    </row>
    <row r="357" spans="1:7" s="82" customFormat="1" hidden="1">
      <c r="A357" s="98" t="str">
        <f>Invoice!F359</f>
        <v>Exchange rate :</v>
      </c>
      <c r="B357" s="77">
        <f>Invoice!C359</f>
        <v>0</v>
      </c>
      <c r="C357" s="78">
        <f>Invoice!B359</f>
        <v>0</v>
      </c>
      <c r="D357" s="83">
        <f t="shared" si="14"/>
        <v>0</v>
      </c>
      <c r="E357" s="83">
        <f t="shared" si="15"/>
        <v>0</v>
      </c>
      <c r="F357" s="84">
        <f>Invoice!G359</f>
        <v>0</v>
      </c>
      <c r="G357" s="85">
        <f t="shared" si="16"/>
        <v>0</v>
      </c>
    </row>
    <row r="358" spans="1:7" s="82" customFormat="1" hidden="1">
      <c r="A358" s="98" t="str">
        <f>Invoice!F360</f>
        <v>Exchange rate :</v>
      </c>
      <c r="B358" s="77">
        <f>Invoice!C360</f>
        <v>0</v>
      </c>
      <c r="C358" s="78">
        <f>Invoice!B360</f>
        <v>0</v>
      </c>
      <c r="D358" s="83">
        <f t="shared" si="14"/>
        <v>0</v>
      </c>
      <c r="E358" s="83">
        <f t="shared" si="15"/>
        <v>0</v>
      </c>
      <c r="F358" s="84">
        <f>Invoice!G360</f>
        <v>0</v>
      </c>
      <c r="G358" s="85">
        <f t="shared" si="16"/>
        <v>0</v>
      </c>
    </row>
    <row r="359" spans="1:7" s="82" customFormat="1" hidden="1">
      <c r="A359" s="98" t="str">
        <f>Invoice!F361</f>
        <v>Exchange rate :</v>
      </c>
      <c r="B359" s="77">
        <f>Invoice!C361</f>
        <v>0</v>
      </c>
      <c r="C359" s="78">
        <f>Invoice!B361</f>
        <v>0</v>
      </c>
      <c r="D359" s="83">
        <f t="shared" si="14"/>
        <v>0</v>
      </c>
      <c r="E359" s="83">
        <f t="shared" si="15"/>
        <v>0</v>
      </c>
      <c r="F359" s="84">
        <f>Invoice!G361</f>
        <v>0</v>
      </c>
      <c r="G359" s="85">
        <f t="shared" si="16"/>
        <v>0</v>
      </c>
    </row>
    <row r="360" spans="1:7" s="82" customFormat="1" hidden="1">
      <c r="A360" s="98" t="str">
        <f>Invoice!F362</f>
        <v>Exchange rate :</v>
      </c>
      <c r="B360" s="77">
        <f>Invoice!C362</f>
        <v>0</v>
      </c>
      <c r="C360" s="78">
        <f>Invoice!B362</f>
        <v>0</v>
      </c>
      <c r="D360" s="83">
        <f t="shared" si="14"/>
        <v>0</v>
      </c>
      <c r="E360" s="83">
        <f t="shared" si="15"/>
        <v>0</v>
      </c>
      <c r="F360" s="84">
        <f>Invoice!G362</f>
        <v>0</v>
      </c>
      <c r="G360" s="85">
        <f t="shared" si="16"/>
        <v>0</v>
      </c>
    </row>
    <row r="361" spans="1:7" s="82" customFormat="1" hidden="1">
      <c r="A361" s="98" t="str">
        <f>Invoice!F363</f>
        <v>Exchange rate :</v>
      </c>
      <c r="B361" s="77">
        <f>Invoice!C363</f>
        <v>0</v>
      </c>
      <c r="C361" s="78">
        <f>Invoice!B363</f>
        <v>0</v>
      </c>
      <c r="D361" s="83">
        <f t="shared" si="14"/>
        <v>0</v>
      </c>
      <c r="E361" s="83">
        <f t="shared" si="15"/>
        <v>0</v>
      </c>
      <c r="F361" s="84">
        <f>Invoice!G363</f>
        <v>0</v>
      </c>
      <c r="G361" s="85">
        <f t="shared" si="16"/>
        <v>0</v>
      </c>
    </row>
    <row r="362" spans="1:7" s="82" customFormat="1" hidden="1">
      <c r="A362" s="98" t="str">
        <f>Invoice!F364</f>
        <v>Exchange rate :</v>
      </c>
      <c r="B362" s="77">
        <f>Invoice!C364</f>
        <v>0</v>
      </c>
      <c r="C362" s="78">
        <f>Invoice!B364</f>
        <v>0</v>
      </c>
      <c r="D362" s="83">
        <f t="shared" si="14"/>
        <v>0</v>
      </c>
      <c r="E362" s="83">
        <f t="shared" si="15"/>
        <v>0</v>
      </c>
      <c r="F362" s="84">
        <f>Invoice!G364</f>
        <v>0</v>
      </c>
      <c r="G362" s="85">
        <f t="shared" si="16"/>
        <v>0</v>
      </c>
    </row>
    <row r="363" spans="1:7" s="82" customFormat="1" hidden="1">
      <c r="A363" s="98" t="str">
        <f>Invoice!F365</f>
        <v>Exchange rate :</v>
      </c>
      <c r="B363" s="77">
        <f>Invoice!C365</f>
        <v>0</v>
      </c>
      <c r="C363" s="78">
        <f>Invoice!B365</f>
        <v>0</v>
      </c>
      <c r="D363" s="83">
        <f t="shared" si="14"/>
        <v>0</v>
      </c>
      <c r="E363" s="83">
        <f t="shared" si="15"/>
        <v>0</v>
      </c>
      <c r="F363" s="84">
        <f>Invoice!G365</f>
        <v>0</v>
      </c>
      <c r="G363" s="85">
        <f t="shared" si="16"/>
        <v>0</v>
      </c>
    </row>
    <row r="364" spans="1:7" s="82" customFormat="1" hidden="1">
      <c r="A364" s="98" t="str">
        <f>Invoice!F366</f>
        <v>Exchange rate :</v>
      </c>
      <c r="B364" s="77">
        <f>Invoice!C366</f>
        <v>0</v>
      </c>
      <c r="C364" s="78">
        <f>Invoice!B366</f>
        <v>0</v>
      </c>
      <c r="D364" s="83">
        <f t="shared" si="14"/>
        <v>0</v>
      </c>
      <c r="E364" s="83">
        <f t="shared" si="15"/>
        <v>0</v>
      </c>
      <c r="F364" s="84">
        <f>Invoice!G366</f>
        <v>0</v>
      </c>
      <c r="G364" s="85">
        <f t="shared" si="16"/>
        <v>0</v>
      </c>
    </row>
    <row r="365" spans="1:7" s="82" customFormat="1" hidden="1">
      <c r="A365" s="98" t="str">
        <f>Invoice!F367</f>
        <v>Exchange rate :</v>
      </c>
      <c r="B365" s="77">
        <f>Invoice!C367</f>
        <v>0</v>
      </c>
      <c r="C365" s="78">
        <f>Invoice!B367</f>
        <v>0</v>
      </c>
      <c r="D365" s="83">
        <f t="shared" si="14"/>
        <v>0</v>
      </c>
      <c r="E365" s="83">
        <f t="shared" si="15"/>
        <v>0</v>
      </c>
      <c r="F365" s="84">
        <f>Invoice!G367</f>
        <v>0</v>
      </c>
      <c r="G365" s="85">
        <f t="shared" si="16"/>
        <v>0</v>
      </c>
    </row>
    <row r="366" spans="1:7" s="82" customFormat="1" hidden="1">
      <c r="A366" s="98" t="str">
        <f>Invoice!F368</f>
        <v>Exchange rate :</v>
      </c>
      <c r="B366" s="77">
        <f>Invoice!C368</f>
        <v>0</v>
      </c>
      <c r="C366" s="78">
        <f>Invoice!B368</f>
        <v>0</v>
      </c>
      <c r="D366" s="83">
        <f t="shared" si="14"/>
        <v>0</v>
      </c>
      <c r="E366" s="83">
        <f t="shared" si="15"/>
        <v>0</v>
      </c>
      <c r="F366" s="84">
        <f>Invoice!G368</f>
        <v>0</v>
      </c>
      <c r="G366" s="85">
        <f t="shared" si="16"/>
        <v>0</v>
      </c>
    </row>
    <row r="367" spans="1:7" s="82" customFormat="1" hidden="1">
      <c r="A367" s="98" t="str">
        <f>Invoice!F369</f>
        <v>Exchange rate :</v>
      </c>
      <c r="B367" s="77">
        <f>Invoice!C369</f>
        <v>0</v>
      </c>
      <c r="C367" s="78">
        <f>Invoice!B369</f>
        <v>0</v>
      </c>
      <c r="D367" s="83">
        <f t="shared" si="14"/>
        <v>0</v>
      </c>
      <c r="E367" s="83">
        <f t="shared" si="15"/>
        <v>0</v>
      </c>
      <c r="F367" s="84">
        <f>Invoice!G369</f>
        <v>0</v>
      </c>
      <c r="G367" s="85">
        <f t="shared" si="16"/>
        <v>0</v>
      </c>
    </row>
    <row r="368" spans="1:7" s="82" customFormat="1" hidden="1">
      <c r="A368" s="98" t="str">
        <f>Invoice!F370</f>
        <v>Exchange rate :</v>
      </c>
      <c r="B368" s="77">
        <f>Invoice!C370</f>
        <v>0</v>
      </c>
      <c r="C368" s="78">
        <f>Invoice!B370</f>
        <v>0</v>
      </c>
      <c r="D368" s="83">
        <f t="shared" si="14"/>
        <v>0</v>
      </c>
      <c r="E368" s="83">
        <f t="shared" si="15"/>
        <v>0</v>
      </c>
      <c r="F368" s="84">
        <f>Invoice!G370</f>
        <v>0</v>
      </c>
      <c r="G368" s="85">
        <f t="shared" si="16"/>
        <v>0</v>
      </c>
    </row>
    <row r="369" spans="1:7" s="82" customFormat="1" hidden="1">
      <c r="A369" s="98" t="str">
        <f>Invoice!F371</f>
        <v>Exchange rate :</v>
      </c>
      <c r="B369" s="77">
        <f>Invoice!C371</f>
        <v>0</v>
      </c>
      <c r="C369" s="78">
        <f>Invoice!B371</f>
        <v>0</v>
      </c>
      <c r="D369" s="83">
        <f t="shared" si="14"/>
        <v>0</v>
      </c>
      <c r="E369" s="83">
        <f t="shared" si="15"/>
        <v>0</v>
      </c>
      <c r="F369" s="84">
        <f>Invoice!G371</f>
        <v>0</v>
      </c>
      <c r="G369" s="85">
        <f t="shared" si="16"/>
        <v>0</v>
      </c>
    </row>
    <row r="370" spans="1:7" s="82" customFormat="1" hidden="1">
      <c r="A370" s="98" t="str">
        <f>Invoice!F372</f>
        <v>Exchange rate :</v>
      </c>
      <c r="B370" s="77">
        <f>Invoice!C372</f>
        <v>0</v>
      </c>
      <c r="C370" s="78">
        <f>Invoice!B372</f>
        <v>0</v>
      </c>
      <c r="D370" s="83">
        <f t="shared" si="14"/>
        <v>0</v>
      </c>
      <c r="E370" s="83">
        <f t="shared" si="15"/>
        <v>0</v>
      </c>
      <c r="F370" s="84">
        <f>Invoice!G372</f>
        <v>0</v>
      </c>
      <c r="G370" s="85">
        <f t="shared" si="16"/>
        <v>0</v>
      </c>
    </row>
    <row r="371" spans="1:7" s="82" customFormat="1" hidden="1">
      <c r="A371" s="98" t="str">
        <f>Invoice!F373</f>
        <v>Exchange rate :</v>
      </c>
      <c r="B371" s="77">
        <f>Invoice!C373</f>
        <v>0</v>
      </c>
      <c r="C371" s="78">
        <f>Invoice!B373</f>
        <v>0</v>
      </c>
      <c r="D371" s="83">
        <f t="shared" si="14"/>
        <v>0</v>
      </c>
      <c r="E371" s="83">
        <f t="shared" si="15"/>
        <v>0</v>
      </c>
      <c r="F371" s="84">
        <f>Invoice!G373</f>
        <v>0</v>
      </c>
      <c r="G371" s="85">
        <f t="shared" si="16"/>
        <v>0</v>
      </c>
    </row>
    <row r="372" spans="1:7" s="82" customFormat="1" hidden="1">
      <c r="A372" s="98" t="str">
        <f>Invoice!F374</f>
        <v>Exchange rate :</v>
      </c>
      <c r="B372" s="77">
        <f>Invoice!C374</f>
        <v>0</v>
      </c>
      <c r="C372" s="78">
        <f>Invoice!B374</f>
        <v>0</v>
      </c>
      <c r="D372" s="83">
        <f t="shared" si="14"/>
        <v>0</v>
      </c>
      <c r="E372" s="83">
        <f t="shared" si="15"/>
        <v>0</v>
      </c>
      <c r="F372" s="84">
        <f>Invoice!G374</f>
        <v>0</v>
      </c>
      <c r="G372" s="85">
        <f t="shared" si="16"/>
        <v>0</v>
      </c>
    </row>
    <row r="373" spans="1:7" s="82" customFormat="1" hidden="1">
      <c r="A373" s="98" t="str">
        <f>Invoice!F375</f>
        <v>Exchange rate :</v>
      </c>
      <c r="B373" s="77">
        <f>Invoice!C375</f>
        <v>0</v>
      </c>
      <c r="C373" s="78">
        <f>Invoice!B375</f>
        <v>0</v>
      </c>
      <c r="D373" s="83">
        <f t="shared" si="14"/>
        <v>0</v>
      </c>
      <c r="E373" s="83">
        <f t="shared" si="15"/>
        <v>0</v>
      </c>
      <c r="F373" s="84">
        <f>Invoice!G375</f>
        <v>0</v>
      </c>
      <c r="G373" s="85">
        <f t="shared" si="16"/>
        <v>0</v>
      </c>
    </row>
    <row r="374" spans="1:7" s="82" customFormat="1" hidden="1">
      <c r="A374" s="98" t="str">
        <f>Invoice!F376</f>
        <v>Exchange rate :</v>
      </c>
      <c r="B374" s="77">
        <f>Invoice!C376</f>
        <v>0</v>
      </c>
      <c r="C374" s="78">
        <f>Invoice!B376</f>
        <v>0</v>
      </c>
      <c r="D374" s="83">
        <f t="shared" si="14"/>
        <v>0</v>
      </c>
      <c r="E374" s="83">
        <f t="shared" si="15"/>
        <v>0</v>
      </c>
      <c r="F374" s="84">
        <f>Invoice!G376</f>
        <v>0</v>
      </c>
      <c r="G374" s="85">
        <f t="shared" si="16"/>
        <v>0</v>
      </c>
    </row>
    <row r="375" spans="1:7" s="82" customFormat="1" hidden="1">
      <c r="A375" s="98" t="str">
        <f>Invoice!F377</f>
        <v>Exchange rate :</v>
      </c>
      <c r="B375" s="77">
        <f>Invoice!C377</f>
        <v>0</v>
      </c>
      <c r="C375" s="78">
        <f>Invoice!B377</f>
        <v>0</v>
      </c>
      <c r="D375" s="83">
        <f t="shared" si="14"/>
        <v>0</v>
      </c>
      <c r="E375" s="83">
        <f t="shared" si="15"/>
        <v>0</v>
      </c>
      <c r="F375" s="84">
        <f>Invoice!G377</f>
        <v>0</v>
      </c>
      <c r="G375" s="85">
        <f t="shared" si="16"/>
        <v>0</v>
      </c>
    </row>
    <row r="376" spans="1:7" s="82" customFormat="1" hidden="1">
      <c r="A376" s="98" t="str">
        <f>Invoice!F378</f>
        <v>Exchange rate :</v>
      </c>
      <c r="B376" s="77">
        <f>Invoice!C378</f>
        <v>0</v>
      </c>
      <c r="C376" s="78">
        <f>Invoice!B378</f>
        <v>0</v>
      </c>
      <c r="D376" s="83">
        <f t="shared" si="14"/>
        <v>0</v>
      </c>
      <c r="E376" s="83">
        <f t="shared" si="15"/>
        <v>0</v>
      </c>
      <c r="F376" s="84">
        <f>Invoice!G378</f>
        <v>0</v>
      </c>
      <c r="G376" s="85">
        <f t="shared" si="16"/>
        <v>0</v>
      </c>
    </row>
    <row r="377" spans="1:7" s="82" customFormat="1" hidden="1">
      <c r="A377" s="98" t="str">
        <f>Invoice!F379</f>
        <v>Exchange rate :</v>
      </c>
      <c r="B377" s="77">
        <f>Invoice!C379</f>
        <v>0</v>
      </c>
      <c r="C377" s="78">
        <f>Invoice!B379</f>
        <v>0</v>
      </c>
      <c r="D377" s="83">
        <f t="shared" si="14"/>
        <v>0</v>
      </c>
      <c r="E377" s="83">
        <f t="shared" si="15"/>
        <v>0</v>
      </c>
      <c r="F377" s="84">
        <f>Invoice!G379</f>
        <v>0</v>
      </c>
      <c r="G377" s="85">
        <f t="shared" si="16"/>
        <v>0</v>
      </c>
    </row>
    <row r="378" spans="1:7" s="82" customFormat="1" hidden="1">
      <c r="A378" s="98" t="str">
        <f>Invoice!F380</f>
        <v>Exchange rate :</v>
      </c>
      <c r="B378" s="77">
        <f>Invoice!C380</f>
        <v>0</v>
      </c>
      <c r="C378" s="78">
        <f>Invoice!B380</f>
        <v>0</v>
      </c>
      <c r="D378" s="83">
        <f t="shared" si="14"/>
        <v>0</v>
      </c>
      <c r="E378" s="83">
        <f t="shared" si="15"/>
        <v>0</v>
      </c>
      <c r="F378" s="84">
        <f>Invoice!G380</f>
        <v>0</v>
      </c>
      <c r="G378" s="85">
        <f t="shared" si="16"/>
        <v>0</v>
      </c>
    </row>
    <row r="379" spans="1:7" s="82" customFormat="1" hidden="1">
      <c r="A379" s="98" t="str">
        <f>Invoice!F381</f>
        <v>Exchange rate :</v>
      </c>
      <c r="B379" s="77">
        <f>Invoice!C381</f>
        <v>0</v>
      </c>
      <c r="C379" s="78">
        <f>Invoice!B381</f>
        <v>0</v>
      </c>
      <c r="D379" s="83">
        <f t="shared" si="14"/>
        <v>0</v>
      </c>
      <c r="E379" s="83">
        <f t="shared" si="15"/>
        <v>0</v>
      </c>
      <c r="F379" s="84">
        <f>Invoice!G381</f>
        <v>0</v>
      </c>
      <c r="G379" s="85">
        <f t="shared" si="16"/>
        <v>0</v>
      </c>
    </row>
    <row r="380" spans="1:7" s="82" customFormat="1" hidden="1">
      <c r="A380" s="98" t="str">
        <f>Invoice!F382</f>
        <v>Exchange rate :</v>
      </c>
      <c r="B380" s="77">
        <f>Invoice!C382</f>
        <v>0</v>
      </c>
      <c r="C380" s="78">
        <f>Invoice!B382</f>
        <v>0</v>
      </c>
      <c r="D380" s="83">
        <f t="shared" si="14"/>
        <v>0</v>
      </c>
      <c r="E380" s="83">
        <f t="shared" si="15"/>
        <v>0</v>
      </c>
      <c r="F380" s="84">
        <f>Invoice!G382</f>
        <v>0</v>
      </c>
      <c r="G380" s="85">
        <f t="shared" si="16"/>
        <v>0</v>
      </c>
    </row>
    <row r="381" spans="1:7" s="82" customFormat="1" hidden="1">
      <c r="A381" s="98" t="str">
        <f>Invoice!F383</f>
        <v>Exchange rate :</v>
      </c>
      <c r="B381" s="77">
        <f>Invoice!C383</f>
        <v>0</v>
      </c>
      <c r="C381" s="78">
        <f>Invoice!B383</f>
        <v>0</v>
      </c>
      <c r="D381" s="83">
        <f t="shared" si="14"/>
        <v>0</v>
      </c>
      <c r="E381" s="83">
        <f t="shared" si="15"/>
        <v>0</v>
      </c>
      <c r="F381" s="84">
        <f>Invoice!G383</f>
        <v>0</v>
      </c>
      <c r="G381" s="85">
        <f t="shared" si="16"/>
        <v>0</v>
      </c>
    </row>
    <row r="382" spans="1:7" s="82" customFormat="1" hidden="1">
      <c r="A382" s="98" t="str">
        <f>Invoice!F384</f>
        <v>Exchange rate :</v>
      </c>
      <c r="B382" s="77">
        <f>Invoice!C384</f>
        <v>0</v>
      </c>
      <c r="C382" s="78">
        <f>Invoice!B384</f>
        <v>0</v>
      </c>
      <c r="D382" s="83">
        <f t="shared" si="14"/>
        <v>0</v>
      </c>
      <c r="E382" s="83">
        <f t="shared" si="15"/>
        <v>0</v>
      </c>
      <c r="F382" s="84">
        <f>Invoice!G384</f>
        <v>0</v>
      </c>
      <c r="G382" s="85">
        <f t="shared" si="16"/>
        <v>0</v>
      </c>
    </row>
    <row r="383" spans="1:7" s="82" customFormat="1" hidden="1">
      <c r="A383" s="98" t="str">
        <f>Invoice!F385</f>
        <v>Exchange rate :</v>
      </c>
      <c r="B383" s="77">
        <f>Invoice!C385</f>
        <v>0</v>
      </c>
      <c r="C383" s="78">
        <f>Invoice!B385</f>
        <v>0</v>
      </c>
      <c r="D383" s="83">
        <f t="shared" si="14"/>
        <v>0</v>
      </c>
      <c r="E383" s="83">
        <f t="shared" si="15"/>
        <v>0</v>
      </c>
      <c r="F383" s="84">
        <f>Invoice!G385</f>
        <v>0</v>
      </c>
      <c r="G383" s="85">
        <f t="shared" si="16"/>
        <v>0</v>
      </c>
    </row>
    <row r="384" spans="1:7" s="82" customFormat="1" hidden="1">
      <c r="A384" s="98" t="str">
        <f>Invoice!F386</f>
        <v>Exchange rate :</v>
      </c>
      <c r="B384" s="77">
        <f>Invoice!C386</f>
        <v>0</v>
      </c>
      <c r="C384" s="78">
        <f>Invoice!B386</f>
        <v>0</v>
      </c>
      <c r="D384" s="83">
        <f t="shared" si="14"/>
        <v>0</v>
      </c>
      <c r="E384" s="83">
        <f t="shared" si="15"/>
        <v>0</v>
      </c>
      <c r="F384" s="84">
        <f>Invoice!G386</f>
        <v>0</v>
      </c>
      <c r="G384" s="85">
        <f t="shared" si="16"/>
        <v>0</v>
      </c>
    </row>
    <row r="385" spans="1:7" s="82" customFormat="1" hidden="1">
      <c r="A385" s="98" t="str">
        <f>Invoice!F387</f>
        <v>Exchange rate :</v>
      </c>
      <c r="B385" s="77">
        <f>Invoice!C387</f>
        <v>0</v>
      </c>
      <c r="C385" s="78">
        <f>Invoice!B387</f>
        <v>0</v>
      </c>
      <c r="D385" s="83">
        <f t="shared" ref="D385:D448" si="17">F385/$D$14</f>
        <v>0</v>
      </c>
      <c r="E385" s="83">
        <f t="shared" ref="E385:E448" si="18">G385/$D$14</f>
        <v>0</v>
      </c>
      <c r="F385" s="84">
        <f>Invoice!G387</f>
        <v>0</v>
      </c>
      <c r="G385" s="85">
        <f t="shared" ref="G385:G448" si="19">C385*F385</f>
        <v>0</v>
      </c>
    </row>
    <row r="386" spans="1:7" s="82" customFormat="1" hidden="1">
      <c r="A386" s="98" t="str">
        <f>Invoice!F388</f>
        <v>Exchange rate :</v>
      </c>
      <c r="B386" s="77">
        <f>Invoice!C388</f>
        <v>0</v>
      </c>
      <c r="C386" s="78">
        <f>Invoice!B388</f>
        <v>0</v>
      </c>
      <c r="D386" s="83">
        <f t="shared" si="17"/>
        <v>0</v>
      </c>
      <c r="E386" s="83">
        <f t="shared" si="18"/>
        <v>0</v>
      </c>
      <c r="F386" s="84">
        <f>Invoice!G388</f>
        <v>0</v>
      </c>
      <c r="G386" s="85">
        <f t="shared" si="19"/>
        <v>0</v>
      </c>
    </row>
    <row r="387" spans="1:7" s="82" customFormat="1" hidden="1">
      <c r="A387" s="98" t="str">
        <f>Invoice!F389</f>
        <v>Exchange rate :</v>
      </c>
      <c r="B387" s="77">
        <f>Invoice!C389</f>
        <v>0</v>
      </c>
      <c r="C387" s="78">
        <f>Invoice!B389</f>
        <v>0</v>
      </c>
      <c r="D387" s="83">
        <f t="shared" si="17"/>
        <v>0</v>
      </c>
      <c r="E387" s="83">
        <f t="shared" si="18"/>
        <v>0</v>
      </c>
      <c r="F387" s="84">
        <f>Invoice!G389</f>
        <v>0</v>
      </c>
      <c r="G387" s="85">
        <f t="shared" si="19"/>
        <v>0</v>
      </c>
    </row>
    <row r="388" spans="1:7" s="82" customFormat="1" hidden="1">
      <c r="A388" s="98" t="str">
        <f>Invoice!F390</f>
        <v>Exchange rate :</v>
      </c>
      <c r="B388" s="77">
        <f>Invoice!C390</f>
        <v>0</v>
      </c>
      <c r="C388" s="78">
        <f>Invoice!B390</f>
        <v>0</v>
      </c>
      <c r="D388" s="83">
        <f t="shared" si="17"/>
        <v>0</v>
      </c>
      <c r="E388" s="83">
        <f t="shared" si="18"/>
        <v>0</v>
      </c>
      <c r="F388" s="84">
        <f>Invoice!G390</f>
        <v>0</v>
      </c>
      <c r="G388" s="85">
        <f t="shared" si="19"/>
        <v>0</v>
      </c>
    </row>
    <row r="389" spans="1:7" s="82" customFormat="1" hidden="1">
      <c r="A389" s="98" t="str">
        <f>Invoice!F391</f>
        <v>Exchange rate :</v>
      </c>
      <c r="B389" s="77">
        <f>Invoice!C391</f>
        <v>0</v>
      </c>
      <c r="C389" s="78">
        <f>Invoice!B391</f>
        <v>0</v>
      </c>
      <c r="D389" s="83">
        <f t="shared" si="17"/>
        <v>0</v>
      </c>
      <c r="E389" s="83">
        <f t="shared" si="18"/>
        <v>0</v>
      </c>
      <c r="F389" s="84">
        <f>Invoice!G391</f>
        <v>0</v>
      </c>
      <c r="G389" s="85">
        <f t="shared" si="19"/>
        <v>0</v>
      </c>
    </row>
    <row r="390" spans="1:7" s="82" customFormat="1" hidden="1">
      <c r="A390" s="98" t="str">
        <f>Invoice!F392</f>
        <v>Exchange rate :</v>
      </c>
      <c r="B390" s="77">
        <f>Invoice!C392</f>
        <v>0</v>
      </c>
      <c r="C390" s="78">
        <f>Invoice!B392</f>
        <v>0</v>
      </c>
      <c r="D390" s="83">
        <f t="shared" si="17"/>
        <v>0</v>
      </c>
      <c r="E390" s="83">
        <f t="shared" si="18"/>
        <v>0</v>
      </c>
      <c r="F390" s="84">
        <f>Invoice!G392</f>
        <v>0</v>
      </c>
      <c r="G390" s="85">
        <f t="shared" si="19"/>
        <v>0</v>
      </c>
    </row>
    <row r="391" spans="1:7" s="82" customFormat="1" hidden="1">
      <c r="A391" s="98" t="str">
        <f>Invoice!F393</f>
        <v>Exchange rate :</v>
      </c>
      <c r="B391" s="77">
        <f>Invoice!C393</f>
        <v>0</v>
      </c>
      <c r="C391" s="78">
        <f>Invoice!B393</f>
        <v>0</v>
      </c>
      <c r="D391" s="83">
        <f t="shared" si="17"/>
        <v>0</v>
      </c>
      <c r="E391" s="83">
        <f t="shared" si="18"/>
        <v>0</v>
      </c>
      <c r="F391" s="84">
        <f>Invoice!G393</f>
        <v>0</v>
      </c>
      <c r="G391" s="85">
        <f t="shared" si="19"/>
        <v>0</v>
      </c>
    </row>
    <row r="392" spans="1:7" s="82" customFormat="1" hidden="1">
      <c r="A392" s="98" t="str">
        <f>Invoice!F394</f>
        <v>Exchange rate :</v>
      </c>
      <c r="B392" s="77">
        <f>Invoice!C394</f>
        <v>0</v>
      </c>
      <c r="C392" s="78">
        <f>Invoice!B394</f>
        <v>0</v>
      </c>
      <c r="D392" s="83">
        <f t="shared" si="17"/>
        <v>0</v>
      </c>
      <c r="E392" s="83">
        <f t="shared" si="18"/>
        <v>0</v>
      </c>
      <c r="F392" s="84">
        <f>Invoice!G394</f>
        <v>0</v>
      </c>
      <c r="G392" s="85">
        <f t="shared" si="19"/>
        <v>0</v>
      </c>
    </row>
    <row r="393" spans="1:7" s="82" customFormat="1" hidden="1">
      <c r="A393" s="98" t="str">
        <f>Invoice!F395</f>
        <v>Exchange rate :</v>
      </c>
      <c r="B393" s="77">
        <f>Invoice!C395</f>
        <v>0</v>
      </c>
      <c r="C393" s="78">
        <f>Invoice!B395</f>
        <v>0</v>
      </c>
      <c r="D393" s="83">
        <f t="shared" si="17"/>
        <v>0</v>
      </c>
      <c r="E393" s="83">
        <f t="shared" si="18"/>
        <v>0</v>
      </c>
      <c r="F393" s="84">
        <f>Invoice!G395</f>
        <v>0</v>
      </c>
      <c r="G393" s="85">
        <f t="shared" si="19"/>
        <v>0</v>
      </c>
    </row>
    <row r="394" spans="1:7" s="82" customFormat="1" hidden="1">
      <c r="A394" s="98" t="str">
        <f>Invoice!F396</f>
        <v>Exchange rate :</v>
      </c>
      <c r="B394" s="77">
        <f>Invoice!C396</f>
        <v>0</v>
      </c>
      <c r="C394" s="78">
        <f>Invoice!B396</f>
        <v>0</v>
      </c>
      <c r="D394" s="83">
        <f t="shared" si="17"/>
        <v>0</v>
      </c>
      <c r="E394" s="83">
        <f t="shared" si="18"/>
        <v>0</v>
      </c>
      <c r="F394" s="84">
        <f>Invoice!G396</f>
        <v>0</v>
      </c>
      <c r="G394" s="85">
        <f t="shared" si="19"/>
        <v>0</v>
      </c>
    </row>
    <row r="395" spans="1:7" s="82" customFormat="1" hidden="1">
      <c r="A395" s="98" t="str">
        <f>Invoice!F397</f>
        <v>Exchange rate :</v>
      </c>
      <c r="B395" s="77">
        <f>Invoice!C397</f>
        <v>0</v>
      </c>
      <c r="C395" s="78">
        <f>Invoice!B397</f>
        <v>0</v>
      </c>
      <c r="D395" s="83">
        <f t="shared" si="17"/>
        <v>0</v>
      </c>
      <c r="E395" s="83">
        <f t="shared" si="18"/>
        <v>0</v>
      </c>
      <c r="F395" s="84">
        <f>Invoice!G397</f>
        <v>0</v>
      </c>
      <c r="G395" s="85">
        <f t="shared" si="19"/>
        <v>0</v>
      </c>
    </row>
    <row r="396" spans="1:7" s="82" customFormat="1" hidden="1">
      <c r="A396" s="98" t="str">
        <f>Invoice!F398</f>
        <v>Exchange rate :</v>
      </c>
      <c r="B396" s="77">
        <f>Invoice!C398</f>
        <v>0</v>
      </c>
      <c r="C396" s="78">
        <f>Invoice!B398</f>
        <v>0</v>
      </c>
      <c r="D396" s="83">
        <f t="shared" si="17"/>
        <v>0</v>
      </c>
      <c r="E396" s="83">
        <f t="shared" si="18"/>
        <v>0</v>
      </c>
      <c r="F396" s="84">
        <f>Invoice!G398</f>
        <v>0</v>
      </c>
      <c r="G396" s="85">
        <f t="shared" si="19"/>
        <v>0</v>
      </c>
    </row>
    <row r="397" spans="1:7" s="82" customFormat="1" hidden="1">
      <c r="A397" s="98" t="str">
        <f>Invoice!F399</f>
        <v>Exchange rate :</v>
      </c>
      <c r="B397" s="77">
        <f>Invoice!C399</f>
        <v>0</v>
      </c>
      <c r="C397" s="78">
        <f>Invoice!B399</f>
        <v>0</v>
      </c>
      <c r="D397" s="83">
        <f t="shared" si="17"/>
        <v>0</v>
      </c>
      <c r="E397" s="83">
        <f t="shared" si="18"/>
        <v>0</v>
      </c>
      <c r="F397" s="84">
        <f>Invoice!G399</f>
        <v>0</v>
      </c>
      <c r="G397" s="85">
        <f t="shared" si="19"/>
        <v>0</v>
      </c>
    </row>
    <row r="398" spans="1:7" s="82" customFormat="1" hidden="1">
      <c r="A398" s="98" t="str">
        <f>Invoice!F400</f>
        <v>Exchange rate :</v>
      </c>
      <c r="B398" s="77">
        <f>Invoice!C400</f>
        <v>0</v>
      </c>
      <c r="C398" s="78">
        <f>Invoice!B400</f>
        <v>0</v>
      </c>
      <c r="D398" s="83">
        <f t="shared" si="17"/>
        <v>0</v>
      </c>
      <c r="E398" s="83">
        <f t="shared" si="18"/>
        <v>0</v>
      </c>
      <c r="F398" s="84">
        <f>Invoice!G400</f>
        <v>0</v>
      </c>
      <c r="G398" s="85">
        <f t="shared" si="19"/>
        <v>0</v>
      </c>
    </row>
    <row r="399" spans="1:7" s="82" customFormat="1" hidden="1">
      <c r="A399" s="98" t="str">
        <f>Invoice!F401</f>
        <v>Exchange rate :</v>
      </c>
      <c r="B399" s="77">
        <f>Invoice!C401</f>
        <v>0</v>
      </c>
      <c r="C399" s="78">
        <f>Invoice!B401</f>
        <v>0</v>
      </c>
      <c r="D399" s="83">
        <f t="shared" si="17"/>
        <v>0</v>
      </c>
      <c r="E399" s="83">
        <f t="shared" si="18"/>
        <v>0</v>
      </c>
      <c r="F399" s="84">
        <f>Invoice!G401</f>
        <v>0</v>
      </c>
      <c r="G399" s="85">
        <f t="shared" si="19"/>
        <v>0</v>
      </c>
    </row>
    <row r="400" spans="1:7" s="82" customFormat="1" hidden="1">
      <c r="A400" s="98" t="str">
        <f>Invoice!F402</f>
        <v>Exchange rate :</v>
      </c>
      <c r="B400" s="77">
        <f>Invoice!C402</f>
        <v>0</v>
      </c>
      <c r="C400" s="78">
        <f>Invoice!B402</f>
        <v>0</v>
      </c>
      <c r="D400" s="83">
        <f t="shared" si="17"/>
        <v>0</v>
      </c>
      <c r="E400" s="83">
        <f t="shared" si="18"/>
        <v>0</v>
      </c>
      <c r="F400" s="84">
        <f>Invoice!G402</f>
        <v>0</v>
      </c>
      <c r="G400" s="85">
        <f t="shared" si="19"/>
        <v>0</v>
      </c>
    </row>
    <row r="401" spans="1:7" s="82" customFormat="1" hidden="1">
      <c r="A401" s="98" t="str">
        <f>Invoice!F403</f>
        <v>Exchange rate :</v>
      </c>
      <c r="B401" s="77">
        <f>Invoice!C403</f>
        <v>0</v>
      </c>
      <c r="C401" s="78">
        <f>Invoice!B403</f>
        <v>0</v>
      </c>
      <c r="D401" s="83">
        <f t="shared" si="17"/>
        <v>0</v>
      </c>
      <c r="E401" s="83">
        <f t="shared" si="18"/>
        <v>0</v>
      </c>
      <c r="F401" s="84">
        <f>Invoice!G403</f>
        <v>0</v>
      </c>
      <c r="G401" s="85">
        <f t="shared" si="19"/>
        <v>0</v>
      </c>
    </row>
    <row r="402" spans="1:7" s="82" customFormat="1" hidden="1">
      <c r="A402" s="98" t="str">
        <f>Invoice!F404</f>
        <v>Exchange rate :</v>
      </c>
      <c r="B402" s="77">
        <f>Invoice!C404</f>
        <v>0</v>
      </c>
      <c r="C402" s="78">
        <f>Invoice!B404</f>
        <v>0</v>
      </c>
      <c r="D402" s="83">
        <f t="shared" si="17"/>
        <v>0</v>
      </c>
      <c r="E402" s="83">
        <f t="shared" si="18"/>
        <v>0</v>
      </c>
      <c r="F402" s="84">
        <f>Invoice!G404</f>
        <v>0</v>
      </c>
      <c r="G402" s="85">
        <f t="shared" si="19"/>
        <v>0</v>
      </c>
    </row>
    <row r="403" spans="1:7" s="82" customFormat="1" hidden="1">
      <c r="A403" s="98" t="str">
        <f>Invoice!F405</f>
        <v>Exchange rate :</v>
      </c>
      <c r="B403" s="77">
        <f>Invoice!C405</f>
        <v>0</v>
      </c>
      <c r="C403" s="78">
        <f>Invoice!B405</f>
        <v>0</v>
      </c>
      <c r="D403" s="83">
        <f t="shared" si="17"/>
        <v>0</v>
      </c>
      <c r="E403" s="83">
        <f t="shared" si="18"/>
        <v>0</v>
      </c>
      <c r="F403" s="84">
        <f>Invoice!G405</f>
        <v>0</v>
      </c>
      <c r="G403" s="85">
        <f t="shared" si="19"/>
        <v>0</v>
      </c>
    </row>
    <row r="404" spans="1:7" s="82" customFormat="1" hidden="1">
      <c r="A404" s="98" t="str">
        <f>Invoice!F406</f>
        <v>Exchange rate :</v>
      </c>
      <c r="B404" s="77">
        <f>Invoice!C406</f>
        <v>0</v>
      </c>
      <c r="C404" s="78">
        <f>Invoice!B406</f>
        <v>0</v>
      </c>
      <c r="D404" s="83">
        <f t="shared" si="17"/>
        <v>0</v>
      </c>
      <c r="E404" s="83">
        <f t="shared" si="18"/>
        <v>0</v>
      </c>
      <c r="F404" s="84">
        <f>Invoice!G406</f>
        <v>0</v>
      </c>
      <c r="G404" s="85">
        <f t="shared" si="19"/>
        <v>0</v>
      </c>
    </row>
    <row r="405" spans="1:7" s="82" customFormat="1" hidden="1">
      <c r="A405" s="98" t="str">
        <f>Invoice!F407</f>
        <v>Exchange rate :</v>
      </c>
      <c r="B405" s="77">
        <f>Invoice!C407</f>
        <v>0</v>
      </c>
      <c r="C405" s="78">
        <f>Invoice!B407</f>
        <v>0</v>
      </c>
      <c r="D405" s="83">
        <f t="shared" si="17"/>
        <v>0</v>
      </c>
      <c r="E405" s="83">
        <f t="shared" si="18"/>
        <v>0</v>
      </c>
      <c r="F405" s="84">
        <f>Invoice!G407</f>
        <v>0</v>
      </c>
      <c r="G405" s="85">
        <f t="shared" si="19"/>
        <v>0</v>
      </c>
    </row>
    <row r="406" spans="1:7" s="82" customFormat="1" hidden="1">
      <c r="A406" s="98" t="str">
        <f>Invoice!F408</f>
        <v>Exchange rate :</v>
      </c>
      <c r="B406" s="77">
        <f>Invoice!C408</f>
        <v>0</v>
      </c>
      <c r="C406" s="78">
        <f>Invoice!B408</f>
        <v>0</v>
      </c>
      <c r="D406" s="83">
        <f t="shared" si="17"/>
        <v>0</v>
      </c>
      <c r="E406" s="83">
        <f t="shared" si="18"/>
        <v>0</v>
      </c>
      <c r="F406" s="84">
        <f>Invoice!G408</f>
        <v>0</v>
      </c>
      <c r="G406" s="85">
        <f t="shared" si="19"/>
        <v>0</v>
      </c>
    </row>
    <row r="407" spans="1:7" s="82" customFormat="1" hidden="1">
      <c r="A407" s="98" t="str">
        <f>Invoice!F409</f>
        <v>Exchange rate :</v>
      </c>
      <c r="B407" s="77">
        <f>Invoice!C409</f>
        <v>0</v>
      </c>
      <c r="C407" s="78">
        <f>Invoice!B409</f>
        <v>0</v>
      </c>
      <c r="D407" s="83">
        <f t="shared" si="17"/>
        <v>0</v>
      </c>
      <c r="E407" s="83">
        <f t="shared" si="18"/>
        <v>0</v>
      </c>
      <c r="F407" s="84">
        <f>Invoice!G409</f>
        <v>0</v>
      </c>
      <c r="G407" s="85">
        <f t="shared" si="19"/>
        <v>0</v>
      </c>
    </row>
    <row r="408" spans="1:7" s="82" customFormat="1" hidden="1">
      <c r="A408" s="98" t="str">
        <f>Invoice!F410</f>
        <v>Exchange rate :</v>
      </c>
      <c r="B408" s="77">
        <f>Invoice!C410</f>
        <v>0</v>
      </c>
      <c r="C408" s="78">
        <f>Invoice!B410</f>
        <v>0</v>
      </c>
      <c r="D408" s="83">
        <f t="shared" si="17"/>
        <v>0</v>
      </c>
      <c r="E408" s="83">
        <f t="shared" si="18"/>
        <v>0</v>
      </c>
      <c r="F408" s="84">
        <f>Invoice!G410</f>
        <v>0</v>
      </c>
      <c r="G408" s="85">
        <f t="shared" si="19"/>
        <v>0</v>
      </c>
    </row>
    <row r="409" spans="1:7" s="82" customFormat="1" hidden="1">
      <c r="A409" s="98" t="str">
        <f>Invoice!F411</f>
        <v>Exchange rate :</v>
      </c>
      <c r="B409" s="77">
        <f>Invoice!C411</f>
        <v>0</v>
      </c>
      <c r="C409" s="78">
        <f>Invoice!B411</f>
        <v>0</v>
      </c>
      <c r="D409" s="83">
        <f t="shared" si="17"/>
        <v>0</v>
      </c>
      <c r="E409" s="83">
        <f t="shared" si="18"/>
        <v>0</v>
      </c>
      <c r="F409" s="84">
        <f>Invoice!G411</f>
        <v>0</v>
      </c>
      <c r="G409" s="85">
        <f t="shared" si="19"/>
        <v>0</v>
      </c>
    </row>
    <row r="410" spans="1:7" s="82" customFormat="1" hidden="1">
      <c r="A410" s="98" t="str">
        <f>Invoice!F412</f>
        <v>Exchange rate :</v>
      </c>
      <c r="B410" s="77">
        <f>Invoice!C412</f>
        <v>0</v>
      </c>
      <c r="C410" s="78">
        <f>Invoice!B412</f>
        <v>0</v>
      </c>
      <c r="D410" s="83">
        <f t="shared" si="17"/>
        <v>0</v>
      </c>
      <c r="E410" s="83">
        <f t="shared" si="18"/>
        <v>0</v>
      </c>
      <c r="F410" s="84">
        <f>Invoice!G412</f>
        <v>0</v>
      </c>
      <c r="G410" s="85">
        <f t="shared" si="19"/>
        <v>0</v>
      </c>
    </row>
    <row r="411" spans="1:7" s="82" customFormat="1" hidden="1">
      <c r="A411" s="98" t="str">
        <f>Invoice!F413</f>
        <v>Exchange rate :</v>
      </c>
      <c r="B411" s="77">
        <f>Invoice!C413</f>
        <v>0</v>
      </c>
      <c r="C411" s="78">
        <f>Invoice!B413</f>
        <v>0</v>
      </c>
      <c r="D411" s="83">
        <f t="shared" si="17"/>
        <v>0</v>
      </c>
      <c r="E411" s="83">
        <f t="shared" si="18"/>
        <v>0</v>
      </c>
      <c r="F411" s="84">
        <f>Invoice!G413</f>
        <v>0</v>
      </c>
      <c r="G411" s="85">
        <f t="shared" si="19"/>
        <v>0</v>
      </c>
    </row>
    <row r="412" spans="1:7" s="82" customFormat="1" hidden="1">
      <c r="A412" s="98" t="str">
        <f>Invoice!F414</f>
        <v>Exchange rate :</v>
      </c>
      <c r="B412" s="77">
        <f>Invoice!C414</f>
        <v>0</v>
      </c>
      <c r="C412" s="78">
        <f>Invoice!B414</f>
        <v>0</v>
      </c>
      <c r="D412" s="83">
        <f t="shared" si="17"/>
        <v>0</v>
      </c>
      <c r="E412" s="83">
        <f t="shared" si="18"/>
        <v>0</v>
      </c>
      <c r="F412" s="84">
        <f>Invoice!G414</f>
        <v>0</v>
      </c>
      <c r="G412" s="85">
        <f t="shared" si="19"/>
        <v>0</v>
      </c>
    </row>
    <row r="413" spans="1:7" s="82" customFormat="1" hidden="1">
      <c r="A413" s="98" t="str">
        <f>Invoice!F415</f>
        <v>Exchange rate :</v>
      </c>
      <c r="B413" s="77">
        <f>Invoice!C415</f>
        <v>0</v>
      </c>
      <c r="C413" s="78">
        <f>Invoice!B415</f>
        <v>0</v>
      </c>
      <c r="D413" s="83">
        <f t="shared" si="17"/>
        <v>0</v>
      </c>
      <c r="E413" s="83">
        <f t="shared" si="18"/>
        <v>0</v>
      </c>
      <c r="F413" s="84">
        <f>Invoice!G415</f>
        <v>0</v>
      </c>
      <c r="G413" s="85">
        <f t="shared" si="19"/>
        <v>0</v>
      </c>
    </row>
    <row r="414" spans="1:7" s="82" customFormat="1" hidden="1">
      <c r="A414" s="98" t="str">
        <f>Invoice!F416</f>
        <v>Exchange rate :</v>
      </c>
      <c r="B414" s="77">
        <f>Invoice!C416</f>
        <v>0</v>
      </c>
      <c r="C414" s="78">
        <f>Invoice!B416</f>
        <v>0</v>
      </c>
      <c r="D414" s="83">
        <f t="shared" si="17"/>
        <v>0</v>
      </c>
      <c r="E414" s="83">
        <f t="shared" si="18"/>
        <v>0</v>
      </c>
      <c r="F414" s="84">
        <f>Invoice!G416</f>
        <v>0</v>
      </c>
      <c r="G414" s="85">
        <f t="shared" si="19"/>
        <v>0</v>
      </c>
    </row>
    <row r="415" spans="1:7" s="82" customFormat="1" hidden="1">
      <c r="A415" s="98" t="str">
        <f>Invoice!F417</f>
        <v>Exchange rate :</v>
      </c>
      <c r="B415" s="77">
        <f>Invoice!C417</f>
        <v>0</v>
      </c>
      <c r="C415" s="78">
        <f>Invoice!B417</f>
        <v>0</v>
      </c>
      <c r="D415" s="83">
        <f t="shared" si="17"/>
        <v>0</v>
      </c>
      <c r="E415" s="83">
        <f t="shared" si="18"/>
        <v>0</v>
      </c>
      <c r="F415" s="84">
        <f>Invoice!G417</f>
        <v>0</v>
      </c>
      <c r="G415" s="85">
        <f t="shared" si="19"/>
        <v>0</v>
      </c>
    </row>
    <row r="416" spans="1:7" s="82" customFormat="1" hidden="1">
      <c r="A416" s="98" t="str">
        <f>Invoice!F418</f>
        <v>Exchange rate :</v>
      </c>
      <c r="B416" s="77">
        <f>Invoice!C418</f>
        <v>0</v>
      </c>
      <c r="C416" s="78">
        <f>Invoice!B418</f>
        <v>0</v>
      </c>
      <c r="D416" s="83">
        <f t="shared" si="17"/>
        <v>0</v>
      </c>
      <c r="E416" s="83">
        <f t="shared" si="18"/>
        <v>0</v>
      </c>
      <c r="F416" s="84">
        <f>Invoice!G418</f>
        <v>0</v>
      </c>
      <c r="G416" s="85">
        <f t="shared" si="19"/>
        <v>0</v>
      </c>
    </row>
    <row r="417" spans="1:7" s="82" customFormat="1" hidden="1">
      <c r="A417" s="98" t="str">
        <f>Invoice!F419</f>
        <v>Exchange rate :</v>
      </c>
      <c r="B417" s="77">
        <f>Invoice!C419</f>
        <v>0</v>
      </c>
      <c r="C417" s="78">
        <f>Invoice!B419</f>
        <v>0</v>
      </c>
      <c r="D417" s="83">
        <f t="shared" si="17"/>
        <v>0</v>
      </c>
      <c r="E417" s="83">
        <f t="shared" si="18"/>
        <v>0</v>
      </c>
      <c r="F417" s="84">
        <f>Invoice!G419</f>
        <v>0</v>
      </c>
      <c r="G417" s="85">
        <f t="shared" si="19"/>
        <v>0</v>
      </c>
    </row>
    <row r="418" spans="1:7" s="82" customFormat="1" hidden="1">
      <c r="A418" s="98" t="str">
        <f>Invoice!F420</f>
        <v>Exchange rate :</v>
      </c>
      <c r="B418" s="77">
        <f>Invoice!C420</f>
        <v>0</v>
      </c>
      <c r="C418" s="78">
        <f>Invoice!B420</f>
        <v>0</v>
      </c>
      <c r="D418" s="83">
        <f t="shared" si="17"/>
        <v>0</v>
      </c>
      <c r="E418" s="83">
        <f t="shared" si="18"/>
        <v>0</v>
      </c>
      <c r="F418" s="84">
        <f>Invoice!G420</f>
        <v>0</v>
      </c>
      <c r="G418" s="85">
        <f t="shared" si="19"/>
        <v>0</v>
      </c>
    </row>
    <row r="419" spans="1:7" s="82" customFormat="1" hidden="1">
      <c r="A419" s="98" t="str">
        <f>Invoice!F421</f>
        <v>Exchange rate :</v>
      </c>
      <c r="B419" s="77">
        <f>Invoice!C421</f>
        <v>0</v>
      </c>
      <c r="C419" s="78">
        <f>Invoice!B421</f>
        <v>0</v>
      </c>
      <c r="D419" s="83">
        <f t="shared" si="17"/>
        <v>0</v>
      </c>
      <c r="E419" s="83">
        <f t="shared" si="18"/>
        <v>0</v>
      </c>
      <c r="F419" s="84">
        <f>Invoice!G421</f>
        <v>0</v>
      </c>
      <c r="G419" s="85">
        <f t="shared" si="19"/>
        <v>0</v>
      </c>
    </row>
    <row r="420" spans="1:7" s="82" customFormat="1" hidden="1">
      <c r="A420" s="98" t="str">
        <f>Invoice!F422</f>
        <v>Exchange rate :</v>
      </c>
      <c r="B420" s="77">
        <f>Invoice!C422</f>
        <v>0</v>
      </c>
      <c r="C420" s="78">
        <f>Invoice!B422</f>
        <v>0</v>
      </c>
      <c r="D420" s="83">
        <f t="shared" si="17"/>
        <v>0</v>
      </c>
      <c r="E420" s="83">
        <f t="shared" si="18"/>
        <v>0</v>
      </c>
      <c r="F420" s="84">
        <f>Invoice!G422</f>
        <v>0</v>
      </c>
      <c r="G420" s="85">
        <f t="shared" si="19"/>
        <v>0</v>
      </c>
    </row>
    <row r="421" spans="1:7" s="82" customFormat="1" hidden="1">
      <c r="A421" s="98" t="str">
        <f>Invoice!F423</f>
        <v>Exchange rate :</v>
      </c>
      <c r="B421" s="77">
        <f>Invoice!C423</f>
        <v>0</v>
      </c>
      <c r="C421" s="78">
        <f>Invoice!B423</f>
        <v>0</v>
      </c>
      <c r="D421" s="83">
        <f t="shared" si="17"/>
        <v>0</v>
      </c>
      <c r="E421" s="83">
        <f t="shared" si="18"/>
        <v>0</v>
      </c>
      <c r="F421" s="84">
        <f>Invoice!G423</f>
        <v>0</v>
      </c>
      <c r="G421" s="85">
        <f t="shared" si="19"/>
        <v>0</v>
      </c>
    </row>
    <row r="422" spans="1:7" s="82" customFormat="1" hidden="1">
      <c r="A422" s="98" t="str">
        <f>Invoice!F424</f>
        <v>Exchange rate :</v>
      </c>
      <c r="B422" s="77">
        <f>Invoice!C424</f>
        <v>0</v>
      </c>
      <c r="C422" s="78">
        <f>Invoice!B424</f>
        <v>0</v>
      </c>
      <c r="D422" s="83">
        <f t="shared" si="17"/>
        <v>0</v>
      </c>
      <c r="E422" s="83">
        <f t="shared" si="18"/>
        <v>0</v>
      </c>
      <c r="F422" s="84">
        <f>Invoice!G424</f>
        <v>0</v>
      </c>
      <c r="G422" s="85">
        <f t="shared" si="19"/>
        <v>0</v>
      </c>
    </row>
    <row r="423" spans="1:7" s="82" customFormat="1" hidden="1">
      <c r="A423" s="98" t="str">
        <f>Invoice!F425</f>
        <v>Exchange rate :</v>
      </c>
      <c r="B423" s="77">
        <f>Invoice!C425</f>
        <v>0</v>
      </c>
      <c r="C423" s="78">
        <f>Invoice!B425</f>
        <v>0</v>
      </c>
      <c r="D423" s="83">
        <f t="shared" si="17"/>
        <v>0</v>
      </c>
      <c r="E423" s="83">
        <f t="shared" si="18"/>
        <v>0</v>
      </c>
      <c r="F423" s="84">
        <f>Invoice!G425</f>
        <v>0</v>
      </c>
      <c r="G423" s="85">
        <f t="shared" si="19"/>
        <v>0</v>
      </c>
    </row>
    <row r="424" spans="1:7" s="82" customFormat="1" hidden="1">
      <c r="A424" s="98" t="str">
        <f>Invoice!F426</f>
        <v>Exchange rate :</v>
      </c>
      <c r="B424" s="77">
        <f>Invoice!C426</f>
        <v>0</v>
      </c>
      <c r="C424" s="78">
        <f>Invoice!B426</f>
        <v>0</v>
      </c>
      <c r="D424" s="83">
        <f t="shared" si="17"/>
        <v>0</v>
      </c>
      <c r="E424" s="83">
        <f t="shared" si="18"/>
        <v>0</v>
      </c>
      <c r="F424" s="84">
        <f>Invoice!G426</f>
        <v>0</v>
      </c>
      <c r="G424" s="85">
        <f t="shared" si="19"/>
        <v>0</v>
      </c>
    </row>
    <row r="425" spans="1:7" s="82" customFormat="1" hidden="1">
      <c r="A425" s="98" t="str">
        <f>Invoice!F427</f>
        <v>Exchange rate :</v>
      </c>
      <c r="B425" s="77">
        <f>Invoice!C427</f>
        <v>0</v>
      </c>
      <c r="C425" s="78">
        <f>Invoice!B427</f>
        <v>0</v>
      </c>
      <c r="D425" s="83">
        <f t="shared" si="17"/>
        <v>0</v>
      </c>
      <c r="E425" s="83">
        <f t="shared" si="18"/>
        <v>0</v>
      </c>
      <c r="F425" s="84">
        <f>Invoice!G427</f>
        <v>0</v>
      </c>
      <c r="G425" s="85">
        <f t="shared" si="19"/>
        <v>0</v>
      </c>
    </row>
    <row r="426" spans="1:7" s="82" customFormat="1" hidden="1">
      <c r="A426" s="98" t="str">
        <f>Invoice!F428</f>
        <v>Exchange rate :</v>
      </c>
      <c r="B426" s="77">
        <f>Invoice!C428</f>
        <v>0</v>
      </c>
      <c r="C426" s="78">
        <f>Invoice!B428</f>
        <v>0</v>
      </c>
      <c r="D426" s="83">
        <f t="shared" si="17"/>
        <v>0</v>
      </c>
      <c r="E426" s="83">
        <f t="shared" si="18"/>
        <v>0</v>
      </c>
      <c r="F426" s="84">
        <f>Invoice!G428</f>
        <v>0</v>
      </c>
      <c r="G426" s="85">
        <f t="shared" si="19"/>
        <v>0</v>
      </c>
    </row>
    <row r="427" spans="1:7" s="82" customFormat="1" hidden="1">
      <c r="A427" s="98" t="str">
        <f>Invoice!F429</f>
        <v>Exchange rate :</v>
      </c>
      <c r="B427" s="77">
        <f>Invoice!C429</f>
        <v>0</v>
      </c>
      <c r="C427" s="78">
        <f>Invoice!B429</f>
        <v>0</v>
      </c>
      <c r="D427" s="83">
        <f t="shared" si="17"/>
        <v>0</v>
      </c>
      <c r="E427" s="83">
        <f t="shared" si="18"/>
        <v>0</v>
      </c>
      <c r="F427" s="84">
        <f>Invoice!G429</f>
        <v>0</v>
      </c>
      <c r="G427" s="85">
        <f t="shared" si="19"/>
        <v>0</v>
      </c>
    </row>
    <row r="428" spans="1:7" s="82" customFormat="1" hidden="1">
      <c r="A428" s="98" t="str">
        <f>Invoice!F430</f>
        <v>Exchange rate :</v>
      </c>
      <c r="B428" s="77">
        <f>Invoice!C430</f>
        <v>0</v>
      </c>
      <c r="C428" s="78">
        <f>Invoice!B430</f>
        <v>0</v>
      </c>
      <c r="D428" s="83">
        <f t="shared" si="17"/>
        <v>0</v>
      </c>
      <c r="E428" s="83">
        <f t="shared" si="18"/>
        <v>0</v>
      </c>
      <c r="F428" s="84">
        <f>Invoice!G430</f>
        <v>0</v>
      </c>
      <c r="G428" s="85">
        <f t="shared" si="19"/>
        <v>0</v>
      </c>
    </row>
    <row r="429" spans="1:7" s="82" customFormat="1" hidden="1">
      <c r="A429" s="98" t="str">
        <f>Invoice!F431</f>
        <v>Exchange rate :</v>
      </c>
      <c r="B429" s="77">
        <f>Invoice!C431</f>
        <v>0</v>
      </c>
      <c r="C429" s="78">
        <f>Invoice!B431</f>
        <v>0</v>
      </c>
      <c r="D429" s="83">
        <f t="shared" si="17"/>
        <v>0</v>
      </c>
      <c r="E429" s="83">
        <f t="shared" si="18"/>
        <v>0</v>
      </c>
      <c r="F429" s="84">
        <f>Invoice!G431</f>
        <v>0</v>
      </c>
      <c r="G429" s="85">
        <f t="shared" si="19"/>
        <v>0</v>
      </c>
    </row>
    <row r="430" spans="1:7" s="82" customFormat="1" hidden="1">
      <c r="A430" s="98" t="str">
        <f>Invoice!F432</f>
        <v>Exchange rate :</v>
      </c>
      <c r="B430" s="77">
        <f>Invoice!C432</f>
        <v>0</v>
      </c>
      <c r="C430" s="78">
        <f>Invoice!B432</f>
        <v>0</v>
      </c>
      <c r="D430" s="83">
        <f t="shared" si="17"/>
        <v>0</v>
      </c>
      <c r="E430" s="83">
        <f t="shared" si="18"/>
        <v>0</v>
      </c>
      <c r="F430" s="84">
        <f>Invoice!G432</f>
        <v>0</v>
      </c>
      <c r="G430" s="85">
        <f t="shared" si="19"/>
        <v>0</v>
      </c>
    </row>
    <row r="431" spans="1:7" s="82" customFormat="1" hidden="1">
      <c r="A431" s="98" t="str">
        <f>Invoice!F433</f>
        <v>Exchange rate :</v>
      </c>
      <c r="B431" s="77">
        <f>Invoice!C433</f>
        <v>0</v>
      </c>
      <c r="C431" s="78">
        <f>Invoice!B433</f>
        <v>0</v>
      </c>
      <c r="D431" s="83">
        <f t="shared" si="17"/>
        <v>0</v>
      </c>
      <c r="E431" s="83">
        <f t="shared" si="18"/>
        <v>0</v>
      </c>
      <c r="F431" s="84">
        <f>Invoice!G433</f>
        <v>0</v>
      </c>
      <c r="G431" s="85">
        <f t="shared" si="19"/>
        <v>0</v>
      </c>
    </row>
    <row r="432" spans="1:7" s="82" customFormat="1" hidden="1">
      <c r="A432" s="98" t="str">
        <f>Invoice!F434</f>
        <v>Exchange rate :</v>
      </c>
      <c r="B432" s="77">
        <f>Invoice!C434</f>
        <v>0</v>
      </c>
      <c r="C432" s="78">
        <f>Invoice!B434</f>
        <v>0</v>
      </c>
      <c r="D432" s="83">
        <f t="shared" si="17"/>
        <v>0</v>
      </c>
      <c r="E432" s="83">
        <f t="shared" si="18"/>
        <v>0</v>
      </c>
      <c r="F432" s="84">
        <f>Invoice!G434</f>
        <v>0</v>
      </c>
      <c r="G432" s="85">
        <f t="shared" si="19"/>
        <v>0</v>
      </c>
    </row>
    <row r="433" spans="1:7" s="82" customFormat="1" hidden="1">
      <c r="A433" s="98" t="str">
        <f>Invoice!F435</f>
        <v>Exchange rate :</v>
      </c>
      <c r="B433" s="77">
        <f>Invoice!C435</f>
        <v>0</v>
      </c>
      <c r="C433" s="78">
        <f>Invoice!B435</f>
        <v>0</v>
      </c>
      <c r="D433" s="83">
        <f t="shared" si="17"/>
        <v>0</v>
      </c>
      <c r="E433" s="83">
        <f t="shared" si="18"/>
        <v>0</v>
      </c>
      <c r="F433" s="84">
        <f>Invoice!G435</f>
        <v>0</v>
      </c>
      <c r="G433" s="85">
        <f t="shared" si="19"/>
        <v>0</v>
      </c>
    </row>
    <row r="434" spans="1:7" s="82" customFormat="1" hidden="1">
      <c r="A434" s="98" t="str">
        <f>Invoice!F436</f>
        <v>Exchange rate :</v>
      </c>
      <c r="B434" s="77">
        <f>Invoice!C436</f>
        <v>0</v>
      </c>
      <c r="C434" s="78">
        <f>Invoice!B436</f>
        <v>0</v>
      </c>
      <c r="D434" s="83">
        <f t="shared" si="17"/>
        <v>0</v>
      </c>
      <c r="E434" s="83">
        <f t="shared" si="18"/>
        <v>0</v>
      </c>
      <c r="F434" s="84">
        <f>Invoice!G436</f>
        <v>0</v>
      </c>
      <c r="G434" s="85">
        <f t="shared" si="19"/>
        <v>0</v>
      </c>
    </row>
    <row r="435" spans="1:7" s="82" customFormat="1" hidden="1">
      <c r="A435" s="98" t="str">
        <f>Invoice!F437</f>
        <v>Exchange rate :</v>
      </c>
      <c r="B435" s="77">
        <f>Invoice!C437</f>
        <v>0</v>
      </c>
      <c r="C435" s="78">
        <f>Invoice!B437</f>
        <v>0</v>
      </c>
      <c r="D435" s="83">
        <f t="shared" si="17"/>
        <v>0</v>
      </c>
      <c r="E435" s="83">
        <f t="shared" si="18"/>
        <v>0</v>
      </c>
      <c r="F435" s="84">
        <f>Invoice!G437</f>
        <v>0</v>
      </c>
      <c r="G435" s="85">
        <f t="shared" si="19"/>
        <v>0</v>
      </c>
    </row>
    <row r="436" spans="1:7" s="82" customFormat="1" hidden="1">
      <c r="A436" s="98" t="str">
        <f>Invoice!F438</f>
        <v>Exchange rate :</v>
      </c>
      <c r="B436" s="77">
        <f>Invoice!C438</f>
        <v>0</v>
      </c>
      <c r="C436" s="78">
        <f>Invoice!B438</f>
        <v>0</v>
      </c>
      <c r="D436" s="83">
        <f t="shared" si="17"/>
        <v>0</v>
      </c>
      <c r="E436" s="83">
        <f t="shared" si="18"/>
        <v>0</v>
      </c>
      <c r="F436" s="84">
        <f>Invoice!G438</f>
        <v>0</v>
      </c>
      <c r="G436" s="85">
        <f t="shared" si="19"/>
        <v>0</v>
      </c>
    </row>
    <row r="437" spans="1:7" s="82" customFormat="1" hidden="1">
      <c r="A437" s="98" t="str">
        <f>Invoice!F439</f>
        <v>Exchange rate :</v>
      </c>
      <c r="B437" s="77">
        <f>Invoice!C439</f>
        <v>0</v>
      </c>
      <c r="C437" s="78">
        <f>Invoice!B439</f>
        <v>0</v>
      </c>
      <c r="D437" s="83">
        <f t="shared" si="17"/>
        <v>0</v>
      </c>
      <c r="E437" s="83">
        <f t="shared" si="18"/>
        <v>0</v>
      </c>
      <c r="F437" s="84">
        <f>Invoice!G439</f>
        <v>0</v>
      </c>
      <c r="G437" s="85">
        <f t="shared" si="19"/>
        <v>0</v>
      </c>
    </row>
    <row r="438" spans="1:7" s="82" customFormat="1" hidden="1">
      <c r="A438" s="98" t="str">
        <f>Invoice!F440</f>
        <v>Exchange rate :</v>
      </c>
      <c r="B438" s="77">
        <f>Invoice!C440</f>
        <v>0</v>
      </c>
      <c r="C438" s="78">
        <f>Invoice!B440</f>
        <v>0</v>
      </c>
      <c r="D438" s="83">
        <f t="shared" si="17"/>
        <v>0</v>
      </c>
      <c r="E438" s="83">
        <f t="shared" si="18"/>
        <v>0</v>
      </c>
      <c r="F438" s="84">
        <f>Invoice!G440</f>
        <v>0</v>
      </c>
      <c r="G438" s="85">
        <f t="shared" si="19"/>
        <v>0</v>
      </c>
    </row>
    <row r="439" spans="1:7" s="82" customFormat="1" hidden="1">
      <c r="A439" s="98" t="str">
        <f>Invoice!F441</f>
        <v>Exchange rate :</v>
      </c>
      <c r="B439" s="77">
        <f>Invoice!C441</f>
        <v>0</v>
      </c>
      <c r="C439" s="78">
        <f>Invoice!B441</f>
        <v>0</v>
      </c>
      <c r="D439" s="83">
        <f t="shared" si="17"/>
        <v>0</v>
      </c>
      <c r="E439" s="83">
        <f t="shared" si="18"/>
        <v>0</v>
      </c>
      <c r="F439" s="84">
        <f>Invoice!G441</f>
        <v>0</v>
      </c>
      <c r="G439" s="85">
        <f t="shared" si="19"/>
        <v>0</v>
      </c>
    </row>
    <row r="440" spans="1:7" s="82" customFormat="1" hidden="1">
      <c r="A440" s="98" t="str">
        <f>Invoice!F442</f>
        <v>Exchange rate :</v>
      </c>
      <c r="B440" s="77">
        <f>Invoice!C442</f>
        <v>0</v>
      </c>
      <c r="C440" s="78">
        <f>Invoice!B442</f>
        <v>0</v>
      </c>
      <c r="D440" s="83">
        <f t="shared" si="17"/>
        <v>0</v>
      </c>
      <c r="E440" s="83">
        <f t="shared" si="18"/>
        <v>0</v>
      </c>
      <c r="F440" s="84">
        <f>Invoice!G442</f>
        <v>0</v>
      </c>
      <c r="G440" s="85">
        <f t="shared" si="19"/>
        <v>0</v>
      </c>
    </row>
    <row r="441" spans="1:7" s="82" customFormat="1" hidden="1">
      <c r="A441" s="98" t="str">
        <f>Invoice!F443</f>
        <v>Exchange rate :</v>
      </c>
      <c r="B441" s="77">
        <f>Invoice!C443</f>
        <v>0</v>
      </c>
      <c r="C441" s="78">
        <f>Invoice!B443</f>
        <v>0</v>
      </c>
      <c r="D441" s="83">
        <f t="shared" si="17"/>
        <v>0</v>
      </c>
      <c r="E441" s="83">
        <f t="shared" si="18"/>
        <v>0</v>
      </c>
      <c r="F441" s="84">
        <f>Invoice!G443</f>
        <v>0</v>
      </c>
      <c r="G441" s="85">
        <f t="shared" si="19"/>
        <v>0</v>
      </c>
    </row>
    <row r="442" spans="1:7" s="82" customFormat="1" hidden="1">
      <c r="A442" s="98" t="str">
        <f>Invoice!F444</f>
        <v>Exchange rate :</v>
      </c>
      <c r="B442" s="77">
        <f>Invoice!C444</f>
        <v>0</v>
      </c>
      <c r="C442" s="78">
        <f>Invoice!B444</f>
        <v>0</v>
      </c>
      <c r="D442" s="83">
        <f t="shared" si="17"/>
        <v>0</v>
      </c>
      <c r="E442" s="83">
        <f t="shared" si="18"/>
        <v>0</v>
      </c>
      <c r="F442" s="84">
        <f>Invoice!G444</f>
        <v>0</v>
      </c>
      <c r="G442" s="85">
        <f t="shared" si="19"/>
        <v>0</v>
      </c>
    </row>
    <row r="443" spans="1:7" s="82" customFormat="1" hidden="1">
      <c r="A443" s="98" t="str">
        <f>Invoice!F445</f>
        <v>Exchange rate :</v>
      </c>
      <c r="B443" s="77">
        <f>Invoice!C445</f>
        <v>0</v>
      </c>
      <c r="C443" s="78">
        <f>Invoice!B445</f>
        <v>0</v>
      </c>
      <c r="D443" s="83">
        <f t="shared" si="17"/>
        <v>0</v>
      </c>
      <c r="E443" s="83">
        <f t="shared" si="18"/>
        <v>0</v>
      </c>
      <c r="F443" s="84">
        <f>Invoice!G445</f>
        <v>0</v>
      </c>
      <c r="G443" s="85">
        <f t="shared" si="19"/>
        <v>0</v>
      </c>
    </row>
    <row r="444" spans="1:7" s="82" customFormat="1" hidden="1">
      <c r="A444" s="98" t="str">
        <f>Invoice!F446</f>
        <v>Exchange rate :</v>
      </c>
      <c r="B444" s="77">
        <f>Invoice!C446</f>
        <v>0</v>
      </c>
      <c r="C444" s="78">
        <f>Invoice!B446</f>
        <v>0</v>
      </c>
      <c r="D444" s="83">
        <f t="shared" si="17"/>
        <v>0</v>
      </c>
      <c r="E444" s="83">
        <f t="shared" si="18"/>
        <v>0</v>
      </c>
      <c r="F444" s="84">
        <f>Invoice!G446</f>
        <v>0</v>
      </c>
      <c r="G444" s="85">
        <f t="shared" si="19"/>
        <v>0</v>
      </c>
    </row>
    <row r="445" spans="1:7" s="82" customFormat="1" hidden="1">
      <c r="A445" s="98" t="str">
        <f>Invoice!F447</f>
        <v>Exchange rate :</v>
      </c>
      <c r="B445" s="77">
        <f>Invoice!C447</f>
        <v>0</v>
      </c>
      <c r="C445" s="78">
        <f>Invoice!B447</f>
        <v>0</v>
      </c>
      <c r="D445" s="83">
        <f t="shared" si="17"/>
        <v>0</v>
      </c>
      <c r="E445" s="83">
        <f t="shared" si="18"/>
        <v>0</v>
      </c>
      <c r="F445" s="84">
        <f>Invoice!G447</f>
        <v>0</v>
      </c>
      <c r="G445" s="85">
        <f t="shared" si="19"/>
        <v>0</v>
      </c>
    </row>
    <row r="446" spans="1:7" s="82" customFormat="1" hidden="1">
      <c r="A446" s="98" t="str">
        <f>Invoice!F448</f>
        <v>Exchange rate :</v>
      </c>
      <c r="B446" s="77">
        <f>Invoice!C448</f>
        <v>0</v>
      </c>
      <c r="C446" s="78">
        <f>Invoice!B448</f>
        <v>0</v>
      </c>
      <c r="D446" s="83">
        <f t="shared" si="17"/>
        <v>0</v>
      </c>
      <c r="E446" s="83">
        <f t="shared" si="18"/>
        <v>0</v>
      </c>
      <c r="F446" s="84">
        <f>Invoice!G448</f>
        <v>0</v>
      </c>
      <c r="G446" s="85">
        <f t="shared" si="19"/>
        <v>0</v>
      </c>
    </row>
    <row r="447" spans="1:7" s="82" customFormat="1" hidden="1">
      <c r="A447" s="98" t="str">
        <f>Invoice!F449</f>
        <v>Exchange rate :</v>
      </c>
      <c r="B447" s="77">
        <f>Invoice!C449</f>
        <v>0</v>
      </c>
      <c r="C447" s="78">
        <f>Invoice!B449</f>
        <v>0</v>
      </c>
      <c r="D447" s="83">
        <f t="shared" si="17"/>
        <v>0</v>
      </c>
      <c r="E447" s="83">
        <f t="shared" si="18"/>
        <v>0</v>
      </c>
      <c r="F447" s="84">
        <f>Invoice!G449</f>
        <v>0</v>
      </c>
      <c r="G447" s="85">
        <f t="shared" si="19"/>
        <v>0</v>
      </c>
    </row>
    <row r="448" spans="1:7" s="82" customFormat="1" hidden="1">
      <c r="A448" s="98" t="str">
        <f>Invoice!F450</f>
        <v>Exchange rate :</v>
      </c>
      <c r="B448" s="77">
        <f>Invoice!C450</f>
        <v>0</v>
      </c>
      <c r="C448" s="78">
        <f>Invoice!B450</f>
        <v>0</v>
      </c>
      <c r="D448" s="83">
        <f t="shared" si="17"/>
        <v>0</v>
      </c>
      <c r="E448" s="83">
        <f t="shared" si="18"/>
        <v>0</v>
      </c>
      <c r="F448" s="84">
        <f>Invoice!G450</f>
        <v>0</v>
      </c>
      <c r="G448" s="85">
        <f t="shared" si="19"/>
        <v>0</v>
      </c>
    </row>
    <row r="449" spans="1:7" s="82" customFormat="1" hidden="1">
      <c r="A449" s="98" t="str">
        <f>Invoice!F451</f>
        <v>Exchange rate :</v>
      </c>
      <c r="B449" s="77">
        <f>Invoice!C451</f>
        <v>0</v>
      </c>
      <c r="C449" s="78">
        <f>Invoice!B451</f>
        <v>0</v>
      </c>
      <c r="D449" s="83">
        <f t="shared" ref="D449:D512" si="20">F449/$D$14</f>
        <v>0</v>
      </c>
      <c r="E449" s="83">
        <f t="shared" ref="E449:E512" si="21">G449/$D$14</f>
        <v>0</v>
      </c>
      <c r="F449" s="84">
        <f>Invoice!G451</f>
        <v>0</v>
      </c>
      <c r="G449" s="85">
        <f t="shared" ref="G449:G512" si="22">C449*F449</f>
        <v>0</v>
      </c>
    </row>
    <row r="450" spans="1:7" s="82" customFormat="1" hidden="1">
      <c r="A450" s="98" t="str">
        <f>Invoice!F452</f>
        <v>Exchange rate :</v>
      </c>
      <c r="B450" s="77">
        <f>Invoice!C452</f>
        <v>0</v>
      </c>
      <c r="C450" s="78">
        <f>Invoice!B452</f>
        <v>0</v>
      </c>
      <c r="D450" s="83">
        <f t="shared" si="20"/>
        <v>0</v>
      </c>
      <c r="E450" s="83">
        <f t="shared" si="21"/>
        <v>0</v>
      </c>
      <c r="F450" s="84">
        <f>Invoice!G452</f>
        <v>0</v>
      </c>
      <c r="G450" s="85">
        <f t="shared" si="22"/>
        <v>0</v>
      </c>
    </row>
    <row r="451" spans="1:7" s="82" customFormat="1" hidden="1">
      <c r="A451" s="98" t="str">
        <f>Invoice!F453</f>
        <v>Exchange rate :</v>
      </c>
      <c r="B451" s="77">
        <f>Invoice!C453</f>
        <v>0</v>
      </c>
      <c r="C451" s="78">
        <f>Invoice!B453</f>
        <v>0</v>
      </c>
      <c r="D451" s="83">
        <f t="shared" si="20"/>
        <v>0</v>
      </c>
      <c r="E451" s="83">
        <f t="shared" si="21"/>
        <v>0</v>
      </c>
      <c r="F451" s="84">
        <f>Invoice!G453</f>
        <v>0</v>
      </c>
      <c r="G451" s="85">
        <f t="shared" si="22"/>
        <v>0</v>
      </c>
    </row>
    <row r="452" spans="1:7" s="82" customFormat="1" hidden="1">
      <c r="A452" s="98" t="str">
        <f>Invoice!F454</f>
        <v>Exchange rate :</v>
      </c>
      <c r="B452" s="77">
        <f>Invoice!C454</f>
        <v>0</v>
      </c>
      <c r="C452" s="78">
        <f>Invoice!B454</f>
        <v>0</v>
      </c>
      <c r="D452" s="83">
        <f t="shared" si="20"/>
        <v>0</v>
      </c>
      <c r="E452" s="83">
        <f t="shared" si="21"/>
        <v>0</v>
      </c>
      <c r="F452" s="84">
        <f>Invoice!G454</f>
        <v>0</v>
      </c>
      <c r="G452" s="85">
        <f t="shared" si="22"/>
        <v>0</v>
      </c>
    </row>
    <row r="453" spans="1:7" s="82" customFormat="1" hidden="1">
      <c r="A453" s="98" t="str">
        <f>Invoice!F455</f>
        <v>Exchange rate :</v>
      </c>
      <c r="B453" s="77">
        <f>Invoice!C455</f>
        <v>0</v>
      </c>
      <c r="C453" s="78">
        <f>Invoice!B455</f>
        <v>0</v>
      </c>
      <c r="D453" s="83">
        <f t="shared" si="20"/>
        <v>0</v>
      </c>
      <c r="E453" s="83">
        <f t="shared" si="21"/>
        <v>0</v>
      </c>
      <c r="F453" s="84">
        <f>Invoice!G455</f>
        <v>0</v>
      </c>
      <c r="G453" s="85">
        <f t="shared" si="22"/>
        <v>0</v>
      </c>
    </row>
    <row r="454" spans="1:7" s="82" customFormat="1" hidden="1">
      <c r="A454" s="98" t="str">
        <f>Invoice!F456</f>
        <v>Exchange rate :</v>
      </c>
      <c r="B454" s="77">
        <f>Invoice!C456</f>
        <v>0</v>
      </c>
      <c r="C454" s="78">
        <f>Invoice!B456</f>
        <v>0</v>
      </c>
      <c r="D454" s="83">
        <f t="shared" si="20"/>
        <v>0</v>
      </c>
      <c r="E454" s="83">
        <f t="shared" si="21"/>
        <v>0</v>
      </c>
      <c r="F454" s="84">
        <f>Invoice!G456</f>
        <v>0</v>
      </c>
      <c r="G454" s="85">
        <f t="shared" si="22"/>
        <v>0</v>
      </c>
    </row>
    <row r="455" spans="1:7" s="82" customFormat="1" hidden="1">
      <c r="A455" s="98" t="str">
        <f>Invoice!F457</f>
        <v>Exchange rate :</v>
      </c>
      <c r="B455" s="77">
        <f>Invoice!C457</f>
        <v>0</v>
      </c>
      <c r="C455" s="78">
        <f>Invoice!B457</f>
        <v>0</v>
      </c>
      <c r="D455" s="83">
        <f t="shared" si="20"/>
        <v>0</v>
      </c>
      <c r="E455" s="83">
        <f t="shared" si="21"/>
        <v>0</v>
      </c>
      <c r="F455" s="84">
        <f>Invoice!G457</f>
        <v>0</v>
      </c>
      <c r="G455" s="85">
        <f t="shared" si="22"/>
        <v>0</v>
      </c>
    </row>
    <row r="456" spans="1:7" s="82" customFormat="1" hidden="1">
      <c r="A456" s="98" t="str">
        <f>Invoice!F458</f>
        <v>Exchange rate :</v>
      </c>
      <c r="B456" s="77">
        <f>Invoice!C458</f>
        <v>0</v>
      </c>
      <c r="C456" s="78">
        <f>Invoice!B458</f>
        <v>0</v>
      </c>
      <c r="D456" s="83">
        <f t="shared" si="20"/>
        <v>0</v>
      </c>
      <c r="E456" s="83">
        <f t="shared" si="21"/>
        <v>0</v>
      </c>
      <c r="F456" s="84">
        <f>Invoice!G458</f>
        <v>0</v>
      </c>
      <c r="G456" s="85">
        <f t="shared" si="22"/>
        <v>0</v>
      </c>
    </row>
    <row r="457" spans="1:7" s="82" customFormat="1" hidden="1">
      <c r="A457" s="98" t="str">
        <f>Invoice!F459</f>
        <v>Exchange rate :</v>
      </c>
      <c r="B457" s="77">
        <f>Invoice!C459</f>
        <v>0</v>
      </c>
      <c r="C457" s="78">
        <f>Invoice!B459</f>
        <v>0</v>
      </c>
      <c r="D457" s="83">
        <f t="shared" si="20"/>
        <v>0</v>
      </c>
      <c r="E457" s="83">
        <f t="shared" si="21"/>
        <v>0</v>
      </c>
      <c r="F457" s="84">
        <f>Invoice!G459</f>
        <v>0</v>
      </c>
      <c r="G457" s="85">
        <f t="shared" si="22"/>
        <v>0</v>
      </c>
    </row>
    <row r="458" spans="1:7" s="82" customFormat="1" hidden="1">
      <c r="A458" s="98" t="str">
        <f>Invoice!F460</f>
        <v>Exchange rate :</v>
      </c>
      <c r="B458" s="77">
        <f>Invoice!C460</f>
        <v>0</v>
      </c>
      <c r="C458" s="78">
        <f>Invoice!B460</f>
        <v>0</v>
      </c>
      <c r="D458" s="83">
        <f t="shared" si="20"/>
        <v>0</v>
      </c>
      <c r="E458" s="83">
        <f t="shared" si="21"/>
        <v>0</v>
      </c>
      <c r="F458" s="84">
        <f>Invoice!G460</f>
        <v>0</v>
      </c>
      <c r="G458" s="85">
        <f t="shared" si="22"/>
        <v>0</v>
      </c>
    </row>
    <row r="459" spans="1:7" s="82" customFormat="1" hidden="1">
      <c r="A459" s="98" t="str">
        <f>Invoice!F461</f>
        <v>Exchange rate :</v>
      </c>
      <c r="B459" s="77">
        <f>Invoice!C461</f>
        <v>0</v>
      </c>
      <c r="C459" s="78">
        <f>Invoice!B461</f>
        <v>0</v>
      </c>
      <c r="D459" s="83">
        <f t="shared" si="20"/>
        <v>0</v>
      </c>
      <c r="E459" s="83">
        <f t="shared" si="21"/>
        <v>0</v>
      </c>
      <c r="F459" s="84">
        <f>Invoice!G461</f>
        <v>0</v>
      </c>
      <c r="G459" s="85">
        <f t="shared" si="22"/>
        <v>0</v>
      </c>
    </row>
    <row r="460" spans="1:7" s="82" customFormat="1" hidden="1">
      <c r="A460" s="98" t="str">
        <f>Invoice!F462</f>
        <v>Exchange rate :</v>
      </c>
      <c r="B460" s="77">
        <f>Invoice!C462</f>
        <v>0</v>
      </c>
      <c r="C460" s="78">
        <f>Invoice!B462</f>
        <v>0</v>
      </c>
      <c r="D460" s="83">
        <f t="shared" si="20"/>
        <v>0</v>
      </c>
      <c r="E460" s="83">
        <f t="shared" si="21"/>
        <v>0</v>
      </c>
      <c r="F460" s="84">
        <f>Invoice!G462</f>
        <v>0</v>
      </c>
      <c r="G460" s="85">
        <f t="shared" si="22"/>
        <v>0</v>
      </c>
    </row>
    <row r="461" spans="1:7" s="82" customFormat="1" hidden="1">
      <c r="A461" s="98" t="str">
        <f>Invoice!F463</f>
        <v>Exchange rate :</v>
      </c>
      <c r="B461" s="77">
        <f>Invoice!C463</f>
        <v>0</v>
      </c>
      <c r="C461" s="78">
        <f>Invoice!B463</f>
        <v>0</v>
      </c>
      <c r="D461" s="83">
        <f t="shared" si="20"/>
        <v>0</v>
      </c>
      <c r="E461" s="83">
        <f t="shared" si="21"/>
        <v>0</v>
      </c>
      <c r="F461" s="84">
        <f>Invoice!G463</f>
        <v>0</v>
      </c>
      <c r="G461" s="85">
        <f t="shared" si="22"/>
        <v>0</v>
      </c>
    </row>
    <row r="462" spans="1:7" s="82" customFormat="1" hidden="1">
      <c r="A462" s="98" t="str">
        <f>Invoice!F464</f>
        <v>Exchange rate :</v>
      </c>
      <c r="B462" s="77">
        <f>Invoice!C464</f>
        <v>0</v>
      </c>
      <c r="C462" s="78">
        <f>Invoice!B464</f>
        <v>0</v>
      </c>
      <c r="D462" s="83">
        <f t="shared" si="20"/>
        <v>0</v>
      </c>
      <c r="E462" s="83">
        <f t="shared" si="21"/>
        <v>0</v>
      </c>
      <c r="F462" s="84">
        <f>Invoice!G464</f>
        <v>0</v>
      </c>
      <c r="G462" s="85">
        <f t="shared" si="22"/>
        <v>0</v>
      </c>
    </row>
    <row r="463" spans="1:7" s="82" customFormat="1" hidden="1">
      <c r="A463" s="98" t="str">
        <f>Invoice!F465</f>
        <v>Exchange rate :</v>
      </c>
      <c r="B463" s="77">
        <f>Invoice!C465</f>
        <v>0</v>
      </c>
      <c r="C463" s="78">
        <f>Invoice!B465</f>
        <v>0</v>
      </c>
      <c r="D463" s="83">
        <f t="shared" si="20"/>
        <v>0</v>
      </c>
      <c r="E463" s="83">
        <f t="shared" si="21"/>
        <v>0</v>
      </c>
      <c r="F463" s="84">
        <f>Invoice!G465</f>
        <v>0</v>
      </c>
      <c r="G463" s="85">
        <f t="shared" si="22"/>
        <v>0</v>
      </c>
    </row>
    <row r="464" spans="1:7" s="82" customFormat="1" hidden="1">
      <c r="A464" s="98" t="str">
        <f>Invoice!F466</f>
        <v>Exchange rate :</v>
      </c>
      <c r="B464" s="77">
        <f>Invoice!C466</f>
        <v>0</v>
      </c>
      <c r="C464" s="78">
        <f>Invoice!B466</f>
        <v>0</v>
      </c>
      <c r="D464" s="83">
        <f t="shared" si="20"/>
        <v>0</v>
      </c>
      <c r="E464" s="83">
        <f t="shared" si="21"/>
        <v>0</v>
      </c>
      <c r="F464" s="84">
        <f>Invoice!G466</f>
        <v>0</v>
      </c>
      <c r="G464" s="85">
        <f t="shared" si="22"/>
        <v>0</v>
      </c>
    </row>
    <row r="465" spans="1:7" s="82" customFormat="1" hidden="1">
      <c r="A465" s="98" t="str">
        <f>Invoice!F467</f>
        <v>Exchange rate :</v>
      </c>
      <c r="B465" s="77">
        <f>Invoice!C467</f>
        <v>0</v>
      </c>
      <c r="C465" s="78">
        <f>Invoice!B467</f>
        <v>0</v>
      </c>
      <c r="D465" s="83">
        <f t="shared" si="20"/>
        <v>0</v>
      </c>
      <c r="E465" s="83">
        <f t="shared" si="21"/>
        <v>0</v>
      </c>
      <c r="F465" s="84">
        <f>Invoice!G467</f>
        <v>0</v>
      </c>
      <c r="G465" s="85">
        <f t="shared" si="22"/>
        <v>0</v>
      </c>
    </row>
    <row r="466" spans="1:7" s="82" customFormat="1" hidden="1">
      <c r="A466" s="98" t="str">
        <f>Invoice!F468</f>
        <v>Exchange rate :</v>
      </c>
      <c r="B466" s="77">
        <f>Invoice!C468</f>
        <v>0</v>
      </c>
      <c r="C466" s="78">
        <f>Invoice!B468</f>
        <v>0</v>
      </c>
      <c r="D466" s="83">
        <f t="shared" si="20"/>
        <v>0</v>
      </c>
      <c r="E466" s="83">
        <f t="shared" si="21"/>
        <v>0</v>
      </c>
      <c r="F466" s="84">
        <f>Invoice!G468</f>
        <v>0</v>
      </c>
      <c r="G466" s="85">
        <f t="shared" si="22"/>
        <v>0</v>
      </c>
    </row>
    <row r="467" spans="1:7" s="82" customFormat="1" hidden="1">
      <c r="A467" s="98" t="str">
        <f>Invoice!F469</f>
        <v>Exchange rate :</v>
      </c>
      <c r="B467" s="77">
        <f>Invoice!C469</f>
        <v>0</v>
      </c>
      <c r="C467" s="78">
        <f>Invoice!B469</f>
        <v>0</v>
      </c>
      <c r="D467" s="83">
        <f t="shared" si="20"/>
        <v>0</v>
      </c>
      <c r="E467" s="83">
        <f t="shared" si="21"/>
        <v>0</v>
      </c>
      <c r="F467" s="84">
        <f>Invoice!G469</f>
        <v>0</v>
      </c>
      <c r="G467" s="85">
        <f t="shared" si="22"/>
        <v>0</v>
      </c>
    </row>
    <row r="468" spans="1:7" s="82" customFormat="1" hidden="1">
      <c r="A468" s="98" t="str">
        <f>Invoice!F470</f>
        <v>Exchange rate :</v>
      </c>
      <c r="B468" s="77">
        <f>Invoice!C470</f>
        <v>0</v>
      </c>
      <c r="C468" s="78">
        <f>Invoice!B470</f>
        <v>0</v>
      </c>
      <c r="D468" s="83">
        <f t="shared" si="20"/>
        <v>0</v>
      </c>
      <c r="E468" s="83">
        <f t="shared" si="21"/>
        <v>0</v>
      </c>
      <c r="F468" s="84">
        <f>Invoice!G470</f>
        <v>0</v>
      </c>
      <c r="G468" s="85">
        <f t="shared" si="22"/>
        <v>0</v>
      </c>
    </row>
    <row r="469" spans="1:7" s="82" customFormat="1" hidden="1">
      <c r="A469" s="98" t="str">
        <f>Invoice!F471</f>
        <v>Exchange rate :</v>
      </c>
      <c r="B469" s="77">
        <f>Invoice!C471</f>
        <v>0</v>
      </c>
      <c r="C469" s="78">
        <f>Invoice!B471</f>
        <v>0</v>
      </c>
      <c r="D469" s="83">
        <f t="shared" si="20"/>
        <v>0</v>
      </c>
      <c r="E469" s="83">
        <f t="shared" si="21"/>
        <v>0</v>
      </c>
      <c r="F469" s="84">
        <f>Invoice!G471</f>
        <v>0</v>
      </c>
      <c r="G469" s="85">
        <f t="shared" si="22"/>
        <v>0</v>
      </c>
    </row>
    <row r="470" spans="1:7" s="82" customFormat="1" hidden="1">
      <c r="A470" s="98" t="str">
        <f>Invoice!F472</f>
        <v>Exchange rate :</v>
      </c>
      <c r="B470" s="77">
        <f>Invoice!C472</f>
        <v>0</v>
      </c>
      <c r="C470" s="78">
        <f>Invoice!B472</f>
        <v>0</v>
      </c>
      <c r="D470" s="83">
        <f t="shared" si="20"/>
        <v>0</v>
      </c>
      <c r="E470" s="83">
        <f t="shared" si="21"/>
        <v>0</v>
      </c>
      <c r="F470" s="84">
        <f>Invoice!G472</f>
        <v>0</v>
      </c>
      <c r="G470" s="85">
        <f t="shared" si="22"/>
        <v>0</v>
      </c>
    </row>
    <row r="471" spans="1:7" s="82" customFormat="1" hidden="1">
      <c r="A471" s="98" t="str">
        <f>Invoice!F473</f>
        <v>Exchange rate :</v>
      </c>
      <c r="B471" s="77">
        <f>Invoice!C473</f>
        <v>0</v>
      </c>
      <c r="C471" s="78">
        <f>Invoice!B473</f>
        <v>0</v>
      </c>
      <c r="D471" s="83">
        <f t="shared" si="20"/>
        <v>0</v>
      </c>
      <c r="E471" s="83">
        <f t="shared" si="21"/>
        <v>0</v>
      </c>
      <c r="F471" s="84">
        <f>Invoice!G473</f>
        <v>0</v>
      </c>
      <c r="G471" s="85">
        <f t="shared" si="22"/>
        <v>0</v>
      </c>
    </row>
    <row r="472" spans="1:7" s="82" customFormat="1" hidden="1">
      <c r="A472" s="98" t="str">
        <f>Invoice!F474</f>
        <v>Exchange rate :</v>
      </c>
      <c r="B472" s="77">
        <f>Invoice!C474</f>
        <v>0</v>
      </c>
      <c r="C472" s="78">
        <f>Invoice!B474</f>
        <v>0</v>
      </c>
      <c r="D472" s="83">
        <f t="shared" si="20"/>
        <v>0</v>
      </c>
      <c r="E472" s="83">
        <f t="shared" si="21"/>
        <v>0</v>
      </c>
      <c r="F472" s="84">
        <f>Invoice!G474</f>
        <v>0</v>
      </c>
      <c r="G472" s="85">
        <f t="shared" si="22"/>
        <v>0</v>
      </c>
    </row>
    <row r="473" spans="1:7" s="82" customFormat="1" hidden="1">
      <c r="A473" s="98" t="str">
        <f>Invoice!F475</f>
        <v>Exchange rate :</v>
      </c>
      <c r="B473" s="77">
        <f>Invoice!C475</f>
        <v>0</v>
      </c>
      <c r="C473" s="78">
        <f>Invoice!B475</f>
        <v>0</v>
      </c>
      <c r="D473" s="83">
        <f t="shared" si="20"/>
        <v>0</v>
      </c>
      <c r="E473" s="83">
        <f t="shared" si="21"/>
        <v>0</v>
      </c>
      <c r="F473" s="84">
        <f>Invoice!G475</f>
        <v>0</v>
      </c>
      <c r="G473" s="85">
        <f t="shared" si="22"/>
        <v>0</v>
      </c>
    </row>
    <row r="474" spans="1:7" s="82" customFormat="1" hidden="1">
      <c r="A474" s="98" t="str">
        <f>Invoice!F476</f>
        <v>Exchange rate :</v>
      </c>
      <c r="B474" s="77">
        <f>Invoice!C476</f>
        <v>0</v>
      </c>
      <c r="C474" s="78">
        <f>Invoice!B476</f>
        <v>0</v>
      </c>
      <c r="D474" s="83">
        <f t="shared" si="20"/>
        <v>0</v>
      </c>
      <c r="E474" s="83">
        <f t="shared" si="21"/>
        <v>0</v>
      </c>
      <c r="F474" s="84">
        <f>Invoice!G476</f>
        <v>0</v>
      </c>
      <c r="G474" s="85">
        <f t="shared" si="22"/>
        <v>0</v>
      </c>
    </row>
    <row r="475" spans="1:7" s="82" customFormat="1" hidden="1">
      <c r="A475" s="98" t="str">
        <f>Invoice!F477</f>
        <v>Exchange rate :</v>
      </c>
      <c r="B475" s="77">
        <f>Invoice!C477</f>
        <v>0</v>
      </c>
      <c r="C475" s="78">
        <f>Invoice!B477</f>
        <v>0</v>
      </c>
      <c r="D475" s="83">
        <f t="shared" si="20"/>
        <v>0</v>
      </c>
      <c r="E475" s="83">
        <f t="shared" si="21"/>
        <v>0</v>
      </c>
      <c r="F475" s="84">
        <f>Invoice!G477</f>
        <v>0</v>
      </c>
      <c r="G475" s="85">
        <f t="shared" si="22"/>
        <v>0</v>
      </c>
    </row>
    <row r="476" spans="1:7" s="82" customFormat="1" hidden="1">
      <c r="A476" s="98" t="str">
        <f>Invoice!F478</f>
        <v>Exchange rate :</v>
      </c>
      <c r="B476" s="77">
        <f>Invoice!C478</f>
        <v>0</v>
      </c>
      <c r="C476" s="78">
        <f>Invoice!B478</f>
        <v>0</v>
      </c>
      <c r="D476" s="83">
        <f t="shared" si="20"/>
        <v>0</v>
      </c>
      <c r="E476" s="83">
        <f t="shared" si="21"/>
        <v>0</v>
      </c>
      <c r="F476" s="84">
        <f>Invoice!G478</f>
        <v>0</v>
      </c>
      <c r="G476" s="85">
        <f t="shared" si="22"/>
        <v>0</v>
      </c>
    </row>
    <row r="477" spans="1:7" s="82" customFormat="1" hidden="1">
      <c r="A477" s="98" t="str">
        <f>Invoice!F479</f>
        <v>Exchange rate :</v>
      </c>
      <c r="B477" s="77">
        <f>Invoice!C479</f>
        <v>0</v>
      </c>
      <c r="C477" s="78">
        <f>Invoice!B479</f>
        <v>0</v>
      </c>
      <c r="D477" s="83">
        <f t="shared" si="20"/>
        <v>0</v>
      </c>
      <c r="E477" s="83">
        <f t="shared" si="21"/>
        <v>0</v>
      </c>
      <c r="F477" s="84">
        <f>Invoice!G479</f>
        <v>0</v>
      </c>
      <c r="G477" s="85">
        <f t="shared" si="22"/>
        <v>0</v>
      </c>
    </row>
    <row r="478" spans="1:7" s="82" customFormat="1" hidden="1">
      <c r="A478" s="98" t="str">
        <f>Invoice!F480</f>
        <v>Exchange rate :</v>
      </c>
      <c r="B478" s="77">
        <f>Invoice!C480</f>
        <v>0</v>
      </c>
      <c r="C478" s="78">
        <f>Invoice!B480</f>
        <v>0</v>
      </c>
      <c r="D478" s="83">
        <f t="shared" si="20"/>
        <v>0</v>
      </c>
      <c r="E478" s="83">
        <f t="shared" si="21"/>
        <v>0</v>
      </c>
      <c r="F478" s="84">
        <f>Invoice!G480</f>
        <v>0</v>
      </c>
      <c r="G478" s="85">
        <f t="shared" si="22"/>
        <v>0</v>
      </c>
    </row>
    <row r="479" spans="1:7" s="82" customFormat="1" hidden="1">
      <c r="A479" s="98" t="str">
        <f>Invoice!F481</f>
        <v>Exchange rate :</v>
      </c>
      <c r="B479" s="77">
        <f>Invoice!C481</f>
        <v>0</v>
      </c>
      <c r="C479" s="78">
        <f>Invoice!B481</f>
        <v>0</v>
      </c>
      <c r="D479" s="83">
        <f t="shared" si="20"/>
        <v>0</v>
      </c>
      <c r="E479" s="83">
        <f t="shared" si="21"/>
        <v>0</v>
      </c>
      <c r="F479" s="84">
        <f>Invoice!G481</f>
        <v>0</v>
      </c>
      <c r="G479" s="85">
        <f t="shared" si="22"/>
        <v>0</v>
      </c>
    </row>
    <row r="480" spans="1:7" s="82" customFormat="1" hidden="1">
      <c r="A480" s="98" t="str">
        <f>Invoice!F482</f>
        <v>Exchange rate :</v>
      </c>
      <c r="B480" s="77">
        <f>Invoice!C482</f>
        <v>0</v>
      </c>
      <c r="C480" s="78">
        <f>Invoice!B482</f>
        <v>0</v>
      </c>
      <c r="D480" s="83">
        <f t="shared" si="20"/>
        <v>0</v>
      </c>
      <c r="E480" s="83">
        <f t="shared" si="21"/>
        <v>0</v>
      </c>
      <c r="F480" s="84">
        <f>Invoice!G482</f>
        <v>0</v>
      </c>
      <c r="G480" s="85">
        <f t="shared" si="22"/>
        <v>0</v>
      </c>
    </row>
    <row r="481" spans="1:7" s="82" customFormat="1" hidden="1">
      <c r="A481" s="98" t="str">
        <f>Invoice!F483</f>
        <v>Exchange rate :</v>
      </c>
      <c r="B481" s="77">
        <f>Invoice!C483</f>
        <v>0</v>
      </c>
      <c r="C481" s="78">
        <f>Invoice!B483</f>
        <v>0</v>
      </c>
      <c r="D481" s="83">
        <f t="shared" si="20"/>
        <v>0</v>
      </c>
      <c r="E481" s="83">
        <f t="shared" si="21"/>
        <v>0</v>
      </c>
      <c r="F481" s="84">
        <f>Invoice!G483</f>
        <v>0</v>
      </c>
      <c r="G481" s="85">
        <f t="shared" si="22"/>
        <v>0</v>
      </c>
    </row>
    <row r="482" spans="1:7" s="82" customFormat="1" hidden="1">
      <c r="A482" s="98" t="str">
        <f>Invoice!F484</f>
        <v>Exchange rate :</v>
      </c>
      <c r="B482" s="77">
        <f>Invoice!C484</f>
        <v>0</v>
      </c>
      <c r="C482" s="78">
        <f>Invoice!B484</f>
        <v>0</v>
      </c>
      <c r="D482" s="83">
        <f t="shared" si="20"/>
        <v>0</v>
      </c>
      <c r="E482" s="83">
        <f t="shared" si="21"/>
        <v>0</v>
      </c>
      <c r="F482" s="84">
        <f>Invoice!G484</f>
        <v>0</v>
      </c>
      <c r="G482" s="85">
        <f t="shared" si="22"/>
        <v>0</v>
      </c>
    </row>
    <row r="483" spans="1:7" s="82" customFormat="1" hidden="1">
      <c r="A483" s="98" t="str">
        <f>Invoice!F485</f>
        <v>Exchange rate :</v>
      </c>
      <c r="B483" s="77">
        <f>Invoice!C485</f>
        <v>0</v>
      </c>
      <c r="C483" s="78">
        <f>Invoice!B485</f>
        <v>0</v>
      </c>
      <c r="D483" s="83">
        <f t="shared" si="20"/>
        <v>0</v>
      </c>
      <c r="E483" s="83">
        <f t="shared" si="21"/>
        <v>0</v>
      </c>
      <c r="F483" s="84">
        <f>Invoice!G485</f>
        <v>0</v>
      </c>
      <c r="G483" s="85">
        <f t="shared" si="22"/>
        <v>0</v>
      </c>
    </row>
    <row r="484" spans="1:7" s="82" customFormat="1" hidden="1">
      <c r="A484" s="98" t="str">
        <f>Invoice!F486</f>
        <v>Exchange rate :</v>
      </c>
      <c r="B484" s="77">
        <f>Invoice!C486</f>
        <v>0</v>
      </c>
      <c r="C484" s="78">
        <f>Invoice!B486</f>
        <v>0</v>
      </c>
      <c r="D484" s="83">
        <f t="shared" si="20"/>
        <v>0</v>
      </c>
      <c r="E484" s="83">
        <f t="shared" si="21"/>
        <v>0</v>
      </c>
      <c r="F484" s="84">
        <f>Invoice!G486</f>
        <v>0</v>
      </c>
      <c r="G484" s="85">
        <f t="shared" si="22"/>
        <v>0</v>
      </c>
    </row>
    <row r="485" spans="1:7" s="82" customFormat="1" hidden="1">
      <c r="A485" s="98" t="str">
        <f>Invoice!F487</f>
        <v>Exchange rate :</v>
      </c>
      <c r="B485" s="77">
        <f>Invoice!C487</f>
        <v>0</v>
      </c>
      <c r="C485" s="78">
        <f>Invoice!B487</f>
        <v>0</v>
      </c>
      <c r="D485" s="83">
        <f t="shared" si="20"/>
        <v>0</v>
      </c>
      <c r="E485" s="83">
        <f t="shared" si="21"/>
        <v>0</v>
      </c>
      <c r="F485" s="84">
        <f>Invoice!G487</f>
        <v>0</v>
      </c>
      <c r="G485" s="85">
        <f t="shared" si="22"/>
        <v>0</v>
      </c>
    </row>
    <row r="486" spans="1:7" s="82" customFormat="1" hidden="1">
      <c r="A486" s="98" t="str">
        <f>Invoice!F488</f>
        <v>Exchange rate :</v>
      </c>
      <c r="B486" s="77">
        <f>Invoice!C488</f>
        <v>0</v>
      </c>
      <c r="C486" s="78">
        <f>Invoice!B488</f>
        <v>0</v>
      </c>
      <c r="D486" s="83">
        <f t="shared" si="20"/>
        <v>0</v>
      </c>
      <c r="E486" s="83">
        <f t="shared" si="21"/>
        <v>0</v>
      </c>
      <c r="F486" s="84">
        <f>Invoice!G488</f>
        <v>0</v>
      </c>
      <c r="G486" s="85">
        <f t="shared" si="22"/>
        <v>0</v>
      </c>
    </row>
    <row r="487" spans="1:7" s="82" customFormat="1" hidden="1">
      <c r="A487" s="98" t="str">
        <f>Invoice!F489</f>
        <v>Exchange rate :</v>
      </c>
      <c r="B487" s="77">
        <f>Invoice!C489</f>
        <v>0</v>
      </c>
      <c r="C487" s="78">
        <f>Invoice!B489</f>
        <v>0</v>
      </c>
      <c r="D487" s="83">
        <f t="shared" si="20"/>
        <v>0</v>
      </c>
      <c r="E487" s="83">
        <f t="shared" si="21"/>
        <v>0</v>
      </c>
      <c r="F487" s="84">
        <f>Invoice!G489</f>
        <v>0</v>
      </c>
      <c r="G487" s="85">
        <f t="shared" si="22"/>
        <v>0</v>
      </c>
    </row>
    <row r="488" spans="1:7" s="82" customFormat="1" hidden="1">
      <c r="A488" s="98" t="str">
        <f>Invoice!F490</f>
        <v>Exchange rate :</v>
      </c>
      <c r="B488" s="77">
        <f>Invoice!C490</f>
        <v>0</v>
      </c>
      <c r="C488" s="78">
        <f>Invoice!B490</f>
        <v>0</v>
      </c>
      <c r="D488" s="83">
        <f t="shared" si="20"/>
        <v>0</v>
      </c>
      <c r="E488" s="83">
        <f t="shared" si="21"/>
        <v>0</v>
      </c>
      <c r="F488" s="84">
        <f>Invoice!G490</f>
        <v>0</v>
      </c>
      <c r="G488" s="85">
        <f t="shared" si="22"/>
        <v>0</v>
      </c>
    </row>
    <row r="489" spans="1:7" s="82" customFormat="1" hidden="1">
      <c r="A489" s="98" t="str">
        <f>Invoice!F491</f>
        <v>Exchange rate :</v>
      </c>
      <c r="B489" s="77">
        <f>Invoice!C491</f>
        <v>0</v>
      </c>
      <c r="C489" s="78">
        <f>Invoice!B491</f>
        <v>0</v>
      </c>
      <c r="D489" s="83">
        <f t="shared" si="20"/>
        <v>0</v>
      </c>
      <c r="E489" s="83">
        <f t="shared" si="21"/>
        <v>0</v>
      </c>
      <c r="F489" s="84">
        <f>Invoice!G491</f>
        <v>0</v>
      </c>
      <c r="G489" s="85">
        <f t="shared" si="22"/>
        <v>0</v>
      </c>
    </row>
    <row r="490" spans="1:7" s="82" customFormat="1" hidden="1">
      <c r="A490" s="98" t="str">
        <f>Invoice!F492</f>
        <v>Exchange rate :</v>
      </c>
      <c r="B490" s="77">
        <f>Invoice!C492</f>
        <v>0</v>
      </c>
      <c r="C490" s="78">
        <f>Invoice!B492</f>
        <v>0</v>
      </c>
      <c r="D490" s="83">
        <f t="shared" si="20"/>
        <v>0</v>
      </c>
      <c r="E490" s="83">
        <f t="shared" si="21"/>
        <v>0</v>
      </c>
      <c r="F490" s="84">
        <f>Invoice!G492</f>
        <v>0</v>
      </c>
      <c r="G490" s="85">
        <f t="shared" si="22"/>
        <v>0</v>
      </c>
    </row>
    <row r="491" spans="1:7" s="82" customFormat="1" hidden="1">
      <c r="A491" s="98" t="str">
        <f>Invoice!F493</f>
        <v>Exchange rate :</v>
      </c>
      <c r="B491" s="77">
        <f>Invoice!C493</f>
        <v>0</v>
      </c>
      <c r="C491" s="78">
        <f>Invoice!B493</f>
        <v>0</v>
      </c>
      <c r="D491" s="83">
        <f t="shared" si="20"/>
        <v>0</v>
      </c>
      <c r="E491" s="83">
        <f t="shared" si="21"/>
        <v>0</v>
      </c>
      <c r="F491" s="84">
        <f>Invoice!G493</f>
        <v>0</v>
      </c>
      <c r="G491" s="85">
        <f t="shared" si="22"/>
        <v>0</v>
      </c>
    </row>
    <row r="492" spans="1:7" s="82" customFormat="1" hidden="1">
      <c r="A492" s="98" t="str">
        <f>Invoice!F494</f>
        <v>Exchange rate :</v>
      </c>
      <c r="B492" s="77">
        <f>Invoice!C494</f>
        <v>0</v>
      </c>
      <c r="C492" s="78">
        <f>Invoice!B494</f>
        <v>0</v>
      </c>
      <c r="D492" s="83">
        <f t="shared" si="20"/>
        <v>0</v>
      </c>
      <c r="E492" s="83">
        <f t="shared" si="21"/>
        <v>0</v>
      </c>
      <c r="F492" s="84">
        <f>Invoice!G494</f>
        <v>0</v>
      </c>
      <c r="G492" s="85">
        <f t="shared" si="22"/>
        <v>0</v>
      </c>
    </row>
    <row r="493" spans="1:7" s="82" customFormat="1" hidden="1">
      <c r="A493" s="98" t="str">
        <f>Invoice!F495</f>
        <v>Exchange rate :</v>
      </c>
      <c r="B493" s="77">
        <f>Invoice!C495</f>
        <v>0</v>
      </c>
      <c r="C493" s="78">
        <f>Invoice!B495</f>
        <v>0</v>
      </c>
      <c r="D493" s="83">
        <f t="shared" si="20"/>
        <v>0</v>
      </c>
      <c r="E493" s="83">
        <f t="shared" si="21"/>
        <v>0</v>
      </c>
      <c r="F493" s="84">
        <f>Invoice!G495</f>
        <v>0</v>
      </c>
      <c r="G493" s="85">
        <f t="shared" si="22"/>
        <v>0</v>
      </c>
    </row>
    <row r="494" spans="1:7" s="82" customFormat="1" hidden="1">
      <c r="A494" s="98" t="str">
        <f>Invoice!F496</f>
        <v>Exchange rate :</v>
      </c>
      <c r="B494" s="77">
        <f>Invoice!C496</f>
        <v>0</v>
      </c>
      <c r="C494" s="78">
        <f>Invoice!B496</f>
        <v>0</v>
      </c>
      <c r="D494" s="83">
        <f t="shared" si="20"/>
        <v>0</v>
      </c>
      <c r="E494" s="83">
        <f t="shared" si="21"/>
        <v>0</v>
      </c>
      <c r="F494" s="84">
        <f>Invoice!G496</f>
        <v>0</v>
      </c>
      <c r="G494" s="85">
        <f t="shared" si="22"/>
        <v>0</v>
      </c>
    </row>
    <row r="495" spans="1:7" s="82" customFormat="1" hidden="1">
      <c r="A495" s="98" t="str">
        <f>Invoice!F497</f>
        <v>Exchange rate :</v>
      </c>
      <c r="B495" s="77">
        <f>Invoice!C497</f>
        <v>0</v>
      </c>
      <c r="C495" s="78">
        <f>Invoice!B497</f>
        <v>0</v>
      </c>
      <c r="D495" s="83">
        <f t="shared" si="20"/>
        <v>0</v>
      </c>
      <c r="E495" s="83">
        <f t="shared" si="21"/>
        <v>0</v>
      </c>
      <c r="F495" s="84">
        <f>Invoice!G497</f>
        <v>0</v>
      </c>
      <c r="G495" s="85">
        <f t="shared" si="22"/>
        <v>0</v>
      </c>
    </row>
    <row r="496" spans="1:7" s="82" customFormat="1" hidden="1">
      <c r="A496" s="98" t="str">
        <f>Invoice!F498</f>
        <v>Exchange rate :</v>
      </c>
      <c r="B496" s="77">
        <f>Invoice!C498</f>
        <v>0</v>
      </c>
      <c r="C496" s="78">
        <f>Invoice!B498</f>
        <v>0</v>
      </c>
      <c r="D496" s="83">
        <f t="shared" si="20"/>
        <v>0</v>
      </c>
      <c r="E496" s="83">
        <f t="shared" si="21"/>
        <v>0</v>
      </c>
      <c r="F496" s="84">
        <f>Invoice!G498</f>
        <v>0</v>
      </c>
      <c r="G496" s="85">
        <f t="shared" si="22"/>
        <v>0</v>
      </c>
    </row>
    <row r="497" spans="1:7" s="82" customFormat="1" hidden="1">
      <c r="A497" s="98" t="str">
        <f>Invoice!F499</f>
        <v>Exchange rate :</v>
      </c>
      <c r="B497" s="77">
        <f>Invoice!C499</f>
        <v>0</v>
      </c>
      <c r="C497" s="78">
        <f>Invoice!B499</f>
        <v>0</v>
      </c>
      <c r="D497" s="83">
        <f t="shared" si="20"/>
        <v>0</v>
      </c>
      <c r="E497" s="83">
        <f t="shared" si="21"/>
        <v>0</v>
      </c>
      <c r="F497" s="84">
        <f>Invoice!G499</f>
        <v>0</v>
      </c>
      <c r="G497" s="85">
        <f t="shared" si="22"/>
        <v>0</v>
      </c>
    </row>
    <row r="498" spans="1:7" s="82" customFormat="1" hidden="1">
      <c r="A498" s="98" t="str">
        <f>Invoice!F500</f>
        <v>Exchange rate :</v>
      </c>
      <c r="B498" s="77">
        <f>Invoice!C500</f>
        <v>0</v>
      </c>
      <c r="C498" s="78">
        <f>Invoice!B500</f>
        <v>0</v>
      </c>
      <c r="D498" s="83">
        <f t="shared" si="20"/>
        <v>0</v>
      </c>
      <c r="E498" s="83">
        <f t="shared" si="21"/>
        <v>0</v>
      </c>
      <c r="F498" s="84">
        <f>Invoice!G500</f>
        <v>0</v>
      </c>
      <c r="G498" s="85">
        <f t="shared" si="22"/>
        <v>0</v>
      </c>
    </row>
    <row r="499" spans="1:7" s="82" customFormat="1" hidden="1">
      <c r="A499" s="98" t="str">
        <f>Invoice!F501</f>
        <v>Exchange rate :</v>
      </c>
      <c r="B499" s="77">
        <f>Invoice!C501</f>
        <v>0</v>
      </c>
      <c r="C499" s="78">
        <f>Invoice!B501</f>
        <v>0</v>
      </c>
      <c r="D499" s="83">
        <f t="shared" si="20"/>
        <v>0</v>
      </c>
      <c r="E499" s="83">
        <f t="shared" si="21"/>
        <v>0</v>
      </c>
      <c r="F499" s="84">
        <f>Invoice!G501</f>
        <v>0</v>
      </c>
      <c r="G499" s="85">
        <f t="shared" si="22"/>
        <v>0</v>
      </c>
    </row>
    <row r="500" spans="1:7" s="82" customFormat="1" hidden="1">
      <c r="A500" s="98" t="str">
        <f>Invoice!F502</f>
        <v>Exchange rate :</v>
      </c>
      <c r="B500" s="77">
        <f>Invoice!C502</f>
        <v>0</v>
      </c>
      <c r="C500" s="78">
        <f>Invoice!B502</f>
        <v>0</v>
      </c>
      <c r="D500" s="83">
        <f t="shared" si="20"/>
        <v>0</v>
      </c>
      <c r="E500" s="83">
        <f t="shared" si="21"/>
        <v>0</v>
      </c>
      <c r="F500" s="84">
        <f>Invoice!G502</f>
        <v>0</v>
      </c>
      <c r="G500" s="85">
        <f t="shared" si="22"/>
        <v>0</v>
      </c>
    </row>
    <row r="501" spans="1:7" s="82" customFormat="1" hidden="1">
      <c r="A501" s="98" t="str">
        <f>Invoice!F503</f>
        <v>Exchange rate :</v>
      </c>
      <c r="B501" s="77">
        <f>Invoice!C503</f>
        <v>0</v>
      </c>
      <c r="C501" s="78">
        <f>Invoice!B503</f>
        <v>0</v>
      </c>
      <c r="D501" s="83">
        <f t="shared" si="20"/>
        <v>0</v>
      </c>
      <c r="E501" s="83">
        <f t="shared" si="21"/>
        <v>0</v>
      </c>
      <c r="F501" s="84">
        <f>Invoice!G503</f>
        <v>0</v>
      </c>
      <c r="G501" s="85">
        <f t="shared" si="22"/>
        <v>0</v>
      </c>
    </row>
    <row r="502" spans="1:7" s="82" customFormat="1" hidden="1">
      <c r="A502" s="98" t="str">
        <f>Invoice!F504</f>
        <v>Exchange rate :</v>
      </c>
      <c r="B502" s="77">
        <f>Invoice!C504</f>
        <v>0</v>
      </c>
      <c r="C502" s="78">
        <f>Invoice!B504</f>
        <v>0</v>
      </c>
      <c r="D502" s="83">
        <f t="shared" si="20"/>
        <v>0</v>
      </c>
      <c r="E502" s="83">
        <f t="shared" si="21"/>
        <v>0</v>
      </c>
      <c r="F502" s="84">
        <f>Invoice!G504</f>
        <v>0</v>
      </c>
      <c r="G502" s="85">
        <f t="shared" si="22"/>
        <v>0</v>
      </c>
    </row>
    <row r="503" spans="1:7" s="82" customFormat="1" hidden="1">
      <c r="A503" s="98" t="str">
        <f>Invoice!F505</f>
        <v>Exchange rate :</v>
      </c>
      <c r="B503" s="77">
        <f>Invoice!C505</f>
        <v>0</v>
      </c>
      <c r="C503" s="78">
        <f>Invoice!B505</f>
        <v>0</v>
      </c>
      <c r="D503" s="83">
        <f t="shared" si="20"/>
        <v>0</v>
      </c>
      <c r="E503" s="83">
        <f t="shared" si="21"/>
        <v>0</v>
      </c>
      <c r="F503" s="84">
        <f>Invoice!G505</f>
        <v>0</v>
      </c>
      <c r="G503" s="85">
        <f t="shared" si="22"/>
        <v>0</v>
      </c>
    </row>
    <row r="504" spans="1:7" s="82" customFormat="1" hidden="1">
      <c r="A504" s="98" t="str">
        <f>Invoice!F506</f>
        <v>Exchange rate :</v>
      </c>
      <c r="B504" s="77">
        <f>Invoice!C506</f>
        <v>0</v>
      </c>
      <c r="C504" s="78">
        <f>Invoice!B506</f>
        <v>0</v>
      </c>
      <c r="D504" s="83">
        <f t="shared" si="20"/>
        <v>0</v>
      </c>
      <c r="E504" s="83">
        <f t="shared" si="21"/>
        <v>0</v>
      </c>
      <c r="F504" s="84">
        <f>Invoice!G506</f>
        <v>0</v>
      </c>
      <c r="G504" s="85">
        <f t="shared" si="22"/>
        <v>0</v>
      </c>
    </row>
    <row r="505" spans="1:7" s="82" customFormat="1" hidden="1">
      <c r="A505" s="98" t="str">
        <f>Invoice!F507</f>
        <v>Exchange rate :</v>
      </c>
      <c r="B505" s="77">
        <f>Invoice!C507</f>
        <v>0</v>
      </c>
      <c r="C505" s="78">
        <f>Invoice!B507</f>
        <v>0</v>
      </c>
      <c r="D505" s="83">
        <f t="shared" si="20"/>
        <v>0</v>
      </c>
      <c r="E505" s="83">
        <f t="shared" si="21"/>
        <v>0</v>
      </c>
      <c r="F505" s="84">
        <f>Invoice!G507</f>
        <v>0</v>
      </c>
      <c r="G505" s="85">
        <f t="shared" si="22"/>
        <v>0</v>
      </c>
    </row>
    <row r="506" spans="1:7" s="82" customFormat="1" hidden="1">
      <c r="A506" s="98" t="str">
        <f>Invoice!F508</f>
        <v>Exchange rate :</v>
      </c>
      <c r="B506" s="77">
        <f>Invoice!C508</f>
        <v>0</v>
      </c>
      <c r="C506" s="78">
        <f>Invoice!B508</f>
        <v>0</v>
      </c>
      <c r="D506" s="83">
        <f t="shared" si="20"/>
        <v>0</v>
      </c>
      <c r="E506" s="83">
        <f t="shared" si="21"/>
        <v>0</v>
      </c>
      <c r="F506" s="84">
        <f>Invoice!G508</f>
        <v>0</v>
      </c>
      <c r="G506" s="85">
        <f t="shared" si="22"/>
        <v>0</v>
      </c>
    </row>
    <row r="507" spans="1:7" s="82" customFormat="1" hidden="1">
      <c r="A507" s="98" t="str">
        <f>Invoice!F509</f>
        <v>Exchange rate :</v>
      </c>
      <c r="B507" s="77">
        <f>Invoice!C509</f>
        <v>0</v>
      </c>
      <c r="C507" s="78">
        <f>Invoice!B509</f>
        <v>0</v>
      </c>
      <c r="D507" s="83">
        <f t="shared" si="20"/>
        <v>0</v>
      </c>
      <c r="E507" s="83">
        <f t="shared" si="21"/>
        <v>0</v>
      </c>
      <c r="F507" s="84">
        <f>Invoice!G509</f>
        <v>0</v>
      </c>
      <c r="G507" s="85">
        <f t="shared" si="22"/>
        <v>0</v>
      </c>
    </row>
    <row r="508" spans="1:7" s="82" customFormat="1" hidden="1">
      <c r="A508" s="98" t="str">
        <f>Invoice!F510</f>
        <v>Exchange rate :</v>
      </c>
      <c r="B508" s="77">
        <f>Invoice!C510</f>
        <v>0</v>
      </c>
      <c r="C508" s="78">
        <f>Invoice!B510</f>
        <v>0</v>
      </c>
      <c r="D508" s="83">
        <f t="shared" si="20"/>
        <v>0</v>
      </c>
      <c r="E508" s="83">
        <f t="shared" si="21"/>
        <v>0</v>
      </c>
      <c r="F508" s="84">
        <f>Invoice!G510</f>
        <v>0</v>
      </c>
      <c r="G508" s="85">
        <f t="shared" si="22"/>
        <v>0</v>
      </c>
    </row>
    <row r="509" spans="1:7" s="82" customFormat="1" hidden="1">
      <c r="A509" s="98" t="str">
        <f>Invoice!F511</f>
        <v>Exchange rate :</v>
      </c>
      <c r="B509" s="77">
        <f>Invoice!C511</f>
        <v>0</v>
      </c>
      <c r="C509" s="78">
        <f>Invoice!B511</f>
        <v>0</v>
      </c>
      <c r="D509" s="83">
        <f t="shared" si="20"/>
        <v>0</v>
      </c>
      <c r="E509" s="83">
        <f t="shared" si="21"/>
        <v>0</v>
      </c>
      <c r="F509" s="84">
        <f>Invoice!G511</f>
        <v>0</v>
      </c>
      <c r="G509" s="85">
        <f t="shared" si="22"/>
        <v>0</v>
      </c>
    </row>
    <row r="510" spans="1:7" s="82" customFormat="1" hidden="1">
      <c r="A510" s="98" t="str">
        <f>Invoice!F512</f>
        <v>Exchange rate :</v>
      </c>
      <c r="B510" s="77">
        <f>Invoice!C512</f>
        <v>0</v>
      </c>
      <c r="C510" s="78">
        <f>Invoice!B512</f>
        <v>0</v>
      </c>
      <c r="D510" s="83">
        <f t="shared" si="20"/>
        <v>0</v>
      </c>
      <c r="E510" s="83">
        <f t="shared" si="21"/>
        <v>0</v>
      </c>
      <c r="F510" s="84">
        <f>Invoice!G512</f>
        <v>0</v>
      </c>
      <c r="G510" s="85">
        <f t="shared" si="22"/>
        <v>0</v>
      </c>
    </row>
    <row r="511" spans="1:7" s="82" customFormat="1" hidden="1">
      <c r="A511" s="98" t="str">
        <f>Invoice!F513</f>
        <v>Exchange rate :</v>
      </c>
      <c r="B511" s="77">
        <f>Invoice!C513</f>
        <v>0</v>
      </c>
      <c r="C511" s="78">
        <f>Invoice!B513</f>
        <v>0</v>
      </c>
      <c r="D511" s="83">
        <f t="shared" si="20"/>
        <v>0</v>
      </c>
      <c r="E511" s="83">
        <f t="shared" si="21"/>
        <v>0</v>
      </c>
      <c r="F511" s="84">
        <f>Invoice!G513</f>
        <v>0</v>
      </c>
      <c r="G511" s="85">
        <f t="shared" si="22"/>
        <v>0</v>
      </c>
    </row>
    <row r="512" spans="1:7" s="82" customFormat="1" hidden="1">
      <c r="A512" s="98" t="str">
        <f>Invoice!F514</f>
        <v>Exchange rate :</v>
      </c>
      <c r="B512" s="77">
        <f>Invoice!C514</f>
        <v>0</v>
      </c>
      <c r="C512" s="78">
        <f>Invoice!B514</f>
        <v>0</v>
      </c>
      <c r="D512" s="83">
        <f t="shared" si="20"/>
        <v>0</v>
      </c>
      <c r="E512" s="83">
        <f t="shared" si="21"/>
        <v>0</v>
      </c>
      <c r="F512" s="84">
        <f>Invoice!G514</f>
        <v>0</v>
      </c>
      <c r="G512" s="85">
        <f t="shared" si="22"/>
        <v>0</v>
      </c>
    </row>
    <row r="513" spans="1:7" s="82" customFormat="1" hidden="1">
      <c r="A513" s="98" t="str">
        <f>Invoice!F515</f>
        <v>Exchange rate :</v>
      </c>
      <c r="B513" s="77">
        <f>Invoice!C515</f>
        <v>0</v>
      </c>
      <c r="C513" s="78">
        <f>Invoice!B515</f>
        <v>0</v>
      </c>
      <c r="D513" s="83">
        <f t="shared" ref="D513:D576" si="23">F513/$D$14</f>
        <v>0</v>
      </c>
      <c r="E513" s="83">
        <f t="shared" ref="E513:E576" si="24">G513/$D$14</f>
        <v>0</v>
      </c>
      <c r="F513" s="84">
        <f>Invoice!G515</f>
        <v>0</v>
      </c>
      <c r="G513" s="85">
        <f t="shared" ref="G513:G576" si="25">C513*F513</f>
        <v>0</v>
      </c>
    </row>
    <row r="514" spans="1:7" s="82" customFormat="1" hidden="1">
      <c r="A514" s="98" t="str">
        <f>Invoice!F516</f>
        <v>Exchange rate :</v>
      </c>
      <c r="B514" s="77">
        <f>Invoice!C516</f>
        <v>0</v>
      </c>
      <c r="C514" s="78">
        <f>Invoice!B516</f>
        <v>0</v>
      </c>
      <c r="D514" s="83">
        <f t="shared" si="23"/>
        <v>0</v>
      </c>
      <c r="E514" s="83">
        <f t="shared" si="24"/>
        <v>0</v>
      </c>
      <c r="F514" s="84">
        <f>Invoice!G516</f>
        <v>0</v>
      </c>
      <c r="G514" s="85">
        <f t="shared" si="25"/>
        <v>0</v>
      </c>
    </row>
    <row r="515" spans="1:7" s="82" customFormat="1" hidden="1">
      <c r="A515" s="98" t="str">
        <f>Invoice!F517</f>
        <v>Exchange rate :</v>
      </c>
      <c r="B515" s="77">
        <f>Invoice!C517</f>
        <v>0</v>
      </c>
      <c r="C515" s="78">
        <f>Invoice!B517</f>
        <v>0</v>
      </c>
      <c r="D515" s="83">
        <f t="shared" si="23"/>
        <v>0</v>
      </c>
      <c r="E515" s="83">
        <f t="shared" si="24"/>
        <v>0</v>
      </c>
      <c r="F515" s="84">
        <f>Invoice!G517</f>
        <v>0</v>
      </c>
      <c r="G515" s="85">
        <f t="shared" si="25"/>
        <v>0</v>
      </c>
    </row>
    <row r="516" spans="1:7" s="82" customFormat="1" hidden="1">
      <c r="A516" s="98" t="str">
        <f>Invoice!F518</f>
        <v>Exchange rate :</v>
      </c>
      <c r="B516" s="77">
        <f>Invoice!C518</f>
        <v>0</v>
      </c>
      <c r="C516" s="78">
        <f>Invoice!B518</f>
        <v>0</v>
      </c>
      <c r="D516" s="83">
        <f t="shared" si="23"/>
        <v>0</v>
      </c>
      <c r="E516" s="83">
        <f t="shared" si="24"/>
        <v>0</v>
      </c>
      <c r="F516" s="84">
        <f>Invoice!G518</f>
        <v>0</v>
      </c>
      <c r="G516" s="85">
        <f t="shared" si="25"/>
        <v>0</v>
      </c>
    </row>
    <row r="517" spans="1:7" s="82" customFormat="1" hidden="1">
      <c r="A517" s="98" t="str">
        <f>Invoice!F519</f>
        <v>Exchange rate :</v>
      </c>
      <c r="B517" s="77">
        <f>Invoice!C519</f>
        <v>0</v>
      </c>
      <c r="C517" s="78">
        <f>Invoice!B519</f>
        <v>0</v>
      </c>
      <c r="D517" s="83">
        <f t="shared" si="23"/>
        <v>0</v>
      </c>
      <c r="E517" s="83">
        <f t="shared" si="24"/>
        <v>0</v>
      </c>
      <c r="F517" s="84">
        <f>Invoice!G519</f>
        <v>0</v>
      </c>
      <c r="G517" s="85">
        <f t="shared" si="25"/>
        <v>0</v>
      </c>
    </row>
    <row r="518" spans="1:7" s="82" customFormat="1" hidden="1">
      <c r="A518" s="98" t="str">
        <f>Invoice!F520</f>
        <v>Exchange rate :</v>
      </c>
      <c r="B518" s="77">
        <f>Invoice!C520</f>
        <v>0</v>
      </c>
      <c r="C518" s="78">
        <f>Invoice!B520</f>
        <v>0</v>
      </c>
      <c r="D518" s="83">
        <f t="shared" si="23"/>
        <v>0</v>
      </c>
      <c r="E518" s="83">
        <f t="shared" si="24"/>
        <v>0</v>
      </c>
      <c r="F518" s="84">
        <f>Invoice!G520</f>
        <v>0</v>
      </c>
      <c r="G518" s="85">
        <f t="shared" si="25"/>
        <v>0</v>
      </c>
    </row>
    <row r="519" spans="1:7" s="82" customFormat="1" hidden="1">
      <c r="A519" s="98" t="str">
        <f>Invoice!F521</f>
        <v>Exchange rate :</v>
      </c>
      <c r="B519" s="77">
        <f>Invoice!C521</f>
        <v>0</v>
      </c>
      <c r="C519" s="78">
        <f>Invoice!B521</f>
        <v>0</v>
      </c>
      <c r="D519" s="83">
        <f t="shared" si="23"/>
        <v>0</v>
      </c>
      <c r="E519" s="83">
        <f t="shared" si="24"/>
        <v>0</v>
      </c>
      <c r="F519" s="84">
        <f>Invoice!G521</f>
        <v>0</v>
      </c>
      <c r="G519" s="85">
        <f t="shared" si="25"/>
        <v>0</v>
      </c>
    </row>
    <row r="520" spans="1:7" s="82" customFormat="1" hidden="1">
      <c r="A520" s="98" t="str">
        <f>Invoice!F522</f>
        <v>Exchange rate :</v>
      </c>
      <c r="B520" s="77">
        <f>Invoice!C522</f>
        <v>0</v>
      </c>
      <c r="C520" s="78">
        <f>Invoice!B522</f>
        <v>0</v>
      </c>
      <c r="D520" s="83">
        <f t="shared" si="23"/>
        <v>0</v>
      </c>
      <c r="E520" s="83">
        <f t="shared" si="24"/>
        <v>0</v>
      </c>
      <c r="F520" s="84">
        <f>Invoice!G522</f>
        <v>0</v>
      </c>
      <c r="G520" s="85">
        <f t="shared" si="25"/>
        <v>0</v>
      </c>
    </row>
    <row r="521" spans="1:7" s="82" customFormat="1" hidden="1">
      <c r="A521" s="98" t="str">
        <f>Invoice!F523</f>
        <v>Exchange rate :</v>
      </c>
      <c r="B521" s="77">
        <f>Invoice!C523</f>
        <v>0</v>
      </c>
      <c r="C521" s="78">
        <f>Invoice!B523</f>
        <v>0</v>
      </c>
      <c r="D521" s="83">
        <f t="shared" si="23"/>
        <v>0</v>
      </c>
      <c r="E521" s="83">
        <f t="shared" si="24"/>
        <v>0</v>
      </c>
      <c r="F521" s="84">
        <f>Invoice!G523</f>
        <v>0</v>
      </c>
      <c r="G521" s="85">
        <f t="shared" si="25"/>
        <v>0</v>
      </c>
    </row>
    <row r="522" spans="1:7" s="82" customFormat="1" hidden="1">
      <c r="A522" s="98" t="str">
        <f>Invoice!F524</f>
        <v>Exchange rate :</v>
      </c>
      <c r="B522" s="77">
        <f>Invoice!C524</f>
        <v>0</v>
      </c>
      <c r="C522" s="78">
        <f>Invoice!B524</f>
        <v>0</v>
      </c>
      <c r="D522" s="83">
        <f t="shared" si="23"/>
        <v>0</v>
      </c>
      <c r="E522" s="83">
        <f t="shared" si="24"/>
        <v>0</v>
      </c>
      <c r="F522" s="84">
        <f>Invoice!G524</f>
        <v>0</v>
      </c>
      <c r="G522" s="85">
        <f t="shared" si="25"/>
        <v>0</v>
      </c>
    </row>
    <row r="523" spans="1:7" s="82" customFormat="1" hidden="1">
      <c r="A523" s="98" t="str">
        <f>Invoice!F525</f>
        <v>Exchange rate :</v>
      </c>
      <c r="B523" s="77">
        <f>Invoice!C525</f>
        <v>0</v>
      </c>
      <c r="C523" s="78">
        <f>Invoice!B525</f>
        <v>0</v>
      </c>
      <c r="D523" s="83">
        <f t="shared" si="23"/>
        <v>0</v>
      </c>
      <c r="E523" s="83">
        <f t="shared" si="24"/>
        <v>0</v>
      </c>
      <c r="F523" s="84">
        <f>Invoice!G525</f>
        <v>0</v>
      </c>
      <c r="G523" s="85">
        <f t="shared" si="25"/>
        <v>0</v>
      </c>
    </row>
    <row r="524" spans="1:7" s="82" customFormat="1" hidden="1">
      <c r="A524" s="98" t="str">
        <f>Invoice!F526</f>
        <v>Exchange rate :</v>
      </c>
      <c r="B524" s="77">
        <f>Invoice!C526</f>
        <v>0</v>
      </c>
      <c r="C524" s="78">
        <f>Invoice!B526</f>
        <v>0</v>
      </c>
      <c r="D524" s="83">
        <f t="shared" si="23"/>
        <v>0</v>
      </c>
      <c r="E524" s="83">
        <f t="shared" si="24"/>
        <v>0</v>
      </c>
      <c r="F524" s="84">
        <f>Invoice!G526</f>
        <v>0</v>
      </c>
      <c r="G524" s="85">
        <f t="shared" si="25"/>
        <v>0</v>
      </c>
    </row>
    <row r="525" spans="1:7" s="82" customFormat="1" hidden="1">
      <c r="A525" s="98" t="str">
        <f>Invoice!F527</f>
        <v>Exchange rate :</v>
      </c>
      <c r="B525" s="77">
        <f>Invoice!C527</f>
        <v>0</v>
      </c>
      <c r="C525" s="78">
        <f>Invoice!B527</f>
        <v>0</v>
      </c>
      <c r="D525" s="83">
        <f t="shared" si="23"/>
        <v>0</v>
      </c>
      <c r="E525" s="83">
        <f t="shared" si="24"/>
        <v>0</v>
      </c>
      <c r="F525" s="84">
        <f>Invoice!G527</f>
        <v>0</v>
      </c>
      <c r="G525" s="85">
        <f t="shared" si="25"/>
        <v>0</v>
      </c>
    </row>
    <row r="526" spans="1:7" s="82" customFormat="1" hidden="1">
      <c r="A526" s="98" t="str">
        <f>Invoice!F528</f>
        <v>Exchange rate :</v>
      </c>
      <c r="B526" s="77">
        <f>Invoice!C528</f>
        <v>0</v>
      </c>
      <c r="C526" s="78">
        <f>Invoice!B528</f>
        <v>0</v>
      </c>
      <c r="D526" s="83">
        <f t="shared" si="23"/>
        <v>0</v>
      </c>
      <c r="E526" s="83">
        <f t="shared" si="24"/>
        <v>0</v>
      </c>
      <c r="F526" s="84">
        <f>Invoice!G528</f>
        <v>0</v>
      </c>
      <c r="G526" s="85">
        <f t="shared" si="25"/>
        <v>0</v>
      </c>
    </row>
    <row r="527" spans="1:7" s="82" customFormat="1" hidden="1">
      <c r="A527" s="98" t="str">
        <f>Invoice!F529</f>
        <v>Exchange rate :</v>
      </c>
      <c r="B527" s="77">
        <f>Invoice!C529</f>
        <v>0</v>
      </c>
      <c r="C527" s="78">
        <f>Invoice!B529</f>
        <v>0</v>
      </c>
      <c r="D527" s="83">
        <f t="shared" si="23"/>
        <v>0</v>
      </c>
      <c r="E527" s="83">
        <f t="shared" si="24"/>
        <v>0</v>
      </c>
      <c r="F527" s="84">
        <f>Invoice!G529</f>
        <v>0</v>
      </c>
      <c r="G527" s="85">
        <f t="shared" si="25"/>
        <v>0</v>
      </c>
    </row>
    <row r="528" spans="1:7" s="82" customFormat="1" hidden="1">
      <c r="A528" s="98" t="str">
        <f>Invoice!F530</f>
        <v>Exchange rate :</v>
      </c>
      <c r="B528" s="77">
        <f>Invoice!C530</f>
        <v>0</v>
      </c>
      <c r="C528" s="78">
        <f>Invoice!B530</f>
        <v>0</v>
      </c>
      <c r="D528" s="83">
        <f t="shared" si="23"/>
        <v>0</v>
      </c>
      <c r="E528" s="83">
        <f t="shared" si="24"/>
        <v>0</v>
      </c>
      <c r="F528" s="84">
        <f>Invoice!G530</f>
        <v>0</v>
      </c>
      <c r="G528" s="85">
        <f t="shared" si="25"/>
        <v>0</v>
      </c>
    </row>
    <row r="529" spans="1:7" s="82" customFormat="1" hidden="1">
      <c r="A529" s="98" t="str">
        <f>Invoice!F531</f>
        <v>Exchange rate :</v>
      </c>
      <c r="B529" s="77">
        <f>Invoice!C531</f>
        <v>0</v>
      </c>
      <c r="C529" s="78">
        <f>Invoice!B531</f>
        <v>0</v>
      </c>
      <c r="D529" s="83">
        <f t="shared" si="23"/>
        <v>0</v>
      </c>
      <c r="E529" s="83">
        <f t="shared" si="24"/>
        <v>0</v>
      </c>
      <c r="F529" s="84">
        <f>Invoice!G531</f>
        <v>0</v>
      </c>
      <c r="G529" s="85">
        <f t="shared" si="25"/>
        <v>0</v>
      </c>
    </row>
    <row r="530" spans="1:7" s="82" customFormat="1" hidden="1">
      <c r="A530" s="98" t="str">
        <f>Invoice!F532</f>
        <v>Exchange rate :</v>
      </c>
      <c r="B530" s="77">
        <f>Invoice!C532</f>
        <v>0</v>
      </c>
      <c r="C530" s="78">
        <f>Invoice!B532</f>
        <v>0</v>
      </c>
      <c r="D530" s="83">
        <f t="shared" si="23"/>
        <v>0</v>
      </c>
      <c r="E530" s="83">
        <f t="shared" si="24"/>
        <v>0</v>
      </c>
      <c r="F530" s="84">
        <f>Invoice!G532</f>
        <v>0</v>
      </c>
      <c r="G530" s="85">
        <f t="shared" si="25"/>
        <v>0</v>
      </c>
    </row>
    <row r="531" spans="1:7" s="82" customFormat="1" hidden="1">
      <c r="A531" s="98" t="str">
        <f>Invoice!F533</f>
        <v>Exchange rate :</v>
      </c>
      <c r="B531" s="77">
        <f>Invoice!C533</f>
        <v>0</v>
      </c>
      <c r="C531" s="78">
        <f>Invoice!B533</f>
        <v>0</v>
      </c>
      <c r="D531" s="83">
        <f t="shared" si="23"/>
        <v>0</v>
      </c>
      <c r="E531" s="83">
        <f t="shared" si="24"/>
        <v>0</v>
      </c>
      <c r="F531" s="84">
        <f>Invoice!G533</f>
        <v>0</v>
      </c>
      <c r="G531" s="85">
        <f t="shared" si="25"/>
        <v>0</v>
      </c>
    </row>
    <row r="532" spans="1:7" s="82" customFormat="1" hidden="1">
      <c r="A532" s="98" t="str">
        <f>Invoice!F534</f>
        <v>Exchange rate :</v>
      </c>
      <c r="B532" s="77">
        <f>Invoice!C534</f>
        <v>0</v>
      </c>
      <c r="C532" s="78">
        <f>Invoice!B534</f>
        <v>0</v>
      </c>
      <c r="D532" s="83">
        <f t="shared" si="23"/>
        <v>0</v>
      </c>
      <c r="E532" s="83">
        <f t="shared" si="24"/>
        <v>0</v>
      </c>
      <c r="F532" s="84">
        <f>Invoice!G534</f>
        <v>0</v>
      </c>
      <c r="G532" s="85">
        <f t="shared" si="25"/>
        <v>0</v>
      </c>
    </row>
    <row r="533" spans="1:7" s="82" customFormat="1" hidden="1">
      <c r="A533" s="98" t="str">
        <f>Invoice!F535</f>
        <v>Exchange rate :</v>
      </c>
      <c r="B533" s="77">
        <f>Invoice!C535</f>
        <v>0</v>
      </c>
      <c r="C533" s="78">
        <f>Invoice!B535</f>
        <v>0</v>
      </c>
      <c r="D533" s="83">
        <f t="shared" si="23"/>
        <v>0</v>
      </c>
      <c r="E533" s="83">
        <f t="shared" si="24"/>
        <v>0</v>
      </c>
      <c r="F533" s="84">
        <f>Invoice!G535</f>
        <v>0</v>
      </c>
      <c r="G533" s="85">
        <f t="shared" si="25"/>
        <v>0</v>
      </c>
    </row>
    <row r="534" spans="1:7" s="82" customFormat="1" hidden="1">
      <c r="A534" s="98" t="str">
        <f>Invoice!F536</f>
        <v>Exchange rate :</v>
      </c>
      <c r="B534" s="77">
        <f>Invoice!C536</f>
        <v>0</v>
      </c>
      <c r="C534" s="78">
        <f>Invoice!B536</f>
        <v>0</v>
      </c>
      <c r="D534" s="83">
        <f t="shared" si="23"/>
        <v>0</v>
      </c>
      <c r="E534" s="83">
        <f t="shared" si="24"/>
        <v>0</v>
      </c>
      <c r="F534" s="84">
        <f>Invoice!G536</f>
        <v>0</v>
      </c>
      <c r="G534" s="85">
        <f t="shared" si="25"/>
        <v>0</v>
      </c>
    </row>
    <row r="535" spans="1:7" s="82" customFormat="1" hidden="1">
      <c r="A535" s="98" t="str">
        <f>Invoice!F537</f>
        <v>Exchange rate :</v>
      </c>
      <c r="B535" s="77">
        <f>Invoice!C537</f>
        <v>0</v>
      </c>
      <c r="C535" s="78">
        <f>Invoice!B537</f>
        <v>0</v>
      </c>
      <c r="D535" s="83">
        <f t="shared" si="23"/>
        <v>0</v>
      </c>
      <c r="E535" s="83">
        <f t="shared" si="24"/>
        <v>0</v>
      </c>
      <c r="F535" s="84">
        <f>Invoice!G537</f>
        <v>0</v>
      </c>
      <c r="G535" s="85">
        <f t="shared" si="25"/>
        <v>0</v>
      </c>
    </row>
    <row r="536" spans="1:7" s="82" customFormat="1" hidden="1">
      <c r="A536" s="98" t="str">
        <f>Invoice!F538</f>
        <v>Exchange rate :</v>
      </c>
      <c r="B536" s="77">
        <f>Invoice!C538</f>
        <v>0</v>
      </c>
      <c r="C536" s="78">
        <f>Invoice!B538</f>
        <v>0</v>
      </c>
      <c r="D536" s="83">
        <f t="shared" si="23"/>
        <v>0</v>
      </c>
      <c r="E536" s="83">
        <f t="shared" si="24"/>
        <v>0</v>
      </c>
      <c r="F536" s="84">
        <f>Invoice!G538</f>
        <v>0</v>
      </c>
      <c r="G536" s="85">
        <f t="shared" si="25"/>
        <v>0</v>
      </c>
    </row>
    <row r="537" spans="1:7" s="82" customFormat="1" hidden="1">
      <c r="A537" s="98" t="str">
        <f>Invoice!F539</f>
        <v>Exchange rate :</v>
      </c>
      <c r="B537" s="77">
        <f>Invoice!C539</f>
        <v>0</v>
      </c>
      <c r="C537" s="78">
        <f>Invoice!B539</f>
        <v>0</v>
      </c>
      <c r="D537" s="83">
        <f t="shared" si="23"/>
        <v>0</v>
      </c>
      <c r="E537" s="83">
        <f t="shared" si="24"/>
        <v>0</v>
      </c>
      <c r="F537" s="84">
        <f>Invoice!G539</f>
        <v>0</v>
      </c>
      <c r="G537" s="85">
        <f t="shared" si="25"/>
        <v>0</v>
      </c>
    </row>
    <row r="538" spans="1:7" s="82" customFormat="1" hidden="1">
      <c r="A538" s="98" t="str">
        <f>Invoice!F540</f>
        <v>Exchange rate :</v>
      </c>
      <c r="B538" s="77">
        <f>Invoice!C540</f>
        <v>0</v>
      </c>
      <c r="C538" s="78">
        <f>Invoice!B540</f>
        <v>0</v>
      </c>
      <c r="D538" s="83">
        <f t="shared" si="23"/>
        <v>0</v>
      </c>
      <c r="E538" s="83">
        <f t="shared" si="24"/>
        <v>0</v>
      </c>
      <c r="F538" s="84">
        <f>Invoice!G540</f>
        <v>0</v>
      </c>
      <c r="G538" s="85">
        <f t="shared" si="25"/>
        <v>0</v>
      </c>
    </row>
    <row r="539" spans="1:7" s="82" customFormat="1" hidden="1">
      <c r="A539" s="98" t="str">
        <f>Invoice!F541</f>
        <v>Exchange rate :</v>
      </c>
      <c r="B539" s="77">
        <f>Invoice!C541</f>
        <v>0</v>
      </c>
      <c r="C539" s="78">
        <f>Invoice!B541</f>
        <v>0</v>
      </c>
      <c r="D539" s="83">
        <f t="shared" si="23"/>
        <v>0</v>
      </c>
      <c r="E539" s="83">
        <f t="shared" si="24"/>
        <v>0</v>
      </c>
      <c r="F539" s="84">
        <f>Invoice!G541</f>
        <v>0</v>
      </c>
      <c r="G539" s="85">
        <f t="shared" si="25"/>
        <v>0</v>
      </c>
    </row>
    <row r="540" spans="1:7" s="82" customFormat="1" hidden="1">
      <c r="A540" s="98" t="str">
        <f>Invoice!F542</f>
        <v>Exchange rate :</v>
      </c>
      <c r="B540" s="77">
        <f>Invoice!C542</f>
        <v>0</v>
      </c>
      <c r="C540" s="78">
        <f>Invoice!B542</f>
        <v>0</v>
      </c>
      <c r="D540" s="83">
        <f t="shared" si="23"/>
        <v>0</v>
      </c>
      <c r="E540" s="83">
        <f t="shared" si="24"/>
        <v>0</v>
      </c>
      <c r="F540" s="84">
        <f>Invoice!G542</f>
        <v>0</v>
      </c>
      <c r="G540" s="85">
        <f t="shared" si="25"/>
        <v>0</v>
      </c>
    </row>
    <row r="541" spans="1:7" s="82" customFormat="1" hidden="1">
      <c r="A541" s="98" t="str">
        <f>Invoice!F543</f>
        <v>Exchange rate :</v>
      </c>
      <c r="B541" s="77">
        <f>Invoice!C543</f>
        <v>0</v>
      </c>
      <c r="C541" s="78">
        <f>Invoice!B543</f>
        <v>0</v>
      </c>
      <c r="D541" s="83">
        <f t="shared" si="23"/>
        <v>0</v>
      </c>
      <c r="E541" s="83">
        <f t="shared" si="24"/>
        <v>0</v>
      </c>
      <c r="F541" s="84">
        <f>Invoice!G543</f>
        <v>0</v>
      </c>
      <c r="G541" s="85">
        <f t="shared" si="25"/>
        <v>0</v>
      </c>
    </row>
    <row r="542" spans="1:7" s="82" customFormat="1" hidden="1">
      <c r="A542" s="98" t="str">
        <f>Invoice!F544</f>
        <v>Exchange rate :</v>
      </c>
      <c r="B542" s="77">
        <f>Invoice!C544</f>
        <v>0</v>
      </c>
      <c r="C542" s="78">
        <f>Invoice!B544</f>
        <v>0</v>
      </c>
      <c r="D542" s="83">
        <f t="shared" si="23"/>
        <v>0</v>
      </c>
      <c r="E542" s="83">
        <f t="shared" si="24"/>
        <v>0</v>
      </c>
      <c r="F542" s="84">
        <f>Invoice!G544</f>
        <v>0</v>
      </c>
      <c r="G542" s="85">
        <f t="shared" si="25"/>
        <v>0</v>
      </c>
    </row>
    <row r="543" spans="1:7" s="82" customFormat="1" hidden="1">
      <c r="A543" s="98" t="str">
        <f>Invoice!F545</f>
        <v>Exchange rate :</v>
      </c>
      <c r="B543" s="77">
        <f>Invoice!C545</f>
        <v>0</v>
      </c>
      <c r="C543" s="78">
        <f>Invoice!B545</f>
        <v>0</v>
      </c>
      <c r="D543" s="83">
        <f t="shared" si="23"/>
        <v>0</v>
      </c>
      <c r="E543" s="83">
        <f t="shared" si="24"/>
        <v>0</v>
      </c>
      <c r="F543" s="84">
        <f>Invoice!G545</f>
        <v>0</v>
      </c>
      <c r="G543" s="85">
        <f t="shared" si="25"/>
        <v>0</v>
      </c>
    </row>
    <row r="544" spans="1:7" s="82" customFormat="1" hidden="1">
      <c r="A544" s="98" t="str">
        <f>Invoice!F546</f>
        <v>Exchange rate :</v>
      </c>
      <c r="B544" s="77">
        <f>Invoice!C546</f>
        <v>0</v>
      </c>
      <c r="C544" s="78">
        <f>Invoice!B546</f>
        <v>0</v>
      </c>
      <c r="D544" s="83">
        <f t="shared" si="23"/>
        <v>0</v>
      </c>
      <c r="E544" s="83">
        <f t="shared" si="24"/>
        <v>0</v>
      </c>
      <c r="F544" s="84">
        <f>Invoice!G546</f>
        <v>0</v>
      </c>
      <c r="G544" s="85">
        <f t="shared" si="25"/>
        <v>0</v>
      </c>
    </row>
    <row r="545" spans="1:7" s="82" customFormat="1" hidden="1">
      <c r="A545" s="98" t="str">
        <f>Invoice!F547</f>
        <v>Exchange rate :</v>
      </c>
      <c r="B545" s="77">
        <f>Invoice!C547</f>
        <v>0</v>
      </c>
      <c r="C545" s="78">
        <f>Invoice!B547</f>
        <v>0</v>
      </c>
      <c r="D545" s="83">
        <f t="shared" si="23"/>
        <v>0</v>
      </c>
      <c r="E545" s="83">
        <f t="shared" si="24"/>
        <v>0</v>
      </c>
      <c r="F545" s="84">
        <f>Invoice!G547</f>
        <v>0</v>
      </c>
      <c r="G545" s="85">
        <f t="shared" si="25"/>
        <v>0</v>
      </c>
    </row>
    <row r="546" spans="1:7" s="82" customFormat="1" hidden="1">
      <c r="A546" s="98" t="str">
        <f>Invoice!F548</f>
        <v>Exchange rate :</v>
      </c>
      <c r="B546" s="77">
        <f>Invoice!C548</f>
        <v>0</v>
      </c>
      <c r="C546" s="78">
        <f>Invoice!B548</f>
        <v>0</v>
      </c>
      <c r="D546" s="83">
        <f t="shared" si="23"/>
        <v>0</v>
      </c>
      <c r="E546" s="83">
        <f t="shared" si="24"/>
        <v>0</v>
      </c>
      <c r="F546" s="84">
        <f>Invoice!G548</f>
        <v>0</v>
      </c>
      <c r="G546" s="85">
        <f t="shared" si="25"/>
        <v>0</v>
      </c>
    </row>
    <row r="547" spans="1:7" s="82" customFormat="1" hidden="1">
      <c r="A547" s="98" t="str">
        <f>Invoice!F549</f>
        <v>Exchange rate :</v>
      </c>
      <c r="B547" s="77">
        <f>Invoice!C549</f>
        <v>0</v>
      </c>
      <c r="C547" s="78">
        <f>Invoice!B549</f>
        <v>0</v>
      </c>
      <c r="D547" s="83">
        <f t="shared" si="23"/>
        <v>0</v>
      </c>
      <c r="E547" s="83">
        <f t="shared" si="24"/>
        <v>0</v>
      </c>
      <c r="F547" s="84">
        <f>Invoice!G549</f>
        <v>0</v>
      </c>
      <c r="G547" s="85">
        <f t="shared" si="25"/>
        <v>0</v>
      </c>
    </row>
    <row r="548" spans="1:7" s="82" customFormat="1" hidden="1">
      <c r="A548" s="98" t="str">
        <f>Invoice!F550</f>
        <v>Exchange rate :</v>
      </c>
      <c r="B548" s="77">
        <f>Invoice!C550</f>
        <v>0</v>
      </c>
      <c r="C548" s="78">
        <f>Invoice!B550</f>
        <v>0</v>
      </c>
      <c r="D548" s="83">
        <f t="shared" si="23"/>
        <v>0</v>
      </c>
      <c r="E548" s="83">
        <f t="shared" si="24"/>
        <v>0</v>
      </c>
      <c r="F548" s="84">
        <f>Invoice!G550</f>
        <v>0</v>
      </c>
      <c r="G548" s="85">
        <f t="shared" si="25"/>
        <v>0</v>
      </c>
    </row>
    <row r="549" spans="1:7" s="82" customFormat="1" hidden="1">
      <c r="A549" s="98" t="str">
        <f>Invoice!F551</f>
        <v>Exchange rate :</v>
      </c>
      <c r="B549" s="77">
        <f>Invoice!C551</f>
        <v>0</v>
      </c>
      <c r="C549" s="78">
        <f>Invoice!B551</f>
        <v>0</v>
      </c>
      <c r="D549" s="83">
        <f t="shared" si="23"/>
        <v>0</v>
      </c>
      <c r="E549" s="83">
        <f t="shared" si="24"/>
        <v>0</v>
      </c>
      <c r="F549" s="84">
        <f>Invoice!G551</f>
        <v>0</v>
      </c>
      <c r="G549" s="85">
        <f t="shared" si="25"/>
        <v>0</v>
      </c>
    </row>
    <row r="550" spans="1:7" s="82" customFormat="1" hidden="1">
      <c r="A550" s="98" t="str">
        <f>Invoice!F552</f>
        <v>Exchange rate :</v>
      </c>
      <c r="B550" s="77">
        <f>Invoice!C552</f>
        <v>0</v>
      </c>
      <c r="C550" s="78">
        <f>Invoice!B552</f>
        <v>0</v>
      </c>
      <c r="D550" s="83">
        <f t="shared" si="23"/>
        <v>0</v>
      </c>
      <c r="E550" s="83">
        <f t="shared" si="24"/>
        <v>0</v>
      </c>
      <c r="F550" s="84">
        <f>Invoice!G552</f>
        <v>0</v>
      </c>
      <c r="G550" s="85">
        <f t="shared" si="25"/>
        <v>0</v>
      </c>
    </row>
    <row r="551" spans="1:7" s="82" customFormat="1" hidden="1">
      <c r="A551" s="98" t="str">
        <f>Invoice!F553</f>
        <v>Exchange rate :</v>
      </c>
      <c r="B551" s="77">
        <f>Invoice!C553</f>
        <v>0</v>
      </c>
      <c r="C551" s="78">
        <f>Invoice!B553</f>
        <v>0</v>
      </c>
      <c r="D551" s="83">
        <f t="shared" si="23"/>
        <v>0</v>
      </c>
      <c r="E551" s="83">
        <f t="shared" si="24"/>
        <v>0</v>
      </c>
      <c r="F551" s="84">
        <f>Invoice!G553</f>
        <v>0</v>
      </c>
      <c r="G551" s="85">
        <f t="shared" si="25"/>
        <v>0</v>
      </c>
    </row>
    <row r="552" spans="1:7" s="82" customFormat="1" hidden="1">
      <c r="A552" s="98" t="str">
        <f>Invoice!F554</f>
        <v>Exchange rate :</v>
      </c>
      <c r="B552" s="77">
        <f>Invoice!C554</f>
        <v>0</v>
      </c>
      <c r="C552" s="78">
        <f>Invoice!B554</f>
        <v>0</v>
      </c>
      <c r="D552" s="83">
        <f t="shared" si="23"/>
        <v>0</v>
      </c>
      <c r="E552" s="83">
        <f t="shared" si="24"/>
        <v>0</v>
      </c>
      <c r="F552" s="84">
        <f>Invoice!G554</f>
        <v>0</v>
      </c>
      <c r="G552" s="85">
        <f t="shared" si="25"/>
        <v>0</v>
      </c>
    </row>
    <row r="553" spans="1:7" s="82" customFormat="1" hidden="1">
      <c r="A553" s="98" t="str">
        <f>Invoice!F555</f>
        <v>Exchange rate :</v>
      </c>
      <c r="B553" s="77">
        <f>Invoice!C555</f>
        <v>0</v>
      </c>
      <c r="C553" s="78">
        <f>Invoice!B555</f>
        <v>0</v>
      </c>
      <c r="D553" s="83">
        <f t="shared" si="23"/>
        <v>0</v>
      </c>
      <c r="E553" s="83">
        <f t="shared" si="24"/>
        <v>0</v>
      </c>
      <c r="F553" s="84">
        <f>Invoice!G555</f>
        <v>0</v>
      </c>
      <c r="G553" s="85">
        <f t="shared" si="25"/>
        <v>0</v>
      </c>
    </row>
    <row r="554" spans="1:7" s="82" customFormat="1" hidden="1">
      <c r="A554" s="98" t="str">
        <f>Invoice!F556</f>
        <v>Exchange rate :</v>
      </c>
      <c r="B554" s="77">
        <f>Invoice!C556</f>
        <v>0</v>
      </c>
      <c r="C554" s="78">
        <f>Invoice!B556</f>
        <v>0</v>
      </c>
      <c r="D554" s="83">
        <f t="shared" si="23"/>
        <v>0</v>
      </c>
      <c r="E554" s="83">
        <f t="shared" si="24"/>
        <v>0</v>
      </c>
      <c r="F554" s="84">
        <f>Invoice!G556</f>
        <v>0</v>
      </c>
      <c r="G554" s="85">
        <f t="shared" si="25"/>
        <v>0</v>
      </c>
    </row>
    <row r="555" spans="1:7" s="82" customFormat="1" hidden="1">
      <c r="A555" s="98" t="str">
        <f>Invoice!F557</f>
        <v>Exchange rate :</v>
      </c>
      <c r="B555" s="77">
        <f>Invoice!C557</f>
        <v>0</v>
      </c>
      <c r="C555" s="78">
        <f>Invoice!B557</f>
        <v>0</v>
      </c>
      <c r="D555" s="83">
        <f t="shared" si="23"/>
        <v>0</v>
      </c>
      <c r="E555" s="83">
        <f t="shared" si="24"/>
        <v>0</v>
      </c>
      <c r="F555" s="84">
        <f>Invoice!G557</f>
        <v>0</v>
      </c>
      <c r="G555" s="85">
        <f t="shared" si="25"/>
        <v>0</v>
      </c>
    </row>
    <row r="556" spans="1:7" s="82" customFormat="1" hidden="1">
      <c r="A556" s="98" t="str">
        <f>Invoice!F558</f>
        <v>Exchange rate :</v>
      </c>
      <c r="B556" s="77">
        <f>Invoice!C558</f>
        <v>0</v>
      </c>
      <c r="C556" s="78">
        <f>Invoice!B558</f>
        <v>0</v>
      </c>
      <c r="D556" s="83">
        <f t="shared" si="23"/>
        <v>0</v>
      </c>
      <c r="E556" s="83">
        <f t="shared" si="24"/>
        <v>0</v>
      </c>
      <c r="F556" s="84">
        <f>Invoice!G558</f>
        <v>0</v>
      </c>
      <c r="G556" s="85">
        <f t="shared" si="25"/>
        <v>0</v>
      </c>
    </row>
    <row r="557" spans="1:7" s="82" customFormat="1" hidden="1">
      <c r="A557" s="98" t="str">
        <f>Invoice!F559</f>
        <v>Exchange rate :</v>
      </c>
      <c r="B557" s="77">
        <f>Invoice!C559</f>
        <v>0</v>
      </c>
      <c r="C557" s="78">
        <f>Invoice!B559</f>
        <v>0</v>
      </c>
      <c r="D557" s="83">
        <f t="shared" si="23"/>
        <v>0</v>
      </c>
      <c r="E557" s="83">
        <f t="shared" si="24"/>
        <v>0</v>
      </c>
      <c r="F557" s="84">
        <f>Invoice!G559</f>
        <v>0</v>
      </c>
      <c r="G557" s="85">
        <f t="shared" si="25"/>
        <v>0</v>
      </c>
    </row>
    <row r="558" spans="1:7" s="82" customFormat="1" hidden="1">
      <c r="A558" s="98" t="str">
        <f>Invoice!F560</f>
        <v>Exchange rate :</v>
      </c>
      <c r="B558" s="77">
        <f>Invoice!C560</f>
        <v>0</v>
      </c>
      <c r="C558" s="78">
        <f>Invoice!B560</f>
        <v>0</v>
      </c>
      <c r="D558" s="83">
        <f t="shared" si="23"/>
        <v>0</v>
      </c>
      <c r="E558" s="83">
        <f t="shared" si="24"/>
        <v>0</v>
      </c>
      <c r="F558" s="84">
        <f>Invoice!G560</f>
        <v>0</v>
      </c>
      <c r="G558" s="85">
        <f t="shared" si="25"/>
        <v>0</v>
      </c>
    </row>
    <row r="559" spans="1:7" s="82" customFormat="1" hidden="1">
      <c r="A559" s="98" t="str">
        <f>Invoice!F561</f>
        <v>Exchange rate :</v>
      </c>
      <c r="B559" s="77">
        <f>Invoice!C561</f>
        <v>0</v>
      </c>
      <c r="C559" s="78">
        <f>Invoice!B561</f>
        <v>0</v>
      </c>
      <c r="D559" s="83">
        <f t="shared" si="23"/>
        <v>0</v>
      </c>
      <c r="E559" s="83">
        <f t="shared" si="24"/>
        <v>0</v>
      </c>
      <c r="F559" s="84">
        <f>Invoice!G561</f>
        <v>0</v>
      </c>
      <c r="G559" s="85">
        <f t="shared" si="25"/>
        <v>0</v>
      </c>
    </row>
    <row r="560" spans="1:7" s="82" customFormat="1" hidden="1">
      <c r="A560" s="98" t="str">
        <f>Invoice!F562</f>
        <v>Exchange rate :</v>
      </c>
      <c r="B560" s="77">
        <f>Invoice!C562</f>
        <v>0</v>
      </c>
      <c r="C560" s="78">
        <f>Invoice!B562</f>
        <v>0</v>
      </c>
      <c r="D560" s="83">
        <f t="shared" si="23"/>
        <v>0</v>
      </c>
      <c r="E560" s="83">
        <f t="shared" si="24"/>
        <v>0</v>
      </c>
      <c r="F560" s="84">
        <f>Invoice!G562</f>
        <v>0</v>
      </c>
      <c r="G560" s="85">
        <f t="shared" si="25"/>
        <v>0</v>
      </c>
    </row>
    <row r="561" spans="1:7" s="82" customFormat="1" hidden="1">
      <c r="A561" s="98" t="str">
        <f>Invoice!F563</f>
        <v>Exchange rate :</v>
      </c>
      <c r="B561" s="77">
        <f>Invoice!C563</f>
        <v>0</v>
      </c>
      <c r="C561" s="78">
        <f>Invoice!B563</f>
        <v>0</v>
      </c>
      <c r="D561" s="83">
        <f t="shared" si="23"/>
        <v>0</v>
      </c>
      <c r="E561" s="83">
        <f t="shared" si="24"/>
        <v>0</v>
      </c>
      <c r="F561" s="84">
        <f>Invoice!G563</f>
        <v>0</v>
      </c>
      <c r="G561" s="85">
        <f t="shared" si="25"/>
        <v>0</v>
      </c>
    </row>
    <row r="562" spans="1:7" s="82" customFormat="1" hidden="1">
      <c r="A562" s="98" t="str">
        <f>Invoice!F564</f>
        <v>Exchange rate :</v>
      </c>
      <c r="B562" s="77">
        <f>Invoice!C564</f>
        <v>0</v>
      </c>
      <c r="C562" s="78">
        <f>Invoice!B564</f>
        <v>0</v>
      </c>
      <c r="D562" s="83">
        <f t="shared" si="23"/>
        <v>0</v>
      </c>
      <c r="E562" s="83">
        <f t="shared" si="24"/>
        <v>0</v>
      </c>
      <c r="F562" s="84">
        <f>Invoice!G564</f>
        <v>0</v>
      </c>
      <c r="G562" s="85">
        <f t="shared" si="25"/>
        <v>0</v>
      </c>
    </row>
    <row r="563" spans="1:7" s="82" customFormat="1" hidden="1">
      <c r="A563" s="98" t="str">
        <f>Invoice!F565</f>
        <v>Exchange rate :</v>
      </c>
      <c r="B563" s="77">
        <f>Invoice!C565</f>
        <v>0</v>
      </c>
      <c r="C563" s="78">
        <f>Invoice!B565</f>
        <v>0</v>
      </c>
      <c r="D563" s="83">
        <f t="shared" si="23"/>
        <v>0</v>
      </c>
      <c r="E563" s="83">
        <f t="shared" si="24"/>
        <v>0</v>
      </c>
      <c r="F563" s="84">
        <f>Invoice!G565</f>
        <v>0</v>
      </c>
      <c r="G563" s="85">
        <f t="shared" si="25"/>
        <v>0</v>
      </c>
    </row>
    <row r="564" spans="1:7" s="82" customFormat="1" hidden="1">
      <c r="A564" s="98" t="str">
        <f>Invoice!F566</f>
        <v>Exchange rate :</v>
      </c>
      <c r="B564" s="77">
        <f>Invoice!C566</f>
        <v>0</v>
      </c>
      <c r="C564" s="78">
        <f>Invoice!B566</f>
        <v>0</v>
      </c>
      <c r="D564" s="83">
        <f t="shared" si="23"/>
        <v>0</v>
      </c>
      <c r="E564" s="83">
        <f t="shared" si="24"/>
        <v>0</v>
      </c>
      <c r="F564" s="84">
        <f>Invoice!G566</f>
        <v>0</v>
      </c>
      <c r="G564" s="85">
        <f t="shared" si="25"/>
        <v>0</v>
      </c>
    </row>
    <row r="565" spans="1:7" s="82" customFormat="1" hidden="1">
      <c r="A565" s="98" t="str">
        <f>Invoice!F567</f>
        <v>Exchange rate :</v>
      </c>
      <c r="B565" s="77">
        <f>Invoice!C567</f>
        <v>0</v>
      </c>
      <c r="C565" s="78">
        <f>Invoice!B567</f>
        <v>0</v>
      </c>
      <c r="D565" s="83">
        <f t="shared" si="23"/>
        <v>0</v>
      </c>
      <c r="E565" s="83">
        <f t="shared" si="24"/>
        <v>0</v>
      </c>
      <c r="F565" s="84">
        <f>Invoice!G567</f>
        <v>0</v>
      </c>
      <c r="G565" s="85">
        <f t="shared" si="25"/>
        <v>0</v>
      </c>
    </row>
    <row r="566" spans="1:7" s="82" customFormat="1" hidden="1">
      <c r="A566" s="98" t="str">
        <f>Invoice!F568</f>
        <v>Exchange rate :</v>
      </c>
      <c r="B566" s="77">
        <f>Invoice!C568</f>
        <v>0</v>
      </c>
      <c r="C566" s="78">
        <f>Invoice!B568</f>
        <v>0</v>
      </c>
      <c r="D566" s="83">
        <f t="shared" si="23"/>
        <v>0</v>
      </c>
      <c r="E566" s="83">
        <f t="shared" si="24"/>
        <v>0</v>
      </c>
      <c r="F566" s="84">
        <f>Invoice!G568</f>
        <v>0</v>
      </c>
      <c r="G566" s="85">
        <f t="shared" si="25"/>
        <v>0</v>
      </c>
    </row>
    <row r="567" spans="1:7" s="82" customFormat="1" hidden="1">
      <c r="A567" s="98" t="str">
        <f>Invoice!F569</f>
        <v>Exchange rate :</v>
      </c>
      <c r="B567" s="77">
        <f>Invoice!C569</f>
        <v>0</v>
      </c>
      <c r="C567" s="78">
        <f>Invoice!B569</f>
        <v>0</v>
      </c>
      <c r="D567" s="83">
        <f t="shared" si="23"/>
        <v>0</v>
      </c>
      <c r="E567" s="83">
        <f t="shared" si="24"/>
        <v>0</v>
      </c>
      <c r="F567" s="84">
        <f>Invoice!G569</f>
        <v>0</v>
      </c>
      <c r="G567" s="85">
        <f t="shared" si="25"/>
        <v>0</v>
      </c>
    </row>
    <row r="568" spans="1:7" s="82" customFormat="1" hidden="1">
      <c r="A568" s="98" t="str">
        <f>Invoice!F570</f>
        <v>Exchange rate :</v>
      </c>
      <c r="B568" s="77">
        <f>Invoice!C570</f>
        <v>0</v>
      </c>
      <c r="C568" s="78">
        <f>Invoice!B570</f>
        <v>0</v>
      </c>
      <c r="D568" s="83">
        <f t="shared" si="23"/>
        <v>0</v>
      </c>
      <c r="E568" s="83">
        <f t="shared" si="24"/>
        <v>0</v>
      </c>
      <c r="F568" s="84">
        <f>Invoice!G570</f>
        <v>0</v>
      </c>
      <c r="G568" s="85">
        <f t="shared" si="25"/>
        <v>0</v>
      </c>
    </row>
    <row r="569" spans="1:7" s="82" customFormat="1" hidden="1">
      <c r="A569" s="98" t="str">
        <f>Invoice!F571</f>
        <v>Exchange rate :</v>
      </c>
      <c r="B569" s="77">
        <f>Invoice!C571</f>
        <v>0</v>
      </c>
      <c r="C569" s="78">
        <f>Invoice!B571</f>
        <v>0</v>
      </c>
      <c r="D569" s="83">
        <f t="shared" si="23"/>
        <v>0</v>
      </c>
      <c r="E569" s="83">
        <f t="shared" si="24"/>
        <v>0</v>
      </c>
      <c r="F569" s="84">
        <f>Invoice!G571</f>
        <v>0</v>
      </c>
      <c r="G569" s="85">
        <f t="shared" si="25"/>
        <v>0</v>
      </c>
    </row>
    <row r="570" spans="1:7" s="82" customFormat="1" hidden="1">
      <c r="A570" s="98" t="str">
        <f>Invoice!F572</f>
        <v>Exchange rate :</v>
      </c>
      <c r="B570" s="77">
        <f>Invoice!C572</f>
        <v>0</v>
      </c>
      <c r="C570" s="78">
        <f>Invoice!B572</f>
        <v>0</v>
      </c>
      <c r="D570" s="83">
        <f t="shared" si="23"/>
        <v>0</v>
      </c>
      <c r="E570" s="83">
        <f t="shared" si="24"/>
        <v>0</v>
      </c>
      <c r="F570" s="84">
        <f>Invoice!G572</f>
        <v>0</v>
      </c>
      <c r="G570" s="85">
        <f t="shared" si="25"/>
        <v>0</v>
      </c>
    </row>
    <row r="571" spans="1:7" s="82" customFormat="1" hidden="1">
      <c r="A571" s="98" t="str">
        <f>Invoice!F573</f>
        <v>Exchange rate :</v>
      </c>
      <c r="B571" s="77">
        <f>Invoice!C573</f>
        <v>0</v>
      </c>
      <c r="C571" s="78">
        <f>Invoice!B573</f>
        <v>0</v>
      </c>
      <c r="D571" s="83">
        <f t="shared" si="23"/>
        <v>0</v>
      </c>
      <c r="E571" s="83">
        <f t="shared" si="24"/>
        <v>0</v>
      </c>
      <c r="F571" s="84">
        <f>Invoice!G573</f>
        <v>0</v>
      </c>
      <c r="G571" s="85">
        <f t="shared" si="25"/>
        <v>0</v>
      </c>
    </row>
    <row r="572" spans="1:7" s="82" customFormat="1" hidden="1">
      <c r="A572" s="98" t="str">
        <f>Invoice!F574</f>
        <v>Exchange rate :</v>
      </c>
      <c r="B572" s="77">
        <f>Invoice!C574</f>
        <v>0</v>
      </c>
      <c r="C572" s="78">
        <f>Invoice!B574</f>
        <v>0</v>
      </c>
      <c r="D572" s="83">
        <f t="shared" si="23"/>
        <v>0</v>
      </c>
      <c r="E572" s="83">
        <f t="shared" si="24"/>
        <v>0</v>
      </c>
      <c r="F572" s="84">
        <f>Invoice!G574</f>
        <v>0</v>
      </c>
      <c r="G572" s="85">
        <f t="shared" si="25"/>
        <v>0</v>
      </c>
    </row>
    <row r="573" spans="1:7" s="82" customFormat="1" hidden="1">
      <c r="A573" s="98" t="str">
        <f>Invoice!F575</f>
        <v>Exchange rate :</v>
      </c>
      <c r="B573" s="77">
        <f>Invoice!C575</f>
        <v>0</v>
      </c>
      <c r="C573" s="78">
        <f>Invoice!B575</f>
        <v>0</v>
      </c>
      <c r="D573" s="83">
        <f t="shared" si="23"/>
        <v>0</v>
      </c>
      <c r="E573" s="83">
        <f t="shared" si="24"/>
        <v>0</v>
      </c>
      <c r="F573" s="84">
        <f>Invoice!G575</f>
        <v>0</v>
      </c>
      <c r="G573" s="85">
        <f t="shared" si="25"/>
        <v>0</v>
      </c>
    </row>
    <row r="574" spans="1:7" s="82" customFormat="1" hidden="1">
      <c r="A574" s="98" t="str">
        <f>Invoice!F576</f>
        <v>Exchange rate :</v>
      </c>
      <c r="B574" s="77">
        <f>Invoice!C576</f>
        <v>0</v>
      </c>
      <c r="C574" s="78">
        <f>Invoice!B576</f>
        <v>0</v>
      </c>
      <c r="D574" s="83">
        <f t="shared" si="23"/>
        <v>0</v>
      </c>
      <c r="E574" s="83">
        <f t="shared" si="24"/>
        <v>0</v>
      </c>
      <c r="F574" s="84">
        <f>Invoice!G576</f>
        <v>0</v>
      </c>
      <c r="G574" s="85">
        <f t="shared" si="25"/>
        <v>0</v>
      </c>
    </row>
    <row r="575" spans="1:7" s="82" customFormat="1" hidden="1">
      <c r="A575" s="98" t="str">
        <f>Invoice!F577</f>
        <v>Exchange rate :</v>
      </c>
      <c r="B575" s="77">
        <f>Invoice!C577</f>
        <v>0</v>
      </c>
      <c r="C575" s="78">
        <f>Invoice!B577</f>
        <v>0</v>
      </c>
      <c r="D575" s="83">
        <f t="shared" si="23"/>
        <v>0</v>
      </c>
      <c r="E575" s="83">
        <f t="shared" si="24"/>
        <v>0</v>
      </c>
      <c r="F575" s="84">
        <f>Invoice!G577</f>
        <v>0</v>
      </c>
      <c r="G575" s="85">
        <f t="shared" si="25"/>
        <v>0</v>
      </c>
    </row>
    <row r="576" spans="1:7" s="82" customFormat="1" hidden="1">
      <c r="A576" s="98" t="str">
        <f>Invoice!F578</f>
        <v>Exchange rate :</v>
      </c>
      <c r="B576" s="77">
        <f>Invoice!C578</f>
        <v>0</v>
      </c>
      <c r="C576" s="78">
        <f>Invoice!B578</f>
        <v>0</v>
      </c>
      <c r="D576" s="83">
        <f t="shared" si="23"/>
        <v>0</v>
      </c>
      <c r="E576" s="83">
        <f t="shared" si="24"/>
        <v>0</v>
      </c>
      <c r="F576" s="84">
        <f>Invoice!G578</f>
        <v>0</v>
      </c>
      <c r="G576" s="85">
        <f t="shared" si="25"/>
        <v>0</v>
      </c>
    </row>
    <row r="577" spans="1:7" s="82" customFormat="1" hidden="1">
      <c r="A577" s="98" t="str">
        <f>Invoice!F579</f>
        <v>Exchange rate :</v>
      </c>
      <c r="B577" s="77">
        <f>Invoice!C579</f>
        <v>0</v>
      </c>
      <c r="C577" s="78">
        <f>Invoice!B579</f>
        <v>0</v>
      </c>
      <c r="D577" s="83">
        <f t="shared" ref="D577:D640" si="26">F577/$D$14</f>
        <v>0</v>
      </c>
      <c r="E577" s="83">
        <f t="shared" ref="E577:E640" si="27">G577/$D$14</f>
        <v>0</v>
      </c>
      <c r="F577" s="84">
        <f>Invoice!G579</f>
        <v>0</v>
      </c>
      <c r="G577" s="85">
        <f t="shared" ref="G577:G640" si="28">C577*F577</f>
        <v>0</v>
      </c>
    </row>
    <row r="578" spans="1:7" s="82" customFormat="1" hidden="1">
      <c r="A578" s="98" t="str">
        <f>Invoice!F580</f>
        <v>Exchange rate :</v>
      </c>
      <c r="B578" s="77">
        <f>Invoice!C580</f>
        <v>0</v>
      </c>
      <c r="C578" s="78">
        <f>Invoice!B580</f>
        <v>0</v>
      </c>
      <c r="D578" s="83">
        <f t="shared" si="26"/>
        <v>0</v>
      </c>
      <c r="E578" s="83">
        <f t="shared" si="27"/>
        <v>0</v>
      </c>
      <c r="F578" s="84">
        <f>Invoice!G580</f>
        <v>0</v>
      </c>
      <c r="G578" s="85">
        <f t="shared" si="28"/>
        <v>0</v>
      </c>
    </row>
    <row r="579" spans="1:7" s="82" customFormat="1" hidden="1">
      <c r="A579" s="98" t="str">
        <f>Invoice!F581</f>
        <v>Exchange rate :</v>
      </c>
      <c r="B579" s="77">
        <f>Invoice!C581</f>
        <v>0</v>
      </c>
      <c r="C579" s="78">
        <f>Invoice!B581</f>
        <v>0</v>
      </c>
      <c r="D579" s="83">
        <f t="shared" si="26"/>
        <v>0</v>
      </c>
      <c r="E579" s="83">
        <f t="shared" si="27"/>
        <v>0</v>
      </c>
      <c r="F579" s="84">
        <f>Invoice!G581</f>
        <v>0</v>
      </c>
      <c r="G579" s="85">
        <f t="shared" si="28"/>
        <v>0</v>
      </c>
    </row>
    <row r="580" spans="1:7" s="82" customFormat="1" hidden="1">
      <c r="A580" s="98" t="str">
        <f>Invoice!F582</f>
        <v>Exchange rate :</v>
      </c>
      <c r="B580" s="77">
        <f>Invoice!C582</f>
        <v>0</v>
      </c>
      <c r="C580" s="78">
        <f>Invoice!B582</f>
        <v>0</v>
      </c>
      <c r="D580" s="83">
        <f t="shared" si="26"/>
        <v>0</v>
      </c>
      <c r="E580" s="83">
        <f t="shared" si="27"/>
        <v>0</v>
      </c>
      <c r="F580" s="84">
        <f>Invoice!G582</f>
        <v>0</v>
      </c>
      <c r="G580" s="85">
        <f t="shared" si="28"/>
        <v>0</v>
      </c>
    </row>
    <row r="581" spans="1:7" s="82" customFormat="1" hidden="1">
      <c r="A581" s="98" t="str">
        <f>Invoice!F583</f>
        <v>Exchange rate :</v>
      </c>
      <c r="B581" s="77">
        <f>Invoice!C583</f>
        <v>0</v>
      </c>
      <c r="C581" s="78">
        <f>Invoice!B583</f>
        <v>0</v>
      </c>
      <c r="D581" s="83">
        <f t="shared" si="26"/>
        <v>0</v>
      </c>
      <c r="E581" s="83">
        <f t="shared" si="27"/>
        <v>0</v>
      </c>
      <c r="F581" s="84">
        <f>Invoice!G583</f>
        <v>0</v>
      </c>
      <c r="G581" s="85">
        <f t="shared" si="28"/>
        <v>0</v>
      </c>
    </row>
    <row r="582" spans="1:7" s="82" customFormat="1" hidden="1">
      <c r="A582" s="98" t="str">
        <f>Invoice!F584</f>
        <v>Exchange rate :</v>
      </c>
      <c r="B582" s="77">
        <f>Invoice!C584</f>
        <v>0</v>
      </c>
      <c r="C582" s="78">
        <f>Invoice!B584</f>
        <v>0</v>
      </c>
      <c r="D582" s="83">
        <f t="shared" si="26"/>
        <v>0</v>
      </c>
      <c r="E582" s="83">
        <f t="shared" si="27"/>
        <v>0</v>
      </c>
      <c r="F582" s="84">
        <f>Invoice!G584</f>
        <v>0</v>
      </c>
      <c r="G582" s="85">
        <f t="shared" si="28"/>
        <v>0</v>
      </c>
    </row>
    <row r="583" spans="1:7" s="82" customFormat="1" hidden="1">
      <c r="A583" s="98" t="str">
        <f>Invoice!F585</f>
        <v>Exchange rate :</v>
      </c>
      <c r="B583" s="77">
        <f>Invoice!C585</f>
        <v>0</v>
      </c>
      <c r="C583" s="78">
        <f>Invoice!B585</f>
        <v>0</v>
      </c>
      <c r="D583" s="83">
        <f t="shared" si="26"/>
        <v>0</v>
      </c>
      <c r="E583" s="83">
        <f t="shared" si="27"/>
        <v>0</v>
      </c>
      <c r="F583" s="84">
        <f>Invoice!G585</f>
        <v>0</v>
      </c>
      <c r="G583" s="85">
        <f t="shared" si="28"/>
        <v>0</v>
      </c>
    </row>
    <row r="584" spans="1:7" s="82" customFormat="1" hidden="1">
      <c r="A584" s="98" t="str">
        <f>Invoice!F586</f>
        <v>Exchange rate :</v>
      </c>
      <c r="B584" s="77">
        <f>Invoice!C586</f>
        <v>0</v>
      </c>
      <c r="C584" s="78">
        <f>Invoice!B586</f>
        <v>0</v>
      </c>
      <c r="D584" s="83">
        <f t="shared" si="26"/>
        <v>0</v>
      </c>
      <c r="E584" s="83">
        <f t="shared" si="27"/>
        <v>0</v>
      </c>
      <c r="F584" s="84">
        <f>Invoice!G586</f>
        <v>0</v>
      </c>
      <c r="G584" s="85">
        <f t="shared" si="28"/>
        <v>0</v>
      </c>
    </row>
    <row r="585" spans="1:7" s="82" customFormat="1" hidden="1">
      <c r="A585" s="98" t="str">
        <f>Invoice!F587</f>
        <v>Exchange rate :</v>
      </c>
      <c r="B585" s="77">
        <f>Invoice!C587</f>
        <v>0</v>
      </c>
      <c r="C585" s="78">
        <f>Invoice!B587</f>
        <v>0</v>
      </c>
      <c r="D585" s="83">
        <f t="shared" si="26"/>
        <v>0</v>
      </c>
      <c r="E585" s="83">
        <f t="shared" si="27"/>
        <v>0</v>
      </c>
      <c r="F585" s="84">
        <f>Invoice!G587</f>
        <v>0</v>
      </c>
      <c r="G585" s="85">
        <f t="shared" si="28"/>
        <v>0</v>
      </c>
    </row>
    <row r="586" spans="1:7" s="82" customFormat="1" hidden="1">
      <c r="A586" s="98" t="str">
        <f>Invoice!F588</f>
        <v>Exchange rate :</v>
      </c>
      <c r="B586" s="77">
        <f>Invoice!C588</f>
        <v>0</v>
      </c>
      <c r="C586" s="78">
        <f>Invoice!B588</f>
        <v>0</v>
      </c>
      <c r="D586" s="83">
        <f t="shared" si="26"/>
        <v>0</v>
      </c>
      <c r="E586" s="83">
        <f t="shared" si="27"/>
        <v>0</v>
      </c>
      <c r="F586" s="84">
        <f>Invoice!G588</f>
        <v>0</v>
      </c>
      <c r="G586" s="85">
        <f t="shared" si="28"/>
        <v>0</v>
      </c>
    </row>
    <row r="587" spans="1:7" s="82" customFormat="1" hidden="1">
      <c r="A587" s="98" t="str">
        <f>Invoice!F589</f>
        <v>Exchange rate :</v>
      </c>
      <c r="B587" s="77">
        <f>Invoice!C589</f>
        <v>0</v>
      </c>
      <c r="C587" s="78">
        <f>Invoice!B589</f>
        <v>0</v>
      </c>
      <c r="D587" s="83">
        <f t="shared" si="26"/>
        <v>0</v>
      </c>
      <c r="E587" s="83">
        <f t="shared" si="27"/>
        <v>0</v>
      </c>
      <c r="F587" s="84">
        <f>Invoice!G589</f>
        <v>0</v>
      </c>
      <c r="G587" s="85">
        <f t="shared" si="28"/>
        <v>0</v>
      </c>
    </row>
    <row r="588" spans="1:7" s="82" customFormat="1" hidden="1">
      <c r="A588" s="98" t="str">
        <f>Invoice!F590</f>
        <v>Exchange rate :</v>
      </c>
      <c r="B588" s="77">
        <f>Invoice!C590</f>
        <v>0</v>
      </c>
      <c r="C588" s="78">
        <f>Invoice!B590</f>
        <v>0</v>
      </c>
      <c r="D588" s="83">
        <f t="shared" si="26"/>
        <v>0</v>
      </c>
      <c r="E588" s="83">
        <f t="shared" si="27"/>
        <v>0</v>
      </c>
      <c r="F588" s="84">
        <f>Invoice!G590</f>
        <v>0</v>
      </c>
      <c r="G588" s="85">
        <f t="shared" si="28"/>
        <v>0</v>
      </c>
    </row>
    <row r="589" spans="1:7" s="82" customFormat="1" hidden="1">
      <c r="A589" s="98" t="str">
        <f>Invoice!F591</f>
        <v>Exchange rate :</v>
      </c>
      <c r="B589" s="77">
        <f>Invoice!C591</f>
        <v>0</v>
      </c>
      <c r="C589" s="78">
        <f>Invoice!B591</f>
        <v>0</v>
      </c>
      <c r="D589" s="83">
        <f t="shared" si="26"/>
        <v>0</v>
      </c>
      <c r="E589" s="83">
        <f t="shared" si="27"/>
        <v>0</v>
      </c>
      <c r="F589" s="84">
        <f>Invoice!G591</f>
        <v>0</v>
      </c>
      <c r="G589" s="85">
        <f t="shared" si="28"/>
        <v>0</v>
      </c>
    </row>
    <row r="590" spans="1:7" s="82" customFormat="1" hidden="1">
      <c r="A590" s="98" t="str">
        <f>Invoice!F592</f>
        <v>Exchange rate :</v>
      </c>
      <c r="B590" s="77">
        <f>Invoice!C592</f>
        <v>0</v>
      </c>
      <c r="C590" s="78">
        <f>Invoice!B592</f>
        <v>0</v>
      </c>
      <c r="D590" s="83">
        <f t="shared" si="26"/>
        <v>0</v>
      </c>
      <c r="E590" s="83">
        <f t="shared" si="27"/>
        <v>0</v>
      </c>
      <c r="F590" s="84">
        <f>Invoice!G592</f>
        <v>0</v>
      </c>
      <c r="G590" s="85">
        <f t="shared" si="28"/>
        <v>0</v>
      </c>
    </row>
    <row r="591" spans="1:7" s="82" customFormat="1" hidden="1">
      <c r="A591" s="98" t="str">
        <f>Invoice!F593</f>
        <v>Exchange rate :</v>
      </c>
      <c r="B591" s="77">
        <f>Invoice!C593</f>
        <v>0</v>
      </c>
      <c r="C591" s="78">
        <f>Invoice!B593</f>
        <v>0</v>
      </c>
      <c r="D591" s="83">
        <f t="shared" si="26"/>
        <v>0</v>
      </c>
      <c r="E591" s="83">
        <f t="shared" si="27"/>
        <v>0</v>
      </c>
      <c r="F591" s="84">
        <f>Invoice!G593</f>
        <v>0</v>
      </c>
      <c r="G591" s="85">
        <f t="shared" si="28"/>
        <v>0</v>
      </c>
    </row>
    <row r="592" spans="1:7" s="82" customFormat="1" hidden="1">
      <c r="A592" s="98" t="str">
        <f>Invoice!F594</f>
        <v>Exchange rate :</v>
      </c>
      <c r="B592" s="77">
        <f>Invoice!C594</f>
        <v>0</v>
      </c>
      <c r="C592" s="78">
        <f>Invoice!B594</f>
        <v>0</v>
      </c>
      <c r="D592" s="83">
        <f t="shared" si="26"/>
        <v>0</v>
      </c>
      <c r="E592" s="83">
        <f t="shared" si="27"/>
        <v>0</v>
      </c>
      <c r="F592" s="84">
        <f>Invoice!G594</f>
        <v>0</v>
      </c>
      <c r="G592" s="85">
        <f t="shared" si="28"/>
        <v>0</v>
      </c>
    </row>
    <row r="593" spans="1:7" s="82" customFormat="1" hidden="1">
      <c r="A593" s="98" t="str">
        <f>Invoice!F595</f>
        <v>Exchange rate :</v>
      </c>
      <c r="B593" s="77">
        <f>Invoice!C595</f>
        <v>0</v>
      </c>
      <c r="C593" s="78">
        <f>Invoice!B595</f>
        <v>0</v>
      </c>
      <c r="D593" s="83">
        <f t="shared" si="26"/>
        <v>0</v>
      </c>
      <c r="E593" s="83">
        <f t="shared" si="27"/>
        <v>0</v>
      </c>
      <c r="F593" s="84">
        <f>Invoice!G595</f>
        <v>0</v>
      </c>
      <c r="G593" s="85">
        <f t="shared" si="28"/>
        <v>0</v>
      </c>
    </row>
    <row r="594" spans="1:7" s="82" customFormat="1" hidden="1">
      <c r="A594" s="98" t="str">
        <f>Invoice!F596</f>
        <v>Exchange rate :</v>
      </c>
      <c r="B594" s="77">
        <f>Invoice!C596</f>
        <v>0</v>
      </c>
      <c r="C594" s="78">
        <f>Invoice!B596</f>
        <v>0</v>
      </c>
      <c r="D594" s="83">
        <f t="shared" si="26"/>
        <v>0</v>
      </c>
      <c r="E594" s="83">
        <f t="shared" si="27"/>
        <v>0</v>
      </c>
      <c r="F594" s="84">
        <f>Invoice!G596</f>
        <v>0</v>
      </c>
      <c r="G594" s="85">
        <f t="shared" si="28"/>
        <v>0</v>
      </c>
    </row>
    <row r="595" spans="1:7" s="82" customFormat="1" hidden="1">
      <c r="A595" s="98" t="str">
        <f>Invoice!F597</f>
        <v>Exchange rate :</v>
      </c>
      <c r="B595" s="77">
        <f>Invoice!C597</f>
        <v>0</v>
      </c>
      <c r="C595" s="78">
        <f>Invoice!B597</f>
        <v>0</v>
      </c>
      <c r="D595" s="83">
        <f t="shared" si="26"/>
        <v>0</v>
      </c>
      <c r="E595" s="83">
        <f t="shared" si="27"/>
        <v>0</v>
      </c>
      <c r="F595" s="84">
        <f>Invoice!G597</f>
        <v>0</v>
      </c>
      <c r="G595" s="85">
        <f t="shared" si="28"/>
        <v>0</v>
      </c>
    </row>
    <row r="596" spans="1:7" s="82" customFormat="1" hidden="1">
      <c r="A596" s="98" t="str">
        <f>Invoice!F598</f>
        <v>Exchange rate :</v>
      </c>
      <c r="B596" s="77">
        <f>Invoice!C598</f>
        <v>0</v>
      </c>
      <c r="C596" s="78">
        <f>Invoice!B598</f>
        <v>0</v>
      </c>
      <c r="D596" s="83">
        <f t="shared" si="26"/>
        <v>0</v>
      </c>
      <c r="E596" s="83">
        <f t="shared" si="27"/>
        <v>0</v>
      </c>
      <c r="F596" s="84">
        <f>Invoice!G598</f>
        <v>0</v>
      </c>
      <c r="G596" s="85">
        <f t="shared" si="28"/>
        <v>0</v>
      </c>
    </row>
    <row r="597" spans="1:7" s="82" customFormat="1" hidden="1">
      <c r="A597" s="98" t="str">
        <f>Invoice!F599</f>
        <v>Exchange rate :</v>
      </c>
      <c r="B597" s="77">
        <f>Invoice!C599</f>
        <v>0</v>
      </c>
      <c r="C597" s="78">
        <f>Invoice!B599</f>
        <v>0</v>
      </c>
      <c r="D597" s="83">
        <f t="shared" si="26"/>
        <v>0</v>
      </c>
      <c r="E597" s="83">
        <f t="shared" si="27"/>
        <v>0</v>
      </c>
      <c r="F597" s="84">
        <f>Invoice!G599</f>
        <v>0</v>
      </c>
      <c r="G597" s="85">
        <f t="shared" si="28"/>
        <v>0</v>
      </c>
    </row>
    <row r="598" spans="1:7" s="82" customFormat="1" hidden="1">
      <c r="A598" s="98" t="str">
        <f>Invoice!F600</f>
        <v>Exchange rate :</v>
      </c>
      <c r="B598" s="77">
        <f>Invoice!C600</f>
        <v>0</v>
      </c>
      <c r="C598" s="78">
        <f>Invoice!B600</f>
        <v>0</v>
      </c>
      <c r="D598" s="83">
        <f t="shared" si="26"/>
        <v>0</v>
      </c>
      <c r="E598" s="83">
        <f t="shared" si="27"/>
        <v>0</v>
      </c>
      <c r="F598" s="84">
        <f>Invoice!G600</f>
        <v>0</v>
      </c>
      <c r="G598" s="85">
        <f t="shared" si="28"/>
        <v>0</v>
      </c>
    </row>
    <row r="599" spans="1:7" s="82" customFormat="1" hidden="1">
      <c r="A599" s="98" t="str">
        <f>Invoice!F601</f>
        <v>Exchange rate :</v>
      </c>
      <c r="B599" s="77">
        <f>Invoice!C601</f>
        <v>0</v>
      </c>
      <c r="C599" s="78">
        <f>Invoice!B601</f>
        <v>0</v>
      </c>
      <c r="D599" s="83">
        <f t="shared" si="26"/>
        <v>0</v>
      </c>
      <c r="E599" s="83">
        <f t="shared" si="27"/>
        <v>0</v>
      </c>
      <c r="F599" s="84">
        <f>Invoice!G601</f>
        <v>0</v>
      </c>
      <c r="G599" s="85">
        <f t="shared" si="28"/>
        <v>0</v>
      </c>
    </row>
    <row r="600" spans="1:7" s="82" customFormat="1" hidden="1">
      <c r="A600" s="98" t="str">
        <f>Invoice!F602</f>
        <v>Exchange rate :</v>
      </c>
      <c r="B600" s="77">
        <f>Invoice!C602</f>
        <v>0</v>
      </c>
      <c r="C600" s="78">
        <f>Invoice!B602</f>
        <v>0</v>
      </c>
      <c r="D600" s="83">
        <f t="shared" si="26"/>
        <v>0</v>
      </c>
      <c r="E600" s="83">
        <f t="shared" si="27"/>
        <v>0</v>
      </c>
      <c r="F600" s="84">
        <f>Invoice!G602</f>
        <v>0</v>
      </c>
      <c r="G600" s="85">
        <f t="shared" si="28"/>
        <v>0</v>
      </c>
    </row>
    <row r="601" spans="1:7" s="82" customFormat="1" hidden="1">
      <c r="A601" s="98" t="str">
        <f>Invoice!F603</f>
        <v>Exchange rate :</v>
      </c>
      <c r="B601" s="77">
        <f>Invoice!C603</f>
        <v>0</v>
      </c>
      <c r="C601" s="78">
        <f>Invoice!B603</f>
        <v>0</v>
      </c>
      <c r="D601" s="83">
        <f t="shared" si="26"/>
        <v>0</v>
      </c>
      <c r="E601" s="83">
        <f t="shared" si="27"/>
        <v>0</v>
      </c>
      <c r="F601" s="84">
        <f>Invoice!G603</f>
        <v>0</v>
      </c>
      <c r="G601" s="85">
        <f t="shared" si="28"/>
        <v>0</v>
      </c>
    </row>
    <row r="602" spans="1:7" s="82" customFormat="1" hidden="1">
      <c r="A602" s="98" t="str">
        <f>Invoice!F604</f>
        <v>Exchange rate :</v>
      </c>
      <c r="B602" s="77">
        <f>Invoice!C604</f>
        <v>0</v>
      </c>
      <c r="C602" s="78">
        <f>Invoice!B604</f>
        <v>0</v>
      </c>
      <c r="D602" s="83">
        <f t="shared" si="26"/>
        <v>0</v>
      </c>
      <c r="E602" s="83">
        <f t="shared" si="27"/>
        <v>0</v>
      </c>
      <c r="F602" s="84">
        <f>Invoice!G604</f>
        <v>0</v>
      </c>
      <c r="G602" s="85">
        <f t="shared" si="28"/>
        <v>0</v>
      </c>
    </row>
    <row r="603" spans="1:7" s="82" customFormat="1" hidden="1">
      <c r="A603" s="98" t="str">
        <f>Invoice!F605</f>
        <v>Exchange rate :</v>
      </c>
      <c r="B603" s="77">
        <f>Invoice!C605</f>
        <v>0</v>
      </c>
      <c r="C603" s="78">
        <f>Invoice!B605</f>
        <v>0</v>
      </c>
      <c r="D603" s="83">
        <f t="shared" si="26"/>
        <v>0</v>
      </c>
      <c r="E603" s="83">
        <f t="shared" si="27"/>
        <v>0</v>
      </c>
      <c r="F603" s="84">
        <f>Invoice!G605</f>
        <v>0</v>
      </c>
      <c r="G603" s="85">
        <f t="shared" si="28"/>
        <v>0</v>
      </c>
    </row>
    <row r="604" spans="1:7" s="82" customFormat="1" hidden="1">
      <c r="A604" s="98" t="str">
        <f>Invoice!F606</f>
        <v>Exchange rate :</v>
      </c>
      <c r="B604" s="77">
        <f>Invoice!C606</f>
        <v>0</v>
      </c>
      <c r="C604" s="78">
        <f>Invoice!B606</f>
        <v>0</v>
      </c>
      <c r="D604" s="83">
        <f t="shared" si="26"/>
        <v>0</v>
      </c>
      <c r="E604" s="83">
        <f t="shared" si="27"/>
        <v>0</v>
      </c>
      <c r="F604" s="84">
        <f>Invoice!G606</f>
        <v>0</v>
      </c>
      <c r="G604" s="85">
        <f t="shared" si="28"/>
        <v>0</v>
      </c>
    </row>
    <row r="605" spans="1:7" s="82" customFormat="1" hidden="1">
      <c r="A605" s="98" t="str">
        <f>Invoice!F607</f>
        <v>Exchange rate :</v>
      </c>
      <c r="B605" s="77">
        <f>Invoice!C607</f>
        <v>0</v>
      </c>
      <c r="C605" s="78">
        <f>Invoice!B607</f>
        <v>0</v>
      </c>
      <c r="D605" s="83">
        <f t="shared" si="26"/>
        <v>0</v>
      </c>
      <c r="E605" s="83">
        <f t="shared" si="27"/>
        <v>0</v>
      </c>
      <c r="F605" s="84">
        <f>Invoice!G607</f>
        <v>0</v>
      </c>
      <c r="G605" s="85">
        <f t="shared" si="28"/>
        <v>0</v>
      </c>
    </row>
    <row r="606" spans="1:7" s="82" customFormat="1" hidden="1">
      <c r="A606" s="98" t="str">
        <f>Invoice!F608</f>
        <v>Exchange rate :</v>
      </c>
      <c r="B606" s="77">
        <f>Invoice!C608</f>
        <v>0</v>
      </c>
      <c r="C606" s="78">
        <f>Invoice!B608</f>
        <v>0</v>
      </c>
      <c r="D606" s="83">
        <f t="shared" si="26"/>
        <v>0</v>
      </c>
      <c r="E606" s="83">
        <f t="shared" si="27"/>
        <v>0</v>
      </c>
      <c r="F606" s="84">
        <f>Invoice!G608</f>
        <v>0</v>
      </c>
      <c r="G606" s="85">
        <f t="shared" si="28"/>
        <v>0</v>
      </c>
    </row>
    <row r="607" spans="1:7" s="82" customFormat="1" hidden="1">
      <c r="A607" s="98" t="str">
        <f>Invoice!F609</f>
        <v>Exchange rate :</v>
      </c>
      <c r="B607" s="77">
        <f>Invoice!C609</f>
        <v>0</v>
      </c>
      <c r="C607" s="78">
        <f>Invoice!B609</f>
        <v>0</v>
      </c>
      <c r="D607" s="83">
        <f t="shared" si="26"/>
        <v>0</v>
      </c>
      <c r="E607" s="83">
        <f t="shared" si="27"/>
        <v>0</v>
      </c>
      <c r="F607" s="84">
        <f>Invoice!G609</f>
        <v>0</v>
      </c>
      <c r="G607" s="85">
        <f t="shared" si="28"/>
        <v>0</v>
      </c>
    </row>
    <row r="608" spans="1:7" s="82" customFormat="1" hidden="1">
      <c r="A608" s="98" t="str">
        <f>Invoice!F610</f>
        <v>Exchange rate :</v>
      </c>
      <c r="B608" s="77">
        <f>Invoice!C610</f>
        <v>0</v>
      </c>
      <c r="C608" s="78">
        <f>Invoice!B610</f>
        <v>0</v>
      </c>
      <c r="D608" s="83">
        <f t="shared" si="26"/>
        <v>0</v>
      </c>
      <c r="E608" s="83">
        <f t="shared" si="27"/>
        <v>0</v>
      </c>
      <c r="F608" s="84">
        <f>Invoice!G610</f>
        <v>0</v>
      </c>
      <c r="G608" s="85">
        <f t="shared" si="28"/>
        <v>0</v>
      </c>
    </row>
    <row r="609" spans="1:7" s="82" customFormat="1" hidden="1">
      <c r="A609" s="98" t="str">
        <f>Invoice!F611</f>
        <v>Exchange rate :</v>
      </c>
      <c r="B609" s="77">
        <f>Invoice!C611</f>
        <v>0</v>
      </c>
      <c r="C609" s="78">
        <f>Invoice!B611</f>
        <v>0</v>
      </c>
      <c r="D609" s="83">
        <f t="shared" si="26"/>
        <v>0</v>
      </c>
      <c r="E609" s="83">
        <f t="shared" si="27"/>
        <v>0</v>
      </c>
      <c r="F609" s="84">
        <f>Invoice!G611</f>
        <v>0</v>
      </c>
      <c r="G609" s="85">
        <f t="shared" si="28"/>
        <v>0</v>
      </c>
    </row>
    <row r="610" spans="1:7" s="82" customFormat="1" hidden="1">
      <c r="A610" s="98" t="str">
        <f>Invoice!F612</f>
        <v>Exchange rate :</v>
      </c>
      <c r="B610" s="77">
        <f>Invoice!C612</f>
        <v>0</v>
      </c>
      <c r="C610" s="78">
        <f>Invoice!B612</f>
        <v>0</v>
      </c>
      <c r="D610" s="83">
        <f t="shared" si="26"/>
        <v>0</v>
      </c>
      <c r="E610" s="83">
        <f t="shared" si="27"/>
        <v>0</v>
      </c>
      <c r="F610" s="84">
        <f>Invoice!G612</f>
        <v>0</v>
      </c>
      <c r="G610" s="85">
        <f t="shared" si="28"/>
        <v>0</v>
      </c>
    </row>
    <row r="611" spans="1:7" s="82" customFormat="1" hidden="1">
      <c r="A611" s="98" t="str">
        <f>Invoice!F613</f>
        <v>Exchange rate :</v>
      </c>
      <c r="B611" s="77">
        <f>Invoice!C613</f>
        <v>0</v>
      </c>
      <c r="C611" s="78">
        <f>Invoice!B613</f>
        <v>0</v>
      </c>
      <c r="D611" s="83">
        <f t="shared" si="26"/>
        <v>0</v>
      </c>
      <c r="E611" s="83">
        <f t="shared" si="27"/>
        <v>0</v>
      </c>
      <c r="F611" s="84">
        <f>Invoice!G613</f>
        <v>0</v>
      </c>
      <c r="G611" s="85">
        <f t="shared" si="28"/>
        <v>0</v>
      </c>
    </row>
    <row r="612" spans="1:7" s="82" customFormat="1" hidden="1">
      <c r="A612" s="98" t="str">
        <f>Invoice!F614</f>
        <v>Exchange rate :</v>
      </c>
      <c r="B612" s="77">
        <f>Invoice!C614</f>
        <v>0</v>
      </c>
      <c r="C612" s="78">
        <f>Invoice!B614</f>
        <v>0</v>
      </c>
      <c r="D612" s="83">
        <f t="shared" si="26"/>
        <v>0</v>
      </c>
      <c r="E612" s="83">
        <f t="shared" si="27"/>
        <v>0</v>
      </c>
      <c r="F612" s="84">
        <f>Invoice!G614</f>
        <v>0</v>
      </c>
      <c r="G612" s="85">
        <f t="shared" si="28"/>
        <v>0</v>
      </c>
    </row>
    <row r="613" spans="1:7" s="82" customFormat="1" hidden="1">
      <c r="A613" s="98" t="str">
        <f>Invoice!F615</f>
        <v>Exchange rate :</v>
      </c>
      <c r="B613" s="77">
        <f>Invoice!C615</f>
        <v>0</v>
      </c>
      <c r="C613" s="78">
        <f>Invoice!B615</f>
        <v>0</v>
      </c>
      <c r="D613" s="83">
        <f t="shared" si="26"/>
        <v>0</v>
      </c>
      <c r="E613" s="83">
        <f t="shared" si="27"/>
        <v>0</v>
      </c>
      <c r="F613" s="84">
        <f>Invoice!G615</f>
        <v>0</v>
      </c>
      <c r="G613" s="85">
        <f t="shared" si="28"/>
        <v>0</v>
      </c>
    </row>
    <row r="614" spans="1:7" s="82" customFormat="1" hidden="1">
      <c r="A614" s="98" t="str">
        <f>Invoice!F616</f>
        <v>Exchange rate :</v>
      </c>
      <c r="B614" s="77">
        <f>Invoice!C616</f>
        <v>0</v>
      </c>
      <c r="C614" s="78">
        <f>Invoice!B616</f>
        <v>0</v>
      </c>
      <c r="D614" s="83">
        <f t="shared" si="26"/>
        <v>0</v>
      </c>
      <c r="E614" s="83">
        <f t="shared" si="27"/>
        <v>0</v>
      </c>
      <c r="F614" s="84">
        <f>Invoice!G616</f>
        <v>0</v>
      </c>
      <c r="G614" s="85">
        <f t="shared" si="28"/>
        <v>0</v>
      </c>
    </row>
    <row r="615" spans="1:7" s="82" customFormat="1" hidden="1">
      <c r="A615" s="98" t="str">
        <f>Invoice!F617</f>
        <v>Exchange rate :</v>
      </c>
      <c r="B615" s="77">
        <f>Invoice!C617</f>
        <v>0</v>
      </c>
      <c r="C615" s="78">
        <f>Invoice!B617</f>
        <v>0</v>
      </c>
      <c r="D615" s="83">
        <f t="shared" si="26"/>
        <v>0</v>
      </c>
      <c r="E615" s="83">
        <f t="shared" si="27"/>
        <v>0</v>
      </c>
      <c r="F615" s="84">
        <f>Invoice!G617</f>
        <v>0</v>
      </c>
      <c r="G615" s="85">
        <f t="shared" si="28"/>
        <v>0</v>
      </c>
    </row>
    <row r="616" spans="1:7" s="82" customFormat="1" hidden="1">
      <c r="A616" s="98" t="str">
        <f>Invoice!F618</f>
        <v>Exchange rate :</v>
      </c>
      <c r="B616" s="77">
        <f>Invoice!C618</f>
        <v>0</v>
      </c>
      <c r="C616" s="78">
        <f>Invoice!B618</f>
        <v>0</v>
      </c>
      <c r="D616" s="83">
        <f t="shared" si="26"/>
        <v>0</v>
      </c>
      <c r="E616" s="83">
        <f t="shared" si="27"/>
        <v>0</v>
      </c>
      <c r="F616" s="84">
        <f>Invoice!G618</f>
        <v>0</v>
      </c>
      <c r="G616" s="85">
        <f t="shared" si="28"/>
        <v>0</v>
      </c>
    </row>
    <row r="617" spans="1:7" s="82" customFormat="1" hidden="1">
      <c r="A617" s="98" t="str">
        <f>Invoice!F619</f>
        <v>Exchange rate :</v>
      </c>
      <c r="B617" s="77">
        <f>Invoice!C619</f>
        <v>0</v>
      </c>
      <c r="C617" s="78">
        <f>Invoice!B619</f>
        <v>0</v>
      </c>
      <c r="D617" s="83">
        <f t="shared" si="26"/>
        <v>0</v>
      </c>
      <c r="E617" s="83">
        <f t="shared" si="27"/>
        <v>0</v>
      </c>
      <c r="F617" s="84">
        <f>Invoice!G619</f>
        <v>0</v>
      </c>
      <c r="G617" s="85">
        <f t="shared" si="28"/>
        <v>0</v>
      </c>
    </row>
    <row r="618" spans="1:7" s="82" customFormat="1" hidden="1">
      <c r="A618" s="98" t="str">
        <f>Invoice!F620</f>
        <v>Exchange rate :</v>
      </c>
      <c r="B618" s="77">
        <f>Invoice!C620</f>
        <v>0</v>
      </c>
      <c r="C618" s="78">
        <f>Invoice!B620</f>
        <v>0</v>
      </c>
      <c r="D618" s="83">
        <f t="shared" si="26"/>
        <v>0</v>
      </c>
      <c r="E618" s="83">
        <f t="shared" si="27"/>
        <v>0</v>
      </c>
      <c r="F618" s="84">
        <f>Invoice!G620</f>
        <v>0</v>
      </c>
      <c r="G618" s="85">
        <f t="shared" si="28"/>
        <v>0</v>
      </c>
    </row>
    <row r="619" spans="1:7" s="82" customFormat="1" hidden="1">
      <c r="A619" s="98" t="str">
        <f>Invoice!F621</f>
        <v>Exchange rate :</v>
      </c>
      <c r="B619" s="77">
        <f>Invoice!C621</f>
        <v>0</v>
      </c>
      <c r="C619" s="78">
        <f>Invoice!B621</f>
        <v>0</v>
      </c>
      <c r="D619" s="83">
        <f t="shared" si="26"/>
        <v>0</v>
      </c>
      <c r="E619" s="83">
        <f t="shared" si="27"/>
        <v>0</v>
      </c>
      <c r="F619" s="84">
        <f>Invoice!G621</f>
        <v>0</v>
      </c>
      <c r="G619" s="85">
        <f t="shared" si="28"/>
        <v>0</v>
      </c>
    </row>
    <row r="620" spans="1:7" s="82" customFormat="1" hidden="1">
      <c r="A620" s="98" t="str">
        <f>Invoice!F622</f>
        <v>Exchange rate :</v>
      </c>
      <c r="B620" s="77">
        <f>Invoice!C622</f>
        <v>0</v>
      </c>
      <c r="C620" s="78">
        <f>Invoice!B622</f>
        <v>0</v>
      </c>
      <c r="D620" s="83">
        <f t="shared" si="26"/>
        <v>0</v>
      </c>
      <c r="E620" s="83">
        <f t="shared" si="27"/>
        <v>0</v>
      </c>
      <c r="F620" s="84">
        <f>Invoice!G622</f>
        <v>0</v>
      </c>
      <c r="G620" s="85">
        <f t="shared" si="28"/>
        <v>0</v>
      </c>
    </row>
    <row r="621" spans="1:7" s="82" customFormat="1" hidden="1">
      <c r="A621" s="98" t="str">
        <f>Invoice!F623</f>
        <v>Exchange rate :</v>
      </c>
      <c r="B621" s="77">
        <f>Invoice!C623</f>
        <v>0</v>
      </c>
      <c r="C621" s="78">
        <f>Invoice!B623</f>
        <v>0</v>
      </c>
      <c r="D621" s="83">
        <f t="shared" si="26"/>
        <v>0</v>
      </c>
      <c r="E621" s="83">
        <f t="shared" si="27"/>
        <v>0</v>
      </c>
      <c r="F621" s="84">
        <f>Invoice!G623</f>
        <v>0</v>
      </c>
      <c r="G621" s="85">
        <f t="shared" si="28"/>
        <v>0</v>
      </c>
    </row>
    <row r="622" spans="1:7" s="82" customFormat="1" hidden="1">
      <c r="A622" s="98" t="str">
        <f>Invoice!F624</f>
        <v>Exchange rate :</v>
      </c>
      <c r="B622" s="77">
        <f>Invoice!C624</f>
        <v>0</v>
      </c>
      <c r="C622" s="78">
        <f>Invoice!B624</f>
        <v>0</v>
      </c>
      <c r="D622" s="83">
        <f t="shared" si="26"/>
        <v>0</v>
      </c>
      <c r="E622" s="83">
        <f t="shared" si="27"/>
        <v>0</v>
      </c>
      <c r="F622" s="84">
        <f>Invoice!G624</f>
        <v>0</v>
      </c>
      <c r="G622" s="85">
        <f t="shared" si="28"/>
        <v>0</v>
      </c>
    </row>
    <row r="623" spans="1:7" s="82" customFormat="1" hidden="1">
      <c r="A623" s="98" t="str">
        <f>Invoice!F625</f>
        <v>Exchange rate :</v>
      </c>
      <c r="B623" s="77">
        <f>Invoice!C625</f>
        <v>0</v>
      </c>
      <c r="C623" s="78">
        <f>Invoice!B625</f>
        <v>0</v>
      </c>
      <c r="D623" s="83">
        <f t="shared" si="26"/>
        <v>0</v>
      </c>
      <c r="E623" s="83">
        <f t="shared" si="27"/>
        <v>0</v>
      </c>
      <c r="F623" s="84">
        <f>Invoice!G625</f>
        <v>0</v>
      </c>
      <c r="G623" s="85">
        <f t="shared" si="28"/>
        <v>0</v>
      </c>
    </row>
    <row r="624" spans="1:7" s="82" customFormat="1" hidden="1">
      <c r="A624" s="98" t="str">
        <f>Invoice!F626</f>
        <v>Exchange rate :</v>
      </c>
      <c r="B624" s="77">
        <f>Invoice!C626</f>
        <v>0</v>
      </c>
      <c r="C624" s="78">
        <f>Invoice!B626</f>
        <v>0</v>
      </c>
      <c r="D624" s="83">
        <f t="shared" si="26"/>
        <v>0</v>
      </c>
      <c r="E624" s="83">
        <f t="shared" si="27"/>
        <v>0</v>
      </c>
      <c r="F624" s="84">
        <f>Invoice!G626</f>
        <v>0</v>
      </c>
      <c r="G624" s="85">
        <f t="shared" si="28"/>
        <v>0</v>
      </c>
    </row>
    <row r="625" spans="1:7" s="82" customFormat="1" hidden="1">
      <c r="A625" s="98" t="str">
        <f>Invoice!F627</f>
        <v>Exchange rate :</v>
      </c>
      <c r="B625" s="77">
        <f>Invoice!C627</f>
        <v>0</v>
      </c>
      <c r="C625" s="78">
        <f>Invoice!B627</f>
        <v>0</v>
      </c>
      <c r="D625" s="83">
        <f t="shared" si="26"/>
        <v>0</v>
      </c>
      <c r="E625" s="83">
        <f t="shared" si="27"/>
        <v>0</v>
      </c>
      <c r="F625" s="84">
        <f>Invoice!G627</f>
        <v>0</v>
      </c>
      <c r="G625" s="85">
        <f t="shared" si="28"/>
        <v>0</v>
      </c>
    </row>
    <row r="626" spans="1:7" s="82" customFormat="1" hidden="1">
      <c r="A626" s="98" t="str">
        <f>Invoice!F628</f>
        <v>Exchange rate :</v>
      </c>
      <c r="B626" s="77">
        <f>Invoice!C628</f>
        <v>0</v>
      </c>
      <c r="C626" s="78">
        <f>Invoice!B628</f>
        <v>0</v>
      </c>
      <c r="D626" s="83">
        <f t="shared" si="26"/>
        <v>0</v>
      </c>
      <c r="E626" s="83">
        <f t="shared" si="27"/>
        <v>0</v>
      </c>
      <c r="F626" s="84">
        <f>Invoice!G628</f>
        <v>0</v>
      </c>
      <c r="G626" s="85">
        <f t="shared" si="28"/>
        <v>0</v>
      </c>
    </row>
    <row r="627" spans="1:7" s="82" customFormat="1" hidden="1">
      <c r="A627" s="98" t="str">
        <f>Invoice!F629</f>
        <v>Exchange rate :</v>
      </c>
      <c r="B627" s="77">
        <f>Invoice!C629</f>
        <v>0</v>
      </c>
      <c r="C627" s="78">
        <f>Invoice!B629</f>
        <v>0</v>
      </c>
      <c r="D627" s="83">
        <f t="shared" si="26"/>
        <v>0</v>
      </c>
      <c r="E627" s="83">
        <f t="shared" si="27"/>
        <v>0</v>
      </c>
      <c r="F627" s="84">
        <f>Invoice!G629</f>
        <v>0</v>
      </c>
      <c r="G627" s="85">
        <f t="shared" si="28"/>
        <v>0</v>
      </c>
    </row>
    <row r="628" spans="1:7" s="82" customFormat="1" hidden="1">
      <c r="A628" s="98" t="str">
        <f>Invoice!F630</f>
        <v>Exchange rate :</v>
      </c>
      <c r="B628" s="77">
        <f>Invoice!C630</f>
        <v>0</v>
      </c>
      <c r="C628" s="78">
        <f>Invoice!B630</f>
        <v>0</v>
      </c>
      <c r="D628" s="83">
        <f t="shared" si="26"/>
        <v>0</v>
      </c>
      <c r="E628" s="83">
        <f t="shared" si="27"/>
        <v>0</v>
      </c>
      <c r="F628" s="84">
        <f>Invoice!G630</f>
        <v>0</v>
      </c>
      <c r="G628" s="85">
        <f t="shared" si="28"/>
        <v>0</v>
      </c>
    </row>
    <row r="629" spans="1:7" s="82" customFormat="1" hidden="1">
      <c r="A629" s="98" t="str">
        <f>Invoice!F631</f>
        <v>Exchange rate :</v>
      </c>
      <c r="B629" s="77">
        <f>Invoice!C631</f>
        <v>0</v>
      </c>
      <c r="C629" s="78">
        <f>Invoice!B631</f>
        <v>0</v>
      </c>
      <c r="D629" s="83">
        <f t="shared" si="26"/>
        <v>0</v>
      </c>
      <c r="E629" s="83">
        <f t="shared" si="27"/>
        <v>0</v>
      </c>
      <c r="F629" s="84">
        <f>Invoice!G631</f>
        <v>0</v>
      </c>
      <c r="G629" s="85">
        <f t="shared" si="28"/>
        <v>0</v>
      </c>
    </row>
    <row r="630" spans="1:7" s="82" customFormat="1" hidden="1">
      <c r="A630" s="98" t="str">
        <f>Invoice!F632</f>
        <v>Exchange rate :</v>
      </c>
      <c r="B630" s="77">
        <f>Invoice!C632</f>
        <v>0</v>
      </c>
      <c r="C630" s="78">
        <f>Invoice!B632</f>
        <v>0</v>
      </c>
      <c r="D630" s="83">
        <f t="shared" si="26"/>
        <v>0</v>
      </c>
      <c r="E630" s="83">
        <f t="shared" si="27"/>
        <v>0</v>
      </c>
      <c r="F630" s="84">
        <f>Invoice!G632</f>
        <v>0</v>
      </c>
      <c r="G630" s="85">
        <f t="shared" si="28"/>
        <v>0</v>
      </c>
    </row>
    <row r="631" spans="1:7" s="82" customFormat="1" hidden="1">
      <c r="A631" s="98" t="str">
        <f>Invoice!F633</f>
        <v>Exchange rate :</v>
      </c>
      <c r="B631" s="77">
        <f>Invoice!C633</f>
        <v>0</v>
      </c>
      <c r="C631" s="78">
        <f>Invoice!B633</f>
        <v>0</v>
      </c>
      <c r="D631" s="83">
        <f t="shared" si="26"/>
        <v>0</v>
      </c>
      <c r="E631" s="83">
        <f t="shared" si="27"/>
        <v>0</v>
      </c>
      <c r="F631" s="84">
        <f>Invoice!G633</f>
        <v>0</v>
      </c>
      <c r="G631" s="85">
        <f t="shared" si="28"/>
        <v>0</v>
      </c>
    </row>
    <row r="632" spans="1:7" s="82" customFormat="1" hidden="1">
      <c r="A632" s="98" t="str">
        <f>Invoice!F634</f>
        <v>Exchange rate :</v>
      </c>
      <c r="B632" s="77">
        <f>Invoice!C634</f>
        <v>0</v>
      </c>
      <c r="C632" s="78">
        <f>Invoice!B634</f>
        <v>0</v>
      </c>
      <c r="D632" s="83">
        <f t="shared" si="26"/>
        <v>0</v>
      </c>
      <c r="E632" s="83">
        <f t="shared" si="27"/>
        <v>0</v>
      </c>
      <c r="F632" s="84">
        <f>Invoice!G634</f>
        <v>0</v>
      </c>
      <c r="G632" s="85">
        <f t="shared" si="28"/>
        <v>0</v>
      </c>
    </row>
    <row r="633" spans="1:7" s="82" customFormat="1" hidden="1">
      <c r="A633" s="98" t="str">
        <f>Invoice!F635</f>
        <v>Exchange rate :</v>
      </c>
      <c r="B633" s="77">
        <f>Invoice!C635</f>
        <v>0</v>
      </c>
      <c r="C633" s="78">
        <f>Invoice!B635</f>
        <v>0</v>
      </c>
      <c r="D633" s="83">
        <f t="shared" si="26"/>
        <v>0</v>
      </c>
      <c r="E633" s="83">
        <f t="shared" si="27"/>
        <v>0</v>
      </c>
      <c r="F633" s="84">
        <f>Invoice!G635</f>
        <v>0</v>
      </c>
      <c r="G633" s="85">
        <f t="shared" si="28"/>
        <v>0</v>
      </c>
    </row>
    <row r="634" spans="1:7" s="82" customFormat="1" hidden="1">
      <c r="A634" s="98" t="str">
        <f>Invoice!F636</f>
        <v>Exchange rate :</v>
      </c>
      <c r="B634" s="77">
        <f>Invoice!C636</f>
        <v>0</v>
      </c>
      <c r="C634" s="78">
        <f>Invoice!B636</f>
        <v>0</v>
      </c>
      <c r="D634" s="83">
        <f t="shared" si="26"/>
        <v>0</v>
      </c>
      <c r="E634" s="83">
        <f t="shared" si="27"/>
        <v>0</v>
      </c>
      <c r="F634" s="84">
        <f>Invoice!G636</f>
        <v>0</v>
      </c>
      <c r="G634" s="85">
        <f t="shared" si="28"/>
        <v>0</v>
      </c>
    </row>
    <row r="635" spans="1:7" s="82" customFormat="1" hidden="1">
      <c r="A635" s="98" t="str">
        <f>Invoice!F637</f>
        <v>Exchange rate :</v>
      </c>
      <c r="B635" s="77">
        <f>Invoice!C637</f>
        <v>0</v>
      </c>
      <c r="C635" s="78">
        <f>Invoice!B637</f>
        <v>0</v>
      </c>
      <c r="D635" s="83">
        <f t="shared" si="26"/>
        <v>0</v>
      </c>
      <c r="E635" s="83">
        <f t="shared" si="27"/>
        <v>0</v>
      </c>
      <c r="F635" s="84">
        <f>Invoice!G637</f>
        <v>0</v>
      </c>
      <c r="G635" s="85">
        <f t="shared" si="28"/>
        <v>0</v>
      </c>
    </row>
    <row r="636" spans="1:7" s="82" customFormat="1" hidden="1">
      <c r="A636" s="98" t="str">
        <f>Invoice!F638</f>
        <v>Exchange rate :</v>
      </c>
      <c r="B636" s="77">
        <f>Invoice!C638</f>
        <v>0</v>
      </c>
      <c r="C636" s="78">
        <f>Invoice!B638</f>
        <v>0</v>
      </c>
      <c r="D636" s="83">
        <f t="shared" si="26"/>
        <v>0</v>
      </c>
      <c r="E636" s="83">
        <f t="shared" si="27"/>
        <v>0</v>
      </c>
      <c r="F636" s="84">
        <f>Invoice!G638</f>
        <v>0</v>
      </c>
      <c r="G636" s="85">
        <f t="shared" si="28"/>
        <v>0</v>
      </c>
    </row>
    <row r="637" spans="1:7" s="82" customFormat="1" hidden="1">
      <c r="A637" s="98" t="str">
        <f>Invoice!F639</f>
        <v>Exchange rate :</v>
      </c>
      <c r="B637" s="77">
        <f>Invoice!C639</f>
        <v>0</v>
      </c>
      <c r="C637" s="78">
        <f>Invoice!B639</f>
        <v>0</v>
      </c>
      <c r="D637" s="83">
        <f t="shared" si="26"/>
        <v>0</v>
      </c>
      <c r="E637" s="83">
        <f t="shared" si="27"/>
        <v>0</v>
      </c>
      <c r="F637" s="84">
        <f>Invoice!G639</f>
        <v>0</v>
      </c>
      <c r="G637" s="85">
        <f t="shared" si="28"/>
        <v>0</v>
      </c>
    </row>
    <row r="638" spans="1:7" s="82" customFormat="1" hidden="1">
      <c r="A638" s="98" t="str">
        <f>Invoice!F640</f>
        <v>Exchange rate :</v>
      </c>
      <c r="B638" s="77">
        <f>Invoice!C640</f>
        <v>0</v>
      </c>
      <c r="C638" s="78">
        <f>Invoice!B640</f>
        <v>0</v>
      </c>
      <c r="D638" s="83">
        <f t="shared" si="26"/>
        <v>0</v>
      </c>
      <c r="E638" s="83">
        <f t="shared" si="27"/>
        <v>0</v>
      </c>
      <c r="F638" s="84">
        <f>Invoice!G640</f>
        <v>0</v>
      </c>
      <c r="G638" s="85">
        <f t="shared" si="28"/>
        <v>0</v>
      </c>
    </row>
    <row r="639" spans="1:7" s="82" customFormat="1" hidden="1">
      <c r="A639" s="98" t="str">
        <f>Invoice!F641</f>
        <v>Exchange rate :</v>
      </c>
      <c r="B639" s="77">
        <f>Invoice!C641</f>
        <v>0</v>
      </c>
      <c r="C639" s="78">
        <f>Invoice!B641</f>
        <v>0</v>
      </c>
      <c r="D639" s="83">
        <f t="shared" si="26"/>
        <v>0</v>
      </c>
      <c r="E639" s="83">
        <f t="shared" si="27"/>
        <v>0</v>
      </c>
      <c r="F639" s="84">
        <f>Invoice!G641</f>
        <v>0</v>
      </c>
      <c r="G639" s="85">
        <f t="shared" si="28"/>
        <v>0</v>
      </c>
    </row>
    <row r="640" spans="1:7" s="82" customFormat="1" hidden="1">
      <c r="A640" s="98" t="str">
        <f>Invoice!F642</f>
        <v>Exchange rate :</v>
      </c>
      <c r="B640" s="77">
        <f>Invoice!C642</f>
        <v>0</v>
      </c>
      <c r="C640" s="78">
        <f>Invoice!B642</f>
        <v>0</v>
      </c>
      <c r="D640" s="83">
        <f t="shared" si="26"/>
        <v>0</v>
      </c>
      <c r="E640" s="83">
        <f t="shared" si="27"/>
        <v>0</v>
      </c>
      <c r="F640" s="84">
        <f>Invoice!G642</f>
        <v>0</v>
      </c>
      <c r="G640" s="85">
        <f t="shared" si="28"/>
        <v>0</v>
      </c>
    </row>
    <row r="641" spans="1:7" s="82" customFormat="1" hidden="1">
      <c r="A641" s="98" t="str">
        <f>Invoice!F643</f>
        <v>Exchange rate :</v>
      </c>
      <c r="B641" s="77">
        <f>Invoice!C643</f>
        <v>0</v>
      </c>
      <c r="C641" s="78">
        <f>Invoice!B643</f>
        <v>0</v>
      </c>
      <c r="D641" s="83">
        <f t="shared" ref="D641:D704" si="29">F641/$D$14</f>
        <v>0</v>
      </c>
      <c r="E641" s="83">
        <f t="shared" ref="E641:E704" si="30">G641/$D$14</f>
        <v>0</v>
      </c>
      <c r="F641" s="84">
        <f>Invoice!G643</f>
        <v>0</v>
      </c>
      <c r="G641" s="85">
        <f t="shared" ref="G641:G704" si="31">C641*F641</f>
        <v>0</v>
      </c>
    </row>
    <row r="642" spans="1:7" s="82" customFormat="1" hidden="1">
      <c r="A642" s="98" t="str">
        <f>Invoice!F644</f>
        <v>Exchange rate :</v>
      </c>
      <c r="B642" s="77">
        <f>Invoice!C644</f>
        <v>0</v>
      </c>
      <c r="C642" s="78">
        <f>Invoice!B644</f>
        <v>0</v>
      </c>
      <c r="D642" s="83">
        <f t="shared" si="29"/>
        <v>0</v>
      </c>
      <c r="E642" s="83">
        <f t="shared" si="30"/>
        <v>0</v>
      </c>
      <c r="F642" s="84">
        <f>Invoice!G644</f>
        <v>0</v>
      </c>
      <c r="G642" s="85">
        <f t="shared" si="31"/>
        <v>0</v>
      </c>
    </row>
    <row r="643" spans="1:7" s="82" customFormat="1" hidden="1">
      <c r="A643" s="98" t="str">
        <f>Invoice!F645</f>
        <v>Exchange rate :</v>
      </c>
      <c r="B643" s="77">
        <f>Invoice!C645</f>
        <v>0</v>
      </c>
      <c r="C643" s="78">
        <f>Invoice!B645</f>
        <v>0</v>
      </c>
      <c r="D643" s="83">
        <f t="shared" si="29"/>
        <v>0</v>
      </c>
      <c r="E643" s="83">
        <f t="shared" si="30"/>
        <v>0</v>
      </c>
      <c r="F643" s="84">
        <f>Invoice!G645</f>
        <v>0</v>
      </c>
      <c r="G643" s="85">
        <f t="shared" si="31"/>
        <v>0</v>
      </c>
    </row>
    <row r="644" spans="1:7" s="82" customFormat="1" hidden="1">
      <c r="A644" s="98" t="str">
        <f>Invoice!F646</f>
        <v>Exchange rate :</v>
      </c>
      <c r="B644" s="77">
        <f>Invoice!C646</f>
        <v>0</v>
      </c>
      <c r="C644" s="78">
        <f>Invoice!B646</f>
        <v>0</v>
      </c>
      <c r="D644" s="83">
        <f t="shared" si="29"/>
        <v>0</v>
      </c>
      <c r="E644" s="83">
        <f t="shared" si="30"/>
        <v>0</v>
      </c>
      <c r="F644" s="84">
        <f>Invoice!G646</f>
        <v>0</v>
      </c>
      <c r="G644" s="85">
        <f t="shared" si="31"/>
        <v>0</v>
      </c>
    </row>
    <row r="645" spans="1:7" s="82" customFormat="1" hidden="1">
      <c r="A645" s="98" t="str">
        <f>Invoice!F647</f>
        <v>Exchange rate :</v>
      </c>
      <c r="B645" s="77">
        <f>Invoice!C647</f>
        <v>0</v>
      </c>
      <c r="C645" s="78">
        <f>Invoice!B647</f>
        <v>0</v>
      </c>
      <c r="D645" s="83">
        <f t="shared" si="29"/>
        <v>0</v>
      </c>
      <c r="E645" s="83">
        <f t="shared" si="30"/>
        <v>0</v>
      </c>
      <c r="F645" s="84">
        <f>Invoice!G647</f>
        <v>0</v>
      </c>
      <c r="G645" s="85">
        <f t="shared" si="31"/>
        <v>0</v>
      </c>
    </row>
    <row r="646" spans="1:7" s="82" customFormat="1" hidden="1">
      <c r="A646" s="98" t="str">
        <f>Invoice!F648</f>
        <v>Exchange rate :</v>
      </c>
      <c r="B646" s="77">
        <f>Invoice!C648</f>
        <v>0</v>
      </c>
      <c r="C646" s="78">
        <f>Invoice!B648</f>
        <v>0</v>
      </c>
      <c r="D646" s="83">
        <f t="shared" si="29"/>
        <v>0</v>
      </c>
      <c r="E646" s="83">
        <f t="shared" si="30"/>
        <v>0</v>
      </c>
      <c r="F646" s="84">
        <f>Invoice!G648</f>
        <v>0</v>
      </c>
      <c r="G646" s="85">
        <f t="shared" si="31"/>
        <v>0</v>
      </c>
    </row>
    <row r="647" spans="1:7" s="82" customFormat="1" hidden="1">
      <c r="A647" s="98" t="str">
        <f>Invoice!F649</f>
        <v>Exchange rate :</v>
      </c>
      <c r="B647" s="77">
        <f>Invoice!C649</f>
        <v>0</v>
      </c>
      <c r="C647" s="78">
        <f>Invoice!B649</f>
        <v>0</v>
      </c>
      <c r="D647" s="83">
        <f t="shared" si="29"/>
        <v>0</v>
      </c>
      <c r="E647" s="83">
        <f t="shared" si="30"/>
        <v>0</v>
      </c>
      <c r="F647" s="84">
        <f>Invoice!G649</f>
        <v>0</v>
      </c>
      <c r="G647" s="85">
        <f t="shared" si="31"/>
        <v>0</v>
      </c>
    </row>
    <row r="648" spans="1:7" s="82" customFormat="1" hidden="1">
      <c r="A648" s="98" t="str">
        <f>Invoice!F650</f>
        <v>Exchange rate :</v>
      </c>
      <c r="B648" s="77">
        <f>Invoice!C650</f>
        <v>0</v>
      </c>
      <c r="C648" s="78">
        <f>Invoice!B650</f>
        <v>0</v>
      </c>
      <c r="D648" s="83">
        <f t="shared" si="29"/>
        <v>0</v>
      </c>
      <c r="E648" s="83">
        <f t="shared" si="30"/>
        <v>0</v>
      </c>
      <c r="F648" s="84">
        <f>Invoice!G650</f>
        <v>0</v>
      </c>
      <c r="G648" s="85">
        <f t="shared" si="31"/>
        <v>0</v>
      </c>
    </row>
    <row r="649" spans="1:7" s="82" customFormat="1" hidden="1">
      <c r="A649" s="98" t="str">
        <f>Invoice!F651</f>
        <v>Exchange rate :</v>
      </c>
      <c r="B649" s="77">
        <f>Invoice!C651</f>
        <v>0</v>
      </c>
      <c r="C649" s="78">
        <f>Invoice!B651</f>
        <v>0</v>
      </c>
      <c r="D649" s="83">
        <f t="shared" si="29"/>
        <v>0</v>
      </c>
      <c r="E649" s="83">
        <f t="shared" si="30"/>
        <v>0</v>
      </c>
      <c r="F649" s="84">
        <f>Invoice!G651</f>
        <v>0</v>
      </c>
      <c r="G649" s="85">
        <f t="shared" si="31"/>
        <v>0</v>
      </c>
    </row>
    <row r="650" spans="1:7" s="82" customFormat="1" hidden="1">
      <c r="A650" s="98" t="str">
        <f>Invoice!F652</f>
        <v>Exchange rate :</v>
      </c>
      <c r="B650" s="77">
        <f>Invoice!C652</f>
        <v>0</v>
      </c>
      <c r="C650" s="78">
        <f>Invoice!B652</f>
        <v>0</v>
      </c>
      <c r="D650" s="83">
        <f t="shared" si="29"/>
        <v>0</v>
      </c>
      <c r="E650" s="83">
        <f t="shared" si="30"/>
        <v>0</v>
      </c>
      <c r="F650" s="84">
        <f>Invoice!G652</f>
        <v>0</v>
      </c>
      <c r="G650" s="85">
        <f t="shared" si="31"/>
        <v>0</v>
      </c>
    </row>
    <row r="651" spans="1:7" s="82" customFormat="1" hidden="1">
      <c r="A651" s="98" t="str">
        <f>Invoice!F653</f>
        <v>Exchange rate :</v>
      </c>
      <c r="B651" s="77">
        <f>Invoice!C653</f>
        <v>0</v>
      </c>
      <c r="C651" s="78">
        <f>Invoice!B653</f>
        <v>0</v>
      </c>
      <c r="D651" s="83">
        <f t="shared" si="29"/>
        <v>0</v>
      </c>
      <c r="E651" s="83">
        <f t="shared" si="30"/>
        <v>0</v>
      </c>
      <c r="F651" s="84">
        <f>Invoice!G653</f>
        <v>0</v>
      </c>
      <c r="G651" s="85">
        <f t="shared" si="31"/>
        <v>0</v>
      </c>
    </row>
    <row r="652" spans="1:7" s="82" customFormat="1" hidden="1">
      <c r="A652" s="98" t="str">
        <f>Invoice!F654</f>
        <v>Exchange rate :</v>
      </c>
      <c r="B652" s="77">
        <f>Invoice!C654</f>
        <v>0</v>
      </c>
      <c r="C652" s="78">
        <f>Invoice!B654</f>
        <v>0</v>
      </c>
      <c r="D652" s="83">
        <f t="shared" si="29"/>
        <v>0</v>
      </c>
      <c r="E652" s="83">
        <f t="shared" si="30"/>
        <v>0</v>
      </c>
      <c r="F652" s="84">
        <f>Invoice!G654</f>
        <v>0</v>
      </c>
      <c r="G652" s="85">
        <f t="shared" si="31"/>
        <v>0</v>
      </c>
    </row>
    <row r="653" spans="1:7" s="82" customFormat="1" hidden="1">
      <c r="A653" s="98" t="str">
        <f>Invoice!F655</f>
        <v>Exchange rate :</v>
      </c>
      <c r="B653" s="77">
        <f>Invoice!C655</f>
        <v>0</v>
      </c>
      <c r="C653" s="78">
        <f>Invoice!B655</f>
        <v>0</v>
      </c>
      <c r="D653" s="83">
        <f t="shared" si="29"/>
        <v>0</v>
      </c>
      <c r="E653" s="83">
        <f t="shared" si="30"/>
        <v>0</v>
      </c>
      <c r="F653" s="84">
        <f>Invoice!G655</f>
        <v>0</v>
      </c>
      <c r="G653" s="85">
        <f t="shared" si="31"/>
        <v>0</v>
      </c>
    </row>
    <row r="654" spans="1:7" s="82" customFormat="1" hidden="1">
      <c r="A654" s="98" t="str">
        <f>Invoice!F656</f>
        <v>Exchange rate :</v>
      </c>
      <c r="B654" s="77">
        <f>Invoice!C656</f>
        <v>0</v>
      </c>
      <c r="C654" s="78">
        <f>Invoice!B656</f>
        <v>0</v>
      </c>
      <c r="D654" s="83">
        <f t="shared" si="29"/>
        <v>0</v>
      </c>
      <c r="E654" s="83">
        <f t="shared" si="30"/>
        <v>0</v>
      </c>
      <c r="F654" s="84">
        <f>Invoice!G656</f>
        <v>0</v>
      </c>
      <c r="G654" s="85">
        <f t="shared" si="31"/>
        <v>0</v>
      </c>
    </row>
    <row r="655" spans="1:7" s="82" customFormat="1" hidden="1">
      <c r="A655" s="98" t="str">
        <f>Invoice!F657</f>
        <v>Exchange rate :</v>
      </c>
      <c r="B655" s="77">
        <f>Invoice!C657</f>
        <v>0</v>
      </c>
      <c r="C655" s="78">
        <f>Invoice!B657</f>
        <v>0</v>
      </c>
      <c r="D655" s="83">
        <f t="shared" si="29"/>
        <v>0</v>
      </c>
      <c r="E655" s="83">
        <f t="shared" si="30"/>
        <v>0</v>
      </c>
      <c r="F655" s="84">
        <f>Invoice!G657</f>
        <v>0</v>
      </c>
      <c r="G655" s="85">
        <f t="shared" si="31"/>
        <v>0</v>
      </c>
    </row>
    <row r="656" spans="1:7" s="82" customFormat="1" hidden="1">
      <c r="A656" s="98" t="str">
        <f>Invoice!F658</f>
        <v>Exchange rate :</v>
      </c>
      <c r="B656" s="77">
        <f>Invoice!C658</f>
        <v>0</v>
      </c>
      <c r="C656" s="78">
        <f>Invoice!B658</f>
        <v>0</v>
      </c>
      <c r="D656" s="83">
        <f t="shared" si="29"/>
        <v>0</v>
      </c>
      <c r="E656" s="83">
        <f t="shared" si="30"/>
        <v>0</v>
      </c>
      <c r="F656" s="84">
        <f>Invoice!G658</f>
        <v>0</v>
      </c>
      <c r="G656" s="85">
        <f t="shared" si="31"/>
        <v>0</v>
      </c>
    </row>
    <row r="657" spans="1:7" s="82" customFormat="1" hidden="1">
      <c r="A657" s="98" t="str">
        <f>Invoice!F659</f>
        <v>Exchange rate :</v>
      </c>
      <c r="B657" s="77">
        <f>Invoice!C659</f>
        <v>0</v>
      </c>
      <c r="C657" s="78">
        <f>Invoice!B659</f>
        <v>0</v>
      </c>
      <c r="D657" s="83">
        <f t="shared" si="29"/>
        <v>0</v>
      </c>
      <c r="E657" s="83">
        <f t="shared" si="30"/>
        <v>0</v>
      </c>
      <c r="F657" s="84">
        <f>Invoice!G659</f>
        <v>0</v>
      </c>
      <c r="G657" s="85">
        <f t="shared" si="31"/>
        <v>0</v>
      </c>
    </row>
    <row r="658" spans="1:7" s="82" customFormat="1" hidden="1">
      <c r="A658" s="98" t="str">
        <f>Invoice!F660</f>
        <v>Exchange rate :</v>
      </c>
      <c r="B658" s="77">
        <f>Invoice!C660</f>
        <v>0</v>
      </c>
      <c r="C658" s="78">
        <f>Invoice!B660</f>
        <v>0</v>
      </c>
      <c r="D658" s="83">
        <f t="shared" si="29"/>
        <v>0</v>
      </c>
      <c r="E658" s="83">
        <f t="shared" si="30"/>
        <v>0</v>
      </c>
      <c r="F658" s="84">
        <f>Invoice!G660</f>
        <v>0</v>
      </c>
      <c r="G658" s="85">
        <f t="shared" si="31"/>
        <v>0</v>
      </c>
    </row>
    <row r="659" spans="1:7" s="82" customFormat="1" hidden="1">
      <c r="A659" s="98" t="str">
        <f>Invoice!F661</f>
        <v>Exchange rate :</v>
      </c>
      <c r="B659" s="77">
        <f>Invoice!C661</f>
        <v>0</v>
      </c>
      <c r="C659" s="78">
        <f>Invoice!B661</f>
        <v>0</v>
      </c>
      <c r="D659" s="83">
        <f t="shared" si="29"/>
        <v>0</v>
      </c>
      <c r="E659" s="83">
        <f t="shared" si="30"/>
        <v>0</v>
      </c>
      <c r="F659" s="84">
        <f>Invoice!G661</f>
        <v>0</v>
      </c>
      <c r="G659" s="85">
        <f t="shared" si="31"/>
        <v>0</v>
      </c>
    </row>
    <row r="660" spans="1:7" s="82" customFormat="1" hidden="1">
      <c r="A660" s="98" t="str">
        <f>Invoice!F662</f>
        <v>Exchange rate :</v>
      </c>
      <c r="B660" s="77">
        <f>Invoice!C662</f>
        <v>0</v>
      </c>
      <c r="C660" s="78">
        <f>Invoice!B662</f>
        <v>0</v>
      </c>
      <c r="D660" s="83">
        <f t="shared" si="29"/>
        <v>0</v>
      </c>
      <c r="E660" s="83">
        <f t="shared" si="30"/>
        <v>0</v>
      </c>
      <c r="F660" s="84">
        <f>Invoice!G662</f>
        <v>0</v>
      </c>
      <c r="G660" s="85">
        <f t="shared" si="31"/>
        <v>0</v>
      </c>
    </row>
    <row r="661" spans="1:7" s="82" customFormat="1" hidden="1">
      <c r="A661" s="98" t="str">
        <f>Invoice!F663</f>
        <v>Exchange rate :</v>
      </c>
      <c r="B661" s="77">
        <f>Invoice!C663</f>
        <v>0</v>
      </c>
      <c r="C661" s="78">
        <f>Invoice!B663</f>
        <v>0</v>
      </c>
      <c r="D661" s="83">
        <f t="shared" si="29"/>
        <v>0</v>
      </c>
      <c r="E661" s="83">
        <f t="shared" si="30"/>
        <v>0</v>
      </c>
      <c r="F661" s="84">
        <f>Invoice!G663</f>
        <v>0</v>
      </c>
      <c r="G661" s="85">
        <f t="shared" si="31"/>
        <v>0</v>
      </c>
    </row>
    <row r="662" spans="1:7" s="82" customFormat="1" hidden="1">
      <c r="A662" s="98" t="str">
        <f>Invoice!F664</f>
        <v>Exchange rate :</v>
      </c>
      <c r="B662" s="77">
        <f>Invoice!C664</f>
        <v>0</v>
      </c>
      <c r="C662" s="78">
        <f>Invoice!B664</f>
        <v>0</v>
      </c>
      <c r="D662" s="83">
        <f t="shared" si="29"/>
        <v>0</v>
      </c>
      <c r="E662" s="83">
        <f t="shared" si="30"/>
        <v>0</v>
      </c>
      <c r="F662" s="84">
        <f>Invoice!G664</f>
        <v>0</v>
      </c>
      <c r="G662" s="85">
        <f t="shared" si="31"/>
        <v>0</v>
      </c>
    </row>
    <row r="663" spans="1:7" s="82" customFormat="1" hidden="1">
      <c r="A663" s="98" t="str">
        <f>Invoice!F665</f>
        <v>Exchange rate :</v>
      </c>
      <c r="B663" s="77">
        <f>Invoice!C665</f>
        <v>0</v>
      </c>
      <c r="C663" s="78">
        <f>Invoice!B665</f>
        <v>0</v>
      </c>
      <c r="D663" s="83">
        <f t="shared" si="29"/>
        <v>0</v>
      </c>
      <c r="E663" s="83">
        <f t="shared" si="30"/>
        <v>0</v>
      </c>
      <c r="F663" s="84">
        <f>Invoice!G665</f>
        <v>0</v>
      </c>
      <c r="G663" s="85">
        <f t="shared" si="31"/>
        <v>0</v>
      </c>
    </row>
    <row r="664" spans="1:7" s="82" customFormat="1" hidden="1">
      <c r="A664" s="98" t="str">
        <f>Invoice!F666</f>
        <v>Exchange rate :</v>
      </c>
      <c r="B664" s="77">
        <f>Invoice!C666</f>
        <v>0</v>
      </c>
      <c r="C664" s="78">
        <f>Invoice!B666</f>
        <v>0</v>
      </c>
      <c r="D664" s="83">
        <f t="shared" si="29"/>
        <v>0</v>
      </c>
      <c r="E664" s="83">
        <f t="shared" si="30"/>
        <v>0</v>
      </c>
      <c r="F664" s="84">
        <f>Invoice!G666</f>
        <v>0</v>
      </c>
      <c r="G664" s="85">
        <f t="shared" si="31"/>
        <v>0</v>
      </c>
    </row>
    <row r="665" spans="1:7" s="82" customFormat="1" hidden="1">
      <c r="A665" s="98" t="str">
        <f>Invoice!F667</f>
        <v>Exchange rate :</v>
      </c>
      <c r="B665" s="77">
        <f>Invoice!C667</f>
        <v>0</v>
      </c>
      <c r="C665" s="78">
        <f>Invoice!B667</f>
        <v>0</v>
      </c>
      <c r="D665" s="83">
        <f t="shared" si="29"/>
        <v>0</v>
      </c>
      <c r="E665" s="83">
        <f t="shared" si="30"/>
        <v>0</v>
      </c>
      <c r="F665" s="84">
        <f>Invoice!G667</f>
        <v>0</v>
      </c>
      <c r="G665" s="85">
        <f t="shared" si="31"/>
        <v>0</v>
      </c>
    </row>
    <row r="666" spans="1:7" s="82" customFormat="1" hidden="1">
      <c r="A666" s="98" t="str">
        <f>Invoice!F668</f>
        <v>Exchange rate :</v>
      </c>
      <c r="B666" s="77">
        <f>Invoice!C668</f>
        <v>0</v>
      </c>
      <c r="C666" s="78">
        <f>Invoice!B668</f>
        <v>0</v>
      </c>
      <c r="D666" s="83">
        <f t="shared" si="29"/>
        <v>0</v>
      </c>
      <c r="E666" s="83">
        <f t="shared" si="30"/>
        <v>0</v>
      </c>
      <c r="F666" s="84">
        <f>Invoice!G668</f>
        <v>0</v>
      </c>
      <c r="G666" s="85">
        <f t="shared" si="31"/>
        <v>0</v>
      </c>
    </row>
    <row r="667" spans="1:7" s="82" customFormat="1" hidden="1">
      <c r="A667" s="98" t="str">
        <f>Invoice!F669</f>
        <v>Exchange rate :</v>
      </c>
      <c r="B667" s="77">
        <f>Invoice!C669</f>
        <v>0</v>
      </c>
      <c r="C667" s="78">
        <f>Invoice!B669</f>
        <v>0</v>
      </c>
      <c r="D667" s="83">
        <f t="shared" si="29"/>
        <v>0</v>
      </c>
      <c r="E667" s="83">
        <f t="shared" si="30"/>
        <v>0</v>
      </c>
      <c r="F667" s="84">
        <f>Invoice!G669</f>
        <v>0</v>
      </c>
      <c r="G667" s="85">
        <f t="shared" si="31"/>
        <v>0</v>
      </c>
    </row>
    <row r="668" spans="1:7" s="82" customFormat="1" hidden="1">
      <c r="A668" s="98" t="str">
        <f>Invoice!F670</f>
        <v>Exchange rate :</v>
      </c>
      <c r="B668" s="77">
        <f>Invoice!C670</f>
        <v>0</v>
      </c>
      <c r="C668" s="78">
        <f>Invoice!B670</f>
        <v>0</v>
      </c>
      <c r="D668" s="83">
        <f t="shared" si="29"/>
        <v>0</v>
      </c>
      <c r="E668" s="83">
        <f t="shared" si="30"/>
        <v>0</v>
      </c>
      <c r="F668" s="84">
        <f>Invoice!G670</f>
        <v>0</v>
      </c>
      <c r="G668" s="85">
        <f t="shared" si="31"/>
        <v>0</v>
      </c>
    </row>
    <row r="669" spans="1:7" s="82" customFormat="1" hidden="1">
      <c r="A669" s="98" t="str">
        <f>Invoice!F671</f>
        <v>Exchange rate :</v>
      </c>
      <c r="B669" s="77">
        <f>Invoice!C671</f>
        <v>0</v>
      </c>
      <c r="C669" s="78">
        <f>Invoice!B671</f>
        <v>0</v>
      </c>
      <c r="D669" s="83">
        <f t="shared" si="29"/>
        <v>0</v>
      </c>
      <c r="E669" s="83">
        <f t="shared" si="30"/>
        <v>0</v>
      </c>
      <c r="F669" s="84">
        <f>Invoice!G671</f>
        <v>0</v>
      </c>
      <c r="G669" s="85">
        <f t="shared" si="31"/>
        <v>0</v>
      </c>
    </row>
    <row r="670" spans="1:7" s="82" customFormat="1" hidden="1">
      <c r="A670" s="98" t="str">
        <f>Invoice!F672</f>
        <v>Exchange rate :</v>
      </c>
      <c r="B670" s="77">
        <f>Invoice!C672</f>
        <v>0</v>
      </c>
      <c r="C670" s="78">
        <f>Invoice!B672</f>
        <v>0</v>
      </c>
      <c r="D670" s="83">
        <f t="shared" si="29"/>
        <v>0</v>
      </c>
      <c r="E670" s="83">
        <f t="shared" si="30"/>
        <v>0</v>
      </c>
      <c r="F670" s="84">
        <f>Invoice!G672</f>
        <v>0</v>
      </c>
      <c r="G670" s="85">
        <f t="shared" si="31"/>
        <v>0</v>
      </c>
    </row>
    <row r="671" spans="1:7" s="82" customFormat="1" hidden="1">
      <c r="A671" s="98" t="str">
        <f>Invoice!F673</f>
        <v>Exchange rate :</v>
      </c>
      <c r="B671" s="77">
        <f>Invoice!C673</f>
        <v>0</v>
      </c>
      <c r="C671" s="78">
        <f>Invoice!B673</f>
        <v>0</v>
      </c>
      <c r="D671" s="83">
        <f t="shared" si="29"/>
        <v>0</v>
      </c>
      <c r="E671" s="83">
        <f t="shared" si="30"/>
        <v>0</v>
      </c>
      <c r="F671" s="84">
        <f>Invoice!G673</f>
        <v>0</v>
      </c>
      <c r="G671" s="85">
        <f t="shared" si="31"/>
        <v>0</v>
      </c>
    </row>
    <row r="672" spans="1:7" s="82" customFormat="1" hidden="1">
      <c r="A672" s="98" t="str">
        <f>Invoice!F674</f>
        <v>Exchange rate :</v>
      </c>
      <c r="B672" s="77">
        <f>Invoice!C674</f>
        <v>0</v>
      </c>
      <c r="C672" s="78">
        <f>Invoice!B674</f>
        <v>0</v>
      </c>
      <c r="D672" s="83">
        <f t="shared" si="29"/>
        <v>0</v>
      </c>
      <c r="E672" s="83">
        <f t="shared" si="30"/>
        <v>0</v>
      </c>
      <c r="F672" s="84">
        <f>Invoice!G674</f>
        <v>0</v>
      </c>
      <c r="G672" s="85">
        <f t="shared" si="31"/>
        <v>0</v>
      </c>
    </row>
    <row r="673" spans="1:7" s="82" customFormat="1" hidden="1">
      <c r="A673" s="98" t="str">
        <f>Invoice!F675</f>
        <v>Exchange rate :</v>
      </c>
      <c r="B673" s="77">
        <f>Invoice!C675</f>
        <v>0</v>
      </c>
      <c r="C673" s="78">
        <f>Invoice!B675</f>
        <v>0</v>
      </c>
      <c r="D673" s="83">
        <f t="shared" si="29"/>
        <v>0</v>
      </c>
      <c r="E673" s="83">
        <f t="shared" si="30"/>
        <v>0</v>
      </c>
      <c r="F673" s="84">
        <f>Invoice!G675</f>
        <v>0</v>
      </c>
      <c r="G673" s="85">
        <f t="shared" si="31"/>
        <v>0</v>
      </c>
    </row>
    <row r="674" spans="1:7" s="82" customFormat="1" hidden="1">
      <c r="A674" s="98" t="str">
        <f>Invoice!F676</f>
        <v>Exchange rate :</v>
      </c>
      <c r="B674" s="77">
        <f>Invoice!C676</f>
        <v>0</v>
      </c>
      <c r="C674" s="78">
        <f>Invoice!B676</f>
        <v>0</v>
      </c>
      <c r="D674" s="83">
        <f t="shared" si="29"/>
        <v>0</v>
      </c>
      <c r="E674" s="83">
        <f t="shared" si="30"/>
        <v>0</v>
      </c>
      <c r="F674" s="84">
        <f>Invoice!G676</f>
        <v>0</v>
      </c>
      <c r="G674" s="85">
        <f t="shared" si="31"/>
        <v>0</v>
      </c>
    </row>
    <row r="675" spans="1:7" s="82" customFormat="1" hidden="1">
      <c r="A675" s="98" t="str">
        <f>Invoice!F677</f>
        <v>Exchange rate :</v>
      </c>
      <c r="B675" s="77">
        <f>Invoice!C677</f>
        <v>0</v>
      </c>
      <c r="C675" s="78">
        <f>Invoice!B677</f>
        <v>0</v>
      </c>
      <c r="D675" s="83">
        <f t="shared" si="29"/>
        <v>0</v>
      </c>
      <c r="E675" s="83">
        <f t="shared" si="30"/>
        <v>0</v>
      </c>
      <c r="F675" s="84">
        <f>Invoice!G677</f>
        <v>0</v>
      </c>
      <c r="G675" s="85">
        <f t="shared" si="31"/>
        <v>0</v>
      </c>
    </row>
    <row r="676" spans="1:7" s="82" customFormat="1" hidden="1">
      <c r="A676" s="98" t="str">
        <f>Invoice!F678</f>
        <v>Exchange rate :</v>
      </c>
      <c r="B676" s="77">
        <f>Invoice!C678</f>
        <v>0</v>
      </c>
      <c r="C676" s="78">
        <f>Invoice!B678</f>
        <v>0</v>
      </c>
      <c r="D676" s="83">
        <f t="shared" si="29"/>
        <v>0</v>
      </c>
      <c r="E676" s="83">
        <f t="shared" si="30"/>
        <v>0</v>
      </c>
      <c r="F676" s="84">
        <f>Invoice!G678</f>
        <v>0</v>
      </c>
      <c r="G676" s="85">
        <f t="shared" si="31"/>
        <v>0</v>
      </c>
    </row>
    <row r="677" spans="1:7" s="82" customFormat="1" hidden="1">
      <c r="A677" s="98" t="str">
        <f>Invoice!F679</f>
        <v>Exchange rate :</v>
      </c>
      <c r="B677" s="77">
        <f>Invoice!C679</f>
        <v>0</v>
      </c>
      <c r="C677" s="78">
        <f>Invoice!B679</f>
        <v>0</v>
      </c>
      <c r="D677" s="83">
        <f t="shared" si="29"/>
        <v>0</v>
      </c>
      <c r="E677" s="83">
        <f t="shared" si="30"/>
        <v>0</v>
      </c>
      <c r="F677" s="84">
        <f>Invoice!G679</f>
        <v>0</v>
      </c>
      <c r="G677" s="85">
        <f t="shared" si="31"/>
        <v>0</v>
      </c>
    </row>
    <row r="678" spans="1:7" s="82" customFormat="1" hidden="1">
      <c r="A678" s="98" t="str">
        <f>Invoice!F680</f>
        <v>Exchange rate :</v>
      </c>
      <c r="B678" s="77">
        <f>Invoice!C680</f>
        <v>0</v>
      </c>
      <c r="C678" s="78">
        <f>Invoice!B680</f>
        <v>0</v>
      </c>
      <c r="D678" s="83">
        <f t="shared" si="29"/>
        <v>0</v>
      </c>
      <c r="E678" s="83">
        <f t="shared" si="30"/>
        <v>0</v>
      </c>
      <c r="F678" s="84">
        <f>Invoice!G680</f>
        <v>0</v>
      </c>
      <c r="G678" s="85">
        <f t="shared" si="31"/>
        <v>0</v>
      </c>
    </row>
    <row r="679" spans="1:7" s="82" customFormat="1" hidden="1">
      <c r="A679" s="98" t="str">
        <f>Invoice!F681</f>
        <v>Exchange rate :</v>
      </c>
      <c r="B679" s="77">
        <f>Invoice!C681</f>
        <v>0</v>
      </c>
      <c r="C679" s="78">
        <f>Invoice!B681</f>
        <v>0</v>
      </c>
      <c r="D679" s="83">
        <f t="shared" si="29"/>
        <v>0</v>
      </c>
      <c r="E679" s="83">
        <f t="shared" si="30"/>
        <v>0</v>
      </c>
      <c r="F679" s="84">
        <f>Invoice!G681</f>
        <v>0</v>
      </c>
      <c r="G679" s="85">
        <f t="shared" si="31"/>
        <v>0</v>
      </c>
    </row>
    <row r="680" spans="1:7" s="82" customFormat="1" hidden="1">
      <c r="A680" s="98" t="str">
        <f>Invoice!F682</f>
        <v>Exchange rate :</v>
      </c>
      <c r="B680" s="77">
        <f>Invoice!C682</f>
        <v>0</v>
      </c>
      <c r="C680" s="78">
        <f>Invoice!B682</f>
        <v>0</v>
      </c>
      <c r="D680" s="83">
        <f t="shared" si="29"/>
        <v>0</v>
      </c>
      <c r="E680" s="83">
        <f t="shared" si="30"/>
        <v>0</v>
      </c>
      <c r="F680" s="84">
        <f>Invoice!G682</f>
        <v>0</v>
      </c>
      <c r="G680" s="85">
        <f t="shared" si="31"/>
        <v>0</v>
      </c>
    </row>
    <row r="681" spans="1:7" s="82" customFormat="1" hidden="1">
      <c r="A681" s="98" t="str">
        <f>Invoice!F683</f>
        <v>Exchange rate :</v>
      </c>
      <c r="B681" s="77">
        <f>Invoice!C683</f>
        <v>0</v>
      </c>
      <c r="C681" s="78">
        <f>Invoice!B683</f>
        <v>0</v>
      </c>
      <c r="D681" s="83">
        <f t="shared" si="29"/>
        <v>0</v>
      </c>
      <c r="E681" s="83">
        <f t="shared" si="30"/>
        <v>0</v>
      </c>
      <c r="F681" s="84">
        <f>Invoice!G683</f>
        <v>0</v>
      </c>
      <c r="G681" s="85">
        <f t="shared" si="31"/>
        <v>0</v>
      </c>
    </row>
    <row r="682" spans="1:7" s="82" customFormat="1" hidden="1">
      <c r="A682" s="98" t="str">
        <f>Invoice!F684</f>
        <v>Exchange rate :</v>
      </c>
      <c r="B682" s="77">
        <f>Invoice!C684</f>
        <v>0</v>
      </c>
      <c r="C682" s="78">
        <f>Invoice!B684</f>
        <v>0</v>
      </c>
      <c r="D682" s="83">
        <f t="shared" si="29"/>
        <v>0</v>
      </c>
      <c r="E682" s="83">
        <f t="shared" si="30"/>
        <v>0</v>
      </c>
      <c r="F682" s="84">
        <f>Invoice!G684</f>
        <v>0</v>
      </c>
      <c r="G682" s="85">
        <f t="shared" si="31"/>
        <v>0</v>
      </c>
    </row>
    <row r="683" spans="1:7" s="82" customFormat="1" hidden="1">
      <c r="A683" s="98" t="str">
        <f>Invoice!F685</f>
        <v>Exchange rate :</v>
      </c>
      <c r="B683" s="77">
        <f>Invoice!C685</f>
        <v>0</v>
      </c>
      <c r="C683" s="78">
        <f>Invoice!B685</f>
        <v>0</v>
      </c>
      <c r="D683" s="83">
        <f t="shared" si="29"/>
        <v>0</v>
      </c>
      <c r="E683" s="83">
        <f t="shared" si="30"/>
        <v>0</v>
      </c>
      <c r="F683" s="84">
        <f>Invoice!G685</f>
        <v>0</v>
      </c>
      <c r="G683" s="85">
        <f t="shared" si="31"/>
        <v>0</v>
      </c>
    </row>
    <row r="684" spans="1:7" s="82" customFormat="1" hidden="1">
      <c r="A684" s="98" t="str">
        <f>Invoice!F686</f>
        <v>Exchange rate :</v>
      </c>
      <c r="B684" s="77">
        <f>Invoice!C686</f>
        <v>0</v>
      </c>
      <c r="C684" s="78">
        <f>Invoice!B686</f>
        <v>0</v>
      </c>
      <c r="D684" s="83">
        <f t="shared" si="29"/>
        <v>0</v>
      </c>
      <c r="E684" s="83">
        <f t="shared" si="30"/>
        <v>0</v>
      </c>
      <c r="F684" s="84">
        <f>Invoice!G686</f>
        <v>0</v>
      </c>
      <c r="G684" s="85">
        <f t="shared" si="31"/>
        <v>0</v>
      </c>
    </row>
    <row r="685" spans="1:7" s="82" customFormat="1" hidden="1">
      <c r="A685" s="98" t="str">
        <f>Invoice!F687</f>
        <v>Exchange rate :</v>
      </c>
      <c r="B685" s="77">
        <f>Invoice!C687</f>
        <v>0</v>
      </c>
      <c r="C685" s="78">
        <f>Invoice!B687</f>
        <v>0</v>
      </c>
      <c r="D685" s="83">
        <f t="shared" si="29"/>
        <v>0</v>
      </c>
      <c r="E685" s="83">
        <f t="shared" si="30"/>
        <v>0</v>
      </c>
      <c r="F685" s="84">
        <f>Invoice!G687</f>
        <v>0</v>
      </c>
      <c r="G685" s="85">
        <f t="shared" si="31"/>
        <v>0</v>
      </c>
    </row>
    <row r="686" spans="1:7" s="82" customFormat="1" hidden="1">
      <c r="A686" s="98" t="str">
        <f>Invoice!F688</f>
        <v>Exchange rate :</v>
      </c>
      <c r="B686" s="77">
        <f>Invoice!C688</f>
        <v>0</v>
      </c>
      <c r="C686" s="78">
        <f>Invoice!B688</f>
        <v>0</v>
      </c>
      <c r="D686" s="83">
        <f t="shared" si="29"/>
        <v>0</v>
      </c>
      <c r="E686" s="83">
        <f t="shared" si="30"/>
        <v>0</v>
      </c>
      <c r="F686" s="84">
        <f>Invoice!G688</f>
        <v>0</v>
      </c>
      <c r="G686" s="85">
        <f t="shared" si="31"/>
        <v>0</v>
      </c>
    </row>
    <row r="687" spans="1:7" s="82" customFormat="1" hidden="1">
      <c r="A687" s="98" t="str">
        <f>Invoice!F689</f>
        <v>Exchange rate :</v>
      </c>
      <c r="B687" s="77">
        <f>Invoice!C689</f>
        <v>0</v>
      </c>
      <c r="C687" s="78">
        <f>Invoice!B689</f>
        <v>0</v>
      </c>
      <c r="D687" s="83">
        <f t="shared" si="29"/>
        <v>0</v>
      </c>
      <c r="E687" s="83">
        <f t="shared" si="30"/>
        <v>0</v>
      </c>
      <c r="F687" s="84">
        <f>Invoice!G689</f>
        <v>0</v>
      </c>
      <c r="G687" s="85">
        <f t="shared" si="31"/>
        <v>0</v>
      </c>
    </row>
    <row r="688" spans="1:7" s="82" customFormat="1" hidden="1">
      <c r="A688" s="98" t="str">
        <f>Invoice!F690</f>
        <v>Exchange rate :</v>
      </c>
      <c r="B688" s="77">
        <f>Invoice!C690</f>
        <v>0</v>
      </c>
      <c r="C688" s="78">
        <f>Invoice!B690</f>
        <v>0</v>
      </c>
      <c r="D688" s="83">
        <f t="shared" si="29"/>
        <v>0</v>
      </c>
      <c r="E688" s="83">
        <f t="shared" si="30"/>
        <v>0</v>
      </c>
      <c r="F688" s="84">
        <f>Invoice!G690</f>
        <v>0</v>
      </c>
      <c r="G688" s="85">
        <f t="shared" si="31"/>
        <v>0</v>
      </c>
    </row>
    <row r="689" spans="1:7" s="82" customFormat="1" hidden="1">
      <c r="A689" s="98" t="str">
        <f>Invoice!F691</f>
        <v>Exchange rate :</v>
      </c>
      <c r="B689" s="77">
        <f>Invoice!C691</f>
        <v>0</v>
      </c>
      <c r="C689" s="78">
        <f>Invoice!B691</f>
        <v>0</v>
      </c>
      <c r="D689" s="83">
        <f t="shared" si="29"/>
        <v>0</v>
      </c>
      <c r="E689" s="83">
        <f t="shared" si="30"/>
        <v>0</v>
      </c>
      <c r="F689" s="84">
        <f>Invoice!G691</f>
        <v>0</v>
      </c>
      <c r="G689" s="85">
        <f t="shared" si="31"/>
        <v>0</v>
      </c>
    </row>
    <row r="690" spans="1:7" s="82" customFormat="1" hidden="1">
      <c r="A690" s="98" t="str">
        <f>Invoice!F692</f>
        <v>Exchange rate :</v>
      </c>
      <c r="B690" s="77">
        <f>Invoice!C692</f>
        <v>0</v>
      </c>
      <c r="C690" s="78">
        <f>Invoice!B692</f>
        <v>0</v>
      </c>
      <c r="D690" s="83">
        <f t="shared" si="29"/>
        <v>0</v>
      </c>
      <c r="E690" s="83">
        <f t="shared" si="30"/>
        <v>0</v>
      </c>
      <c r="F690" s="84">
        <f>Invoice!G692</f>
        <v>0</v>
      </c>
      <c r="G690" s="85">
        <f t="shared" si="31"/>
        <v>0</v>
      </c>
    </row>
    <row r="691" spans="1:7" s="82" customFormat="1" hidden="1">
      <c r="A691" s="98" t="str">
        <f>Invoice!F693</f>
        <v>Exchange rate :</v>
      </c>
      <c r="B691" s="77">
        <f>Invoice!C693</f>
        <v>0</v>
      </c>
      <c r="C691" s="78">
        <f>Invoice!B693</f>
        <v>0</v>
      </c>
      <c r="D691" s="83">
        <f t="shared" si="29"/>
        <v>0</v>
      </c>
      <c r="E691" s="83">
        <f t="shared" si="30"/>
        <v>0</v>
      </c>
      <c r="F691" s="84">
        <f>Invoice!G693</f>
        <v>0</v>
      </c>
      <c r="G691" s="85">
        <f t="shared" si="31"/>
        <v>0</v>
      </c>
    </row>
    <row r="692" spans="1:7" s="82" customFormat="1" hidden="1">
      <c r="A692" s="98" t="str">
        <f>Invoice!F694</f>
        <v>Exchange rate :</v>
      </c>
      <c r="B692" s="77">
        <f>Invoice!C694</f>
        <v>0</v>
      </c>
      <c r="C692" s="78">
        <f>Invoice!B694</f>
        <v>0</v>
      </c>
      <c r="D692" s="83">
        <f t="shared" si="29"/>
        <v>0</v>
      </c>
      <c r="E692" s="83">
        <f t="shared" si="30"/>
        <v>0</v>
      </c>
      <c r="F692" s="84">
        <f>Invoice!G694</f>
        <v>0</v>
      </c>
      <c r="G692" s="85">
        <f t="shared" si="31"/>
        <v>0</v>
      </c>
    </row>
    <row r="693" spans="1:7" s="82" customFormat="1" hidden="1">
      <c r="A693" s="98" t="str">
        <f>Invoice!F695</f>
        <v>Exchange rate :</v>
      </c>
      <c r="B693" s="77">
        <f>Invoice!C695</f>
        <v>0</v>
      </c>
      <c r="C693" s="78">
        <f>Invoice!B695</f>
        <v>0</v>
      </c>
      <c r="D693" s="83">
        <f t="shared" si="29"/>
        <v>0</v>
      </c>
      <c r="E693" s="83">
        <f t="shared" si="30"/>
        <v>0</v>
      </c>
      <c r="F693" s="84">
        <f>Invoice!G695</f>
        <v>0</v>
      </c>
      <c r="G693" s="85">
        <f t="shared" si="31"/>
        <v>0</v>
      </c>
    </row>
    <row r="694" spans="1:7" s="82" customFormat="1" hidden="1">
      <c r="A694" s="98" t="str">
        <f>Invoice!F696</f>
        <v>Exchange rate :</v>
      </c>
      <c r="B694" s="77">
        <f>Invoice!C696</f>
        <v>0</v>
      </c>
      <c r="C694" s="78">
        <f>Invoice!B696</f>
        <v>0</v>
      </c>
      <c r="D694" s="83">
        <f t="shared" si="29"/>
        <v>0</v>
      </c>
      <c r="E694" s="83">
        <f t="shared" si="30"/>
        <v>0</v>
      </c>
      <c r="F694" s="84">
        <f>Invoice!G696</f>
        <v>0</v>
      </c>
      <c r="G694" s="85">
        <f t="shared" si="31"/>
        <v>0</v>
      </c>
    </row>
    <row r="695" spans="1:7" s="82" customFormat="1" hidden="1">
      <c r="A695" s="98" t="str">
        <f>Invoice!F697</f>
        <v>Exchange rate :</v>
      </c>
      <c r="B695" s="77">
        <f>Invoice!C697</f>
        <v>0</v>
      </c>
      <c r="C695" s="78">
        <f>Invoice!B697</f>
        <v>0</v>
      </c>
      <c r="D695" s="83">
        <f t="shared" si="29"/>
        <v>0</v>
      </c>
      <c r="E695" s="83">
        <f t="shared" si="30"/>
        <v>0</v>
      </c>
      <c r="F695" s="84">
        <f>Invoice!G697</f>
        <v>0</v>
      </c>
      <c r="G695" s="85">
        <f t="shared" si="31"/>
        <v>0</v>
      </c>
    </row>
    <row r="696" spans="1:7" s="82" customFormat="1" hidden="1">
      <c r="A696" s="98" t="str">
        <f>Invoice!F698</f>
        <v>Exchange rate :</v>
      </c>
      <c r="B696" s="77">
        <f>Invoice!C698</f>
        <v>0</v>
      </c>
      <c r="C696" s="78">
        <f>Invoice!B698</f>
        <v>0</v>
      </c>
      <c r="D696" s="83">
        <f t="shared" si="29"/>
        <v>0</v>
      </c>
      <c r="E696" s="83">
        <f t="shared" si="30"/>
        <v>0</v>
      </c>
      <c r="F696" s="84">
        <f>Invoice!G698</f>
        <v>0</v>
      </c>
      <c r="G696" s="85">
        <f t="shared" si="31"/>
        <v>0</v>
      </c>
    </row>
    <row r="697" spans="1:7" s="82" customFormat="1" hidden="1">
      <c r="A697" s="98" t="str">
        <f>Invoice!F699</f>
        <v>Exchange rate :</v>
      </c>
      <c r="B697" s="77">
        <f>Invoice!C699</f>
        <v>0</v>
      </c>
      <c r="C697" s="78">
        <f>Invoice!B699</f>
        <v>0</v>
      </c>
      <c r="D697" s="83">
        <f t="shared" si="29"/>
        <v>0</v>
      </c>
      <c r="E697" s="83">
        <f t="shared" si="30"/>
        <v>0</v>
      </c>
      <c r="F697" s="84">
        <f>Invoice!G699</f>
        <v>0</v>
      </c>
      <c r="G697" s="85">
        <f t="shared" si="31"/>
        <v>0</v>
      </c>
    </row>
    <row r="698" spans="1:7" s="82" customFormat="1" hidden="1">
      <c r="A698" s="98" t="str">
        <f>Invoice!F700</f>
        <v>Exchange rate :</v>
      </c>
      <c r="B698" s="77">
        <f>Invoice!C700</f>
        <v>0</v>
      </c>
      <c r="C698" s="78">
        <f>Invoice!B700</f>
        <v>0</v>
      </c>
      <c r="D698" s="83">
        <f t="shared" si="29"/>
        <v>0</v>
      </c>
      <c r="E698" s="83">
        <f t="shared" si="30"/>
        <v>0</v>
      </c>
      <c r="F698" s="84">
        <f>Invoice!G700</f>
        <v>0</v>
      </c>
      <c r="G698" s="85">
        <f t="shared" si="31"/>
        <v>0</v>
      </c>
    </row>
    <row r="699" spans="1:7" s="82" customFormat="1" hidden="1">
      <c r="A699" s="98" t="str">
        <f>Invoice!F701</f>
        <v>Exchange rate :</v>
      </c>
      <c r="B699" s="77">
        <f>Invoice!C701</f>
        <v>0</v>
      </c>
      <c r="C699" s="78">
        <f>Invoice!B701</f>
        <v>0</v>
      </c>
      <c r="D699" s="83">
        <f t="shared" si="29"/>
        <v>0</v>
      </c>
      <c r="E699" s="83">
        <f t="shared" si="30"/>
        <v>0</v>
      </c>
      <c r="F699" s="84">
        <f>Invoice!G701</f>
        <v>0</v>
      </c>
      <c r="G699" s="85">
        <f t="shared" si="31"/>
        <v>0</v>
      </c>
    </row>
    <row r="700" spans="1:7" s="82" customFormat="1" hidden="1">
      <c r="A700" s="98" t="str">
        <f>Invoice!F702</f>
        <v>Exchange rate :</v>
      </c>
      <c r="B700" s="77">
        <f>Invoice!C702</f>
        <v>0</v>
      </c>
      <c r="C700" s="78">
        <f>Invoice!B702</f>
        <v>0</v>
      </c>
      <c r="D700" s="83">
        <f t="shared" si="29"/>
        <v>0</v>
      </c>
      <c r="E700" s="83">
        <f t="shared" si="30"/>
        <v>0</v>
      </c>
      <c r="F700" s="84">
        <f>Invoice!G702</f>
        <v>0</v>
      </c>
      <c r="G700" s="85">
        <f t="shared" si="31"/>
        <v>0</v>
      </c>
    </row>
    <row r="701" spans="1:7" s="82" customFormat="1" hidden="1">
      <c r="A701" s="98" t="str">
        <f>Invoice!F703</f>
        <v>Exchange rate :</v>
      </c>
      <c r="B701" s="77">
        <f>Invoice!C703</f>
        <v>0</v>
      </c>
      <c r="C701" s="78">
        <f>Invoice!B703</f>
        <v>0</v>
      </c>
      <c r="D701" s="83">
        <f t="shared" si="29"/>
        <v>0</v>
      </c>
      <c r="E701" s="83">
        <f t="shared" si="30"/>
        <v>0</v>
      </c>
      <c r="F701" s="84">
        <f>Invoice!G703</f>
        <v>0</v>
      </c>
      <c r="G701" s="85">
        <f t="shared" si="31"/>
        <v>0</v>
      </c>
    </row>
    <row r="702" spans="1:7" s="82" customFormat="1" hidden="1">
      <c r="A702" s="98" t="str">
        <f>Invoice!F704</f>
        <v>Exchange rate :</v>
      </c>
      <c r="B702" s="77">
        <f>Invoice!C704</f>
        <v>0</v>
      </c>
      <c r="C702" s="78">
        <f>Invoice!B704</f>
        <v>0</v>
      </c>
      <c r="D702" s="83">
        <f t="shared" si="29"/>
        <v>0</v>
      </c>
      <c r="E702" s="83">
        <f t="shared" si="30"/>
        <v>0</v>
      </c>
      <c r="F702" s="84">
        <f>Invoice!G704</f>
        <v>0</v>
      </c>
      <c r="G702" s="85">
        <f t="shared" si="31"/>
        <v>0</v>
      </c>
    </row>
    <row r="703" spans="1:7" s="82" customFormat="1" hidden="1">
      <c r="A703" s="98" t="str">
        <f>Invoice!F705</f>
        <v>Exchange rate :</v>
      </c>
      <c r="B703" s="77">
        <f>Invoice!C705</f>
        <v>0</v>
      </c>
      <c r="C703" s="78">
        <f>Invoice!B705</f>
        <v>0</v>
      </c>
      <c r="D703" s="83">
        <f t="shared" si="29"/>
        <v>0</v>
      </c>
      <c r="E703" s="83">
        <f t="shared" si="30"/>
        <v>0</v>
      </c>
      <c r="F703" s="84">
        <f>Invoice!G705</f>
        <v>0</v>
      </c>
      <c r="G703" s="85">
        <f t="shared" si="31"/>
        <v>0</v>
      </c>
    </row>
    <row r="704" spans="1:7" s="82" customFormat="1" hidden="1">
      <c r="A704" s="98" t="str">
        <f>Invoice!F706</f>
        <v>Exchange rate :</v>
      </c>
      <c r="B704" s="77">
        <f>Invoice!C706</f>
        <v>0</v>
      </c>
      <c r="C704" s="78">
        <f>Invoice!B706</f>
        <v>0</v>
      </c>
      <c r="D704" s="83">
        <f t="shared" si="29"/>
        <v>0</v>
      </c>
      <c r="E704" s="83">
        <f t="shared" si="30"/>
        <v>0</v>
      </c>
      <c r="F704" s="84">
        <f>Invoice!G706</f>
        <v>0</v>
      </c>
      <c r="G704" s="85">
        <f t="shared" si="31"/>
        <v>0</v>
      </c>
    </row>
    <row r="705" spans="1:7" s="82" customFormat="1" hidden="1">
      <c r="A705" s="98" t="str">
        <f>Invoice!F707</f>
        <v>Exchange rate :</v>
      </c>
      <c r="B705" s="77">
        <f>Invoice!C707</f>
        <v>0</v>
      </c>
      <c r="C705" s="78">
        <f>Invoice!B707</f>
        <v>0</v>
      </c>
      <c r="D705" s="83">
        <f t="shared" ref="D705:D768" si="32">F705/$D$14</f>
        <v>0</v>
      </c>
      <c r="E705" s="83">
        <f t="shared" ref="E705:E768" si="33">G705/$D$14</f>
        <v>0</v>
      </c>
      <c r="F705" s="84">
        <f>Invoice!G707</f>
        <v>0</v>
      </c>
      <c r="G705" s="85">
        <f t="shared" ref="G705:G768" si="34">C705*F705</f>
        <v>0</v>
      </c>
    </row>
    <row r="706" spans="1:7" s="82" customFormat="1" hidden="1">
      <c r="A706" s="98" t="str">
        <f>Invoice!F708</f>
        <v>Exchange rate :</v>
      </c>
      <c r="B706" s="77">
        <f>Invoice!C708</f>
        <v>0</v>
      </c>
      <c r="C706" s="78">
        <f>Invoice!B708</f>
        <v>0</v>
      </c>
      <c r="D706" s="83">
        <f t="shared" si="32"/>
        <v>0</v>
      </c>
      <c r="E706" s="83">
        <f t="shared" si="33"/>
        <v>0</v>
      </c>
      <c r="F706" s="84">
        <f>Invoice!G708</f>
        <v>0</v>
      </c>
      <c r="G706" s="85">
        <f t="shared" si="34"/>
        <v>0</v>
      </c>
    </row>
    <row r="707" spans="1:7" s="82" customFormat="1" hidden="1">
      <c r="A707" s="98" t="str">
        <f>Invoice!F709</f>
        <v>Exchange rate :</v>
      </c>
      <c r="B707" s="77">
        <f>Invoice!C709</f>
        <v>0</v>
      </c>
      <c r="C707" s="78">
        <f>Invoice!B709</f>
        <v>0</v>
      </c>
      <c r="D707" s="83">
        <f t="shared" si="32"/>
        <v>0</v>
      </c>
      <c r="E707" s="83">
        <f t="shared" si="33"/>
        <v>0</v>
      </c>
      <c r="F707" s="84">
        <f>Invoice!G709</f>
        <v>0</v>
      </c>
      <c r="G707" s="85">
        <f t="shared" si="34"/>
        <v>0</v>
      </c>
    </row>
    <row r="708" spans="1:7" s="82" customFormat="1" hidden="1">
      <c r="A708" s="98" t="str">
        <f>Invoice!F710</f>
        <v>Exchange rate :</v>
      </c>
      <c r="B708" s="77">
        <f>Invoice!C710</f>
        <v>0</v>
      </c>
      <c r="C708" s="78">
        <f>Invoice!B710</f>
        <v>0</v>
      </c>
      <c r="D708" s="83">
        <f t="shared" si="32"/>
        <v>0</v>
      </c>
      <c r="E708" s="83">
        <f t="shared" si="33"/>
        <v>0</v>
      </c>
      <c r="F708" s="84">
        <f>Invoice!G710</f>
        <v>0</v>
      </c>
      <c r="G708" s="85">
        <f t="shared" si="34"/>
        <v>0</v>
      </c>
    </row>
    <row r="709" spans="1:7" s="82" customFormat="1" hidden="1">
      <c r="A709" s="98" t="str">
        <f>Invoice!F711</f>
        <v>Exchange rate :</v>
      </c>
      <c r="B709" s="77">
        <f>Invoice!C711</f>
        <v>0</v>
      </c>
      <c r="C709" s="78">
        <f>Invoice!B711</f>
        <v>0</v>
      </c>
      <c r="D709" s="83">
        <f t="shared" si="32"/>
        <v>0</v>
      </c>
      <c r="E709" s="83">
        <f t="shared" si="33"/>
        <v>0</v>
      </c>
      <c r="F709" s="84">
        <f>Invoice!G711</f>
        <v>0</v>
      </c>
      <c r="G709" s="85">
        <f t="shared" si="34"/>
        <v>0</v>
      </c>
    </row>
    <row r="710" spans="1:7" s="82" customFormat="1" hidden="1">
      <c r="A710" s="98" t="str">
        <f>Invoice!F712</f>
        <v>Exchange rate :</v>
      </c>
      <c r="B710" s="77">
        <f>Invoice!C712</f>
        <v>0</v>
      </c>
      <c r="C710" s="78">
        <f>Invoice!B712</f>
        <v>0</v>
      </c>
      <c r="D710" s="83">
        <f t="shared" si="32"/>
        <v>0</v>
      </c>
      <c r="E710" s="83">
        <f t="shared" si="33"/>
        <v>0</v>
      </c>
      <c r="F710" s="84">
        <f>Invoice!G712</f>
        <v>0</v>
      </c>
      <c r="G710" s="85">
        <f t="shared" si="34"/>
        <v>0</v>
      </c>
    </row>
    <row r="711" spans="1:7" s="82" customFormat="1" hidden="1">
      <c r="A711" s="98" t="str">
        <f>Invoice!F713</f>
        <v>Exchange rate :</v>
      </c>
      <c r="B711" s="77">
        <f>Invoice!C713</f>
        <v>0</v>
      </c>
      <c r="C711" s="78">
        <f>Invoice!B713</f>
        <v>0</v>
      </c>
      <c r="D711" s="83">
        <f t="shared" si="32"/>
        <v>0</v>
      </c>
      <c r="E711" s="83">
        <f t="shared" si="33"/>
        <v>0</v>
      </c>
      <c r="F711" s="84">
        <f>Invoice!G713</f>
        <v>0</v>
      </c>
      <c r="G711" s="85">
        <f t="shared" si="34"/>
        <v>0</v>
      </c>
    </row>
    <row r="712" spans="1:7" s="82" customFormat="1" hidden="1">
      <c r="A712" s="98" t="str">
        <f>Invoice!F714</f>
        <v>Exchange rate :</v>
      </c>
      <c r="B712" s="77">
        <f>Invoice!C714</f>
        <v>0</v>
      </c>
      <c r="C712" s="78">
        <f>Invoice!B714</f>
        <v>0</v>
      </c>
      <c r="D712" s="83">
        <f t="shared" si="32"/>
        <v>0</v>
      </c>
      <c r="E712" s="83">
        <f t="shared" si="33"/>
        <v>0</v>
      </c>
      <c r="F712" s="84">
        <f>Invoice!G714</f>
        <v>0</v>
      </c>
      <c r="G712" s="85">
        <f t="shared" si="34"/>
        <v>0</v>
      </c>
    </row>
    <row r="713" spans="1:7" s="82" customFormat="1" hidden="1">
      <c r="A713" s="98" t="str">
        <f>Invoice!F715</f>
        <v>Exchange rate :</v>
      </c>
      <c r="B713" s="77">
        <f>Invoice!C715</f>
        <v>0</v>
      </c>
      <c r="C713" s="78">
        <f>Invoice!B715</f>
        <v>0</v>
      </c>
      <c r="D713" s="83">
        <f t="shared" si="32"/>
        <v>0</v>
      </c>
      <c r="E713" s="83">
        <f t="shared" si="33"/>
        <v>0</v>
      </c>
      <c r="F713" s="84">
        <f>Invoice!G715</f>
        <v>0</v>
      </c>
      <c r="G713" s="85">
        <f t="shared" si="34"/>
        <v>0</v>
      </c>
    </row>
    <row r="714" spans="1:7" s="82" customFormat="1" hidden="1">
      <c r="A714" s="98" t="str">
        <f>Invoice!F716</f>
        <v>Exchange rate :</v>
      </c>
      <c r="B714" s="77">
        <f>Invoice!C716</f>
        <v>0</v>
      </c>
      <c r="C714" s="78">
        <f>Invoice!B716</f>
        <v>0</v>
      </c>
      <c r="D714" s="83">
        <f t="shared" si="32"/>
        <v>0</v>
      </c>
      <c r="E714" s="83">
        <f t="shared" si="33"/>
        <v>0</v>
      </c>
      <c r="F714" s="84">
        <f>Invoice!G716</f>
        <v>0</v>
      </c>
      <c r="G714" s="85">
        <f t="shared" si="34"/>
        <v>0</v>
      </c>
    </row>
    <row r="715" spans="1:7" s="82" customFormat="1" hidden="1">
      <c r="A715" s="98" t="str">
        <f>Invoice!F717</f>
        <v>Exchange rate :</v>
      </c>
      <c r="B715" s="77">
        <f>Invoice!C717</f>
        <v>0</v>
      </c>
      <c r="C715" s="78">
        <f>Invoice!B717</f>
        <v>0</v>
      </c>
      <c r="D715" s="83">
        <f t="shared" si="32"/>
        <v>0</v>
      </c>
      <c r="E715" s="83">
        <f t="shared" si="33"/>
        <v>0</v>
      </c>
      <c r="F715" s="84">
        <f>Invoice!G717</f>
        <v>0</v>
      </c>
      <c r="G715" s="85">
        <f t="shared" si="34"/>
        <v>0</v>
      </c>
    </row>
    <row r="716" spans="1:7" s="82" customFormat="1" hidden="1">
      <c r="A716" s="98" t="str">
        <f>Invoice!F718</f>
        <v>Exchange rate :</v>
      </c>
      <c r="B716" s="77">
        <f>Invoice!C718</f>
        <v>0</v>
      </c>
      <c r="C716" s="78">
        <f>Invoice!B718</f>
        <v>0</v>
      </c>
      <c r="D716" s="83">
        <f t="shared" si="32"/>
        <v>0</v>
      </c>
      <c r="E716" s="83">
        <f t="shared" si="33"/>
        <v>0</v>
      </c>
      <c r="F716" s="84">
        <f>Invoice!G718</f>
        <v>0</v>
      </c>
      <c r="G716" s="85">
        <f t="shared" si="34"/>
        <v>0</v>
      </c>
    </row>
    <row r="717" spans="1:7" s="82" customFormat="1" hidden="1">
      <c r="A717" s="98" t="str">
        <f>Invoice!F719</f>
        <v>Exchange rate :</v>
      </c>
      <c r="B717" s="77">
        <f>Invoice!C719</f>
        <v>0</v>
      </c>
      <c r="C717" s="78">
        <f>Invoice!B719</f>
        <v>0</v>
      </c>
      <c r="D717" s="83">
        <f t="shared" si="32"/>
        <v>0</v>
      </c>
      <c r="E717" s="83">
        <f t="shared" si="33"/>
        <v>0</v>
      </c>
      <c r="F717" s="84">
        <f>Invoice!G719</f>
        <v>0</v>
      </c>
      <c r="G717" s="85">
        <f t="shared" si="34"/>
        <v>0</v>
      </c>
    </row>
    <row r="718" spans="1:7" s="82" customFormat="1" hidden="1">
      <c r="A718" s="98" t="str">
        <f>Invoice!F720</f>
        <v>Exchange rate :</v>
      </c>
      <c r="B718" s="77">
        <f>Invoice!C720</f>
        <v>0</v>
      </c>
      <c r="C718" s="78">
        <f>Invoice!B720</f>
        <v>0</v>
      </c>
      <c r="D718" s="83">
        <f t="shared" si="32"/>
        <v>0</v>
      </c>
      <c r="E718" s="83">
        <f t="shared" si="33"/>
        <v>0</v>
      </c>
      <c r="F718" s="84">
        <f>Invoice!G720</f>
        <v>0</v>
      </c>
      <c r="G718" s="85">
        <f t="shared" si="34"/>
        <v>0</v>
      </c>
    </row>
    <row r="719" spans="1:7" s="82" customFormat="1" hidden="1">
      <c r="A719" s="98" t="str">
        <f>Invoice!F721</f>
        <v>Exchange rate :</v>
      </c>
      <c r="B719" s="77">
        <f>Invoice!C721</f>
        <v>0</v>
      </c>
      <c r="C719" s="78">
        <f>Invoice!B721</f>
        <v>0</v>
      </c>
      <c r="D719" s="83">
        <f t="shared" si="32"/>
        <v>0</v>
      </c>
      <c r="E719" s="83">
        <f t="shared" si="33"/>
        <v>0</v>
      </c>
      <c r="F719" s="84">
        <f>Invoice!G721</f>
        <v>0</v>
      </c>
      <c r="G719" s="85">
        <f t="shared" si="34"/>
        <v>0</v>
      </c>
    </row>
    <row r="720" spans="1:7" s="82" customFormat="1" hidden="1">
      <c r="A720" s="98" t="str">
        <f>Invoice!F722</f>
        <v>Exchange rate :</v>
      </c>
      <c r="B720" s="77">
        <f>Invoice!C722</f>
        <v>0</v>
      </c>
      <c r="C720" s="78">
        <f>Invoice!B722</f>
        <v>0</v>
      </c>
      <c r="D720" s="83">
        <f t="shared" si="32"/>
        <v>0</v>
      </c>
      <c r="E720" s="83">
        <f t="shared" si="33"/>
        <v>0</v>
      </c>
      <c r="F720" s="84">
        <f>Invoice!G722</f>
        <v>0</v>
      </c>
      <c r="G720" s="85">
        <f t="shared" si="34"/>
        <v>0</v>
      </c>
    </row>
    <row r="721" spans="1:7" s="82" customFormat="1" hidden="1">
      <c r="A721" s="98" t="str">
        <f>Invoice!F723</f>
        <v>Exchange rate :</v>
      </c>
      <c r="B721" s="77">
        <f>Invoice!C723</f>
        <v>0</v>
      </c>
      <c r="C721" s="78">
        <f>Invoice!B723</f>
        <v>0</v>
      </c>
      <c r="D721" s="83">
        <f t="shared" si="32"/>
        <v>0</v>
      </c>
      <c r="E721" s="83">
        <f t="shared" si="33"/>
        <v>0</v>
      </c>
      <c r="F721" s="84">
        <f>Invoice!G723</f>
        <v>0</v>
      </c>
      <c r="G721" s="85">
        <f t="shared" si="34"/>
        <v>0</v>
      </c>
    </row>
    <row r="722" spans="1:7" s="82" customFormat="1" hidden="1">
      <c r="A722" s="98" t="str">
        <f>Invoice!F724</f>
        <v>Exchange rate :</v>
      </c>
      <c r="B722" s="77">
        <f>Invoice!C724</f>
        <v>0</v>
      </c>
      <c r="C722" s="78">
        <f>Invoice!B724</f>
        <v>0</v>
      </c>
      <c r="D722" s="83">
        <f t="shared" si="32"/>
        <v>0</v>
      </c>
      <c r="E722" s="83">
        <f t="shared" si="33"/>
        <v>0</v>
      </c>
      <c r="F722" s="84">
        <f>Invoice!G724</f>
        <v>0</v>
      </c>
      <c r="G722" s="85">
        <f t="shared" si="34"/>
        <v>0</v>
      </c>
    </row>
    <row r="723" spans="1:7" s="82" customFormat="1" hidden="1">
      <c r="A723" s="98" t="str">
        <f>Invoice!F725</f>
        <v>Exchange rate :</v>
      </c>
      <c r="B723" s="77">
        <f>Invoice!C725</f>
        <v>0</v>
      </c>
      <c r="C723" s="78">
        <f>Invoice!B725</f>
        <v>0</v>
      </c>
      <c r="D723" s="83">
        <f t="shared" si="32"/>
        <v>0</v>
      </c>
      <c r="E723" s="83">
        <f t="shared" si="33"/>
        <v>0</v>
      </c>
      <c r="F723" s="84">
        <f>Invoice!G725</f>
        <v>0</v>
      </c>
      <c r="G723" s="85">
        <f t="shared" si="34"/>
        <v>0</v>
      </c>
    </row>
    <row r="724" spans="1:7" s="82" customFormat="1" hidden="1">
      <c r="A724" s="98" t="str">
        <f>Invoice!F726</f>
        <v>Exchange rate :</v>
      </c>
      <c r="B724" s="77">
        <f>Invoice!C726</f>
        <v>0</v>
      </c>
      <c r="C724" s="78">
        <f>Invoice!B726</f>
        <v>0</v>
      </c>
      <c r="D724" s="83">
        <f t="shared" si="32"/>
        <v>0</v>
      </c>
      <c r="E724" s="83">
        <f t="shared" si="33"/>
        <v>0</v>
      </c>
      <c r="F724" s="84">
        <f>Invoice!G726</f>
        <v>0</v>
      </c>
      <c r="G724" s="85">
        <f t="shared" si="34"/>
        <v>0</v>
      </c>
    </row>
    <row r="725" spans="1:7" s="82" customFormat="1" hidden="1">
      <c r="A725" s="98" t="str">
        <f>Invoice!F727</f>
        <v>Exchange rate :</v>
      </c>
      <c r="B725" s="77">
        <f>Invoice!C727</f>
        <v>0</v>
      </c>
      <c r="C725" s="78">
        <f>Invoice!B727</f>
        <v>0</v>
      </c>
      <c r="D725" s="83">
        <f t="shared" si="32"/>
        <v>0</v>
      </c>
      <c r="E725" s="83">
        <f t="shared" si="33"/>
        <v>0</v>
      </c>
      <c r="F725" s="84">
        <f>Invoice!G727</f>
        <v>0</v>
      </c>
      <c r="G725" s="85">
        <f t="shared" si="34"/>
        <v>0</v>
      </c>
    </row>
    <row r="726" spans="1:7" s="82" customFormat="1" hidden="1">
      <c r="A726" s="98" t="str">
        <f>Invoice!F728</f>
        <v>Exchange rate :</v>
      </c>
      <c r="B726" s="77">
        <f>Invoice!C728</f>
        <v>0</v>
      </c>
      <c r="C726" s="78">
        <f>Invoice!B728</f>
        <v>0</v>
      </c>
      <c r="D726" s="83">
        <f t="shared" si="32"/>
        <v>0</v>
      </c>
      <c r="E726" s="83">
        <f t="shared" si="33"/>
        <v>0</v>
      </c>
      <c r="F726" s="84">
        <f>Invoice!G728</f>
        <v>0</v>
      </c>
      <c r="G726" s="85">
        <f t="shared" si="34"/>
        <v>0</v>
      </c>
    </row>
    <row r="727" spans="1:7" s="82" customFormat="1" hidden="1">
      <c r="A727" s="98" t="str">
        <f>Invoice!F729</f>
        <v>Exchange rate :</v>
      </c>
      <c r="B727" s="77">
        <f>Invoice!C729</f>
        <v>0</v>
      </c>
      <c r="C727" s="78">
        <f>Invoice!B729</f>
        <v>0</v>
      </c>
      <c r="D727" s="83">
        <f t="shared" si="32"/>
        <v>0</v>
      </c>
      <c r="E727" s="83">
        <f t="shared" si="33"/>
        <v>0</v>
      </c>
      <c r="F727" s="84">
        <f>Invoice!G729</f>
        <v>0</v>
      </c>
      <c r="G727" s="85">
        <f t="shared" si="34"/>
        <v>0</v>
      </c>
    </row>
    <row r="728" spans="1:7" s="82" customFormat="1" hidden="1">
      <c r="A728" s="98" t="str">
        <f>Invoice!F730</f>
        <v>Exchange rate :</v>
      </c>
      <c r="B728" s="77">
        <f>Invoice!C730</f>
        <v>0</v>
      </c>
      <c r="C728" s="78">
        <f>Invoice!B730</f>
        <v>0</v>
      </c>
      <c r="D728" s="83">
        <f t="shared" si="32"/>
        <v>0</v>
      </c>
      <c r="E728" s="83">
        <f t="shared" si="33"/>
        <v>0</v>
      </c>
      <c r="F728" s="84">
        <f>Invoice!G730</f>
        <v>0</v>
      </c>
      <c r="G728" s="85">
        <f t="shared" si="34"/>
        <v>0</v>
      </c>
    </row>
    <row r="729" spans="1:7" s="82" customFormat="1" hidden="1">
      <c r="A729" s="98" t="str">
        <f>Invoice!F731</f>
        <v>Exchange rate :</v>
      </c>
      <c r="B729" s="77">
        <f>Invoice!C731</f>
        <v>0</v>
      </c>
      <c r="C729" s="78">
        <f>Invoice!B731</f>
        <v>0</v>
      </c>
      <c r="D729" s="83">
        <f t="shared" si="32"/>
        <v>0</v>
      </c>
      <c r="E729" s="83">
        <f t="shared" si="33"/>
        <v>0</v>
      </c>
      <c r="F729" s="84">
        <f>Invoice!G731</f>
        <v>0</v>
      </c>
      <c r="G729" s="85">
        <f t="shared" si="34"/>
        <v>0</v>
      </c>
    </row>
    <row r="730" spans="1:7" s="82" customFormat="1" hidden="1">
      <c r="A730" s="98" t="str">
        <f>Invoice!F732</f>
        <v>Exchange rate :</v>
      </c>
      <c r="B730" s="77">
        <f>Invoice!C732</f>
        <v>0</v>
      </c>
      <c r="C730" s="78">
        <f>Invoice!B732</f>
        <v>0</v>
      </c>
      <c r="D730" s="83">
        <f t="shared" si="32"/>
        <v>0</v>
      </c>
      <c r="E730" s="83">
        <f t="shared" si="33"/>
        <v>0</v>
      </c>
      <c r="F730" s="84">
        <f>Invoice!G732</f>
        <v>0</v>
      </c>
      <c r="G730" s="85">
        <f t="shared" si="34"/>
        <v>0</v>
      </c>
    </row>
    <row r="731" spans="1:7" s="82" customFormat="1" hidden="1">
      <c r="A731" s="98" t="str">
        <f>Invoice!F733</f>
        <v>Exchange rate :</v>
      </c>
      <c r="B731" s="77">
        <f>Invoice!C733</f>
        <v>0</v>
      </c>
      <c r="C731" s="78">
        <f>Invoice!B733</f>
        <v>0</v>
      </c>
      <c r="D731" s="83">
        <f t="shared" si="32"/>
        <v>0</v>
      </c>
      <c r="E731" s="83">
        <f t="shared" si="33"/>
        <v>0</v>
      </c>
      <c r="F731" s="84">
        <f>Invoice!G733</f>
        <v>0</v>
      </c>
      <c r="G731" s="85">
        <f t="shared" si="34"/>
        <v>0</v>
      </c>
    </row>
    <row r="732" spans="1:7" s="82" customFormat="1" hidden="1">
      <c r="A732" s="98" t="str">
        <f>Invoice!F734</f>
        <v>Exchange rate :</v>
      </c>
      <c r="B732" s="77">
        <f>Invoice!C734</f>
        <v>0</v>
      </c>
      <c r="C732" s="78">
        <f>Invoice!B734</f>
        <v>0</v>
      </c>
      <c r="D732" s="83">
        <f t="shared" si="32"/>
        <v>0</v>
      </c>
      <c r="E732" s="83">
        <f t="shared" si="33"/>
        <v>0</v>
      </c>
      <c r="F732" s="84">
        <f>Invoice!G734</f>
        <v>0</v>
      </c>
      <c r="G732" s="85">
        <f t="shared" si="34"/>
        <v>0</v>
      </c>
    </row>
    <row r="733" spans="1:7" s="82" customFormat="1" hidden="1">
      <c r="A733" s="98" t="str">
        <f>Invoice!F735</f>
        <v>Exchange rate :</v>
      </c>
      <c r="B733" s="77">
        <f>Invoice!C735</f>
        <v>0</v>
      </c>
      <c r="C733" s="78">
        <f>Invoice!B735</f>
        <v>0</v>
      </c>
      <c r="D733" s="83">
        <f t="shared" si="32"/>
        <v>0</v>
      </c>
      <c r="E733" s="83">
        <f t="shared" si="33"/>
        <v>0</v>
      </c>
      <c r="F733" s="84">
        <f>Invoice!G735</f>
        <v>0</v>
      </c>
      <c r="G733" s="85">
        <f t="shared" si="34"/>
        <v>0</v>
      </c>
    </row>
    <row r="734" spans="1:7" s="82" customFormat="1" hidden="1">
      <c r="A734" s="98" t="str">
        <f>Invoice!F736</f>
        <v>Exchange rate :</v>
      </c>
      <c r="B734" s="77">
        <f>Invoice!C736</f>
        <v>0</v>
      </c>
      <c r="C734" s="78">
        <f>Invoice!B736</f>
        <v>0</v>
      </c>
      <c r="D734" s="83">
        <f t="shared" si="32"/>
        <v>0</v>
      </c>
      <c r="E734" s="83">
        <f t="shared" si="33"/>
        <v>0</v>
      </c>
      <c r="F734" s="84">
        <f>Invoice!G736</f>
        <v>0</v>
      </c>
      <c r="G734" s="85">
        <f t="shared" si="34"/>
        <v>0</v>
      </c>
    </row>
    <row r="735" spans="1:7" s="82" customFormat="1" hidden="1">
      <c r="A735" s="98" t="str">
        <f>Invoice!F737</f>
        <v>Exchange rate :</v>
      </c>
      <c r="B735" s="77">
        <f>Invoice!C737</f>
        <v>0</v>
      </c>
      <c r="C735" s="78">
        <f>Invoice!B737</f>
        <v>0</v>
      </c>
      <c r="D735" s="83">
        <f t="shared" si="32"/>
        <v>0</v>
      </c>
      <c r="E735" s="83">
        <f t="shared" si="33"/>
        <v>0</v>
      </c>
      <c r="F735" s="84">
        <f>Invoice!G737</f>
        <v>0</v>
      </c>
      <c r="G735" s="85">
        <f t="shared" si="34"/>
        <v>0</v>
      </c>
    </row>
    <row r="736" spans="1:7" s="82" customFormat="1" hidden="1">
      <c r="A736" s="98" t="str">
        <f>Invoice!F738</f>
        <v>Exchange rate :</v>
      </c>
      <c r="B736" s="77">
        <f>Invoice!C738</f>
        <v>0</v>
      </c>
      <c r="C736" s="78">
        <f>Invoice!B738</f>
        <v>0</v>
      </c>
      <c r="D736" s="83">
        <f t="shared" si="32"/>
        <v>0</v>
      </c>
      <c r="E736" s="83">
        <f t="shared" si="33"/>
        <v>0</v>
      </c>
      <c r="F736" s="84">
        <f>Invoice!G738</f>
        <v>0</v>
      </c>
      <c r="G736" s="85">
        <f t="shared" si="34"/>
        <v>0</v>
      </c>
    </row>
    <row r="737" spans="1:7" s="82" customFormat="1" hidden="1">
      <c r="A737" s="98" t="str">
        <f>Invoice!F739</f>
        <v>Exchange rate :</v>
      </c>
      <c r="B737" s="77">
        <f>Invoice!C739</f>
        <v>0</v>
      </c>
      <c r="C737" s="78">
        <f>Invoice!B739</f>
        <v>0</v>
      </c>
      <c r="D737" s="83">
        <f t="shared" si="32"/>
        <v>0</v>
      </c>
      <c r="E737" s="83">
        <f t="shared" si="33"/>
        <v>0</v>
      </c>
      <c r="F737" s="84">
        <f>Invoice!G739</f>
        <v>0</v>
      </c>
      <c r="G737" s="85">
        <f t="shared" si="34"/>
        <v>0</v>
      </c>
    </row>
    <row r="738" spans="1:7" s="82" customFormat="1" hidden="1">
      <c r="A738" s="98" t="str">
        <f>Invoice!F740</f>
        <v>Exchange rate :</v>
      </c>
      <c r="B738" s="77">
        <f>Invoice!C740</f>
        <v>0</v>
      </c>
      <c r="C738" s="78">
        <f>Invoice!B740</f>
        <v>0</v>
      </c>
      <c r="D738" s="83">
        <f t="shared" si="32"/>
        <v>0</v>
      </c>
      <c r="E738" s="83">
        <f t="shared" si="33"/>
        <v>0</v>
      </c>
      <c r="F738" s="84">
        <f>Invoice!G740</f>
        <v>0</v>
      </c>
      <c r="G738" s="85">
        <f t="shared" si="34"/>
        <v>0</v>
      </c>
    </row>
    <row r="739" spans="1:7" s="82" customFormat="1" hidden="1">
      <c r="A739" s="98" t="str">
        <f>Invoice!F741</f>
        <v>Exchange rate :</v>
      </c>
      <c r="B739" s="77">
        <f>Invoice!C741</f>
        <v>0</v>
      </c>
      <c r="C739" s="78">
        <f>Invoice!B741</f>
        <v>0</v>
      </c>
      <c r="D739" s="83">
        <f t="shared" si="32"/>
        <v>0</v>
      </c>
      <c r="E739" s="83">
        <f t="shared" si="33"/>
        <v>0</v>
      </c>
      <c r="F739" s="84">
        <f>Invoice!G741</f>
        <v>0</v>
      </c>
      <c r="G739" s="85">
        <f t="shared" si="34"/>
        <v>0</v>
      </c>
    </row>
    <row r="740" spans="1:7" s="82" customFormat="1" hidden="1">
      <c r="A740" s="98" t="str">
        <f>Invoice!F742</f>
        <v>Exchange rate :</v>
      </c>
      <c r="B740" s="77">
        <f>Invoice!C742</f>
        <v>0</v>
      </c>
      <c r="C740" s="78">
        <f>Invoice!B742</f>
        <v>0</v>
      </c>
      <c r="D740" s="83">
        <f t="shared" si="32"/>
        <v>0</v>
      </c>
      <c r="E740" s="83">
        <f t="shared" si="33"/>
        <v>0</v>
      </c>
      <c r="F740" s="84">
        <f>Invoice!G742</f>
        <v>0</v>
      </c>
      <c r="G740" s="85">
        <f t="shared" si="34"/>
        <v>0</v>
      </c>
    </row>
    <row r="741" spans="1:7" s="82" customFormat="1" hidden="1">
      <c r="A741" s="98" t="str">
        <f>Invoice!F743</f>
        <v>Exchange rate :</v>
      </c>
      <c r="B741" s="77">
        <f>Invoice!C743</f>
        <v>0</v>
      </c>
      <c r="C741" s="78">
        <f>Invoice!B743</f>
        <v>0</v>
      </c>
      <c r="D741" s="83">
        <f t="shared" si="32"/>
        <v>0</v>
      </c>
      <c r="E741" s="83">
        <f t="shared" si="33"/>
        <v>0</v>
      </c>
      <c r="F741" s="84">
        <f>Invoice!G743</f>
        <v>0</v>
      </c>
      <c r="G741" s="85">
        <f t="shared" si="34"/>
        <v>0</v>
      </c>
    </row>
    <row r="742" spans="1:7" s="82" customFormat="1" hidden="1">
      <c r="A742" s="98" t="str">
        <f>Invoice!F744</f>
        <v>Exchange rate :</v>
      </c>
      <c r="B742" s="77">
        <f>Invoice!C744</f>
        <v>0</v>
      </c>
      <c r="C742" s="78">
        <f>Invoice!B744</f>
        <v>0</v>
      </c>
      <c r="D742" s="83">
        <f t="shared" si="32"/>
        <v>0</v>
      </c>
      <c r="E742" s="83">
        <f t="shared" si="33"/>
        <v>0</v>
      </c>
      <c r="F742" s="84">
        <f>Invoice!G744</f>
        <v>0</v>
      </c>
      <c r="G742" s="85">
        <f t="shared" si="34"/>
        <v>0</v>
      </c>
    </row>
    <row r="743" spans="1:7" s="82" customFormat="1" hidden="1">
      <c r="A743" s="98" t="str">
        <f>Invoice!F745</f>
        <v>Exchange rate :</v>
      </c>
      <c r="B743" s="77">
        <f>Invoice!C745</f>
        <v>0</v>
      </c>
      <c r="C743" s="78">
        <f>Invoice!B745</f>
        <v>0</v>
      </c>
      <c r="D743" s="83">
        <f t="shared" si="32"/>
        <v>0</v>
      </c>
      <c r="E743" s="83">
        <f t="shared" si="33"/>
        <v>0</v>
      </c>
      <c r="F743" s="84">
        <f>Invoice!G745</f>
        <v>0</v>
      </c>
      <c r="G743" s="85">
        <f t="shared" si="34"/>
        <v>0</v>
      </c>
    </row>
    <row r="744" spans="1:7" s="82" customFormat="1" hidden="1">
      <c r="A744" s="98" t="str">
        <f>Invoice!F746</f>
        <v>Exchange rate :</v>
      </c>
      <c r="B744" s="77">
        <f>Invoice!C746</f>
        <v>0</v>
      </c>
      <c r="C744" s="78">
        <f>Invoice!B746</f>
        <v>0</v>
      </c>
      <c r="D744" s="83">
        <f t="shared" si="32"/>
        <v>0</v>
      </c>
      <c r="E744" s="83">
        <f t="shared" si="33"/>
        <v>0</v>
      </c>
      <c r="F744" s="84">
        <f>Invoice!G746</f>
        <v>0</v>
      </c>
      <c r="G744" s="85">
        <f t="shared" si="34"/>
        <v>0</v>
      </c>
    </row>
    <row r="745" spans="1:7" s="82" customFormat="1" hidden="1">
      <c r="A745" s="98" t="str">
        <f>Invoice!F747</f>
        <v>Exchange rate :</v>
      </c>
      <c r="B745" s="77">
        <f>Invoice!C747</f>
        <v>0</v>
      </c>
      <c r="C745" s="78">
        <f>Invoice!B747</f>
        <v>0</v>
      </c>
      <c r="D745" s="83">
        <f t="shared" si="32"/>
        <v>0</v>
      </c>
      <c r="E745" s="83">
        <f t="shared" si="33"/>
        <v>0</v>
      </c>
      <c r="F745" s="84">
        <f>Invoice!G747</f>
        <v>0</v>
      </c>
      <c r="G745" s="85">
        <f t="shared" si="34"/>
        <v>0</v>
      </c>
    </row>
    <row r="746" spans="1:7" s="82" customFormat="1" hidden="1">
      <c r="A746" s="98" t="str">
        <f>Invoice!F748</f>
        <v>Exchange rate :</v>
      </c>
      <c r="B746" s="77">
        <f>Invoice!C748</f>
        <v>0</v>
      </c>
      <c r="C746" s="78">
        <f>Invoice!B748</f>
        <v>0</v>
      </c>
      <c r="D746" s="83">
        <f t="shared" si="32"/>
        <v>0</v>
      </c>
      <c r="E746" s="83">
        <f t="shared" si="33"/>
        <v>0</v>
      </c>
      <c r="F746" s="84">
        <f>Invoice!G748</f>
        <v>0</v>
      </c>
      <c r="G746" s="85">
        <f t="shared" si="34"/>
        <v>0</v>
      </c>
    </row>
    <row r="747" spans="1:7" s="82" customFormat="1" hidden="1">
      <c r="A747" s="98" t="str">
        <f>Invoice!F749</f>
        <v>Exchange rate :</v>
      </c>
      <c r="B747" s="77">
        <f>Invoice!C749</f>
        <v>0</v>
      </c>
      <c r="C747" s="78">
        <f>Invoice!B749</f>
        <v>0</v>
      </c>
      <c r="D747" s="83">
        <f t="shared" si="32"/>
        <v>0</v>
      </c>
      <c r="E747" s="83">
        <f t="shared" si="33"/>
        <v>0</v>
      </c>
      <c r="F747" s="84">
        <f>Invoice!G749</f>
        <v>0</v>
      </c>
      <c r="G747" s="85">
        <f t="shared" si="34"/>
        <v>0</v>
      </c>
    </row>
    <row r="748" spans="1:7" s="82" customFormat="1" hidden="1">
      <c r="A748" s="98" t="str">
        <f>Invoice!F750</f>
        <v>Exchange rate :</v>
      </c>
      <c r="B748" s="77">
        <f>Invoice!C750</f>
        <v>0</v>
      </c>
      <c r="C748" s="78">
        <f>Invoice!B750</f>
        <v>0</v>
      </c>
      <c r="D748" s="83">
        <f t="shared" si="32"/>
        <v>0</v>
      </c>
      <c r="E748" s="83">
        <f t="shared" si="33"/>
        <v>0</v>
      </c>
      <c r="F748" s="84">
        <f>Invoice!G750</f>
        <v>0</v>
      </c>
      <c r="G748" s="85">
        <f t="shared" si="34"/>
        <v>0</v>
      </c>
    </row>
    <row r="749" spans="1:7" s="82" customFormat="1" hidden="1">
      <c r="A749" s="98" t="str">
        <f>Invoice!F751</f>
        <v>Exchange rate :</v>
      </c>
      <c r="B749" s="77">
        <f>Invoice!C751</f>
        <v>0</v>
      </c>
      <c r="C749" s="78">
        <f>Invoice!B751</f>
        <v>0</v>
      </c>
      <c r="D749" s="83">
        <f t="shared" si="32"/>
        <v>0</v>
      </c>
      <c r="E749" s="83">
        <f t="shared" si="33"/>
        <v>0</v>
      </c>
      <c r="F749" s="84">
        <f>Invoice!G751</f>
        <v>0</v>
      </c>
      <c r="G749" s="85">
        <f t="shared" si="34"/>
        <v>0</v>
      </c>
    </row>
    <row r="750" spans="1:7" s="82" customFormat="1" hidden="1">
      <c r="A750" s="98" t="str">
        <f>Invoice!F752</f>
        <v>Exchange rate :</v>
      </c>
      <c r="B750" s="77">
        <f>Invoice!C752</f>
        <v>0</v>
      </c>
      <c r="C750" s="78">
        <f>Invoice!B752</f>
        <v>0</v>
      </c>
      <c r="D750" s="83">
        <f t="shared" si="32"/>
        <v>0</v>
      </c>
      <c r="E750" s="83">
        <f t="shared" si="33"/>
        <v>0</v>
      </c>
      <c r="F750" s="84">
        <f>Invoice!G752</f>
        <v>0</v>
      </c>
      <c r="G750" s="85">
        <f t="shared" si="34"/>
        <v>0</v>
      </c>
    </row>
    <row r="751" spans="1:7" s="82" customFormat="1" hidden="1">
      <c r="A751" s="98" t="str">
        <f>Invoice!F753</f>
        <v>Exchange rate :</v>
      </c>
      <c r="B751" s="77">
        <f>Invoice!C753</f>
        <v>0</v>
      </c>
      <c r="C751" s="78">
        <f>Invoice!B753</f>
        <v>0</v>
      </c>
      <c r="D751" s="83">
        <f t="shared" si="32"/>
        <v>0</v>
      </c>
      <c r="E751" s="83">
        <f t="shared" si="33"/>
        <v>0</v>
      </c>
      <c r="F751" s="84">
        <f>Invoice!G753</f>
        <v>0</v>
      </c>
      <c r="G751" s="85">
        <f t="shared" si="34"/>
        <v>0</v>
      </c>
    </row>
    <row r="752" spans="1:7" s="82" customFormat="1" hidden="1">
      <c r="A752" s="98" t="str">
        <f>Invoice!F754</f>
        <v>Exchange rate :</v>
      </c>
      <c r="B752" s="77">
        <f>Invoice!C754</f>
        <v>0</v>
      </c>
      <c r="C752" s="78">
        <f>Invoice!B754</f>
        <v>0</v>
      </c>
      <c r="D752" s="83">
        <f t="shared" si="32"/>
        <v>0</v>
      </c>
      <c r="E752" s="83">
        <f t="shared" si="33"/>
        <v>0</v>
      </c>
      <c r="F752" s="84">
        <f>Invoice!G754</f>
        <v>0</v>
      </c>
      <c r="G752" s="85">
        <f t="shared" si="34"/>
        <v>0</v>
      </c>
    </row>
    <row r="753" spans="1:7" s="82" customFormat="1" hidden="1">
      <c r="A753" s="98" t="str">
        <f>Invoice!F755</f>
        <v>Exchange rate :</v>
      </c>
      <c r="B753" s="77">
        <f>Invoice!C755</f>
        <v>0</v>
      </c>
      <c r="C753" s="78">
        <f>Invoice!B755</f>
        <v>0</v>
      </c>
      <c r="D753" s="83">
        <f t="shared" si="32"/>
        <v>0</v>
      </c>
      <c r="E753" s="83">
        <f t="shared" si="33"/>
        <v>0</v>
      </c>
      <c r="F753" s="84">
        <f>Invoice!G755</f>
        <v>0</v>
      </c>
      <c r="G753" s="85">
        <f t="shared" si="34"/>
        <v>0</v>
      </c>
    </row>
    <row r="754" spans="1:7" s="82" customFormat="1" hidden="1">
      <c r="A754" s="98" t="str">
        <f>Invoice!F756</f>
        <v>Exchange rate :</v>
      </c>
      <c r="B754" s="77">
        <f>Invoice!C756</f>
        <v>0</v>
      </c>
      <c r="C754" s="78">
        <f>Invoice!B756</f>
        <v>0</v>
      </c>
      <c r="D754" s="83">
        <f t="shared" si="32"/>
        <v>0</v>
      </c>
      <c r="E754" s="83">
        <f t="shared" si="33"/>
        <v>0</v>
      </c>
      <c r="F754" s="84">
        <f>Invoice!G756</f>
        <v>0</v>
      </c>
      <c r="G754" s="85">
        <f t="shared" si="34"/>
        <v>0</v>
      </c>
    </row>
    <row r="755" spans="1:7" s="82" customFormat="1" hidden="1">
      <c r="A755" s="98" t="str">
        <f>Invoice!F757</f>
        <v>Exchange rate :</v>
      </c>
      <c r="B755" s="77">
        <f>Invoice!C757</f>
        <v>0</v>
      </c>
      <c r="C755" s="78">
        <f>Invoice!B757</f>
        <v>0</v>
      </c>
      <c r="D755" s="83">
        <f t="shared" si="32"/>
        <v>0</v>
      </c>
      <c r="E755" s="83">
        <f t="shared" si="33"/>
        <v>0</v>
      </c>
      <c r="F755" s="84">
        <f>Invoice!G757</f>
        <v>0</v>
      </c>
      <c r="G755" s="85">
        <f t="shared" si="34"/>
        <v>0</v>
      </c>
    </row>
    <row r="756" spans="1:7" s="82" customFormat="1" hidden="1">
      <c r="A756" s="98" t="str">
        <f>Invoice!F758</f>
        <v>Exchange rate :</v>
      </c>
      <c r="B756" s="77">
        <f>Invoice!C758</f>
        <v>0</v>
      </c>
      <c r="C756" s="78">
        <f>Invoice!B758</f>
        <v>0</v>
      </c>
      <c r="D756" s="83">
        <f t="shared" si="32"/>
        <v>0</v>
      </c>
      <c r="E756" s="83">
        <f t="shared" si="33"/>
        <v>0</v>
      </c>
      <c r="F756" s="84">
        <f>Invoice!G758</f>
        <v>0</v>
      </c>
      <c r="G756" s="85">
        <f t="shared" si="34"/>
        <v>0</v>
      </c>
    </row>
    <row r="757" spans="1:7" s="82" customFormat="1" hidden="1">
      <c r="A757" s="98" t="str">
        <f>Invoice!F759</f>
        <v>Exchange rate :</v>
      </c>
      <c r="B757" s="77">
        <f>Invoice!C759</f>
        <v>0</v>
      </c>
      <c r="C757" s="78">
        <f>Invoice!B759</f>
        <v>0</v>
      </c>
      <c r="D757" s="83">
        <f t="shared" si="32"/>
        <v>0</v>
      </c>
      <c r="E757" s="83">
        <f t="shared" si="33"/>
        <v>0</v>
      </c>
      <c r="F757" s="84">
        <f>Invoice!G759</f>
        <v>0</v>
      </c>
      <c r="G757" s="85">
        <f t="shared" si="34"/>
        <v>0</v>
      </c>
    </row>
    <row r="758" spans="1:7" s="82" customFormat="1" hidden="1">
      <c r="A758" s="98" t="str">
        <f>Invoice!F760</f>
        <v>Exchange rate :</v>
      </c>
      <c r="B758" s="77">
        <f>Invoice!C760</f>
        <v>0</v>
      </c>
      <c r="C758" s="78">
        <f>Invoice!B760</f>
        <v>0</v>
      </c>
      <c r="D758" s="83">
        <f t="shared" si="32"/>
        <v>0</v>
      </c>
      <c r="E758" s="83">
        <f t="shared" si="33"/>
        <v>0</v>
      </c>
      <c r="F758" s="84">
        <f>Invoice!G760</f>
        <v>0</v>
      </c>
      <c r="G758" s="85">
        <f t="shared" si="34"/>
        <v>0</v>
      </c>
    </row>
    <row r="759" spans="1:7" s="82" customFormat="1" hidden="1">
      <c r="A759" s="98" t="str">
        <f>Invoice!F761</f>
        <v>Exchange rate :</v>
      </c>
      <c r="B759" s="77">
        <f>Invoice!C761</f>
        <v>0</v>
      </c>
      <c r="C759" s="78">
        <f>Invoice!B761</f>
        <v>0</v>
      </c>
      <c r="D759" s="83">
        <f t="shared" si="32"/>
        <v>0</v>
      </c>
      <c r="E759" s="83">
        <f t="shared" si="33"/>
        <v>0</v>
      </c>
      <c r="F759" s="84">
        <f>Invoice!G761</f>
        <v>0</v>
      </c>
      <c r="G759" s="85">
        <f t="shared" si="34"/>
        <v>0</v>
      </c>
    </row>
    <row r="760" spans="1:7" s="82" customFormat="1" hidden="1">
      <c r="A760" s="98" t="str">
        <f>Invoice!F762</f>
        <v>Exchange rate :</v>
      </c>
      <c r="B760" s="77">
        <f>Invoice!C762</f>
        <v>0</v>
      </c>
      <c r="C760" s="78">
        <f>Invoice!B762</f>
        <v>0</v>
      </c>
      <c r="D760" s="83">
        <f t="shared" si="32"/>
        <v>0</v>
      </c>
      <c r="E760" s="83">
        <f t="shared" si="33"/>
        <v>0</v>
      </c>
      <c r="F760" s="84">
        <f>Invoice!G762</f>
        <v>0</v>
      </c>
      <c r="G760" s="85">
        <f t="shared" si="34"/>
        <v>0</v>
      </c>
    </row>
    <row r="761" spans="1:7" s="82" customFormat="1" hidden="1">
      <c r="A761" s="98" t="str">
        <f>Invoice!F763</f>
        <v>Exchange rate :</v>
      </c>
      <c r="B761" s="77">
        <f>Invoice!C763</f>
        <v>0</v>
      </c>
      <c r="C761" s="78">
        <f>Invoice!B763</f>
        <v>0</v>
      </c>
      <c r="D761" s="83">
        <f t="shared" si="32"/>
        <v>0</v>
      </c>
      <c r="E761" s="83">
        <f t="shared" si="33"/>
        <v>0</v>
      </c>
      <c r="F761" s="84">
        <f>Invoice!G763</f>
        <v>0</v>
      </c>
      <c r="G761" s="85">
        <f t="shared" si="34"/>
        <v>0</v>
      </c>
    </row>
    <row r="762" spans="1:7" s="82" customFormat="1" hidden="1">
      <c r="A762" s="98" t="str">
        <f>Invoice!F764</f>
        <v>Exchange rate :</v>
      </c>
      <c r="B762" s="77">
        <f>Invoice!C764</f>
        <v>0</v>
      </c>
      <c r="C762" s="78">
        <f>Invoice!B764</f>
        <v>0</v>
      </c>
      <c r="D762" s="83">
        <f t="shared" si="32"/>
        <v>0</v>
      </c>
      <c r="E762" s="83">
        <f t="shared" si="33"/>
        <v>0</v>
      </c>
      <c r="F762" s="84">
        <f>Invoice!G764</f>
        <v>0</v>
      </c>
      <c r="G762" s="85">
        <f t="shared" si="34"/>
        <v>0</v>
      </c>
    </row>
    <row r="763" spans="1:7" s="82" customFormat="1" hidden="1">
      <c r="A763" s="98" t="str">
        <f>Invoice!F765</f>
        <v>Exchange rate :</v>
      </c>
      <c r="B763" s="77">
        <f>Invoice!C765</f>
        <v>0</v>
      </c>
      <c r="C763" s="78">
        <f>Invoice!B765</f>
        <v>0</v>
      </c>
      <c r="D763" s="83">
        <f t="shared" si="32"/>
        <v>0</v>
      </c>
      <c r="E763" s="83">
        <f t="shared" si="33"/>
        <v>0</v>
      </c>
      <c r="F763" s="84">
        <f>Invoice!G765</f>
        <v>0</v>
      </c>
      <c r="G763" s="85">
        <f t="shared" si="34"/>
        <v>0</v>
      </c>
    </row>
    <row r="764" spans="1:7" s="82" customFormat="1" hidden="1">
      <c r="A764" s="98" t="str">
        <f>Invoice!F766</f>
        <v>Exchange rate :</v>
      </c>
      <c r="B764" s="77">
        <f>Invoice!C766</f>
        <v>0</v>
      </c>
      <c r="C764" s="78">
        <f>Invoice!B766</f>
        <v>0</v>
      </c>
      <c r="D764" s="83">
        <f t="shared" si="32"/>
        <v>0</v>
      </c>
      <c r="E764" s="83">
        <f t="shared" si="33"/>
        <v>0</v>
      </c>
      <c r="F764" s="84">
        <f>Invoice!G766</f>
        <v>0</v>
      </c>
      <c r="G764" s="85">
        <f t="shared" si="34"/>
        <v>0</v>
      </c>
    </row>
    <row r="765" spans="1:7" s="82" customFormat="1" hidden="1">
      <c r="A765" s="98" t="str">
        <f>Invoice!F767</f>
        <v>Exchange rate :</v>
      </c>
      <c r="B765" s="77">
        <f>Invoice!C767</f>
        <v>0</v>
      </c>
      <c r="C765" s="78">
        <f>Invoice!B767</f>
        <v>0</v>
      </c>
      <c r="D765" s="83">
        <f t="shared" si="32"/>
        <v>0</v>
      </c>
      <c r="E765" s="83">
        <f t="shared" si="33"/>
        <v>0</v>
      </c>
      <c r="F765" s="84">
        <f>Invoice!G767</f>
        <v>0</v>
      </c>
      <c r="G765" s="85">
        <f t="shared" si="34"/>
        <v>0</v>
      </c>
    </row>
    <row r="766" spans="1:7" s="82" customFormat="1" hidden="1">
      <c r="A766" s="98" t="str">
        <f>Invoice!F768</f>
        <v>Exchange rate :</v>
      </c>
      <c r="B766" s="77">
        <f>Invoice!C768</f>
        <v>0</v>
      </c>
      <c r="C766" s="78">
        <f>Invoice!B768</f>
        <v>0</v>
      </c>
      <c r="D766" s="83">
        <f t="shared" si="32"/>
        <v>0</v>
      </c>
      <c r="E766" s="83">
        <f t="shared" si="33"/>
        <v>0</v>
      </c>
      <c r="F766" s="84">
        <f>Invoice!G768</f>
        <v>0</v>
      </c>
      <c r="G766" s="85">
        <f t="shared" si="34"/>
        <v>0</v>
      </c>
    </row>
    <row r="767" spans="1:7" s="82" customFormat="1" hidden="1">
      <c r="A767" s="98" t="str">
        <f>Invoice!F769</f>
        <v>Exchange rate :</v>
      </c>
      <c r="B767" s="77">
        <f>Invoice!C769</f>
        <v>0</v>
      </c>
      <c r="C767" s="78">
        <f>Invoice!B769</f>
        <v>0</v>
      </c>
      <c r="D767" s="83">
        <f t="shared" si="32"/>
        <v>0</v>
      </c>
      <c r="E767" s="83">
        <f t="shared" si="33"/>
        <v>0</v>
      </c>
      <c r="F767" s="84">
        <f>Invoice!G769</f>
        <v>0</v>
      </c>
      <c r="G767" s="85">
        <f t="shared" si="34"/>
        <v>0</v>
      </c>
    </row>
    <row r="768" spans="1:7" s="82" customFormat="1" hidden="1">
      <c r="A768" s="98" t="str">
        <f>Invoice!F770</f>
        <v>Exchange rate :</v>
      </c>
      <c r="B768" s="77">
        <f>Invoice!C770</f>
        <v>0</v>
      </c>
      <c r="C768" s="78">
        <f>Invoice!B770</f>
        <v>0</v>
      </c>
      <c r="D768" s="83">
        <f t="shared" si="32"/>
        <v>0</v>
      </c>
      <c r="E768" s="83">
        <f t="shared" si="33"/>
        <v>0</v>
      </c>
      <c r="F768" s="84">
        <f>Invoice!G770</f>
        <v>0</v>
      </c>
      <c r="G768" s="85">
        <f t="shared" si="34"/>
        <v>0</v>
      </c>
    </row>
    <row r="769" spans="1:7" s="82" customFormat="1" hidden="1">
      <c r="A769" s="98" t="str">
        <f>Invoice!F771</f>
        <v>Exchange rate :</v>
      </c>
      <c r="B769" s="77">
        <f>Invoice!C771</f>
        <v>0</v>
      </c>
      <c r="C769" s="78">
        <f>Invoice!B771</f>
        <v>0</v>
      </c>
      <c r="D769" s="83">
        <f t="shared" ref="D769:D832" si="35">F769/$D$14</f>
        <v>0</v>
      </c>
      <c r="E769" s="83">
        <f t="shared" ref="E769:E832" si="36">G769/$D$14</f>
        <v>0</v>
      </c>
      <c r="F769" s="84">
        <f>Invoice!G771</f>
        <v>0</v>
      </c>
      <c r="G769" s="85">
        <f t="shared" ref="G769:G832" si="37">C769*F769</f>
        <v>0</v>
      </c>
    </row>
    <row r="770" spans="1:7" s="82" customFormat="1" hidden="1">
      <c r="A770" s="98" t="str">
        <f>Invoice!F772</f>
        <v>Exchange rate :</v>
      </c>
      <c r="B770" s="77">
        <f>Invoice!C772</f>
        <v>0</v>
      </c>
      <c r="C770" s="78">
        <f>Invoice!B772</f>
        <v>0</v>
      </c>
      <c r="D770" s="83">
        <f t="shared" si="35"/>
        <v>0</v>
      </c>
      <c r="E770" s="83">
        <f t="shared" si="36"/>
        <v>0</v>
      </c>
      <c r="F770" s="84">
        <f>Invoice!G772</f>
        <v>0</v>
      </c>
      <c r="G770" s="85">
        <f t="shared" si="37"/>
        <v>0</v>
      </c>
    </row>
    <row r="771" spans="1:7" s="82" customFormat="1" hidden="1">
      <c r="A771" s="98" t="str">
        <f>Invoice!F773</f>
        <v>Exchange rate :</v>
      </c>
      <c r="B771" s="77">
        <f>Invoice!C773</f>
        <v>0</v>
      </c>
      <c r="C771" s="78">
        <f>Invoice!B773</f>
        <v>0</v>
      </c>
      <c r="D771" s="83">
        <f t="shared" si="35"/>
        <v>0</v>
      </c>
      <c r="E771" s="83">
        <f t="shared" si="36"/>
        <v>0</v>
      </c>
      <c r="F771" s="84">
        <f>Invoice!G773</f>
        <v>0</v>
      </c>
      <c r="G771" s="85">
        <f t="shared" si="37"/>
        <v>0</v>
      </c>
    </row>
    <row r="772" spans="1:7" s="82" customFormat="1" hidden="1">
      <c r="A772" s="98" t="str">
        <f>Invoice!F774</f>
        <v>Exchange rate :</v>
      </c>
      <c r="B772" s="77">
        <f>Invoice!C774</f>
        <v>0</v>
      </c>
      <c r="C772" s="78">
        <f>Invoice!B774</f>
        <v>0</v>
      </c>
      <c r="D772" s="83">
        <f t="shared" si="35"/>
        <v>0</v>
      </c>
      <c r="E772" s="83">
        <f t="shared" si="36"/>
        <v>0</v>
      </c>
      <c r="F772" s="84">
        <f>Invoice!G774</f>
        <v>0</v>
      </c>
      <c r="G772" s="85">
        <f t="shared" si="37"/>
        <v>0</v>
      </c>
    </row>
    <row r="773" spans="1:7" s="82" customFormat="1" hidden="1">
      <c r="A773" s="98" t="str">
        <f>Invoice!F775</f>
        <v>Exchange rate :</v>
      </c>
      <c r="B773" s="77">
        <f>Invoice!C775</f>
        <v>0</v>
      </c>
      <c r="C773" s="78">
        <f>Invoice!B775</f>
        <v>0</v>
      </c>
      <c r="D773" s="83">
        <f t="shared" si="35"/>
        <v>0</v>
      </c>
      <c r="E773" s="83">
        <f t="shared" si="36"/>
        <v>0</v>
      </c>
      <c r="F773" s="84">
        <f>Invoice!G775</f>
        <v>0</v>
      </c>
      <c r="G773" s="85">
        <f t="shared" si="37"/>
        <v>0</v>
      </c>
    </row>
    <row r="774" spans="1:7" s="82" customFormat="1" hidden="1">
      <c r="A774" s="98" t="str">
        <f>Invoice!F776</f>
        <v>Exchange rate :</v>
      </c>
      <c r="B774" s="77">
        <f>Invoice!C776</f>
        <v>0</v>
      </c>
      <c r="C774" s="78">
        <f>Invoice!B776</f>
        <v>0</v>
      </c>
      <c r="D774" s="83">
        <f t="shared" si="35"/>
        <v>0</v>
      </c>
      <c r="E774" s="83">
        <f t="shared" si="36"/>
        <v>0</v>
      </c>
      <c r="F774" s="84">
        <f>Invoice!G776</f>
        <v>0</v>
      </c>
      <c r="G774" s="85">
        <f t="shared" si="37"/>
        <v>0</v>
      </c>
    </row>
    <row r="775" spans="1:7" s="82" customFormat="1" hidden="1">
      <c r="A775" s="98" t="str">
        <f>Invoice!F777</f>
        <v>Exchange rate :</v>
      </c>
      <c r="B775" s="77">
        <f>Invoice!C777</f>
        <v>0</v>
      </c>
      <c r="C775" s="78">
        <f>Invoice!B777</f>
        <v>0</v>
      </c>
      <c r="D775" s="83">
        <f t="shared" si="35"/>
        <v>0</v>
      </c>
      <c r="E775" s="83">
        <f t="shared" si="36"/>
        <v>0</v>
      </c>
      <c r="F775" s="84">
        <f>Invoice!G777</f>
        <v>0</v>
      </c>
      <c r="G775" s="85">
        <f t="shared" si="37"/>
        <v>0</v>
      </c>
    </row>
    <row r="776" spans="1:7" s="82" customFormat="1" hidden="1">
      <c r="A776" s="98" t="str">
        <f>Invoice!F778</f>
        <v>Exchange rate :</v>
      </c>
      <c r="B776" s="77">
        <f>Invoice!C778</f>
        <v>0</v>
      </c>
      <c r="C776" s="78">
        <f>Invoice!B778</f>
        <v>0</v>
      </c>
      <c r="D776" s="83">
        <f t="shared" si="35"/>
        <v>0</v>
      </c>
      <c r="E776" s="83">
        <f t="shared" si="36"/>
        <v>0</v>
      </c>
      <c r="F776" s="84">
        <f>Invoice!G778</f>
        <v>0</v>
      </c>
      <c r="G776" s="85">
        <f t="shared" si="37"/>
        <v>0</v>
      </c>
    </row>
    <row r="777" spans="1:7" s="82" customFormat="1" hidden="1">
      <c r="A777" s="98" t="str">
        <f>Invoice!F779</f>
        <v>Exchange rate :</v>
      </c>
      <c r="B777" s="77">
        <f>Invoice!C779</f>
        <v>0</v>
      </c>
      <c r="C777" s="78">
        <f>Invoice!B779</f>
        <v>0</v>
      </c>
      <c r="D777" s="83">
        <f t="shared" si="35"/>
        <v>0</v>
      </c>
      <c r="E777" s="83">
        <f t="shared" si="36"/>
        <v>0</v>
      </c>
      <c r="F777" s="84">
        <f>Invoice!G779</f>
        <v>0</v>
      </c>
      <c r="G777" s="85">
        <f t="shared" si="37"/>
        <v>0</v>
      </c>
    </row>
    <row r="778" spans="1:7" s="82" customFormat="1" hidden="1">
      <c r="A778" s="98" t="str">
        <f>Invoice!F780</f>
        <v>Exchange rate :</v>
      </c>
      <c r="B778" s="77">
        <f>Invoice!C780</f>
        <v>0</v>
      </c>
      <c r="C778" s="78">
        <f>Invoice!B780</f>
        <v>0</v>
      </c>
      <c r="D778" s="83">
        <f t="shared" si="35"/>
        <v>0</v>
      </c>
      <c r="E778" s="83">
        <f t="shared" si="36"/>
        <v>0</v>
      </c>
      <c r="F778" s="84">
        <f>Invoice!G780</f>
        <v>0</v>
      </c>
      <c r="G778" s="85">
        <f t="shared" si="37"/>
        <v>0</v>
      </c>
    </row>
    <row r="779" spans="1:7" s="82" customFormat="1" hidden="1">
      <c r="A779" s="98" t="str">
        <f>Invoice!F781</f>
        <v>Exchange rate :</v>
      </c>
      <c r="B779" s="77">
        <f>Invoice!C781</f>
        <v>0</v>
      </c>
      <c r="C779" s="78">
        <f>Invoice!B781</f>
        <v>0</v>
      </c>
      <c r="D779" s="83">
        <f t="shared" si="35"/>
        <v>0</v>
      </c>
      <c r="E779" s="83">
        <f t="shared" si="36"/>
        <v>0</v>
      </c>
      <c r="F779" s="84">
        <f>Invoice!G781</f>
        <v>0</v>
      </c>
      <c r="G779" s="85">
        <f t="shared" si="37"/>
        <v>0</v>
      </c>
    </row>
    <row r="780" spans="1:7" s="82" customFormat="1" hidden="1">
      <c r="A780" s="98" t="str">
        <f>Invoice!F782</f>
        <v>Exchange rate :</v>
      </c>
      <c r="B780" s="77">
        <f>Invoice!C782</f>
        <v>0</v>
      </c>
      <c r="C780" s="78">
        <f>Invoice!B782</f>
        <v>0</v>
      </c>
      <c r="D780" s="83">
        <f t="shared" si="35"/>
        <v>0</v>
      </c>
      <c r="E780" s="83">
        <f t="shared" si="36"/>
        <v>0</v>
      </c>
      <c r="F780" s="84">
        <f>Invoice!G782</f>
        <v>0</v>
      </c>
      <c r="G780" s="85">
        <f t="shared" si="37"/>
        <v>0</v>
      </c>
    </row>
    <row r="781" spans="1:7" s="82" customFormat="1" hidden="1">
      <c r="A781" s="98" t="str">
        <f>Invoice!F783</f>
        <v>Exchange rate :</v>
      </c>
      <c r="B781" s="77">
        <f>Invoice!C783</f>
        <v>0</v>
      </c>
      <c r="C781" s="78">
        <f>Invoice!B783</f>
        <v>0</v>
      </c>
      <c r="D781" s="83">
        <f t="shared" si="35"/>
        <v>0</v>
      </c>
      <c r="E781" s="83">
        <f t="shared" si="36"/>
        <v>0</v>
      </c>
      <c r="F781" s="84">
        <f>Invoice!G783</f>
        <v>0</v>
      </c>
      <c r="G781" s="85">
        <f t="shared" si="37"/>
        <v>0</v>
      </c>
    </row>
    <row r="782" spans="1:7" s="82" customFormat="1" hidden="1">
      <c r="A782" s="98" t="str">
        <f>Invoice!F784</f>
        <v>Exchange rate :</v>
      </c>
      <c r="B782" s="77">
        <f>Invoice!C784</f>
        <v>0</v>
      </c>
      <c r="C782" s="78">
        <f>Invoice!B784</f>
        <v>0</v>
      </c>
      <c r="D782" s="83">
        <f t="shared" si="35"/>
        <v>0</v>
      </c>
      <c r="E782" s="83">
        <f t="shared" si="36"/>
        <v>0</v>
      </c>
      <c r="F782" s="84">
        <f>Invoice!G784</f>
        <v>0</v>
      </c>
      <c r="G782" s="85">
        <f t="shared" si="37"/>
        <v>0</v>
      </c>
    </row>
    <row r="783" spans="1:7" s="82" customFormat="1" hidden="1">
      <c r="A783" s="98" t="str">
        <f>Invoice!F785</f>
        <v>Exchange rate :</v>
      </c>
      <c r="B783" s="77">
        <f>Invoice!C785</f>
        <v>0</v>
      </c>
      <c r="C783" s="78">
        <f>Invoice!B785</f>
        <v>0</v>
      </c>
      <c r="D783" s="83">
        <f t="shared" si="35"/>
        <v>0</v>
      </c>
      <c r="E783" s="83">
        <f t="shared" si="36"/>
        <v>0</v>
      </c>
      <c r="F783" s="84">
        <f>Invoice!G785</f>
        <v>0</v>
      </c>
      <c r="G783" s="85">
        <f t="shared" si="37"/>
        <v>0</v>
      </c>
    </row>
    <row r="784" spans="1:7" s="82" customFormat="1" hidden="1">
      <c r="A784" s="98" t="str">
        <f>Invoice!F786</f>
        <v>Exchange rate :</v>
      </c>
      <c r="B784" s="77">
        <f>Invoice!C786</f>
        <v>0</v>
      </c>
      <c r="C784" s="78">
        <f>Invoice!B786</f>
        <v>0</v>
      </c>
      <c r="D784" s="83">
        <f t="shared" si="35"/>
        <v>0</v>
      </c>
      <c r="E784" s="83">
        <f t="shared" si="36"/>
        <v>0</v>
      </c>
      <c r="F784" s="84">
        <f>Invoice!G786</f>
        <v>0</v>
      </c>
      <c r="G784" s="85">
        <f t="shared" si="37"/>
        <v>0</v>
      </c>
    </row>
    <row r="785" spans="1:7" s="82" customFormat="1" hidden="1">
      <c r="A785" s="98" t="str">
        <f>Invoice!F787</f>
        <v>Exchange rate :</v>
      </c>
      <c r="B785" s="77">
        <f>Invoice!C787</f>
        <v>0</v>
      </c>
      <c r="C785" s="78">
        <f>Invoice!B787</f>
        <v>0</v>
      </c>
      <c r="D785" s="83">
        <f t="shared" si="35"/>
        <v>0</v>
      </c>
      <c r="E785" s="83">
        <f t="shared" si="36"/>
        <v>0</v>
      </c>
      <c r="F785" s="84">
        <f>Invoice!G787</f>
        <v>0</v>
      </c>
      <c r="G785" s="85">
        <f t="shared" si="37"/>
        <v>0</v>
      </c>
    </row>
    <row r="786" spans="1:7" s="82" customFormat="1" hidden="1">
      <c r="A786" s="98" t="str">
        <f>Invoice!F788</f>
        <v>Exchange rate :</v>
      </c>
      <c r="B786" s="77">
        <f>Invoice!C788</f>
        <v>0</v>
      </c>
      <c r="C786" s="78">
        <f>Invoice!B788</f>
        <v>0</v>
      </c>
      <c r="D786" s="83">
        <f t="shared" si="35"/>
        <v>0</v>
      </c>
      <c r="E786" s="83">
        <f t="shared" si="36"/>
        <v>0</v>
      </c>
      <c r="F786" s="84">
        <f>Invoice!G788</f>
        <v>0</v>
      </c>
      <c r="G786" s="85">
        <f t="shared" si="37"/>
        <v>0</v>
      </c>
    </row>
    <row r="787" spans="1:7" s="82" customFormat="1" hidden="1">
      <c r="A787" s="98" t="str">
        <f>Invoice!F789</f>
        <v>Exchange rate :</v>
      </c>
      <c r="B787" s="77">
        <f>Invoice!C789</f>
        <v>0</v>
      </c>
      <c r="C787" s="78">
        <f>Invoice!B789</f>
        <v>0</v>
      </c>
      <c r="D787" s="83">
        <f t="shared" si="35"/>
        <v>0</v>
      </c>
      <c r="E787" s="83">
        <f t="shared" si="36"/>
        <v>0</v>
      </c>
      <c r="F787" s="84">
        <f>Invoice!G789</f>
        <v>0</v>
      </c>
      <c r="G787" s="85">
        <f t="shared" si="37"/>
        <v>0</v>
      </c>
    </row>
    <row r="788" spans="1:7" s="82" customFormat="1" hidden="1">
      <c r="A788" s="98" t="str">
        <f>Invoice!F790</f>
        <v>Exchange rate :</v>
      </c>
      <c r="B788" s="77">
        <f>Invoice!C790</f>
        <v>0</v>
      </c>
      <c r="C788" s="78">
        <f>Invoice!B790</f>
        <v>0</v>
      </c>
      <c r="D788" s="83">
        <f t="shared" si="35"/>
        <v>0</v>
      </c>
      <c r="E788" s="83">
        <f t="shared" si="36"/>
        <v>0</v>
      </c>
      <c r="F788" s="84">
        <f>Invoice!G790</f>
        <v>0</v>
      </c>
      <c r="G788" s="85">
        <f t="shared" si="37"/>
        <v>0</v>
      </c>
    </row>
    <row r="789" spans="1:7" s="82" customFormat="1" hidden="1">
      <c r="A789" s="98" t="str">
        <f>Invoice!F791</f>
        <v>Exchange rate :</v>
      </c>
      <c r="B789" s="77">
        <f>Invoice!C791</f>
        <v>0</v>
      </c>
      <c r="C789" s="78">
        <f>Invoice!B791</f>
        <v>0</v>
      </c>
      <c r="D789" s="83">
        <f t="shared" si="35"/>
        <v>0</v>
      </c>
      <c r="E789" s="83">
        <f t="shared" si="36"/>
        <v>0</v>
      </c>
      <c r="F789" s="84">
        <f>Invoice!G791</f>
        <v>0</v>
      </c>
      <c r="G789" s="85">
        <f t="shared" si="37"/>
        <v>0</v>
      </c>
    </row>
    <row r="790" spans="1:7" s="82" customFormat="1" hidden="1">
      <c r="A790" s="98" t="str">
        <f>Invoice!F792</f>
        <v>Exchange rate :</v>
      </c>
      <c r="B790" s="77">
        <f>Invoice!C792</f>
        <v>0</v>
      </c>
      <c r="C790" s="78">
        <f>Invoice!B792</f>
        <v>0</v>
      </c>
      <c r="D790" s="83">
        <f t="shared" si="35"/>
        <v>0</v>
      </c>
      <c r="E790" s="83">
        <f t="shared" si="36"/>
        <v>0</v>
      </c>
      <c r="F790" s="84">
        <f>Invoice!G792</f>
        <v>0</v>
      </c>
      <c r="G790" s="85">
        <f t="shared" si="37"/>
        <v>0</v>
      </c>
    </row>
    <row r="791" spans="1:7" s="82" customFormat="1" hidden="1">
      <c r="A791" s="98" t="str">
        <f>Invoice!F793</f>
        <v>Exchange rate :</v>
      </c>
      <c r="B791" s="77">
        <f>Invoice!C793</f>
        <v>0</v>
      </c>
      <c r="C791" s="78">
        <f>Invoice!B793</f>
        <v>0</v>
      </c>
      <c r="D791" s="83">
        <f t="shared" si="35"/>
        <v>0</v>
      </c>
      <c r="E791" s="83">
        <f t="shared" si="36"/>
        <v>0</v>
      </c>
      <c r="F791" s="84">
        <f>Invoice!G793</f>
        <v>0</v>
      </c>
      <c r="G791" s="85">
        <f t="shared" si="37"/>
        <v>0</v>
      </c>
    </row>
    <row r="792" spans="1:7" s="82" customFormat="1" hidden="1">
      <c r="A792" s="98" t="str">
        <f>Invoice!F794</f>
        <v>Exchange rate :</v>
      </c>
      <c r="B792" s="77">
        <f>Invoice!C794</f>
        <v>0</v>
      </c>
      <c r="C792" s="78">
        <f>Invoice!B794</f>
        <v>0</v>
      </c>
      <c r="D792" s="83">
        <f t="shared" si="35"/>
        <v>0</v>
      </c>
      <c r="E792" s="83">
        <f t="shared" si="36"/>
        <v>0</v>
      </c>
      <c r="F792" s="84">
        <f>Invoice!G794</f>
        <v>0</v>
      </c>
      <c r="G792" s="85">
        <f t="shared" si="37"/>
        <v>0</v>
      </c>
    </row>
    <row r="793" spans="1:7" s="82" customFormat="1" hidden="1">
      <c r="A793" s="98" t="str">
        <f>Invoice!F795</f>
        <v>Exchange rate :</v>
      </c>
      <c r="B793" s="77">
        <f>Invoice!C795</f>
        <v>0</v>
      </c>
      <c r="C793" s="78">
        <f>Invoice!B795</f>
        <v>0</v>
      </c>
      <c r="D793" s="83">
        <f t="shared" si="35"/>
        <v>0</v>
      </c>
      <c r="E793" s="83">
        <f t="shared" si="36"/>
        <v>0</v>
      </c>
      <c r="F793" s="84">
        <f>Invoice!G795</f>
        <v>0</v>
      </c>
      <c r="G793" s="85">
        <f t="shared" si="37"/>
        <v>0</v>
      </c>
    </row>
    <row r="794" spans="1:7" s="82" customFormat="1" hidden="1">
      <c r="A794" s="98" t="str">
        <f>Invoice!F796</f>
        <v>Exchange rate :</v>
      </c>
      <c r="B794" s="77">
        <f>Invoice!C796</f>
        <v>0</v>
      </c>
      <c r="C794" s="78">
        <f>Invoice!B796</f>
        <v>0</v>
      </c>
      <c r="D794" s="83">
        <f t="shared" si="35"/>
        <v>0</v>
      </c>
      <c r="E794" s="83">
        <f t="shared" si="36"/>
        <v>0</v>
      </c>
      <c r="F794" s="84">
        <f>Invoice!G796</f>
        <v>0</v>
      </c>
      <c r="G794" s="85">
        <f t="shared" si="37"/>
        <v>0</v>
      </c>
    </row>
    <row r="795" spans="1:7" s="82" customFormat="1" hidden="1">
      <c r="A795" s="98" t="str">
        <f>Invoice!F797</f>
        <v>Exchange rate :</v>
      </c>
      <c r="B795" s="77">
        <f>Invoice!C797</f>
        <v>0</v>
      </c>
      <c r="C795" s="78">
        <f>Invoice!B797</f>
        <v>0</v>
      </c>
      <c r="D795" s="83">
        <f t="shared" si="35"/>
        <v>0</v>
      </c>
      <c r="E795" s="83">
        <f t="shared" si="36"/>
        <v>0</v>
      </c>
      <c r="F795" s="84">
        <f>Invoice!G797</f>
        <v>0</v>
      </c>
      <c r="G795" s="85">
        <f t="shared" si="37"/>
        <v>0</v>
      </c>
    </row>
    <row r="796" spans="1:7" s="82" customFormat="1" hidden="1">
      <c r="A796" s="98" t="str">
        <f>Invoice!F798</f>
        <v>Exchange rate :</v>
      </c>
      <c r="B796" s="77">
        <f>Invoice!C798</f>
        <v>0</v>
      </c>
      <c r="C796" s="78">
        <f>Invoice!B798</f>
        <v>0</v>
      </c>
      <c r="D796" s="83">
        <f t="shared" si="35"/>
        <v>0</v>
      </c>
      <c r="E796" s="83">
        <f t="shared" si="36"/>
        <v>0</v>
      </c>
      <c r="F796" s="84">
        <f>Invoice!G798</f>
        <v>0</v>
      </c>
      <c r="G796" s="85">
        <f t="shared" si="37"/>
        <v>0</v>
      </c>
    </row>
    <row r="797" spans="1:7" s="82" customFormat="1" hidden="1">
      <c r="A797" s="98" t="str">
        <f>Invoice!F799</f>
        <v>Exchange rate :</v>
      </c>
      <c r="B797" s="77">
        <f>Invoice!C799</f>
        <v>0</v>
      </c>
      <c r="C797" s="78">
        <f>Invoice!B799</f>
        <v>0</v>
      </c>
      <c r="D797" s="83">
        <f t="shared" si="35"/>
        <v>0</v>
      </c>
      <c r="E797" s="83">
        <f t="shared" si="36"/>
        <v>0</v>
      </c>
      <c r="F797" s="84">
        <f>Invoice!G799</f>
        <v>0</v>
      </c>
      <c r="G797" s="85">
        <f t="shared" si="37"/>
        <v>0</v>
      </c>
    </row>
    <row r="798" spans="1:7" s="82" customFormat="1" hidden="1">
      <c r="A798" s="98" t="str">
        <f>Invoice!F800</f>
        <v>Exchange rate :</v>
      </c>
      <c r="B798" s="77">
        <f>Invoice!C800</f>
        <v>0</v>
      </c>
      <c r="C798" s="78">
        <f>Invoice!B800</f>
        <v>0</v>
      </c>
      <c r="D798" s="83">
        <f t="shared" si="35"/>
        <v>0</v>
      </c>
      <c r="E798" s="83">
        <f t="shared" si="36"/>
        <v>0</v>
      </c>
      <c r="F798" s="84">
        <f>Invoice!G800</f>
        <v>0</v>
      </c>
      <c r="G798" s="85">
        <f t="shared" si="37"/>
        <v>0</v>
      </c>
    </row>
    <row r="799" spans="1:7" s="82" customFormat="1" hidden="1">
      <c r="A799" s="98" t="str">
        <f>Invoice!F801</f>
        <v>Exchange rate :</v>
      </c>
      <c r="B799" s="77">
        <f>Invoice!C801</f>
        <v>0</v>
      </c>
      <c r="C799" s="78">
        <f>Invoice!B801</f>
        <v>0</v>
      </c>
      <c r="D799" s="83">
        <f t="shared" si="35"/>
        <v>0</v>
      </c>
      <c r="E799" s="83">
        <f t="shared" si="36"/>
        <v>0</v>
      </c>
      <c r="F799" s="84">
        <f>Invoice!G801</f>
        <v>0</v>
      </c>
      <c r="G799" s="85">
        <f t="shared" si="37"/>
        <v>0</v>
      </c>
    </row>
    <row r="800" spans="1:7" s="82" customFormat="1" hidden="1">
      <c r="A800" s="98" t="str">
        <f>Invoice!F802</f>
        <v>Exchange rate :</v>
      </c>
      <c r="B800" s="77">
        <f>Invoice!C802</f>
        <v>0</v>
      </c>
      <c r="C800" s="78">
        <f>Invoice!B802</f>
        <v>0</v>
      </c>
      <c r="D800" s="83">
        <f t="shared" si="35"/>
        <v>0</v>
      </c>
      <c r="E800" s="83">
        <f t="shared" si="36"/>
        <v>0</v>
      </c>
      <c r="F800" s="84">
        <f>Invoice!G802</f>
        <v>0</v>
      </c>
      <c r="G800" s="85">
        <f t="shared" si="37"/>
        <v>0</v>
      </c>
    </row>
    <row r="801" spans="1:7" s="82" customFormat="1" hidden="1">
      <c r="A801" s="98" t="str">
        <f>Invoice!F803</f>
        <v>Exchange rate :</v>
      </c>
      <c r="B801" s="77">
        <f>Invoice!C803</f>
        <v>0</v>
      </c>
      <c r="C801" s="78">
        <f>Invoice!B803</f>
        <v>0</v>
      </c>
      <c r="D801" s="83">
        <f t="shared" si="35"/>
        <v>0</v>
      </c>
      <c r="E801" s="83">
        <f t="shared" si="36"/>
        <v>0</v>
      </c>
      <c r="F801" s="84">
        <f>Invoice!G803</f>
        <v>0</v>
      </c>
      <c r="G801" s="85">
        <f t="shared" si="37"/>
        <v>0</v>
      </c>
    </row>
    <row r="802" spans="1:7" s="82" customFormat="1" hidden="1">
      <c r="A802" s="98" t="str">
        <f>Invoice!F804</f>
        <v>Exchange rate :</v>
      </c>
      <c r="B802" s="77">
        <f>Invoice!C804</f>
        <v>0</v>
      </c>
      <c r="C802" s="78">
        <f>Invoice!B804</f>
        <v>0</v>
      </c>
      <c r="D802" s="83">
        <f t="shared" si="35"/>
        <v>0</v>
      </c>
      <c r="E802" s="83">
        <f t="shared" si="36"/>
        <v>0</v>
      </c>
      <c r="F802" s="84">
        <f>Invoice!G804</f>
        <v>0</v>
      </c>
      <c r="G802" s="85">
        <f t="shared" si="37"/>
        <v>0</v>
      </c>
    </row>
    <row r="803" spans="1:7" s="82" customFormat="1" hidden="1">
      <c r="A803" s="98" t="str">
        <f>Invoice!F805</f>
        <v>Exchange rate :</v>
      </c>
      <c r="B803" s="77">
        <f>Invoice!C805</f>
        <v>0</v>
      </c>
      <c r="C803" s="78">
        <f>Invoice!B805</f>
        <v>0</v>
      </c>
      <c r="D803" s="83">
        <f t="shared" si="35"/>
        <v>0</v>
      </c>
      <c r="E803" s="83">
        <f t="shared" si="36"/>
        <v>0</v>
      </c>
      <c r="F803" s="84">
        <f>Invoice!G805</f>
        <v>0</v>
      </c>
      <c r="G803" s="85">
        <f t="shared" si="37"/>
        <v>0</v>
      </c>
    </row>
    <row r="804" spans="1:7" s="82" customFormat="1" hidden="1">
      <c r="A804" s="98" t="str">
        <f>Invoice!F806</f>
        <v>Exchange rate :</v>
      </c>
      <c r="B804" s="77">
        <f>Invoice!C806</f>
        <v>0</v>
      </c>
      <c r="C804" s="78">
        <f>Invoice!B806</f>
        <v>0</v>
      </c>
      <c r="D804" s="83">
        <f t="shared" si="35"/>
        <v>0</v>
      </c>
      <c r="E804" s="83">
        <f t="shared" si="36"/>
        <v>0</v>
      </c>
      <c r="F804" s="84">
        <f>Invoice!G806</f>
        <v>0</v>
      </c>
      <c r="G804" s="85">
        <f t="shared" si="37"/>
        <v>0</v>
      </c>
    </row>
    <row r="805" spans="1:7" s="82" customFormat="1" hidden="1">
      <c r="A805" s="98" t="str">
        <f>Invoice!F807</f>
        <v>Exchange rate :</v>
      </c>
      <c r="B805" s="77">
        <f>Invoice!C807</f>
        <v>0</v>
      </c>
      <c r="C805" s="78">
        <f>Invoice!B807</f>
        <v>0</v>
      </c>
      <c r="D805" s="83">
        <f t="shared" si="35"/>
        <v>0</v>
      </c>
      <c r="E805" s="83">
        <f t="shared" si="36"/>
        <v>0</v>
      </c>
      <c r="F805" s="84">
        <f>Invoice!G807</f>
        <v>0</v>
      </c>
      <c r="G805" s="85">
        <f t="shared" si="37"/>
        <v>0</v>
      </c>
    </row>
    <row r="806" spans="1:7" s="82" customFormat="1" hidden="1">
      <c r="A806" s="98" t="str">
        <f>Invoice!F808</f>
        <v>Exchange rate :</v>
      </c>
      <c r="B806" s="77">
        <f>Invoice!C808</f>
        <v>0</v>
      </c>
      <c r="C806" s="78">
        <f>Invoice!B808</f>
        <v>0</v>
      </c>
      <c r="D806" s="83">
        <f t="shared" si="35"/>
        <v>0</v>
      </c>
      <c r="E806" s="83">
        <f t="shared" si="36"/>
        <v>0</v>
      </c>
      <c r="F806" s="84">
        <f>Invoice!G808</f>
        <v>0</v>
      </c>
      <c r="G806" s="85">
        <f t="shared" si="37"/>
        <v>0</v>
      </c>
    </row>
    <row r="807" spans="1:7" s="82" customFormat="1" hidden="1">
      <c r="A807" s="98" t="str">
        <f>Invoice!F809</f>
        <v>Exchange rate :</v>
      </c>
      <c r="B807" s="77">
        <f>Invoice!C809</f>
        <v>0</v>
      </c>
      <c r="C807" s="78">
        <f>Invoice!B809</f>
        <v>0</v>
      </c>
      <c r="D807" s="83">
        <f t="shared" si="35"/>
        <v>0</v>
      </c>
      <c r="E807" s="83">
        <f t="shared" si="36"/>
        <v>0</v>
      </c>
      <c r="F807" s="84">
        <f>Invoice!G809</f>
        <v>0</v>
      </c>
      <c r="G807" s="85">
        <f t="shared" si="37"/>
        <v>0</v>
      </c>
    </row>
    <row r="808" spans="1:7" s="82" customFormat="1" hidden="1">
      <c r="A808" s="98" t="str">
        <f>Invoice!F810</f>
        <v>Exchange rate :</v>
      </c>
      <c r="B808" s="77">
        <f>Invoice!C810</f>
        <v>0</v>
      </c>
      <c r="C808" s="78">
        <f>Invoice!B810</f>
        <v>0</v>
      </c>
      <c r="D808" s="83">
        <f t="shared" si="35"/>
        <v>0</v>
      </c>
      <c r="E808" s="83">
        <f t="shared" si="36"/>
        <v>0</v>
      </c>
      <c r="F808" s="84">
        <f>Invoice!G810</f>
        <v>0</v>
      </c>
      <c r="G808" s="85">
        <f t="shared" si="37"/>
        <v>0</v>
      </c>
    </row>
    <row r="809" spans="1:7" s="82" customFormat="1" hidden="1">
      <c r="A809" s="98" t="str">
        <f>Invoice!F811</f>
        <v>Exchange rate :</v>
      </c>
      <c r="B809" s="77">
        <f>Invoice!C811</f>
        <v>0</v>
      </c>
      <c r="C809" s="78">
        <f>Invoice!B811</f>
        <v>0</v>
      </c>
      <c r="D809" s="83">
        <f t="shared" si="35"/>
        <v>0</v>
      </c>
      <c r="E809" s="83">
        <f t="shared" si="36"/>
        <v>0</v>
      </c>
      <c r="F809" s="84">
        <f>Invoice!G811</f>
        <v>0</v>
      </c>
      <c r="G809" s="85">
        <f t="shared" si="37"/>
        <v>0</v>
      </c>
    </row>
    <row r="810" spans="1:7" s="82" customFormat="1" hidden="1">
      <c r="A810" s="98" t="str">
        <f>Invoice!F812</f>
        <v>Exchange rate :</v>
      </c>
      <c r="B810" s="77">
        <f>Invoice!C812</f>
        <v>0</v>
      </c>
      <c r="C810" s="78">
        <f>Invoice!B812</f>
        <v>0</v>
      </c>
      <c r="D810" s="83">
        <f t="shared" si="35"/>
        <v>0</v>
      </c>
      <c r="E810" s="83">
        <f t="shared" si="36"/>
        <v>0</v>
      </c>
      <c r="F810" s="84">
        <f>Invoice!G812</f>
        <v>0</v>
      </c>
      <c r="G810" s="85">
        <f t="shared" si="37"/>
        <v>0</v>
      </c>
    </row>
    <row r="811" spans="1:7" s="82" customFormat="1" hidden="1">
      <c r="A811" s="98" t="str">
        <f>Invoice!F813</f>
        <v>Exchange rate :</v>
      </c>
      <c r="B811" s="77">
        <f>Invoice!C813</f>
        <v>0</v>
      </c>
      <c r="C811" s="78">
        <f>Invoice!B813</f>
        <v>0</v>
      </c>
      <c r="D811" s="83">
        <f t="shared" si="35"/>
        <v>0</v>
      </c>
      <c r="E811" s="83">
        <f t="shared" si="36"/>
        <v>0</v>
      </c>
      <c r="F811" s="84">
        <f>Invoice!G813</f>
        <v>0</v>
      </c>
      <c r="G811" s="85">
        <f t="shared" si="37"/>
        <v>0</v>
      </c>
    </row>
    <row r="812" spans="1:7" s="82" customFormat="1" hidden="1">
      <c r="A812" s="98" t="str">
        <f>Invoice!F814</f>
        <v>Exchange rate :</v>
      </c>
      <c r="B812" s="77">
        <f>Invoice!C814</f>
        <v>0</v>
      </c>
      <c r="C812" s="78">
        <f>Invoice!B814</f>
        <v>0</v>
      </c>
      <c r="D812" s="83">
        <f t="shared" si="35"/>
        <v>0</v>
      </c>
      <c r="E812" s="83">
        <f t="shared" si="36"/>
        <v>0</v>
      </c>
      <c r="F812" s="84">
        <f>Invoice!G814</f>
        <v>0</v>
      </c>
      <c r="G812" s="85">
        <f t="shared" si="37"/>
        <v>0</v>
      </c>
    </row>
    <row r="813" spans="1:7" s="82" customFormat="1" hidden="1">
      <c r="A813" s="98" t="str">
        <f>Invoice!F815</f>
        <v>Exchange rate :</v>
      </c>
      <c r="B813" s="77">
        <f>Invoice!C815</f>
        <v>0</v>
      </c>
      <c r="C813" s="78">
        <f>Invoice!B815</f>
        <v>0</v>
      </c>
      <c r="D813" s="83">
        <f t="shared" si="35"/>
        <v>0</v>
      </c>
      <c r="E813" s="83">
        <f t="shared" si="36"/>
        <v>0</v>
      </c>
      <c r="F813" s="84">
        <f>Invoice!G815</f>
        <v>0</v>
      </c>
      <c r="G813" s="85">
        <f t="shared" si="37"/>
        <v>0</v>
      </c>
    </row>
    <row r="814" spans="1:7" s="82" customFormat="1" hidden="1">
      <c r="A814" s="98" t="str">
        <f>Invoice!F816</f>
        <v>Exchange rate :</v>
      </c>
      <c r="B814" s="77">
        <f>Invoice!C816</f>
        <v>0</v>
      </c>
      <c r="C814" s="78">
        <f>Invoice!B816</f>
        <v>0</v>
      </c>
      <c r="D814" s="83">
        <f t="shared" si="35"/>
        <v>0</v>
      </c>
      <c r="E814" s="83">
        <f t="shared" si="36"/>
        <v>0</v>
      </c>
      <c r="F814" s="84">
        <f>Invoice!G816</f>
        <v>0</v>
      </c>
      <c r="G814" s="85">
        <f t="shared" si="37"/>
        <v>0</v>
      </c>
    </row>
    <row r="815" spans="1:7" s="82" customFormat="1" hidden="1">
      <c r="A815" s="98" t="str">
        <f>Invoice!F817</f>
        <v>Exchange rate :</v>
      </c>
      <c r="B815" s="77">
        <f>Invoice!C817</f>
        <v>0</v>
      </c>
      <c r="C815" s="78">
        <f>Invoice!B817</f>
        <v>0</v>
      </c>
      <c r="D815" s="83">
        <f t="shared" si="35"/>
        <v>0</v>
      </c>
      <c r="E815" s="83">
        <f t="shared" si="36"/>
        <v>0</v>
      </c>
      <c r="F815" s="84">
        <f>Invoice!G817</f>
        <v>0</v>
      </c>
      <c r="G815" s="85">
        <f t="shared" si="37"/>
        <v>0</v>
      </c>
    </row>
    <row r="816" spans="1:7" s="82" customFormat="1" hidden="1">
      <c r="A816" s="98" t="str">
        <f>Invoice!F818</f>
        <v>Exchange rate :</v>
      </c>
      <c r="B816" s="77">
        <f>Invoice!C818</f>
        <v>0</v>
      </c>
      <c r="C816" s="78">
        <f>Invoice!B818</f>
        <v>0</v>
      </c>
      <c r="D816" s="83">
        <f t="shared" si="35"/>
        <v>0</v>
      </c>
      <c r="E816" s="83">
        <f t="shared" si="36"/>
        <v>0</v>
      </c>
      <c r="F816" s="84">
        <f>Invoice!G818</f>
        <v>0</v>
      </c>
      <c r="G816" s="85">
        <f t="shared" si="37"/>
        <v>0</v>
      </c>
    </row>
    <row r="817" spans="1:7" s="82" customFormat="1" hidden="1">
      <c r="A817" s="98" t="str">
        <f>Invoice!F819</f>
        <v>Exchange rate :</v>
      </c>
      <c r="B817" s="77">
        <f>Invoice!C819</f>
        <v>0</v>
      </c>
      <c r="C817" s="78">
        <f>Invoice!B819</f>
        <v>0</v>
      </c>
      <c r="D817" s="83">
        <f t="shared" si="35"/>
        <v>0</v>
      </c>
      <c r="E817" s="83">
        <f t="shared" si="36"/>
        <v>0</v>
      </c>
      <c r="F817" s="84">
        <f>Invoice!G819</f>
        <v>0</v>
      </c>
      <c r="G817" s="85">
        <f t="shared" si="37"/>
        <v>0</v>
      </c>
    </row>
    <row r="818" spans="1:7" s="82" customFormat="1" hidden="1">
      <c r="A818" s="98" t="str">
        <f>Invoice!F820</f>
        <v>Exchange rate :</v>
      </c>
      <c r="B818" s="77">
        <f>Invoice!C820</f>
        <v>0</v>
      </c>
      <c r="C818" s="78">
        <f>Invoice!B820</f>
        <v>0</v>
      </c>
      <c r="D818" s="83">
        <f t="shared" si="35"/>
        <v>0</v>
      </c>
      <c r="E818" s="83">
        <f t="shared" si="36"/>
        <v>0</v>
      </c>
      <c r="F818" s="84">
        <f>Invoice!G820</f>
        <v>0</v>
      </c>
      <c r="G818" s="85">
        <f t="shared" si="37"/>
        <v>0</v>
      </c>
    </row>
    <row r="819" spans="1:7" s="82" customFormat="1" hidden="1">
      <c r="A819" s="98" t="str">
        <f>Invoice!F821</f>
        <v>Exchange rate :</v>
      </c>
      <c r="B819" s="77">
        <f>Invoice!C821</f>
        <v>0</v>
      </c>
      <c r="C819" s="78">
        <f>Invoice!B821</f>
        <v>0</v>
      </c>
      <c r="D819" s="83">
        <f t="shared" si="35"/>
        <v>0</v>
      </c>
      <c r="E819" s="83">
        <f t="shared" si="36"/>
        <v>0</v>
      </c>
      <c r="F819" s="84">
        <f>Invoice!G821</f>
        <v>0</v>
      </c>
      <c r="G819" s="85">
        <f t="shared" si="37"/>
        <v>0</v>
      </c>
    </row>
    <row r="820" spans="1:7" s="82" customFormat="1" hidden="1">
      <c r="A820" s="98" t="str">
        <f>Invoice!F822</f>
        <v>Exchange rate :</v>
      </c>
      <c r="B820" s="77">
        <f>Invoice!C822</f>
        <v>0</v>
      </c>
      <c r="C820" s="78">
        <f>Invoice!B822</f>
        <v>0</v>
      </c>
      <c r="D820" s="83">
        <f t="shared" si="35"/>
        <v>0</v>
      </c>
      <c r="E820" s="83">
        <f t="shared" si="36"/>
        <v>0</v>
      </c>
      <c r="F820" s="84">
        <f>Invoice!G822</f>
        <v>0</v>
      </c>
      <c r="G820" s="85">
        <f t="shared" si="37"/>
        <v>0</v>
      </c>
    </row>
    <row r="821" spans="1:7" s="82" customFormat="1" hidden="1">
      <c r="A821" s="98" t="str">
        <f>Invoice!F823</f>
        <v>Exchange rate :</v>
      </c>
      <c r="B821" s="77">
        <f>Invoice!C823</f>
        <v>0</v>
      </c>
      <c r="C821" s="78">
        <f>Invoice!B823</f>
        <v>0</v>
      </c>
      <c r="D821" s="83">
        <f t="shared" si="35"/>
        <v>0</v>
      </c>
      <c r="E821" s="83">
        <f t="shared" si="36"/>
        <v>0</v>
      </c>
      <c r="F821" s="84">
        <f>Invoice!G823</f>
        <v>0</v>
      </c>
      <c r="G821" s="85">
        <f t="shared" si="37"/>
        <v>0</v>
      </c>
    </row>
    <row r="822" spans="1:7" s="82" customFormat="1" hidden="1">
      <c r="A822" s="98" t="str">
        <f>Invoice!F824</f>
        <v>Exchange rate :</v>
      </c>
      <c r="B822" s="77">
        <f>Invoice!C824</f>
        <v>0</v>
      </c>
      <c r="C822" s="78">
        <f>Invoice!B824</f>
        <v>0</v>
      </c>
      <c r="D822" s="83">
        <f t="shared" si="35"/>
        <v>0</v>
      </c>
      <c r="E822" s="83">
        <f t="shared" si="36"/>
        <v>0</v>
      </c>
      <c r="F822" s="84">
        <f>Invoice!G824</f>
        <v>0</v>
      </c>
      <c r="G822" s="85">
        <f t="shared" si="37"/>
        <v>0</v>
      </c>
    </row>
    <row r="823" spans="1:7" s="82" customFormat="1" hidden="1">
      <c r="A823" s="98" t="str">
        <f>Invoice!F825</f>
        <v>Exchange rate :</v>
      </c>
      <c r="B823" s="77">
        <f>Invoice!C825</f>
        <v>0</v>
      </c>
      <c r="C823" s="78">
        <f>Invoice!B825</f>
        <v>0</v>
      </c>
      <c r="D823" s="83">
        <f t="shared" si="35"/>
        <v>0</v>
      </c>
      <c r="E823" s="83">
        <f t="shared" si="36"/>
        <v>0</v>
      </c>
      <c r="F823" s="84">
        <f>Invoice!G825</f>
        <v>0</v>
      </c>
      <c r="G823" s="85">
        <f t="shared" si="37"/>
        <v>0</v>
      </c>
    </row>
    <row r="824" spans="1:7" s="82" customFormat="1" hidden="1">
      <c r="A824" s="98" t="str">
        <f>Invoice!F826</f>
        <v>Exchange rate :</v>
      </c>
      <c r="B824" s="77">
        <f>Invoice!C826</f>
        <v>0</v>
      </c>
      <c r="C824" s="78">
        <f>Invoice!B826</f>
        <v>0</v>
      </c>
      <c r="D824" s="83">
        <f t="shared" si="35"/>
        <v>0</v>
      </c>
      <c r="E824" s="83">
        <f t="shared" si="36"/>
        <v>0</v>
      </c>
      <c r="F824" s="84">
        <f>Invoice!G826</f>
        <v>0</v>
      </c>
      <c r="G824" s="85">
        <f t="shared" si="37"/>
        <v>0</v>
      </c>
    </row>
    <row r="825" spans="1:7" s="82" customFormat="1" hidden="1">
      <c r="A825" s="98" t="str">
        <f>Invoice!F827</f>
        <v>Exchange rate :</v>
      </c>
      <c r="B825" s="77">
        <f>Invoice!C827</f>
        <v>0</v>
      </c>
      <c r="C825" s="78">
        <f>Invoice!B827</f>
        <v>0</v>
      </c>
      <c r="D825" s="83">
        <f t="shared" si="35"/>
        <v>0</v>
      </c>
      <c r="E825" s="83">
        <f t="shared" si="36"/>
        <v>0</v>
      </c>
      <c r="F825" s="84">
        <f>Invoice!G827</f>
        <v>0</v>
      </c>
      <c r="G825" s="85">
        <f t="shared" si="37"/>
        <v>0</v>
      </c>
    </row>
    <row r="826" spans="1:7" s="82" customFormat="1" hidden="1">
      <c r="A826" s="98" t="str">
        <f>Invoice!F828</f>
        <v>Exchange rate :</v>
      </c>
      <c r="B826" s="77">
        <f>Invoice!C828</f>
        <v>0</v>
      </c>
      <c r="C826" s="78">
        <f>Invoice!B828</f>
        <v>0</v>
      </c>
      <c r="D826" s="83">
        <f t="shared" si="35"/>
        <v>0</v>
      </c>
      <c r="E826" s="83">
        <f t="shared" si="36"/>
        <v>0</v>
      </c>
      <c r="F826" s="84">
        <f>Invoice!G828</f>
        <v>0</v>
      </c>
      <c r="G826" s="85">
        <f t="shared" si="37"/>
        <v>0</v>
      </c>
    </row>
    <row r="827" spans="1:7" s="82" customFormat="1" hidden="1">
      <c r="A827" s="98" t="str">
        <f>Invoice!F829</f>
        <v>Exchange rate :</v>
      </c>
      <c r="B827" s="77">
        <f>Invoice!C829</f>
        <v>0</v>
      </c>
      <c r="C827" s="78">
        <f>Invoice!B829</f>
        <v>0</v>
      </c>
      <c r="D827" s="83">
        <f t="shared" si="35"/>
        <v>0</v>
      </c>
      <c r="E827" s="83">
        <f t="shared" si="36"/>
        <v>0</v>
      </c>
      <c r="F827" s="84">
        <f>Invoice!G829</f>
        <v>0</v>
      </c>
      <c r="G827" s="85">
        <f t="shared" si="37"/>
        <v>0</v>
      </c>
    </row>
    <row r="828" spans="1:7" s="82" customFormat="1" hidden="1">
      <c r="A828" s="98" t="str">
        <f>Invoice!F830</f>
        <v>Exchange rate :</v>
      </c>
      <c r="B828" s="77">
        <f>Invoice!C830</f>
        <v>0</v>
      </c>
      <c r="C828" s="78">
        <f>Invoice!B830</f>
        <v>0</v>
      </c>
      <c r="D828" s="83">
        <f t="shared" si="35"/>
        <v>0</v>
      </c>
      <c r="E828" s="83">
        <f t="shared" si="36"/>
        <v>0</v>
      </c>
      <c r="F828" s="84">
        <f>Invoice!G830</f>
        <v>0</v>
      </c>
      <c r="G828" s="85">
        <f t="shared" si="37"/>
        <v>0</v>
      </c>
    </row>
    <row r="829" spans="1:7" s="82" customFormat="1" hidden="1">
      <c r="A829" s="98" t="str">
        <f>Invoice!F831</f>
        <v>Exchange rate :</v>
      </c>
      <c r="B829" s="77">
        <f>Invoice!C831</f>
        <v>0</v>
      </c>
      <c r="C829" s="78">
        <f>Invoice!B831</f>
        <v>0</v>
      </c>
      <c r="D829" s="83">
        <f t="shared" si="35"/>
        <v>0</v>
      </c>
      <c r="E829" s="83">
        <f t="shared" si="36"/>
        <v>0</v>
      </c>
      <c r="F829" s="84">
        <f>Invoice!G831</f>
        <v>0</v>
      </c>
      <c r="G829" s="85">
        <f t="shared" si="37"/>
        <v>0</v>
      </c>
    </row>
    <row r="830" spans="1:7" s="82" customFormat="1" hidden="1">
      <c r="A830" s="98" t="str">
        <f>Invoice!F832</f>
        <v>Exchange rate :</v>
      </c>
      <c r="B830" s="77">
        <f>Invoice!C832</f>
        <v>0</v>
      </c>
      <c r="C830" s="78">
        <f>Invoice!B832</f>
        <v>0</v>
      </c>
      <c r="D830" s="83">
        <f t="shared" si="35"/>
        <v>0</v>
      </c>
      <c r="E830" s="83">
        <f t="shared" si="36"/>
        <v>0</v>
      </c>
      <c r="F830" s="84">
        <f>Invoice!G832</f>
        <v>0</v>
      </c>
      <c r="G830" s="85">
        <f t="shared" si="37"/>
        <v>0</v>
      </c>
    </row>
    <row r="831" spans="1:7" s="82" customFormat="1" hidden="1">
      <c r="A831" s="98" t="str">
        <f>Invoice!F833</f>
        <v>Exchange rate :</v>
      </c>
      <c r="B831" s="77">
        <f>Invoice!C833</f>
        <v>0</v>
      </c>
      <c r="C831" s="78">
        <f>Invoice!B833</f>
        <v>0</v>
      </c>
      <c r="D831" s="83">
        <f t="shared" si="35"/>
        <v>0</v>
      </c>
      <c r="E831" s="83">
        <f t="shared" si="36"/>
        <v>0</v>
      </c>
      <c r="F831" s="84">
        <f>Invoice!G833</f>
        <v>0</v>
      </c>
      <c r="G831" s="85">
        <f t="shared" si="37"/>
        <v>0</v>
      </c>
    </row>
    <row r="832" spans="1:7" s="82" customFormat="1" hidden="1">
      <c r="A832" s="98" t="str">
        <f>Invoice!F834</f>
        <v>Exchange rate :</v>
      </c>
      <c r="B832" s="77">
        <f>Invoice!C834</f>
        <v>0</v>
      </c>
      <c r="C832" s="78">
        <f>Invoice!B834</f>
        <v>0</v>
      </c>
      <c r="D832" s="83">
        <f t="shared" si="35"/>
        <v>0</v>
      </c>
      <c r="E832" s="83">
        <f t="shared" si="36"/>
        <v>0</v>
      </c>
      <c r="F832" s="84">
        <f>Invoice!G834</f>
        <v>0</v>
      </c>
      <c r="G832" s="85">
        <f t="shared" si="37"/>
        <v>0</v>
      </c>
    </row>
    <row r="833" spans="1:7" s="82" customFormat="1" hidden="1">
      <c r="A833" s="98" t="str">
        <f>Invoice!F835</f>
        <v>Exchange rate :</v>
      </c>
      <c r="B833" s="77">
        <f>Invoice!C835</f>
        <v>0</v>
      </c>
      <c r="C833" s="78">
        <f>Invoice!B835</f>
        <v>0</v>
      </c>
      <c r="D833" s="83">
        <f t="shared" ref="D833:D896" si="38">F833/$D$14</f>
        <v>0</v>
      </c>
      <c r="E833" s="83">
        <f t="shared" ref="E833:E896" si="39">G833/$D$14</f>
        <v>0</v>
      </c>
      <c r="F833" s="84">
        <f>Invoice!G835</f>
        <v>0</v>
      </c>
      <c r="G833" s="85">
        <f t="shared" ref="G833:G896" si="40">C833*F833</f>
        <v>0</v>
      </c>
    </row>
    <row r="834" spans="1:7" s="82" customFormat="1" hidden="1">
      <c r="A834" s="98" t="str">
        <f>Invoice!F836</f>
        <v>Exchange rate :</v>
      </c>
      <c r="B834" s="77">
        <f>Invoice!C836</f>
        <v>0</v>
      </c>
      <c r="C834" s="78">
        <f>Invoice!B836</f>
        <v>0</v>
      </c>
      <c r="D834" s="83">
        <f t="shared" si="38"/>
        <v>0</v>
      </c>
      <c r="E834" s="83">
        <f t="shared" si="39"/>
        <v>0</v>
      </c>
      <c r="F834" s="84">
        <f>Invoice!G836</f>
        <v>0</v>
      </c>
      <c r="G834" s="85">
        <f t="shared" si="40"/>
        <v>0</v>
      </c>
    </row>
    <row r="835" spans="1:7" s="82" customFormat="1" hidden="1">
      <c r="A835" s="98" t="str">
        <f>Invoice!F837</f>
        <v>Exchange rate :</v>
      </c>
      <c r="B835" s="77">
        <f>Invoice!C837</f>
        <v>0</v>
      </c>
      <c r="C835" s="78">
        <f>Invoice!B837</f>
        <v>0</v>
      </c>
      <c r="D835" s="83">
        <f t="shared" si="38"/>
        <v>0</v>
      </c>
      <c r="E835" s="83">
        <f t="shared" si="39"/>
        <v>0</v>
      </c>
      <c r="F835" s="84">
        <f>Invoice!G837</f>
        <v>0</v>
      </c>
      <c r="G835" s="85">
        <f t="shared" si="40"/>
        <v>0</v>
      </c>
    </row>
    <row r="836" spans="1:7" s="82" customFormat="1" hidden="1">
      <c r="A836" s="98" t="str">
        <f>Invoice!F838</f>
        <v>Exchange rate :</v>
      </c>
      <c r="B836" s="77">
        <f>Invoice!C838</f>
        <v>0</v>
      </c>
      <c r="C836" s="78">
        <f>Invoice!B838</f>
        <v>0</v>
      </c>
      <c r="D836" s="83">
        <f t="shared" si="38"/>
        <v>0</v>
      </c>
      <c r="E836" s="83">
        <f t="shared" si="39"/>
        <v>0</v>
      </c>
      <c r="F836" s="84">
        <f>Invoice!G838</f>
        <v>0</v>
      </c>
      <c r="G836" s="85">
        <f t="shared" si="40"/>
        <v>0</v>
      </c>
    </row>
    <row r="837" spans="1:7" s="82" customFormat="1" hidden="1">
      <c r="A837" s="98" t="str">
        <f>Invoice!F839</f>
        <v>Exchange rate :</v>
      </c>
      <c r="B837" s="77">
        <f>Invoice!C839</f>
        <v>0</v>
      </c>
      <c r="C837" s="78">
        <f>Invoice!B839</f>
        <v>0</v>
      </c>
      <c r="D837" s="83">
        <f t="shared" si="38"/>
        <v>0</v>
      </c>
      <c r="E837" s="83">
        <f t="shared" si="39"/>
        <v>0</v>
      </c>
      <c r="F837" s="84">
        <f>Invoice!G839</f>
        <v>0</v>
      </c>
      <c r="G837" s="85">
        <f t="shared" si="40"/>
        <v>0</v>
      </c>
    </row>
    <row r="838" spans="1:7" s="82" customFormat="1" hidden="1">
      <c r="A838" s="98" t="str">
        <f>Invoice!F840</f>
        <v>Exchange rate :</v>
      </c>
      <c r="B838" s="77">
        <f>Invoice!C840</f>
        <v>0</v>
      </c>
      <c r="C838" s="78">
        <f>Invoice!B840</f>
        <v>0</v>
      </c>
      <c r="D838" s="83">
        <f t="shared" si="38"/>
        <v>0</v>
      </c>
      <c r="E838" s="83">
        <f t="shared" si="39"/>
        <v>0</v>
      </c>
      <c r="F838" s="84">
        <f>Invoice!G840</f>
        <v>0</v>
      </c>
      <c r="G838" s="85">
        <f t="shared" si="40"/>
        <v>0</v>
      </c>
    </row>
    <row r="839" spans="1:7" s="82" customFormat="1" hidden="1">
      <c r="A839" s="98" t="str">
        <f>Invoice!F841</f>
        <v>Exchange rate :</v>
      </c>
      <c r="B839" s="77">
        <f>Invoice!C841</f>
        <v>0</v>
      </c>
      <c r="C839" s="78">
        <f>Invoice!B841</f>
        <v>0</v>
      </c>
      <c r="D839" s="83">
        <f t="shared" si="38"/>
        <v>0</v>
      </c>
      <c r="E839" s="83">
        <f t="shared" si="39"/>
        <v>0</v>
      </c>
      <c r="F839" s="84">
        <f>Invoice!G841</f>
        <v>0</v>
      </c>
      <c r="G839" s="85">
        <f t="shared" si="40"/>
        <v>0</v>
      </c>
    </row>
    <row r="840" spans="1:7" s="82" customFormat="1" hidden="1">
      <c r="A840" s="98" t="str">
        <f>Invoice!F842</f>
        <v>Exchange rate :</v>
      </c>
      <c r="B840" s="77">
        <f>Invoice!C842</f>
        <v>0</v>
      </c>
      <c r="C840" s="78">
        <f>Invoice!B842</f>
        <v>0</v>
      </c>
      <c r="D840" s="83">
        <f t="shared" si="38"/>
        <v>0</v>
      </c>
      <c r="E840" s="83">
        <f t="shared" si="39"/>
        <v>0</v>
      </c>
      <c r="F840" s="84">
        <f>Invoice!G842</f>
        <v>0</v>
      </c>
      <c r="G840" s="85">
        <f t="shared" si="40"/>
        <v>0</v>
      </c>
    </row>
    <row r="841" spans="1:7" s="82" customFormat="1" hidden="1">
      <c r="A841" s="98" t="str">
        <f>Invoice!F843</f>
        <v>Exchange rate :</v>
      </c>
      <c r="B841" s="77">
        <f>Invoice!C843</f>
        <v>0</v>
      </c>
      <c r="C841" s="78">
        <f>Invoice!B843</f>
        <v>0</v>
      </c>
      <c r="D841" s="83">
        <f t="shared" si="38"/>
        <v>0</v>
      </c>
      <c r="E841" s="83">
        <f t="shared" si="39"/>
        <v>0</v>
      </c>
      <c r="F841" s="84">
        <f>Invoice!G843</f>
        <v>0</v>
      </c>
      <c r="G841" s="85">
        <f t="shared" si="40"/>
        <v>0</v>
      </c>
    </row>
    <row r="842" spans="1:7" s="82" customFormat="1" hidden="1">
      <c r="A842" s="98" t="str">
        <f>Invoice!F844</f>
        <v>Exchange rate :</v>
      </c>
      <c r="B842" s="77">
        <f>Invoice!C844</f>
        <v>0</v>
      </c>
      <c r="C842" s="78">
        <f>Invoice!B844</f>
        <v>0</v>
      </c>
      <c r="D842" s="83">
        <f t="shared" si="38"/>
        <v>0</v>
      </c>
      <c r="E842" s="83">
        <f t="shared" si="39"/>
        <v>0</v>
      </c>
      <c r="F842" s="84">
        <f>Invoice!G844</f>
        <v>0</v>
      </c>
      <c r="G842" s="85">
        <f t="shared" si="40"/>
        <v>0</v>
      </c>
    </row>
    <row r="843" spans="1:7" s="82" customFormat="1" hidden="1">
      <c r="A843" s="98" t="str">
        <f>Invoice!F845</f>
        <v>Exchange rate :</v>
      </c>
      <c r="B843" s="77">
        <f>Invoice!C845</f>
        <v>0</v>
      </c>
      <c r="C843" s="78">
        <f>Invoice!B845</f>
        <v>0</v>
      </c>
      <c r="D843" s="83">
        <f t="shared" si="38"/>
        <v>0</v>
      </c>
      <c r="E843" s="83">
        <f t="shared" si="39"/>
        <v>0</v>
      </c>
      <c r="F843" s="84">
        <f>Invoice!G845</f>
        <v>0</v>
      </c>
      <c r="G843" s="85">
        <f t="shared" si="40"/>
        <v>0</v>
      </c>
    </row>
    <row r="844" spans="1:7" s="82" customFormat="1" hidden="1">
      <c r="A844" s="98" t="str">
        <f>Invoice!F846</f>
        <v>Exchange rate :</v>
      </c>
      <c r="B844" s="77">
        <f>Invoice!C846</f>
        <v>0</v>
      </c>
      <c r="C844" s="78">
        <f>Invoice!B846</f>
        <v>0</v>
      </c>
      <c r="D844" s="83">
        <f t="shared" si="38"/>
        <v>0</v>
      </c>
      <c r="E844" s="83">
        <f t="shared" si="39"/>
        <v>0</v>
      </c>
      <c r="F844" s="84">
        <f>Invoice!G846</f>
        <v>0</v>
      </c>
      <c r="G844" s="85">
        <f t="shared" si="40"/>
        <v>0</v>
      </c>
    </row>
    <row r="845" spans="1:7" s="82" customFormat="1" hidden="1">
      <c r="A845" s="98" t="str">
        <f>Invoice!F847</f>
        <v>Exchange rate :</v>
      </c>
      <c r="B845" s="77">
        <f>Invoice!C847</f>
        <v>0</v>
      </c>
      <c r="C845" s="78">
        <f>Invoice!B847</f>
        <v>0</v>
      </c>
      <c r="D845" s="83">
        <f t="shared" si="38"/>
        <v>0</v>
      </c>
      <c r="E845" s="83">
        <f t="shared" si="39"/>
        <v>0</v>
      </c>
      <c r="F845" s="84">
        <f>Invoice!G847</f>
        <v>0</v>
      </c>
      <c r="G845" s="85">
        <f t="shared" si="40"/>
        <v>0</v>
      </c>
    </row>
    <row r="846" spans="1:7" s="82" customFormat="1" hidden="1">
      <c r="A846" s="98" t="str">
        <f>Invoice!F848</f>
        <v>Exchange rate :</v>
      </c>
      <c r="B846" s="77">
        <f>Invoice!C848</f>
        <v>0</v>
      </c>
      <c r="C846" s="78">
        <f>Invoice!B848</f>
        <v>0</v>
      </c>
      <c r="D846" s="83">
        <f t="shared" si="38"/>
        <v>0</v>
      </c>
      <c r="E846" s="83">
        <f t="shared" si="39"/>
        <v>0</v>
      </c>
      <c r="F846" s="84">
        <f>Invoice!G848</f>
        <v>0</v>
      </c>
      <c r="G846" s="85">
        <f t="shared" si="40"/>
        <v>0</v>
      </c>
    </row>
    <row r="847" spans="1:7" s="82" customFormat="1" hidden="1">
      <c r="A847" s="98" t="str">
        <f>Invoice!F849</f>
        <v>Exchange rate :</v>
      </c>
      <c r="B847" s="77">
        <f>Invoice!C849</f>
        <v>0</v>
      </c>
      <c r="C847" s="78">
        <f>Invoice!B849</f>
        <v>0</v>
      </c>
      <c r="D847" s="83">
        <f t="shared" si="38"/>
        <v>0</v>
      </c>
      <c r="E847" s="83">
        <f t="shared" si="39"/>
        <v>0</v>
      </c>
      <c r="F847" s="84">
        <f>Invoice!G849</f>
        <v>0</v>
      </c>
      <c r="G847" s="85">
        <f t="shared" si="40"/>
        <v>0</v>
      </c>
    </row>
    <row r="848" spans="1:7" s="82" customFormat="1" hidden="1">
      <c r="A848" s="98" t="str">
        <f>Invoice!F850</f>
        <v>Exchange rate :</v>
      </c>
      <c r="B848" s="77">
        <f>Invoice!C850</f>
        <v>0</v>
      </c>
      <c r="C848" s="78">
        <f>Invoice!B850</f>
        <v>0</v>
      </c>
      <c r="D848" s="83">
        <f t="shared" si="38"/>
        <v>0</v>
      </c>
      <c r="E848" s="83">
        <f t="shared" si="39"/>
        <v>0</v>
      </c>
      <c r="F848" s="84">
        <f>Invoice!G850</f>
        <v>0</v>
      </c>
      <c r="G848" s="85">
        <f t="shared" si="40"/>
        <v>0</v>
      </c>
    </row>
    <row r="849" spans="1:7" s="82" customFormat="1" hidden="1">
      <c r="A849" s="98" t="str">
        <f>Invoice!F851</f>
        <v>Exchange rate :</v>
      </c>
      <c r="B849" s="77">
        <f>Invoice!C851</f>
        <v>0</v>
      </c>
      <c r="C849" s="78">
        <f>Invoice!B851</f>
        <v>0</v>
      </c>
      <c r="D849" s="83">
        <f t="shared" si="38"/>
        <v>0</v>
      </c>
      <c r="E849" s="83">
        <f t="shared" si="39"/>
        <v>0</v>
      </c>
      <c r="F849" s="84">
        <f>Invoice!G851</f>
        <v>0</v>
      </c>
      <c r="G849" s="85">
        <f t="shared" si="40"/>
        <v>0</v>
      </c>
    </row>
    <row r="850" spans="1:7" s="82" customFormat="1" hidden="1">
      <c r="A850" s="98" t="str">
        <f>Invoice!F852</f>
        <v>Exchange rate :</v>
      </c>
      <c r="B850" s="77">
        <f>Invoice!C852</f>
        <v>0</v>
      </c>
      <c r="C850" s="78">
        <f>Invoice!B852</f>
        <v>0</v>
      </c>
      <c r="D850" s="83">
        <f t="shared" si="38"/>
        <v>0</v>
      </c>
      <c r="E850" s="83">
        <f t="shared" si="39"/>
        <v>0</v>
      </c>
      <c r="F850" s="84">
        <f>Invoice!G852</f>
        <v>0</v>
      </c>
      <c r="G850" s="85">
        <f t="shared" si="40"/>
        <v>0</v>
      </c>
    </row>
    <row r="851" spans="1:7" s="82" customFormat="1" hidden="1">
      <c r="A851" s="98" t="str">
        <f>Invoice!F853</f>
        <v>Exchange rate :</v>
      </c>
      <c r="B851" s="77">
        <f>Invoice!C853</f>
        <v>0</v>
      </c>
      <c r="C851" s="78">
        <f>Invoice!B853</f>
        <v>0</v>
      </c>
      <c r="D851" s="83">
        <f t="shared" si="38"/>
        <v>0</v>
      </c>
      <c r="E851" s="83">
        <f t="shared" si="39"/>
        <v>0</v>
      </c>
      <c r="F851" s="84">
        <f>Invoice!G853</f>
        <v>0</v>
      </c>
      <c r="G851" s="85">
        <f t="shared" si="40"/>
        <v>0</v>
      </c>
    </row>
    <row r="852" spans="1:7" s="82" customFormat="1" hidden="1">
      <c r="A852" s="98" t="str">
        <f>Invoice!F854</f>
        <v>Exchange rate :</v>
      </c>
      <c r="B852" s="77">
        <f>Invoice!C854</f>
        <v>0</v>
      </c>
      <c r="C852" s="78">
        <f>Invoice!B854</f>
        <v>0</v>
      </c>
      <c r="D852" s="83">
        <f t="shared" si="38"/>
        <v>0</v>
      </c>
      <c r="E852" s="83">
        <f t="shared" si="39"/>
        <v>0</v>
      </c>
      <c r="F852" s="84">
        <f>Invoice!G854</f>
        <v>0</v>
      </c>
      <c r="G852" s="85">
        <f t="shared" si="40"/>
        <v>0</v>
      </c>
    </row>
    <row r="853" spans="1:7" s="82" customFormat="1" hidden="1">
      <c r="A853" s="98" t="str">
        <f>Invoice!F855</f>
        <v>Exchange rate :</v>
      </c>
      <c r="B853" s="77">
        <f>Invoice!C855</f>
        <v>0</v>
      </c>
      <c r="C853" s="78">
        <f>Invoice!B855</f>
        <v>0</v>
      </c>
      <c r="D853" s="83">
        <f t="shared" si="38"/>
        <v>0</v>
      </c>
      <c r="E853" s="83">
        <f t="shared" si="39"/>
        <v>0</v>
      </c>
      <c r="F853" s="84">
        <f>Invoice!G855</f>
        <v>0</v>
      </c>
      <c r="G853" s="85">
        <f t="shared" si="40"/>
        <v>0</v>
      </c>
    </row>
    <row r="854" spans="1:7" s="82" customFormat="1" hidden="1">
      <c r="A854" s="98" t="str">
        <f>Invoice!F856</f>
        <v>Exchange rate :</v>
      </c>
      <c r="B854" s="77">
        <f>Invoice!C856</f>
        <v>0</v>
      </c>
      <c r="C854" s="78">
        <f>Invoice!B856</f>
        <v>0</v>
      </c>
      <c r="D854" s="83">
        <f t="shared" si="38"/>
        <v>0</v>
      </c>
      <c r="E854" s="83">
        <f t="shared" si="39"/>
        <v>0</v>
      </c>
      <c r="F854" s="84">
        <f>Invoice!G856</f>
        <v>0</v>
      </c>
      <c r="G854" s="85">
        <f t="shared" si="40"/>
        <v>0</v>
      </c>
    </row>
    <row r="855" spans="1:7" s="82" customFormat="1" hidden="1">
      <c r="A855" s="98" t="str">
        <f>Invoice!F857</f>
        <v>Exchange rate :</v>
      </c>
      <c r="B855" s="77">
        <f>Invoice!C857</f>
        <v>0</v>
      </c>
      <c r="C855" s="78">
        <f>Invoice!B857</f>
        <v>0</v>
      </c>
      <c r="D855" s="83">
        <f t="shared" si="38"/>
        <v>0</v>
      </c>
      <c r="E855" s="83">
        <f t="shared" si="39"/>
        <v>0</v>
      </c>
      <c r="F855" s="84">
        <f>Invoice!G857</f>
        <v>0</v>
      </c>
      <c r="G855" s="85">
        <f t="shared" si="40"/>
        <v>0</v>
      </c>
    </row>
    <row r="856" spans="1:7" s="82" customFormat="1" hidden="1">
      <c r="A856" s="98" t="str">
        <f>Invoice!F858</f>
        <v>Exchange rate :</v>
      </c>
      <c r="B856" s="77">
        <f>Invoice!C858</f>
        <v>0</v>
      </c>
      <c r="C856" s="78">
        <f>Invoice!B858</f>
        <v>0</v>
      </c>
      <c r="D856" s="83">
        <f t="shared" si="38"/>
        <v>0</v>
      </c>
      <c r="E856" s="83">
        <f t="shared" si="39"/>
        <v>0</v>
      </c>
      <c r="F856" s="84">
        <f>Invoice!G858</f>
        <v>0</v>
      </c>
      <c r="G856" s="85">
        <f t="shared" si="40"/>
        <v>0</v>
      </c>
    </row>
    <row r="857" spans="1:7" s="82" customFormat="1" hidden="1">
      <c r="A857" s="98" t="str">
        <f>Invoice!F859</f>
        <v>Exchange rate :</v>
      </c>
      <c r="B857" s="77">
        <f>Invoice!C859</f>
        <v>0</v>
      </c>
      <c r="C857" s="78">
        <f>Invoice!B859</f>
        <v>0</v>
      </c>
      <c r="D857" s="83">
        <f t="shared" si="38"/>
        <v>0</v>
      </c>
      <c r="E857" s="83">
        <f t="shared" si="39"/>
        <v>0</v>
      </c>
      <c r="F857" s="84">
        <f>Invoice!G859</f>
        <v>0</v>
      </c>
      <c r="G857" s="85">
        <f t="shared" si="40"/>
        <v>0</v>
      </c>
    </row>
    <row r="858" spans="1:7" s="82" customFormat="1" hidden="1">
      <c r="A858" s="98" t="str">
        <f>Invoice!F860</f>
        <v>Exchange rate :</v>
      </c>
      <c r="B858" s="77">
        <f>Invoice!C860</f>
        <v>0</v>
      </c>
      <c r="C858" s="78">
        <f>Invoice!B860</f>
        <v>0</v>
      </c>
      <c r="D858" s="83">
        <f t="shared" si="38"/>
        <v>0</v>
      </c>
      <c r="E858" s="83">
        <f t="shared" si="39"/>
        <v>0</v>
      </c>
      <c r="F858" s="84">
        <f>Invoice!G860</f>
        <v>0</v>
      </c>
      <c r="G858" s="85">
        <f t="shared" si="40"/>
        <v>0</v>
      </c>
    </row>
    <row r="859" spans="1:7" s="82" customFormat="1" hidden="1">
      <c r="A859" s="98" t="str">
        <f>Invoice!F861</f>
        <v>Exchange rate :</v>
      </c>
      <c r="B859" s="77">
        <f>Invoice!C861</f>
        <v>0</v>
      </c>
      <c r="C859" s="78">
        <f>Invoice!B861</f>
        <v>0</v>
      </c>
      <c r="D859" s="83">
        <f t="shared" si="38"/>
        <v>0</v>
      </c>
      <c r="E859" s="83">
        <f t="shared" si="39"/>
        <v>0</v>
      </c>
      <c r="F859" s="84">
        <f>Invoice!G861</f>
        <v>0</v>
      </c>
      <c r="G859" s="85">
        <f t="shared" si="40"/>
        <v>0</v>
      </c>
    </row>
    <row r="860" spans="1:7" s="82" customFormat="1" hidden="1">
      <c r="A860" s="98" t="str">
        <f>Invoice!F862</f>
        <v>Exchange rate :</v>
      </c>
      <c r="B860" s="77">
        <f>Invoice!C862</f>
        <v>0</v>
      </c>
      <c r="C860" s="78">
        <f>Invoice!B862</f>
        <v>0</v>
      </c>
      <c r="D860" s="83">
        <f t="shared" si="38"/>
        <v>0</v>
      </c>
      <c r="E860" s="83">
        <f t="shared" si="39"/>
        <v>0</v>
      </c>
      <c r="F860" s="84">
        <f>Invoice!G862</f>
        <v>0</v>
      </c>
      <c r="G860" s="85">
        <f t="shared" si="40"/>
        <v>0</v>
      </c>
    </row>
    <row r="861" spans="1:7" s="82" customFormat="1" hidden="1">
      <c r="A861" s="98" t="str">
        <f>Invoice!F863</f>
        <v>Exchange rate :</v>
      </c>
      <c r="B861" s="77">
        <f>Invoice!C863</f>
        <v>0</v>
      </c>
      <c r="C861" s="78">
        <f>Invoice!B863</f>
        <v>0</v>
      </c>
      <c r="D861" s="83">
        <f t="shared" si="38"/>
        <v>0</v>
      </c>
      <c r="E861" s="83">
        <f t="shared" si="39"/>
        <v>0</v>
      </c>
      <c r="F861" s="84">
        <f>Invoice!G863</f>
        <v>0</v>
      </c>
      <c r="G861" s="85">
        <f t="shared" si="40"/>
        <v>0</v>
      </c>
    </row>
    <row r="862" spans="1:7" s="82" customFormat="1" hidden="1">
      <c r="A862" s="98" t="str">
        <f>Invoice!F864</f>
        <v>Exchange rate :</v>
      </c>
      <c r="B862" s="77">
        <f>Invoice!C864</f>
        <v>0</v>
      </c>
      <c r="C862" s="78">
        <f>Invoice!B864</f>
        <v>0</v>
      </c>
      <c r="D862" s="83">
        <f t="shared" si="38"/>
        <v>0</v>
      </c>
      <c r="E862" s="83">
        <f t="shared" si="39"/>
        <v>0</v>
      </c>
      <c r="F862" s="84">
        <f>Invoice!G864</f>
        <v>0</v>
      </c>
      <c r="G862" s="85">
        <f t="shared" si="40"/>
        <v>0</v>
      </c>
    </row>
    <row r="863" spans="1:7" s="82" customFormat="1" hidden="1">
      <c r="A863" s="98" t="str">
        <f>Invoice!F865</f>
        <v>Exchange rate :</v>
      </c>
      <c r="B863" s="77">
        <f>Invoice!C865</f>
        <v>0</v>
      </c>
      <c r="C863" s="78">
        <f>Invoice!B865</f>
        <v>0</v>
      </c>
      <c r="D863" s="83">
        <f t="shared" si="38"/>
        <v>0</v>
      </c>
      <c r="E863" s="83">
        <f t="shared" si="39"/>
        <v>0</v>
      </c>
      <c r="F863" s="84">
        <f>Invoice!G865</f>
        <v>0</v>
      </c>
      <c r="G863" s="85">
        <f t="shared" si="40"/>
        <v>0</v>
      </c>
    </row>
    <row r="864" spans="1:7" s="82" customFormat="1" hidden="1">
      <c r="A864" s="98" t="str">
        <f>Invoice!F866</f>
        <v>Exchange rate :</v>
      </c>
      <c r="B864" s="77">
        <f>Invoice!C866</f>
        <v>0</v>
      </c>
      <c r="C864" s="78">
        <f>Invoice!B866</f>
        <v>0</v>
      </c>
      <c r="D864" s="83">
        <f t="shared" si="38"/>
        <v>0</v>
      </c>
      <c r="E864" s="83">
        <f t="shared" si="39"/>
        <v>0</v>
      </c>
      <c r="F864" s="84">
        <f>Invoice!G866</f>
        <v>0</v>
      </c>
      <c r="G864" s="85">
        <f t="shared" si="40"/>
        <v>0</v>
      </c>
    </row>
    <row r="865" spans="1:7" s="82" customFormat="1" hidden="1">
      <c r="A865" s="98" t="str">
        <f>Invoice!F867</f>
        <v>Exchange rate :</v>
      </c>
      <c r="B865" s="77">
        <f>Invoice!C867</f>
        <v>0</v>
      </c>
      <c r="C865" s="78">
        <f>Invoice!B867</f>
        <v>0</v>
      </c>
      <c r="D865" s="83">
        <f t="shared" si="38"/>
        <v>0</v>
      </c>
      <c r="E865" s="83">
        <f t="shared" si="39"/>
        <v>0</v>
      </c>
      <c r="F865" s="84">
        <f>Invoice!G867</f>
        <v>0</v>
      </c>
      <c r="G865" s="85">
        <f t="shared" si="40"/>
        <v>0</v>
      </c>
    </row>
    <row r="866" spans="1:7" s="82" customFormat="1" hidden="1">
      <c r="A866" s="98" t="str">
        <f>Invoice!F868</f>
        <v>Exchange rate :</v>
      </c>
      <c r="B866" s="77">
        <f>Invoice!C868</f>
        <v>0</v>
      </c>
      <c r="C866" s="78">
        <f>Invoice!B868</f>
        <v>0</v>
      </c>
      <c r="D866" s="83">
        <f t="shared" si="38"/>
        <v>0</v>
      </c>
      <c r="E866" s="83">
        <f t="shared" si="39"/>
        <v>0</v>
      </c>
      <c r="F866" s="84">
        <f>Invoice!G868</f>
        <v>0</v>
      </c>
      <c r="G866" s="85">
        <f t="shared" si="40"/>
        <v>0</v>
      </c>
    </row>
    <row r="867" spans="1:7" s="82" customFormat="1" hidden="1">
      <c r="A867" s="98" t="str">
        <f>Invoice!F869</f>
        <v>Exchange rate :</v>
      </c>
      <c r="B867" s="77">
        <f>Invoice!C869</f>
        <v>0</v>
      </c>
      <c r="C867" s="78">
        <f>Invoice!B869</f>
        <v>0</v>
      </c>
      <c r="D867" s="83">
        <f t="shared" si="38"/>
        <v>0</v>
      </c>
      <c r="E867" s="83">
        <f t="shared" si="39"/>
        <v>0</v>
      </c>
      <c r="F867" s="84">
        <f>Invoice!G869</f>
        <v>0</v>
      </c>
      <c r="G867" s="85">
        <f t="shared" si="40"/>
        <v>0</v>
      </c>
    </row>
    <row r="868" spans="1:7" s="82" customFormat="1" hidden="1">
      <c r="A868" s="98" t="str">
        <f>Invoice!F870</f>
        <v>Exchange rate :</v>
      </c>
      <c r="B868" s="77">
        <f>Invoice!C870</f>
        <v>0</v>
      </c>
      <c r="C868" s="78">
        <f>Invoice!B870</f>
        <v>0</v>
      </c>
      <c r="D868" s="83">
        <f t="shared" si="38"/>
        <v>0</v>
      </c>
      <c r="E868" s="83">
        <f t="shared" si="39"/>
        <v>0</v>
      </c>
      <c r="F868" s="84">
        <f>Invoice!G870</f>
        <v>0</v>
      </c>
      <c r="G868" s="85">
        <f t="shared" si="40"/>
        <v>0</v>
      </c>
    </row>
    <row r="869" spans="1:7" s="82" customFormat="1" hidden="1">
      <c r="A869" s="98" t="str">
        <f>Invoice!F871</f>
        <v>Exchange rate :</v>
      </c>
      <c r="B869" s="77">
        <f>Invoice!C871</f>
        <v>0</v>
      </c>
      <c r="C869" s="78">
        <f>Invoice!B871</f>
        <v>0</v>
      </c>
      <c r="D869" s="83">
        <f t="shared" si="38"/>
        <v>0</v>
      </c>
      <c r="E869" s="83">
        <f t="shared" si="39"/>
        <v>0</v>
      </c>
      <c r="F869" s="84">
        <f>Invoice!G871</f>
        <v>0</v>
      </c>
      <c r="G869" s="85">
        <f t="shared" si="40"/>
        <v>0</v>
      </c>
    </row>
    <row r="870" spans="1:7" s="82" customFormat="1" hidden="1">
      <c r="A870" s="98" t="str">
        <f>Invoice!F872</f>
        <v>Exchange rate :</v>
      </c>
      <c r="B870" s="77">
        <f>Invoice!C872</f>
        <v>0</v>
      </c>
      <c r="C870" s="78">
        <f>Invoice!B872</f>
        <v>0</v>
      </c>
      <c r="D870" s="83">
        <f t="shared" si="38"/>
        <v>0</v>
      </c>
      <c r="E870" s="83">
        <f t="shared" si="39"/>
        <v>0</v>
      </c>
      <c r="F870" s="84">
        <f>Invoice!G872</f>
        <v>0</v>
      </c>
      <c r="G870" s="85">
        <f t="shared" si="40"/>
        <v>0</v>
      </c>
    </row>
    <row r="871" spans="1:7" s="82" customFormat="1" hidden="1">
      <c r="A871" s="98" t="str">
        <f>Invoice!F873</f>
        <v>Exchange rate :</v>
      </c>
      <c r="B871" s="77">
        <f>Invoice!C873</f>
        <v>0</v>
      </c>
      <c r="C871" s="78">
        <f>Invoice!B873</f>
        <v>0</v>
      </c>
      <c r="D871" s="83">
        <f t="shared" si="38"/>
        <v>0</v>
      </c>
      <c r="E871" s="83">
        <f t="shared" si="39"/>
        <v>0</v>
      </c>
      <c r="F871" s="84">
        <f>Invoice!G873</f>
        <v>0</v>
      </c>
      <c r="G871" s="85">
        <f t="shared" si="40"/>
        <v>0</v>
      </c>
    </row>
    <row r="872" spans="1:7" s="82" customFormat="1" hidden="1">
      <c r="A872" s="98" t="str">
        <f>Invoice!F874</f>
        <v>Exchange rate :</v>
      </c>
      <c r="B872" s="77">
        <f>Invoice!C874</f>
        <v>0</v>
      </c>
      <c r="C872" s="78">
        <f>Invoice!B874</f>
        <v>0</v>
      </c>
      <c r="D872" s="83">
        <f t="shared" si="38"/>
        <v>0</v>
      </c>
      <c r="E872" s="83">
        <f t="shared" si="39"/>
        <v>0</v>
      </c>
      <c r="F872" s="84">
        <f>Invoice!G874</f>
        <v>0</v>
      </c>
      <c r="G872" s="85">
        <f t="shared" si="40"/>
        <v>0</v>
      </c>
    </row>
    <row r="873" spans="1:7" s="82" customFormat="1" hidden="1">
      <c r="A873" s="98" t="str">
        <f>Invoice!F875</f>
        <v>Exchange rate :</v>
      </c>
      <c r="B873" s="77">
        <f>Invoice!C875</f>
        <v>0</v>
      </c>
      <c r="C873" s="78">
        <f>Invoice!B875</f>
        <v>0</v>
      </c>
      <c r="D873" s="83">
        <f t="shared" si="38"/>
        <v>0</v>
      </c>
      <c r="E873" s="83">
        <f t="shared" si="39"/>
        <v>0</v>
      </c>
      <c r="F873" s="84">
        <f>Invoice!G875</f>
        <v>0</v>
      </c>
      <c r="G873" s="85">
        <f t="shared" si="40"/>
        <v>0</v>
      </c>
    </row>
    <row r="874" spans="1:7" s="82" customFormat="1" hidden="1">
      <c r="A874" s="98" t="str">
        <f>Invoice!F876</f>
        <v>Exchange rate :</v>
      </c>
      <c r="B874" s="77">
        <f>Invoice!C876</f>
        <v>0</v>
      </c>
      <c r="C874" s="78">
        <f>Invoice!B876</f>
        <v>0</v>
      </c>
      <c r="D874" s="83">
        <f t="shared" si="38"/>
        <v>0</v>
      </c>
      <c r="E874" s="83">
        <f t="shared" si="39"/>
        <v>0</v>
      </c>
      <c r="F874" s="84">
        <f>Invoice!G876</f>
        <v>0</v>
      </c>
      <c r="G874" s="85">
        <f t="shared" si="40"/>
        <v>0</v>
      </c>
    </row>
    <row r="875" spans="1:7" s="82" customFormat="1" hidden="1">
      <c r="A875" s="98" t="str">
        <f>Invoice!F877</f>
        <v>Exchange rate :</v>
      </c>
      <c r="B875" s="77">
        <f>Invoice!C877</f>
        <v>0</v>
      </c>
      <c r="C875" s="78">
        <f>Invoice!B877</f>
        <v>0</v>
      </c>
      <c r="D875" s="83">
        <f t="shared" si="38"/>
        <v>0</v>
      </c>
      <c r="E875" s="83">
        <f t="shared" si="39"/>
        <v>0</v>
      </c>
      <c r="F875" s="84">
        <f>Invoice!G877</f>
        <v>0</v>
      </c>
      <c r="G875" s="85">
        <f t="shared" si="40"/>
        <v>0</v>
      </c>
    </row>
    <row r="876" spans="1:7" s="82" customFormat="1" hidden="1">
      <c r="A876" s="98" t="str">
        <f>Invoice!F878</f>
        <v>Exchange rate :</v>
      </c>
      <c r="B876" s="77">
        <f>Invoice!C878</f>
        <v>0</v>
      </c>
      <c r="C876" s="78">
        <f>Invoice!B878</f>
        <v>0</v>
      </c>
      <c r="D876" s="83">
        <f t="shared" si="38"/>
        <v>0</v>
      </c>
      <c r="E876" s="83">
        <f t="shared" si="39"/>
        <v>0</v>
      </c>
      <c r="F876" s="84">
        <f>Invoice!G878</f>
        <v>0</v>
      </c>
      <c r="G876" s="85">
        <f t="shared" si="40"/>
        <v>0</v>
      </c>
    </row>
    <row r="877" spans="1:7" s="82" customFormat="1" hidden="1">
      <c r="A877" s="98" t="str">
        <f>Invoice!F879</f>
        <v>Exchange rate :</v>
      </c>
      <c r="B877" s="77">
        <f>Invoice!C879</f>
        <v>0</v>
      </c>
      <c r="C877" s="78">
        <f>Invoice!B879</f>
        <v>0</v>
      </c>
      <c r="D877" s="83">
        <f t="shared" si="38"/>
        <v>0</v>
      </c>
      <c r="E877" s="83">
        <f t="shared" si="39"/>
        <v>0</v>
      </c>
      <c r="F877" s="84">
        <f>Invoice!G879</f>
        <v>0</v>
      </c>
      <c r="G877" s="85">
        <f t="shared" si="40"/>
        <v>0</v>
      </c>
    </row>
    <row r="878" spans="1:7" s="82" customFormat="1" hidden="1">
      <c r="A878" s="98" t="str">
        <f>Invoice!F880</f>
        <v>Exchange rate :</v>
      </c>
      <c r="B878" s="77">
        <f>Invoice!C880</f>
        <v>0</v>
      </c>
      <c r="C878" s="78">
        <f>Invoice!B880</f>
        <v>0</v>
      </c>
      <c r="D878" s="83">
        <f t="shared" si="38"/>
        <v>0</v>
      </c>
      <c r="E878" s="83">
        <f t="shared" si="39"/>
        <v>0</v>
      </c>
      <c r="F878" s="84">
        <f>Invoice!G880</f>
        <v>0</v>
      </c>
      <c r="G878" s="85">
        <f t="shared" si="40"/>
        <v>0</v>
      </c>
    </row>
    <row r="879" spans="1:7" s="82" customFormat="1" hidden="1">
      <c r="A879" s="98" t="str">
        <f>Invoice!F881</f>
        <v>Exchange rate :</v>
      </c>
      <c r="B879" s="77">
        <f>Invoice!C881</f>
        <v>0</v>
      </c>
      <c r="C879" s="78">
        <f>Invoice!B881</f>
        <v>0</v>
      </c>
      <c r="D879" s="83">
        <f t="shared" si="38"/>
        <v>0</v>
      </c>
      <c r="E879" s="83">
        <f t="shared" si="39"/>
        <v>0</v>
      </c>
      <c r="F879" s="84">
        <f>Invoice!G881</f>
        <v>0</v>
      </c>
      <c r="G879" s="85">
        <f t="shared" si="40"/>
        <v>0</v>
      </c>
    </row>
    <row r="880" spans="1:7" s="82" customFormat="1" hidden="1">
      <c r="A880" s="98" t="str">
        <f>Invoice!F882</f>
        <v>Exchange rate :</v>
      </c>
      <c r="B880" s="77">
        <f>Invoice!C882</f>
        <v>0</v>
      </c>
      <c r="C880" s="78">
        <f>Invoice!B882</f>
        <v>0</v>
      </c>
      <c r="D880" s="83">
        <f t="shared" si="38"/>
        <v>0</v>
      </c>
      <c r="E880" s="83">
        <f t="shared" si="39"/>
        <v>0</v>
      </c>
      <c r="F880" s="84">
        <f>Invoice!G882</f>
        <v>0</v>
      </c>
      <c r="G880" s="85">
        <f t="shared" si="40"/>
        <v>0</v>
      </c>
    </row>
    <row r="881" spans="1:7" s="82" customFormat="1" hidden="1">
      <c r="A881" s="98" t="str">
        <f>Invoice!F883</f>
        <v>Exchange rate :</v>
      </c>
      <c r="B881" s="77">
        <f>Invoice!C883</f>
        <v>0</v>
      </c>
      <c r="C881" s="78">
        <f>Invoice!B883</f>
        <v>0</v>
      </c>
      <c r="D881" s="83">
        <f t="shared" si="38"/>
        <v>0</v>
      </c>
      <c r="E881" s="83">
        <f t="shared" si="39"/>
        <v>0</v>
      </c>
      <c r="F881" s="84">
        <f>Invoice!G883</f>
        <v>0</v>
      </c>
      <c r="G881" s="85">
        <f t="shared" si="40"/>
        <v>0</v>
      </c>
    </row>
    <row r="882" spans="1:7" s="82" customFormat="1" hidden="1">
      <c r="A882" s="98" t="str">
        <f>Invoice!F884</f>
        <v>Exchange rate :</v>
      </c>
      <c r="B882" s="77">
        <f>Invoice!C884</f>
        <v>0</v>
      </c>
      <c r="C882" s="78">
        <f>Invoice!B884</f>
        <v>0</v>
      </c>
      <c r="D882" s="83">
        <f t="shared" si="38"/>
        <v>0</v>
      </c>
      <c r="E882" s="83">
        <f t="shared" si="39"/>
        <v>0</v>
      </c>
      <c r="F882" s="84">
        <f>Invoice!G884</f>
        <v>0</v>
      </c>
      <c r="G882" s="85">
        <f t="shared" si="40"/>
        <v>0</v>
      </c>
    </row>
    <row r="883" spans="1:7" s="82" customFormat="1" hidden="1">
      <c r="A883" s="98" t="str">
        <f>Invoice!F885</f>
        <v>Exchange rate :</v>
      </c>
      <c r="B883" s="77">
        <f>Invoice!C885</f>
        <v>0</v>
      </c>
      <c r="C883" s="78">
        <f>Invoice!B885</f>
        <v>0</v>
      </c>
      <c r="D883" s="83">
        <f t="shared" si="38"/>
        <v>0</v>
      </c>
      <c r="E883" s="83">
        <f t="shared" si="39"/>
        <v>0</v>
      </c>
      <c r="F883" s="84">
        <f>Invoice!G885</f>
        <v>0</v>
      </c>
      <c r="G883" s="85">
        <f t="shared" si="40"/>
        <v>0</v>
      </c>
    </row>
    <row r="884" spans="1:7" s="82" customFormat="1" hidden="1">
      <c r="A884" s="98" t="str">
        <f>Invoice!F886</f>
        <v>Exchange rate :</v>
      </c>
      <c r="B884" s="77">
        <f>Invoice!C886</f>
        <v>0</v>
      </c>
      <c r="C884" s="78">
        <f>Invoice!B886</f>
        <v>0</v>
      </c>
      <c r="D884" s="83">
        <f t="shared" si="38"/>
        <v>0</v>
      </c>
      <c r="E884" s="83">
        <f t="shared" si="39"/>
        <v>0</v>
      </c>
      <c r="F884" s="84">
        <f>Invoice!G886</f>
        <v>0</v>
      </c>
      <c r="G884" s="85">
        <f t="shared" si="40"/>
        <v>0</v>
      </c>
    </row>
    <row r="885" spans="1:7" s="82" customFormat="1" hidden="1">
      <c r="A885" s="98" t="str">
        <f>Invoice!F887</f>
        <v>Exchange rate :</v>
      </c>
      <c r="B885" s="77">
        <f>Invoice!C887</f>
        <v>0</v>
      </c>
      <c r="C885" s="78">
        <f>Invoice!B887</f>
        <v>0</v>
      </c>
      <c r="D885" s="83">
        <f t="shared" si="38"/>
        <v>0</v>
      </c>
      <c r="E885" s="83">
        <f t="shared" si="39"/>
        <v>0</v>
      </c>
      <c r="F885" s="84">
        <f>Invoice!G887</f>
        <v>0</v>
      </c>
      <c r="G885" s="85">
        <f t="shared" si="40"/>
        <v>0</v>
      </c>
    </row>
    <row r="886" spans="1:7" s="82" customFormat="1" hidden="1">
      <c r="A886" s="98" t="str">
        <f>Invoice!F888</f>
        <v>Exchange rate :</v>
      </c>
      <c r="B886" s="77">
        <f>Invoice!C888</f>
        <v>0</v>
      </c>
      <c r="C886" s="78">
        <f>Invoice!B888</f>
        <v>0</v>
      </c>
      <c r="D886" s="83">
        <f t="shared" si="38"/>
        <v>0</v>
      </c>
      <c r="E886" s="83">
        <f t="shared" si="39"/>
        <v>0</v>
      </c>
      <c r="F886" s="84">
        <f>Invoice!G888</f>
        <v>0</v>
      </c>
      <c r="G886" s="85">
        <f t="shared" si="40"/>
        <v>0</v>
      </c>
    </row>
    <row r="887" spans="1:7" s="82" customFormat="1" hidden="1">
      <c r="A887" s="98" t="str">
        <f>Invoice!F889</f>
        <v>Exchange rate :</v>
      </c>
      <c r="B887" s="77">
        <f>Invoice!C889</f>
        <v>0</v>
      </c>
      <c r="C887" s="78">
        <f>Invoice!B889</f>
        <v>0</v>
      </c>
      <c r="D887" s="83">
        <f t="shared" si="38"/>
        <v>0</v>
      </c>
      <c r="E887" s="83">
        <f t="shared" si="39"/>
        <v>0</v>
      </c>
      <c r="F887" s="84">
        <f>Invoice!G889</f>
        <v>0</v>
      </c>
      <c r="G887" s="85">
        <f t="shared" si="40"/>
        <v>0</v>
      </c>
    </row>
    <row r="888" spans="1:7" s="82" customFormat="1" hidden="1">
      <c r="A888" s="98" t="str">
        <f>Invoice!F890</f>
        <v>Exchange rate :</v>
      </c>
      <c r="B888" s="77">
        <f>Invoice!C890</f>
        <v>0</v>
      </c>
      <c r="C888" s="78">
        <f>Invoice!B890</f>
        <v>0</v>
      </c>
      <c r="D888" s="83">
        <f t="shared" si="38"/>
        <v>0</v>
      </c>
      <c r="E888" s="83">
        <f t="shared" si="39"/>
        <v>0</v>
      </c>
      <c r="F888" s="84">
        <f>Invoice!G890</f>
        <v>0</v>
      </c>
      <c r="G888" s="85">
        <f t="shared" si="40"/>
        <v>0</v>
      </c>
    </row>
    <row r="889" spans="1:7" s="82" customFormat="1" hidden="1">
      <c r="A889" s="98" t="str">
        <f>Invoice!F891</f>
        <v>Exchange rate :</v>
      </c>
      <c r="B889" s="77">
        <f>Invoice!C891</f>
        <v>0</v>
      </c>
      <c r="C889" s="78">
        <f>Invoice!B891</f>
        <v>0</v>
      </c>
      <c r="D889" s="83">
        <f t="shared" si="38"/>
        <v>0</v>
      </c>
      <c r="E889" s="83">
        <f t="shared" si="39"/>
        <v>0</v>
      </c>
      <c r="F889" s="84">
        <f>Invoice!G891</f>
        <v>0</v>
      </c>
      <c r="G889" s="85">
        <f t="shared" si="40"/>
        <v>0</v>
      </c>
    </row>
    <row r="890" spans="1:7" s="82" customFormat="1" hidden="1">
      <c r="A890" s="98" t="str">
        <f>Invoice!F892</f>
        <v>Exchange rate :</v>
      </c>
      <c r="B890" s="77">
        <f>Invoice!C892</f>
        <v>0</v>
      </c>
      <c r="C890" s="78">
        <f>Invoice!B892</f>
        <v>0</v>
      </c>
      <c r="D890" s="83">
        <f t="shared" si="38"/>
        <v>0</v>
      </c>
      <c r="E890" s="83">
        <f t="shared" si="39"/>
        <v>0</v>
      </c>
      <c r="F890" s="84">
        <f>Invoice!G892</f>
        <v>0</v>
      </c>
      <c r="G890" s="85">
        <f t="shared" si="40"/>
        <v>0</v>
      </c>
    </row>
    <row r="891" spans="1:7" s="82" customFormat="1" hidden="1">
      <c r="A891" s="98" t="str">
        <f>Invoice!F893</f>
        <v>Exchange rate :</v>
      </c>
      <c r="B891" s="77">
        <f>Invoice!C893</f>
        <v>0</v>
      </c>
      <c r="C891" s="78">
        <f>Invoice!B893</f>
        <v>0</v>
      </c>
      <c r="D891" s="83">
        <f t="shared" si="38"/>
        <v>0</v>
      </c>
      <c r="E891" s="83">
        <f t="shared" si="39"/>
        <v>0</v>
      </c>
      <c r="F891" s="84">
        <f>Invoice!G893</f>
        <v>0</v>
      </c>
      <c r="G891" s="85">
        <f t="shared" si="40"/>
        <v>0</v>
      </c>
    </row>
    <row r="892" spans="1:7" s="82" customFormat="1" hidden="1">
      <c r="A892" s="98" t="str">
        <f>Invoice!F894</f>
        <v>Exchange rate :</v>
      </c>
      <c r="B892" s="77">
        <f>Invoice!C894</f>
        <v>0</v>
      </c>
      <c r="C892" s="78">
        <f>Invoice!B894</f>
        <v>0</v>
      </c>
      <c r="D892" s="83">
        <f t="shared" si="38"/>
        <v>0</v>
      </c>
      <c r="E892" s="83">
        <f t="shared" si="39"/>
        <v>0</v>
      </c>
      <c r="F892" s="84">
        <f>Invoice!G894</f>
        <v>0</v>
      </c>
      <c r="G892" s="85">
        <f t="shared" si="40"/>
        <v>0</v>
      </c>
    </row>
    <row r="893" spans="1:7" s="82" customFormat="1" hidden="1">
      <c r="A893" s="98" t="str">
        <f>Invoice!F895</f>
        <v>Exchange rate :</v>
      </c>
      <c r="B893" s="77">
        <f>Invoice!C895</f>
        <v>0</v>
      </c>
      <c r="C893" s="78">
        <f>Invoice!B895</f>
        <v>0</v>
      </c>
      <c r="D893" s="83">
        <f t="shared" si="38"/>
        <v>0</v>
      </c>
      <c r="E893" s="83">
        <f t="shared" si="39"/>
        <v>0</v>
      </c>
      <c r="F893" s="84">
        <f>Invoice!G895</f>
        <v>0</v>
      </c>
      <c r="G893" s="85">
        <f t="shared" si="40"/>
        <v>0</v>
      </c>
    </row>
    <row r="894" spans="1:7" s="82" customFormat="1" hidden="1">
      <c r="A894" s="98" t="str">
        <f>Invoice!F896</f>
        <v>Exchange rate :</v>
      </c>
      <c r="B894" s="77">
        <f>Invoice!C896</f>
        <v>0</v>
      </c>
      <c r="C894" s="78">
        <f>Invoice!B896</f>
        <v>0</v>
      </c>
      <c r="D894" s="83">
        <f t="shared" si="38"/>
        <v>0</v>
      </c>
      <c r="E894" s="83">
        <f t="shared" si="39"/>
        <v>0</v>
      </c>
      <c r="F894" s="84">
        <f>Invoice!G896</f>
        <v>0</v>
      </c>
      <c r="G894" s="85">
        <f t="shared" si="40"/>
        <v>0</v>
      </c>
    </row>
    <row r="895" spans="1:7" s="82" customFormat="1" hidden="1">
      <c r="A895" s="98" t="str">
        <f>Invoice!F897</f>
        <v>Exchange rate :</v>
      </c>
      <c r="B895" s="77">
        <f>Invoice!C897</f>
        <v>0</v>
      </c>
      <c r="C895" s="78">
        <f>Invoice!B897</f>
        <v>0</v>
      </c>
      <c r="D895" s="83">
        <f t="shared" si="38"/>
        <v>0</v>
      </c>
      <c r="E895" s="83">
        <f t="shared" si="39"/>
        <v>0</v>
      </c>
      <c r="F895" s="84">
        <f>Invoice!G897</f>
        <v>0</v>
      </c>
      <c r="G895" s="85">
        <f t="shared" si="40"/>
        <v>0</v>
      </c>
    </row>
    <row r="896" spans="1:7" s="82" customFormat="1" hidden="1">
      <c r="A896" s="98" t="str">
        <f>Invoice!F898</f>
        <v>Exchange rate :</v>
      </c>
      <c r="B896" s="77">
        <f>Invoice!C898</f>
        <v>0</v>
      </c>
      <c r="C896" s="78">
        <f>Invoice!B898</f>
        <v>0</v>
      </c>
      <c r="D896" s="83">
        <f t="shared" si="38"/>
        <v>0</v>
      </c>
      <c r="E896" s="83">
        <f t="shared" si="39"/>
        <v>0</v>
      </c>
      <c r="F896" s="84">
        <f>Invoice!G898</f>
        <v>0</v>
      </c>
      <c r="G896" s="85">
        <f t="shared" si="40"/>
        <v>0</v>
      </c>
    </row>
    <row r="897" spans="1:7" s="82" customFormat="1" hidden="1">
      <c r="A897" s="98" t="str">
        <f>Invoice!F899</f>
        <v>Exchange rate :</v>
      </c>
      <c r="B897" s="77">
        <f>Invoice!C899</f>
        <v>0</v>
      </c>
      <c r="C897" s="78">
        <f>Invoice!B899</f>
        <v>0</v>
      </c>
      <c r="D897" s="83">
        <f t="shared" ref="D897:D960" si="41">F897/$D$14</f>
        <v>0</v>
      </c>
      <c r="E897" s="83">
        <f t="shared" ref="E897:E960" si="42">G897/$D$14</f>
        <v>0</v>
      </c>
      <c r="F897" s="84">
        <f>Invoice!G899</f>
        <v>0</v>
      </c>
      <c r="G897" s="85">
        <f t="shared" ref="G897:G960" si="43">C897*F897</f>
        <v>0</v>
      </c>
    </row>
    <row r="898" spans="1:7" s="82" customFormat="1" hidden="1">
      <c r="A898" s="98" t="str">
        <f>Invoice!F900</f>
        <v>Exchange rate :</v>
      </c>
      <c r="B898" s="77">
        <f>Invoice!C900</f>
        <v>0</v>
      </c>
      <c r="C898" s="78">
        <f>Invoice!B900</f>
        <v>0</v>
      </c>
      <c r="D898" s="83">
        <f t="shared" si="41"/>
        <v>0</v>
      </c>
      <c r="E898" s="83">
        <f t="shared" si="42"/>
        <v>0</v>
      </c>
      <c r="F898" s="84">
        <f>Invoice!G900</f>
        <v>0</v>
      </c>
      <c r="G898" s="85">
        <f t="shared" si="43"/>
        <v>0</v>
      </c>
    </row>
    <row r="899" spans="1:7" s="82" customFormat="1" hidden="1">
      <c r="A899" s="98" t="str">
        <f>Invoice!F901</f>
        <v>Exchange rate :</v>
      </c>
      <c r="B899" s="77">
        <f>Invoice!C901</f>
        <v>0</v>
      </c>
      <c r="C899" s="78">
        <f>Invoice!B901</f>
        <v>0</v>
      </c>
      <c r="D899" s="83">
        <f t="shared" si="41"/>
        <v>0</v>
      </c>
      <c r="E899" s="83">
        <f t="shared" si="42"/>
        <v>0</v>
      </c>
      <c r="F899" s="84">
        <f>Invoice!G901</f>
        <v>0</v>
      </c>
      <c r="G899" s="85">
        <f t="shared" si="43"/>
        <v>0</v>
      </c>
    </row>
    <row r="900" spans="1:7" s="82" customFormat="1" hidden="1">
      <c r="A900" s="98" t="str">
        <f>Invoice!F902</f>
        <v>Exchange rate :</v>
      </c>
      <c r="B900" s="77">
        <f>Invoice!C902</f>
        <v>0</v>
      </c>
      <c r="C900" s="78">
        <f>Invoice!B902</f>
        <v>0</v>
      </c>
      <c r="D900" s="83">
        <f t="shared" si="41"/>
        <v>0</v>
      </c>
      <c r="E900" s="83">
        <f t="shared" si="42"/>
        <v>0</v>
      </c>
      <c r="F900" s="84">
        <f>Invoice!G902</f>
        <v>0</v>
      </c>
      <c r="G900" s="85">
        <f t="shared" si="43"/>
        <v>0</v>
      </c>
    </row>
    <row r="901" spans="1:7" s="82" customFormat="1" hidden="1">
      <c r="A901" s="98" t="str">
        <f>Invoice!F903</f>
        <v>Exchange rate :</v>
      </c>
      <c r="B901" s="77">
        <f>Invoice!C903</f>
        <v>0</v>
      </c>
      <c r="C901" s="78">
        <f>Invoice!B903</f>
        <v>0</v>
      </c>
      <c r="D901" s="83">
        <f t="shared" si="41"/>
        <v>0</v>
      </c>
      <c r="E901" s="83">
        <f t="shared" si="42"/>
        <v>0</v>
      </c>
      <c r="F901" s="84">
        <f>Invoice!G903</f>
        <v>0</v>
      </c>
      <c r="G901" s="85">
        <f t="shared" si="43"/>
        <v>0</v>
      </c>
    </row>
    <row r="902" spans="1:7" s="82" customFormat="1" hidden="1">
      <c r="A902" s="98" t="str">
        <f>Invoice!F904</f>
        <v>Exchange rate :</v>
      </c>
      <c r="B902" s="77">
        <f>Invoice!C904</f>
        <v>0</v>
      </c>
      <c r="C902" s="78">
        <f>Invoice!B904</f>
        <v>0</v>
      </c>
      <c r="D902" s="83">
        <f t="shared" si="41"/>
        <v>0</v>
      </c>
      <c r="E902" s="83">
        <f t="shared" si="42"/>
        <v>0</v>
      </c>
      <c r="F902" s="84">
        <f>Invoice!G904</f>
        <v>0</v>
      </c>
      <c r="G902" s="85">
        <f t="shared" si="43"/>
        <v>0</v>
      </c>
    </row>
    <row r="903" spans="1:7" s="82" customFormat="1" hidden="1">
      <c r="A903" s="98" t="str">
        <f>Invoice!F905</f>
        <v>Exchange rate :</v>
      </c>
      <c r="B903" s="77">
        <f>Invoice!C905</f>
        <v>0</v>
      </c>
      <c r="C903" s="78">
        <f>Invoice!B905</f>
        <v>0</v>
      </c>
      <c r="D903" s="83">
        <f t="shared" si="41"/>
        <v>0</v>
      </c>
      <c r="E903" s="83">
        <f t="shared" si="42"/>
        <v>0</v>
      </c>
      <c r="F903" s="84">
        <f>Invoice!G905</f>
        <v>0</v>
      </c>
      <c r="G903" s="85">
        <f t="shared" si="43"/>
        <v>0</v>
      </c>
    </row>
    <row r="904" spans="1:7" s="82" customFormat="1" hidden="1">
      <c r="A904" s="98" t="str">
        <f>Invoice!F906</f>
        <v>Exchange rate :</v>
      </c>
      <c r="B904" s="77">
        <f>Invoice!C906</f>
        <v>0</v>
      </c>
      <c r="C904" s="78">
        <f>Invoice!B906</f>
        <v>0</v>
      </c>
      <c r="D904" s="83">
        <f t="shared" si="41"/>
        <v>0</v>
      </c>
      <c r="E904" s="83">
        <f t="shared" si="42"/>
        <v>0</v>
      </c>
      <c r="F904" s="84">
        <f>Invoice!G906</f>
        <v>0</v>
      </c>
      <c r="G904" s="85">
        <f t="shared" si="43"/>
        <v>0</v>
      </c>
    </row>
    <row r="905" spans="1:7" s="82" customFormat="1" hidden="1">
      <c r="A905" s="98" t="str">
        <f>Invoice!F907</f>
        <v>Exchange rate :</v>
      </c>
      <c r="B905" s="77">
        <f>Invoice!C907</f>
        <v>0</v>
      </c>
      <c r="C905" s="78">
        <f>Invoice!B907</f>
        <v>0</v>
      </c>
      <c r="D905" s="83">
        <f t="shared" si="41"/>
        <v>0</v>
      </c>
      <c r="E905" s="83">
        <f t="shared" si="42"/>
        <v>0</v>
      </c>
      <c r="F905" s="84">
        <f>Invoice!G907</f>
        <v>0</v>
      </c>
      <c r="G905" s="85">
        <f t="shared" si="43"/>
        <v>0</v>
      </c>
    </row>
    <row r="906" spans="1:7" s="82" customFormat="1" hidden="1">
      <c r="A906" s="98" t="str">
        <f>Invoice!F908</f>
        <v>Exchange rate :</v>
      </c>
      <c r="B906" s="77">
        <f>Invoice!C908</f>
        <v>0</v>
      </c>
      <c r="C906" s="78">
        <f>Invoice!B908</f>
        <v>0</v>
      </c>
      <c r="D906" s="83">
        <f t="shared" si="41"/>
        <v>0</v>
      </c>
      <c r="E906" s="83">
        <f t="shared" si="42"/>
        <v>0</v>
      </c>
      <c r="F906" s="84">
        <f>Invoice!G908</f>
        <v>0</v>
      </c>
      <c r="G906" s="85">
        <f t="shared" si="43"/>
        <v>0</v>
      </c>
    </row>
    <row r="907" spans="1:7" s="82" customFormat="1" hidden="1">
      <c r="A907" s="98" t="str">
        <f>Invoice!F909</f>
        <v>Exchange rate :</v>
      </c>
      <c r="B907" s="77">
        <f>Invoice!C909</f>
        <v>0</v>
      </c>
      <c r="C907" s="78">
        <f>Invoice!B909</f>
        <v>0</v>
      </c>
      <c r="D907" s="83">
        <f t="shared" si="41"/>
        <v>0</v>
      </c>
      <c r="E907" s="83">
        <f t="shared" si="42"/>
        <v>0</v>
      </c>
      <c r="F907" s="84">
        <f>Invoice!G909</f>
        <v>0</v>
      </c>
      <c r="G907" s="85">
        <f t="shared" si="43"/>
        <v>0</v>
      </c>
    </row>
    <row r="908" spans="1:7" s="82" customFormat="1" hidden="1">
      <c r="A908" s="98" t="str">
        <f>Invoice!F910</f>
        <v>Exchange rate :</v>
      </c>
      <c r="B908" s="77">
        <f>Invoice!C910</f>
        <v>0</v>
      </c>
      <c r="C908" s="78">
        <f>Invoice!B910</f>
        <v>0</v>
      </c>
      <c r="D908" s="83">
        <f t="shared" si="41"/>
        <v>0</v>
      </c>
      <c r="E908" s="83">
        <f t="shared" si="42"/>
        <v>0</v>
      </c>
      <c r="F908" s="84">
        <f>Invoice!G910</f>
        <v>0</v>
      </c>
      <c r="G908" s="85">
        <f t="shared" si="43"/>
        <v>0</v>
      </c>
    </row>
    <row r="909" spans="1:7" s="82" customFormat="1" hidden="1">
      <c r="A909" s="98" t="str">
        <f>Invoice!F911</f>
        <v>Exchange rate :</v>
      </c>
      <c r="B909" s="77">
        <f>Invoice!C911</f>
        <v>0</v>
      </c>
      <c r="C909" s="78">
        <f>Invoice!B911</f>
        <v>0</v>
      </c>
      <c r="D909" s="83">
        <f t="shared" si="41"/>
        <v>0</v>
      </c>
      <c r="E909" s="83">
        <f t="shared" si="42"/>
        <v>0</v>
      </c>
      <c r="F909" s="84">
        <f>Invoice!G911</f>
        <v>0</v>
      </c>
      <c r="G909" s="85">
        <f t="shared" si="43"/>
        <v>0</v>
      </c>
    </row>
    <row r="910" spans="1:7" s="82" customFormat="1" hidden="1">
      <c r="A910" s="98" t="str">
        <f>Invoice!F912</f>
        <v>Exchange rate :</v>
      </c>
      <c r="B910" s="77">
        <f>Invoice!C912</f>
        <v>0</v>
      </c>
      <c r="C910" s="78">
        <f>Invoice!B912</f>
        <v>0</v>
      </c>
      <c r="D910" s="83">
        <f t="shared" si="41"/>
        <v>0</v>
      </c>
      <c r="E910" s="83">
        <f t="shared" si="42"/>
        <v>0</v>
      </c>
      <c r="F910" s="84">
        <f>Invoice!G912</f>
        <v>0</v>
      </c>
      <c r="G910" s="85">
        <f t="shared" si="43"/>
        <v>0</v>
      </c>
    </row>
    <row r="911" spans="1:7" s="82" customFormat="1" hidden="1">
      <c r="A911" s="98" t="str">
        <f>Invoice!F913</f>
        <v>Exchange rate :</v>
      </c>
      <c r="B911" s="77">
        <f>Invoice!C913</f>
        <v>0</v>
      </c>
      <c r="C911" s="78">
        <f>Invoice!B913</f>
        <v>0</v>
      </c>
      <c r="D911" s="83">
        <f t="shared" si="41"/>
        <v>0</v>
      </c>
      <c r="E911" s="83">
        <f t="shared" si="42"/>
        <v>0</v>
      </c>
      <c r="F911" s="84">
        <f>Invoice!G913</f>
        <v>0</v>
      </c>
      <c r="G911" s="85">
        <f t="shared" si="43"/>
        <v>0</v>
      </c>
    </row>
    <row r="912" spans="1:7" s="82" customFormat="1" hidden="1">
      <c r="A912" s="98" t="str">
        <f>Invoice!F914</f>
        <v>Exchange rate :</v>
      </c>
      <c r="B912" s="77">
        <f>Invoice!C914</f>
        <v>0</v>
      </c>
      <c r="C912" s="78">
        <f>Invoice!B914</f>
        <v>0</v>
      </c>
      <c r="D912" s="83">
        <f t="shared" si="41"/>
        <v>0</v>
      </c>
      <c r="E912" s="83">
        <f t="shared" si="42"/>
        <v>0</v>
      </c>
      <c r="F912" s="84">
        <f>Invoice!G914</f>
        <v>0</v>
      </c>
      <c r="G912" s="85">
        <f t="shared" si="43"/>
        <v>0</v>
      </c>
    </row>
    <row r="913" spans="1:7" s="82" customFormat="1" hidden="1">
      <c r="A913" s="98" t="str">
        <f>Invoice!F915</f>
        <v>Exchange rate :</v>
      </c>
      <c r="B913" s="77">
        <f>Invoice!C915</f>
        <v>0</v>
      </c>
      <c r="C913" s="78">
        <f>Invoice!B915</f>
        <v>0</v>
      </c>
      <c r="D913" s="83">
        <f t="shared" si="41"/>
        <v>0</v>
      </c>
      <c r="E913" s="83">
        <f t="shared" si="42"/>
        <v>0</v>
      </c>
      <c r="F913" s="84">
        <f>Invoice!G915</f>
        <v>0</v>
      </c>
      <c r="G913" s="85">
        <f t="shared" si="43"/>
        <v>0</v>
      </c>
    </row>
    <row r="914" spans="1:7" s="82" customFormat="1" hidden="1">
      <c r="A914" s="98" t="str">
        <f>Invoice!F916</f>
        <v>Exchange rate :</v>
      </c>
      <c r="B914" s="77">
        <f>Invoice!C916</f>
        <v>0</v>
      </c>
      <c r="C914" s="78">
        <f>Invoice!B916</f>
        <v>0</v>
      </c>
      <c r="D914" s="83">
        <f t="shared" si="41"/>
        <v>0</v>
      </c>
      <c r="E914" s="83">
        <f t="shared" si="42"/>
        <v>0</v>
      </c>
      <c r="F914" s="84">
        <f>Invoice!G916</f>
        <v>0</v>
      </c>
      <c r="G914" s="85">
        <f t="shared" si="43"/>
        <v>0</v>
      </c>
    </row>
    <row r="915" spans="1:7" s="82" customFormat="1" hidden="1">
      <c r="A915" s="98" t="str">
        <f>Invoice!F917</f>
        <v>Exchange rate :</v>
      </c>
      <c r="B915" s="77">
        <f>Invoice!C917</f>
        <v>0</v>
      </c>
      <c r="C915" s="78">
        <f>Invoice!B917</f>
        <v>0</v>
      </c>
      <c r="D915" s="83">
        <f t="shared" si="41"/>
        <v>0</v>
      </c>
      <c r="E915" s="83">
        <f t="shared" si="42"/>
        <v>0</v>
      </c>
      <c r="F915" s="84">
        <f>Invoice!G917</f>
        <v>0</v>
      </c>
      <c r="G915" s="85">
        <f t="shared" si="43"/>
        <v>0</v>
      </c>
    </row>
    <row r="916" spans="1:7" s="82" customFormat="1" hidden="1">
      <c r="A916" s="98" t="str">
        <f>Invoice!F918</f>
        <v>Exchange rate :</v>
      </c>
      <c r="B916" s="77">
        <f>Invoice!C918</f>
        <v>0</v>
      </c>
      <c r="C916" s="78">
        <f>Invoice!B918</f>
        <v>0</v>
      </c>
      <c r="D916" s="83">
        <f t="shared" si="41"/>
        <v>0</v>
      </c>
      <c r="E916" s="83">
        <f t="shared" si="42"/>
        <v>0</v>
      </c>
      <c r="F916" s="84">
        <f>Invoice!G918</f>
        <v>0</v>
      </c>
      <c r="G916" s="85">
        <f t="shared" si="43"/>
        <v>0</v>
      </c>
    </row>
    <row r="917" spans="1:7" s="82" customFormat="1" hidden="1">
      <c r="A917" s="98" t="str">
        <f>Invoice!F919</f>
        <v>Exchange rate :</v>
      </c>
      <c r="B917" s="77">
        <f>Invoice!C919</f>
        <v>0</v>
      </c>
      <c r="C917" s="78">
        <f>Invoice!B919</f>
        <v>0</v>
      </c>
      <c r="D917" s="83">
        <f t="shared" si="41"/>
        <v>0</v>
      </c>
      <c r="E917" s="83">
        <f t="shared" si="42"/>
        <v>0</v>
      </c>
      <c r="F917" s="84">
        <f>Invoice!G919</f>
        <v>0</v>
      </c>
      <c r="G917" s="85">
        <f t="shared" si="43"/>
        <v>0</v>
      </c>
    </row>
    <row r="918" spans="1:7" s="82" customFormat="1" hidden="1">
      <c r="A918" s="98" t="str">
        <f>Invoice!F920</f>
        <v>Exchange rate :</v>
      </c>
      <c r="B918" s="77">
        <f>Invoice!C920</f>
        <v>0</v>
      </c>
      <c r="C918" s="78">
        <f>Invoice!B920</f>
        <v>0</v>
      </c>
      <c r="D918" s="83">
        <f t="shared" si="41"/>
        <v>0</v>
      </c>
      <c r="E918" s="83">
        <f t="shared" si="42"/>
        <v>0</v>
      </c>
      <c r="F918" s="84">
        <f>Invoice!G920</f>
        <v>0</v>
      </c>
      <c r="G918" s="85">
        <f t="shared" si="43"/>
        <v>0</v>
      </c>
    </row>
    <row r="919" spans="1:7" s="82" customFormat="1" hidden="1">
      <c r="A919" s="98" t="str">
        <f>Invoice!F921</f>
        <v>Exchange rate :</v>
      </c>
      <c r="B919" s="77">
        <f>Invoice!C921</f>
        <v>0</v>
      </c>
      <c r="C919" s="78">
        <f>Invoice!B921</f>
        <v>0</v>
      </c>
      <c r="D919" s="83">
        <f t="shared" si="41"/>
        <v>0</v>
      </c>
      <c r="E919" s="83">
        <f t="shared" si="42"/>
        <v>0</v>
      </c>
      <c r="F919" s="84">
        <f>Invoice!G921</f>
        <v>0</v>
      </c>
      <c r="G919" s="85">
        <f t="shared" si="43"/>
        <v>0</v>
      </c>
    </row>
    <row r="920" spans="1:7" s="82" customFormat="1" hidden="1">
      <c r="A920" s="98" t="str">
        <f>Invoice!F922</f>
        <v>Exchange rate :</v>
      </c>
      <c r="B920" s="77">
        <f>Invoice!C922</f>
        <v>0</v>
      </c>
      <c r="C920" s="78">
        <f>Invoice!B922</f>
        <v>0</v>
      </c>
      <c r="D920" s="83">
        <f t="shared" si="41"/>
        <v>0</v>
      </c>
      <c r="E920" s="83">
        <f t="shared" si="42"/>
        <v>0</v>
      </c>
      <c r="F920" s="84">
        <f>Invoice!G922</f>
        <v>0</v>
      </c>
      <c r="G920" s="85">
        <f t="shared" si="43"/>
        <v>0</v>
      </c>
    </row>
    <row r="921" spans="1:7" s="82" customFormat="1" hidden="1">
      <c r="A921" s="98" t="str">
        <f>Invoice!F923</f>
        <v>Exchange rate :</v>
      </c>
      <c r="B921" s="77">
        <f>Invoice!C923</f>
        <v>0</v>
      </c>
      <c r="C921" s="78">
        <f>Invoice!B923</f>
        <v>0</v>
      </c>
      <c r="D921" s="83">
        <f t="shared" si="41"/>
        <v>0</v>
      </c>
      <c r="E921" s="83">
        <f t="shared" si="42"/>
        <v>0</v>
      </c>
      <c r="F921" s="84">
        <f>Invoice!G923</f>
        <v>0</v>
      </c>
      <c r="G921" s="85">
        <f t="shared" si="43"/>
        <v>0</v>
      </c>
    </row>
    <row r="922" spans="1:7" s="82" customFormat="1" hidden="1">
      <c r="A922" s="98" t="str">
        <f>Invoice!F924</f>
        <v>Exchange rate :</v>
      </c>
      <c r="B922" s="77">
        <f>Invoice!C924</f>
        <v>0</v>
      </c>
      <c r="C922" s="78">
        <f>Invoice!B924</f>
        <v>0</v>
      </c>
      <c r="D922" s="83">
        <f t="shared" si="41"/>
        <v>0</v>
      </c>
      <c r="E922" s="83">
        <f t="shared" si="42"/>
        <v>0</v>
      </c>
      <c r="F922" s="84">
        <f>Invoice!G924</f>
        <v>0</v>
      </c>
      <c r="G922" s="85">
        <f t="shared" si="43"/>
        <v>0</v>
      </c>
    </row>
    <row r="923" spans="1:7" s="82" customFormat="1" hidden="1">
      <c r="A923" s="98" t="str">
        <f>Invoice!F925</f>
        <v>Exchange rate :</v>
      </c>
      <c r="B923" s="77">
        <f>Invoice!C925</f>
        <v>0</v>
      </c>
      <c r="C923" s="78">
        <f>Invoice!B925</f>
        <v>0</v>
      </c>
      <c r="D923" s="83">
        <f t="shared" si="41"/>
        <v>0</v>
      </c>
      <c r="E923" s="83">
        <f t="shared" si="42"/>
        <v>0</v>
      </c>
      <c r="F923" s="84">
        <f>Invoice!G925</f>
        <v>0</v>
      </c>
      <c r="G923" s="85">
        <f t="shared" si="43"/>
        <v>0</v>
      </c>
    </row>
    <row r="924" spans="1:7" s="82" customFormat="1" hidden="1">
      <c r="A924" s="98" t="str">
        <f>Invoice!F926</f>
        <v>Exchange rate :</v>
      </c>
      <c r="B924" s="77">
        <f>Invoice!C926</f>
        <v>0</v>
      </c>
      <c r="C924" s="78">
        <f>Invoice!B926</f>
        <v>0</v>
      </c>
      <c r="D924" s="83">
        <f t="shared" si="41"/>
        <v>0</v>
      </c>
      <c r="E924" s="83">
        <f t="shared" si="42"/>
        <v>0</v>
      </c>
      <c r="F924" s="84">
        <f>Invoice!G926</f>
        <v>0</v>
      </c>
      <c r="G924" s="85">
        <f t="shared" si="43"/>
        <v>0</v>
      </c>
    </row>
    <row r="925" spans="1:7" s="82" customFormat="1" hidden="1">
      <c r="A925" s="98" t="str">
        <f>Invoice!F927</f>
        <v>Exchange rate :</v>
      </c>
      <c r="B925" s="77">
        <f>Invoice!C927</f>
        <v>0</v>
      </c>
      <c r="C925" s="78">
        <f>Invoice!B927</f>
        <v>0</v>
      </c>
      <c r="D925" s="83">
        <f t="shared" si="41"/>
        <v>0</v>
      </c>
      <c r="E925" s="83">
        <f t="shared" si="42"/>
        <v>0</v>
      </c>
      <c r="F925" s="84">
        <f>Invoice!G927</f>
        <v>0</v>
      </c>
      <c r="G925" s="85">
        <f t="shared" si="43"/>
        <v>0</v>
      </c>
    </row>
    <row r="926" spans="1:7" s="82" customFormat="1" hidden="1">
      <c r="A926" s="98" t="str">
        <f>Invoice!F928</f>
        <v>Exchange rate :</v>
      </c>
      <c r="B926" s="77">
        <f>Invoice!C928</f>
        <v>0</v>
      </c>
      <c r="C926" s="78">
        <f>Invoice!B928</f>
        <v>0</v>
      </c>
      <c r="D926" s="83">
        <f t="shared" si="41"/>
        <v>0</v>
      </c>
      <c r="E926" s="83">
        <f t="shared" si="42"/>
        <v>0</v>
      </c>
      <c r="F926" s="84">
        <f>Invoice!G928</f>
        <v>0</v>
      </c>
      <c r="G926" s="85">
        <f t="shared" si="43"/>
        <v>0</v>
      </c>
    </row>
    <row r="927" spans="1:7" s="82" customFormat="1" hidden="1">
      <c r="A927" s="98" t="str">
        <f>Invoice!F929</f>
        <v>Exchange rate :</v>
      </c>
      <c r="B927" s="77">
        <f>Invoice!C929</f>
        <v>0</v>
      </c>
      <c r="C927" s="78">
        <f>Invoice!B929</f>
        <v>0</v>
      </c>
      <c r="D927" s="83">
        <f t="shared" si="41"/>
        <v>0</v>
      </c>
      <c r="E927" s="83">
        <f t="shared" si="42"/>
        <v>0</v>
      </c>
      <c r="F927" s="84">
        <f>Invoice!G929</f>
        <v>0</v>
      </c>
      <c r="G927" s="85">
        <f t="shared" si="43"/>
        <v>0</v>
      </c>
    </row>
    <row r="928" spans="1:7" s="82" customFormat="1" hidden="1">
      <c r="A928" s="98" t="str">
        <f>Invoice!F930</f>
        <v>Exchange rate :</v>
      </c>
      <c r="B928" s="77">
        <f>Invoice!C930</f>
        <v>0</v>
      </c>
      <c r="C928" s="78">
        <f>Invoice!B930</f>
        <v>0</v>
      </c>
      <c r="D928" s="83">
        <f t="shared" si="41"/>
        <v>0</v>
      </c>
      <c r="E928" s="83">
        <f t="shared" si="42"/>
        <v>0</v>
      </c>
      <c r="F928" s="84">
        <f>Invoice!G930</f>
        <v>0</v>
      </c>
      <c r="G928" s="85">
        <f t="shared" si="43"/>
        <v>0</v>
      </c>
    </row>
    <row r="929" spans="1:7" s="82" customFormat="1" hidden="1">
      <c r="A929" s="98" t="str">
        <f>Invoice!F931</f>
        <v>Exchange rate :</v>
      </c>
      <c r="B929" s="77">
        <f>Invoice!C931</f>
        <v>0</v>
      </c>
      <c r="C929" s="78">
        <f>Invoice!B931</f>
        <v>0</v>
      </c>
      <c r="D929" s="83">
        <f t="shared" si="41"/>
        <v>0</v>
      </c>
      <c r="E929" s="83">
        <f t="shared" si="42"/>
        <v>0</v>
      </c>
      <c r="F929" s="84">
        <f>Invoice!G931</f>
        <v>0</v>
      </c>
      <c r="G929" s="85">
        <f t="shared" si="43"/>
        <v>0</v>
      </c>
    </row>
    <row r="930" spans="1:7" s="82" customFormat="1" hidden="1">
      <c r="A930" s="98" t="str">
        <f>Invoice!F932</f>
        <v>Exchange rate :</v>
      </c>
      <c r="B930" s="77">
        <f>Invoice!C932</f>
        <v>0</v>
      </c>
      <c r="C930" s="78">
        <f>Invoice!B932</f>
        <v>0</v>
      </c>
      <c r="D930" s="83">
        <f t="shared" si="41"/>
        <v>0</v>
      </c>
      <c r="E930" s="83">
        <f t="shared" si="42"/>
        <v>0</v>
      </c>
      <c r="F930" s="84">
        <f>Invoice!G932</f>
        <v>0</v>
      </c>
      <c r="G930" s="85">
        <f t="shared" si="43"/>
        <v>0</v>
      </c>
    </row>
    <row r="931" spans="1:7" s="82" customFormat="1" hidden="1">
      <c r="A931" s="98" t="str">
        <f>Invoice!F933</f>
        <v>Exchange rate :</v>
      </c>
      <c r="B931" s="77">
        <f>Invoice!C933</f>
        <v>0</v>
      </c>
      <c r="C931" s="78">
        <f>Invoice!B933</f>
        <v>0</v>
      </c>
      <c r="D931" s="83">
        <f t="shared" si="41"/>
        <v>0</v>
      </c>
      <c r="E931" s="83">
        <f t="shared" si="42"/>
        <v>0</v>
      </c>
      <c r="F931" s="84">
        <f>Invoice!G933</f>
        <v>0</v>
      </c>
      <c r="G931" s="85">
        <f t="shared" si="43"/>
        <v>0</v>
      </c>
    </row>
    <row r="932" spans="1:7" s="82" customFormat="1" hidden="1">
      <c r="A932" s="98" t="str">
        <f>Invoice!F934</f>
        <v>Exchange rate :</v>
      </c>
      <c r="B932" s="77">
        <f>Invoice!C934</f>
        <v>0</v>
      </c>
      <c r="C932" s="78">
        <f>Invoice!B934</f>
        <v>0</v>
      </c>
      <c r="D932" s="83">
        <f t="shared" si="41"/>
        <v>0</v>
      </c>
      <c r="E932" s="83">
        <f t="shared" si="42"/>
        <v>0</v>
      </c>
      <c r="F932" s="84">
        <f>Invoice!G934</f>
        <v>0</v>
      </c>
      <c r="G932" s="85">
        <f t="shared" si="43"/>
        <v>0</v>
      </c>
    </row>
    <row r="933" spans="1:7" s="82" customFormat="1" hidden="1">
      <c r="A933" s="98" t="str">
        <f>Invoice!F935</f>
        <v>Exchange rate :</v>
      </c>
      <c r="B933" s="77">
        <f>Invoice!C935</f>
        <v>0</v>
      </c>
      <c r="C933" s="78">
        <f>Invoice!B935</f>
        <v>0</v>
      </c>
      <c r="D933" s="83">
        <f t="shared" si="41"/>
        <v>0</v>
      </c>
      <c r="E933" s="83">
        <f t="shared" si="42"/>
        <v>0</v>
      </c>
      <c r="F933" s="84">
        <f>Invoice!G935</f>
        <v>0</v>
      </c>
      <c r="G933" s="85">
        <f t="shared" si="43"/>
        <v>0</v>
      </c>
    </row>
    <row r="934" spans="1:7" s="82" customFormat="1" hidden="1">
      <c r="A934" s="98" t="str">
        <f>Invoice!F936</f>
        <v>Exchange rate :</v>
      </c>
      <c r="B934" s="77">
        <f>Invoice!C936</f>
        <v>0</v>
      </c>
      <c r="C934" s="78">
        <f>Invoice!B936</f>
        <v>0</v>
      </c>
      <c r="D934" s="83">
        <f t="shared" si="41"/>
        <v>0</v>
      </c>
      <c r="E934" s="83">
        <f t="shared" si="42"/>
        <v>0</v>
      </c>
      <c r="F934" s="84">
        <f>Invoice!G936</f>
        <v>0</v>
      </c>
      <c r="G934" s="85">
        <f t="shared" si="43"/>
        <v>0</v>
      </c>
    </row>
    <row r="935" spans="1:7" s="82" customFormat="1" hidden="1">
      <c r="A935" s="98" t="str">
        <f>Invoice!F937</f>
        <v>Exchange rate :</v>
      </c>
      <c r="B935" s="77">
        <f>Invoice!C937</f>
        <v>0</v>
      </c>
      <c r="C935" s="78">
        <f>Invoice!B937</f>
        <v>0</v>
      </c>
      <c r="D935" s="83">
        <f t="shared" si="41"/>
        <v>0</v>
      </c>
      <c r="E935" s="83">
        <f t="shared" si="42"/>
        <v>0</v>
      </c>
      <c r="F935" s="84">
        <f>Invoice!G937</f>
        <v>0</v>
      </c>
      <c r="G935" s="85">
        <f t="shared" si="43"/>
        <v>0</v>
      </c>
    </row>
    <row r="936" spans="1:7" s="82" customFormat="1" hidden="1">
      <c r="A936" s="98" t="str">
        <f>Invoice!F938</f>
        <v>Exchange rate :</v>
      </c>
      <c r="B936" s="77">
        <f>Invoice!C938</f>
        <v>0</v>
      </c>
      <c r="C936" s="78">
        <f>Invoice!B938</f>
        <v>0</v>
      </c>
      <c r="D936" s="83">
        <f t="shared" si="41"/>
        <v>0</v>
      </c>
      <c r="E936" s="83">
        <f t="shared" si="42"/>
        <v>0</v>
      </c>
      <c r="F936" s="84">
        <f>Invoice!G938</f>
        <v>0</v>
      </c>
      <c r="G936" s="85">
        <f t="shared" si="43"/>
        <v>0</v>
      </c>
    </row>
    <row r="937" spans="1:7" s="82" customFormat="1" hidden="1">
      <c r="A937" s="98" t="str">
        <f>Invoice!F939</f>
        <v>Exchange rate :</v>
      </c>
      <c r="B937" s="77">
        <f>Invoice!C939</f>
        <v>0</v>
      </c>
      <c r="C937" s="78">
        <f>Invoice!B939</f>
        <v>0</v>
      </c>
      <c r="D937" s="83">
        <f t="shared" si="41"/>
        <v>0</v>
      </c>
      <c r="E937" s="83">
        <f t="shared" si="42"/>
        <v>0</v>
      </c>
      <c r="F937" s="84">
        <f>Invoice!G939</f>
        <v>0</v>
      </c>
      <c r="G937" s="85">
        <f t="shared" si="43"/>
        <v>0</v>
      </c>
    </row>
    <row r="938" spans="1:7" s="82" customFormat="1" hidden="1">
      <c r="A938" s="98" t="str">
        <f>Invoice!F940</f>
        <v>Exchange rate :</v>
      </c>
      <c r="B938" s="77">
        <f>Invoice!C940</f>
        <v>0</v>
      </c>
      <c r="C938" s="78">
        <f>Invoice!B940</f>
        <v>0</v>
      </c>
      <c r="D938" s="83">
        <f t="shared" si="41"/>
        <v>0</v>
      </c>
      <c r="E938" s="83">
        <f t="shared" si="42"/>
        <v>0</v>
      </c>
      <c r="F938" s="84">
        <f>Invoice!G940</f>
        <v>0</v>
      </c>
      <c r="G938" s="85">
        <f t="shared" si="43"/>
        <v>0</v>
      </c>
    </row>
    <row r="939" spans="1:7" s="82" customFormat="1" hidden="1">
      <c r="A939" s="98" t="str">
        <f>Invoice!F941</f>
        <v>Exchange rate :</v>
      </c>
      <c r="B939" s="77">
        <f>Invoice!C941</f>
        <v>0</v>
      </c>
      <c r="C939" s="78">
        <f>Invoice!B941</f>
        <v>0</v>
      </c>
      <c r="D939" s="83">
        <f t="shared" si="41"/>
        <v>0</v>
      </c>
      <c r="E939" s="83">
        <f t="shared" si="42"/>
        <v>0</v>
      </c>
      <c r="F939" s="84">
        <f>Invoice!G941</f>
        <v>0</v>
      </c>
      <c r="G939" s="85">
        <f t="shared" si="43"/>
        <v>0</v>
      </c>
    </row>
    <row r="940" spans="1:7" s="82" customFormat="1" hidden="1">
      <c r="A940" s="98" t="str">
        <f>Invoice!F942</f>
        <v>Exchange rate :</v>
      </c>
      <c r="B940" s="77">
        <f>Invoice!C942</f>
        <v>0</v>
      </c>
      <c r="C940" s="78">
        <f>Invoice!B942</f>
        <v>0</v>
      </c>
      <c r="D940" s="83">
        <f t="shared" si="41"/>
        <v>0</v>
      </c>
      <c r="E940" s="83">
        <f t="shared" si="42"/>
        <v>0</v>
      </c>
      <c r="F940" s="84">
        <f>Invoice!G942</f>
        <v>0</v>
      </c>
      <c r="G940" s="85">
        <f t="shared" si="43"/>
        <v>0</v>
      </c>
    </row>
    <row r="941" spans="1:7" s="82" customFormat="1" hidden="1">
      <c r="A941" s="98" t="str">
        <f>Invoice!F943</f>
        <v>Exchange rate :</v>
      </c>
      <c r="B941" s="77">
        <f>Invoice!C943</f>
        <v>0</v>
      </c>
      <c r="C941" s="78">
        <f>Invoice!B943</f>
        <v>0</v>
      </c>
      <c r="D941" s="83">
        <f t="shared" si="41"/>
        <v>0</v>
      </c>
      <c r="E941" s="83">
        <f t="shared" si="42"/>
        <v>0</v>
      </c>
      <c r="F941" s="84">
        <f>Invoice!G943</f>
        <v>0</v>
      </c>
      <c r="G941" s="85">
        <f t="shared" si="43"/>
        <v>0</v>
      </c>
    </row>
    <row r="942" spans="1:7" s="82" customFormat="1" hidden="1">
      <c r="A942" s="98" t="str">
        <f>Invoice!F944</f>
        <v>Exchange rate :</v>
      </c>
      <c r="B942" s="77">
        <f>Invoice!C944</f>
        <v>0</v>
      </c>
      <c r="C942" s="78">
        <f>Invoice!B944</f>
        <v>0</v>
      </c>
      <c r="D942" s="83">
        <f t="shared" si="41"/>
        <v>0</v>
      </c>
      <c r="E942" s="83">
        <f t="shared" si="42"/>
        <v>0</v>
      </c>
      <c r="F942" s="84">
        <f>Invoice!G944</f>
        <v>0</v>
      </c>
      <c r="G942" s="85">
        <f t="shared" si="43"/>
        <v>0</v>
      </c>
    </row>
    <row r="943" spans="1:7" s="82" customFormat="1" hidden="1">
      <c r="A943" s="98" t="str">
        <f>Invoice!F945</f>
        <v>Exchange rate :</v>
      </c>
      <c r="B943" s="77">
        <f>Invoice!C945</f>
        <v>0</v>
      </c>
      <c r="C943" s="78">
        <f>Invoice!B945</f>
        <v>0</v>
      </c>
      <c r="D943" s="83">
        <f t="shared" si="41"/>
        <v>0</v>
      </c>
      <c r="E943" s="83">
        <f t="shared" si="42"/>
        <v>0</v>
      </c>
      <c r="F943" s="84">
        <f>Invoice!G945</f>
        <v>0</v>
      </c>
      <c r="G943" s="85">
        <f t="shared" si="43"/>
        <v>0</v>
      </c>
    </row>
    <row r="944" spans="1:7" s="82" customFormat="1" hidden="1">
      <c r="A944" s="98" t="str">
        <f>Invoice!F946</f>
        <v>Exchange rate :</v>
      </c>
      <c r="B944" s="77">
        <f>Invoice!C946</f>
        <v>0</v>
      </c>
      <c r="C944" s="78">
        <f>Invoice!B946</f>
        <v>0</v>
      </c>
      <c r="D944" s="83">
        <f t="shared" si="41"/>
        <v>0</v>
      </c>
      <c r="E944" s="83">
        <f t="shared" si="42"/>
        <v>0</v>
      </c>
      <c r="F944" s="84">
        <f>Invoice!G946</f>
        <v>0</v>
      </c>
      <c r="G944" s="85">
        <f t="shared" si="43"/>
        <v>0</v>
      </c>
    </row>
    <row r="945" spans="1:7" s="82" customFormat="1" hidden="1">
      <c r="A945" s="98" t="str">
        <f>Invoice!F947</f>
        <v>Exchange rate :</v>
      </c>
      <c r="B945" s="77">
        <f>Invoice!C947</f>
        <v>0</v>
      </c>
      <c r="C945" s="78">
        <f>Invoice!B947</f>
        <v>0</v>
      </c>
      <c r="D945" s="83">
        <f t="shared" si="41"/>
        <v>0</v>
      </c>
      <c r="E945" s="83">
        <f t="shared" si="42"/>
        <v>0</v>
      </c>
      <c r="F945" s="84">
        <f>Invoice!G947</f>
        <v>0</v>
      </c>
      <c r="G945" s="85">
        <f t="shared" si="43"/>
        <v>0</v>
      </c>
    </row>
    <row r="946" spans="1:7" s="82" customFormat="1" hidden="1">
      <c r="A946" s="98" t="str">
        <f>Invoice!F948</f>
        <v>Exchange rate :</v>
      </c>
      <c r="B946" s="77">
        <f>Invoice!C948</f>
        <v>0</v>
      </c>
      <c r="C946" s="78">
        <f>Invoice!B948</f>
        <v>0</v>
      </c>
      <c r="D946" s="83">
        <f t="shared" si="41"/>
        <v>0</v>
      </c>
      <c r="E946" s="83">
        <f t="shared" si="42"/>
        <v>0</v>
      </c>
      <c r="F946" s="84">
        <f>Invoice!G948</f>
        <v>0</v>
      </c>
      <c r="G946" s="85">
        <f t="shared" si="43"/>
        <v>0</v>
      </c>
    </row>
    <row r="947" spans="1:7" s="82" customFormat="1" hidden="1">
      <c r="A947" s="98" t="str">
        <f>Invoice!F949</f>
        <v>Exchange rate :</v>
      </c>
      <c r="B947" s="77">
        <f>Invoice!C949</f>
        <v>0</v>
      </c>
      <c r="C947" s="78">
        <f>Invoice!B949</f>
        <v>0</v>
      </c>
      <c r="D947" s="83">
        <f t="shared" si="41"/>
        <v>0</v>
      </c>
      <c r="E947" s="83">
        <f t="shared" si="42"/>
        <v>0</v>
      </c>
      <c r="F947" s="84">
        <f>Invoice!G949</f>
        <v>0</v>
      </c>
      <c r="G947" s="85">
        <f t="shared" si="43"/>
        <v>0</v>
      </c>
    </row>
    <row r="948" spans="1:7" s="82" customFormat="1" hidden="1">
      <c r="A948" s="98" t="str">
        <f>Invoice!F950</f>
        <v>Exchange rate :</v>
      </c>
      <c r="B948" s="77">
        <f>Invoice!C950</f>
        <v>0</v>
      </c>
      <c r="C948" s="78">
        <f>Invoice!B950</f>
        <v>0</v>
      </c>
      <c r="D948" s="83">
        <f t="shared" si="41"/>
        <v>0</v>
      </c>
      <c r="E948" s="83">
        <f t="shared" si="42"/>
        <v>0</v>
      </c>
      <c r="F948" s="84">
        <f>Invoice!G950</f>
        <v>0</v>
      </c>
      <c r="G948" s="85">
        <f t="shared" si="43"/>
        <v>0</v>
      </c>
    </row>
    <row r="949" spans="1:7" s="82" customFormat="1" hidden="1">
      <c r="A949" s="98" t="str">
        <f>Invoice!F951</f>
        <v>Exchange rate :</v>
      </c>
      <c r="B949" s="77">
        <f>Invoice!C951</f>
        <v>0</v>
      </c>
      <c r="C949" s="78">
        <f>Invoice!B951</f>
        <v>0</v>
      </c>
      <c r="D949" s="83">
        <f t="shared" si="41"/>
        <v>0</v>
      </c>
      <c r="E949" s="83">
        <f t="shared" si="42"/>
        <v>0</v>
      </c>
      <c r="F949" s="84">
        <f>Invoice!G951</f>
        <v>0</v>
      </c>
      <c r="G949" s="85">
        <f t="shared" si="43"/>
        <v>0</v>
      </c>
    </row>
    <row r="950" spans="1:7" s="82" customFormat="1" hidden="1">
      <c r="A950" s="98" t="str">
        <f>Invoice!F952</f>
        <v>Exchange rate :</v>
      </c>
      <c r="B950" s="77">
        <f>Invoice!C952</f>
        <v>0</v>
      </c>
      <c r="C950" s="78">
        <f>Invoice!B952</f>
        <v>0</v>
      </c>
      <c r="D950" s="83">
        <f t="shared" si="41"/>
        <v>0</v>
      </c>
      <c r="E950" s="83">
        <f t="shared" si="42"/>
        <v>0</v>
      </c>
      <c r="F950" s="84">
        <f>Invoice!G952</f>
        <v>0</v>
      </c>
      <c r="G950" s="85">
        <f t="shared" si="43"/>
        <v>0</v>
      </c>
    </row>
    <row r="951" spans="1:7" s="82" customFormat="1" hidden="1">
      <c r="A951" s="98" t="str">
        <f>Invoice!F953</f>
        <v>Exchange rate :</v>
      </c>
      <c r="B951" s="77">
        <f>Invoice!C953</f>
        <v>0</v>
      </c>
      <c r="C951" s="78">
        <f>Invoice!B953</f>
        <v>0</v>
      </c>
      <c r="D951" s="83">
        <f t="shared" si="41"/>
        <v>0</v>
      </c>
      <c r="E951" s="83">
        <f t="shared" si="42"/>
        <v>0</v>
      </c>
      <c r="F951" s="84">
        <f>Invoice!G953</f>
        <v>0</v>
      </c>
      <c r="G951" s="85">
        <f t="shared" si="43"/>
        <v>0</v>
      </c>
    </row>
    <row r="952" spans="1:7" s="82" customFormat="1" hidden="1">
      <c r="A952" s="98" t="str">
        <f>Invoice!F954</f>
        <v>Exchange rate :</v>
      </c>
      <c r="B952" s="77">
        <f>Invoice!C954</f>
        <v>0</v>
      </c>
      <c r="C952" s="78">
        <f>Invoice!B954</f>
        <v>0</v>
      </c>
      <c r="D952" s="83">
        <f t="shared" si="41"/>
        <v>0</v>
      </c>
      <c r="E952" s="83">
        <f t="shared" si="42"/>
        <v>0</v>
      </c>
      <c r="F952" s="84">
        <f>Invoice!G954</f>
        <v>0</v>
      </c>
      <c r="G952" s="85">
        <f t="shared" si="43"/>
        <v>0</v>
      </c>
    </row>
    <row r="953" spans="1:7" s="82" customFormat="1" hidden="1">
      <c r="A953" s="98" t="str">
        <f>Invoice!F955</f>
        <v>Exchange rate :</v>
      </c>
      <c r="B953" s="77">
        <f>Invoice!C955</f>
        <v>0</v>
      </c>
      <c r="C953" s="78">
        <f>Invoice!B955</f>
        <v>0</v>
      </c>
      <c r="D953" s="83">
        <f t="shared" si="41"/>
        <v>0</v>
      </c>
      <c r="E953" s="83">
        <f t="shared" si="42"/>
        <v>0</v>
      </c>
      <c r="F953" s="84">
        <f>Invoice!G955</f>
        <v>0</v>
      </c>
      <c r="G953" s="85">
        <f t="shared" si="43"/>
        <v>0</v>
      </c>
    </row>
    <row r="954" spans="1:7" s="82" customFormat="1" hidden="1">
      <c r="A954" s="98" t="str">
        <f>Invoice!F956</f>
        <v>Exchange rate :</v>
      </c>
      <c r="B954" s="77">
        <f>Invoice!C956</f>
        <v>0</v>
      </c>
      <c r="C954" s="78">
        <f>Invoice!B956</f>
        <v>0</v>
      </c>
      <c r="D954" s="83">
        <f t="shared" si="41"/>
        <v>0</v>
      </c>
      <c r="E954" s="83">
        <f t="shared" si="42"/>
        <v>0</v>
      </c>
      <c r="F954" s="84">
        <f>Invoice!G956</f>
        <v>0</v>
      </c>
      <c r="G954" s="85">
        <f t="shared" si="43"/>
        <v>0</v>
      </c>
    </row>
    <row r="955" spans="1:7" s="82" customFormat="1" hidden="1">
      <c r="A955" s="98" t="str">
        <f>Invoice!F957</f>
        <v>Exchange rate :</v>
      </c>
      <c r="B955" s="77">
        <f>Invoice!C957</f>
        <v>0</v>
      </c>
      <c r="C955" s="78">
        <f>Invoice!B957</f>
        <v>0</v>
      </c>
      <c r="D955" s="83">
        <f t="shared" si="41"/>
        <v>0</v>
      </c>
      <c r="E955" s="83">
        <f t="shared" si="42"/>
        <v>0</v>
      </c>
      <c r="F955" s="84">
        <f>Invoice!G957</f>
        <v>0</v>
      </c>
      <c r="G955" s="85">
        <f t="shared" si="43"/>
        <v>0</v>
      </c>
    </row>
    <row r="956" spans="1:7" s="82" customFormat="1" hidden="1">
      <c r="A956" s="98" t="str">
        <f>Invoice!F958</f>
        <v>Exchange rate :</v>
      </c>
      <c r="B956" s="77">
        <f>Invoice!C958</f>
        <v>0</v>
      </c>
      <c r="C956" s="78">
        <f>Invoice!B958</f>
        <v>0</v>
      </c>
      <c r="D956" s="83">
        <f t="shared" si="41"/>
        <v>0</v>
      </c>
      <c r="E956" s="83">
        <f t="shared" si="42"/>
        <v>0</v>
      </c>
      <c r="F956" s="84">
        <f>Invoice!G958</f>
        <v>0</v>
      </c>
      <c r="G956" s="85">
        <f t="shared" si="43"/>
        <v>0</v>
      </c>
    </row>
    <row r="957" spans="1:7" s="82" customFormat="1" hidden="1">
      <c r="A957" s="98" t="str">
        <f>Invoice!F959</f>
        <v>Exchange rate :</v>
      </c>
      <c r="B957" s="77">
        <f>Invoice!C959</f>
        <v>0</v>
      </c>
      <c r="C957" s="78">
        <f>Invoice!B959</f>
        <v>0</v>
      </c>
      <c r="D957" s="83">
        <f t="shared" si="41"/>
        <v>0</v>
      </c>
      <c r="E957" s="83">
        <f t="shared" si="42"/>
        <v>0</v>
      </c>
      <c r="F957" s="84">
        <f>Invoice!G959</f>
        <v>0</v>
      </c>
      <c r="G957" s="85">
        <f t="shared" si="43"/>
        <v>0</v>
      </c>
    </row>
    <row r="958" spans="1:7" s="82" customFormat="1" hidden="1">
      <c r="A958" s="98" t="str">
        <f>Invoice!F960</f>
        <v>Exchange rate :</v>
      </c>
      <c r="B958" s="77">
        <f>Invoice!C960</f>
        <v>0</v>
      </c>
      <c r="C958" s="78">
        <f>Invoice!B960</f>
        <v>0</v>
      </c>
      <c r="D958" s="83">
        <f t="shared" si="41"/>
        <v>0</v>
      </c>
      <c r="E958" s="83">
        <f t="shared" si="42"/>
        <v>0</v>
      </c>
      <c r="F958" s="84">
        <f>Invoice!G960</f>
        <v>0</v>
      </c>
      <c r="G958" s="85">
        <f t="shared" si="43"/>
        <v>0</v>
      </c>
    </row>
    <row r="959" spans="1:7" s="82" customFormat="1" hidden="1">
      <c r="A959" s="98" t="str">
        <f>Invoice!F961</f>
        <v>Exchange rate :</v>
      </c>
      <c r="B959" s="77">
        <f>Invoice!C961</f>
        <v>0</v>
      </c>
      <c r="C959" s="78">
        <f>Invoice!B961</f>
        <v>0</v>
      </c>
      <c r="D959" s="83">
        <f t="shared" si="41"/>
        <v>0</v>
      </c>
      <c r="E959" s="83">
        <f t="shared" si="42"/>
        <v>0</v>
      </c>
      <c r="F959" s="84">
        <f>Invoice!G961</f>
        <v>0</v>
      </c>
      <c r="G959" s="85">
        <f t="shared" si="43"/>
        <v>0</v>
      </c>
    </row>
    <row r="960" spans="1:7" s="82" customFormat="1" hidden="1">
      <c r="A960" s="98" t="str">
        <f>Invoice!F962</f>
        <v>Exchange rate :</v>
      </c>
      <c r="B960" s="77">
        <f>Invoice!C962</f>
        <v>0</v>
      </c>
      <c r="C960" s="78">
        <f>Invoice!B962</f>
        <v>0</v>
      </c>
      <c r="D960" s="83">
        <f t="shared" si="41"/>
        <v>0</v>
      </c>
      <c r="E960" s="83">
        <f t="shared" si="42"/>
        <v>0</v>
      </c>
      <c r="F960" s="84">
        <f>Invoice!G962</f>
        <v>0</v>
      </c>
      <c r="G960" s="85">
        <f t="shared" si="43"/>
        <v>0</v>
      </c>
    </row>
    <row r="961" spans="1:7" s="82" customFormat="1" hidden="1">
      <c r="A961" s="98" t="str">
        <f>Invoice!F963</f>
        <v>Exchange rate :</v>
      </c>
      <c r="B961" s="77">
        <f>Invoice!C963</f>
        <v>0</v>
      </c>
      <c r="C961" s="78">
        <f>Invoice!B963</f>
        <v>0</v>
      </c>
      <c r="D961" s="83">
        <f t="shared" ref="D961:D998" si="44">F961/$D$14</f>
        <v>0</v>
      </c>
      <c r="E961" s="83">
        <f t="shared" ref="E961:E998" si="45">G961/$D$14</f>
        <v>0</v>
      </c>
      <c r="F961" s="84">
        <f>Invoice!G963</f>
        <v>0</v>
      </c>
      <c r="G961" s="85">
        <f t="shared" ref="G961:G998" si="46">C961*F961</f>
        <v>0</v>
      </c>
    </row>
    <row r="962" spans="1:7" s="82" customFormat="1" hidden="1">
      <c r="A962" s="98" t="str">
        <f>Invoice!F964</f>
        <v>Exchange rate :</v>
      </c>
      <c r="B962" s="77">
        <f>Invoice!C964</f>
        <v>0</v>
      </c>
      <c r="C962" s="78">
        <f>Invoice!B964</f>
        <v>0</v>
      </c>
      <c r="D962" s="83">
        <f t="shared" si="44"/>
        <v>0</v>
      </c>
      <c r="E962" s="83">
        <f t="shared" si="45"/>
        <v>0</v>
      </c>
      <c r="F962" s="84">
        <f>Invoice!G964</f>
        <v>0</v>
      </c>
      <c r="G962" s="85">
        <f t="shared" si="46"/>
        <v>0</v>
      </c>
    </row>
    <row r="963" spans="1:7" s="82" customFormat="1" hidden="1">
      <c r="A963" s="98" t="str">
        <f>Invoice!F965</f>
        <v>Exchange rate :</v>
      </c>
      <c r="B963" s="77">
        <f>Invoice!C965</f>
        <v>0</v>
      </c>
      <c r="C963" s="78">
        <f>Invoice!B965</f>
        <v>0</v>
      </c>
      <c r="D963" s="83">
        <f t="shared" si="44"/>
        <v>0</v>
      </c>
      <c r="E963" s="83">
        <f t="shared" si="45"/>
        <v>0</v>
      </c>
      <c r="F963" s="84">
        <f>Invoice!G965</f>
        <v>0</v>
      </c>
      <c r="G963" s="85">
        <f t="shared" si="46"/>
        <v>0</v>
      </c>
    </row>
    <row r="964" spans="1:7" s="82" customFormat="1" hidden="1">
      <c r="A964" s="98" t="str">
        <f>Invoice!F966</f>
        <v>Exchange rate :</v>
      </c>
      <c r="B964" s="77">
        <f>Invoice!C966</f>
        <v>0</v>
      </c>
      <c r="C964" s="78">
        <f>Invoice!B966</f>
        <v>0</v>
      </c>
      <c r="D964" s="83">
        <f t="shared" si="44"/>
        <v>0</v>
      </c>
      <c r="E964" s="83">
        <f t="shared" si="45"/>
        <v>0</v>
      </c>
      <c r="F964" s="84">
        <f>Invoice!G966</f>
        <v>0</v>
      </c>
      <c r="G964" s="85">
        <f t="shared" si="46"/>
        <v>0</v>
      </c>
    </row>
    <row r="965" spans="1:7" s="82" customFormat="1" hidden="1">
      <c r="A965" s="98" t="str">
        <f>Invoice!F967</f>
        <v>Exchange rate :</v>
      </c>
      <c r="B965" s="77">
        <f>Invoice!C967</f>
        <v>0</v>
      </c>
      <c r="C965" s="78">
        <f>Invoice!B967</f>
        <v>0</v>
      </c>
      <c r="D965" s="83">
        <f t="shared" si="44"/>
        <v>0</v>
      </c>
      <c r="E965" s="83">
        <f t="shared" si="45"/>
        <v>0</v>
      </c>
      <c r="F965" s="84">
        <f>Invoice!G967</f>
        <v>0</v>
      </c>
      <c r="G965" s="85">
        <f t="shared" si="46"/>
        <v>0</v>
      </c>
    </row>
    <row r="966" spans="1:7" s="82" customFormat="1" hidden="1">
      <c r="A966" s="98" t="str">
        <f>Invoice!F968</f>
        <v>Exchange rate :</v>
      </c>
      <c r="B966" s="77">
        <f>Invoice!C968</f>
        <v>0</v>
      </c>
      <c r="C966" s="78">
        <f>Invoice!B968</f>
        <v>0</v>
      </c>
      <c r="D966" s="83">
        <f t="shared" si="44"/>
        <v>0</v>
      </c>
      <c r="E966" s="83">
        <f t="shared" si="45"/>
        <v>0</v>
      </c>
      <c r="F966" s="84">
        <f>Invoice!G968</f>
        <v>0</v>
      </c>
      <c r="G966" s="85">
        <f t="shared" si="46"/>
        <v>0</v>
      </c>
    </row>
    <row r="967" spans="1:7" s="82" customFormat="1" hidden="1">
      <c r="A967" s="98" t="str">
        <f>Invoice!F969</f>
        <v>Exchange rate :</v>
      </c>
      <c r="B967" s="77">
        <f>Invoice!C969</f>
        <v>0</v>
      </c>
      <c r="C967" s="78">
        <f>Invoice!B969</f>
        <v>0</v>
      </c>
      <c r="D967" s="83">
        <f t="shared" si="44"/>
        <v>0</v>
      </c>
      <c r="E967" s="83">
        <f t="shared" si="45"/>
        <v>0</v>
      </c>
      <c r="F967" s="84">
        <f>Invoice!G969</f>
        <v>0</v>
      </c>
      <c r="G967" s="85">
        <f t="shared" si="46"/>
        <v>0</v>
      </c>
    </row>
    <row r="968" spans="1:7" s="82" customFormat="1" hidden="1">
      <c r="A968" s="98" t="str">
        <f>Invoice!F970</f>
        <v>Exchange rate :</v>
      </c>
      <c r="B968" s="77">
        <f>Invoice!C970</f>
        <v>0</v>
      </c>
      <c r="C968" s="78">
        <f>Invoice!B970</f>
        <v>0</v>
      </c>
      <c r="D968" s="83">
        <f t="shared" si="44"/>
        <v>0</v>
      </c>
      <c r="E968" s="83">
        <f t="shared" si="45"/>
        <v>0</v>
      </c>
      <c r="F968" s="84">
        <f>Invoice!G970</f>
        <v>0</v>
      </c>
      <c r="G968" s="85">
        <f t="shared" si="46"/>
        <v>0</v>
      </c>
    </row>
    <row r="969" spans="1:7" s="82" customFormat="1" hidden="1">
      <c r="A969" s="98" t="str">
        <f>Invoice!F971</f>
        <v>Exchange rate :</v>
      </c>
      <c r="B969" s="77">
        <f>Invoice!C971</f>
        <v>0</v>
      </c>
      <c r="C969" s="78">
        <f>Invoice!B971</f>
        <v>0</v>
      </c>
      <c r="D969" s="83">
        <f t="shared" si="44"/>
        <v>0</v>
      </c>
      <c r="E969" s="83">
        <f t="shared" si="45"/>
        <v>0</v>
      </c>
      <c r="F969" s="84">
        <f>Invoice!G971</f>
        <v>0</v>
      </c>
      <c r="G969" s="85">
        <f t="shared" si="46"/>
        <v>0</v>
      </c>
    </row>
    <row r="970" spans="1:7" s="82" customFormat="1" hidden="1">
      <c r="A970" s="98" t="str">
        <f>Invoice!F972</f>
        <v>Exchange rate :</v>
      </c>
      <c r="B970" s="77">
        <f>Invoice!C972</f>
        <v>0</v>
      </c>
      <c r="C970" s="78">
        <f>Invoice!B972</f>
        <v>0</v>
      </c>
      <c r="D970" s="83">
        <f t="shared" si="44"/>
        <v>0</v>
      </c>
      <c r="E970" s="83">
        <f t="shared" si="45"/>
        <v>0</v>
      </c>
      <c r="F970" s="84">
        <f>Invoice!G972</f>
        <v>0</v>
      </c>
      <c r="G970" s="85">
        <f t="shared" si="46"/>
        <v>0</v>
      </c>
    </row>
    <row r="971" spans="1:7" s="82" customFormat="1" hidden="1">
      <c r="A971" s="98" t="str">
        <f>Invoice!F973</f>
        <v>Exchange rate :</v>
      </c>
      <c r="B971" s="77">
        <f>Invoice!C973</f>
        <v>0</v>
      </c>
      <c r="C971" s="78">
        <f>Invoice!B973</f>
        <v>0</v>
      </c>
      <c r="D971" s="83">
        <f t="shared" si="44"/>
        <v>0</v>
      </c>
      <c r="E971" s="83">
        <f t="shared" si="45"/>
        <v>0</v>
      </c>
      <c r="F971" s="84">
        <f>Invoice!G973</f>
        <v>0</v>
      </c>
      <c r="G971" s="85">
        <f t="shared" si="46"/>
        <v>0</v>
      </c>
    </row>
    <row r="972" spans="1:7" s="82" customFormat="1" hidden="1">
      <c r="A972" s="98" t="str">
        <f>Invoice!F974</f>
        <v>Exchange rate :</v>
      </c>
      <c r="B972" s="77">
        <f>Invoice!C974</f>
        <v>0</v>
      </c>
      <c r="C972" s="78">
        <f>Invoice!B974</f>
        <v>0</v>
      </c>
      <c r="D972" s="83">
        <f t="shared" si="44"/>
        <v>0</v>
      </c>
      <c r="E972" s="83">
        <f t="shared" si="45"/>
        <v>0</v>
      </c>
      <c r="F972" s="84">
        <f>Invoice!G974</f>
        <v>0</v>
      </c>
      <c r="G972" s="85">
        <f t="shared" si="46"/>
        <v>0</v>
      </c>
    </row>
    <row r="973" spans="1:7" s="82" customFormat="1" hidden="1">
      <c r="A973" s="98" t="str">
        <f>Invoice!F975</f>
        <v>Exchange rate :</v>
      </c>
      <c r="B973" s="77">
        <f>Invoice!C975</f>
        <v>0</v>
      </c>
      <c r="C973" s="78">
        <f>Invoice!B975</f>
        <v>0</v>
      </c>
      <c r="D973" s="83">
        <f t="shared" si="44"/>
        <v>0</v>
      </c>
      <c r="E973" s="83">
        <f t="shared" si="45"/>
        <v>0</v>
      </c>
      <c r="F973" s="84">
        <f>Invoice!G975</f>
        <v>0</v>
      </c>
      <c r="G973" s="85">
        <f t="shared" si="46"/>
        <v>0</v>
      </c>
    </row>
    <row r="974" spans="1:7" s="82" customFormat="1" hidden="1">
      <c r="A974" s="98" t="str">
        <f>Invoice!F976</f>
        <v>Exchange rate :</v>
      </c>
      <c r="B974" s="77">
        <f>Invoice!C976</f>
        <v>0</v>
      </c>
      <c r="C974" s="78">
        <f>Invoice!B976</f>
        <v>0</v>
      </c>
      <c r="D974" s="83">
        <f t="shared" si="44"/>
        <v>0</v>
      </c>
      <c r="E974" s="83">
        <f t="shared" si="45"/>
        <v>0</v>
      </c>
      <c r="F974" s="84">
        <f>Invoice!G976</f>
        <v>0</v>
      </c>
      <c r="G974" s="85">
        <f t="shared" si="46"/>
        <v>0</v>
      </c>
    </row>
    <row r="975" spans="1:7" s="82" customFormat="1" hidden="1">
      <c r="A975" s="98" t="str">
        <f>Invoice!F977</f>
        <v>Exchange rate :</v>
      </c>
      <c r="B975" s="77">
        <f>Invoice!C977</f>
        <v>0</v>
      </c>
      <c r="C975" s="78">
        <f>Invoice!B977</f>
        <v>0</v>
      </c>
      <c r="D975" s="83">
        <f t="shared" si="44"/>
        <v>0</v>
      </c>
      <c r="E975" s="83">
        <f t="shared" si="45"/>
        <v>0</v>
      </c>
      <c r="F975" s="84">
        <f>Invoice!G977</f>
        <v>0</v>
      </c>
      <c r="G975" s="85">
        <f t="shared" si="46"/>
        <v>0</v>
      </c>
    </row>
    <row r="976" spans="1:7" s="82" customFormat="1" hidden="1">
      <c r="A976" s="98" t="str">
        <f>Invoice!F978</f>
        <v>Exchange rate :</v>
      </c>
      <c r="B976" s="77">
        <f>Invoice!C978</f>
        <v>0</v>
      </c>
      <c r="C976" s="78">
        <f>Invoice!B978</f>
        <v>0</v>
      </c>
      <c r="D976" s="83">
        <f t="shared" si="44"/>
        <v>0</v>
      </c>
      <c r="E976" s="83">
        <f t="shared" si="45"/>
        <v>0</v>
      </c>
      <c r="F976" s="84">
        <f>Invoice!G978</f>
        <v>0</v>
      </c>
      <c r="G976" s="85">
        <f t="shared" si="46"/>
        <v>0</v>
      </c>
    </row>
    <row r="977" spans="1:7" s="82" customFormat="1" hidden="1">
      <c r="A977" s="98" t="str">
        <f>Invoice!F979</f>
        <v>Exchange rate :</v>
      </c>
      <c r="B977" s="77">
        <f>Invoice!C979</f>
        <v>0</v>
      </c>
      <c r="C977" s="78">
        <f>Invoice!B979</f>
        <v>0</v>
      </c>
      <c r="D977" s="83">
        <f t="shared" si="44"/>
        <v>0</v>
      </c>
      <c r="E977" s="83">
        <f t="shared" si="45"/>
        <v>0</v>
      </c>
      <c r="F977" s="84">
        <f>Invoice!G979</f>
        <v>0</v>
      </c>
      <c r="G977" s="85">
        <f t="shared" si="46"/>
        <v>0</v>
      </c>
    </row>
    <row r="978" spans="1:7" s="82" customFormat="1" hidden="1">
      <c r="A978" s="98" t="str">
        <f>Invoice!F980</f>
        <v>Exchange rate :</v>
      </c>
      <c r="B978" s="77">
        <f>Invoice!C980</f>
        <v>0</v>
      </c>
      <c r="C978" s="78">
        <f>Invoice!B980</f>
        <v>0</v>
      </c>
      <c r="D978" s="83">
        <f t="shared" si="44"/>
        <v>0</v>
      </c>
      <c r="E978" s="83">
        <f t="shared" si="45"/>
        <v>0</v>
      </c>
      <c r="F978" s="84">
        <f>Invoice!G980</f>
        <v>0</v>
      </c>
      <c r="G978" s="85">
        <f t="shared" si="46"/>
        <v>0</v>
      </c>
    </row>
    <row r="979" spans="1:7" s="82" customFormat="1" hidden="1">
      <c r="A979" s="98" t="str">
        <f>Invoice!F981</f>
        <v>Exchange rate :</v>
      </c>
      <c r="B979" s="77">
        <f>Invoice!C981</f>
        <v>0</v>
      </c>
      <c r="C979" s="78">
        <f>Invoice!B981</f>
        <v>0</v>
      </c>
      <c r="D979" s="83">
        <f t="shared" si="44"/>
        <v>0</v>
      </c>
      <c r="E979" s="83">
        <f t="shared" si="45"/>
        <v>0</v>
      </c>
      <c r="F979" s="84">
        <f>Invoice!G981</f>
        <v>0</v>
      </c>
      <c r="G979" s="85">
        <f t="shared" si="46"/>
        <v>0</v>
      </c>
    </row>
    <row r="980" spans="1:7" s="82" customFormat="1" hidden="1">
      <c r="A980" s="98" t="str">
        <f>Invoice!F982</f>
        <v>Exchange rate :</v>
      </c>
      <c r="B980" s="77">
        <f>Invoice!C982</f>
        <v>0</v>
      </c>
      <c r="C980" s="78">
        <f>Invoice!B982</f>
        <v>0</v>
      </c>
      <c r="D980" s="83">
        <f t="shared" si="44"/>
        <v>0</v>
      </c>
      <c r="E980" s="83">
        <f t="shared" si="45"/>
        <v>0</v>
      </c>
      <c r="F980" s="84">
        <f>Invoice!G982</f>
        <v>0</v>
      </c>
      <c r="G980" s="85">
        <f t="shared" si="46"/>
        <v>0</v>
      </c>
    </row>
    <row r="981" spans="1:7" s="82" customFormat="1" hidden="1">
      <c r="A981" s="98" t="str">
        <f>Invoice!F983</f>
        <v>Exchange rate :</v>
      </c>
      <c r="B981" s="77">
        <f>Invoice!C983</f>
        <v>0</v>
      </c>
      <c r="C981" s="78">
        <f>Invoice!B983</f>
        <v>0</v>
      </c>
      <c r="D981" s="83">
        <f t="shared" si="44"/>
        <v>0</v>
      </c>
      <c r="E981" s="83">
        <f t="shared" si="45"/>
        <v>0</v>
      </c>
      <c r="F981" s="84">
        <f>Invoice!G983</f>
        <v>0</v>
      </c>
      <c r="G981" s="85">
        <f t="shared" si="46"/>
        <v>0</v>
      </c>
    </row>
    <row r="982" spans="1:7" s="82" customFormat="1" hidden="1">
      <c r="A982" s="98" t="str">
        <f>Invoice!F984</f>
        <v>Exchange rate :</v>
      </c>
      <c r="B982" s="77">
        <f>Invoice!C984</f>
        <v>0</v>
      </c>
      <c r="C982" s="78">
        <f>Invoice!B984</f>
        <v>0</v>
      </c>
      <c r="D982" s="83">
        <f t="shared" si="44"/>
        <v>0</v>
      </c>
      <c r="E982" s="83">
        <f t="shared" si="45"/>
        <v>0</v>
      </c>
      <c r="F982" s="84">
        <f>Invoice!G984</f>
        <v>0</v>
      </c>
      <c r="G982" s="85">
        <f t="shared" si="46"/>
        <v>0</v>
      </c>
    </row>
    <row r="983" spans="1:7" s="82" customFormat="1" hidden="1">
      <c r="A983" s="98" t="str">
        <f>Invoice!F985</f>
        <v>Exchange rate :</v>
      </c>
      <c r="B983" s="77">
        <f>Invoice!C985</f>
        <v>0</v>
      </c>
      <c r="C983" s="78">
        <f>Invoice!B985</f>
        <v>0</v>
      </c>
      <c r="D983" s="83">
        <f t="shared" si="44"/>
        <v>0</v>
      </c>
      <c r="E983" s="83">
        <f t="shared" si="45"/>
        <v>0</v>
      </c>
      <c r="F983" s="84">
        <f>Invoice!G985</f>
        <v>0</v>
      </c>
      <c r="G983" s="85">
        <f t="shared" si="46"/>
        <v>0</v>
      </c>
    </row>
    <row r="984" spans="1:7" s="82" customFormat="1" hidden="1">
      <c r="A984" s="98" t="str">
        <f>Invoice!F986</f>
        <v>Exchange rate :</v>
      </c>
      <c r="B984" s="77">
        <f>Invoice!C986</f>
        <v>0</v>
      </c>
      <c r="C984" s="78">
        <f>Invoice!B986</f>
        <v>0</v>
      </c>
      <c r="D984" s="83">
        <f t="shared" si="44"/>
        <v>0</v>
      </c>
      <c r="E984" s="83">
        <f t="shared" si="45"/>
        <v>0</v>
      </c>
      <c r="F984" s="84">
        <f>Invoice!G986</f>
        <v>0</v>
      </c>
      <c r="G984" s="85">
        <f t="shared" si="46"/>
        <v>0</v>
      </c>
    </row>
    <row r="985" spans="1:7" s="82" customFormat="1" hidden="1">
      <c r="A985" s="98" t="str">
        <f>Invoice!F987</f>
        <v>Exchange rate :</v>
      </c>
      <c r="B985" s="77">
        <f>Invoice!C987</f>
        <v>0</v>
      </c>
      <c r="C985" s="78">
        <f>Invoice!B987</f>
        <v>0</v>
      </c>
      <c r="D985" s="83">
        <f t="shared" si="44"/>
        <v>0</v>
      </c>
      <c r="E985" s="83">
        <f t="shared" si="45"/>
        <v>0</v>
      </c>
      <c r="F985" s="84">
        <f>Invoice!G987</f>
        <v>0</v>
      </c>
      <c r="G985" s="85">
        <f t="shared" si="46"/>
        <v>0</v>
      </c>
    </row>
    <row r="986" spans="1:7" s="82" customFormat="1" hidden="1">
      <c r="A986" s="98" t="str">
        <f>Invoice!F988</f>
        <v>Exchange rate :</v>
      </c>
      <c r="B986" s="77">
        <f>Invoice!C988</f>
        <v>0</v>
      </c>
      <c r="C986" s="78">
        <f>Invoice!B988</f>
        <v>0</v>
      </c>
      <c r="D986" s="83">
        <f t="shared" si="44"/>
        <v>0</v>
      </c>
      <c r="E986" s="83">
        <f t="shared" si="45"/>
        <v>0</v>
      </c>
      <c r="F986" s="84">
        <f>Invoice!G988</f>
        <v>0</v>
      </c>
      <c r="G986" s="85">
        <f t="shared" si="46"/>
        <v>0</v>
      </c>
    </row>
    <row r="987" spans="1:7" s="82" customFormat="1" hidden="1">
      <c r="A987" s="98" t="str">
        <f>Invoice!F989</f>
        <v>Exchange rate :</v>
      </c>
      <c r="B987" s="77">
        <f>Invoice!C989</f>
        <v>0</v>
      </c>
      <c r="C987" s="78">
        <f>Invoice!B989</f>
        <v>0</v>
      </c>
      <c r="D987" s="83">
        <f t="shared" si="44"/>
        <v>0</v>
      </c>
      <c r="E987" s="83">
        <f t="shared" si="45"/>
        <v>0</v>
      </c>
      <c r="F987" s="84">
        <f>Invoice!G989</f>
        <v>0</v>
      </c>
      <c r="G987" s="85">
        <f t="shared" si="46"/>
        <v>0</v>
      </c>
    </row>
    <row r="988" spans="1:7" s="82" customFormat="1" hidden="1">
      <c r="A988" s="98" t="str">
        <f>Invoice!F990</f>
        <v>Exchange rate :</v>
      </c>
      <c r="B988" s="77">
        <f>Invoice!C990</f>
        <v>0</v>
      </c>
      <c r="C988" s="78">
        <f>Invoice!B990</f>
        <v>0</v>
      </c>
      <c r="D988" s="83">
        <f t="shared" si="44"/>
        <v>0</v>
      </c>
      <c r="E988" s="83">
        <f t="shared" si="45"/>
        <v>0</v>
      </c>
      <c r="F988" s="84">
        <f>Invoice!G990</f>
        <v>0</v>
      </c>
      <c r="G988" s="85">
        <f t="shared" si="46"/>
        <v>0</v>
      </c>
    </row>
    <row r="989" spans="1:7" s="82" customFormat="1" hidden="1">
      <c r="A989" s="98" t="str">
        <f>Invoice!F991</f>
        <v>Exchange rate :</v>
      </c>
      <c r="B989" s="77">
        <f>Invoice!C991</f>
        <v>0</v>
      </c>
      <c r="C989" s="78">
        <f>Invoice!B991</f>
        <v>0</v>
      </c>
      <c r="D989" s="83">
        <f t="shared" si="44"/>
        <v>0</v>
      </c>
      <c r="E989" s="83">
        <f t="shared" si="45"/>
        <v>0</v>
      </c>
      <c r="F989" s="84">
        <f>Invoice!G991</f>
        <v>0</v>
      </c>
      <c r="G989" s="85">
        <f t="shared" si="46"/>
        <v>0</v>
      </c>
    </row>
    <row r="990" spans="1:7" s="82" customFormat="1" hidden="1">
      <c r="A990" s="98" t="str">
        <f>Invoice!F992</f>
        <v>Exchange rate :</v>
      </c>
      <c r="B990" s="77">
        <f>Invoice!C992</f>
        <v>0</v>
      </c>
      <c r="C990" s="78">
        <f>Invoice!B992</f>
        <v>0</v>
      </c>
      <c r="D990" s="83">
        <f t="shared" si="44"/>
        <v>0</v>
      </c>
      <c r="E990" s="83">
        <f t="shared" si="45"/>
        <v>0</v>
      </c>
      <c r="F990" s="84">
        <f>Invoice!G992</f>
        <v>0</v>
      </c>
      <c r="G990" s="85">
        <f t="shared" si="46"/>
        <v>0</v>
      </c>
    </row>
    <row r="991" spans="1:7" s="82" customFormat="1" hidden="1">
      <c r="A991" s="98" t="str">
        <f>Invoice!F993</f>
        <v>Exchange rate :</v>
      </c>
      <c r="B991" s="77">
        <f>Invoice!C993</f>
        <v>0</v>
      </c>
      <c r="C991" s="78">
        <f>Invoice!B993</f>
        <v>0</v>
      </c>
      <c r="D991" s="83">
        <f t="shared" si="44"/>
        <v>0</v>
      </c>
      <c r="E991" s="83">
        <f t="shared" si="45"/>
        <v>0</v>
      </c>
      <c r="F991" s="84">
        <f>Invoice!G993</f>
        <v>0</v>
      </c>
      <c r="G991" s="85">
        <f t="shared" si="46"/>
        <v>0</v>
      </c>
    </row>
    <row r="992" spans="1:7" s="82" customFormat="1" hidden="1">
      <c r="A992" s="98" t="str">
        <f>Invoice!F994</f>
        <v>Exchange rate :</v>
      </c>
      <c r="B992" s="77">
        <f>Invoice!C994</f>
        <v>0</v>
      </c>
      <c r="C992" s="78">
        <f>Invoice!B994</f>
        <v>0</v>
      </c>
      <c r="D992" s="83">
        <f t="shared" si="44"/>
        <v>0</v>
      </c>
      <c r="E992" s="83">
        <f t="shared" si="45"/>
        <v>0</v>
      </c>
      <c r="F992" s="84">
        <f>Invoice!G994</f>
        <v>0</v>
      </c>
      <c r="G992" s="85">
        <f t="shared" si="46"/>
        <v>0</v>
      </c>
    </row>
    <row r="993" spans="1:7" s="82" customFormat="1" hidden="1">
      <c r="A993" s="98" t="str">
        <f>Invoice!F995</f>
        <v>Exchange rate :</v>
      </c>
      <c r="B993" s="77">
        <f>Invoice!C995</f>
        <v>0</v>
      </c>
      <c r="C993" s="78">
        <f>Invoice!B995</f>
        <v>0</v>
      </c>
      <c r="D993" s="83">
        <f t="shared" si="44"/>
        <v>0</v>
      </c>
      <c r="E993" s="83">
        <f t="shared" si="45"/>
        <v>0</v>
      </c>
      <c r="F993" s="84">
        <f>Invoice!G995</f>
        <v>0</v>
      </c>
      <c r="G993" s="85">
        <f t="shared" si="46"/>
        <v>0</v>
      </c>
    </row>
    <row r="994" spans="1:7" s="82" customFormat="1" hidden="1">
      <c r="A994" s="98" t="str">
        <f>Invoice!F996</f>
        <v>Exchange rate :</v>
      </c>
      <c r="B994" s="77">
        <f>Invoice!C996</f>
        <v>0</v>
      </c>
      <c r="C994" s="78">
        <f>Invoice!B996</f>
        <v>0</v>
      </c>
      <c r="D994" s="83">
        <f t="shared" si="44"/>
        <v>0</v>
      </c>
      <c r="E994" s="83">
        <f t="shared" si="45"/>
        <v>0</v>
      </c>
      <c r="F994" s="84">
        <f>Invoice!G996</f>
        <v>0</v>
      </c>
      <c r="G994" s="85">
        <f t="shared" si="46"/>
        <v>0</v>
      </c>
    </row>
    <row r="995" spans="1:7" s="82" customFormat="1" hidden="1">
      <c r="A995" s="98" t="str">
        <f>Invoice!F997</f>
        <v>Exchange rate :</v>
      </c>
      <c r="B995" s="77">
        <f>Invoice!C997</f>
        <v>0</v>
      </c>
      <c r="C995" s="78">
        <f>Invoice!B997</f>
        <v>0</v>
      </c>
      <c r="D995" s="83">
        <f t="shared" si="44"/>
        <v>0</v>
      </c>
      <c r="E995" s="83">
        <f t="shared" si="45"/>
        <v>0</v>
      </c>
      <c r="F995" s="84">
        <f>Invoice!G997</f>
        <v>0</v>
      </c>
      <c r="G995" s="85">
        <f t="shared" si="46"/>
        <v>0</v>
      </c>
    </row>
    <row r="996" spans="1:7" s="82" customFormat="1" hidden="1">
      <c r="A996" s="98" t="str">
        <f>Invoice!F998</f>
        <v>Exchange rate :</v>
      </c>
      <c r="B996" s="77">
        <f>Invoice!C998</f>
        <v>0</v>
      </c>
      <c r="C996" s="78">
        <f>Invoice!B998</f>
        <v>0</v>
      </c>
      <c r="D996" s="83">
        <f t="shared" si="44"/>
        <v>0</v>
      </c>
      <c r="E996" s="83">
        <f t="shared" si="45"/>
        <v>0</v>
      </c>
      <c r="F996" s="84">
        <f>Invoice!G998</f>
        <v>0</v>
      </c>
      <c r="G996" s="85">
        <f t="shared" si="46"/>
        <v>0</v>
      </c>
    </row>
    <row r="997" spans="1:7" s="82" customFormat="1" hidden="1">
      <c r="A997" s="98" t="str">
        <f>Invoice!F999</f>
        <v>Exchange rate :</v>
      </c>
      <c r="B997" s="77">
        <f>Invoice!C999</f>
        <v>0</v>
      </c>
      <c r="C997" s="78">
        <f>Invoice!B999</f>
        <v>0</v>
      </c>
      <c r="D997" s="83">
        <f t="shared" si="44"/>
        <v>0</v>
      </c>
      <c r="E997" s="83">
        <f t="shared" si="45"/>
        <v>0</v>
      </c>
      <c r="F997" s="84">
        <f>Invoice!G999</f>
        <v>0</v>
      </c>
      <c r="G997" s="85">
        <f t="shared" si="46"/>
        <v>0</v>
      </c>
    </row>
    <row r="998" spans="1:7" s="82" customFormat="1" hidden="1">
      <c r="A998" s="98" t="str">
        <f>Invoice!F1000</f>
        <v>Exchange rate :</v>
      </c>
      <c r="B998" s="77">
        <f>Invoice!C1000</f>
        <v>0</v>
      </c>
      <c r="C998" s="78">
        <f>Invoice!B1000</f>
        <v>0</v>
      </c>
      <c r="D998" s="83">
        <f t="shared" si="44"/>
        <v>0</v>
      </c>
      <c r="E998" s="83">
        <f t="shared" si="45"/>
        <v>0</v>
      </c>
      <c r="F998" s="84">
        <f>Invoice!G1000</f>
        <v>0</v>
      </c>
      <c r="G998" s="85">
        <f t="shared" si="46"/>
        <v>0</v>
      </c>
    </row>
    <row r="999" spans="1:7" s="82" customFormat="1" hidden="1">
      <c r="A999" s="98"/>
      <c r="B999" s="77"/>
      <c r="C999" s="78"/>
      <c r="D999" s="83"/>
      <c r="E999" s="83"/>
      <c r="F999" s="84"/>
      <c r="G999" s="85"/>
    </row>
    <row r="1000" spans="1:7" s="82" customFormat="1">
      <c r="A1000" s="98" t="str">
        <f>Invoice!G1006</f>
        <v>Discount 10%</v>
      </c>
      <c r="B1000" s="77"/>
      <c r="C1000" s="78"/>
      <c r="D1000" s="83">
        <f>F1000/$D$14</f>
        <v>-71.183020527859227</v>
      </c>
      <c r="E1000" s="83">
        <f>G1000/$D$14</f>
        <v>-71.183020527859227</v>
      </c>
      <c r="F1000" s="84">
        <v>-2427.3409999999999</v>
      </c>
      <c r="G1000" s="85">
        <f>F1000</f>
        <v>-2427.3409999999999</v>
      </c>
    </row>
    <row r="1001" spans="1:7" s="82" customFormat="1" ht="13.5" thickBot="1">
      <c r="A1001" s="86"/>
      <c r="B1001" s="87"/>
      <c r="C1001" s="88"/>
      <c r="D1001" s="89"/>
      <c r="E1001" s="89"/>
      <c r="F1001" s="90"/>
      <c r="G1001" s="91"/>
    </row>
    <row r="1002" spans="1:7" s="49" customFormat="1">
      <c r="D1002" s="49" t="s">
        <v>34</v>
      </c>
      <c r="G1002" s="92">
        <f>SUM(G18:G999)</f>
        <v>24273.41</v>
      </c>
    </row>
    <row r="1003" spans="1:7" s="49" customFormat="1">
      <c r="A1003" s="50"/>
      <c r="D1003" s="49" t="s">
        <v>35</v>
      </c>
      <c r="G1003" s="93">
        <f>G1002+G1000</f>
        <v>21846.069</v>
      </c>
    </row>
    <row r="1004" spans="1:7" s="49" customFormat="1">
      <c r="D1004" s="49" t="s">
        <v>36</v>
      </c>
      <c r="G1004" s="94">
        <f>G1003-G1005</f>
        <v>20416.886915887852</v>
      </c>
    </row>
    <row r="1005" spans="1:7" s="49" customFormat="1">
      <c r="D1005" s="49" t="s">
        <v>37</v>
      </c>
      <c r="G1005" s="94">
        <f>(G1003*7)/107</f>
        <v>1429.1820841121496</v>
      </c>
    </row>
    <row r="1006" spans="1:7" s="49" customFormat="1">
      <c r="D1006" s="50" t="s">
        <v>38</v>
      </c>
      <c r="G1006" s="95">
        <f>SUM(G1004:G1005)</f>
        <v>21846.069</v>
      </c>
    </row>
    <row r="1007" spans="1:7" s="49" customFormat="1"/>
    <row r="1008" spans="1:7" s="49" customFormat="1" ht="8.25" customHeight="1"/>
    <row r="1009" spans="1:1" s="49" customFormat="1" ht="11.25" customHeight="1"/>
    <row r="1010" spans="1:1" s="49" customFormat="1" ht="8.25" customHeight="1"/>
    <row r="1011" spans="1:1" s="49" customFormat="1"/>
    <row r="1012" spans="1:1" s="49" customFormat="1" ht="10.5" customHeight="1">
      <c r="A1012" s="50"/>
    </row>
    <row r="1013" spans="1:1" s="49" customFormat="1" ht="9" customHeight="1"/>
    <row r="1014" spans="1:1" s="49" customFormat="1" ht="13.5" customHeight="1">
      <c r="A1014" s="50"/>
    </row>
    <row r="1015" spans="1:1" s="49" customFormat="1" ht="9.75" customHeight="1">
      <c r="A1015" s="97"/>
    </row>
    <row r="1016" spans="1:1" s="49" customFormat="1"/>
    <row r="1017" spans="1:1" s="49" customFormat="1"/>
    <row r="1018" spans="1:1" s="49" customFormat="1"/>
    <row r="1019" spans="1:1" s="49" customFormat="1"/>
    <row r="1020" spans="1:1" s="49" customFormat="1"/>
    <row r="1021" spans="1:1" s="49" customFormat="1"/>
    <row r="1022" spans="1:1" s="49" customFormat="1"/>
    <row r="1023" spans="1:1" s="49" customFormat="1"/>
    <row r="1024" spans="1:1" s="49" customFormat="1"/>
    <row r="1025" s="49" customFormat="1"/>
    <row r="1026" s="49" customFormat="1"/>
    <row r="1027" s="49" customFormat="1"/>
    <row r="1028" s="49" customFormat="1"/>
    <row r="1029" s="49" customFormat="1"/>
    <row r="1030" s="49" customFormat="1"/>
    <row r="1031" s="49" customFormat="1"/>
    <row r="1032" s="49" customFormat="1"/>
    <row r="1033" s="49" customFormat="1"/>
    <row r="1034" s="49" customFormat="1"/>
    <row r="1035" s="49" customFormat="1"/>
    <row r="1036" s="49" customFormat="1"/>
    <row r="1037" s="49" customFormat="1"/>
    <row r="1038" s="49" customFormat="1"/>
    <row r="1039" s="49" customFormat="1"/>
    <row r="1040" s="49" customFormat="1"/>
    <row r="1041" s="49" customFormat="1"/>
    <row r="1042" s="49" customFormat="1"/>
    <row r="1043" s="49" customFormat="1"/>
    <row r="1044" s="49" customFormat="1"/>
    <row r="1045" s="49" customFormat="1"/>
    <row r="1046" s="49" customFormat="1"/>
    <row r="1047" s="49" customFormat="1"/>
    <row r="1048" s="49" customFormat="1"/>
    <row r="1049" s="49" customFormat="1"/>
    <row r="1050" s="49" customFormat="1"/>
    <row r="1051" s="49" customFormat="1"/>
    <row r="1052" s="49" customFormat="1"/>
    <row r="1053" s="49" customFormat="1"/>
    <row r="1054" s="49" customFormat="1"/>
    <row r="1055" s="49" customFormat="1"/>
    <row r="1056" s="49" customFormat="1"/>
    <row r="1057" s="49" customFormat="1"/>
    <row r="1058" s="49" customFormat="1"/>
    <row r="1059" s="49" customFormat="1"/>
    <row r="1060" s="49" customFormat="1"/>
    <row r="1061" s="49" customFormat="1"/>
    <row r="1062" s="49" customFormat="1"/>
    <row r="1063" s="49" customFormat="1"/>
    <row r="1064" s="49" customFormat="1"/>
    <row r="1065" s="49" customFormat="1"/>
    <row r="1066" s="49" customFormat="1"/>
    <row r="1067" s="49" customFormat="1"/>
    <row r="1068" s="49" customFormat="1"/>
    <row r="1069" s="49" customFormat="1"/>
    <row r="1070" s="49" customFormat="1"/>
    <row r="1071" s="49" customFormat="1"/>
    <row r="1072" s="49" customFormat="1"/>
    <row r="1073" s="49" customFormat="1"/>
    <row r="1074" s="49" customFormat="1"/>
    <row r="1075" s="49" customFormat="1"/>
    <row r="1076" s="49" customFormat="1"/>
    <row r="1077" s="49" customFormat="1"/>
    <row r="1078" s="49" customFormat="1"/>
    <row r="1079" s="49" customFormat="1"/>
    <row r="1080" s="49" customFormat="1"/>
    <row r="1081" s="49" customFormat="1"/>
    <row r="1082" s="49" customFormat="1"/>
    <row r="1083" s="49" customFormat="1"/>
    <row r="1084" s="49" customFormat="1"/>
    <row r="1085" s="49" customFormat="1"/>
    <row r="1086" s="49" customFormat="1"/>
    <row r="1087" s="49" customFormat="1"/>
    <row r="1088" s="49" customFormat="1"/>
    <row r="1089" s="49" customFormat="1"/>
    <row r="1090" s="49" customFormat="1"/>
    <row r="1091" s="49" customFormat="1"/>
    <row r="1092" s="49" customFormat="1"/>
    <row r="1093" s="49" customFormat="1"/>
    <row r="1094" s="49" customFormat="1"/>
    <row r="1095" s="49" customFormat="1"/>
    <row r="1096" s="49" customFormat="1"/>
    <row r="1097" s="49" customFormat="1"/>
    <row r="1098" s="49" customFormat="1"/>
    <row r="1099" s="49" customFormat="1"/>
    <row r="1100" s="49" customFormat="1"/>
    <row r="1101" s="49" customFormat="1"/>
    <row r="1102" s="49" customFormat="1"/>
    <row r="1103" s="49" customFormat="1"/>
    <row r="1104" s="49" customFormat="1"/>
    <row r="1105" s="49" customFormat="1"/>
    <row r="1106" s="49" customFormat="1"/>
    <row r="1107" s="49" customFormat="1"/>
    <row r="1108" s="49" customFormat="1"/>
    <row r="1109" s="49" customFormat="1"/>
    <row r="1110" s="49" customFormat="1"/>
    <row r="1111" s="49" customFormat="1"/>
    <row r="1112" s="49" customFormat="1"/>
    <row r="1113" s="49" customFormat="1"/>
    <row r="1114" s="49" customFormat="1"/>
    <row r="1115" s="49" customFormat="1"/>
    <row r="1116" s="49" customFormat="1"/>
    <row r="1117" s="49" customFormat="1"/>
    <row r="1118" s="49" customFormat="1"/>
    <row r="1119" s="49" customFormat="1"/>
    <row r="1120" s="49" customFormat="1"/>
    <row r="1121" s="49" customFormat="1"/>
    <row r="1122" s="49" customFormat="1"/>
    <row r="1123" s="49" customFormat="1"/>
    <row r="1124" s="49" customFormat="1"/>
    <row r="1125" s="49" customFormat="1"/>
    <row r="1126" s="49" customFormat="1"/>
    <row r="1127" s="49" customFormat="1"/>
    <row r="1128" s="49" customFormat="1"/>
    <row r="1129" s="49" customFormat="1"/>
    <row r="1130" s="49" customFormat="1"/>
    <row r="1131" s="49" customFormat="1"/>
    <row r="1132" s="49" customFormat="1"/>
    <row r="1133" s="49" customFormat="1"/>
    <row r="1134" s="49" customFormat="1"/>
    <row r="1135" s="49" customFormat="1"/>
    <row r="1136" s="49" customFormat="1"/>
    <row r="1137" s="49" customFormat="1"/>
    <row r="1138" s="49" customFormat="1"/>
    <row r="1139" s="49" customFormat="1"/>
    <row r="1140" s="49" customFormat="1"/>
    <row r="1141" s="49" customFormat="1"/>
    <row r="1142" s="49" customFormat="1"/>
    <row r="1143" s="49" customFormat="1"/>
    <row r="1144" s="49" customFormat="1"/>
    <row r="1145" s="49" customFormat="1"/>
    <row r="1146" s="49" customFormat="1"/>
    <row r="1147" s="49" customFormat="1"/>
    <row r="1148" s="49" customFormat="1"/>
    <row r="1149" s="49" customFormat="1"/>
    <row r="1150" s="49" customFormat="1"/>
    <row r="1151" s="49" customFormat="1"/>
    <row r="1152" s="49" customFormat="1"/>
    <row r="1153" s="49" customFormat="1"/>
    <row r="1154" s="49" customFormat="1"/>
    <row r="1155" s="49" customFormat="1"/>
    <row r="1156" s="49" customFormat="1"/>
    <row r="1157" s="49" customFormat="1"/>
    <row r="1158" s="49" customFormat="1"/>
    <row r="1159" s="49" customFormat="1"/>
    <row r="1160" s="49" customFormat="1"/>
    <row r="1161" s="49" customFormat="1"/>
    <row r="1162" s="49" customFormat="1"/>
    <row r="1163" s="49" customFormat="1"/>
    <row r="1164" s="49" customFormat="1"/>
    <row r="1165" s="49" customFormat="1"/>
    <row r="1166" s="49" customFormat="1"/>
    <row r="1167" s="49" customFormat="1"/>
    <row r="1168" s="49" customFormat="1"/>
    <row r="1169" s="49" customFormat="1"/>
    <row r="1170" s="49" customFormat="1"/>
    <row r="1171" s="49" customFormat="1"/>
    <row r="1172" s="49" customFormat="1"/>
    <row r="1173" s="49" customFormat="1"/>
    <row r="1174" s="49" customFormat="1"/>
    <row r="1175" s="49" customFormat="1"/>
    <row r="1176" s="49" customFormat="1"/>
    <row r="1177" s="49" customFormat="1"/>
    <row r="1178" s="49" customFormat="1"/>
    <row r="1179" s="49" customFormat="1"/>
    <row r="1180" s="49" customFormat="1"/>
    <row r="1181" s="49" customFormat="1"/>
    <row r="1182" s="49" customFormat="1"/>
    <row r="1183" s="49" customFormat="1"/>
    <row r="1184" s="49" customFormat="1"/>
    <row r="1185" s="49" customFormat="1"/>
    <row r="1186" s="49" customFormat="1"/>
    <row r="1187" s="49" customFormat="1"/>
    <row r="1188" s="49" customFormat="1"/>
    <row r="1189" s="49" customFormat="1"/>
    <row r="1190" s="49" customFormat="1"/>
    <row r="1191" s="49" customFormat="1"/>
    <row r="1192" s="49" customFormat="1"/>
    <row r="1193" s="49" customFormat="1"/>
    <row r="1194" s="49" customFormat="1"/>
    <row r="1195" s="49" customFormat="1"/>
    <row r="1196" s="49" customFormat="1"/>
    <row r="1197" s="49" customFormat="1"/>
    <row r="1198" s="49" customFormat="1"/>
    <row r="1199" s="49" customFormat="1"/>
    <row r="1200" s="49" customFormat="1"/>
    <row r="1201" s="49" customFormat="1"/>
    <row r="1202" s="49" customFormat="1"/>
    <row r="1203" s="49" customFormat="1"/>
    <row r="1204" s="49" customFormat="1"/>
    <row r="1205" s="49" customFormat="1"/>
    <row r="1206" s="49" customFormat="1"/>
    <row r="1207" s="49" customFormat="1"/>
    <row r="1208" s="49" customFormat="1"/>
    <row r="1209" s="49" customFormat="1"/>
    <row r="1210" s="49" customFormat="1"/>
    <row r="1211" s="49" customFormat="1"/>
    <row r="1212" s="49" customFormat="1"/>
    <row r="1213" s="49" customFormat="1"/>
    <row r="1214" s="49" customFormat="1"/>
    <row r="1215" s="49" customFormat="1"/>
    <row r="1216" s="49" customFormat="1"/>
    <row r="1217" s="49" customFormat="1"/>
    <row r="1218" s="49" customFormat="1"/>
    <row r="1219" s="49" customFormat="1"/>
    <row r="1220" s="49" customFormat="1"/>
    <row r="1221" s="49" customFormat="1"/>
    <row r="1222" s="49" customFormat="1"/>
    <row r="1223" s="49" customFormat="1"/>
    <row r="1224" s="49" customFormat="1"/>
    <row r="1225" s="49" customFormat="1"/>
    <row r="1226" s="49" customFormat="1"/>
    <row r="1227" s="49" customFormat="1"/>
    <row r="1228" s="49" customFormat="1"/>
    <row r="1229" s="49" customFormat="1"/>
    <row r="1230" s="49" customFormat="1"/>
    <row r="1231" s="49" customFormat="1"/>
    <row r="1232" s="49" customFormat="1"/>
    <row r="1233" s="49" customFormat="1"/>
    <row r="1234" s="49" customFormat="1"/>
    <row r="1235" s="49" customFormat="1"/>
    <row r="1236" s="49" customFormat="1"/>
    <row r="1237" s="49" customFormat="1"/>
    <row r="1238" s="49" customFormat="1"/>
    <row r="1239" s="49" customFormat="1"/>
    <row r="1240" s="49" customFormat="1"/>
    <row r="1241" s="49" customFormat="1"/>
    <row r="1242" s="49" customFormat="1"/>
    <row r="1243" s="49" customFormat="1"/>
    <row r="1244" s="49" customFormat="1"/>
    <row r="1245" s="49" customFormat="1"/>
    <row r="1246" s="49" customFormat="1"/>
    <row r="1247" s="49" customFormat="1"/>
    <row r="1248" s="49" customFormat="1"/>
    <row r="1249" spans="1:7" s="49" customFormat="1"/>
    <row r="1250" spans="1:7" s="49" customFormat="1"/>
    <row r="1251" spans="1:7" s="49" customFormat="1"/>
    <row r="1252" spans="1:7" s="49" customFormat="1"/>
    <row r="1253" spans="1:7" s="49" customFormat="1"/>
    <row r="1254" spans="1:7" s="49" customFormat="1"/>
    <row r="1255" spans="1:7" s="49" customFormat="1"/>
    <row r="1256" spans="1:7" s="49" customFormat="1"/>
    <row r="1257" spans="1:7" s="49" customFormat="1"/>
    <row r="1258" spans="1:7" s="49" customFormat="1"/>
    <row r="1259" spans="1:7" s="49" customFormat="1"/>
    <row r="1260" spans="1:7" s="49" customFormat="1"/>
    <row r="1261" spans="1:7" s="49" customFormat="1"/>
    <row r="1262" spans="1:7" s="49" customFormat="1"/>
    <row r="1263" spans="1:7" s="49" customFormat="1"/>
    <row r="1264" spans="1:7" s="49" customFormat="1">
      <c r="A1264" s="96"/>
      <c r="B1264" s="96"/>
      <c r="C1264" s="96"/>
      <c r="D1264" s="96"/>
      <c r="E1264" s="96"/>
      <c r="F1264" s="96"/>
      <c r="G1264" s="96"/>
    </row>
    <row r="1265" spans="1:7" s="49" customFormat="1">
      <c r="A1265" s="96"/>
      <c r="B1265" s="96"/>
      <c r="C1265" s="96"/>
      <c r="D1265" s="96"/>
      <c r="E1265" s="96"/>
      <c r="F1265" s="96"/>
      <c r="G1265" s="96"/>
    </row>
    <row r="1266" spans="1:7" s="49" customFormat="1">
      <c r="A1266" s="96"/>
      <c r="B1266" s="96"/>
      <c r="C1266" s="96"/>
      <c r="D1266" s="96"/>
      <c r="E1266" s="96"/>
      <c r="F1266" s="96"/>
      <c r="G1266" s="96"/>
    </row>
    <row r="1267" spans="1:7" s="49" customFormat="1">
      <c r="A1267" s="96"/>
      <c r="B1267" s="96"/>
      <c r="C1267" s="96"/>
      <c r="D1267" s="96"/>
      <c r="E1267" s="96"/>
      <c r="F1267" s="96"/>
      <c r="G1267" s="96"/>
    </row>
    <row r="1268" spans="1:7" s="49" customFormat="1">
      <c r="A1268" s="96"/>
      <c r="B1268" s="96"/>
      <c r="C1268" s="96"/>
      <c r="D1268" s="96"/>
      <c r="E1268" s="96"/>
      <c r="F1268" s="96"/>
      <c r="G1268" s="96"/>
    </row>
    <row r="1269" spans="1:7" s="49" customFormat="1">
      <c r="A1269" s="96"/>
      <c r="B1269" s="96"/>
      <c r="C1269" s="96"/>
      <c r="D1269" s="96"/>
      <c r="E1269" s="96"/>
      <c r="F1269" s="96"/>
      <c r="G1269" s="96"/>
    </row>
    <row r="1270" spans="1:7" s="49" customFormat="1">
      <c r="A1270" s="96"/>
      <c r="B1270" s="96"/>
      <c r="C1270" s="96"/>
      <c r="D1270" s="96"/>
      <c r="E1270" s="96"/>
      <c r="F1270" s="96"/>
      <c r="G1270" s="96"/>
    </row>
    <row r="1271" spans="1:7" s="49" customFormat="1">
      <c r="A1271" s="96"/>
      <c r="B1271" s="96"/>
      <c r="C1271" s="96"/>
      <c r="D1271" s="96"/>
      <c r="E1271" s="96"/>
      <c r="F1271" s="96"/>
      <c r="G1271" s="96"/>
    </row>
    <row r="1272" spans="1:7" s="49" customFormat="1">
      <c r="A1272" s="96"/>
      <c r="B1272" s="96"/>
      <c r="C1272" s="96"/>
      <c r="D1272" s="96"/>
      <c r="E1272" s="96"/>
      <c r="F1272" s="96"/>
      <c r="G1272" s="96"/>
    </row>
    <row r="1273" spans="1:7" s="49" customFormat="1">
      <c r="A1273" s="96"/>
      <c r="B1273" s="96"/>
      <c r="C1273" s="96"/>
      <c r="D1273" s="96"/>
      <c r="E1273" s="96"/>
      <c r="F1273" s="96"/>
      <c r="G1273" s="96"/>
    </row>
    <row r="1274" spans="1:7" s="49" customFormat="1">
      <c r="A1274" s="96"/>
      <c r="B1274" s="96"/>
      <c r="C1274" s="96"/>
      <c r="D1274" s="96"/>
      <c r="E1274" s="96"/>
      <c r="F1274" s="96"/>
      <c r="G1274" s="96"/>
    </row>
    <row r="1275" spans="1:7" s="49" customFormat="1">
      <c r="A1275" s="96"/>
      <c r="B1275" s="96"/>
      <c r="C1275" s="96"/>
      <c r="D1275" s="96"/>
      <c r="E1275" s="96"/>
      <c r="F1275" s="96"/>
      <c r="G1275" s="96"/>
    </row>
    <row r="1276" spans="1:7" s="49" customFormat="1">
      <c r="A1276" s="96"/>
      <c r="B1276" s="96"/>
      <c r="C1276" s="96"/>
      <c r="D1276" s="96"/>
      <c r="E1276" s="96"/>
      <c r="F1276" s="96"/>
      <c r="G1276" s="96"/>
    </row>
    <row r="1277" spans="1:7" s="49" customFormat="1">
      <c r="A1277" s="96"/>
      <c r="B1277" s="96"/>
      <c r="C1277" s="96"/>
      <c r="D1277" s="96"/>
      <c r="E1277" s="96"/>
      <c r="F1277" s="96"/>
      <c r="G1277" s="96"/>
    </row>
    <row r="1278" spans="1:7" s="49" customFormat="1">
      <c r="A1278" s="96"/>
      <c r="B1278" s="96"/>
      <c r="C1278" s="96"/>
      <c r="D1278" s="96"/>
      <c r="E1278" s="96"/>
      <c r="F1278" s="96"/>
      <c r="G1278" s="96"/>
    </row>
    <row r="1279" spans="1:7" s="49" customFormat="1">
      <c r="A1279" s="96"/>
      <c r="B1279" s="96"/>
      <c r="C1279" s="96"/>
      <c r="D1279" s="96"/>
      <c r="E1279" s="96"/>
      <c r="F1279" s="96"/>
      <c r="G1279" s="96"/>
    </row>
    <row r="1280" spans="1:7" s="49" customFormat="1">
      <c r="A1280" s="96"/>
      <c r="B1280" s="96"/>
      <c r="C1280" s="96"/>
      <c r="D1280" s="96"/>
      <c r="E1280" s="96"/>
      <c r="F1280" s="96"/>
      <c r="G1280" s="96"/>
    </row>
    <row r="1281" spans="1:7" s="49" customFormat="1">
      <c r="A1281" s="96"/>
      <c r="B1281" s="96"/>
      <c r="C1281" s="96"/>
      <c r="D1281" s="96"/>
      <c r="E1281" s="96"/>
      <c r="F1281" s="96"/>
      <c r="G1281" s="96"/>
    </row>
    <row r="1282" spans="1:7" s="49" customFormat="1">
      <c r="A1282" s="96"/>
      <c r="B1282" s="96"/>
      <c r="C1282" s="96"/>
      <c r="D1282" s="96"/>
      <c r="E1282" s="96"/>
      <c r="F1282" s="96"/>
      <c r="G1282" s="96"/>
    </row>
    <row r="1283" spans="1:7" s="49" customFormat="1">
      <c r="A1283" s="96"/>
      <c r="B1283" s="96"/>
      <c r="C1283" s="96"/>
      <c r="D1283" s="96"/>
      <c r="E1283" s="96"/>
      <c r="F1283" s="96"/>
      <c r="G1283" s="96"/>
    </row>
    <row r="1284" spans="1:7" s="49" customFormat="1">
      <c r="A1284" s="96"/>
      <c r="B1284" s="96"/>
      <c r="C1284" s="96"/>
      <c r="D1284" s="96"/>
      <c r="E1284" s="96"/>
      <c r="F1284" s="96"/>
      <c r="G1284" s="96"/>
    </row>
    <row r="1285" spans="1:7" s="49" customFormat="1">
      <c r="A1285" s="96"/>
      <c r="B1285" s="96"/>
      <c r="C1285" s="96"/>
      <c r="D1285" s="96"/>
      <c r="E1285" s="96"/>
      <c r="F1285" s="96"/>
      <c r="G1285" s="96"/>
    </row>
    <row r="1286" spans="1:7" s="49" customFormat="1">
      <c r="A1286" s="96"/>
      <c r="B1286" s="96"/>
      <c r="C1286" s="96"/>
      <c r="D1286" s="96"/>
      <c r="E1286" s="96"/>
      <c r="F1286" s="96"/>
      <c r="G1286" s="96"/>
    </row>
    <row r="1287" spans="1:7" s="49" customFormat="1">
      <c r="A1287" s="96"/>
      <c r="B1287" s="96"/>
      <c r="C1287" s="96"/>
      <c r="D1287" s="96"/>
      <c r="E1287" s="96"/>
      <c r="F1287" s="96"/>
      <c r="G1287" s="96"/>
    </row>
    <row r="1288" spans="1:7" s="49" customFormat="1">
      <c r="A1288" s="96"/>
      <c r="B1288" s="96"/>
      <c r="C1288" s="96"/>
      <c r="D1288" s="96"/>
      <c r="E1288" s="96"/>
      <c r="F1288" s="96"/>
      <c r="G1288" s="96"/>
    </row>
    <row r="1289" spans="1:7" s="49" customFormat="1">
      <c r="A1289" s="96"/>
      <c r="B1289" s="96"/>
      <c r="C1289" s="96"/>
      <c r="D1289" s="96"/>
      <c r="E1289" s="96"/>
      <c r="F1289" s="96"/>
      <c r="G1289" s="96"/>
    </row>
    <row r="1290" spans="1:7" s="49" customFormat="1">
      <c r="A1290" s="96"/>
      <c r="B1290" s="96"/>
      <c r="C1290" s="96"/>
      <c r="D1290" s="96"/>
      <c r="E1290" s="96"/>
      <c r="F1290" s="96"/>
      <c r="G1290" s="96"/>
    </row>
    <row r="1291" spans="1:7" s="49" customFormat="1">
      <c r="A1291" s="96"/>
      <c r="B1291" s="96"/>
      <c r="C1291" s="96"/>
      <c r="D1291" s="96"/>
      <c r="E1291" s="96"/>
      <c r="F1291" s="96"/>
      <c r="G1291" s="96"/>
    </row>
    <row r="1292" spans="1:7" s="49" customFormat="1">
      <c r="A1292" s="96"/>
      <c r="B1292" s="96"/>
      <c r="C1292" s="96"/>
      <c r="D1292" s="96"/>
      <c r="E1292" s="96"/>
      <c r="F1292" s="96"/>
      <c r="G1292" s="96"/>
    </row>
    <row r="1293" spans="1:7" s="49" customFormat="1">
      <c r="A1293" s="96"/>
      <c r="B1293" s="96"/>
      <c r="C1293" s="96"/>
      <c r="D1293" s="96"/>
      <c r="E1293" s="96"/>
      <c r="F1293" s="96"/>
      <c r="G1293" s="96"/>
    </row>
    <row r="1294" spans="1:7" s="49" customFormat="1">
      <c r="A1294" s="96"/>
      <c r="B1294" s="96"/>
      <c r="C1294" s="96"/>
      <c r="D1294" s="96"/>
      <c r="E1294" s="96"/>
      <c r="F1294" s="96"/>
      <c r="G1294" s="96"/>
    </row>
    <row r="1295" spans="1:7" s="49" customFormat="1">
      <c r="A1295" s="96"/>
      <c r="B1295" s="96"/>
      <c r="C1295" s="96"/>
      <c r="D1295" s="96"/>
      <c r="E1295" s="96"/>
      <c r="F1295" s="96"/>
      <c r="G1295" s="96"/>
    </row>
    <row r="1296" spans="1:7" s="49" customFormat="1">
      <c r="A1296" s="96"/>
      <c r="B1296" s="96"/>
      <c r="C1296" s="96"/>
      <c r="D1296" s="96"/>
      <c r="E1296" s="96"/>
      <c r="F1296" s="96"/>
      <c r="G1296" s="96"/>
    </row>
    <row r="1297" spans="1:7" s="49" customFormat="1">
      <c r="A1297" s="96"/>
      <c r="B1297" s="96"/>
      <c r="C1297" s="96"/>
      <c r="D1297" s="96"/>
      <c r="E1297" s="96"/>
      <c r="F1297" s="96"/>
      <c r="G1297" s="96"/>
    </row>
    <row r="1298" spans="1:7" s="49" customFormat="1">
      <c r="A1298" s="96"/>
      <c r="B1298" s="96"/>
      <c r="C1298" s="96"/>
      <c r="D1298" s="96"/>
      <c r="E1298" s="96"/>
      <c r="F1298" s="96"/>
      <c r="G1298" s="96"/>
    </row>
    <row r="1299" spans="1:7" s="49" customFormat="1">
      <c r="A1299" s="96"/>
      <c r="B1299" s="96"/>
      <c r="C1299" s="96"/>
      <c r="D1299" s="96"/>
      <c r="E1299" s="96"/>
      <c r="F1299" s="96"/>
      <c r="G1299" s="96"/>
    </row>
    <row r="1300" spans="1:7" s="49" customFormat="1">
      <c r="A1300" s="96"/>
      <c r="B1300" s="96"/>
      <c r="C1300" s="96"/>
      <c r="D1300" s="96"/>
      <c r="E1300" s="96"/>
      <c r="F1300" s="96"/>
      <c r="G1300" s="96"/>
    </row>
    <row r="1301" spans="1:7" s="49" customFormat="1">
      <c r="A1301" s="96"/>
      <c r="B1301" s="96"/>
      <c r="C1301" s="96"/>
      <c r="D1301" s="96"/>
      <c r="E1301" s="96"/>
      <c r="F1301" s="96"/>
      <c r="G1301" s="96"/>
    </row>
    <row r="1302" spans="1:7" s="49" customFormat="1">
      <c r="A1302" s="96"/>
      <c r="B1302" s="96"/>
      <c r="C1302" s="96"/>
      <c r="D1302" s="96"/>
      <c r="E1302" s="96"/>
      <c r="F1302" s="96"/>
      <c r="G1302" s="96"/>
    </row>
    <row r="1303" spans="1:7" s="49" customFormat="1">
      <c r="A1303" s="96"/>
      <c r="B1303" s="96"/>
      <c r="C1303" s="96"/>
      <c r="D1303" s="96"/>
      <c r="E1303" s="96"/>
      <c r="F1303" s="96"/>
      <c r="G1303" s="96"/>
    </row>
    <row r="1304" spans="1:7" s="49" customFormat="1">
      <c r="A1304" s="96"/>
      <c r="B1304" s="96"/>
      <c r="C1304" s="96"/>
      <c r="D1304" s="96"/>
      <c r="E1304" s="96"/>
      <c r="F1304" s="96"/>
      <c r="G1304" s="96"/>
    </row>
    <row r="1305" spans="1:7" s="49" customFormat="1">
      <c r="A1305" s="96"/>
      <c r="B1305" s="96"/>
      <c r="C1305" s="96"/>
      <c r="D1305" s="96"/>
      <c r="E1305" s="96"/>
      <c r="F1305" s="96"/>
      <c r="G1305" s="96"/>
    </row>
    <row r="1306" spans="1:7" s="49" customFormat="1">
      <c r="A1306" s="96"/>
      <c r="B1306" s="96"/>
      <c r="C1306" s="96"/>
      <c r="D1306" s="96"/>
      <c r="E1306" s="96"/>
      <c r="F1306" s="96"/>
      <c r="G1306" s="96"/>
    </row>
    <row r="1307" spans="1:7" s="49" customFormat="1">
      <c r="A1307" s="96"/>
      <c r="B1307" s="96"/>
      <c r="C1307" s="96"/>
      <c r="D1307" s="96"/>
      <c r="E1307" s="96"/>
      <c r="F1307" s="96"/>
      <c r="G1307" s="96"/>
    </row>
    <row r="1308" spans="1:7" s="49" customFormat="1">
      <c r="A1308" s="96"/>
      <c r="B1308" s="96"/>
      <c r="C1308" s="96"/>
      <c r="D1308" s="96"/>
      <c r="E1308" s="96"/>
      <c r="F1308" s="96"/>
      <c r="G1308" s="96"/>
    </row>
    <row r="1309" spans="1:7" s="49" customFormat="1">
      <c r="A1309" s="96"/>
      <c r="B1309" s="96"/>
      <c r="C1309" s="96"/>
      <c r="D1309" s="96"/>
      <c r="E1309" s="96"/>
      <c r="F1309" s="96"/>
      <c r="G1309" s="96"/>
    </row>
    <row r="1310" spans="1:7" s="49" customFormat="1">
      <c r="A1310" s="96"/>
      <c r="B1310" s="96"/>
      <c r="C1310" s="96"/>
      <c r="D1310" s="96"/>
      <c r="E1310" s="96"/>
      <c r="F1310" s="96"/>
      <c r="G1310" s="96"/>
    </row>
    <row r="1311" spans="1:7" s="49" customFormat="1">
      <c r="A1311" s="96"/>
      <c r="B1311" s="96"/>
      <c r="C1311" s="96"/>
      <c r="D1311" s="96"/>
      <c r="E1311" s="96"/>
      <c r="F1311" s="96"/>
      <c r="G1311" s="96"/>
    </row>
    <row r="1312" spans="1:7" s="49" customFormat="1">
      <c r="A1312" s="96"/>
      <c r="B1312" s="96"/>
      <c r="C1312" s="96"/>
      <c r="D1312" s="96"/>
      <c r="E1312" s="96"/>
      <c r="F1312" s="96"/>
      <c r="G1312" s="96"/>
    </row>
    <row r="1313" spans="1:7" s="49" customFormat="1">
      <c r="A1313" s="96"/>
      <c r="B1313" s="96"/>
      <c r="C1313" s="96"/>
      <c r="D1313" s="96"/>
      <c r="E1313" s="96"/>
      <c r="F1313" s="96"/>
      <c r="G1313" s="96"/>
    </row>
    <row r="1314" spans="1:7" s="49" customFormat="1">
      <c r="A1314" s="96"/>
      <c r="B1314" s="96"/>
      <c r="C1314" s="96"/>
      <c r="D1314" s="96"/>
      <c r="E1314" s="96"/>
      <c r="F1314" s="96"/>
      <c r="G1314" s="96"/>
    </row>
    <row r="1315" spans="1:7" s="49" customFormat="1">
      <c r="A1315" s="96"/>
      <c r="B1315" s="96"/>
      <c r="C1315" s="96"/>
      <c r="D1315" s="96"/>
      <c r="E1315" s="96"/>
      <c r="F1315" s="96"/>
      <c r="G1315" s="96"/>
    </row>
    <row r="1316" spans="1:7" s="49" customFormat="1">
      <c r="A1316" s="96"/>
      <c r="B1316" s="96"/>
      <c r="C1316" s="96"/>
      <c r="D1316" s="96"/>
      <c r="E1316" s="96"/>
      <c r="F1316" s="96"/>
      <c r="G1316" s="96"/>
    </row>
    <row r="1317" spans="1:7" s="49" customFormat="1">
      <c r="A1317" s="96"/>
      <c r="B1317" s="96"/>
      <c r="C1317" s="96"/>
      <c r="D1317" s="96"/>
      <c r="E1317" s="96"/>
      <c r="F1317" s="96"/>
      <c r="G1317" s="96"/>
    </row>
    <row r="1318" spans="1:7" s="49" customFormat="1">
      <c r="A1318" s="96"/>
      <c r="B1318" s="96"/>
      <c r="C1318" s="96"/>
      <c r="D1318" s="96"/>
      <c r="E1318" s="96"/>
      <c r="F1318" s="96"/>
      <c r="G1318" s="96"/>
    </row>
    <row r="1319" spans="1:7" s="49" customFormat="1">
      <c r="A1319" s="96"/>
      <c r="B1319" s="96"/>
      <c r="C1319" s="96"/>
      <c r="D1319" s="96"/>
      <c r="E1319" s="96"/>
      <c r="F1319" s="96"/>
      <c r="G1319" s="96"/>
    </row>
    <row r="1320" spans="1:7" s="49" customFormat="1">
      <c r="A1320" s="96"/>
      <c r="B1320" s="96"/>
      <c r="C1320" s="96"/>
      <c r="D1320" s="96"/>
      <c r="E1320" s="96"/>
      <c r="F1320" s="96"/>
      <c r="G1320" s="96"/>
    </row>
    <row r="1321" spans="1:7" s="49" customFormat="1">
      <c r="A1321" s="96"/>
      <c r="B1321" s="96"/>
      <c r="C1321" s="96"/>
      <c r="D1321" s="96"/>
      <c r="E1321" s="96"/>
      <c r="F1321" s="96"/>
      <c r="G1321" s="96"/>
    </row>
    <row r="1322" spans="1:7" s="49" customFormat="1">
      <c r="A1322" s="96"/>
      <c r="B1322" s="96"/>
      <c r="C1322" s="96"/>
      <c r="D1322" s="96"/>
      <c r="E1322" s="96"/>
      <c r="F1322" s="96"/>
      <c r="G1322" s="96"/>
    </row>
    <row r="1323" spans="1:7" s="49" customFormat="1">
      <c r="A1323" s="96"/>
      <c r="B1323" s="96"/>
      <c r="C1323" s="96"/>
      <c r="D1323" s="96"/>
      <c r="E1323" s="96"/>
      <c r="F1323" s="96"/>
      <c r="G1323" s="96"/>
    </row>
    <row r="1324" spans="1:7" s="49" customFormat="1">
      <c r="A1324" s="96"/>
      <c r="B1324" s="96"/>
      <c r="C1324" s="96"/>
      <c r="D1324" s="96"/>
      <c r="E1324" s="96"/>
      <c r="F1324" s="96"/>
      <c r="G1324" s="96"/>
    </row>
    <row r="1325" spans="1:7" s="49" customFormat="1">
      <c r="A1325" s="96"/>
      <c r="B1325" s="96"/>
      <c r="C1325" s="96"/>
      <c r="D1325" s="96"/>
      <c r="E1325" s="96"/>
      <c r="F1325" s="96"/>
      <c r="G1325" s="96"/>
    </row>
    <row r="1326" spans="1:7" s="49" customFormat="1">
      <c r="A1326" s="96"/>
      <c r="B1326" s="96"/>
      <c r="C1326" s="96"/>
      <c r="D1326" s="96"/>
      <c r="E1326" s="96"/>
      <c r="F1326" s="96"/>
      <c r="G1326" s="96"/>
    </row>
    <row r="1327" spans="1:7" s="49" customFormat="1">
      <c r="A1327" s="96"/>
      <c r="B1327" s="96"/>
      <c r="C1327" s="96"/>
      <c r="D1327" s="96"/>
      <c r="E1327" s="96"/>
      <c r="F1327" s="96"/>
      <c r="G1327" s="96"/>
    </row>
    <row r="1328" spans="1:7" s="49" customFormat="1">
      <c r="A1328" s="96"/>
      <c r="B1328" s="96"/>
      <c r="C1328" s="96"/>
      <c r="D1328" s="96"/>
      <c r="E1328" s="96"/>
      <c r="F1328" s="96"/>
      <c r="G1328" s="96"/>
    </row>
    <row r="1329" spans="1:7" s="49" customFormat="1">
      <c r="A1329" s="96"/>
      <c r="B1329" s="96"/>
      <c r="C1329" s="96"/>
      <c r="D1329" s="96"/>
      <c r="E1329" s="96"/>
      <c r="F1329" s="96"/>
      <c r="G1329" s="96"/>
    </row>
    <row r="1330" spans="1:7" s="49" customFormat="1">
      <c r="A1330" s="96"/>
      <c r="B1330" s="96"/>
      <c r="C1330" s="96"/>
      <c r="D1330" s="96"/>
      <c r="E1330" s="96"/>
      <c r="F1330" s="96"/>
      <c r="G1330" s="96"/>
    </row>
    <row r="1331" spans="1:7" s="49" customFormat="1">
      <c r="A1331" s="96"/>
      <c r="B1331" s="96"/>
      <c r="C1331" s="96"/>
      <c r="D1331" s="96"/>
      <c r="E1331" s="96"/>
      <c r="F1331" s="96"/>
      <c r="G1331" s="96"/>
    </row>
    <row r="1332" spans="1:7" s="49" customFormat="1">
      <c r="A1332" s="96"/>
      <c r="B1332" s="96"/>
      <c r="C1332" s="96"/>
      <c r="D1332" s="96"/>
      <c r="E1332" s="96"/>
      <c r="F1332" s="96"/>
      <c r="G1332" s="96"/>
    </row>
    <row r="1333" spans="1:7" s="49" customFormat="1">
      <c r="A1333" s="96"/>
      <c r="B1333" s="96"/>
      <c r="C1333" s="96"/>
      <c r="D1333" s="96"/>
      <c r="E1333" s="96"/>
      <c r="F1333" s="96"/>
      <c r="G1333" s="96"/>
    </row>
    <row r="1334" spans="1:7" s="49" customFormat="1">
      <c r="A1334" s="96"/>
      <c r="B1334" s="96"/>
      <c r="C1334" s="96"/>
      <c r="D1334" s="96"/>
      <c r="E1334" s="96"/>
      <c r="F1334" s="96"/>
      <c r="G1334" s="96"/>
    </row>
    <row r="1335" spans="1:7" s="49" customFormat="1">
      <c r="A1335" s="96"/>
      <c r="B1335" s="96"/>
      <c r="C1335" s="96"/>
      <c r="D1335" s="96"/>
      <c r="E1335" s="96"/>
      <c r="F1335" s="96"/>
      <c r="G1335" s="96"/>
    </row>
    <row r="1336" spans="1:7" s="49" customFormat="1">
      <c r="A1336" s="96"/>
      <c r="B1336" s="96"/>
      <c r="C1336" s="96"/>
      <c r="D1336" s="96"/>
      <c r="E1336" s="96"/>
      <c r="F1336" s="96"/>
      <c r="G1336" s="96"/>
    </row>
    <row r="1337" spans="1:7" s="49" customFormat="1">
      <c r="A1337" s="96"/>
      <c r="B1337" s="96"/>
      <c r="C1337" s="96"/>
      <c r="D1337" s="96"/>
      <c r="E1337" s="96"/>
      <c r="F1337" s="96"/>
      <c r="G1337" s="96"/>
    </row>
    <row r="1338" spans="1:7" s="49" customFormat="1">
      <c r="A1338" s="96"/>
      <c r="B1338" s="96"/>
      <c r="C1338" s="96"/>
      <c r="D1338" s="96"/>
      <c r="E1338" s="96"/>
      <c r="F1338" s="96"/>
      <c r="G1338" s="96"/>
    </row>
    <row r="1339" spans="1:7" s="49" customFormat="1">
      <c r="A1339" s="96"/>
      <c r="B1339" s="96"/>
      <c r="C1339" s="96"/>
      <c r="D1339" s="96"/>
      <c r="E1339" s="96"/>
      <c r="F1339" s="96"/>
      <c r="G1339" s="96"/>
    </row>
    <row r="1340" spans="1:7" s="49" customFormat="1">
      <c r="A1340" s="96"/>
      <c r="B1340" s="96"/>
      <c r="C1340" s="96"/>
      <c r="D1340" s="96"/>
      <c r="E1340" s="96"/>
      <c r="F1340" s="96"/>
      <c r="G1340" s="96"/>
    </row>
    <row r="1341" spans="1:7" s="49" customFormat="1">
      <c r="A1341" s="96"/>
      <c r="B1341" s="96"/>
      <c r="C1341" s="96"/>
      <c r="D1341" s="96"/>
      <c r="E1341" s="96"/>
      <c r="F1341" s="96"/>
      <c r="G1341" s="96"/>
    </row>
    <row r="1342" spans="1:7" s="49" customFormat="1">
      <c r="A1342" s="96"/>
      <c r="B1342" s="96"/>
      <c r="C1342" s="96"/>
      <c r="D1342" s="96"/>
      <c r="E1342" s="96"/>
      <c r="F1342" s="96"/>
      <c r="G1342" s="96"/>
    </row>
  </sheetData>
  <conditionalFormatting sqref="A10:A15">
    <cfRule type="containsText" dxfId="4" priority="4" stopIfTrue="1" operator="containsText" text="0">
      <formula>NOT(ISERROR(SEARCH("0",A10)))</formula>
    </cfRule>
  </conditionalFormatting>
  <conditionalFormatting sqref="A18:A998">
    <cfRule type="containsText" dxfId="3" priority="3" stopIfTrue="1" operator="containsText" text="Exchange Rate :">
      <formula>NOT(ISERROR(SEARCH("Exchange Rate :",A18)))</formula>
    </cfRule>
  </conditionalFormatting>
  <conditionalFormatting sqref="B18:G1000">
    <cfRule type="cellIs" dxfId="2" priority="2" stopIfTrue="1" operator="equal">
      <formula>0</formula>
    </cfRule>
  </conditionalFormatting>
  <conditionalFormatting sqref="C18:C1001 B27">
    <cfRule type="cellIs" dxfId="1" priority="5" stopIfTrue="1" operator="equal">
      <formula>"ALERT"</formula>
    </cfRule>
  </conditionalFormatting>
  <conditionalFormatting sqref="E10:E15">
    <cfRule type="cellIs" dxfId="0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2023-03-31T05:50:49Z</cp:lastPrinted>
  <dcterms:created xsi:type="dcterms:W3CDTF">2006-01-06T19:59:33Z</dcterms:created>
  <dcterms:modified xsi:type="dcterms:W3CDTF">2023-09-17T06:41:47Z</dcterms:modified>
</cp:coreProperties>
</file>