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834A704-598A-4176-A504-F2C9C05DF03A}"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Invoice!$A$1:$K$53</definedName>
    <definedName name="_xlnm.Print_Area" localSheetId="2">'Shipping Invoice'!$A$1:$L$47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45" i="7"/>
  <c r="K44" i="7"/>
  <c r="E37" i="6"/>
  <c r="E36" i="6"/>
  <c r="E35" i="6"/>
  <c r="E34" i="6"/>
  <c r="E33" i="6"/>
  <c r="E32" i="6"/>
  <c r="E31" i="6"/>
  <c r="E30" i="6"/>
  <c r="E29" i="6"/>
  <c r="E28" i="6"/>
  <c r="E26" i="6"/>
  <c r="E25" i="6"/>
  <c r="E24" i="6"/>
  <c r="E23" i="6"/>
  <c r="E22" i="6"/>
  <c r="E21" i="6"/>
  <c r="E20" i="6"/>
  <c r="E19" i="6"/>
  <c r="E18" i="6"/>
  <c r="K14" i="7"/>
  <c r="K17" i="7"/>
  <c r="K10" i="7"/>
  <c r="B41" i="7"/>
  <c r="B39" i="7"/>
  <c r="B37" i="7"/>
  <c r="B28" i="7"/>
  <c r="B25" i="7"/>
  <c r="I36" i="7"/>
  <c r="N1" i="6"/>
  <c r="E27" i="6" s="1"/>
  <c r="F1002" i="6"/>
  <c r="F1001" i="6"/>
  <c r="D37" i="6"/>
  <c r="B42" i="7" s="1"/>
  <c r="D36" i="6"/>
  <c r="D35" i="6"/>
  <c r="B40" i="7" s="1"/>
  <c r="D34" i="6"/>
  <c r="D33" i="6"/>
  <c r="B38" i="7" s="1"/>
  <c r="D32" i="6"/>
  <c r="D31" i="6"/>
  <c r="B36" i="7" s="1"/>
  <c r="D30" i="6"/>
  <c r="B35" i="7" s="1"/>
  <c r="D29" i="6"/>
  <c r="B34" i="7" s="1"/>
  <c r="D28" i="6"/>
  <c r="B33" i="7" s="1"/>
  <c r="D27" i="6"/>
  <c r="B32" i="7" s="1"/>
  <c r="D26" i="6"/>
  <c r="B31" i="7" s="1"/>
  <c r="D25" i="6"/>
  <c r="B30" i="7" s="1"/>
  <c r="D24" i="6"/>
  <c r="B29" i="7" s="1"/>
  <c r="D23" i="6"/>
  <c r="D22" i="6"/>
  <c r="B27" i="7" s="1"/>
  <c r="D21" i="6"/>
  <c r="B26" i="7" s="1"/>
  <c r="D20" i="6"/>
  <c r="D19" i="6"/>
  <c r="B24" i="7" s="1"/>
  <c r="D18" i="6"/>
  <c r="B23" i="7" s="1"/>
  <c r="G3" i="6"/>
  <c r="I41" i="5"/>
  <c r="I40" i="5"/>
  <c r="I39" i="5"/>
  <c r="I38" i="5"/>
  <c r="I37" i="5"/>
  <c r="I36" i="5"/>
  <c r="I35" i="5"/>
  <c r="I34" i="5"/>
  <c r="I33" i="5"/>
  <c r="I32" i="5"/>
  <c r="I31" i="5"/>
  <c r="I30" i="5"/>
  <c r="I29" i="5"/>
  <c r="I28" i="5"/>
  <c r="I27" i="5"/>
  <c r="I26" i="5"/>
  <c r="I25" i="5"/>
  <c r="I24" i="5"/>
  <c r="I23" i="5"/>
  <c r="I22" i="5"/>
  <c r="J41" i="2"/>
  <c r="J40" i="2"/>
  <c r="J39" i="2"/>
  <c r="J38" i="2"/>
  <c r="J37" i="2"/>
  <c r="J36" i="2"/>
  <c r="J35" i="2"/>
  <c r="J34" i="2"/>
  <c r="J33" i="2"/>
  <c r="J32" i="2"/>
  <c r="J31" i="2"/>
  <c r="J30" i="2"/>
  <c r="J29" i="2"/>
  <c r="J28" i="2"/>
  <c r="J27" i="2"/>
  <c r="J26" i="2"/>
  <c r="J25" i="2"/>
  <c r="J24" i="2"/>
  <c r="J23" i="2"/>
  <c r="J22" i="2"/>
  <c r="J42" i="2" s="1"/>
  <c r="A1007" i="6"/>
  <c r="A1006" i="6"/>
  <c r="A1005" i="6"/>
  <c r="F1004" i="6"/>
  <c r="A1004" i="6"/>
  <c r="A1003" i="6"/>
  <c r="A1002" i="6"/>
  <c r="I24" i="7" l="1"/>
  <c r="I41" i="7"/>
  <c r="I37" i="7"/>
  <c r="I23" i="7"/>
  <c r="K23" i="7" s="1"/>
  <c r="K32" i="7"/>
  <c r="K33" i="7"/>
  <c r="I25" i="7"/>
  <c r="K25" i="7" s="1"/>
  <c r="I29" i="7"/>
  <c r="K29" i="7" s="1"/>
  <c r="I30" i="7"/>
  <c r="K30" i="7" s="1"/>
  <c r="I31" i="7"/>
  <c r="K31" i="7" s="1"/>
  <c r="I38" i="7"/>
  <c r="K38" i="7" s="1"/>
  <c r="I39" i="7"/>
  <c r="K39" i="7" s="1"/>
  <c r="I40" i="7"/>
  <c r="K40" i="7" s="1"/>
  <c r="I26" i="7"/>
  <c r="K26" i="7" s="1"/>
  <c r="I27" i="7"/>
  <c r="K27" i="7" s="1"/>
  <c r="I28" i="7"/>
  <c r="I42" i="7"/>
  <c r="I32" i="7"/>
  <c r="I33" i="7"/>
  <c r="I34" i="7"/>
  <c r="K34" i="7" s="1"/>
  <c r="K37" i="7"/>
  <c r="K41" i="7"/>
  <c r="K28" i="7"/>
  <c r="K24" i="7"/>
  <c r="K36" i="7"/>
  <c r="K42" i="7"/>
  <c r="I35" i="7"/>
  <c r="K35" i="7" s="1"/>
  <c r="J45" i="2"/>
  <c r="M11" i="6"/>
  <c r="I49" i="2" s="1"/>
  <c r="K43" i="7" l="1"/>
  <c r="K4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8" i="2" s="1"/>
  <c r="I52" i="2" l="1"/>
  <c r="I50" i="2" s="1"/>
  <c r="I53" i="2"/>
  <c r="I5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<sst xmlns="http://schemas.openxmlformats.org/spreadsheetml/2006/main" count="2174" uniqueCount="769">
  <si>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</si>
  <si>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</si>
  <si>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</si>
  <si>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</si>
  <si>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</si>
  <si>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</si>
  <si>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</si>
  <si>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</si>
  <si>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</si>
  <si>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</si>
  <si>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</si>
  <si>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</si>
  <si>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</si>
  <si>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</si>
  <si>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</si>
  <si>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</si>
  <si>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</si>
  <si>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</si>
  <si>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</si>
  <si>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</si>
  <si>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</si>
  <si>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</si>
  <si>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</si>
  <si>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</si>
  <si>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</si>
  <si>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</si>
  <si>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</si>
  <si>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</si>
  <si>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</si>
  <si>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</si>
  <si>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</si>
  <si>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</si>
  <si>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</si>
  <si>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</si>
  <si>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</si>
  <si>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</si>
  <si>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</si>
  <si>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</si>
  <si>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</si>
  <si>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</si>
  <si>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</si>
  <si>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</si>
  <si>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</si>
  <si>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</si>
  <si>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</si>
  <si>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</si>
  <si>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</si>
  <si>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</si>
  <si>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</si>
  <si>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</si>
  <si>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</si>
  <si>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</si>
  <si>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</si>
  <si>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</si>
  <si>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</si>
  <si>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</si>
  <si>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</si>
  <si>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</si>
  <si>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</si>
  <si>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</si>
  <si>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</si>
  <si>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</si>
  <si>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</si>
  <si>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</si>
  <si>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</si>
  <si>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</si>
  <si>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</si>
  <si>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</si>
  <si>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</si>
  <si>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</si>
  <si>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</si>
  <si>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</si>
  <si>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</si>
  <si>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</si>
  <si>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</si>
  <si>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</si>
  <si>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</si>
  <si>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</si>
  <si>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</si>
  <si>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</si>
  <si>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</si>
  <si>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</si>
  <si>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</si>
  <si>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</si>
  <si>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</si>
  <si>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</si>
  <si>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</si>
  <si>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</si>
  <si>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</si>
  <si>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</si>
  <si>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</si>
  <si>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</si>
  <si>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</si>
  <si>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</si>
  <si>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</si>
  <si>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</si>
  <si>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</si>
  <si>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</si>
  <si>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</si>
  <si>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</si>
  <si>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</si>
  <si>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</si>
  <si>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</si>
  <si>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</si>
  <si>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</si>
  <si>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</si>
  <si>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</si>
  <si>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</si>
  <si>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</si>
  <si>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</si>
  <si>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</si>
  <si>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</si>
  <si>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</si>
  <si>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</si>
  <si>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</si>
  <si>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</si>
  <si>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</si>
  <si>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</si>
  <si>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</si>
  <si>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</si>
  <si>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</si>
  <si>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</si>
  <si>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</si>
  <si>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</si>
  <si>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</si>
  <si>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</si>
  <si>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</si>
  <si>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</si>
  <si>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</si>
  <si>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</si>
  <si>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</si>
  <si>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</si>
  <si>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</si>
  <si>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</si>
  <si>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</si>
  <si>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</si>
  <si>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</si>
  <si>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</si>
  <si>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</si>
  <si>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</si>
  <si>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</si>
  <si>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</si>
  <si>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</si>
  <si>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</si>
  <si>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</si>
  <si>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</si>
  <si>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</si>
  <si>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</si>
  <si>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</si>
  <si>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</si>
  <si>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</si>
  <si>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</si>
  <si>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</si>
  <si>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</si>
  <si>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</si>
  <si>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</si>
  <si>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</si>
  <si>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</si>
  <si>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</si>
  <si>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</si>
  <si>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</si>
  <si>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</si>
  <si>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</si>
  <si>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</si>
  <si>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</si>
  <si>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</si>
  <si>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</si>
  <si>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</si>
  <si>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</si>
  <si>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</si>
  <si>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</si>
  <si>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</si>
  <si>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</si>
  <si>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</si>
  <si>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</si>
  <si>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</si>
  <si>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</si>
  <si>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</si>
  <si>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</si>
  <si>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</si>
  <si>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</si>
  <si>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</si>
  <si>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</si>
  <si>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</si>
  <si>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</si>
  <si>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</si>
  <si>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</si>
  <si>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</si>
  <si>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</si>
  <si>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</si>
  <si>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</si>
  <si>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</si>
  <si>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</si>
  <si>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</si>
  <si>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</si>
  <si>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</si>
  <si>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</si>
  <si>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</si>
  <si>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</si>
  <si>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</si>
  <si>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</si>
  <si>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</si>
  <si>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</si>
  <si>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</si>
  <si>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</si>
  <si>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</si>
  <si>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</si>
  <si>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</si>
  <si>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</si>
  <si>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</si>
  <si>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</si>
  <si>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</si>
  <si>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</si>
  <si>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</si>
  <si>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</si>
  <si>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</si>
  <si>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</si>
  <si>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</si>
  <si>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</si>
  <si>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</si>
  <si>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</si>
  <si>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</si>
  <si>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</si>
  <si>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</si>
  <si>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</si>
  <si>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</si>
  <si>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</si>
  <si>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</si>
  <si>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</si>
  <si>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</si>
  <si>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</si>
  <si>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</si>
  <si>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</si>
  <si>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</si>
  <si>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</si>
  <si>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</si>
  <si>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</si>
  <si>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</si>
  <si>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</si>
  <si>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</si>
  <si>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</si>
  <si>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</si>
  <si>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</si>
  <si>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</si>
  <si>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</si>
  <si>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</si>
  <si>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</si>
  <si>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</si>
  <si>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</si>
  <si>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</si>
  <si>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</si>
  <si>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</si>
  <si>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</si>
  <si>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</si>
  <si>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</si>
  <si>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</si>
  <si>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</si>
  <si>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</si>
  <si>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</si>
  <si>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</si>
  <si>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</si>
  <si>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</si>
  <si>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</si>
  <si>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</si>
  <si>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</si>
  <si>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</si>
  <si>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</si>
  <si>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</si>
  <si>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</si>
  <si>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</si>
  <si>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</si>
  <si>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</si>
  <si>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</si>
  <si>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</si>
  <si>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</si>
  <si>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</si>
  <si>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</si>
  <si>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</si>
  <si>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</si>
  <si>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</si>
  <si>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</si>
  <si>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</si>
  <si>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</si>
  <si>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</si>
  <si>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</si>
  <si>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</si>
  <si>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</si>
  <si>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</si>
  <si>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</si>
  <si>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</si>
  <si>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</si>
  <si>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</si>
  <si>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</si>
  <si>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</si>
  <si>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</si>
  <si>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</si>
  <si>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</si>
  <si>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</si>
  <si>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</si>
  <si>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</si>
  <si>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</si>
  <si>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</si>
  <si>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</si>
  <si>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</si>
  <si>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</si>
  <si>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</si>
  <si>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</si>
  <si>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</si>
  <si>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</si>
  <si>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</si>
  <si>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</si>
  <si>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</si>
  <si>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</si>
  <si>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</si>
  <si>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</si>
  <si>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</si>
  <si>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</si>
  <si>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</si>
  <si>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</si>
  <si>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</si>
  <si>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</si>
  <si>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</si>
  <si>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</si>
  <si>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</si>
  <si>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</si>
  <si>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</si>
  <si>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</si>
  <si>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</si>
  <si>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</si>
  <si>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</si>
  <si>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</si>
  <si>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</si>
  <si>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</si>
  <si>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</si>
  <si>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</si>
  <si>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</si>
  <si>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</si>
  <si>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</si>
  <si>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</si>
  <si>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</si>
  <si>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</si>
  <si>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</si>
  <si>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</si>
  <si>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</si>
  <si>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</si>
  <si>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</si>
  <si>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</si>
  <si>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</si>
  <si>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</si>
  <si>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</si>
  <si>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</si>
  <si>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</si>
  <si>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</si>
  <si>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</si>
  <si>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</si>
  <si>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</si>
  <si>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</si>
  <si>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</si>
  <si>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</si>
  <si>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</si>
  <si>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</si>
  <si>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</si>
  <si>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</si>
  <si>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</si>
  <si>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</si>
  <si>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</si>
  <si>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</si>
  <si>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</si>
  <si>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</si>
  <si>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</si>
  <si>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</si>
  <si>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</si>
  <si>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</si>
  <si>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</si>
  <si>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</si>
  <si>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</si>
  <si>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</si>
  <si>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</si>
  <si>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</si>
  <si>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</si>
  <si>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</si>
  <si>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</si>
  <si>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</si>
  <si>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</si>
  <si>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</si>
  <si>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</si>
  <si>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</si>
  <si>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</si>
  <si>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</si>
  <si>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</si>
  <si>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</si>
  <si>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</si>
  <si>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</si>
  <si>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</si>
  <si>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</si>
  <si>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</si>
  <si>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</si>
  <si>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</si>
  <si>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</si>
  <si>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</si>
  <si>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</si>
  <si>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</si>
  <si>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</si>
  <si>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</si>
  <si>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</si>
  <si>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</si>
  <si>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</si>
  <si>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</si>
  <si>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</si>
  <si>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</si>
  <si>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</si>
  <si>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</si>
  <si>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</si>
  <si>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</si>
  <si>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</si>
  <si>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</si>
  <si>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</si>
  <si>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</si>
  <si>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</si>
  <si>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</si>
  <si>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</si>
  <si>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</si>
  <si>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</si>
  <si>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</si>
  <si>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</si>
  <si>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</si>
  <si>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</si>
  <si>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</si>
  <si>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</si>
  <si>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</si>
  <si>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</si>
  <si>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</si>
  <si>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</si>
  <si>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</si>
  <si>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</si>
  <si>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</si>
  <si>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</si>
  <si>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</si>
  <si>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</si>
  <si>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</si>
  <si>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</si>
  <si>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</si>
  <si>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</si>
  <si>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</si>
  <si>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</si>
  <si>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</si>
  <si>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</si>
  <si>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</si>
  <si>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</si>
  <si>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</si>
  <si>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</si>
  <si>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</si>
  <si>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</si>
  <si>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</si>
  <si>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</si>
  <si>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</si>
  <si>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</si>
  <si>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</si>
  <si>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</si>
  <si>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</si>
  <si>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</si>
  <si>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</si>
  <si>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</si>
  <si>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</si>
  <si>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</si>
  <si>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</si>
  <si>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</si>
  <si>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</si>
  <si>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</si>
  <si>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</si>
  <si>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</si>
  <si>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</si>
  <si>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</si>
  <si>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</si>
  <si>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</si>
  <si>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</si>
  <si>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</si>
  <si>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</si>
  <si>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</si>
  <si>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</si>
  <si>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</si>
  <si>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</si>
  <si>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</si>
  <si>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</si>
  <si>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</si>
  <si>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</si>
  <si>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</si>
  <si>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</si>
  <si>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</si>
  <si>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</si>
  <si>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</si>
  <si>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</si>
  <si>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</si>
  <si>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</si>
  <si>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</si>
  <si>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</si>
  <si>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</si>
  <si>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</si>
  <si>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</si>
  <si>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</si>
  <si>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</si>
  <si>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</si>
  <si>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</si>
  <si>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</si>
  <si>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</si>
  <si>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</si>
  <si>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</si>
  <si>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</si>
  <si>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</si>
  <si>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</si>
  <si>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</si>
  <si>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</si>
  <si>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</si>
  <si>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</si>
  <si>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</si>
  <si>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</si>
  <si>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</si>
  <si>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</si>
  <si>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</si>
  <si>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</si>
  <si>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</si>
  <si>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</si>
  <si>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</si>
  <si>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</si>
  <si>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</si>
  <si>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</si>
  <si>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</si>
  <si>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</si>
  <si>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</si>
  <si>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</si>
  <si>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</si>
  <si>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</si>
  <si>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</si>
  <si>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</si>
  <si>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</si>
  <si>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</si>
  <si>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</si>
  <si>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</si>
  <si>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</si>
  <si>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</si>
  <si>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</si>
  <si>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</si>
  <si>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</si>
  <si>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</si>
  <si>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</si>
  <si>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</si>
  <si>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</si>
  <si>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</si>
  <si>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</si>
  <si>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</si>
  <si>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</si>
  <si>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</si>
  <si>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</si>
  <si>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</si>
  <si>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</si>
  <si>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</si>
  <si>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</si>
  <si>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</si>
  <si>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</si>
  <si>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</si>
  <si>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</si>
  <si>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</si>
  <si>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</si>
  <si>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</si>
  <si>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</si>
  <si>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</si>
  <si>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</si>
  <si>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</si>
  <si>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</si>
  <si>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</si>
  <si>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</si>
  <si>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</si>
  <si>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</si>
  <si>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</si>
  <si>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</si>
  <si>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</si>
  <si>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</si>
  <si>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</si>
  <si>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</si>
  <si>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</si>
  <si>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</si>
  <si>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</si>
  <si>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</si>
  <si>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</si>
  <si>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</si>
  <si>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</si>
  <si>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</si>
  <si>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</si>
  <si>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</si>
  <si>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</si>
  <si>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</si>
  <si>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</si>
  <si>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</si>
  <si>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</si>
  <si>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</si>
  <si>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</si>
  <si>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</si>
  <si>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</si>
  <si>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</si>
  <si>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</si>
  <si>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</si>
  <si>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</si>
  <si>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</si>
  <si>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</si>
  <si>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</si>
  <si>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</si>
  <si>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</si>
  <si>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</si>
  <si>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</si>
  <si>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</si>
  <si>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</si>
  <si>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</si>
  <si>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</si>
  <si>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</si>
  <si>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</si>
  <si>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</si>
  <si>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</si>
  <si>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</si>
  <si>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</si>
  <si>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</si>
  <si>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</si>
  <si>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</si>
  <si>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</si>
  <si>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</si>
  <si>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</si>
  <si>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</si>
  <si>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</si>
  <si>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</si>
  <si>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</si>
  <si>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</si>
  <si>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</si>
  <si>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</si>
  <si>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</si>
  <si>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</si>
  <si>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</si>
  <si>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</si>
  <si>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</si>
  <si>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</si>
  <si>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</si>
  <si>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</si>
  <si>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</si>
  <si>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</si>
  <si>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</si>
  <si>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</si>
  <si>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</si>
  <si>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</si>
  <si>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</si>
  <si>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</si>
  <si>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</si>
  <si>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</si>
  <si>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</si>
  <si>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</si>
  <si>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</si>
  <si>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</si>
  <si>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</si>
  <si>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</si>
  <si>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</si>
  <si>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</si>
  <si>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</si>
  <si>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</si>
  <si>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</si>
  <si>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</si>
  <si>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</si>
  <si>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</si>
  <si>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</si>
  <si>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</si>
  <si>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</si>
  <si>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</si>
  <si>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</si>
  <si>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</si>
  <si>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</si>
  <si>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</si>
  <si>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</si>
  <si>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</si>
  <si>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</si>
  <si>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</si>
  <si>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</si>
  <si>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</si>
  <si>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</si>
  <si>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</si>
  <si>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</si>
  <si>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</si>
  <si>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</si>
  <si>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</si>
  <si>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</si>
  <si>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</si>
  <si>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</si>
  <si>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</si>
  <si>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</si>
  <si>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</si>
  <si>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</si>
  <si>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</si>
  <si>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</si>
  <si>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</si>
  <si>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</si>
  <si>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</si>
  <si>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</si>
  <si>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</si>
  <si>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</si>
  <si>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</si>
  <si>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</si>
  <si>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</si>
  <si>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</si>
  <si>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</si>
  <si>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</si>
  <si>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</si>
  <si>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</si>
  <si>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</si>
  <si>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</si>
  <si>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</si>
  <si>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Cemitery Productions</t>
  </si>
  <si>
    <t>Francisco Manuel Soares</t>
  </si>
  <si>
    <t>21, Rue du Commerce</t>
  </si>
  <si>
    <t>3450 DUDELANGE</t>
  </si>
  <si>
    <t>Luxembourg</t>
  </si>
  <si>
    <t>Tel: 661814244</t>
  </si>
  <si>
    <t>Email: cemytattoo@gmail.com</t>
  </si>
  <si>
    <t>BLK468</t>
  </si>
  <si>
    <t>Piercing supplies: Assortment of 12 to 250 pcs. of EO gas sterilized piercing: surgical steel eyebrow bananas, 16g (1.2mm) with two 3mm balls</t>
  </si>
  <si>
    <t>BLK474</t>
  </si>
  <si>
    <t>BLK476</t>
  </si>
  <si>
    <t>Piercing supplies: Assortment of 12 to 250 pcs. of EO gas sterilized piercing: surgical steel tongue barbells, 14g (1.6mm) with two 5mm balls</t>
  </si>
  <si>
    <t>BLK484</t>
  </si>
  <si>
    <t>Quantity In Bulk: Size 10mm Quantity 12 pcs</t>
  </si>
  <si>
    <t>Piercing supplies: Assortment of 12 to 250 pcs. of EO gas sterilized piercing: surgical steel belly bananas, 14g (1.6mm) with a 5 &amp; 8mm jewel ball</t>
  </si>
  <si>
    <t>Quantity In Bulk: Size 10mm Quantity 24 pcs</t>
  </si>
  <si>
    <t>CPSEL18</t>
  </si>
  <si>
    <t>Black plated 925 silver seamless ring, 18g (1mm)</t>
  </si>
  <si>
    <t>High polished surgical steel hinged segment ring, 16g (1.2mm)</t>
  </si>
  <si>
    <t>SEGH18</t>
  </si>
  <si>
    <t>High polished surgical steel hinged segment ring, 18g (1.0mm)</t>
  </si>
  <si>
    <t>SEGH20</t>
  </si>
  <si>
    <t>High polished surgical steel hinged segment ring, 20g (0.8mm)</t>
  </si>
  <si>
    <t>SEGHT18</t>
  </si>
  <si>
    <t xml:space="preserve">PVD plated surgical steel hinged segment ring, 18g (1.0mm) </t>
  </si>
  <si>
    <t>UBLK490</t>
  </si>
  <si>
    <t>Quantity In Bulk: 50 pcs.</t>
  </si>
  <si>
    <t>Piercing supplies: Assortment of 12 to 250 pcs. of EO gas sterilized piercing: Titanium G23 nose screw, 18g (1mm) with 2.5mm bezel set round crystal top</t>
  </si>
  <si>
    <t>ULBIN19</t>
  </si>
  <si>
    <t>Titanium G23 internally threaded labret, 1.2mm (16g) with three descending prong set round Cubic Zirconia (CZ) stones design top</t>
  </si>
  <si>
    <t>ULBIN22</t>
  </si>
  <si>
    <t>Titanium G23 internally threaded labret, 1.2mm (16g) with four round bezel set Cubic Zirconia (CZ) stones in cluster design top</t>
  </si>
  <si>
    <t>ULBIN23</t>
  </si>
  <si>
    <t>Titanium G23 internally threaded labret, 1.2mm (16g) with three 2*3mm prong set marquise shape Cubic Zirconia (CZ) stones design top</t>
  </si>
  <si>
    <t>ULBIN28</t>
  </si>
  <si>
    <t>Titanium G23 internally threaded labret, 1.2mm (16g) with five Cubic Zirconia (CZ) stones cluster and surrounding beaded balls design</t>
  </si>
  <si>
    <t>ZCBETB</t>
  </si>
  <si>
    <t>EO gas sterilized PVD plated 316L steel circular barbell, 1.2mm (16g) with two 3mm balls</t>
  </si>
  <si>
    <t>BLK468E</t>
  </si>
  <si>
    <t>BLK474D</t>
  </si>
  <si>
    <t>BLK474E</t>
  </si>
  <si>
    <t>BLK476E</t>
  </si>
  <si>
    <t>BLK484D</t>
  </si>
  <si>
    <t>BLK484E</t>
  </si>
  <si>
    <t>CPSEL18A</t>
  </si>
  <si>
    <t>UBLK490A</t>
  </si>
  <si>
    <t>Three Hundred Sixty Nine and 75 cents EUR</t>
  </si>
  <si>
    <t>Exchange Rate EUR-THB</t>
  </si>
  <si>
    <t>Mina</t>
  </si>
  <si>
    <t>VAT: LU27330171</t>
  </si>
  <si>
    <t>Shipping cost to Luxembourg via DHL:</t>
  </si>
  <si>
    <t>Black plated seamless ring, 18g (1mm)</t>
  </si>
  <si>
    <t>Piercing supplies: Assortment of 12 to 250 pcs. of EO gas sterilized piercing: nose screw, 18g (1mm) with 2.5mm bezel set round crystal top</t>
  </si>
  <si>
    <t>internally threaded labret, 1.2mm (16g) with three descending prong set round Cubic Zirconia (CZ) stones design top</t>
  </si>
  <si>
    <t>internally threaded labret, 1.2mm (16g) with four round bezel set Cubic Zirconia (CZ) stones in cluster design top</t>
  </si>
  <si>
    <t>internally threaded labret, 1.2mm (16g) with three 2*3mm prong set marquise shape Cubic Zirconia (CZ) stones design top</t>
  </si>
  <si>
    <t>internally threaded labret, 1.2mm (16g) with five Cubic Zirconia (CZ) stones cluster and surrounding beaded balls design</t>
  </si>
  <si>
    <t>Steel hinged segment ring, Steel eyebrow bananas and other items as invoice attached</t>
  </si>
  <si>
    <t xml:space="preserve"> Ninety Two and 72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</si>
</sst>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2" borderId="13" xfId="0" applyFont="1" applyFill="1" applyBorder="1"/>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DECF1217-7454-4AFC-8C50-4F8641A4FF6F}"/>
    <cellStyle name="Comma 2 2" xfId="4430" xr:uid="{D1481202-C77D-4A3F-B7CC-021038343578}"/>
    <cellStyle name="Comma 2 2 2" xfId="4755" xr:uid="{0A7CB749-0092-4288-926C-A13E35FB2D6E}"/>
    <cellStyle name="Comma 2 2 2 2" xfId="5326" xr:uid="{A184A1B3-48D5-4033-9F80-F7DABB04776C}"/>
    <cellStyle name="Comma 2 2 3" xfId="4591" xr:uid="{C59572B9-68CE-438A-9A7B-4C7C9E88CF9E}"/>
    <cellStyle name="Comma 3" xfId="4318" xr:uid="{BF3A1CF1-B1FA-4EB6-9A42-C0E94A5E11FB}"/>
    <cellStyle name="Comma 3 2" xfId="4432" xr:uid="{0559DE43-1D8B-409B-A9A1-9D4778FACC2B}"/>
    <cellStyle name="Comma 3 2 2" xfId="4756" xr:uid="{5304C02F-9790-4C03-B1FE-A95F74EED2E6}"/>
    <cellStyle name="Comma 3 2 2 2" xfId="5327" xr:uid="{8E8C9D1B-16DB-437E-8DCE-3FEB65AB32AC}"/>
    <cellStyle name="Comma 3 2 3" xfId="5325" xr:uid="{C7D213F6-4ECA-471B-810A-F6FB977A3691}"/>
    <cellStyle name="Currency 10" xfId="8" xr:uid="{1553AFFE-A5C4-4580-A1D5-274D4F80FF4B}"/>
    <cellStyle name="Currency 10 2" xfId="9" xr:uid="{6634A3B3-736E-4428-87DE-92AB623F1D61}"/>
    <cellStyle name="Currency 10 2 2" xfId="203" xr:uid="{DC1ABFA7-7BD9-4B8A-A502-405956DEB791}"/>
    <cellStyle name="Currency 10 2 2 2" xfId="4616" xr:uid="{42EFD643-5CA4-4BAF-9309-BF67A4621F7D}"/>
    <cellStyle name="Currency 10 2 3" xfId="4511" xr:uid="{25E05A22-9F68-46A2-AB6E-EA409B1EC4BF}"/>
    <cellStyle name="Currency 10 3" xfId="10" xr:uid="{FC449B37-1B62-42B6-B93B-CF1A45246ECB}"/>
    <cellStyle name="Currency 10 3 2" xfId="204" xr:uid="{376E2259-3CCC-48F3-B91C-460BBC427D09}"/>
    <cellStyle name="Currency 10 3 2 2" xfId="4617" xr:uid="{BE688BD3-9EF6-4BDA-9952-97F6FD716314}"/>
    <cellStyle name="Currency 10 3 3" xfId="4512" xr:uid="{26C3F446-6D52-48EA-9D69-28DDFE7962FD}"/>
    <cellStyle name="Currency 10 4" xfId="205" xr:uid="{E3F97345-B542-4C7A-93DE-555F993407EA}"/>
    <cellStyle name="Currency 10 4 2" xfId="4618" xr:uid="{8BF05764-BF96-453C-9BDC-863FF33D4CC3}"/>
    <cellStyle name="Currency 10 5" xfId="4437" xr:uid="{CE4F25D4-38BD-4317-8CCA-3D3EC760306C}"/>
    <cellStyle name="Currency 10 6" xfId="4510" xr:uid="{41684825-BF0D-40F2-9993-E63AB35E52DC}"/>
    <cellStyle name="Currency 11" xfId="11" xr:uid="{1EABDA1C-451B-41BD-AAB5-009C5B92E4A9}"/>
    <cellStyle name="Currency 11 2" xfId="12" xr:uid="{EF8E9E8E-5BD9-4238-89E7-05D79385432A}"/>
    <cellStyle name="Currency 11 2 2" xfId="206" xr:uid="{A2F0861F-91D4-4464-919C-3EA52D8CB3C5}"/>
    <cellStyle name="Currency 11 2 2 2" xfId="4619" xr:uid="{3296AFDE-8D19-48AA-B315-3082BEAA6147}"/>
    <cellStyle name="Currency 11 2 3" xfId="4514" xr:uid="{7A1BFF6F-9B5B-45C7-8ABE-DBB39792C344}"/>
    <cellStyle name="Currency 11 3" xfId="13" xr:uid="{34D5C500-D007-4EF8-92CC-928AD37DC6F3}"/>
    <cellStyle name="Currency 11 3 2" xfId="207" xr:uid="{BBA4C5DA-D4A6-45F7-8F34-11D43EFD27E6}"/>
    <cellStyle name="Currency 11 3 2 2" xfId="4620" xr:uid="{35B7357F-3CDF-4914-808C-9ABE593587B7}"/>
    <cellStyle name="Currency 11 3 3" xfId="4515" xr:uid="{8DD86523-0C65-4173-8D09-0F672B01111B}"/>
    <cellStyle name="Currency 11 4" xfId="208" xr:uid="{359D806B-285F-435A-83E4-E7D15CEE27E3}"/>
    <cellStyle name="Currency 11 4 2" xfId="4621" xr:uid="{F2671E23-1B9B-4426-B493-BCE1C29878C7}"/>
    <cellStyle name="Currency 11 5" xfId="4319" xr:uid="{724BD334-0BB6-455A-A181-B9E9C8BDFA7B}"/>
    <cellStyle name="Currency 11 5 2" xfId="4438" xr:uid="{6A1CC7B7-F286-4130-A394-52AE5628A88D}"/>
    <cellStyle name="Currency 11 5 3" xfId="4720" xr:uid="{0A059086-5D1F-4FC2-9D80-8396C01DB32D}"/>
    <cellStyle name="Currency 11 5 3 2" xfId="5315" xr:uid="{34C32DC6-A330-44A8-A797-FF8477A66BB5}"/>
    <cellStyle name="Currency 11 5 3 3" xfId="4757" xr:uid="{33377F38-4001-4105-8E58-9BFA72348791}"/>
    <cellStyle name="Currency 11 5 4" xfId="4697" xr:uid="{6EFB603D-3B1E-4AE4-89A8-D70FD736C1AB}"/>
    <cellStyle name="Currency 11 6" xfId="4513" xr:uid="{8E876C16-09D7-4B5F-99AF-C03B8016423E}"/>
    <cellStyle name="Currency 12" xfId="14" xr:uid="{8B62770D-592C-4769-8BF3-AD7523160BD0}"/>
    <cellStyle name="Currency 12 2" xfId="15" xr:uid="{07D8B973-FDBB-4A39-A0E7-F4DBDDE2365E}"/>
    <cellStyle name="Currency 12 2 2" xfId="209" xr:uid="{030E5A54-84E5-43BF-B816-7E9F19507A80}"/>
    <cellStyle name="Currency 12 2 2 2" xfId="4622" xr:uid="{2F03CD78-0F8A-47DF-8544-F275B0A6025A}"/>
    <cellStyle name="Currency 12 2 3" xfId="4517" xr:uid="{FE9419C1-77C3-4888-AF47-19C1A5362774}"/>
    <cellStyle name="Currency 12 3" xfId="210" xr:uid="{2EA3A370-F321-4B0E-A59B-4CE9F93E2777}"/>
    <cellStyle name="Currency 12 3 2" xfId="4623" xr:uid="{333801AA-C7FA-4D07-9DAC-89435E74ED04}"/>
    <cellStyle name="Currency 12 4" xfId="4516" xr:uid="{A4D7DD20-E09A-4BFE-96E7-273285FB8D73}"/>
    <cellStyle name="Currency 13" xfId="16" xr:uid="{700FFBD7-60A5-4A77-8172-114B6BC13D74}"/>
    <cellStyle name="Currency 13 2" xfId="4321" xr:uid="{79FDF085-CED6-4852-98E4-156690929A18}"/>
    <cellStyle name="Currency 13 3" xfId="4322" xr:uid="{7EE4CFA7-E30F-479F-84DE-F1C2B087C878}"/>
    <cellStyle name="Currency 13 3 2" xfId="4759" xr:uid="{4C1F2146-2FF2-498A-B159-83891E939107}"/>
    <cellStyle name="Currency 13 4" xfId="4320" xr:uid="{0FAE87F2-DA89-48B1-B929-2361EF46BEEA}"/>
    <cellStyle name="Currency 13 5" xfId="4758" xr:uid="{28A10BFD-D9A8-451B-B8C4-7D6D6EB9547B}"/>
    <cellStyle name="Currency 14" xfId="17" xr:uid="{2E1EDF28-FEE6-447D-9507-CC229D65354D}"/>
    <cellStyle name="Currency 14 2" xfId="211" xr:uid="{687D7CAC-4032-4EA3-9A93-73AECDB1FD5A}"/>
    <cellStyle name="Currency 14 2 2" xfId="4624" xr:uid="{A5C203B7-9790-4629-AFEA-EC6AFE19B1CF}"/>
    <cellStyle name="Currency 14 3" xfId="4518" xr:uid="{69C622FA-3291-4FB5-8EDF-33ADD2A11570}"/>
    <cellStyle name="Currency 15" xfId="4414" xr:uid="{3F8BAAF7-E995-46C5-BB80-0228CAD9806A}"/>
    <cellStyle name="Currency 17" xfId="4323" xr:uid="{ECAA8C85-C963-419C-A9BB-28BC0491C016}"/>
    <cellStyle name="Currency 2" xfId="18" xr:uid="{094DC03C-C56B-497D-B58A-CD2926DCA5E5}"/>
    <cellStyle name="Currency 2 2" xfId="19" xr:uid="{574BB82C-031E-49E7-86A8-15985DDC7C02}"/>
    <cellStyle name="Currency 2 2 2" xfId="20" xr:uid="{932C3026-C164-4225-8118-18263A83CEB6}"/>
    <cellStyle name="Currency 2 2 2 2" xfId="21" xr:uid="{5FA99ADD-09D4-42CB-842B-DFB54BEF2CFF}"/>
    <cellStyle name="Currency 2 2 2 2 2" xfId="4760" xr:uid="{F09F01CD-3149-4C70-8B42-D1C4785BA947}"/>
    <cellStyle name="Currency 2 2 2 3" xfId="22" xr:uid="{0B549C59-73E1-445E-B801-EE12ED8C43E6}"/>
    <cellStyle name="Currency 2 2 2 3 2" xfId="212" xr:uid="{F875D43B-7AB4-4982-832E-6F9545F04880}"/>
    <cellStyle name="Currency 2 2 2 3 2 2" xfId="4625" xr:uid="{22B30A23-7B0C-4DD8-9881-BCE7E536FA70}"/>
    <cellStyle name="Currency 2 2 2 3 3" xfId="4521" xr:uid="{F697C9A9-5AE5-4411-A365-FCC058764966}"/>
    <cellStyle name="Currency 2 2 2 4" xfId="213" xr:uid="{BD835B82-0F08-4799-BFE3-82F52FFE7704}"/>
    <cellStyle name="Currency 2 2 2 4 2" xfId="4626" xr:uid="{80649CBA-E395-4783-AB2D-CC26851C428E}"/>
    <cellStyle name="Currency 2 2 2 5" xfId="4520" xr:uid="{52259F6E-0BCD-48E5-A9A4-38522492409A}"/>
    <cellStyle name="Currency 2 2 3" xfId="214" xr:uid="{277BE589-594E-4F7A-B965-4D946CAAE739}"/>
    <cellStyle name="Currency 2 2 3 2" xfId="4627" xr:uid="{47C45F68-629A-4CEB-95D8-21D44D577BB0}"/>
    <cellStyle name="Currency 2 2 4" xfId="4519" xr:uid="{59929369-3493-4775-A2E0-85364ECB9A25}"/>
    <cellStyle name="Currency 2 3" xfId="23" xr:uid="{1C377C13-C748-4D31-AFED-6AD8A625677A}"/>
    <cellStyle name="Currency 2 3 2" xfId="215" xr:uid="{2EC0B2E6-9BBD-40E2-84EA-9A996B36DBF9}"/>
    <cellStyle name="Currency 2 3 2 2" xfId="4628" xr:uid="{CFE05D7A-4BB6-4BFE-AAFD-538D85E3527B}"/>
    <cellStyle name="Currency 2 3 3" xfId="4522" xr:uid="{E9986250-1D91-4CBF-89F2-BD6650AEC675}"/>
    <cellStyle name="Currency 2 4" xfId="216" xr:uid="{9270A874-36FF-4F41-AD6C-633EABCC4DF5}"/>
    <cellStyle name="Currency 2 4 2" xfId="217" xr:uid="{667BAA3D-69BD-4A93-AD34-A0718F1CE145}"/>
    <cellStyle name="Currency 2 5" xfId="218" xr:uid="{96264E08-80ED-448B-A856-608F9412E393}"/>
    <cellStyle name="Currency 2 5 2" xfId="219" xr:uid="{674CCC06-4C01-4728-ABEA-263AB5136DA6}"/>
    <cellStyle name="Currency 2 6" xfId="220" xr:uid="{2CEF0D2B-BB70-4CB2-8B8F-14056DED89EB}"/>
    <cellStyle name="Currency 3" xfId="24" xr:uid="{1C86F98B-07F5-4E4B-8DCC-0F5FFBFB56D4}"/>
    <cellStyle name="Currency 3 2" xfId="25" xr:uid="{4CD9509B-3955-4FDA-8BA6-9FB6773DEE62}"/>
    <cellStyle name="Currency 3 2 2" xfId="221" xr:uid="{D4309638-ACC4-4476-A613-F9434C9B7DB3}"/>
    <cellStyle name="Currency 3 2 2 2" xfId="4629" xr:uid="{066A3A41-68BE-408F-AF54-B9030BA85034}"/>
    <cellStyle name="Currency 3 2 3" xfId="4524" xr:uid="{C4EEE945-98C1-449B-B9D7-0521F8EEE03A}"/>
    <cellStyle name="Currency 3 3" xfId="26" xr:uid="{85756FB4-D47D-4661-96A4-39899421D88B}"/>
    <cellStyle name="Currency 3 3 2" xfId="222" xr:uid="{A198CF71-BF3D-4B63-A0A5-C71D4554468A}"/>
    <cellStyle name="Currency 3 3 2 2" xfId="4630" xr:uid="{53685B95-3306-4B06-9542-26EAF7A3ACC9}"/>
    <cellStyle name="Currency 3 3 3" xfId="4525" xr:uid="{431BEF1B-12B9-4A03-9259-650B7CDDB042}"/>
    <cellStyle name="Currency 3 4" xfId="27" xr:uid="{D84095B0-E02F-4B38-925F-E2DE57D150B2}"/>
    <cellStyle name="Currency 3 4 2" xfId="223" xr:uid="{250215CA-8657-4BE5-B46C-EB0E0019C385}"/>
    <cellStyle name="Currency 3 4 2 2" xfId="4631" xr:uid="{DAAD170E-F7A6-4E9F-88F1-B6EC17AC9D18}"/>
    <cellStyle name="Currency 3 4 3" xfId="4526" xr:uid="{7C8681F6-50B7-43B0-B5E6-0C02926B1E74}"/>
    <cellStyle name="Currency 3 5" xfId="224" xr:uid="{E103BC64-7B11-4367-9604-1CD543090E2B}"/>
    <cellStyle name="Currency 3 5 2" xfId="4632" xr:uid="{1A98FAAE-19C5-41C1-B1A8-C97D67C8C1C0}"/>
    <cellStyle name="Currency 3 6" xfId="4523" xr:uid="{2215C6AC-507D-45BD-A502-4AB3288B5813}"/>
    <cellStyle name="Currency 4" xfId="28" xr:uid="{692B664F-70AF-4A59-A029-58233CC3C2D1}"/>
    <cellStyle name="Currency 4 2" xfId="29" xr:uid="{66A9DA8A-9ED3-4F4E-9F10-A5B1D34B6D4D}"/>
    <cellStyle name="Currency 4 2 2" xfId="225" xr:uid="{B9ED427C-EC2F-4B22-9AA0-95FAB9D37385}"/>
    <cellStyle name="Currency 4 2 2 2" xfId="4633" xr:uid="{D14C327A-62D6-4251-AB9D-D7B4AACB166D}"/>
    <cellStyle name="Currency 4 2 3" xfId="4528" xr:uid="{3E2F9806-1592-45F2-BAF1-C070079B6E7A}"/>
    <cellStyle name="Currency 4 3" xfId="30" xr:uid="{69F2D0B3-7912-496A-B2EF-2319403CF0E4}"/>
    <cellStyle name="Currency 4 3 2" xfId="226" xr:uid="{CEF16593-2BB0-4FF1-B520-E182A8CA6E4F}"/>
    <cellStyle name="Currency 4 3 2 2" xfId="4634" xr:uid="{C0D4B69B-BE22-4104-ACFE-9EE1B3AFA6C1}"/>
    <cellStyle name="Currency 4 3 3" xfId="4529" xr:uid="{BA54A96A-509D-4B33-B158-C5543192639C}"/>
    <cellStyle name="Currency 4 4" xfId="227" xr:uid="{FB679BF2-29FF-47E2-A623-9FF579D3D857}"/>
    <cellStyle name="Currency 4 4 2" xfId="4635" xr:uid="{625728F0-E2E2-45E9-AD33-60940ADE9E75}"/>
    <cellStyle name="Currency 4 5" xfId="4324" xr:uid="{8ACA0B2A-02B6-4415-A6C7-2090E2B1554B}"/>
    <cellStyle name="Currency 4 5 2" xfId="4439" xr:uid="{6B665A82-3BC9-4133-9917-C1BB9200A9B2}"/>
    <cellStyle name="Currency 4 5 3" xfId="4721" xr:uid="{25FC8F9C-0B0A-4464-A6E2-3214846D7F05}"/>
    <cellStyle name="Currency 4 5 3 2" xfId="5316" xr:uid="{EBD870FA-4515-4FAD-B64E-4C995EAAFC78}"/>
    <cellStyle name="Currency 4 5 3 3" xfId="4761" xr:uid="{45B9FEF5-059A-4E4E-9D09-FB75373F0B71}"/>
    <cellStyle name="Currency 4 5 4" xfId="4698" xr:uid="{01DAAB62-679B-43B9-BF0E-5EB54E92282C}"/>
    <cellStyle name="Currency 4 6" xfId="4527" xr:uid="{15BDBB01-2E61-4CDF-B3C7-C361AF751065}"/>
    <cellStyle name="Currency 5" xfId="31" xr:uid="{01297799-CB39-4DCF-982B-FD1F1C47868F}"/>
    <cellStyle name="Currency 5 2" xfId="32" xr:uid="{84478E16-99B1-4773-ADBC-DA61733BF925}"/>
    <cellStyle name="Currency 5 2 2" xfId="228" xr:uid="{DEBCB8B9-DCDF-4A54-83BC-26C7715DB03D}"/>
    <cellStyle name="Currency 5 2 2 2" xfId="4636" xr:uid="{0603EC11-2760-4F5F-B711-89DF0C05A431}"/>
    <cellStyle name="Currency 5 2 3" xfId="4530" xr:uid="{D7135771-88E9-40FD-9294-7990B27F67FB}"/>
    <cellStyle name="Currency 5 3" xfId="4325" xr:uid="{BCFB40D5-49F8-4708-AA7C-ADF254D4BFB6}"/>
    <cellStyle name="Currency 5 3 2" xfId="4440" xr:uid="{8E93A425-1E85-42F1-B83E-5979C9743C55}"/>
    <cellStyle name="Currency 5 3 2 2" xfId="5306" xr:uid="{6E81430C-1CE4-4490-976F-3DC893266BEF}"/>
    <cellStyle name="Currency 5 3 2 3" xfId="4763" xr:uid="{2E301F22-A6B4-42D4-80B1-1F3B0F7AA4EB}"/>
    <cellStyle name="Currency 5 4" xfId="4762" xr:uid="{2143A56F-128C-4A48-A6ED-B676685722F1}"/>
    <cellStyle name="Currency 6" xfId="33" xr:uid="{8473801D-F130-4A56-BC40-762042041361}"/>
    <cellStyle name="Currency 6 2" xfId="229" xr:uid="{77F6324F-342F-46BF-8BC9-D5DB4D2C5988}"/>
    <cellStyle name="Currency 6 2 2" xfId="4637" xr:uid="{4D3776D0-7778-45E9-B76E-5D16E6A08D53}"/>
    <cellStyle name="Currency 6 3" xfId="4326" xr:uid="{D4EF3CF4-8530-429A-A182-830159CBEB54}"/>
    <cellStyle name="Currency 6 3 2" xfId="4441" xr:uid="{CEAA7837-D9A0-4C3C-8BE6-7A3380284FC4}"/>
    <cellStyle name="Currency 6 3 3" xfId="4722" xr:uid="{4DDEAF14-A873-4A4E-9F1C-E970C462D83D}"/>
    <cellStyle name="Currency 6 3 3 2" xfId="5317" xr:uid="{1B63FA6B-DF9E-4529-81B2-9CFBEC4525D4}"/>
    <cellStyle name="Currency 6 3 3 3" xfId="4764" xr:uid="{01FF5852-69BA-4559-94D5-FDD38CBED314}"/>
    <cellStyle name="Currency 6 3 4" xfId="4699" xr:uid="{85B952DA-EB00-44B4-8087-8A8700DB6BAF}"/>
    <cellStyle name="Currency 6 4" xfId="4531" xr:uid="{3C2054B3-0317-4DFB-B973-A2A4DD43B1C4}"/>
    <cellStyle name="Currency 7" xfId="34" xr:uid="{343C68C0-175E-419A-B576-6B9812EC5672}"/>
    <cellStyle name="Currency 7 2" xfId="35" xr:uid="{E6E50A20-34F3-4ED4-9253-96E976714EAB}"/>
    <cellStyle name="Currency 7 2 2" xfId="250" xr:uid="{1E38E360-0437-44E4-ABD7-2F8E0210A23A}"/>
    <cellStyle name="Currency 7 2 2 2" xfId="4638" xr:uid="{FC9F38C8-AEFF-492B-9DAC-9375378FD8CC}"/>
    <cellStyle name="Currency 7 2 3" xfId="4533" xr:uid="{4DA235E5-29C9-4DAA-963C-A57F7361DF55}"/>
    <cellStyle name="Currency 7 3" xfId="230" xr:uid="{EA1F6EE7-4169-4FAC-9BA4-B930CE4F4E8C}"/>
    <cellStyle name="Currency 7 3 2" xfId="4639" xr:uid="{D8F32BCD-5CC4-4D26-A146-C6C076CBF334}"/>
    <cellStyle name="Currency 7 4" xfId="4442" xr:uid="{FD0A5B7F-C41A-4CE3-B4F1-964454EBEFF5}"/>
    <cellStyle name="Currency 7 5" xfId="4532" xr:uid="{FF02C8EC-FE19-4A57-85E2-6D7345E6E5B5}"/>
    <cellStyle name="Currency 8" xfId="36" xr:uid="{4F9F90D4-F625-4C88-B1C5-A41F18B14A12}"/>
    <cellStyle name="Currency 8 2" xfId="37" xr:uid="{A0DDA4D0-9A9D-42B5-9643-B49F5720830B}"/>
    <cellStyle name="Currency 8 2 2" xfId="231" xr:uid="{88F91CCC-E359-41AA-99AA-9C25D79022DB}"/>
    <cellStyle name="Currency 8 2 2 2" xfId="4640" xr:uid="{68BCE2EA-7C64-4112-94E8-D13531745EC9}"/>
    <cellStyle name="Currency 8 2 3" xfId="4535" xr:uid="{A2832DE0-0D10-463B-9A44-2339D743E5F3}"/>
    <cellStyle name="Currency 8 3" xfId="38" xr:uid="{B4CFDE09-F950-4D2D-BA50-E5E523FA16C1}"/>
    <cellStyle name="Currency 8 3 2" xfId="232" xr:uid="{77BC64EE-849A-4524-8826-D36C153B7BC7}"/>
    <cellStyle name="Currency 8 3 2 2" xfId="4641" xr:uid="{B8F9B67E-FAB3-430F-9FF1-D7A7910759C3}"/>
    <cellStyle name="Currency 8 3 3" xfId="4536" xr:uid="{0A26C5F4-88B3-49D9-A377-8F7F7C4AA49D}"/>
    <cellStyle name="Currency 8 4" xfId="39" xr:uid="{69450989-3BAB-4A59-8D14-13C36822361E}"/>
    <cellStyle name="Currency 8 4 2" xfId="233" xr:uid="{6A46ADB1-FE47-4BC6-979E-80A711E39D55}"/>
    <cellStyle name="Currency 8 4 2 2" xfId="4642" xr:uid="{AE94DD64-1198-4CE7-A886-2FECF6DE8605}"/>
    <cellStyle name="Currency 8 4 3" xfId="4537" xr:uid="{25650E00-E9F8-4164-9D97-60FD3AF5BC71}"/>
    <cellStyle name="Currency 8 5" xfId="234" xr:uid="{7A4A1AC5-EB5B-45B4-890F-96AFA85E1CD8}"/>
    <cellStyle name="Currency 8 5 2" xfId="4643" xr:uid="{7625E245-01B4-464F-A517-F3AF4F35B5E7}"/>
    <cellStyle name="Currency 8 6" xfId="4443" xr:uid="{6A838662-5265-4CE7-958F-2A9B38EDF1CC}"/>
    <cellStyle name="Currency 8 7" xfId="4534" xr:uid="{C42465CE-9771-40C4-B9B9-36BDA53A6B54}"/>
    <cellStyle name="Currency 9" xfId="40" xr:uid="{FBEF3E84-93AE-4CED-95AD-7093254AFB1B}"/>
    <cellStyle name="Currency 9 2" xfId="41" xr:uid="{99FC6468-2969-42D5-8A37-F64085117BA2}"/>
    <cellStyle name="Currency 9 2 2" xfId="235" xr:uid="{DF2795F8-F3CD-48EF-A868-2C9D5D4480F5}"/>
    <cellStyle name="Currency 9 2 2 2" xfId="4644" xr:uid="{9B0C105B-A609-453A-BD13-2489ADC7371C}"/>
    <cellStyle name="Currency 9 2 3" xfId="4539" xr:uid="{EF8BA611-64A6-4D2E-A1C2-4166353A16E6}"/>
    <cellStyle name="Currency 9 3" xfId="42" xr:uid="{9D8AB6EF-57C3-4844-BB16-0EBBAAF112F5}"/>
    <cellStyle name="Currency 9 3 2" xfId="236" xr:uid="{894445F9-BF0E-4F9D-9C60-2EE4AB03F62D}"/>
    <cellStyle name="Currency 9 3 2 2" xfId="4645" xr:uid="{EF253D69-CFA0-4308-B5DA-D2F7DBBC22CE}"/>
    <cellStyle name="Currency 9 3 3" xfId="4540" xr:uid="{9B7B6D12-F166-4B47-BD2B-85A3D3576B68}"/>
    <cellStyle name="Currency 9 4" xfId="237" xr:uid="{3F61777C-4F0A-467B-8AA3-64F08E0AA8BD}"/>
    <cellStyle name="Currency 9 4 2" xfId="4646" xr:uid="{F058CC9E-E61F-474D-A623-E2639EFF4737}"/>
    <cellStyle name="Currency 9 5" xfId="4327" xr:uid="{2DC09A4B-0C3B-4FC5-B04D-88C403B5BE89}"/>
    <cellStyle name="Currency 9 5 2" xfId="4444" xr:uid="{DEB646D7-8EED-45EC-9CB0-25B039E7EA9C}"/>
    <cellStyle name="Currency 9 5 3" xfId="4723" xr:uid="{18F87A36-90AD-42E7-8AAB-15AFF3887D21}"/>
    <cellStyle name="Currency 9 5 4" xfId="4700" xr:uid="{29564C3E-34F7-47EC-8FCA-1DE0124304B0}"/>
    <cellStyle name="Currency 9 6" xfId="4538" xr:uid="{B35DA6B7-A6C5-4E3E-8513-BBAEE56F0C39}"/>
    <cellStyle name="Hyperlink 2" xfId="6" xr:uid="{6CFFD761-E1C4-4FFC-9C82-FDD569F38491}"/>
    <cellStyle name="Hyperlink 3" xfId="202" xr:uid="{29288396-9A77-4B72-94BD-774EBD38D1EA}"/>
    <cellStyle name="Hyperlink 3 2" xfId="4415" xr:uid="{248440B2-0F74-4715-A191-B8C388137633}"/>
    <cellStyle name="Hyperlink 3 3" xfId="4328" xr:uid="{10AC8F56-8314-4F06-9051-89013E203DB9}"/>
    <cellStyle name="Hyperlink 4" xfId="4329" xr:uid="{8827D98F-350C-41B1-B715-63A58B915EAF}"/>
    <cellStyle name="Normal" xfId="0" builtinId="0"/>
    <cellStyle name="Normal 10" xfId="43" xr:uid="{7B05176C-28BB-4A39-8E79-29B06C0A50C1}"/>
    <cellStyle name="Normal 10 10" xfId="903" xr:uid="{5D7463CD-E110-41EC-B9EB-2D59D7DDEAE5}"/>
    <cellStyle name="Normal 10 10 2" xfId="2508" xr:uid="{BED76452-EACB-476A-9F70-81B1A3E1B923}"/>
    <cellStyle name="Normal 10 10 2 2" xfId="4331" xr:uid="{3877B96F-D9C0-48F5-9E63-6D4CC1B13F0A}"/>
    <cellStyle name="Normal 10 10 2 3" xfId="4675" xr:uid="{7C3C98AF-9D62-4AC5-8D68-08BB67599E33}"/>
    <cellStyle name="Normal 10 10 3" xfId="2509" xr:uid="{3C2EF26E-012B-4FA5-BC2E-589B10AD03C3}"/>
    <cellStyle name="Normal 10 10 4" xfId="2510" xr:uid="{907E7C87-E252-4544-B6A7-598976E2E243}"/>
    <cellStyle name="Normal 10 11" xfId="2511" xr:uid="{65724383-23FB-4589-8C29-48E3C4986110}"/>
    <cellStyle name="Normal 10 11 2" xfId="2512" xr:uid="{81F4837B-A407-4959-9B5C-ACD9DBCB9FD8}"/>
    <cellStyle name="Normal 10 11 3" xfId="2513" xr:uid="{F67DF6B9-1CE1-4EAA-97B8-98CEDC2EC9A6}"/>
    <cellStyle name="Normal 10 11 4" xfId="2514" xr:uid="{C7EF59D7-5471-4C76-AECB-3D773649AE9A}"/>
    <cellStyle name="Normal 10 12" xfId="2515" xr:uid="{CE989B64-29B2-4E19-8535-4875DA2616F8}"/>
    <cellStyle name="Normal 10 12 2" xfId="2516" xr:uid="{0FA5C122-B471-46D2-9165-51067DDC2B2B}"/>
    <cellStyle name="Normal 10 13" xfId="2517" xr:uid="{85DCA3AD-D704-40C4-AD83-F87BFF49F6B5}"/>
    <cellStyle name="Normal 10 14" xfId="2518" xr:uid="{CB7DE2BF-B831-4970-8493-4A0287E901AD}"/>
    <cellStyle name="Normal 10 15" xfId="2519" xr:uid="{CA3C165C-BB06-4A4C-915A-7CE629DC4C6C}"/>
    <cellStyle name="Normal 10 2" xfId="44" xr:uid="{560ED036-7C4A-43D3-BEA3-CAF0375DCDBB}"/>
    <cellStyle name="Normal 10 2 10" xfId="2520" xr:uid="{1AA92158-C528-4F5D-886F-115AE524BD34}"/>
    <cellStyle name="Normal 10 2 11" xfId="2521" xr:uid="{D3666025-BF3D-4F45-9ED8-918C2D7F9222}"/>
    <cellStyle name="Normal 10 2 2" xfId="45" xr:uid="{A7C7485F-635A-4B67-8E48-78E6EEAE882B}"/>
    <cellStyle name="Normal 10 2 2 2" xfId="46" xr:uid="{436C0963-A8C5-49A4-801F-A73CAF1007E6}"/>
    <cellStyle name="Normal 10 2 2 2 2" xfId="238" xr:uid="{D5EF6190-BCCB-43F6-AFF9-59DDE35A35D5}"/>
    <cellStyle name="Normal 10 2 2 2 2 2" xfId="454" xr:uid="{82E65E03-9048-4AAC-927C-6B442D197251}"/>
    <cellStyle name="Normal 10 2 2 2 2 2 2" xfId="455" xr:uid="{00598E71-2BB9-425B-93EB-7B54FDD234A3}"/>
    <cellStyle name="Normal 10 2 2 2 2 2 2 2" xfId="904" xr:uid="{8C8A0215-8BEF-4A3E-9043-046A982A2ED2}"/>
    <cellStyle name="Normal 10 2 2 2 2 2 2 2 2" xfId="905" xr:uid="{3FF7A02E-0A32-46C5-B809-CA75BA1CF630}"/>
    <cellStyle name="Normal 10 2 2 2 2 2 2 3" xfId="906" xr:uid="{FF23BE09-7A7D-4657-9ED4-CAF0376874B1}"/>
    <cellStyle name="Normal 10 2 2 2 2 2 3" xfId="907" xr:uid="{3C72B210-7394-4715-BFBC-782644F63472}"/>
    <cellStyle name="Normal 10 2 2 2 2 2 3 2" xfId="908" xr:uid="{BF963E20-4667-4FF5-AC58-3BE3BCDBE2CA}"/>
    <cellStyle name="Normal 10 2 2 2 2 2 4" xfId="909" xr:uid="{8F8BAC62-FB0D-44F5-BF52-55FF06FB4B94}"/>
    <cellStyle name="Normal 10 2 2 2 2 3" xfId="456" xr:uid="{967E14E8-EB80-466B-BD8F-398BD7C36CE0}"/>
    <cellStyle name="Normal 10 2 2 2 2 3 2" xfId="910" xr:uid="{6E06CC6A-37DF-4E90-8165-73E5CF784151}"/>
    <cellStyle name="Normal 10 2 2 2 2 3 2 2" xfId="911" xr:uid="{611D6D8B-09C7-4149-813E-65A01A7984DF}"/>
    <cellStyle name="Normal 10 2 2 2 2 3 3" xfId="912" xr:uid="{95675CE2-EE05-4B81-BE63-9F6A03A7F0D1}"/>
    <cellStyle name="Normal 10 2 2 2 2 3 4" xfId="2522" xr:uid="{81075543-4C42-454A-AE5E-C5E1B625A32B}"/>
    <cellStyle name="Normal 10 2 2 2 2 4" xfId="913" xr:uid="{6ADE74FE-910F-4CB3-B418-660799674C63}"/>
    <cellStyle name="Normal 10 2 2 2 2 4 2" xfId="914" xr:uid="{79DA6E83-EC21-47E2-A57C-51EB2A0881E1}"/>
    <cellStyle name="Normal 10 2 2 2 2 5" xfId="915" xr:uid="{B64B718A-08AB-4DCC-868C-54F20F665224}"/>
    <cellStyle name="Normal 10 2 2 2 2 6" xfId="2523" xr:uid="{4CD15ACB-28F7-414C-92FC-4AE50A03EA48}"/>
    <cellStyle name="Normal 10 2 2 2 3" xfId="239" xr:uid="{CE8BCB48-5615-49DC-9871-61D32B35ED36}"/>
    <cellStyle name="Normal 10 2 2 2 3 2" xfId="457" xr:uid="{05AF6835-9863-4DE2-A9E6-4907317DD9EB}"/>
    <cellStyle name="Normal 10 2 2 2 3 2 2" xfId="458" xr:uid="{412BE455-DEFD-4CF0-A01F-3A45BD9EA68D}"/>
    <cellStyle name="Normal 10 2 2 2 3 2 2 2" xfId="916" xr:uid="{E06B8705-68D1-4058-B361-AD80E8489EC0}"/>
    <cellStyle name="Normal 10 2 2 2 3 2 2 2 2" xfId="917" xr:uid="{FD191432-F449-4096-9352-22880ACD3FFB}"/>
    <cellStyle name="Normal 10 2 2 2 3 2 2 3" xfId="918" xr:uid="{12E6A261-3D1E-4A2C-8F02-20E1931A8499}"/>
    <cellStyle name="Normal 10 2 2 2 3 2 3" xfId="919" xr:uid="{6B301E25-AFD5-4129-A20B-EB674D4FB4B1}"/>
    <cellStyle name="Normal 10 2 2 2 3 2 3 2" xfId="920" xr:uid="{266096F5-3A5C-4EC4-9EFC-0B2D9F417CF4}"/>
    <cellStyle name="Normal 10 2 2 2 3 2 4" xfId="921" xr:uid="{78E73972-2513-44A2-B31C-9970211B1B52}"/>
    <cellStyle name="Normal 10 2 2 2 3 3" xfId="459" xr:uid="{996A6AA2-AC51-440A-AD7F-E15A2905C4A3}"/>
    <cellStyle name="Normal 10 2 2 2 3 3 2" xfId="922" xr:uid="{D574201B-13B1-4C5E-BB5D-B1A5B45BECCF}"/>
    <cellStyle name="Normal 10 2 2 2 3 3 2 2" xfId="923" xr:uid="{E5C94722-E493-4E93-B652-FD6577B25150}"/>
    <cellStyle name="Normal 10 2 2 2 3 3 3" xfId="924" xr:uid="{D9C1C6CA-D859-4E9F-B216-EADB4911FBA1}"/>
    <cellStyle name="Normal 10 2 2 2 3 4" xfId="925" xr:uid="{8EA03947-E2BB-453B-BDD3-A6E47E974E51}"/>
    <cellStyle name="Normal 10 2 2 2 3 4 2" xfId="926" xr:uid="{59BCFCD1-6904-42B2-9A3F-5D1566AD8518}"/>
    <cellStyle name="Normal 10 2 2 2 3 5" xfId="927" xr:uid="{0869D343-F5E2-4A1D-9BAA-CC0D7EA566D7}"/>
    <cellStyle name="Normal 10 2 2 2 4" xfId="460" xr:uid="{8860471A-60ED-436F-97DE-AEB23DCE164D}"/>
    <cellStyle name="Normal 10 2 2 2 4 2" xfId="461" xr:uid="{5FD36D91-C33F-4F6E-B79C-BDDED8C3B703}"/>
    <cellStyle name="Normal 10 2 2 2 4 2 2" xfId="928" xr:uid="{73980A83-2112-4A38-A493-737A375A63C8}"/>
    <cellStyle name="Normal 10 2 2 2 4 2 2 2" xfId="929" xr:uid="{6232B55C-884A-4572-8D2E-BCBBE92FB8B3}"/>
    <cellStyle name="Normal 10 2 2 2 4 2 3" xfId="930" xr:uid="{3C22A41B-96B7-4CF7-B0B6-FD4F0981F5B4}"/>
    <cellStyle name="Normal 10 2 2 2 4 3" xfId="931" xr:uid="{6A1D14AC-0008-4EED-8E1E-881FDF1539A4}"/>
    <cellStyle name="Normal 10 2 2 2 4 3 2" xfId="932" xr:uid="{E137B5FC-BCB2-4411-AA8B-6890B2703BD4}"/>
    <cellStyle name="Normal 10 2 2 2 4 4" xfId="933" xr:uid="{5B55BDF1-B4F5-4EA9-8AC5-3BF28CED3EE9}"/>
    <cellStyle name="Normal 10 2 2 2 5" xfId="462" xr:uid="{76899E0D-B261-4CEC-A1F0-5C76A0CF1421}"/>
    <cellStyle name="Normal 10 2 2 2 5 2" xfId="934" xr:uid="{1D413E0D-6A2E-431D-827A-F024B661B50C}"/>
    <cellStyle name="Normal 10 2 2 2 5 2 2" xfId="935" xr:uid="{FAACF15F-08F0-473B-BA1D-0401EE816EF8}"/>
    <cellStyle name="Normal 10 2 2 2 5 3" xfId="936" xr:uid="{223BF2D7-C1F2-4537-A49D-1EBB12445539}"/>
    <cellStyle name="Normal 10 2 2 2 5 4" xfId="2524" xr:uid="{7473E73D-DEEB-46FA-BE00-E8E8E40C6067}"/>
    <cellStyle name="Normal 10 2 2 2 6" xfId="937" xr:uid="{E6418C90-5C5B-4588-AF82-7D0A7A43558C}"/>
    <cellStyle name="Normal 10 2 2 2 6 2" xfId="938" xr:uid="{6A027AF3-18FC-40BE-BBD8-5400BAE22A85}"/>
    <cellStyle name="Normal 10 2 2 2 7" xfId="939" xr:uid="{6577236A-B93D-49E1-A629-306BBD3E840B}"/>
    <cellStyle name="Normal 10 2 2 2 8" xfId="2525" xr:uid="{F242A1E5-261F-4F8C-9776-DE351322D904}"/>
    <cellStyle name="Normal 10 2 2 3" xfId="240" xr:uid="{7A525C91-AFF4-49CF-94BF-535C76232DAC}"/>
    <cellStyle name="Normal 10 2 2 3 2" xfId="463" xr:uid="{2546B8E2-8D58-436B-902B-4661B75F924A}"/>
    <cellStyle name="Normal 10 2 2 3 2 2" xfId="464" xr:uid="{6530458B-880E-4A3F-AEA8-5FF56013D2FD}"/>
    <cellStyle name="Normal 10 2 2 3 2 2 2" xfId="940" xr:uid="{95DA62C4-0A8B-4B44-B608-CEB424BBD486}"/>
    <cellStyle name="Normal 10 2 2 3 2 2 2 2" xfId="941" xr:uid="{4F329607-8617-47C7-87C9-8BF6D54B6B52}"/>
    <cellStyle name="Normal 10 2 2 3 2 2 3" xfId="942" xr:uid="{7030B901-0B9E-47FE-B3FA-3468CF4D322C}"/>
    <cellStyle name="Normal 10 2 2 3 2 3" xfId="943" xr:uid="{A5332939-C80A-411F-9A40-37C56BE0798F}"/>
    <cellStyle name="Normal 10 2 2 3 2 3 2" xfId="944" xr:uid="{F3390432-119A-477D-8F38-C48CF9E1374F}"/>
    <cellStyle name="Normal 10 2 2 3 2 4" xfId="945" xr:uid="{29867190-6836-4C8A-BF61-D3746E641BE6}"/>
    <cellStyle name="Normal 10 2 2 3 3" xfId="465" xr:uid="{94D289B3-B88D-439E-AF45-8140B2238E44}"/>
    <cellStyle name="Normal 10 2 2 3 3 2" xfId="946" xr:uid="{F5BA7B59-6E04-4F81-A5A5-83FD14C0C404}"/>
    <cellStyle name="Normal 10 2 2 3 3 2 2" xfId="947" xr:uid="{E50E7CEE-7289-4D08-859E-77A2E1F16220}"/>
    <cellStyle name="Normal 10 2 2 3 3 3" xfId="948" xr:uid="{E2C2C13B-329C-4635-901D-17DA537ACAE5}"/>
    <cellStyle name="Normal 10 2 2 3 3 4" xfId="2526" xr:uid="{B0D491C8-7F79-43B8-92BE-FD4F4C233F05}"/>
    <cellStyle name="Normal 10 2 2 3 4" xfId="949" xr:uid="{07189825-6110-40EB-B986-9046AA74B2BA}"/>
    <cellStyle name="Normal 10 2 2 3 4 2" xfId="950" xr:uid="{C1A1C171-3B71-467B-B02C-9BC3454633AD}"/>
    <cellStyle name="Normal 10 2 2 3 5" xfId="951" xr:uid="{15FD53F5-EFD9-497B-893F-821D231BAC47}"/>
    <cellStyle name="Normal 10 2 2 3 6" xfId="2527" xr:uid="{B7D00E69-F4B5-49C3-881C-D762361695CF}"/>
    <cellStyle name="Normal 10 2 2 4" xfId="241" xr:uid="{A0BA3AFE-15D4-4C9C-B411-63052F7E5665}"/>
    <cellStyle name="Normal 10 2 2 4 2" xfId="466" xr:uid="{EC1A08ED-6D8C-43E0-8105-3052A58B76A3}"/>
    <cellStyle name="Normal 10 2 2 4 2 2" xfId="467" xr:uid="{7B626B21-90A3-4DEF-8E39-27579BCB6CD1}"/>
    <cellStyle name="Normal 10 2 2 4 2 2 2" xfId="952" xr:uid="{A8C3AEA2-9B8F-467E-A163-243DB0AE3246}"/>
    <cellStyle name="Normal 10 2 2 4 2 2 2 2" xfId="953" xr:uid="{05773509-B40F-4FA4-886A-5524DA892AC0}"/>
    <cellStyle name="Normal 10 2 2 4 2 2 3" xfId="954" xr:uid="{73FCA834-1C46-47D4-A865-F0CD900C664A}"/>
    <cellStyle name="Normal 10 2 2 4 2 3" xfId="955" xr:uid="{B28D909B-BDA0-4C6C-8F58-62C03084BBE9}"/>
    <cellStyle name="Normal 10 2 2 4 2 3 2" xfId="956" xr:uid="{4AA631E3-25FE-441A-BC78-EB498D700DD8}"/>
    <cellStyle name="Normal 10 2 2 4 2 4" xfId="957" xr:uid="{31B401D3-251D-452D-A16E-ADE1EBBE35B2}"/>
    <cellStyle name="Normal 10 2 2 4 3" xfId="468" xr:uid="{F0869BCE-33BC-4A69-8250-4F67711DB595}"/>
    <cellStyle name="Normal 10 2 2 4 3 2" xfId="958" xr:uid="{943473F1-FA38-4158-8BF2-BEEEEDF94C22}"/>
    <cellStyle name="Normal 10 2 2 4 3 2 2" xfId="959" xr:uid="{F1B7CF35-4084-41F5-870E-3DD40C1322DD}"/>
    <cellStyle name="Normal 10 2 2 4 3 3" xfId="960" xr:uid="{496EAD0D-3B09-4B4B-AE0B-1FEBB62EADF4}"/>
    <cellStyle name="Normal 10 2 2 4 4" xfId="961" xr:uid="{8D59B57F-7C9A-4F6C-BAD8-1343AC2976FE}"/>
    <cellStyle name="Normal 10 2 2 4 4 2" xfId="962" xr:uid="{43CBE07B-0824-48B5-85C4-DFD3FC842165}"/>
    <cellStyle name="Normal 10 2 2 4 5" xfId="963" xr:uid="{244EC1C1-938F-4A30-BAC9-C9E2F0D4E5BF}"/>
    <cellStyle name="Normal 10 2 2 5" xfId="242" xr:uid="{67082D38-245C-4CE4-B6DB-6B80EBB68A8E}"/>
    <cellStyle name="Normal 10 2 2 5 2" xfId="469" xr:uid="{CE33E8C8-06DF-4EC5-8CEA-0EB8C8362286}"/>
    <cellStyle name="Normal 10 2 2 5 2 2" xfId="964" xr:uid="{CBFC52A1-398A-4813-ACCE-96B5A68073C2}"/>
    <cellStyle name="Normal 10 2 2 5 2 2 2" xfId="965" xr:uid="{25B69F77-6F47-489D-B1C5-22BE4BC2C6F4}"/>
    <cellStyle name="Normal 10 2 2 5 2 3" xfId="966" xr:uid="{908D201F-63A6-4627-8339-6A6842227A70}"/>
    <cellStyle name="Normal 10 2 2 5 3" xfId="967" xr:uid="{4904D0F2-72C9-4182-86E2-AEED8711E47F}"/>
    <cellStyle name="Normal 10 2 2 5 3 2" xfId="968" xr:uid="{A5DF13CC-67F5-49D2-889E-19C985F9BEF6}"/>
    <cellStyle name="Normal 10 2 2 5 4" xfId="969" xr:uid="{8FA71A54-A850-45F6-91DB-7A23E1AF8C05}"/>
    <cellStyle name="Normal 10 2 2 6" xfId="470" xr:uid="{0BED8076-69CF-42C6-BC24-BEDD021B0A7A}"/>
    <cellStyle name="Normal 10 2 2 6 2" xfId="970" xr:uid="{B7B9A303-1C62-46CF-9740-8134627E9652}"/>
    <cellStyle name="Normal 10 2 2 6 2 2" xfId="971" xr:uid="{CA298CE9-54FC-4095-936E-5DC17837D7F9}"/>
    <cellStyle name="Normal 10 2 2 6 2 3" xfId="4333" xr:uid="{819956A4-2C86-4A10-B461-E9B4EFDECAB1}"/>
    <cellStyle name="Normal 10 2 2 6 3" xfId="972" xr:uid="{7D19573A-7C73-48E7-A352-74CEA5342BA9}"/>
    <cellStyle name="Normal 10 2 2 6 4" xfId="2528" xr:uid="{00969EEE-19AD-42F6-9B4D-6A459270D38A}"/>
    <cellStyle name="Normal 10 2 2 6 4 2" xfId="4564" xr:uid="{A5048F52-976B-4B88-BD0A-06037A192B87}"/>
    <cellStyle name="Normal 10 2 2 6 4 3" xfId="4676" xr:uid="{22006483-56B7-4FC8-91DE-C8AEE88A4FB2}"/>
    <cellStyle name="Normal 10 2 2 6 4 4" xfId="4602" xr:uid="{D98A6EC5-C14C-4047-8F5D-D33F60F4FF2D}"/>
    <cellStyle name="Normal 10 2 2 7" xfId="973" xr:uid="{CDCEE630-9CDF-4DCB-B2F3-3D00A482B3FA}"/>
    <cellStyle name="Normal 10 2 2 7 2" xfId="974" xr:uid="{E9B1A9E1-4318-44E9-9164-F7B541E2A9BC}"/>
    <cellStyle name="Normal 10 2 2 8" xfId="975" xr:uid="{C3E14FFA-E43D-4EFC-B98A-402F6B7CE572}"/>
    <cellStyle name="Normal 10 2 2 9" xfId="2529" xr:uid="{C2A31740-D439-4A68-A115-D8C1220ECC2E}"/>
    <cellStyle name="Normal 10 2 3" xfId="47" xr:uid="{18D035D7-FE61-4FDC-B1AC-E9B8EBCEEAA8}"/>
    <cellStyle name="Normal 10 2 3 2" xfId="48" xr:uid="{031A595C-DF1A-479E-84E0-A5A1399D2215}"/>
    <cellStyle name="Normal 10 2 3 2 2" xfId="471" xr:uid="{E7619FAD-6F3F-4AC6-AD2F-E475F1F0BB82}"/>
    <cellStyle name="Normal 10 2 3 2 2 2" xfId="472" xr:uid="{55BF240C-77D1-45ED-BF1C-3604CE01C806}"/>
    <cellStyle name="Normal 10 2 3 2 2 2 2" xfId="976" xr:uid="{70765858-FB3D-4B5F-BE71-09334086955F}"/>
    <cellStyle name="Normal 10 2 3 2 2 2 2 2" xfId="977" xr:uid="{99635704-C0DA-4D3B-B4E3-B60071BAB353}"/>
    <cellStyle name="Normal 10 2 3 2 2 2 3" xfId="978" xr:uid="{C29A5DA4-2E0F-4A9E-BC64-3A0E3CF7FFC7}"/>
    <cellStyle name="Normal 10 2 3 2 2 3" xfId="979" xr:uid="{40B21374-0675-4F96-8BB5-63A22E59DE00}"/>
    <cellStyle name="Normal 10 2 3 2 2 3 2" xfId="980" xr:uid="{2DD1AF17-2C29-4E2A-B74D-9B981AC92ABD}"/>
    <cellStyle name="Normal 10 2 3 2 2 4" xfId="981" xr:uid="{2E69E2E1-3CA2-4A47-9BA3-FE9298B46DC5}"/>
    <cellStyle name="Normal 10 2 3 2 3" xfId="473" xr:uid="{D49B69B7-5A6F-4EBE-8608-59298B16CCB4}"/>
    <cellStyle name="Normal 10 2 3 2 3 2" xfId="982" xr:uid="{545BDEDD-D910-45A6-ADC6-7996F944F5A4}"/>
    <cellStyle name="Normal 10 2 3 2 3 2 2" xfId="983" xr:uid="{1DD6053A-CD37-4C8D-A62F-792B9516DC49}"/>
    <cellStyle name="Normal 10 2 3 2 3 3" xfId="984" xr:uid="{EA40D61D-7640-4118-9760-D8CCFC814A09}"/>
    <cellStyle name="Normal 10 2 3 2 3 4" xfId="2530" xr:uid="{39D6D1DE-72EF-4052-972B-3AC99D495ADA}"/>
    <cellStyle name="Normal 10 2 3 2 4" xfId="985" xr:uid="{908D6107-C579-46F1-BAE7-16C64B136BA6}"/>
    <cellStyle name="Normal 10 2 3 2 4 2" xfId="986" xr:uid="{F681FF6B-BD1B-4B7C-B90B-A42EA588E65B}"/>
    <cellStyle name="Normal 10 2 3 2 5" xfId="987" xr:uid="{74CB92A7-ACFB-4000-ADA9-0D9EF142E985}"/>
    <cellStyle name="Normal 10 2 3 2 6" xfId="2531" xr:uid="{F1F6EE73-5E10-4855-ABA0-BBA499C52EE8}"/>
    <cellStyle name="Normal 10 2 3 3" xfId="243" xr:uid="{4C515B1E-8AC2-42B7-8722-F8CE9E261495}"/>
    <cellStyle name="Normal 10 2 3 3 2" xfId="474" xr:uid="{0FA5E17A-F5A1-4914-B77E-00734AFC57D7}"/>
    <cellStyle name="Normal 10 2 3 3 2 2" xfId="475" xr:uid="{FCCC64F4-1A22-4D53-BDC2-5CC5520E4133}"/>
    <cellStyle name="Normal 10 2 3 3 2 2 2" xfId="988" xr:uid="{D6C7F026-A4F3-46ED-9E98-FCE26DBE8AA5}"/>
    <cellStyle name="Normal 10 2 3 3 2 2 2 2" xfId="989" xr:uid="{E4C7928C-7973-450A-9358-663FA3965CFF}"/>
    <cellStyle name="Normal 10 2 3 3 2 2 3" xfId="990" xr:uid="{8CDD0C3B-C02C-40DE-8380-8BA2FA09D822}"/>
    <cellStyle name="Normal 10 2 3 3 2 3" xfId="991" xr:uid="{E0CE9B03-84B2-48EA-BD32-98F877034008}"/>
    <cellStyle name="Normal 10 2 3 3 2 3 2" xfId="992" xr:uid="{0F901C3D-1DD3-4213-9F09-5937D67CEB6E}"/>
    <cellStyle name="Normal 10 2 3 3 2 4" xfId="993" xr:uid="{24277B19-0C97-4E0F-B38C-8164575F4565}"/>
    <cellStyle name="Normal 10 2 3 3 3" xfId="476" xr:uid="{1E4DFD3C-33F9-40A9-9F8C-F6C53E60AC30}"/>
    <cellStyle name="Normal 10 2 3 3 3 2" xfId="994" xr:uid="{3727E256-49AE-4AD8-9ADC-8DBFF01CF879}"/>
    <cellStyle name="Normal 10 2 3 3 3 2 2" xfId="995" xr:uid="{24458104-9AEC-465E-9EF9-A4E8AF851DFA}"/>
    <cellStyle name="Normal 10 2 3 3 3 3" xfId="996" xr:uid="{F0F115E5-3879-484A-9E69-BC620FB1AFA1}"/>
    <cellStyle name="Normal 10 2 3 3 4" xfId="997" xr:uid="{CFB5251A-77DF-4CCA-A454-D847D557F813}"/>
    <cellStyle name="Normal 10 2 3 3 4 2" xfId="998" xr:uid="{00126B64-87DA-47B9-84C3-58E22B1E5439}"/>
    <cellStyle name="Normal 10 2 3 3 5" xfId="999" xr:uid="{ECECA80A-5AC6-433D-AACF-A22F71255DEF}"/>
    <cellStyle name="Normal 10 2 3 4" xfId="244" xr:uid="{20214C5C-E3E2-4DF4-8655-55EE2FF51A48}"/>
    <cellStyle name="Normal 10 2 3 4 2" xfId="477" xr:uid="{FC59293D-C459-48CD-A981-6BC76D53E670}"/>
    <cellStyle name="Normal 10 2 3 4 2 2" xfId="1000" xr:uid="{66C3B340-3E93-4073-8F1F-5BA29D191B60}"/>
    <cellStyle name="Normal 10 2 3 4 2 2 2" xfId="1001" xr:uid="{109A23C2-F426-43A4-A333-FC728F986D74}"/>
    <cellStyle name="Normal 10 2 3 4 2 3" xfId="1002" xr:uid="{2AA70045-7984-4768-B227-432CB2E7C5BB}"/>
    <cellStyle name="Normal 10 2 3 4 3" xfId="1003" xr:uid="{4123B8F8-37C8-480F-AB34-39F8E981DC7E}"/>
    <cellStyle name="Normal 10 2 3 4 3 2" xfId="1004" xr:uid="{D4227F78-A4B7-41C3-9002-D0218BF4FD42}"/>
    <cellStyle name="Normal 10 2 3 4 4" xfId="1005" xr:uid="{2CFF3B77-FC84-43A8-B638-5FA7F26AB49A}"/>
    <cellStyle name="Normal 10 2 3 5" xfId="478" xr:uid="{CFE89310-AEC6-4D8F-BCD8-F3D2D7199622}"/>
    <cellStyle name="Normal 10 2 3 5 2" xfId="1006" xr:uid="{343D831D-5E9A-4A3A-9A5F-1E8224AD8E14}"/>
    <cellStyle name="Normal 10 2 3 5 2 2" xfId="1007" xr:uid="{F0B6D8DB-7363-40DA-8377-3519F6C3BB7A}"/>
    <cellStyle name="Normal 10 2 3 5 2 3" xfId="4334" xr:uid="{DD93AB99-CEF9-4F3B-9D8A-3A1DB21BD90C}"/>
    <cellStyle name="Normal 10 2 3 5 3" xfId="1008" xr:uid="{765328BC-1660-434A-8E2C-6B639929686C}"/>
    <cellStyle name="Normal 10 2 3 5 4" xfId="2532" xr:uid="{6B52B465-B163-47F7-B1B0-958F25E936E9}"/>
    <cellStyle name="Normal 10 2 3 5 4 2" xfId="4565" xr:uid="{F2B97AD1-0AE8-41A1-B6CE-E7837218D0BD}"/>
    <cellStyle name="Normal 10 2 3 5 4 3" xfId="4677" xr:uid="{2A86E385-CE4D-481D-B522-9B0C85EA916A}"/>
    <cellStyle name="Normal 10 2 3 5 4 4" xfId="4603" xr:uid="{F9D43549-55DC-4334-A8FB-559FAE0B5B82}"/>
    <cellStyle name="Normal 10 2 3 6" xfId="1009" xr:uid="{D6DA5273-817F-4EE4-B63D-AC10DBE996AB}"/>
    <cellStyle name="Normal 10 2 3 6 2" xfId="1010" xr:uid="{4D1B5A90-8785-4CE4-A6A0-067A05E60F08}"/>
    <cellStyle name="Normal 10 2 3 7" xfId="1011" xr:uid="{17C2AC7C-C973-4359-9C18-2846FCEF5E44}"/>
    <cellStyle name="Normal 10 2 3 8" xfId="2533" xr:uid="{BBB98015-2680-4C62-A1FC-96C2C652EA32}"/>
    <cellStyle name="Normal 10 2 4" xfId="49" xr:uid="{7D19A907-1965-4EBB-9DBF-DBDC101334F9}"/>
    <cellStyle name="Normal 10 2 4 2" xfId="429" xr:uid="{4E5840D8-707D-412D-992D-B02726B2D94A}"/>
    <cellStyle name="Normal 10 2 4 2 2" xfId="479" xr:uid="{508B47B8-A714-40A9-85BE-67B264011172}"/>
    <cellStyle name="Normal 10 2 4 2 2 2" xfId="1012" xr:uid="{BCC2DD69-3C8D-43DF-A520-75A899FE9716}"/>
    <cellStyle name="Normal 10 2 4 2 2 2 2" xfId="1013" xr:uid="{3AEA4303-28B6-495C-9D1B-D3630ADB336B}"/>
    <cellStyle name="Normal 10 2 4 2 2 3" xfId="1014" xr:uid="{D72688E3-0877-4AEC-AC42-812A3DEE83D1}"/>
    <cellStyle name="Normal 10 2 4 2 2 4" xfId="2534" xr:uid="{1CF562D7-A6D1-4044-93DC-400CA9F51188}"/>
    <cellStyle name="Normal 10 2 4 2 3" xfId="1015" xr:uid="{957773AF-D077-4EAA-85BF-1F7E6B8C5922}"/>
    <cellStyle name="Normal 10 2 4 2 3 2" xfId="1016" xr:uid="{32B94288-40E1-45A7-AFC5-C88BF890BE51}"/>
    <cellStyle name="Normal 10 2 4 2 4" xfId="1017" xr:uid="{F560DA79-2352-476F-86E0-3616A58F0F80}"/>
    <cellStyle name="Normal 10 2 4 2 5" xfId="2535" xr:uid="{0E432624-11FF-4CE0-8690-534FD92B0AC9}"/>
    <cellStyle name="Normal 10 2 4 3" xfId="480" xr:uid="{25DF9978-6F56-4059-AC06-573CBECA3318}"/>
    <cellStyle name="Normal 10 2 4 3 2" xfId="1018" xr:uid="{0FEC5748-CA49-4253-8EDE-5EC68127F9EC}"/>
    <cellStyle name="Normal 10 2 4 3 2 2" xfId="1019" xr:uid="{80D94DAB-A1A1-4ED7-A628-E5D7DA4B9560}"/>
    <cellStyle name="Normal 10 2 4 3 3" xfId="1020" xr:uid="{D09611D7-6862-49A8-AA90-7C2E39B89CA3}"/>
    <cellStyle name="Normal 10 2 4 3 4" xfId="2536" xr:uid="{4124312B-AE40-4F41-8B9C-C48E7C43810E}"/>
    <cellStyle name="Normal 10 2 4 4" xfId="1021" xr:uid="{BEB83DC0-214B-481B-802F-37F03FFFF76F}"/>
    <cellStyle name="Normal 10 2 4 4 2" xfId="1022" xr:uid="{6B32A2A4-1B19-43A2-BAD5-5A784B87EE7C}"/>
    <cellStyle name="Normal 10 2 4 4 3" xfId="2537" xr:uid="{710587FD-1CFD-4D5C-9D2A-851177A8F9EC}"/>
    <cellStyle name="Normal 10 2 4 4 4" xfId="2538" xr:uid="{8BFC3EE3-8E3C-43CD-980B-D062712DC992}"/>
    <cellStyle name="Normal 10 2 4 5" xfId="1023" xr:uid="{94165CA1-95F3-4F0E-9559-47CD6A2EBBA8}"/>
    <cellStyle name="Normal 10 2 4 6" xfId="2539" xr:uid="{4E705E70-5AE3-473A-9A2B-EAFD36BBAEC4}"/>
    <cellStyle name="Normal 10 2 4 7" xfId="2540" xr:uid="{EA0826B7-EA48-44A0-8E2C-EFA5CAE69157}"/>
    <cellStyle name="Normal 10 2 5" xfId="245" xr:uid="{03B581D9-B78B-48DC-B1D0-31DABF94BFAF}"/>
    <cellStyle name="Normal 10 2 5 2" xfId="481" xr:uid="{7951EA8C-046D-4072-A710-4058FB696230}"/>
    <cellStyle name="Normal 10 2 5 2 2" xfId="482" xr:uid="{FA1855C1-4B01-45BA-81B1-6FCE31C4CF57}"/>
    <cellStyle name="Normal 10 2 5 2 2 2" xfId="1024" xr:uid="{E4A8CA1D-30A4-48F0-A3C1-C312CF4BA704}"/>
    <cellStyle name="Normal 10 2 5 2 2 2 2" xfId="1025" xr:uid="{C54FC0C0-08E9-4454-BFF4-CC1FC7BD9E65}"/>
    <cellStyle name="Normal 10 2 5 2 2 3" xfId="1026" xr:uid="{63B38EF4-A3EF-44C0-975E-84034295C791}"/>
    <cellStyle name="Normal 10 2 5 2 3" xfId="1027" xr:uid="{22993273-ED74-4D57-9D0C-516205E8203B}"/>
    <cellStyle name="Normal 10 2 5 2 3 2" xfId="1028" xr:uid="{E0B13317-D97E-49E0-B3C8-189D902E29C9}"/>
    <cellStyle name="Normal 10 2 5 2 4" xfId="1029" xr:uid="{9987F4C2-068B-4663-8FC6-9E6E86F34B73}"/>
    <cellStyle name="Normal 10 2 5 3" xfId="483" xr:uid="{7151ACA1-4BE9-4BF1-99E0-BF81A1819B48}"/>
    <cellStyle name="Normal 10 2 5 3 2" xfId="1030" xr:uid="{9B5A362A-0399-4815-A84B-54E762427A3C}"/>
    <cellStyle name="Normal 10 2 5 3 2 2" xfId="1031" xr:uid="{D2530F87-8D70-42ED-BFA8-067111CC6DB8}"/>
    <cellStyle name="Normal 10 2 5 3 3" xfId="1032" xr:uid="{F46BF016-D069-4A08-BA56-EAE2F4DC8965}"/>
    <cellStyle name="Normal 10 2 5 3 4" xfId="2541" xr:uid="{AACE5901-C775-4977-B632-9DC8477C841C}"/>
    <cellStyle name="Normal 10 2 5 4" xfId="1033" xr:uid="{E658726C-2402-4D7E-B1C9-F21526DB2C40}"/>
    <cellStyle name="Normal 10 2 5 4 2" xfId="1034" xr:uid="{A72D344F-C03D-4496-90F0-A758150CEF44}"/>
    <cellStyle name="Normal 10 2 5 5" xfId="1035" xr:uid="{183D5C32-0928-49EB-BD04-5AD2EA4BF0D7}"/>
    <cellStyle name="Normal 10 2 5 6" xfId="2542" xr:uid="{83D76907-594A-4E1D-8744-A4AA6D9696C7}"/>
    <cellStyle name="Normal 10 2 6" xfId="246" xr:uid="{741BFD03-5A42-42E3-B9EA-7A1120E80EDC}"/>
    <cellStyle name="Normal 10 2 6 2" xfId="484" xr:uid="{9E623A27-BD2F-4FD0-9385-3116CF2D9229}"/>
    <cellStyle name="Normal 10 2 6 2 2" xfId="1036" xr:uid="{FCF7FCBB-3613-4626-AF97-59C430A658EF}"/>
    <cellStyle name="Normal 10 2 6 2 2 2" xfId="1037" xr:uid="{9F03B50E-E065-4CFA-A54C-600A2932084A}"/>
    <cellStyle name="Normal 10 2 6 2 3" xfId="1038" xr:uid="{B35A40E1-85A4-4FDD-B04D-A00892493CA6}"/>
    <cellStyle name="Normal 10 2 6 2 4" xfId="2543" xr:uid="{9D258460-E1F9-4219-A64C-954E008D4EAD}"/>
    <cellStyle name="Normal 10 2 6 3" xfId="1039" xr:uid="{58D10201-E46D-4815-81FF-D5E58D06F255}"/>
    <cellStyle name="Normal 10 2 6 3 2" xfId="1040" xr:uid="{983955CE-2CBB-4451-A666-0E2FF59C4954}"/>
    <cellStyle name="Normal 10 2 6 4" xfId="1041" xr:uid="{DCB8780A-2251-48AA-A3E4-66DA10EAB040}"/>
    <cellStyle name="Normal 10 2 6 5" xfId="2544" xr:uid="{2BD98ED5-AC3C-4391-8956-D935FC84E18A}"/>
    <cellStyle name="Normal 10 2 7" xfId="485" xr:uid="{801236E0-19E9-4441-BD5B-ABEBBDF1951B}"/>
    <cellStyle name="Normal 10 2 7 2" xfId="1042" xr:uid="{CA711DAE-2F76-4391-90F5-0556F90158ED}"/>
    <cellStyle name="Normal 10 2 7 2 2" xfId="1043" xr:uid="{6B73854A-95F8-40D5-86D6-19A40E4A0CB5}"/>
    <cellStyle name="Normal 10 2 7 2 3" xfId="4332" xr:uid="{CDFBF94C-0F73-432B-BA72-2D357049CCEE}"/>
    <cellStyle name="Normal 10 2 7 3" xfId="1044" xr:uid="{7A39AB4C-0455-4D00-9E10-FCE8A7B2FDFD}"/>
    <cellStyle name="Normal 10 2 7 4" xfId="2545" xr:uid="{73DFF632-1F7A-4848-944C-4B604D9669FB}"/>
    <cellStyle name="Normal 10 2 7 4 2" xfId="4563" xr:uid="{C6A017F4-43AE-491F-BCB1-A5D9905FA270}"/>
    <cellStyle name="Normal 10 2 7 4 3" xfId="4678" xr:uid="{C0DE7E30-B624-4876-BEEB-FAB4316B3FDA}"/>
    <cellStyle name="Normal 10 2 7 4 4" xfId="4601" xr:uid="{C4F44468-798E-49AB-914A-9452FC9DC896}"/>
    <cellStyle name="Normal 10 2 8" xfId="1045" xr:uid="{240DB7A9-D9BF-4C72-80F4-55AAEF581DA1}"/>
    <cellStyle name="Normal 10 2 8 2" xfId="1046" xr:uid="{074D0445-1125-40BD-BFE5-2FCC478D825C}"/>
    <cellStyle name="Normal 10 2 8 3" xfId="2546" xr:uid="{EF60EB05-AA83-49DC-9283-961E09EC44C8}"/>
    <cellStyle name="Normal 10 2 8 4" xfId="2547" xr:uid="{9C09F8F3-472E-480B-A351-2EB1707BF967}"/>
    <cellStyle name="Normal 10 2 9" xfId="1047" xr:uid="{DCAFF164-89B4-42F8-B818-A21BEEE3518D}"/>
    <cellStyle name="Normal 10 3" xfId="50" xr:uid="{D0120AAC-4C26-4367-846D-CE7DF2352790}"/>
    <cellStyle name="Normal 10 3 10" xfId="2548" xr:uid="{B9E6DE9A-AC5F-4144-AA13-B3076DB92FBA}"/>
    <cellStyle name="Normal 10 3 11" xfId="2549" xr:uid="{695BC9BC-7ED8-484B-BD08-482EDC4AE3D3}"/>
    <cellStyle name="Normal 10 3 2" xfId="51" xr:uid="{13767EF9-93A2-4E54-BE48-920495A43716}"/>
    <cellStyle name="Normal 10 3 2 2" xfId="52" xr:uid="{00FDAE3E-5FF2-4B56-B8B0-75D0E359269A}"/>
    <cellStyle name="Normal 10 3 2 2 2" xfId="247" xr:uid="{9DDAE423-B816-47AE-9336-4FCEF3CF9C6B}"/>
    <cellStyle name="Normal 10 3 2 2 2 2" xfId="486" xr:uid="{090FA3AB-5FEB-4ED3-AFF7-F026AFC63EA5}"/>
    <cellStyle name="Normal 10 3 2 2 2 2 2" xfId="1048" xr:uid="{33E8C2C0-7CA0-4817-A5D9-57FF7CD220AE}"/>
    <cellStyle name="Normal 10 3 2 2 2 2 2 2" xfId="1049" xr:uid="{4A3B33E5-AE23-4E21-867C-C30B0EA2A925}"/>
    <cellStyle name="Normal 10 3 2 2 2 2 3" xfId="1050" xr:uid="{F3F2A36F-DE68-4025-A456-3D741F6343A8}"/>
    <cellStyle name="Normal 10 3 2 2 2 2 4" xfId="2550" xr:uid="{57622779-18BA-4A32-9051-2D4CE56D808E}"/>
    <cellStyle name="Normal 10 3 2 2 2 3" xfId="1051" xr:uid="{D4F20B6A-E4A9-48F9-ACCD-FD9775E5C9C2}"/>
    <cellStyle name="Normal 10 3 2 2 2 3 2" xfId="1052" xr:uid="{97939D4E-1154-4583-B7D7-185596A706A7}"/>
    <cellStyle name="Normal 10 3 2 2 2 3 3" xfId="2551" xr:uid="{73CE4B3D-E4F0-4780-9234-0F43DA815CF4}"/>
    <cellStyle name="Normal 10 3 2 2 2 3 4" xfId="2552" xr:uid="{E18F1BDF-4F38-43B0-915C-EBC10D56A5EA}"/>
    <cellStyle name="Normal 10 3 2 2 2 4" xfId="1053" xr:uid="{DE084F07-DF9A-40D0-9F64-C18F9CA379E8}"/>
    <cellStyle name="Normal 10 3 2 2 2 5" xfId="2553" xr:uid="{8D4ECDD3-987E-4C3D-98E8-9941EA475701}"/>
    <cellStyle name="Normal 10 3 2 2 2 6" xfId="2554" xr:uid="{8CD89D08-49C5-481F-939E-695B965B037B}"/>
    <cellStyle name="Normal 10 3 2 2 3" xfId="487" xr:uid="{4F68420C-E0E0-4B40-9D3A-C5508151E8D4}"/>
    <cellStyle name="Normal 10 3 2 2 3 2" xfId="1054" xr:uid="{83785990-B44A-4494-8E94-58C8AB5A7BBD}"/>
    <cellStyle name="Normal 10 3 2 2 3 2 2" xfId="1055" xr:uid="{E1722C53-59F9-4EB5-A76D-AD8B92365853}"/>
    <cellStyle name="Normal 10 3 2 2 3 2 3" xfId="2555" xr:uid="{0EDCFB37-C913-48AB-AF4C-8BB4ADECF6ED}"/>
    <cellStyle name="Normal 10 3 2 2 3 2 4" xfId="2556" xr:uid="{762EEC12-F8E8-4C53-A356-AE9FAD5DCE68}"/>
    <cellStyle name="Normal 10 3 2 2 3 3" xfId="1056" xr:uid="{5F29E390-05FA-47D1-B472-6AFA7BAFF4FE}"/>
    <cellStyle name="Normal 10 3 2 2 3 4" xfId="2557" xr:uid="{B0A50A35-EBA5-425C-BBA9-3DF09523A465}"/>
    <cellStyle name="Normal 10 3 2 2 3 5" xfId="2558" xr:uid="{D51B4E5E-5DAC-44C6-BBC9-0BAD1B9293AC}"/>
    <cellStyle name="Normal 10 3 2 2 4" xfId="1057" xr:uid="{60BB07C2-0158-4E75-8B90-E81FE899C71C}"/>
    <cellStyle name="Normal 10 3 2 2 4 2" xfId="1058" xr:uid="{7F61A298-C35D-4941-A0BE-F158A66D970D}"/>
    <cellStyle name="Normal 10 3 2 2 4 3" xfId="2559" xr:uid="{73C7366F-503F-4B91-92C4-BCB8C8E0840C}"/>
    <cellStyle name="Normal 10 3 2 2 4 4" xfId="2560" xr:uid="{D160E82E-AC71-4E8B-9808-BD20FB2DFD95}"/>
    <cellStyle name="Normal 10 3 2 2 5" xfId="1059" xr:uid="{3B91735B-D47A-4C22-83D0-A73DCC75341D}"/>
    <cellStyle name="Normal 10 3 2 2 5 2" xfId="2561" xr:uid="{30EDBFF9-BFE9-4769-A65A-F116766E55D9}"/>
    <cellStyle name="Normal 10 3 2 2 5 3" xfId="2562" xr:uid="{E6C8655C-6476-48A6-AB81-C222EB7B7728}"/>
    <cellStyle name="Normal 10 3 2 2 5 4" xfId="2563" xr:uid="{6005773E-D6CB-4806-9E53-9BE7193D322F}"/>
    <cellStyle name="Normal 10 3 2 2 6" xfId="2564" xr:uid="{D1A6E015-D7CD-4212-8289-7C5D91EB6CB2}"/>
    <cellStyle name="Normal 10 3 2 2 7" xfId="2565" xr:uid="{DC4545D4-B582-44E4-8F36-B0FC1C488EF4}"/>
    <cellStyle name="Normal 10 3 2 2 8" xfId="2566" xr:uid="{4AF3026B-E41F-4D86-844B-93C3053CB743}"/>
    <cellStyle name="Normal 10 3 2 3" xfId="248" xr:uid="{0A6EC4A2-843D-4B4C-B0F6-B4F09D575AFF}"/>
    <cellStyle name="Normal 10 3 2 3 2" xfId="488" xr:uid="{8C15A1A9-D07F-4F54-A08B-04BA38C75BE6}"/>
    <cellStyle name="Normal 10 3 2 3 2 2" xfId="489" xr:uid="{A89D87C2-19DF-4E06-8BED-57CFE3C49E4C}"/>
    <cellStyle name="Normal 10 3 2 3 2 2 2" xfId="1060" xr:uid="{F4638D6C-28AA-4158-99C7-151F9DF6560F}"/>
    <cellStyle name="Normal 10 3 2 3 2 2 2 2" xfId="1061" xr:uid="{2C9B763F-CAE4-4566-A4FA-C2284C9F99FF}"/>
    <cellStyle name="Normal 10 3 2 3 2 2 3" xfId="1062" xr:uid="{2D95299B-FAE8-489C-BB5E-557F5A20F33F}"/>
    <cellStyle name="Normal 10 3 2 3 2 3" xfId="1063" xr:uid="{C7725346-3D62-4923-AE2A-109E4E60600D}"/>
    <cellStyle name="Normal 10 3 2 3 2 3 2" xfId="1064" xr:uid="{00CF52B7-FF80-41D8-BA0B-6F040FCB5B7D}"/>
    <cellStyle name="Normal 10 3 2 3 2 4" xfId="1065" xr:uid="{AF0B8AEA-CE3E-499A-84E3-2FB7A4718983}"/>
    <cellStyle name="Normal 10 3 2 3 3" xfId="490" xr:uid="{E44980F5-4C00-46EC-874E-9293496117CA}"/>
    <cellStyle name="Normal 10 3 2 3 3 2" xfId="1066" xr:uid="{FF793C68-B50C-4636-A847-0B63C28F54BC}"/>
    <cellStyle name="Normal 10 3 2 3 3 2 2" xfId="1067" xr:uid="{A059D774-6D94-473E-8A9F-F718A22A2D60}"/>
    <cellStyle name="Normal 10 3 2 3 3 3" xfId="1068" xr:uid="{1368E70B-FF35-4470-BC16-02DB3CF155FA}"/>
    <cellStyle name="Normal 10 3 2 3 3 4" xfId="2567" xr:uid="{9FEF8ED1-2BBB-424B-AE14-3C871AB61668}"/>
    <cellStyle name="Normal 10 3 2 3 4" xfId="1069" xr:uid="{370AB9D9-3970-4C81-A63C-AA002816735F}"/>
    <cellStyle name="Normal 10 3 2 3 4 2" xfId="1070" xr:uid="{78689103-D04E-42A5-9913-1CF3104254D1}"/>
    <cellStyle name="Normal 10 3 2 3 5" xfId="1071" xr:uid="{A5D862E1-9889-4104-B0E3-7925679E2711}"/>
    <cellStyle name="Normal 10 3 2 3 6" xfId="2568" xr:uid="{D84A7817-88CB-4A99-8E84-DC8AED5C2558}"/>
    <cellStyle name="Normal 10 3 2 4" xfId="249" xr:uid="{691A7FDF-E064-402F-97F6-5E4F092DDC1B}"/>
    <cellStyle name="Normal 10 3 2 4 2" xfId="491" xr:uid="{E864F1B4-C791-4096-B238-8BE691EF83E6}"/>
    <cellStyle name="Normal 10 3 2 4 2 2" xfId="1072" xr:uid="{A42E0F2B-ED4A-4B53-A238-88E83F0AAFD9}"/>
    <cellStyle name="Normal 10 3 2 4 2 2 2" xfId="1073" xr:uid="{D7193801-6E14-4BE4-A0F7-29B92DA1F613}"/>
    <cellStyle name="Normal 10 3 2 4 2 3" xfId="1074" xr:uid="{3928939A-C521-4D91-BEDB-253D2EE5AFA3}"/>
    <cellStyle name="Normal 10 3 2 4 2 4" xfId="2569" xr:uid="{A25CB86C-FF10-49F2-AEA4-6EB6F0F73DDF}"/>
    <cellStyle name="Normal 10 3 2 4 3" xfId="1075" xr:uid="{9803516D-00B8-407B-9DFA-E55048FB6514}"/>
    <cellStyle name="Normal 10 3 2 4 3 2" xfId="1076" xr:uid="{0625C677-7EC3-417B-B483-D5CA5BBBD2A5}"/>
    <cellStyle name="Normal 10 3 2 4 4" xfId="1077" xr:uid="{DA95892A-AB0E-40A7-A5A9-6B9604965119}"/>
    <cellStyle name="Normal 10 3 2 4 5" xfId="2570" xr:uid="{57B7A374-8775-476E-9232-2ABC18C6DDF4}"/>
    <cellStyle name="Normal 10 3 2 5" xfId="251" xr:uid="{DFF760C7-7E66-46F4-8E1D-CD422711F99C}"/>
    <cellStyle name="Normal 10 3 2 5 2" xfId="1078" xr:uid="{362022E5-6532-4DF4-BDE4-FCBFA7E430A3}"/>
    <cellStyle name="Normal 10 3 2 5 2 2" xfId="1079" xr:uid="{669644BB-6547-4010-9129-795B068D2487}"/>
    <cellStyle name="Normal 10 3 2 5 3" xfId="1080" xr:uid="{5091CF5F-5091-4903-A320-23FB4008F673}"/>
    <cellStyle name="Normal 10 3 2 5 4" xfId="2571" xr:uid="{2448B4A2-579C-4B36-9759-43DC3EEFC609}"/>
    <cellStyle name="Normal 10 3 2 6" xfId="1081" xr:uid="{5F62A0F7-D05B-473D-9478-7C495B3BF727}"/>
    <cellStyle name="Normal 10 3 2 6 2" xfId="1082" xr:uid="{B2F0767C-1413-41A8-9E8F-F17B79AABC3E}"/>
    <cellStyle name="Normal 10 3 2 6 3" xfId="2572" xr:uid="{A2C95A13-361E-4E71-94C0-769CA2FB8D41}"/>
    <cellStyle name="Normal 10 3 2 6 4" xfId="2573" xr:uid="{F1A24666-DA98-433F-8928-1B5958A2AAF2}"/>
    <cellStyle name="Normal 10 3 2 7" xfId="1083" xr:uid="{BDC71B37-316B-410F-B205-2EF793768B00}"/>
    <cellStyle name="Normal 10 3 2 8" xfId="2574" xr:uid="{41E84494-3556-44D8-97F0-937B4B031EEB}"/>
    <cellStyle name="Normal 10 3 2 9" xfId="2575" xr:uid="{A0420C1B-3C57-4B24-997A-CEFCB67896BC}"/>
    <cellStyle name="Normal 10 3 3" xfId="53" xr:uid="{8DEFE171-1BF8-414E-983B-CAABA26198F1}"/>
    <cellStyle name="Normal 10 3 3 2" xfId="54" xr:uid="{26CE5AE5-563D-42D7-87D4-0DB385302BF3}"/>
    <cellStyle name="Normal 10 3 3 2 2" xfId="492" xr:uid="{71FBDE40-D590-4CAF-BC65-F43B0CED10EA}"/>
    <cellStyle name="Normal 10 3 3 2 2 2" xfId="1084" xr:uid="{38AF07ED-1132-4682-AB8A-03986315C707}"/>
    <cellStyle name="Normal 10 3 3 2 2 2 2" xfId="1085" xr:uid="{3F192D74-0374-471A-9666-C0186B7CA934}"/>
    <cellStyle name="Normal 10 3 3 2 2 2 2 2" xfId="4445" xr:uid="{33DD984A-0F5E-4A80-AF7A-5CAD8E6B4C21}"/>
    <cellStyle name="Normal 10 3 3 2 2 2 3" xfId="4446" xr:uid="{181CE967-C860-4E13-82BE-07D342AB1804}"/>
    <cellStyle name="Normal 10 3 3 2 2 3" xfId="1086" xr:uid="{559D1041-F7F4-4AB1-BBD3-560786537D6E}"/>
    <cellStyle name="Normal 10 3 3 2 2 3 2" xfId="4447" xr:uid="{779CA73E-E4DF-4A7E-B896-6542E0E1E94C}"/>
    <cellStyle name="Normal 10 3 3 2 2 4" xfId="2576" xr:uid="{692B4D69-140E-411A-B0F4-7EB1E039F895}"/>
    <cellStyle name="Normal 10 3 3 2 3" xfId="1087" xr:uid="{E2693E94-AEB3-4B32-9883-D170397DA154}"/>
    <cellStyle name="Normal 10 3 3 2 3 2" xfId="1088" xr:uid="{A23307F6-6E40-4FF8-AC92-BD1223BEB936}"/>
    <cellStyle name="Normal 10 3 3 2 3 2 2" xfId="4448" xr:uid="{40673E1E-3CE2-4923-8F38-93E0599A5FAE}"/>
    <cellStyle name="Normal 10 3 3 2 3 3" xfId="2577" xr:uid="{40E80091-87FB-4CFE-800F-711B842A0C35}"/>
    <cellStyle name="Normal 10 3 3 2 3 4" xfId="2578" xr:uid="{8CD8A641-E9C3-46D0-B9D2-3FA90BE5040D}"/>
    <cellStyle name="Normal 10 3 3 2 4" xfId="1089" xr:uid="{EBF1685B-2178-4D75-A68A-5C2D69D66E38}"/>
    <cellStyle name="Normal 10 3 3 2 4 2" xfId="4449" xr:uid="{558BD35A-3791-4452-9FD9-0C8A9707F502}"/>
    <cellStyle name="Normal 10 3 3 2 5" xfId="2579" xr:uid="{85528504-D68C-426D-9036-DD3D3B87EA39}"/>
    <cellStyle name="Normal 10 3 3 2 6" xfId="2580" xr:uid="{B6F638D2-8DDA-4B30-ADF6-96A51CE373E7}"/>
    <cellStyle name="Normal 10 3 3 3" xfId="252" xr:uid="{42687BD1-31FF-4FD3-8721-B173E12A4FC8}"/>
    <cellStyle name="Normal 10 3 3 3 2" xfId="1090" xr:uid="{00D6F099-A024-4664-943D-CAE3798A5020}"/>
    <cellStyle name="Normal 10 3 3 3 2 2" xfId="1091" xr:uid="{1A83819B-30F2-4CF9-8F09-801CC4E64994}"/>
    <cellStyle name="Normal 10 3 3 3 2 2 2" xfId="4450" xr:uid="{730D6AFC-6A74-4250-A272-699DE53731E4}"/>
    <cellStyle name="Normal 10 3 3 3 2 3" xfId="2581" xr:uid="{A9F4DEA4-E641-4145-9B4A-941DDD54D6BB}"/>
    <cellStyle name="Normal 10 3 3 3 2 4" xfId="2582" xr:uid="{4E4E6014-1AF3-4A12-9AE5-274372BA2DE6}"/>
    <cellStyle name="Normal 10 3 3 3 3" xfId="1092" xr:uid="{A9F282D5-6892-4938-8840-A48FE7ACAB48}"/>
    <cellStyle name="Normal 10 3 3 3 3 2" xfId="4451" xr:uid="{149E2433-37CC-4CFE-9222-997A5F4D2D7E}"/>
    <cellStyle name="Normal 10 3 3 3 4" xfId="2583" xr:uid="{C57AB244-E41E-4D37-8D16-27F14A7A245E}"/>
    <cellStyle name="Normal 10 3 3 3 5" xfId="2584" xr:uid="{81CDAD9A-42D2-41FF-A743-35F6FECECE62}"/>
    <cellStyle name="Normal 10 3 3 4" xfId="1093" xr:uid="{3A2C6078-F8FD-4F0D-BE48-F83F18F42318}"/>
    <cellStyle name="Normal 10 3 3 4 2" xfId="1094" xr:uid="{18D83A4B-5715-464E-930F-B4710BC64DC4}"/>
    <cellStyle name="Normal 10 3 3 4 2 2" xfId="4452" xr:uid="{122A6E43-102B-4307-A893-04FCED1CD2D4}"/>
    <cellStyle name="Normal 10 3 3 4 3" xfId="2585" xr:uid="{CAF037CA-F657-4B89-9AAD-0B7E428A443E}"/>
    <cellStyle name="Normal 10 3 3 4 4" xfId="2586" xr:uid="{1F667533-95F5-4ECA-9E4B-2595AF47C66D}"/>
    <cellStyle name="Normal 10 3 3 5" xfId="1095" xr:uid="{DD4AEE05-769E-4D65-B533-D96ADE577B9C}"/>
    <cellStyle name="Normal 10 3 3 5 2" xfId="2587" xr:uid="{E0204AEE-CEF6-4B5D-8564-A3BD53A07B23}"/>
    <cellStyle name="Normal 10 3 3 5 3" xfId="2588" xr:uid="{A68D5A05-FAEC-4661-B5CB-A1E67712D008}"/>
    <cellStyle name="Normal 10 3 3 5 4" xfId="2589" xr:uid="{5BCE1707-971F-431B-938F-D53F5B1D08DA}"/>
    <cellStyle name="Normal 10 3 3 6" xfId="2590" xr:uid="{F5E8A3D0-7F72-42D1-B92E-7D009877436E}"/>
    <cellStyle name="Normal 10 3 3 7" xfId="2591" xr:uid="{0BD64802-9749-4C35-B6F4-C57C8CC3E51D}"/>
    <cellStyle name="Normal 10 3 3 8" xfId="2592" xr:uid="{252F5553-F24E-4FEE-9653-CA211E83D674}"/>
    <cellStyle name="Normal 10 3 4" xfId="55" xr:uid="{A8CEDE01-0ABB-4DB9-8D9B-1E6498AA2C0A}"/>
    <cellStyle name="Normal 10 3 4 2" xfId="493" xr:uid="{591470B9-7B6D-4361-A975-8E34880ACD67}"/>
    <cellStyle name="Normal 10 3 4 2 2" xfId="494" xr:uid="{39CF1D43-B3B5-4A3F-B5D1-07B586047AD0}"/>
    <cellStyle name="Normal 10 3 4 2 2 2" xfId="1096" xr:uid="{32AF6CC2-9352-4358-A6E3-4A2313EE0694}"/>
    <cellStyle name="Normal 10 3 4 2 2 2 2" xfId="1097" xr:uid="{7D5CE21E-6993-4C1B-A381-E1606593AFAA}"/>
    <cellStyle name="Normal 10 3 4 2 2 3" xfId="1098" xr:uid="{C195CF44-D596-4559-BBED-A6E1A72EE27F}"/>
    <cellStyle name="Normal 10 3 4 2 2 4" xfId="2593" xr:uid="{9B840D11-29CA-480C-B310-E0B1232C02BA}"/>
    <cellStyle name="Normal 10 3 4 2 3" xfId="1099" xr:uid="{8061DD00-6E88-4D24-83EB-BF4819E10213}"/>
    <cellStyle name="Normal 10 3 4 2 3 2" xfId="1100" xr:uid="{78863A5E-625D-42AC-A903-64CC7D3304AE}"/>
    <cellStyle name="Normal 10 3 4 2 4" xfId="1101" xr:uid="{FBE81D85-1977-4ECF-91CE-3C173CE45171}"/>
    <cellStyle name="Normal 10 3 4 2 5" xfId="2594" xr:uid="{D1EE1015-7BF5-44A7-8593-0A8BB8DB1821}"/>
    <cellStyle name="Normal 10 3 4 3" xfId="495" xr:uid="{888D6365-0022-422D-9544-0833DD70C148}"/>
    <cellStyle name="Normal 10 3 4 3 2" xfId="1102" xr:uid="{89B2B129-5601-4A99-B19B-5BB70A11F9B1}"/>
    <cellStyle name="Normal 10 3 4 3 2 2" xfId="1103" xr:uid="{343EB429-9A10-41B9-A1D4-47A7DA7D648C}"/>
    <cellStyle name="Normal 10 3 4 3 3" xfId="1104" xr:uid="{978D096A-BDB1-47A6-8D7D-1CDE3C2CD823}"/>
    <cellStyle name="Normal 10 3 4 3 4" xfId="2595" xr:uid="{BD612E83-FB1A-493E-B3E9-23B7FA355CC2}"/>
    <cellStyle name="Normal 10 3 4 4" xfId="1105" xr:uid="{292660A2-02E6-4D66-8481-C99D9EBCCD04}"/>
    <cellStyle name="Normal 10 3 4 4 2" xfId="1106" xr:uid="{380AA5D2-2BA3-4F01-8C4E-D00A6319EF1F}"/>
    <cellStyle name="Normal 10 3 4 4 3" xfId="2596" xr:uid="{448434DE-AC5D-49FF-A150-4EF7E325B101}"/>
    <cellStyle name="Normal 10 3 4 4 4" xfId="2597" xr:uid="{9BEBB02E-C0FF-45B4-A792-EA988EFEE3CD}"/>
    <cellStyle name="Normal 10 3 4 5" xfId="1107" xr:uid="{659F0EFF-D2E3-44A2-8B3D-4E05DB01DF8F}"/>
    <cellStyle name="Normal 10 3 4 6" xfId="2598" xr:uid="{AC751B84-DE3A-4757-9325-539D43715B02}"/>
    <cellStyle name="Normal 10 3 4 7" xfId="2599" xr:uid="{087C65CE-7EBB-4343-AEA3-F53C98AE8E46}"/>
    <cellStyle name="Normal 10 3 5" xfId="253" xr:uid="{2F82809E-4E64-4A52-AAA0-7B6D87E96E68}"/>
    <cellStyle name="Normal 10 3 5 2" xfId="496" xr:uid="{35230B54-9409-4E7A-BCD1-B9C019A026A6}"/>
    <cellStyle name="Normal 10 3 5 2 2" xfId="1108" xr:uid="{A72BA6CB-8D28-44AF-807D-43272ACC55F6}"/>
    <cellStyle name="Normal 10 3 5 2 2 2" xfId="1109" xr:uid="{E8D6DDE7-4DC8-425C-A920-9DF35EE05D82}"/>
    <cellStyle name="Normal 10 3 5 2 3" xfId="1110" xr:uid="{2BFB3A75-66A5-44D6-807D-5415CA2888F5}"/>
    <cellStyle name="Normal 10 3 5 2 4" xfId="2600" xr:uid="{3E9A2EFA-78E4-4EA1-B17E-51ED425DF284}"/>
    <cellStyle name="Normal 10 3 5 3" xfId="1111" xr:uid="{703D8342-2A2C-48F0-9657-3B6A25D0985F}"/>
    <cellStyle name="Normal 10 3 5 3 2" xfId="1112" xr:uid="{36698108-0A8D-4B62-8B75-B3A717D6D129}"/>
    <cellStyle name="Normal 10 3 5 3 3" xfId="2601" xr:uid="{9B2A0282-CA9A-471A-8D50-D51FBBA5898C}"/>
    <cellStyle name="Normal 10 3 5 3 4" xfId="2602" xr:uid="{0F32DF20-8101-410C-A31E-3A3EEF98FC10}"/>
    <cellStyle name="Normal 10 3 5 4" xfId="1113" xr:uid="{AC4F7240-1AC7-42C4-BC78-B1328A8DD937}"/>
    <cellStyle name="Normal 10 3 5 5" xfId="2603" xr:uid="{22C7AF64-B16A-4D38-B7C2-3BFC6DEDE14E}"/>
    <cellStyle name="Normal 10 3 5 6" xfId="2604" xr:uid="{88E20A96-930C-4428-8689-72CB2713FBDC}"/>
    <cellStyle name="Normal 10 3 6" xfId="254" xr:uid="{972525B2-CB97-4BD1-B92C-7CCA99FBB80A}"/>
    <cellStyle name="Normal 10 3 6 2" xfId="1114" xr:uid="{310BF945-EE7B-4F0B-B6E5-F87FAA810E65}"/>
    <cellStyle name="Normal 10 3 6 2 2" xfId="1115" xr:uid="{A508D912-8680-49FF-802A-47CE6E2D2703}"/>
    <cellStyle name="Normal 10 3 6 2 3" xfId="2605" xr:uid="{C5DC0BD3-B48E-4836-B1A7-3449C019C63C}"/>
    <cellStyle name="Normal 10 3 6 2 4" xfId="2606" xr:uid="{667A7A34-A879-46D1-A6C5-562E781A961A}"/>
    <cellStyle name="Normal 10 3 6 3" xfId="1116" xr:uid="{4BDAD17F-A211-4D65-9E92-BB3582B3F6D5}"/>
    <cellStyle name="Normal 10 3 6 4" xfId="2607" xr:uid="{F39AB28F-18FD-4152-9798-21EAACFC33D9}"/>
    <cellStyle name="Normal 10 3 6 5" xfId="2608" xr:uid="{333C57DA-CA0F-42A4-AFBB-5F667CCE6160}"/>
    <cellStyle name="Normal 10 3 7" xfId="1117" xr:uid="{6BB8AB2F-F0B0-417E-8DA7-942F2C6F366A}"/>
    <cellStyle name="Normal 10 3 7 2" xfId="1118" xr:uid="{902BEAF5-7445-4F14-B349-2EE165068D16}"/>
    <cellStyle name="Normal 10 3 7 3" xfId="2609" xr:uid="{C6444A6F-55BC-41EB-8B9E-ED7812EF9D46}"/>
    <cellStyle name="Normal 10 3 7 4" xfId="2610" xr:uid="{37BB90EC-D4DC-4F71-B846-26117C5305BB}"/>
    <cellStyle name="Normal 10 3 8" xfId="1119" xr:uid="{297FB99D-ED23-47CC-BAF5-A1069EF02A8A}"/>
    <cellStyle name="Normal 10 3 8 2" xfId="2611" xr:uid="{22930838-AA58-416D-8180-2F0200B88E34}"/>
    <cellStyle name="Normal 10 3 8 3" xfId="2612" xr:uid="{FA6E08BD-3202-4560-8F11-9876B1F30B3B}"/>
    <cellStyle name="Normal 10 3 8 4" xfId="2613" xr:uid="{4D8DA9C0-D720-4AAD-B36F-BF30EDE777D4}"/>
    <cellStyle name="Normal 10 3 9" xfId="2614" xr:uid="{0CD2B770-B785-4B7A-8445-0463FD5369D4}"/>
    <cellStyle name="Normal 10 4" xfId="56" xr:uid="{379126FC-45C9-430E-A168-70DD4AC8C671}"/>
    <cellStyle name="Normal 10 4 10" xfId="2615" xr:uid="{F5FFE5F5-160D-4C9A-B713-06224B22D35F}"/>
    <cellStyle name="Normal 10 4 11" xfId="2616" xr:uid="{49C3F9BA-E657-4FE5-9A5B-6212BF75F962}"/>
    <cellStyle name="Normal 10 4 2" xfId="57" xr:uid="{86B4120E-304C-42C0-8610-2A152C91BCB4}"/>
    <cellStyle name="Normal 10 4 2 2" xfId="255" xr:uid="{D8E97C8D-CF8A-41D6-891B-77757633FA14}"/>
    <cellStyle name="Normal 10 4 2 2 2" xfId="497" xr:uid="{35502A3B-6F9E-49EB-B583-6687E8A936A9}"/>
    <cellStyle name="Normal 10 4 2 2 2 2" xfId="498" xr:uid="{D2FFFBF9-54CD-4D77-AB4B-A71FC6DCA3C6}"/>
    <cellStyle name="Normal 10 4 2 2 2 2 2" xfId="1120" xr:uid="{640788D9-DA9C-4F7B-866F-6E56344A39D8}"/>
    <cellStyle name="Normal 10 4 2 2 2 2 3" xfId="2617" xr:uid="{EF25D909-9385-4619-8CF8-8A14C7BF449E}"/>
    <cellStyle name="Normal 10 4 2 2 2 2 4" xfId="2618" xr:uid="{85BCAE58-2E9E-46CE-80C3-96FA70EC7CBE}"/>
    <cellStyle name="Normal 10 4 2 2 2 3" xfId="1121" xr:uid="{B12AC554-DB2E-4F7A-B179-41F4A1300098}"/>
    <cellStyle name="Normal 10 4 2 2 2 3 2" xfId="2619" xr:uid="{678C1F15-E30C-440C-BB9E-AE7E045A5BE1}"/>
    <cellStyle name="Normal 10 4 2 2 2 3 3" xfId="2620" xr:uid="{5C6B72FF-B905-4192-94FA-F5DE022C5CF7}"/>
    <cellStyle name="Normal 10 4 2 2 2 3 4" xfId="2621" xr:uid="{F4D537AF-BB9F-404A-AB43-313667064236}"/>
    <cellStyle name="Normal 10 4 2 2 2 4" xfId="2622" xr:uid="{6EAEA2FF-417E-4943-A49A-64D6886FD682}"/>
    <cellStyle name="Normal 10 4 2 2 2 5" xfId="2623" xr:uid="{5F6C57F3-1E9B-4820-9692-35CB08AF8B0E}"/>
    <cellStyle name="Normal 10 4 2 2 2 6" xfId="2624" xr:uid="{CC26BD3D-069A-4708-92EE-AA7233E223E1}"/>
    <cellStyle name="Normal 10 4 2 2 3" xfId="499" xr:uid="{18BC03FC-F4B5-4BC8-A5CE-2C8B065E259A}"/>
    <cellStyle name="Normal 10 4 2 2 3 2" xfId="1122" xr:uid="{DA4E7415-A9D1-498D-AE49-B9FB327D8315}"/>
    <cellStyle name="Normal 10 4 2 2 3 2 2" xfId="2625" xr:uid="{AC0270EC-8F8B-4A9A-804F-658EE6045675}"/>
    <cellStyle name="Normal 10 4 2 2 3 2 3" xfId="2626" xr:uid="{1A668F5F-A1E8-44A7-A099-C15B62E7577E}"/>
    <cellStyle name="Normal 10 4 2 2 3 2 4" xfId="2627" xr:uid="{D4DEBA1F-5F72-485E-872A-3735666C9B35}"/>
    <cellStyle name="Normal 10 4 2 2 3 3" xfId="2628" xr:uid="{D2DB7D9C-7020-40C9-AA8A-0805F00ACB02}"/>
    <cellStyle name="Normal 10 4 2 2 3 4" xfId="2629" xr:uid="{CE6CF208-9566-4F88-AE52-DEC0E83C9F5C}"/>
    <cellStyle name="Normal 10 4 2 2 3 5" xfId="2630" xr:uid="{34784979-B6FD-4914-97D4-783D024C85CF}"/>
    <cellStyle name="Normal 10 4 2 2 4" xfId="1123" xr:uid="{125257E2-FCE6-469E-8E7B-0042C5D4DB23}"/>
    <cellStyle name="Normal 10 4 2 2 4 2" xfId="2631" xr:uid="{E683112D-55B0-4436-B2CE-011CAE575861}"/>
    <cellStyle name="Normal 10 4 2 2 4 3" xfId="2632" xr:uid="{4993D9E5-2A3D-4C28-8511-E0A948CD8B31}"/>
    <cellStyle name="Normal 10 4 2 2 4 4" xfId="2633" xr:uid="{89D5E4C4-6DC7-4610-B169-6C216D23C13E}"/>
    <cellStyle name="Normal 10 4 2 2 5" xfId="2634" xr:uid="{BC7A8978-8643-4C40-A308-5803C836FAE3}"/>
    <cellStyle name="Normal 10 4 2 2 5 2" xfId="2635" xr:uid="{9E95EC91-730D-48CA-BEDA-F297D4E5DC06}"/>
    <cellStyle name="Normal 10 4 2 2 5 3" xfId="2636" xr:uid="{5EDE0B25-6CD9-451D-B269-FCA6F6B7E7B2}"/>
    <cellStyle name="Normal 10 4 2 2 5 4" xfId="2637" xr:uid="{F793B09D-171A-47E0-A9B7-A37006C8B772}"/>
    <cellStyle name="Normal 10 4 2 2 6" xfId="2638" xr:uid="{2DAD6BDF-7EDA-43DC-B96C-5E651736ACA6}"/>
    <cellStyle name="Normal 10 4 2 2 7" xfId="2639" xr:uid="{176BFBBB-9401-46A5-93C5-A8C2B20D9AA0}"/>
    <cellStyle name="Normal 10 4 2 2 8" xfId="2640" xr:uid="{4608FF86-3ABF-40F9-BD6D-207CEC820AE8}"/>
    <cellStyle name="Normal 10 4 2 3" xfId="500" xr:uid="{9CEC258B-289D-4F1C-BF98-D364DD2DEFE7}"/>
    <cellStyle name="Normal 10 4 2 3 2" xfId="501" xr:uid="{AA9BC462-0C42-4890-81A1-D7B6CE59395E}"/>
    <cellStyle name="Normal 10 4 2 3 2 2" xfId="502" xr:uid="{D4B54E91-D108-4900-A5E4-4AFCA1FE0852}"/>
    <cellStyle name="Normal 10 4 2 3 2 3" xfId="2641" xr:uid="{D5C7BAF1-DDBF-4731-A5ED-020ED5D447D2}"/>
    <cellStyle name="Normal 10 4 2 3 2 4" xfId="2642" xr:uid="{8A0365E9-C75B-402B-BD76-1FE0589069E8}"/>
    <cellStyle name="Normal 10 4 2 3 3" xfId="503" xr:uid="{4EEC1308-3026-4891-A893-A0F7515F2183}"/>
    <cellStyle name="Normal 10 4 2 3 3 2" xfId="2643" xr:uid="{D7E0D83B-6E82-44F7-8C74-CE9F853116FD}"/>
    <cellStyle name="Normal 10 4 2 3 3 3" xfId="2644" xr:uid="{8F13B7B4-B30C-493F-98FA-9722487DE71E}"/>
    <cellStyle name="Normal 10 4 2 3 3 4" xfId="2645" xr:uid="{66365DFC-BDA0-4BA1-8BFF-3937CFA8EC91}"/>
    <cellStyle name="Normal 10 4 2 3 4" xfId="2646" xr:uid="{46216ACE-D7D4-4B13-A267-83DDF2E932AF}"/>
    <cellStyle name="Normal 10 4 2 3 5" xfId="2647" xr:uid="{B931504C-DCDC-42FC-B83B-A14B4CB48C18}"/>
    <cellStyle name="Normal 10 4 2 3 6" xfId="2648" xr:uid="{AAA0BF31-09AE-4605-9416-7313DFEF66B7}"/>
    <cellStyle name="Normal 10 4 2 4" xfId="504" xr:uid="{29E8D827-2E37-45C9-A944-EC935858C89B}"/>
    <cellStyle name="Normal 10 4 2 4 2" xfId="505" xr:uid="{C82385EA-29BB-4A2A-BAC3-66F893CB35FE}"/>
    <cellStyle name="Normal 10 4 2 4 2 2" xfId="2649" xr:uid="{67E0C85B-60A0-4329-9775-1A441F8E741D}"/>
    <cellStyle name="Normal 10 4 2 4 2 3" xfId="2650" xr:uid="{D21B2C38-5A16-419B-BDDF-061DE3685DFD}"/>
    <cellStyle name="Normal 10 4 2 4 2 4" xfId="2651" xr:uid="{8D171350-E1AF-4919-9A33-49BEACD4364B}"/>
    <cellStyle name="Normal 10 4 2 4 3" xfId="2652" xr:uid="{5D8663E0-075B-45D9-870D-5B7FCDF2D2AE}"/>
    <cellStyle name="Normal 10 4 2 4 4" xfId="2653" xr:uid="{59AF8A28-7293-42AB-958B-5AF7249465F2}"/>
    <cellStyle name="Normal 10 4 2 4 5" xfId="2654" xr:uid="{8DA37BDD-4CA6-4E7F-9CC6-22057584CEAD}"/>
    <cellStyle name="Normal 10 4 2 5" xfId="506" xr:uid="{3B202042-CD60-444E-B5E1-0E4CDFE3CA7F}"/>
    <cellStyle name="Normal 10 4 2 5 2" xfId="2655" xr:uid="{642C38EF-1C27-44F5-B479-74B946144DF4}"/>
    <cellStyle name="Normal 10 4 2 5 3" xfId="2656" xr:uid="{52EABB55-D4A1-46B2-86FA-1F36CE5FC7ED}"/>
    <cellStyle name="Normal 10 4 2 5 4" xfId="2657" xr:uid="{70B0B3FD-05C1-4187-8643-90B8D638E271}"/>
    <cellStyle name="Normal 10 4 2 6" xfId="2658" xr:uid="{95BC4D67-2F7D-4CB0-A59D-5884825650FD}"/>
    <cellStyle name="Normal 10 4 2 6 2" xfId="2659" xr:uid="{173F1902-6278-4CBF-8ACE-6D3756416636}"/>
    <cellStyle name="Normal 10 4 2 6 3" xfId="2660" xr:uid="{3EC5C53C-47DA-48F3-8BA5-8F5D413C4321}"/>
    <cellStyle name="Normal 10 4 2 6 4" xfId="2661" xr:uid="{56E7C2F2-F07B-491F-96FB-198BD3820CFA}"/>
    <cellStyle name="Normal 10 4 2 7" xfId="2662" xr:uid="{AC80E6CE-5FC9-435E-B17B-DE69F374C8EF}"/>
    <cellStyle name="Normal 10 4 2 8" xfId="2663" xr:uid="{8311DCCD-4063-4E88-905D-9FF3669CC717}"/>
    <cellStyle name="Normal 10 4 2 9" xfId="2664" xr:uid="{8AFA501A-178A-4536-8B57-B2C03E516265}"/>
    <cellStyle name="Normal 10 4 3" xfId="256" xr:uid="{1033DDFC-CA6A-4390-A58D-408BBE15671B}"/>
    <cellStyle name="Normal 10 4 3 2" xfId="507" xr:uid="{4BF65AE6-1B54-45D3-A7D2-1B97F5B937F5}"/>
    <cellStyle name="Normal 10 4 3 2 2" xfId="508" xr:uid="{C2446EDF-9479-4D26-92B3-7D932F9A6BAB}"/>
    <cellStyle name="Normal 10 4 3 2 2 2" xfId="1124" xr:uid="{5514855E-07EE-4BB6-9AA4-8DE4F12C36A2}"/>
    <cellStyle name="Normal 10 4 3 2 2 2 2" xfId="1125" xr:uid="{E9EFAABF-0AB2-4051-A2F2-852CEACFD97B}"/>
    <cellStyle name="Normal 10 4 3 2 2 3" xfId="1126" xr:uid="{F4CA3D9D-791E-48DA-BA54-A3F61029AEA2}"/>
    <cellStyle name="Normal 10 4 3 2 2 4" xfId="2665" xr:uid="{D185851A-C445-4C0F-B2E1-F9D672903150}"/>
    <cellStyle name="Normal 10 4 3 2 3" xfId="1127" xr:uid="{1A9A7AD2-C94F-477B-B459-A76D9BE3708A}"/>
    <cellStyle name="Normal 10 4 3 2 3 2" xfId="1128" xr:uid="{BC3F1F52-697D-40A7-8E6B-C2050669AB54}"/>
    <cellStyle name="Normal 10 4 3 2 3 3" xfId="2666" xr:uid="{27FD1CAA-4A40-41CD-B4E1-94F7136A420E}"/>
    <cellStyle name="Normal 10 4 3 2 3 4" xfId="2667" xr:uid="{7F5C4AAD-0640-44DC-B066-0C12E0F7F13B}"/>
    <cellStyle name="Normal 10 4 3 2 4" xfId="1129" xr:uid="{6E435209-6613-4DF5-9BDD-3DEF32A77B22}"/>
    <cellStyle name="Normal 10 4 3 2 5" xfId="2668" xr:uid="{AEC4B97D-E83D-4237-8D83-AEA4CF9F8679}"/>
    <cellStyle name="Normal 10 4 3 2 6" xfId="2669" xr:uid="{B1B4788F-72A6-4775-8A9C-FDDABABE7EB8}"/>
    <cellStyle name="Normal 10 4 3 3" xfId="509" xr:uid="{D9D03F5C-7CB5-49FA-BCA5-0FF560C4DBD3}"/>
    <cellStyle name="Normal 10 4 3 3 2" xfId="1130" xr:uid="{C1F46B91-79C6-4A8C-B2CB-0EBE86508912}"/>
    <cellStyle name="Normal 10 4 3 3 2 2" xfId="1131" xr:uid="{F8056EB6-642D-49D9-B843-E3BC058D4F4D}"/>
    <cellStyle name="Normal 10 4 3 3 2 3" xfId="2670" xr:uid="{9BE8B203-F934-4CC1-8C43-BD67FEB78525}"/>
    <cellStyle name="Normal 10 4 3 3 2 4" xfId="2671" xr:uid="{22885A07-E550-4332-9DAC-F8B6AA953443}"/>
    <cellStyle name="Normal 10 4 3 3 3" xfId="1132" xr:uid="{A74BFC11-C180-42F9-8934-07715CAABE04}"/>
    <cellStyle name="Normal 10 4 3 3 4" xfId="2672" xr:uid="{E0D7688A-C79B-41CE-BECB-3158089325F7}"/>
    <cellStyle name="Normal 10 4 3 3 5" xfId="2673" xr:uid="{59920836-1830-4E64-B4A0-2ECCA397D042}"/>
    <cellStyle name="Normal 10 4 3 4" xfId="1133" xr:uid="{0913FF5E-A06A-4264-A15C-FC01BD75F14F}"/>
    <cellStyle name="Normal 10 4 3 4 2" xfId="1134" xr:uid="{2D6EE458-57DA-4C84-B726-6F8352755B3E}"/>
    <cellStyle name="Normal 10 4 3 4 3" xfId="2674" xr:uid="{BA25C4F5-C1F6-4D28-9D6C-F8A4B1066713}"/>
    <cellStyle name="Normal 10 4 3 4 4" xfId="2675" xr:uid="{613EE947-084D-4AEE-B3B7-26D370213BAC}"/>
    <cellStyle name="Normal 10 4 3 5" xfId="1135" xr:uid="{22847719-9E85-446A-AA81-BA54564DBC5E}"/>
    <cellStyle name="Normal 10 4 3 5 2" xfId="2676" xr:uid="{B67DA150-AECD-4ABD-96EF-8EAC02CCB73A}"/>
    <cellStyle name="Normal 10 4 3 5 3" xfId="2677" xr:uid="{0FC37B3A-F5F3-4BA3-8D6C-557F45CBB1E3}"/>
    <cellStyle name="Normal 10 4 3 5 4" xfId="2678" xr:uid="{7C47C14E-0120-46AD-BEFD-4DF7DB0729F6}"/>
    <cellStyle name="Normal 10 4 3 6" xfId="2679" xr:uid="{55000184-CB35-493C-81D8-5E670A9D1C55}"/>
    <cellStyle name="Normal 10 4 3 7" xfId="2680" xr:uid="{37C5E766-F738-4465-B77F-D3F6A1E33BCB}"/>
    <cellStyle name="Normal 10 4 3 8" xfId="2681" xr:uid="{276DE8C8-F47F-4DD5-93AE-7E79595C37AF}"/>
    <cellStyle name="Normal 10 4 4" xfId="257" xr:uid="{E3069B20-DA53-4BA3-BDD8-9EC9CE3772F3}"/>
    <cellStyle name="Normal 10 4 4 2" xfId="510" xr:uid="{52CA800C-902F-4460-AA5B-62FC140764E3}"/>
    <cellStyle name="Normal 10 4 4 2 2" xfId="511" xr:uid="{DC81C995-B5C9-4D10-A30D-5F79DCF836BF}"/>
    <cellStyle name="Normal 10 4 4 2 2 2" xfId="1136" xr:uid="{CFF19179-F681-42A8-ACB0-5A42724075E3}"/>
    <cellStyle name="Normal 10 4 4 2 2 3" xfId="2682" xr:uid="{16004A44-DA7D-4FA0-8DE3-5E3780C95068}"/>
    <cellStyle name="Normal 10 4 4 2 2 4" xfId="2683" xr:uid="{2C81DD03-18AE-48EB-B03A-6C0235B6103B}"/>
    <cellStyle name="Normal 10 4 4 2 3" xfId="1137" xr:uid="{C3BFA411-68C8-4993-803D-5446238D5763}"/>
    <cellStyle name="Normal 10 4 4 2 4" xfId="2684" xr:uid="{C7348B72-9A9B-4EF2-80A7-20E42262E040}"/>
    <cellStyle name="Normal 10 4 4 2 5" xfId="2685" xr:uid="{C3817582-F152-46A7-9320-8EBAFC2496A1}"/>
    <cellStyle name="Normal 10 4 4 3" xfId="512" xr:uid="{CF61AA49-0BCE-4FFF-9FFC-7273E8A8FF72}"/>
    <cellStyle name="Normal 10 4 4 3 2" xfId="1138" xr:uid="{D2093034-B084-4FD3-8922-665FF58F1B30}"/>
    <cellStyle name="Normal 10 4 4 3 3" xfId="2686" xr:uid="{E5FA05CA-0DFE-4726-B954-69CD4FA52829}"/>
    <cellStyle name="Normal 10 4 4 3 4" xfId="2687" xr:uid="{48D747C6-AE63-4CBE-B95B-B118B5E52762}"/>
    <cellStyle name="Normal 10 4 4 4" xfId="1139" xr:uid="{B384B55A-AE55-4B59-B458-EDA4332D2603}"/>
    <cellStyle name="Normal 10 4 4 4 2" xfId="2688" xr:uid="{7CBE59DA-045F-4119-A806-5D78B5D47BA6}"/>
    <cellStyle name="Normal 10 4 4 4 3" xfId="2689" xr:uid="{2B6822FE-E181-4072-B0D5-F20A096E10A4}"/>
    <cellStyle name="Normal 10 4 4 4 4" xfId="2690" xr:uid="{53FCECCE-2031-4E0E-8685-17D7CB99D725}"/>
    <cellStyle name="Normal 10 4 4 5" xfId="2691" xr:uid="{C7427332-994D-435F-BB81-9B6702B17248}"/>
    <cellStyle name="Normal 10 4 4 6" xfId="2692" xr:uid="{85DE129C-6CE3-4AE8-AB2E-639D50796CFE}"/>
    <cellStyle name="Normal 10 4 4 7" xfId="2693" xr:uid="{B19835D9-BFB6-48C5-9DCF-1388F56752E0}"/>
    <cellStyle name="Normal 10 4 5" xfId="258" xr:uid="{55B4DA20-E15B-4912-A889-5963B6C5CF98}"/>
    <cellStyle name="Normal 10 4 5 2" xfId="513" xr:uid="{B37C385C-4D03-48BE-BD0B-7584097D5C28}"/>
    <cellStyle name="Normal 10 4 5 2 2" xfId="1140" xr:uid="{23932347-134D-4805-A8F8-2FD907C34D5F}"/>
    <cellStyle name="Normal 10 4 5 2 3" xfId="2694" xr:uid="{BB39E5B5-0432-421F-8587-6F6BA15EF926}"/>
    <cellStyle name="Normal 10 4 5 2 4" xfId="2695" xr:uid="{C22BDD47-EB69-4322-841F-81362FD479A9}"/>
    <cellStyle name="Normal 10 4 5 3" xfId="1141" xr:uid="{CEDAC631-7907-47E5-8AE7-7F176A72EEA8}"/>
    <cellStyle name="Normal 10 4 5 3 2" xfId="2696" xr:uid="{6DBEE6DA-D607-4327-BF86-5C6723E7FCE8}"/>
    <cellStyle name="Normal 10 4 5 3 3" xfId="2697" xr:uid="{849E5A77-67B8-485C-860A-9146F731CA80}"/>
    <cellStyle name="Normal 10 4 5 3 4" xfId="2698" xr:uid="{06553BB2-C7B3-4F7B-820A-9D9DE8795335}"/>
    <cellStyle name="Normal 10 4 5 4" xfId="2699" xr:uid="{8C378FAD-1AB6-4D29-8F43-9E1A96475F12}"/>
    <cellStyle name="Normal 10 4 5 5" xfId="2700" xr:uid="{03EB4A51-4DE8-4AEC-8FFB-E3609FB0CACC}"/>
    <cellStyle name="Normal 10 4 5 6" xfId="2701" xr:uid="{1448245A-931A-4CC3-8555-E19AE3B7B56F}"/>
    <cellStyle name="Normal 10 4 6" xfId="514" xr:uid="{6463BEDF-32E0-4FD9-B94D-EB758F15B3F4}"/>
    <cellStyle name="Normal 10 4 6 2" xfId="1142" xr:uid="{C637176A-D5A5-4796-8C7B-81096D6892DA}"/>
    <cellStyle name="Normal 10 4 6 2 2" xfId="2702" xr:uid="{282D67F1-9FFB-4E11-82FF-D62D0077A2EB}"/>
    <cellStyle name="Normal 10 4 6 2 3" xfId="2703" xr:uid="{3366C816-4FBA-417E-9A28-8EC32B7090BA}"/>
    <cellStyle name="Normal 10 4 6 2 4" xfId="2704" xr:uid="{CD0D5866-6B98-422A-80AC-A333F12AA3BE}"/>
    <cellStyle name="Normal 10 4 6 3" xfId="2705" xr:uid="{5AF013D7-85A2-4190-9AF4-A43B0B783175}"/>
    <cellStyle name="Normal 10 4 6 4" xfId="2706" xr:uid="{1557E410-4247-4626-9E35-61A04DAA4AA5}"/>
    <cellStyle name="Normal 10 4 6 5" xfId="2707" xr:uid="{98FD9C7A-C5BB-459F-A659-E5ADA2FCD77D}"/>
    <cellStyle name="Normal 10 4 7" xfId="1143" xr:uid="{F69E8E61-946F-419D-BED5-082781C80C5A}"/>
    <cellStyle name="Normal 10 4 7 2" xfId="2708" xr:uid="{EAA74306-696F-4823-8F3B-4F989B1E9D97}"/>
    <cellStyle name="Normal 10 4 7 3" xfId="2709" xr:uid="{9B35A59C-6DC7-4B36-94CC-2285E870B625}"/>
    <cellStyle name="Normal 10 4 7 4" xfId="2710" xr:uid="{D0189EA7-AF60-4454-9754-633E3EC7E4C8}"/>
    <cellStyle name="Normal 10 4 8" xfId="2711" xr:uid="{CE65FA15-41F2-468E-8259-0B61F4CB9E03}"/>
    <cellStyle name="Normal 10 4 8 2" xfId="2712" xr:uid="{E9534657-4E84-4924-B980-F0A5544DF8E5}"/>
    <cellStyle name="Normal 10 4 8 3" xfId="2713" xr:uid="{B3F56F10-F94A-4047-ACCB-21D1627320C6}"/>
    <cellStyle name="Normal 10 4 8 4" xfId="2714" xr:uid="{F4B9F29E-C20E-4A2F-9C06-17785F92B84A}"/>
    <cellStyle name="Normal 10 4 9" xfId="2715" xr:uid="{3A4B6D36-2AF0-4FDE-8D6C-AF1CECC99967}"/>
    <cellStyle name="Normal 10 5" xfId="58" xr:uid="{A6A52BFA-987A-4299-9AD0-4D71C09BF12D}"/>
    <cellStyle name="Normal 10 5 2" xfId="59" xr:uid="{AE450578-6F69-44DF-BC9F-A4FC15D297AB}"/>
    <cellStyle name="Normal 10 5 2 2" xfId="259" xr:uid="{3A5118A9-C31A-4C64-828C-EADAE88BFF50}"/>
    <cellStyle name="Normal 10 5 2 2 2" xfId="515" xr:uid="{9175A3F1-5F8B-493F-A973-779B13E9E70B}"/>
    <cellStyle name="Normal 10 5 2 2 2 2" xfId="1144" xr:uid="{E00CB950-CAE7-4764-B354-FE65ADA27569}"/>
    <cellStyle name="Normal 10 5 2 2 2 3" xfId="2716" xr:uid="{AF132F68-4083-462A-837B-D9C8E897A25B}"/>
    <cellStyle name="Normal 10 5 2 2 2 4" xfId="2717" xr:uid="{C0FCF60A-DCAF-4431-BFA4-0C7940FE66D5}"/>
    <cellStyle name="Normal 10 5 2 2 3" xfId="1145" xr:uid="{FDCC0241-7446-4869-B686-042909E31ED3}"/>
    <cellStyle name="Normal 10 5 2 2 3 2" xfId="2718" xr:uid="{DF743FF9-0A96-4CD2-9B6C-E692F964DD3A}"/>
    <cellStyle name="Normal 10 5 2 2 3 3" xfId="2719" xr:uid="{67758610-C5EB-42A9-87CD-A2F8D6BE3FB6}"/>
    <cellStyle name="Normal 10 5 2 2 3 4" xfId="2720" xr:uid="{F72AB430-209B-40AC-8C17-C42B6AAAE09F}"/>
    <cellStyle name="Normal 10 5 2 2 4" xfId="2721" xr:uid="{C29825BE-1476-41FF-8CE2-083BE2173ADA}"/>
    <cellStyle name="Normal 10 5 2 2 5" xfId="2722" xr:uid="{F264DD7A-820F-446D-A960-B04B034701F7}"/>
    <cellStyle name="Normal 10 5 2 2 6" xfId="2723" xr:uid="{1626A0A1-8A85-4753-B565-315465CB837F}"/>
    <cellStyle name="Normal 10 5 2 3" xfId="516" xr:uid="{CF721EEE-496E-474D-BA1A-F02A27892A93}"/>
    <cellStyle name="Normal 10 5 2 3 2" xfId="1146" xr:uid="{E93A5043-9A90-4C21-9229-F56007560E63}"/>
    <cellStyle name="Normal 10 5 2 3 2 2" xfId="2724" xr:uid="{30CD838C-6873-475F-BC06-39A9105829B3}"/>
    <cellStyle name="Normal 10 5 2 3 2 3" xfId="2725" xr:uid="{BA815E2D-78FF-4CD6-8BA3-020E3CB36013}"/>
    <cellStyle name="Normal 10 5 2 3 2 4" xfId="2726" xr:uid="{7EB1902A-621E-41C7-B71E-A5A847A8400E}"/>
    <cellStyle name="Normal 10 5 2 3 3" xfId="2727" xr:uid="{0DA9E909-5C06-4BE0-8A51-8E05208A7497}"/>
    <cellStyle name="Normal 10 5 2 3 4" xfId="2728" xr:uid="{32495A3E-9D17-47FD-96BA-4A8F597DD880}"/>
    <cellStyle name="Normal 10 5 2 3 5" xfId="2729" xr:uid="{EC711A8D-E652-403F-8A75-3E7F837E55B9}"/>
    <cellStyle name="Normal 10 5 2 4" xfId="1147" xr:uid="{7B6834BC-C8CC-4FBC-BB50-D2921AE621B5}"/>
    <cellStyle name="Normal 10 5 2 4 2" xfId="2730" xr:uid="{F660A2A3-4D36-4693-A6B9-3830D7F8ED22}"/>
    <cellStyle name="Normal 10 5 2 4 3" xfId="2731" xr:uid="{FF127F5E-D91F-4634-8111-98F4D9E0C4CE}"/>
    <cellStyle name="Normal 10 5 2 4 4" xfId="2732" xr:uid="{29059BD2-F068-4C47-A9CA-72C2A306501D}"/>
    <cellStyle name="Normal 10 5 2 5" xfId="2733" xr:uid="{4D28D62A-DC83-4757-BA2C-4A716054129A}"/>
    <cellStyle name="Normal 10 5 2 5 2" xfId="2734" xr:uid="{831C5AE2-5C2D-4F03-948B-0A9175B1CC2A}"/>
    <cellStyle name="Normal 10 5 2 5 3" xfId="2735" xr:uid="{F5DC3662-BFE4-4C09-B375-E56F3DBA87E3}"/>
    <cellStyle name="Normal 10 5 2 5 4" xfId="2736" xr:uid="{C9831B55-33F5-452F-9609-00155437458F}"/>
    <cellStyle name="Normal 10 5 2 6" xfId="2737" xr:uid="{70EDD31B-EB29-41BE-BC54-C78478A01AB9}"/>
    <cellStyle name="Normal 10 5 2 7" xfId="2738" xr:uid="{ED3AF596-00F7-42FA-B557-F9E0EDEF7EB6}"/>
    <cellStyle name="Normal 10 5 2 8" xfId="2739" xr:uid="{34AB1393-C942-468E-894D-C4DD7A08C69F}"/>
    <cellStyle name="Normal 10 5 3" xfId="260" xr:uid="{2F37348A-B922-433A-82FB-F4C5E5FE74CE}"/>
    <cellStyle name="Normal 10 5 3 2" xfId="517" xr:uid="{5F30FE6A-3925-4866-BAE9-A5D690185CA5}"/>
    <cellStyle name="Normal 10 5 3 2 2" xfId="518" xr:uid="{F1D5BE5C-0072-4B80-9862-ED3B328D96D5}"/>
    <cellStyle name="Normal 10 5 3 2 3" xfId="2740" xr:uid="{29D1DA75-28F1-4BB5-B9F6-B6E67070E6BD}"/>
    <cellStyle name="Normal 10 5 3 2 4" xfId="2741" xr:uid="{F34764E8-E961-4B2F-BC80-710F96B8FBA7}"/>
    <cellStyle name="Normal 10 5 3 3" xfId="519" xr:uid="{C9048435-9280-48B0-83EF-63322B6D926F}"/>
    <cellStyle name="Normal 10 5 3 3 2" xfId="2742" xr:uid="{55CD4A79-CB67-4EBE-9AFE-6882EEA20BBE}"/>
    <cellStyle name="Normal 10 5 3 3 3" xfId="2743" xr:uid="{4039BD44-F713-4F51-B793-5ABE890F175F}"/>
    <cellStyle name="Normal 10 5 3 3 4" xfId="2744" xr:uid="{3EB05119-1CEE-4DDD-9E03-0770D3EF5068}"/>
    <cellStyle name="Normal 10 5 3 4" xfId="2745" xr:uid="{70AFC879-7320-4513-BFA0-EBA0F51ECEAA}"/>
    <cellStyle name="Normal 10 5 3 5" xfId="2746" xr:uid="{BCFCD5E8-7087-4D6F-B441-B81B248374A3}"/>
    <cellStyle name="Normal 10 5 3 6" xfId="2747" xr:uid="{4F8841DF-878E-4CBE-B609-41FF6C6309C6}"/>
    <cellStyle name="Normal 10 5 4" xfId="261" xr:uid="{102A13C9-F73A-4925-8B33-241661E78351}"/>
    <cellStyle name="Normal 10 5 4 2" xfId="520" xr:uid="{5C275DCF-3D9B-4CCC-8B26-C9C23D61FBAA}"/>
    <cellStyle name="Normal 10 5 4 2 2" xfId="2748" xr:uid="{9A00D88F-69A7-4A20-A79C-7C03CF7BD87D}"/>
    <cellStyle name="Normal 10 5 4 2 3" xfId="2749" xr:uid="{61757CE3-9763-4D10-9C7F-D1E60277F3B7}"/>
    <cellStyle name="Normal 10 5 4 2 4" xfId="2750" xr:uid="{CBCFF946-112E-4FA7-88A4-75D5FB823112}"/>
    <cellStyle name="Normal 10 5 4 3" xfId="2751" xr:uid="{32B459B6-FF3B-49FB-A0FB-CB25CED1FA22}"/>
    <cellStyle name="Normal 10 5 4 4" xfId="2752" xr:uid="{9C4E1A95-0156-4CF0-91E4-2CBB3D2EE8A6}"/>
    <cellStyle name="Normal 10 5 4 5" xfId="2753" xr:uid="{936F3E88-8D12-405C-B656-A42D3391728C}"/>
    <cellStyle name="Normal 10 5 5" xfId="521" xr:uid="{B1907894-8287-422C-BB33-C8BC040D7BEC}"/>
    <cellStyle name="Normal 10 5 5 2" xfId="2754" xr:uid="{30276E55-8DA4-48F4-BF01-8FCFF21597A1}"/>
    <cellStyle name="Normal 10 5 5 3" xfId="2755" xr:uid="{8BE57B14-4A20-4F39-A5F3-D890F59329BE}"/>
    <cellStyle name="Normal 10 5 5 4" xfId="2756" xr:uid="{09604556-6A7D-4DCC-ABF4-CBE693718C4E}"/>
    <cellStyle name="Normal 10 5 6" xfId="2757" xr:uid="{118BE313-B75C-4ED3-A100-7FF6A27DFFDE}"/>
    <cellStyle name="Normal 10 5 6 2" xfId="2758" xr:uid="{AD70785E-669C-4C7B-A9FE-F597458392C0}"/>
    <cellStyle name="Normal 10 5 6 3" xfId="2759" xr:uid="{459DEBAA-BB1A-4DC3-9A30-CBAD1CA2C8C2}"/>
    <cellStyle name="Normal 10 5 6 4" xfId="2760" xr:uid="{E0CF6AF8-8457-406D-90ED-BA424E6481B8}"/>
    <cellStyle name="Normal 10 5 7" xfId="2761" xr:uid="{CBC14127-BB00-4086-8F77-761469F0FC5D}"/>
    <cellStyle name="Normal 10 5 8" xfId="2762" xr:uid="{2711983D-DC5C-480A-B0A2-06F414BD2FD5}"/>
    <cellStyle name="Normal 10 5 9" xfId="2763" xr:uid="{CC397D1F-43C1-4CD5-BA9C-4D85FC45FBBB}"/>
    <cellStyle name="Normal 10 6" xfId="60" xr:uid="{0F653E7C-C60E-40FC-A7EC-A51408773B66}"/>
    <cellStyle name="Normal 10 6 2" xfId="262" xr:uid="{B468A15F-AB0F-49B9-9AE4-6298FE885E8E}"/>
    <cellStyle name="Normal 10 6 2 2" xfId="522" xr:uid="{5E886836-4DAE-4210-B79B-61297F161F81}"/>
    <cellStyle name="Normal 10 6 2 2 2" xfId="1148" xr:uid="{0D86BF4E-6F14-4011-BD2A-F425378431EF}"/>
    <cellStyle name="Normal 10 6 2 2 2 2" xfId="1149" xr:uid="{7DE4B268-5B29-4044-B861-4B3138108A8E}"/>
    <cellStyle name="Normal 10 6 2 2 3" xfId="1150" xr:uid="{2538D205-AC3A-4B11-9255-7253647FF37F}"/>
    <cellStyle name="Normal 10 6 2 2 4" xfId="2764" xr:uid="{55A6721C-7F9F-4AFD-889B-EAE196F9F8F9}"/>
    <cellStyle name="Normal 10 6 2 3" xfId="1151" xr:uid="{E8F460B5-C22D-47F3-9F34-CFEE54B73986}"/>
    <cellStyle name="Normal 10 6 2 3 2" xfId="1152" xr:uid="{406D7E90-8A84-4CD3-80D8-E990E620E8F6}"/>
    <cellStyle name="Normal 10 6 2 3 3" xfId="2765" xr:uid="{931D13C6-5F2E-41AB-B268-3E047C5B78AC}"/>
    <cellStyle name="Normal 10 6 2 3 4" xfId="2766" xr:uid="{19E66FA2-169D-42AE-BF7E-ECC850F2C7B3}"/>
    <cellStyle name="Normal 10 6 2 4" xfId="1153" xr:uid="{89B9AC84-2404-4499-AC0E-8AC84BFE6B6D}"/>
    <cellStyle name="Normal 10 6 2 5" xfId="2767" xr:uid="{F21C99A6-D30A-4B07-8CB5-2CC8A28525A8}"/>
    <cellStyle name="Normal 10 6 2 6" xfId="2768" xr:uid="{D99A031F-19B6-41E6-AAE8-7F878400A3DF}"/>
    <cellStyle name="Normal 10 6 3" xfId="523" xr:uid="{37B6B4A1-3E90-4E16-A1AC-86D0BF537E21}"/>
    <cellStyle name="Normal 10 6 3 2" xfId="1154" xr:uid="{FDC59F95-736F-4690-B07F-2F06EAD843D7}"/>
    <cellStyle name="Normal 10 6 3 2 2" xfId="1155" xr:uid="{DA7F7040-F875-4FC4-831D-E89D695D2A63}"/>
    <cellStyle name="Normal 10 6 3 2 3" xfId="2769" xr:uid="{802A2B60-CAC6-45EC-B7C8-CCF2668ACB9C}"/>
    <cellStyle name="Normal 10 6 3 2 4" xfId="2770" xr:uid="{7C427309-5658-41F5-93C1-4EC07E5573B2}"/>
    <cellStyle name="Normal 10 6 3 3" xfId="1156" xr:uid="{7D29BF7A-6EFD-4553-A174-6E0574A7AD5E}"/>
    <cellStyle name="Normal 10 6 3 4" xfId="2771" xr:uid="{842F0CA4-7661-41CC-88D0-E5ABE2AFDF44}"/>
    <cellStyle name="Normal 10 6 3 5" xfId="2772" xr:uid="{B07FFEAA-16D9-46FC-BDCF-9BE0679FB203}"/>
    <cellStyle name="Normal 10 6 4" xfId="1157" xr:uid="{A5ACC1CF-4DB2-4776-BCE8-A1586F8D0B63}"/>
    <cellStyle name="Normal 10 6 4 2" xfId="1158" xr:uid="{270311C5-4240-4651-A8C4-54CC3B0DE72B}"/>
    <cellStyle name="Normal 10 6 4 3" xfId="2773" xr:uid="{C2F7B64A-33AB-453E-BD8A-89D43DD3D552}"/>
    <cellStyle name="Normal 10 6 4 4" xfId="2774" xr:uid="{4D2C718F-DF2F-4862-B014-7BAC25DA7534}"/>
    <cellStyle name="Normal 10 6 5" xfId="1159" xr:uid="{C0855F1B-AEBD-4C8E-B905-E3E9089092C8}"/>
    <cellStyle name="Normal 10 6 5 2" xfId="2775" xr:uid="{B8BD2567-909E-4F81-8282-8225189FF316}"/>
    <cellStyle name="Normal 10 6 5 3" xfId="2776" xr:uid="{A2829AD5-FB1D-48C1-8229-CF7CEAA56D83}"/>
    <cellStyle name="Normal 10 6 5 4" xfId="2777" xr:uid="{DCC39CEA-15C9-40FF-975F-5EF24F981D69}"/>
    <cellStyle name="Normal 10 6 6" xfId="2778" xr:uid="{6B3B441F-D999-45BA-9059-97E090E81DB8}"/>
    <cellStyle name="Normal 10 6 7" xfId="2779" xr:uid="{5DA00DD6-3A80-40CE-9EB2-057C89FD46E8}"/>
    <cellStyle name="Normal 10 6 8" xfId="2780" xr:uid="{B0978473-5801-4684-B0EB-FA32729B1E17}"/>
    <cellStyle name="Normal 10 7" xfId="263" xr:uid="{0DD19C98-9114-415D-97F0-719106B93C63}"/>
    <cellStyle name="Normal 10 7 2" xfId="524" xr:uid="{5763A4E5-D487-4B02-8942-8CD46131FDB0}"/>
    <cellStyle name="Normal 10 7 2 2" xfId="525" xr:uid="{265A0676-A602-42D5-A4E2-6A2D9FA84F4B}"/>
    <cellStyle name="Normal 10 7 2 2 2" xfId="1160" xr:uid="{57E7B3E5-0683-4BDA-85A0-07C9596F4A21}"/>
    <cellStyle name="Normal 10 7 2 2 3" xfId="2781" xr:uid="{03D139B5-C374-467D-93F4-C272C90BC49B}"/>
    <cellStyle name="Normal 10 7 2 2 4" xfId="2782" xr:uid="{98823FE9-CA3B-43D2-9A81-577C99942362}"/>
    <cellStyle name="Normal 10 7 2 3" xfId="1161" xr:uid="{8DDF3CF4-72D7-4EDC-9A11-ADB4D1FEBC6C}"/>
    <cellStyle name="Normal 10 7 2 4" xfId="2783" xr:uid="{D36D3A6C-7EE9-4181-97CF-A0950DB20B4E}"/>
    <cellStyle name="Normal 10 7 2 5" xfId="2784" xr:uid="{CBA67BCC-F5E4-4A97-86E6-39339671586B}"/>
    <cellStyle name="Normal 10 7 3" xfId="526" xr:uid="{D35B97CD-0323-4DC4-A8C0-AC645C30F5DE}"/>
    <cellStyle name="Normal 10 7 3 2" xfId="1162" xr:uid="{FB112960-A83C-4B9B-A568-62D3CF4CA5D5}"/>
    <cellStyle name="Normal 10 7 3 3" xfId="2785" xr:uid="{3E8F51F1-E61E-41DF-A33B-E3475EE8A05D}"/>
    <cellStyle name="Normal 10 7 3 4" xfId="2786" xr:uid="{D19348A0-C57F-4BD1-A356-DCF222C5F06F}"/>
    <cellStyle name="Normal 10 7 4" xfId="1163" xr:uid="{4180EE3F-2213-4B6C-82E3-6FDB0CFF7987}"/>
    <cellStyle name="Normal 10 7 4 2" xfId="2787" xr:uid="{BE6CD617-E30A-4C4A-AE85-05F56AE84386}"/>
    <cellStyle name="Normal 10 7 4 3" xfId="2788" xr:uid="{22709A42-798D-44AC-801E-DB33026E9C84}"/>
    <cellStyle name="Normal 10 7 4 4" xfId="2789" xr:uid="{02CC1DD2-7A31-4461-87FA-3922ACCEAC48}"/>
    <cellStyle name="Normal 10 7 5" xfId="2790" xr:uid="{BF313092-2F61-4AEA-8951-110F4629F7F2}"/>
    <cellStyle name="Normal 10 7 6" xfId="2791" xr:uid="{775413E7-8ED1-494B-80CB-2330E2EF8D89}"/>
    <cellStyle name="Normal 10 7 7" xfId="2792" xr:uid="{237CBC6C-48DB-4692-9259-6B5B787A0E68}"/>
    <cellStyle name="Normal 10 8" xfId="264" xr:uid="{E2B4BD60-4660-4436-AEC5-17F5EA7A7D74}"/>
    <cellStyle name="Normal 10 8 2" xfId="527" xr:uid="{B8A24C28-7C39-49FC-9FBD-47128E71EBD6}"/>
    <cellStyle name="Normal 10 8 2 2" xfId="1164" xr:uid="{FB783807-45B5-4218-83CD-18AB7E68CEE8}"/>
    <cellStyle name="Normal 10 8 2 3" xfId="2793" xr:uid="{6B5C8D61-034B-4B7C-A5C2-DEDC9E446045}"/>
    <cellStyle name="Normal 10 8 2 4" xfId="2794" xr:uid="{9A2C126B-19F5-4A52-8280-25C160838E12}"/>
    <cellStyle name="Normal 10 8 3" xfId="1165" xr:uid="{9B3568BB-B0CC-413A-96C9-A973897CF95A}"/>
    <cellStyle name="Normal 10 8 3 2" xfId="2795" xr:uid="{BAF5AE81-0B12-4D1F-852D-59A66B5F52D9}"/>
    <cellStyle name="Normal 10 8 3 3" xfId="2796" xr:uid="{9091BEEF-E86E-4FCB-9547-0055DAA5CB99}"/>
    <cellStyle name="Normal 10 8 3 4" xfId="2797" xr:uid="{A2B990EE-1CCE-46EF-A0F2-712D9C76E1AF}"/>
    <cellStyle name="Normal 10 8 4" xfId="2798" xr:uid="{A399A045-3309-49EC-9164-69DA32657781}"/>
    <cellStyle name="Normal 10 8 5" xfId="2799" xr:uid="{CDEE521F-EF76-47C6-9FD5-48729D35220C}"/>
    <cellStyle name="Normal 10 8 6" xfId="2800" xr:uid="{E376FDDC-9E89-493F-8B2A-936060142F14}"/>
    <cellStyle name="Normal 10 9" xfId="265" xr:uid="{ACED8027-FF32-4EC5-B9F2-83D59D705114}"/>
    <cellStyle name="Normal 10 9 2" xfId="1166" xr:uid="{2F337DE4-0945-460B-BAF4-D8E747977693}"/>
    <cellStyle name="Normal 10 9 2 2" xfId="2801" xr:uid="{4F81153E-B4DF-4C2F-9FFF-557FB2F903C1}"/>
    <cellStyle name="Normal 10 9 2 2 2" xfId="4330" xr:uid="{B299CC4A-690C-4AF8-8EA6-2A9979C4C74B}"/>
    <cellStyle name="Normal 10 9 2 2 3" xfId="4679" xr:uid="{096FA9C7-1092-4132-8D9A-6DA481C56271}"/>
    <cellStyle name="Normal 10 9 2 3" xfId="2802" xr:uid="{B7342EDC-A5E1-4F01-83D9-F98ECCAB39DB}"/>
    <cellStyle name="Normal 10 9 2 4" xfId="2803" xr:uid="{D3C7908B-DB0C-4AE9-BCA6-33A22C34A34E}"/>
    <cellStyle name="Normal 10 9 3" xfId="2804" xr:uid="{A826C159-EEF2-4C83-90BA-400947AAAED8}"/>
    <cellStyle name="Normal 10 9 4" xfId="2805" xr:uid="{57B8B238-8677-4E4D-8B15-8202FA4FB279}"/>
    <cellStyle name="Normal 10 9 4 2" xfId="4562" xr:uid="{D146EF0C-B8A2-4FAB-9766-383BE2E9493E}"/>
    <cellStyle name="Normal 10 9 4 3" xfId="4680" xr:uid="{9980B18D-005D-4548-8EE3-424B5FB6EA54}"/>
    <cellStyle name="Normal 10 9 4 4" xfId="4600" xr:uid="{13591914-CE58-4115-9CC2-5B2C9492ECDE}"/>
    <cellStyle name="Normal 10 9 5" xfId="2806" xr:uid="{AAE9F5CE-B632-4C16-AA91-26A17B82CB1A}"/>
    <cellStyle name="Normal 11" xfId="61" xr:uid="{E335E2D6-323E-4C51-A23D-9953F6B278BF}"/>
    <cellStyle name="Normal 11 2" xfId="266" xr:uid="{614B3ECC-07E8-4D3B-A0FA-4986A6D84D77}"/>
    <cellStyle name="Normal 11 2 2" xfId="4647" xr:uid="{66CC101E-4B10-4356-8C60-3298E0C28B63}"/>
    <cellStyle name="Normal 11 3" xfId="4335" xr:uid="{F299E07D-1A2C-49AE-8AAD-267F1E0D8A1A}"/>
    <cellStyle name="Normal 11 3 2" xfId="4541" xr:uid="{64B180C4-CEAA-4E52-A895-9F540FF0C9FD}"/>
    <cellStyle name="Normal 11 3 3" xfId="4724" xr:uid="{CC12C780-71E4-4380-9865-DED2A56E23A1}"/>
    <cellStyle name="Normal 11 3 4" xfId="4701" xr:uid="{9B66540E-073F-4501-AD52-7D9D2E83CF9A}"/>
    <cellStyle name="Normal 12" xfId="62" xr:uid="{AEC0092D-B708-44F4-90F4-1BDECC2D36DC}"/>
    <cellStyle name="Normal 12 2" xfId="267" xr:uid="{153AB5EC-AABB-49D2-9512-0868EA8D4A34}"/>
    <cellStyle name="Normal 12 2 2" xfId="4648" xr:uid="{0BD6FB78-011E-4D29-8078-4C7230B1DD70}"/>
    <cellStyle name="Normal 12 3" xfId="4542" xr:uid="{140917AC-7DB5-44F3-9C92-366131BA1526}"/>
    <cellStyle name="Normal 13" xfId="63" xr:uid="{DAAB27DA-3966-45CF-8FE4-B49154C08982}"/>
    <cellStyle name="Normal 13 2" xfId="64" xr:uid="{BB1CDAAD-8AF8-4A1D-B508-10FFDA431DF4}"/>
    <cellStyle name="Normal 13 2 2" xfId="268" xr:uid="{E7E91A55-D416-4C27-8584-71E4B23E744E}"/>
    <cellStyle name="Normal 13 2 2 2" xfId="4649" xr:uid="{949993D3-404C-49B6-8976-B6CAB7884324}"/>
    <cellStyle name="Normal 13 2 3" xfId="4337" xr:uid="{EAC3BAB0-5742-498F-B7CE-F467EF11710A}"/>
    <cellStyle name="Normal 13 2 3 2" xfId="4543" xr:uid="{795B54CE-D3E1-4EF3-BA9C-3E19BC2C0F54}"/>
    <cellStyle name="Normal 13 2 3 3" xfId="4725" xr:uid="{2061C6BF-B354-4AA6-BC9F-F24702D057F2}"/>
    <cellStyle name="Normal 13 2 3 4" xfId="4702" xr:uid="{44A940DA-D76D-421A-B500-460B3AAA461C}"/>
    <cellStyle name="Normal 13 3" xfId="269" xr:uid="{D36F46DA-41C8-49A6-868C-5F8086257F98}"/>
    <cellStyle name="Normal 13 3 2" xfId="4421" xr:uid="{92056E90-A492-493C-8030-D63A7F630138}"/>
    <cellStyle name="Normal 13 3 3" xfId="4338" xr:uid="{3EA97C4C-477F-4A72-8BEF-0BA23206EA03}"/>
    <cellStyle name="Normal 13 3 4" xfId="4566" xr:uid="{012B113A-B45C-4187-A70C-B8B99850076A}"/>
    <cellStyle name="Normal 13 3 5" xfId="4726" xr:uid="{36A69C46-028C-4262-82B7-0AE8AF9C9FCE}"/>
    <cellStyle name="Normal 13 4" xfId="4339" xr:uid="{D38D9A9B-CE3E-40A9-AE85-713A91FECD45}"/>
    <cellStyle name="Normal 13 5" xfId="4336" xr:uid="{2F87DB17-A44A-4F03-A4CF-FD508698808C}"/>
    <cellStyle name="Normal 14" xfId="65" xr:uid="{2327CE61-C48E-4059-831A-20162140EF9C}"/>
    <cellStyle name="Normal 14 18" xfId="4341" xr:uid="{EFFD477E-C5D5-4E3F-8DFD-4F6273586BDE}"/>
    <cellStyle name="Normal 14 2" xfId="270" xr:uid="{F66D768B-4241-4CD5-AE0D-790C7A43CFC6}"/>
    <cellStyle name="Normal 14 2 2" xfId="430" xr:uid="{14037370-4096-4051-ABA6-0029B972CC18}"/>
    <cellStyle name="Normal 14 2 2 2" xfId="431" xr:uid="{C8E896DE-64AF-42F5-BD6A-6472D8CD41B5}"/>
    <cellStyle name="Normal 14 2 3" xfId="432" xr:uid="{202C1A21-C976-46D1-B093-7E8662FE4452}"/>
    <cellStyle name="Normal 14 3" xfId="433" xr:uid="{8ADE821A-0119-4882-8C9D-056F00231314}"/>
    <cellStyle name="Normal 14 3 2" xfId="4650" xr:uid="{09966246-DDF1-4ABF-9579-B971304F91D5}"/>
    <cellStyle name="Normal 14 4" xfId="4340" xr:uid="{01ECF050-8720-47F5-BE34-42AA0EB25754}"/>
    <cellStyle name="Normal 14 4 2" xfId="4544" xr:uid="{1195C033-8B39-4C69-ADFD-FBC52882AD4D}"/>
    <cellStyle name="Normal 14 4 3" xfId="4727" xr:uid="{8CA4E5BB-F4C6-441C-BD03-631C249A5DDB}"/>
    <cellStyle name="Normal 14 4 4" xfId="4703" xr:uid="{17C6A12A-EB4A-4B84-B1AB-A6B3446A59A1}"/>
    <cellStyle name="Normal 15" xfId="66" xr:uid="{55453DAA-8FD0-456D-A3F5-6F15AEEA9A45}"/>
    <cellStyle name="Normal 15 2" xfId="67" xr:uid="{7A8E965E-522D-47D4-A4A3-D1FC0D126895}"/>
    <cellStyle name="Normal 15 2 2" xfId="271" xr:uid="{AEFA9C0A-3E95-4AC2-A11E-B04FA987D913}"/>
    <cellStyle name="Normal 15 2 2 2" xfId="4453" xr:uid="{2F97E728-ECD5-4508-BA34-E83C6CCF337C}"/>
    <cellStyle name="Normal 15 2 3" xfId="4546" xr:uid="{4CAF9D66-5D28-4595-94E9-4A8AF7233EB9}"/>
    <cellStyle name="Normal 15 3" xfId="272" xr:uid="{B2D7DE4F-C175-49F0-B832-F588D8F6CD7C}"/>
    <cellStyle name="Normal 15 3 2" xfId="4422" xr:uid="{C0ABCC2F-DADF-4FF4-9A47-7AA4C5021549}"/>
    <cellStyle name="Normal 15 3 3" xfId="4343" xr:uid="{C9AE35D2-6EB8-4B9A-B0A4-6B3C14CDC777}"/>
    <cellStyle name="Normal 15 3 4" xfId="4567" xr:uid="{265EFBC7-E093-4576-A3BA-765BC79DE357}"/>
    <cellStyle name="Normal 15 3 5" xfId="4729" xr:uid="{E10BDDCA-3461-4992-AAC0-1F954D6CC6A8}"/>
    <cellStyle name="Normal 15 4" xfId="4342" xr:uid="{C2D390DC-9E67-47D2-9FE2-2C236FE9AC72}"/>
    <cellStyle name="Normal 15 4 2" xfId="4545" xr:uid="{6ECBDC01-8394-4F8C-9F41-2FAEE7E4021B}"/>
    <cellStyle name="Normal 15 4 3" xfId="4728" xr:uid="{8C95F7B9-F197-499E-A0BE-1CB1EAB724CC}"/>
    <cellStyle name="Normal 15 4 4" xfId="4704" xr:uid="{EE35F650-9C45-4C10-BB93-9E5726259DF2}"/>
    <cellStyle name="Normal 16" xfId="68" xr:uid="{57979199-C11E-4903-94B5-7620B3EA286D}"/>
    <cellStyle name="Normal 16 2" xfId="273" xr:uid="{F8BD086C-6CD5-4784-BBE1-EEAA6F4B4DFB}"/>
    <cellStyle name="Normal 16 2 2" xfId="4423" xr:uid="{57FD18E4-AE3C-47AE-9BAE-9F572F1C4A5B}"/>
    <cellStyle name="Normal 16 2 3" xfId="4344" xr:uid="{3836DFA9-48D1-4827-B00B-ADB349841104}"/>
    <cellStyle name="Normal 16 2 4" xfId="4568" xr:uid="{0F2B22CB-5DC5-4D6E-8DF0-6A6A1383993D}"/>
    <cellStyle name="Normal 16 2 5" xfId="4730" xr:uid="{DB0FF04B-9D3E-4C32-BB30-75FDABF5A226}"/>
    <cellStyle name="Normal 16 3" xfId="274" xr:uid="{2B9B5BC4-1A24-4E65-99BB-2482BA752B48}"/>
    <cellStyle name="Normal 17" xfId="69" xr:uid="{C15D0C30-35EE-4C45-9B93-34169BE1F568}"/>
    <cellStyle name="Normal 17 2" xfId="275" xr:uid="{9C76A36D-AB5C-4A7C-A3B8-CFFCEA5055C5}"/>
    <cellStyle name="Normal 17 2 2" xfId="4424" xr:uid="{9C9256FA-4CAE-43D4-A1F4-BF567EE38ADA}"/>
    <cellStyle name="Normal 17 2 3" xfId="4346" xr:uid="{24037AFE-C666-4A09-AB79-8908C9FC1172}"/>
    <cellStyle name="Normal 17 2 4" xfId="4569" xr:uid="{A9D8E7B1-169C-4BD6-924B-88BEA168C3B5}"/>
    <cellStyle name="Normal 17 2 5" xfId="4731" xr:uid="{AD5E2269-F8A0-42D7-820F-D8F65A1A9202}"/>
    <cellStyle name="Normal 17 3" xfId="4347" xr:uid="{BE2CC521-26FD-4758-A6DB-22D5612FA1B2}"/>
    <cellStyle name="Normal 17 4" xfId="4345" xr:uid="{6FDBD70A-537A-42A7-883A-ECF590D92331}"/>
    <cellStyle name="Normal 18" xfId="70" xr:uid="{D29354DD-780B-4F0D-B92F-C6E451DB2C19}"/>
    <cellStyle name="Normal 18 2" xfId="276" xr:uid="{70D3E504-B16C-4171-B1B2-8D97E87A7963}"/>
    <cellStyle name="Normal 18 2 2" xfId="4454" xr:uid="{D716D2E0-FF31-4145-8C30-DAFE7EF07748}"/>
    <cellStyle name="Normal 18 3" xfId="4348" xr:uid="{D7F8AF7F-5E24-4739-ACF3-A5738DE79231}"/>
    <cellStyle name="Normal 18 3 2" xfId="4547" xr:uid="{BDE048E3-4730-4185-B564-2CB8C421D674}"/>
    <cellStyle name="Normal 18 3 3" xfId="4732" xr:uid="{095026BB-F854-423E-B18A-60B6F79894BC}"/>
    <cellStyle name="Normal 18 3 4" xfId="4705" xr:uid="{DC485285-A398-4D1A-8DB4-7A07BD5E97B6}"/>
    <cellStyle name="Normal 19" xfId="71" xr:uid="{F90118FD-555D-43DC-A912-6C07750AD56E}"/>
    <cellStyle name="Normal 19 2" xfId="72" xr:uid="{7359B806-CA8F-4670-AC5C-7E8A767BF81D}"/>
    <cellStyle name="Normal 19 2 2" xfId="277" xr:uid="{BF2223A6-366A-489A-8CE2-2DF5D66EA2C9}"/>
    <cellStyle name="Normal 19 2 2 2" xfId="4651" xr:uid="{59505DD6-E5E1-4967-8184-02C3536E24E7}"/>
    <cellStyle name="Normal 19 2 3" xfId="4549" xr:uid="{993754B7-3372-4465-A629-D6734B451E3D}"/>
    <cellStyle name="Normal 19 3" xfId="278" xr:uid="{BDFDC950-9CF4-4738-9F9A-7E84B3D71C89}"/>
    <cellStyle name="Normal 19 3 2" xfId="4652" xr:uid="{D10E0871-ACC5-488A-8DE8-9DF7B518849C}"/>
    <cellStyle name="Normal 19 4" xfId="4548" xr:uid="{EB97E408-226A-48A2-9CD8-BD14212D8609}"/>
    <cellStyle name="Normal 2" xfId="3" xr:uid="{0035700C-F3A5-4A6F-B63A-5CE25669DEE2}"/>
    <cellStyle name="Normal 2 2" xfId="73" xr:uid="{69DC6AF3-3BFA-4E37-A4EC-27BF6D9E2BB9}"/>
    <cellStyle name="Normal 2 2 2" xfId="74" xr:uid="{69E9F93D-56DD-464D-B984-589D6D01F37D}"/>
    <cellStyle name="Normal 2 2 2 2" xfId="279" xr:uid="{DF2EF884-6A26-420D-9A96-095EE1B166A1}"/>
    <cellStyle name="Normal 2 2 2 2 2" xfId="4655" xr:uid="{06A267B7-B39D-4FC0-A766-6BD17886836C}"/>
    <cellStyle name="Normal 2 2 2 3" xfId="4551" xr:uid="{19FD4D56-35F2-4281-B528-2805EB277D5F}"/>
    <cellStyle name="Normal 2 2 3" xfId="280" xr:uid="{CC6DAD59-2A92-44B8-B77D-3208DC34A500}"/>
    <cellStyle name="Normal 2 2 3 2" xfId="4455" xr:uid="{18DCD6C1-8FC5-47D7-A47B-22D5CCDD9ABE}"/>
    <cellStyle name="Normal 2 2 3 2 2" xfId="4585" xr:uid="{B654BFD7-C053-423E-8CDE-FFA7EDBDB07C}"/>
    <cellStyle name="Normal 2 2 3 2 2 2" xfId="4656" xr:uid="{42FB657C-ED65-4672-AAEE-E28774890F61}"/>
    <cellStyle name="Normal 2 2 3 2 3" xfId="4750" xr:uid="{D4C9B110-F3D5-42FF-ACD8-800EF6644CAD}"/>
    <cellStyle name="Normal 2 2 3 2 4" xfId="5305" xr:uid="{0AE53AE7-FACA-4496-B006-0CB00A29A3B0}"/>
    <cellStyle name="Normal 2 2 3 3" xfId="4435" xr:uid="{F0E7818C-6257-438F-A47F-675019F667DB}"/>
    <cellStyle name="Normal 2 2 3 4" xfId="4706" xr:uid="{3A8B1323-38CE-4CD5-B1BF-A1BA9EC867BF}"/>
    <cellStyle name="Normal 2 2 3 5" xfId="4695" xr:uid="{9F8F922C-2139-4541-98E1-0CD42E9DDCAB}"/>
    <cellStyle name="Normal 2 2 4" xfId="4349" xr:uid="{269E06BB-F0CD-41FD-B1C3-2D81F3F2F9AA}"/>
    <cellStyle name="Normal 2 2 4 2" xfId="4550" xr:uid="{8E899762-33EB-41D2-88FA-3ABABE188FDE}"/>
    <cellStyle name="Normal 2 2 4 3" xfId="4733" xr:uid="{ECAA23DC-1E8D-4D37-8760-EA4493B83F27}"/>
    <cellStyle name="Normal 2 2 4 4" xfId="4707" xr:uid="{FB6F3571-B72F-4A8E-8C36-0B174725A404}"/>
    <cellStyle name="Normal 2 2 5" xfId="4654" xr:uid="{CDC0A157-982E-4020-9BF1-46B51EAF8876}"/>
    <cellStyle name="Normal 2 2 6" xfId="4753" xr:uid="{978C73CE-7DEF-492A-8863-49A8A5EACF52}"/>
    <cellStyle name="Normal 2 3" xfId="75" xr:uid="{CCC21772-4B2E-486A-8777-49AECDA6E484}"/>
    <cellStyle name="Normal 2 3 2" xfId="76" xr:uid="{DF4F9E95-ACD2-4A81-9A32-507E45548427}"/>
    <cellStyle name="Normal 2 3 2 2" xfId="281" xr:uid="{FB6C6444-4675-4C65-BC1E-07097D26D73E}"/>
    <cellStyle name="Normal 2 3 2 2 2" xfId="4657" xr:uid="{0F48180E-1957-48FC-8572-8188829AF777}"/>
    <cellStyle name="Normal 2 3 2 3" xfId="4351" xr:uid="{A6B85FD6-6321-47B9-A1F5-781F66BB1814}"/>
    <cellStyle name="Normal 2 3 2 3 2" xfId="4553" xr:uid="{AAC545A6-E9D5-4D2E-ACA5-E5BAF2166785}"/>
    <cellStyle name="Normal 2 3 2 3 3" xfId="4735" xr:uid="{D05638DD-B4FA-488E-9284-B9912494751D}"/>
    <cellStyle name="Normal 2 3 2 3 4" xfId="4708" xr:uid="{994FF4DA-2D48-4B00-A851-378023664176}"/>
    <cellStyle name="Normal 2 3 3" xfId="77" xr:uid="{525BFA05-6BCD-42FD-B834-7A8FB6012DE2}"/>
    <cellStyle name="Normal 2 3 4" xfId="78" xr:uid="{94587F35-B65E-4077-9632-F606DFA29A96}"/>
    <cellStyle name="Normal 2 3 5" xfId="185" xr:uid="{F1098437-C3E6-4B19-8ED2-C83450A4F3A0}"/>
    <cellStyle name="Normal 2 3 5 2" xfId="4658" xr:uid="{BE510E10-D8BF-4740-9283-6D4F8F68ADC8}"/>
    <cellStyle name="Normal 2 3 6" xfId="4350" xr:uid="{87B223DB-86E2-481F-ABCA-5A85EBD6BB73}"/>
    <cellStyle name="Normal 2 3 6 2" xfId="4552" xr:uid="{C6E22603-F2BB-42ED-BA34-3B2D720A0218}"/>
    <cellStyle name="Normal 2 3 6 3" xfId="4734" xr:uid="{066093AF-92CF-4828-94C4-384148C409FF}"/>
    <cellStyle name="Normal 2 3 6 4" xfId="4709" xr:uid="{5938FCAA-8E5B-4349-9DE9-FF80E2196584}"/>
    <cellStyle name="Normal 2 3 7" xfId="5318" xr:uid="{C13EB5F9-FD62-4F81-995F-35F9A3C64C6A}"/>
    <cellStyle name="Normal 2 4" xfId="79" xr:uid="{71BCD32A-76BE-4265-AF90-3FF0E6DB2848}"/>
    <cellStyle name="Normal 2 4 2" xfId="80" xr:uid="{84E6D836-B67D-49BD-8288-5281844C1215}"/>
    <cellStyle name="Normal 2 4 3" xfId="282" xr:uid="{92A5AF6E-298E-4926-929E-86CDC5E7D67E}"/>
    <cellStyle name="Normal 2 4 3 2" xfId="4659" xr:uid="{89189650-2D71-480A-B32D-E43CEC2289CF}"/>
    <cellStyle name="Normal 2 4 3 3" xfId="4673" xr:uid="{5EADCC24-B936-410C-A6AF-B45F37A326D9}"/>
    <cellStyle name="Normal 2 4 4" xfId="4554" xr:uid="{1482B74F-68DC-401C-8B4E-6619DCC80511}"/>
    <cellStyle name="Normal 2 4 5" xfId="4754" xr:uid="{F802C02B-927B-45B7-AF44-7A4BFD2264D0}"/>
    <cellStyle name="Normal 2 4 6" xfId="4752" xr:uid="{FF0C5E6C-7A55-4C49-A20D-DAAF90BAC5EC}"/>
    <cellStyle name="Normal 2 5" xfId="184" xr:uid="{AC4DBC65-32E8-4D24-ABDE-838A3DD83414}"/>
    <cellStyle name="Normal 2 5 2" xfId="284" xr:uid="{545AE002-00C1-4013-97F2-9D57712B4902}"/>
    <cellStyle name="Normal 2 5 2 2" xfId="2505" xr:uid="{01CF58C0-0358-4C6C-AFCD-3CA5BADC7DEB}"/>
    <cellStyle name="Normal 2 5 3" xfId="283" xr:uid="{06375047-A9FD-4CC1-B3B6-1CDA139B7892}"/>
    <cellStyle name="Normal 2 5 3 2" xfId="4586" xr:uid="{340B148F-5BD5-4E0D-BFC8-86B66A572394}"/>
    <cellStyle name="Normal 2 5 3 3" xfId="4746" xr:uid="{F17ECE25-D6FC-4C80-9050-D48249FFEF83}"/>
    <cellStyle name="Normal 2 5 3 4" xfId="5302" xr:uid="{BC17D235-4086-4889-BCCE-F50F315EB3B8}"/>
    <cellStyle name="Normal 2 5 4" xfId="4660" xr:uid="{613BA0DA-31E9-4188-826A-3C93F7BA56B9}"/>
    <cellStyle name="Normal 2 5 5" xfId="4615" xr:uid="{F5C1B3E0-6DD2-4C05-8E66-56ECB18B5C38}"/>
    <cellStyle name="Normal 2 5 6" xfId="4614" xr:uid="{55609B53-B495-4660-9144-FA36EA87FCDF}"/>
    <cellStyle name="Normal 2 5 7" xfId="4749" xr:uid="{88FEAD40-0318-49A6-879C-7CB68365E346}"/>
    <cellStyle name="Normal 2 5 8" xfId="4719" xr:uid="{9E93DA73-ABCB-4B23-9F0E-6F315AC94E09}"/>
    <cellStyle name="Normal 2 6" xfId="285" xr:uid="{E02BE5E0-EE5C-4A42-8ED9-1A8F7CC36453}"/>
    <cellStyle name="Normal 2 6 2" xfId="286" xr:uid="{AB6607EC-DF4B-4AE2-B949-848882F98571}"/>
    <cellStyle name="Normal 2 6 3" xfId="452" xr:uid="{7A5AED6C-4A97-492B-90A0-A7098AD50004}"/>
    <cellStyle name="Normal 2 6 3 2" xfId="5335" xr:uid="{0184EBF1-8DD3-436C-9650-C0CDADFE38FF}"/>
    <cellStyle name="Normal 2 6 4" xfId="4661" xr:uid="{06A2FDF2-CF30-4D25-B22A-ED12B0840870}"/>
    <cellStyle name="Normal 2 6 5" xfId="4612" xr:uid="{BFB7A032-D451-4475-B7F0-A0FD4B0C2D33}"/>
    <cellStyle name="Normal 2 6 5 2" xfId="4710" xr:uid="{F45FD79C-1BCF-42B3-9E6F-142FF9229C7B}"/>
    <cellStyle name="Normal 2 6 6" xfId="4598" xr:uid="{9C6BF1D6-CF6D-4CAA-85B7-961857C967A0}"/>
    <cellStyle name="Normal 2 6 7" xfId="5322" xr:uid="{B22997DA-7F7D-44EC-9245-CEFFA1E7E012}"/>
    <cellStyle name="Normal 2 6 8" xfId="5331" xr:uid="{8D434726-421F-4B34-9701-9B5B4140E99B}"/>
    <cellStyle name="Normal 2 7" xfId="287" xr:uid="{F94B6A92-A0D3-478A-BD58-30C5E579FB27}"/>
    <cellStyle name="Normal 2 7 2" xfId="4456" xr:uid="{515EEE46-D9B7-4869-B5A4-E946C6DC4ED5}"/>
    <cellStyle name="Normal 2 7 3" xfId="4662" xr:uid="{7EF40354-3FF0-4751-9C8B-6FDE34471AD7}"/>
    <cellStyle name="Normal 2 7 4" xfId="5303" xr:uid="{3C320782-F08E-4920-B43E-BD10168B49B4}"/>
    <cellStyle name="Normal 2 8" xfId="4508" xr:uid="{39C6EA7C-5B2D-48BF-9CBE-F743C975D371}"/>
    <cellStyle name="Normal 2 9" xfId="4653" xr:uid="{2D1F440B-9068-45F2-A79A-19EC1530C40A}"/>
    <cellStyle name="Normal 20" xfId="434" xr:uid="{E4619B8E-B9F8-46D0-803E-948690A7D6A8}"/>
    <cellStyle name="Normal 20 2" xfId="435" xr:uid="{EE91144C-942A-4CA9-90D8-189AE9143136}"/>
    <cellStyle name="Normal 20 2 2" xfId="436" xr:uid="{A7CBF847-122C-4305-A495-F645A84D413F}"/>
    <cellStyle name="Normal 20 2 2 2" xfId="4425" xr:uid="{AF18190C-F4DB-4DEA-BB2C-7D295AB51D1E}"/>
    <cellStyle name="Normal 20 2 2 3" xfId="4417" xr:uid="{5675DFDC-7433-4DCA-8CEB-369A5620F2AA}"/>
    <cellStyle name="Normal 20 2 2 4" xfId="4582" xr:uid="{DDFC15E3-2166-45E7-BE8D-36777AAEBDC8}"/>
    <cellStyle name="Normal 20 2 2 5" xfId="4744" xr:uid="{D684FC07-6993-48C4-A756-57412D2C4302}"/>
    <cellStyle name="Normal 20 2 3" xfId="4420" xr:uid="{0FF4EC9A-7200-4B77-A2BB-D504F9CAEEFA}"/>
    <cellStyle name="Normal 20 2 4" xfId="4416" xr:uid="{983E64D2-C451-4F68-A056-FB0FA3FE5CDE}"/>
    <cellStyle name="Normal 20 2 5" xfId="4581" xr:uid="{46769EE6-7351-42EE-838E-8714E9C8B41F}"/>
    <cellStyle name="Normal 20 2 6" xfId="4743" xr:uid="{ACD82884-E75B-4F6A-A409-097917B4B13D}"/>
    <cellStyle name="Normal 20 3" xfId="1167" xr:uid="{8ABEAEEC-1160-44D3-8221-B3FCA439464F}"/>
    <cellStyle name="Normal 20 3 2" xfId="4457" xr:uid="{23FBEAAD-55EA-4817-9209-5354C5D50432}"/>
    <cellStyle name="Normal 20 4" xfId="4352" xr:uid="{DE3738C5-C098-41C1-88B3-63EB9E66B163}"/>
    <cellStyle name="Normal 20 4 2" xfId="4555" xr:uid="{7115EDD5-0D5A-4731-ACEA-14E016792D09}"/>
    <cellStyle name="Normal 20 4 3" xfId="4736" xr:uid="{13558DFA-1D03-4633-8DAD-8564F38293A7}"/>
    <cellStyle name="Normal 20 4 4" xfId="4711" xr:uid="{63B71D3F-B680-4962-AB7A-2BE25B4D1357}"/>
    <cellStyle name="Normal 20 5" xfId="4433" xr:uid="{FE01B81E-CE47-4F33-BFF0-7A38EFC17C62}"/>
    <cellStyle name="Normal 20 5 2" xfId="5328" xr:uid="{41573041-9F2B-4054-A6E0-18F47A86EA35}"/>
    <cellStyle name="Normal 20 6" xfId="4587" xr:uid="{D77D2D12-016D-4552-B127-4272784CB5B4}"/>
    <cellStyle name="Normal 20 7" xfId="4696" xr:uid="{B6667403-127A-4332-8081-31A61A1902B5}"/>
    <cellStyle name="Normal 20 8" xfId="4717" xr:uid="{08AC762A-4A2D-494B-A889-3F562B2D3619}"/>
    <cellStyle name="Normal 20 9" xfId="4716" xr:uid="{468EFEDA-EBCF-4CF1-847A-D93B97862A66}"/>
    <cellStyle name="Normal 21" xfId="437" xr:uid="{D87EAD3B-C3CC-4EBA-BE35-4B35B0D1E027}"/>
    <cellStyle name="Normal 21 2" xfId="438" xr:uid="{FF667643-E521-4A73-939F-7A13FD1AEC66}"/>
    <cellStyle name="Normal 21 2 2" xfId="439" xr:uid="{393EA404-7E78-4917-BB8D-D89D6D2468C9}"/>
    <cellStyle name="Normal 21 3" xfId="4353" xr:uid="{79316777-2815-4B03-92B6-860619A6421F}"/>
    <cellStyle name="Normal 21 3 2" xfId="4459" xr:uid="{12FB252B-FBF6-45F9-9ACE-AC1BF44EB174}"/>
    <cellStyle name="Normal 21 3 3" xfId="4458" xr:uid="{FCA00C52-0837-4C80-B117-C3686BF0A1F1}"/>
    <cellStyle name="Normal 21 4" xfId="4570" xr:uid="{AD243A2B-D0DF-4E4B-890E-B956096A343B}"/>
    <cellStyle name="Normal 21 5" xfId="4737" xr:uid="{1CEEC402-D0A6-46FC-97D1-11384119A60F}"/>
    <cellStyle name="Normal 22" xfId="440" xr:uid="{D4E85D18-8892-43E4-85D5-E84E659D66A4}"/>
    <cellStyle name="Normal 22 2" xfId="441" xr:uid="{D62E4DF3-9912-4474-8327-B7A5CC7A264B}"/>
    <cellStyle name="Normal 22 3" xfId="4310" xr:uid="{8A4B2FA5-EADC-4DC1-942F-2F63F5BFA879}"/>
    <cellStyle name="Normal 22 3 2" xfId="4354" xr:uid="{0A0DC5E2-035A-42B8-A2E3-05267C9C243E}"/>
    <cellStyle name="Normal 22 3 2 2" xfId="4461" xr:uid="{19598701-C970-4922-9836-5B43F9678E0E}"/>
    <cellStyle name="Normal 22 3 3" xfId="4460" xr:uid="{241BFE96-11AF-4081-9C87-0F0FF8334F6F}"/>
    <cellStyle name="Normal 22 3 4" xfId="4691" xr:uid="{ABC8CD4B-5003-4975-AB8A-AAA8EF8C73E1}"/>
    <cellStyle name="Normal 22 4" xfId="4313" xr:uid="{C85FD2C8-505B-4934-A571-6F5989793D11}"/>
    <cellStyle name="Normal 22 4 2" xfId="4431" xr:uid="{5F578283-D475-4BBA-8D2C-09D6B709EAA4}"/>
    <cellStyle name="Normal 22 4 3" xfId="4571" xr:uid="{A1EAB26A-0D97-4003-8A59-E0228C842781}"/>
    <cellStyle name="Normal 22 4 3 2" xfId="4590" xr:uid="{9A6FF21D-0A6A-4FE1-9EAE-3A83587D8887}"/>
    <cellStyle name="Normal 22 4 3 3" xfId="4748" xr:uid="{E2CE1E4F-EE76-4EF7-B910-81A0B05ACC42}"/>
    <cellStyle name="Normal 22 4 3 4" xfId="5338" xr:uid="{4A592DF8-E5F9-4ADC-840F-0DF2831E7426}"/>
    <cellStyle name="Normal 22 4 3 5" xfId="5334" xr:uid="{FC40979D-4DFA-4609-B513-C4DDE933B5F9}"/>
    <cellStyle name="Normal 22 4 4" xfId="4692" xr:uid="{E9153A6D-F193-41E1-8942-CACCE63D004A}"/>
    <cellStyle name="Normal 22 4 5" xfId="4604" xr:uid="{5FB0CA7B-96F4-4E89-ABF8-ADF58DC477A0}"/>
    <cellStyle name="Normal 22 4 6" xfId="4595" xr:uid="{342C2416-62A0-4842-8648-FA3D986EC02A}"/>
    <cellStyle name="Normal 22 4 7" xfId="4594" xr:uid="{26A7535B-772E-4192-87B9-C0604DEE2E39}"/>
    <cellStyle name="Normal 22 4 8" xfId="4593" xr:uid="{D884D9B1-CDCE-47E1-A12C-B5C147649420}"/>
    <cellStyle name="Normal 22 4 9" xfId="4592" xr:uid="{3E75B94F-C7CA-4CBC-91FF-D3276112115D}"/>
    <cellStyle name="Normal 22 5" xfId="4738" xr:uid="{B73BC0DA-0202-45B6-ACC1-D56117812F46}"/>
    <cellStyle name="Normal 23" xfId="442" xr:uid="{C550EC5B-E223-4886-91BC-275F48612433}"/>
    <cellStyle name="Normal 23 2" xfId="2500" xr:uid="{0E512475-9894-42F4-ACA3-0F726E5830EF}"/>
    <cellStyle name="Normal 23 2 2" xfId="4356" xr:uid="{30F41B7A-4157-434B-A1D0-66B4447F6291}"/>
    <cellStyle name="Normal 23 2 2 2" xfId="4751" xr:uid="{23A662BE-4165-4CE8-A859-AB12B6E52100}"/>
    <cellStyle name="Normal 23 2 2 3" xfId="4693" xr:uid="{D2AC7591-D7B7-4EE5-9E74-CFA0A4A04CCD}"/>
    <cellStyle name="Normal 23 2 2 4" xfId="4663" xr:uid="{0A7FB1FA-5DDB-4EAB-9B5C-7CDE40C0DF20}"/>
    <cellStyle name="Normal 23 2 3" xfId="4605" xr:uid="{94D9E61D-6F24-4A07-B000-70DDCD7CEF3B}"/>
    <cellStyle name="Normal 23 2 4" xfId="4712" xr:uid="{9D9AAA63-7F09-44DE-89CC-9A90EE052B62}"/>
    <cellStyle name="Normal 23 3" xfId="4426" xr:uid="{46E19351-F716-4093-BAEE-6A9CA42C6B43}"/>
    <cellStyle name="Normal 23 4" xfId="4355" xr:uid="{BF83D9FC-AA90-429E-B2DD-D744CE5207F8}"/>
    <cellStyle name="Normal 23 5" xfId="4572" xr:uid="{9DB9EC1C-8783-4431-9EDB-F1314BAC89EA}"/>
    <cellStyle name="Normal 23 6" xfId="4739" xr:uid="{DDC01EA6-F932-4A63-8FE0-CE1EB306ADF8}"/>
    <cellStyle name="Normal 24" xfId="443" xr:uid="{5E05866A-6980-4162-ADCC-ABE43AB568FD}"/>
    <cellStyle name="Normal 24 2" xfId="444" xr:uid="{E3ECC5A7-9E67-40C1-B432-19BEE19E91C6}"/>
    <cellStyle name="Normal 24 2 2" xfId="4428" xr:uid="{BD9C5779-08AC-4619-962E-FC765FFE05B1}"/>
    <cellStyle name="Normal 24 2 3" xfId="4358" xr:uid="{EC4EFE9C-7532-4E4E-A161-5E2F73651BC1}"/>
    <cellStyle name="Normal 24 2 4" xfId="4574" xr:uid="{D9844A7C-D3E8-407D-8FAE-608E4596DB12}"/>
    <cellStyle name="Normal 24 2 5" xfId="4741" xr:uid="{7C117C95-226D-46B9-AF4F-E1C79C46E65D}"/>
    <cellStyle name="Normal 24 3" xfId="4427" xr:uid="{2D3AE5F6-D4B1-4582-A1F1-2974C2D58D6A}"/>
    <cellStyle name="Normal 24 4" xfId="4357" xr:uid="{7DA2E9F7-1FA7-4722-8629-B9328B995549}"/>
    <cellStyle name="Normal 24 5" xfId="4573" xr:uid="{63B83043-03D9-4F64-9930-FCE3FCE71FD5}"/>
    <cellStyle name="Normal 24 6" xfId="4740" xr:uid="{68B636E1-D4CA-40FC-98E6-41ADCE733B01}"/>
    <cellStyle name="Normal 25" xfId="451" xr:uid="{A8A31C0F-DDB2-42F8-98C6-82E8A73DCA48}"/>
    <cellStyle name="Normal 25 2" xfId="4360" xr:uid="{96A8D85A-BEB3-453B-965B-CBCBCED91BDC}"/>
    <cellStyle name="Normal 25 2 2" xfId="5337" xr:uid="{72F1EB33-32A3-4B62-891D-D4B127B74478}"/>
    <cellStyle name="Normal 25 3" xfId="4429" xr:uid="{1D9B5B15-92C6-4B98-B2B9-DB453E0BEC34}"/>
    <cellStyle name="Normal 25 4" xfId="4359" xr:uid="{A84BEBD1-8CA7-432A-8901-8D60F574F892}"/>
    <cellStyle name="Normal 25 5" xfId="4575" xr:uid="{8B01D5B7-3857-4A48-9EA1-9D3D52CC794F}"/>
    <cellStyle name="Normal 26" xfId="2498" xr:uid="{A80A0876-3C31-4EB3-B20F-F3050AAD5444}"/>
    <cellStyle name="Normal 26 2" xfId="2499" xr:uid="{A358223D-9802-4025-9095-682651363A36}"/>
    <cellStyle name="Normal 26 2 2" xfId="4362" xr:uid="{2ED81367-3B3B-4E65-ADF9-132320FE46AB}"/>
    <cellStyle name="Normal 26 3" xfId="4361" xr:uid="{DEE98A96-0A85-4C0A-B8B3-F43CEBCFDAE1}"/>
    <cellStyle name="Normal 26 3 2" xfId="4436" xr:uid="{D05D4F51-753D-484E-B38F-D7E2883AC286}"/>
    <cellStyle name="Normal 27" xfId="2507" xr:uid="{797E368A-3EB2-492D-893E-C27FEEBE96A1}"/>
    <cellStyle name="Normal 27 2" xfId="4364" xr:uid="{94E23656-1299-4DA5-BE84-C01B55624073}"/>
    <cellStyle name="Normal 27 3" xfId="4363" xr:uid="{BAF0E923-083A-423B-B47F-383608B7DCC9}"/>
    <cellStyle name="Normal 27 4" xfId="4599" xr:uid="{71F1A1A1-33E2-4C05-BE6E-2C21FFD4FC3A}"/>
    <cellStyle name="Normal 27 5" xfId="5320" xr:uid="{09650649-F823-40BE-9709-6D7B1B486750}"/>
    <cellStyle name="Normal 27 6" xfId="4589" xr:uid="{F3A0CCE1-059A-41A2-BBA6-E580DA6168C1}"/>
    <cellStyle name="Normal 27 7" xfId="5332" xr:uid="{83FCAC9D-7FF1-4150-AB05-1720F907CD64}"/>
    <cellStyle name="Normal 28" xfId="4365" xr:uid="{20C2BC70-649B-40E8-B8DB-78E88D9194C4}"/>
    <cellStyle name="Normal 28 2" xfId="4366" xr:uid="{D332717D-9A1F-467A-8FEE-0A40E51CF1CF}"/>
    <cellStyle name="Normal 28 3" xfId="4367" xr:uid="{1BE64F90-66F1-4FB7-89E9-8B8AABC440CD}"/>
    <cellStyle name="Normal 29" xfId="4368" xr:uid="{09E998A7-B659-4ECC-A3F0-F0B7AE064745}"/>
    <cellStyle name="Normal 29 2" xfId="4369" xr:uid="{61DB31B1-FA43-4960-9C4B-24EF8ECA5D19}"/>
    <cellStyle name="Normal 3" xfId="2" xr:uid="{665067A7-73F8-4B7E-BFD2-7BB3B9468366}"/>
    <cellStyle name="Normal 3 2" xfId="81" xr:uid="{01ADB6EA-76C6-441C-A7DE-1C17B40641D0}"/>
    <cellStyle name="Normal 3 2 2" xfId="82" xr:uid="{008CF6B8-A141-44D7-B791-81DC26AFDB5F}"/>
    <cellStyle name="Normal 3 2 2 2" xfId="288" xr:uid="{E2E3448B-B092-46CB-B540-F23BECF92AD9}"/>
    <cellStyle name="Normal 3 2 2 2 2" xfId="4665" xr:uid="{F285AA67-46E8-4045-BBC5-24BF1202B2FF}"/>
    <cellStyle name="Normal 3 2 2 3" xfId="4556" xr:uid="{FCAEE521-4098-4F39-B683-41A9C78BB433}"/>
    <cellStyle name="Normal 3 2 3" xfId="83" xr:uid="{BCD7ADE6-57EB-4B3A-A60B-E948C9121EF7}"/>
    <cellStyle name="Normal 3 2 4" xfId="289" xr:uid="{150801BA-A814-4E79-B007-D62761A72FB6}"/>
    <cellStyle name="Normal 3 2 4 2" xfId="4666" xr:uid="{C3FF70D8-4BA2-47C5-87A3-F727776F558E}"/>
    <cellStyle name="Normal 3 2 5" xfId="2506" xr:uid="{D0A5E39C-F710-4970-AEBA-D370570D418B}"/>
    <cellStyle name="Normal 3 2 5 2" xfId="4509" xr:uid="{789B5C91-B41B-4C4A-97D3-972CF81E602F}"/>
    <cellStyle name="Normal 3 2 5 3" xfId="5304" xr:uid="{4B8CF9A1-F79D-40E6-9174-0ACDD9250DDF}"/>
    <cellStyle name="Normal 3 3" xfId="84" xr:uid="{A95FF368-B7AE-4D94-8B19-33DA01DA0208}"/>
    <cellStyle name="Normal 3 3 2" xfId="290" xr:uid="{3F9FB20E-2E28-4499-98C5-6EB33588A85F}"/>
    <cellStyle name="Normal 3 3 2 2" xfId="4667" xr:uid="{616CB2E6-780C-46FE-9F52-6A11D421A828}"/>
    <cellStyle name="Normal 3 3 3" xfId="4557" xr:uid="{A5C33422-AE9C-4CD7-A699-1239CDFF9720}"/>
    <cellStyle name="Normal 3 4" xfId="85" xr:uid="{89802680-46AE-49A7-B318-8DA74E0D3B53}"/>
    <cellStyle name="Normal 3 4 2" xfId="2502" xr:uid="{93515F2A-7B1A-4838-8D88-BB283FA78A17}"/>
    <cellStyle name="Normal 3 4 2 2" xfId="4668" xr:uid="{50ECD3B8-6E82-4357-9B03-9E6975A0C6C6}"/>
    <cellStyle name="Normal 3 5" xfId="2501" xr:uid="{7A332D42-0ADB-44AA-BE00-077497AA8BF0}"/>
    <cellStyle name="Normal 3 5 2" xfId="4669" xr:uid="{CECC3371-EF11-433C-8C83-8088F4B7154E}"/>
    <cellStyle name="Normal 3 5 3" xfId="4745" xr:uid="{6D41AE4E-A1C6-4EB9-8A42-0D9F5CE6B23D}"/>
    <cellStyle name="Normal 3 5 4" xfId="4713" xr:uid="{639D998B-FDF8-4D42-A099-345903DFC233}"/>
    <cellStyle name="Normal 3 6" xfId="4664" xr:uid="{6B6B8ADF-9C5C-4415-A9AE-A5D6F36F6FA6}"/>
    <cellStyle name="Normal 3 6 2" xfId="5336" xr:uid="{6BEFA14B-898C-462D-BB96-8742383ECE1D}"/>
    <cellStyle name="Normal 3 6 2 2" xfId="5333" xr:uid="{07A5B7D4-099F-493D-A927-911B2D7FFD29}"/>
    <cellStyle name="Normal 30" xfId="4370" xr:uid="{0D80D5DA-899B-4DBC-93DA-DFB7D87C5794}"/>
    <cellStyle name="Normal 30 2" xfId="4371" xr:uid="{281C5AE1-9A0C-4AC9-9E23-71BCB5FFF113}"/>
    <cellStyle name="Normal 31" xfId="4372" xr:uid="{3057BF20-9882-47FF-A998-47796131FB51}"/>
    <cellStyle name="Normal 31 2" xfId="4373" xr:uid="{6BCF9284-928D-43EB-BE4B-82BBB890904F}"/>
    <cellStyle name="Normal 32" xfId="4374" xr:uid="{F4883832-DC7E-44B7-AC41-4D9212C0D70A}"/>
    <cellStyle name="Normal 33" xfId="4375" xr:uid="{A8ED52D8-4A1B-4FBC-832F-791FC48DDCD9}"/>
    <cellStyle name="Normal 33 2" xfId="4376" xr:uid="{5CE9112A-D3D0-410D-8308-DD181B2F2FB2}"/>
    <cellStyle name="Normal 34" xfId="4377" xr:uid="{DF3F1B38-F3F5-41F9-8020-385C6BFE715B}"/>
    <cellStyle name="Normal 34 2" xfId="4378" xr:uid="{95F016DE-83A6-4E71-90B8-1B6514279697}"/>
    <cellStyle name="Normal 35" xfId="4379" xr:uid="{E9281F6A-2AED-4819-A1C1-038CA23CCCBA}"/>
    <cellStyle name="Normal 35 2" xfId="4380" xr:uid="{02DA9CC3-68E1-4241-88DC-DCF31B4F1FE0}"/>
    <cellStyle name="Normal 36" xfId="4381" xr:uid="{2C653798-EAAA-4722-AB54-98EB229CA461}"/>
    <cellStyle name="Normal 36 2" xfId="4382" xr:uid="{9FAAAD72-A920-4AA2-873F-719058BDD87E}"/>
    <cellStyle name="Normal 37" xfId="4383" xr:uid="{81056584-5D1F-49EA-870B-322442B47E0B}"/>
    <cellStyle name="Normal 37 2" xfId="4384" xr:uid="{E730F4E4-05D3-44DE-B90E-F355528B0D08}"/>
    <cellStyle name="Normal 38" xfId="4385" xr:uid="{66383DF0-F703-4B40-8E2E-A90FAF232067}"/>
    <cellStyle name="Normal 38 2" xfId="4386" xr:uid="{692A2B47-58FE-482E-988F-EE083486B332}"/>
    <cellStyle name="Normal 39" xfId="4387" xr:uid="{E1C93877-C1D5-42FE-A23C-89BDC798F958}"/>
    <cellStyle name="Normal 39 2" xfId="4388" xr:uid="{421DA981-6FED-49A9-A562-B563F9AF6BE1}"/>
    <cellStyle name="Normal 39 2 2" xfId="4389" xr:uid="{DE8ACDDE-3FB8-47A6-9AC0-26A01E1EEC1A}"/>
    <cellStyle name="Normal 39 3" xfId="4390" xr:uid="{F7C952B0-C342-439C-A434-9617FEABCBF7}"/>
    <cellStyle name="Normal 4" xfId="86" xr:uid="{2EF868E1-328B-45F3-B37D-6AA6E14CF218}"/>
    <cellStyle name="Normal 4 2" xfId="87" xr:uid="{1124739F-F30C-4F4A-9EFC-B0993C7B5219}"/>
    <cellStyle name="Normal 4 2 2" xfId="88" xr:uid="{EE42F156-7A49-4AA8-B9E8-99557BAB7A00}"/>
    <cellStyle name="Normal 4 2 2 2" xfId="445" xr:uid="{39CB7F0E-8EDA-4EA3-A196-DF9DFE3D37AA}"/>
    <cellStyle name="Normal 4 2 2 3" xfId="2807" xr:uid="{9D024958-A39E-4575-9658-A6858C627D59}"/>
    <cellStyle name="Normal 4 2 2 4" xfId="2808" xr:uid="{93F3F3D6-AFDA-4C65-8DB0-A9BE962ABD2C}"/>
    <cellStyle name="Normal 4 2 2 4 2" xfId="2809" xr:uid="{7086EEF4-EBA5-47EE-8095-8CDFD625BED6}"/>
    <cellStyle name="Normal 4 2 2 4 3" xfId="2810" xr:uid="{DCE126BF-C1C2-4E61-B127-CCF1B509F99A}"/>
    <cellStyle name="Normal 4 2 2 4 3 2" xfId="2811" xr:uid="{74F3E110-7490-4469-9CAF-D3F8AB680EE2}"/>
    <cellStyle name="Normal 4 2 2 4 3 3" xfId="4312" xr:uid="{A8754282-4093-4840-B684-E8C9BA652576}"/>
    <cellStyle name="Normal 4 2 3" xfId="2493" xr:uid="{52DBE387-AE7E-4739-BDB2-947C356EDB34}"/>
    <cellStyle name="Normal 4 2 3 2" xfId="2504" xr:uid="{30FF4A1B-3A4E-4311-9D75-7C7AEF5C033C}"/>
    <cellStyle name="Normal 4 2 3 2 2" xfId="4462" xr:uid="{7BF41894-7025-4B3A-8F39-688CE3CC2659}"/>
    <cellStyle name="Normal 4 2 3 3" xfId="4463" xr:uid="{934EE6F5-B4F3-48B2-A4E0-E319295C761C}"/>
    <cellStyle name="Normal 4 2 3 3 2" xfId="4464" xr:uid="{8B8D27B6-5CDF-4C6E-93DF-9EF4A8573976}"/>
    <cellStyle name="Normal 4 2 3 4" xfId="4465" xr:uid="{80D1FCC8-7C42-41CF-B987-9252667E56D2}"/>
    <cellStyle name="Normal 4 2 3 5" xfId="4466" xr:uid="{DE8D2464-C4AC-4002-B4C6-59F91F5D499D}"/>
    <cellStyle name="Normal 4 2 4" xfId="2494" xr:uid="{3861A082-91AA-43A4-A41A-26C18E399282}"/>
    <cellStyle name="Normal 4 2 4 2" xfId="4392" xr:uid="{CF839144-1D7E-4968-82D7-E68E4E72F72A}"/>
    <cellStyle name="Normal 4 2 4 2 2" xfId="4467" xr:uid="{E8AD9BDD-02F7-4436-B8F3-E71B78743D25}"/>
    <cellStyle name="Normal 4 2 4 2 3" xfId="4694" xr:uid="{CC2CF832-6B5F-4A6B-AF86-42B388799F9B}"/>
    <cellStyle name="Normal 4 2 4 2 4" xfId="4613" xr:uid="{C863F5C5-ADDD-45F6-AF54-44C459EBE6A5}"/>
    <cellStyle name="Normal 4 2 4 3" xfId="4576" xr:uid="{D6DDA029-33B7-46A7-8FA9-5A353AEF3380}"/>
    <cellStyle name="Normal 4 2 4 4" xfId="4714" xr:uid="{FA16D66F-64B6-4041-A1EA-9ED70A9E04BC}"/>
    <cellStyle name="Normal 4 2 5" xfId="1168" xr:uid="{761B2089-ADF2-4612-B24F-3E24DFFADA03}"/>
    <cellStyle name="Normal 4 2 6" xfId="4558" xr:uid="{59F90A24-AC0F-4534-B806-C1FD4F9F3E87}"/>
    <cellStyle name="Normal 4 3" xfId="528" xr:uid="{CB46E5B8-A3F3-41E4-B8B3-E7F863699183}"/>
    <cellStyle name="Normal 4 3 2" xfId="1170" xr:uid="{AD7F52B2-2538-44AD-BE1F-2AB6270DB974}"/>
    <cellStyle name="Normal 4 3 2 2" xfId="1171" xr:uid="{DA730D44-9FFE-4FDE-BBDA-9F7242979B7F}"/>
    <cellStyle name="Normal 4 3 2 3" xfId="1172" xr:uid="{A1A40FE9-AF9B-462C-B706-52E24721C00C}"/>
    <cellStyle name="Normal 4 3 3" xfId="1169" xr:uid="{1046E53B-12FA-40BA-8382-22A33005CAC6}"/>
    <cellStyle name="Normal 4 3 3 2" xfId="4434" xr:uid="{5102B569-2767-4F71-8CBE-D510AEB016E3}"/>
    <cellStyle name="Normal 4 3 4" xfId="2812" xr:uid="{F7BDA23D-EBA0-4195-B649-C8DAEBEFE80C}"/>
    <cellStyle name="Normal 4 3 5" xfId="2813" xr:uid="{B6D7D664-BAEF-42F3-A545-3567C229005C}"/>
    <cellStyle name="Normal 4 3 5 2" xfId="2814" xr:uid="{90ED2801-857F-4C5E-B4CB-9982F3CF7DBC}"/>
    <cellStyle name="Normal 4 3 5 3" xfId="2815" xr:uid="{53FFC893-8960-4E71-B49B-F2E5C0940AFD}"/>
    <cellStyle name="Normal 4 3 5 3 2" xfId="2816" xr:uid="{B74FB13B-6323-4CFE-A743-E9D4ABCAE309}"/>
    <cellStyle name="Normal 4 3 5 3 3" xfId="4311" xr:uid="{82D22D1F-1ED1-4E5B-849B-4BDF461C8A55}"/>
    <cellStyle name="Normal 4 3 6" xfId="4314" xr:uid="{6B20F83D-8FA8-4834-9E81-9790F2F49F82}"/>
    <cellStyle name="Normal 4 4" xfId="453" xr:uid="{32ACDBFB-FA92-4CC9-9B4A-20CFEBF7DA33}"/>
    <cellStyle name="Normal 4 4 2" xfId="2495" xr:uid="{8C6DF545-59F4-4C47-BC92-9207989B4ADF}"/>
    <cellStyle name="Normal 4 4 2 2" xfId="5339" xr:uid="{134EAB93-65F7-4B65-B5C2-37ED4FEED54C}"/>
    <cellStyle name="Normal 4 4 3" xfId="2503" xr:uid="{1EBD4E66-F6B5-4F04-A9BD-4AB5D45B5F42}"/>
    <cellStyle name="Normal 4 4 3 2" xfId="4317" xr:uid="{B5D7ACA5-0C37-42E8-8DB0-9DA963074DDC}"/>
    <cellStyle name="Normal 4 4 3 3" xfId="4316" xr:uid="{F4DD56D6-0301-4301-B9A7-E55AD66770B6}"/>
    <cellStyle name="Normal 4 4 4" xfId="4747" xr:uid="{17F411CB-90DA-4486-AAFB-90EABFC72448}"/>
    <cellStyle name="Normal 4 5" xfId="2496" xr:uid="{AFD51C47-D412-4463-AE17-F3BE2D2C6BC1}"/>
    <cellStyle name="Normal 4 5 2" xfId="4391" xr:uid="{85A34726-B8ED-4ABD-A4C3-AB8EB4CF3EA7}"/>
    <cellStyle name="Normal 4 6" xfId="2497" xr:uid="{73E0DE1F-7E6E-4437-8365-1891639D931A}"/>
    <cellStyle name="Normal 4 7" xfId="900" xr:uid="{AA7DF54B-4E3B-4B8D-AD8B-98A6B6DBB1BE}"/>
    <cellStyle name="Normal 40" xfId="4393" xr:uid="{860D13D9-AF2E-4F6C-A900-9B6B4A1A7D5D}"/>
    <cellStyle name="Normal 40 2" xfId="4394" xr:uid="{1E6BC9CB-215B-4A64-91BC-46668BAD2AF4}"/>
    <cellStyle name="Normal 40 2 2" xfId="4395" xr:uid="{F85A06D1-BADF-424C-B2B1-97D4E6B715AE}"/>
    <cellStyle name="Normal 40 3" xfId="4396" xr:uid="{013FA109-6EF9-44A9-A8E6-3C0803F65050}"/>
    <cellStyle name="Normal 41" xfId="4397" xr:uid="{16E8B72A-4AB9-4AD9-AA50-010A2E2E2651}"/>
    <cellStyle name="Normal 41 2" xfId="4398" xr:uid="{FC0E11DA-DF39-40F1-B9E4-5BDF97C1B3D1}"/>
    <cellStyle name="Normal 42" xfId="4399" xr:uid="{9AEF1B7C-DF32-440F-A608-DE5718AA26E1}"/>
    <cellStyle name="Normal 42 2" xfId="4400" xr:uid="{AAB5054C-59C5-49C4-96C1-D6309D60E08C}"/>
    <cellStyle name="Normal 43" xfId="4401" xr:uid="{E81A77D6-6EC3-4535-AB2D-087DD030B74A}"/>
    <cellStyle name="Normal 43 2" xfId="4402" xr:uid="{4211F2EE-4989-4780-887F-9A909590572E}"/>
    <cellStyle name="Normal 44" xfId="4412" xr:uid="{98EA9C3A-E96A-407A-B26F-AA19783A68ED}"/>
    <cellStyle name="Normal 44 2" xfId="4413" xr:uid="{2A77F8F7-C7B3-4D10-9393-FD0DCB64FDC9}"/>
    <cellStyle name="Normal 45" xfId="4674" xr:uid="{03AC8BCE-9B99-45A9-BA82-7216C3F9F07A}"/>
    <cellStyle name="Normal 45 2" xfId="5324" xr:uid="{4ADF3196-753C-4058-9550-254CD38ED547}"/>
    <cellStyle name="Normal 45 3" xfId="5323" xr:uid="{79787659-46D4-499F-A1D2-5DCE70895209}"/>
    <cellStyle name="Normal 5" xfId="89" xr:uid="{06A50A0F-F674-4702-82A0-56E7329610CA}"/>
    <cellStyle name="Normal 5 10" xfId="291" xr:uid="{A76DCFAF-1467-4982-962F-DDE808B4B947}"/>
    <cellStyle name="Normal 5 10 2" xfId="529" xr:uid="{AC87543E-887A-4851-9F00-2A5856A470CB}"/>
    <cellStyle name="Normal 5 10 2 2" xfId="1173" xr:uid="{E269E0F2-60F3-48B1-8A83-DB69595DA025}"/>
    <cellStyle name="Normal 5 10 2 3" xfId="2817" xr:uid="{9D6D7205-B168-445C-9DE2-87FD95FC11F8}"/>
    <cellStyle name="Normal 5 10 2 4" xfId="2818" xr:uid="{FCEF8CF0-DBAA-4BA5-9F85-23FC397E6D3A}"/>
    <cellStyle name="Normal 5 10 3" xfId="1174" xr:uid="{D5184371-4C1C-4B61-B3CF-30C893F35E96}"/>
    <cellStyle name="Normal 5 10 3 2" xfId="2819" xr:uid="{9583EC3A-4A57-4785-AA50-BC552379C615}"/>
    <cellStyle name="Normal 5 10 3 3" xfId="2820" xr:uid="{66B2DB9C-02F9-4999-9A19-107F0502142C}"/>
    <cellStyle name="Normal 5 10 3 4" xfId="2821" xr:uid="{F44FEBD6-A477-4D20-AFE8-6DE4DB48F1AC}"/>
    <cellStyle name="Normal 5 10 4" xfId="2822" xr:uid="{D4292655-F3ED-4C26-AD40-8AA591CA1653}"/>
    <cellStyle name="Normal 5 10 5" xfId="2823" xr:uid="{C435CBCC-7027-47ED-ADC7-B1BC95FC1C98}"/>
    <cellStyle name="Normal 5 10 6" xfId="2824" xr:uid="{72B776F7-E20F-4A1C-9568-EF5CAA198695}"/>
    <cellStyle name="Normal 5 11" xfId="292" xr:uid="{F6565806-0418-49A0-998E-BFD0567CAE86}"/>
    <cellStyle name="Normal 5 11 2" xfId="1175" xr:uid="{E423786C-29A9-46E2-94ED-FD97EBCC343B}"/>
    <cellStyle name="Normal 5 11 2 2" xfId="2825" xr:uid="{26FA38D8-929B-480B-8070-65DD2005D7C6}"/>
    <cellStyle name="Normal 5 11 2 2 2" xfId="4403" xr:uid="{09089D97-C3DD-4BA7-B925-7F6888C668C0}"/>
    <cellStyle name="Normal 5 11 2 2 3" xfId="4681" xr:uid="{F20C4C70-9FCD-45F1-8327-D1F98A8D6E7F}"/>
    <cellStyle name="Normal 5 11 2 3" xfId="2826" xr:uid="{35B98EEC-9B2D-4210-B942-67BB8157EE4A}"/>
    <cellStyle name="Normal 5 11 2 4" xfId="2827" xr:uid="{B91A4099-50A8-49BF-B21F-35D1AD9A357F}"/>
    <cellStyle name="Normal 5 11 3" xfId="2828" xr:uid="{47B54834-A8C9-4A18-BB2E-F1CFBDCC3559}"/>
    <cellStyle name="Normal 5 11 4" xfId="2829" xr:uid="{0C4AFF8D-CD85-4D50-A2A3-D6AD4C5A769D}"/>
    <cellStyle name="Normal 5 11 4 2" xfId="4577" xr:uid="{E1792E78-9CBC-41DA-AD8E-528CB6F816D5}"/>
    <cellStyle name="Normal 5 11 4 3" xfId="4682" xr:uid="{6A8ABA94-EBB2-457B-A12E-AED187DA59E6}"/>
    <cellStyle name="Normal 5 11 4 4" xfId="4606" xr:uid="{E4D455C4-98C5-48DF-8DD3-F347A09009B1}"/>
    <cellStyle name="Normal 5 11 5" xfId="2830" xr:uid="{8C6D6E80-7A4F-4C7C-A90B-956321A77EDA}"/>
    <cellStyle name="Normal 5 12" xfId="1176" xr:uid="{5E666E80-C35E-42B6-8968-6DAF1CB26CBA}"/>
    <cellStyle name="Normal 5 12 2" xfId="2831" xr:uid="{0CAE9158-BCD7-4A08-8848-55C812FB5BF6}"/>
    <cellStyle name="Normal 5 12 3" xfId="2832" xr:uid="{1447FFF5-5CF3-4B67-96E1-62E424E480EF}"/>
    <cellStyle name="Normal 5 12 4" xfId="2833" xr:uid="{47D28CC0-89E8-419F-8877-7A127B0180B2}"/>
    <cellStyle name="Normal 5 13" xfId="901" xr:uid="{14B5B7BE-A35C-4028-A9DA-46355242A65E}"/>
    <cellStyle name="Normal 5 13 2" xfId="2834" xr:uid="{78943101-94AA-401A-9037-667AF35C88FB}"/>
    <cellStyle name="Normal 5 13 3" xfId="2835" xr:uid="{D8026A5B-7639-455D-838A-ACB45AD6107D}"/>
    <cellStyle name="Normal 5 13 4" xfId="2836" xr:uid="{A87F735A-DA3F-4080-8AA0-2DCD4D67AE26}"/>
    <cellStyle name="Normal 5 14" xfId="2837" xr:uid="{DCF3BCE6-347A-4EAE-A598-FEA9AC9C2431}"/>
    <cellStyle name="Normal 5 14 2" xfId="2838" xr:uid="{25221DB0-705A-4F0A-8389-BD6A4E664BCA}"/>
    <cellStyle name="Normal 5 15" xfId="2839" xr:uid="{2ED97142-E6F4-4A62-BBC6-D16B976C6E67}"/>
    <cellStyle name="Normal 5 16" xfId="2840" xr:uid="{7FC778A4-E839-4C69-A8DE-4CD376B3DA02}"/>
    <cellStyle name="Normal 5 17" xfId="2841" xr:uid="{8448CF44-B096-4AB1-9709-153C5B360500}"/>
    <cellStyle name="Normal 5 2" xfId="90" xr:uid="{58E505ED-EF12-4812-8408-EAF8246398DC}"/>
    <cellStyle name="Normal 5 2 2" xfId="187" xr:uid="{565BFDB6-BDE0-4338-B240-FDAFD6965FCD}"/>
    <cellStyle name="Normal 5 2 2 2" xfId="188" xr:uid="{99CFE9D3-2D12-470D-8B67-7B10C4274B8F}"/>
    <cellStyle name="Normal 5 2 2 2 2" xfId="189" xr:uid="{4B92B090-DDDB-4BA2-9944-4861FCF3C14B}"/>
    <cellStyle name="Normal 5 2 2 2 2 2" xfId="190" xr:uid="{92360146-B67E-4398-B3FF-2D3B0097F593}"/>
    <cellStyle name="Normal 5 2 2 2 3" xfId="191" xr:uid="{2A5C01D4-6F20-4497-AC2B-EB1A3CCCD19F}"/>
    <cellStyle name="Normal 5 2 2 2 4" xfId="4670" xr:uid="{3913F513-ACA6-4992-868C-EC4172CF43C6}"/>
    <cellStyle name="Normal 5 2 2 2 5" xfId="5300" xr:uid="{8AE3F67C-301B-4D67-B46E-5D71A68EC522}"/>
    <cellStyle name="Normal 5 2 2 3" xfId="192" xr:uid="{5FDEE83C-5437-4D45-BDA5-1F1C3F34868E}"/>
    <cellStyle name="Normal 5 2 2 3 2" xfId="193" xr:uid="{260AEC67-DFF8-4363-9E7A-377B98B2124D}"/>
    <cellStyle name="Normal 5 2 2 4" xfId="194" xr:uid="{C33C0FE1-00CD-47A2-B3D1-82B1FB739A4C}"/>
    <cellStyle name="Normal 5 2 2 5" xfId="293" xr:uid="{221240A3-A5E9-4694-9A54-2F00482DB590}"/>
    <cellStyle name="Normal 5 2 2 6" xfId="4596" xr:uid="{44240A98-8F0F-4B56-A96F-82B5A3BC6FF5}"/>
    <cellStyle name="Normal 5 2 2 7" xfId="5329" xr:uid="{8EE541C4-6670-4548-A727-DCF05BF1BAE9}"/>
    <cellStyle name="Normal 5 2 3" xfId="195" xr:uid="{FE87D8DE-7EBD-4221-ACC0-5CE95EEC510C}"/>
    <cellStyle name="Normal 5 2 3 2" xfId="196" xr:uid="{6C44CA0A-854A-4171-8679-FFD507FA1E85}"/>
    <cellStyle name="Normal 5 2 3 2 2" xfId="197" xr:uid="{FA2A31EF-E644-4525-AF71-F7EE36B8472E}"/>
    <cellStyle name="Normal 5 2 3 2 3" xfId="4559" xr:uid="{743BAC27-BCD7-4170-8005-E79BD8335598}"/>
    <cellStyle name="Normal 5 2 3 2 4" xfId="5301" xr:uid="{9AF744C0-6BAC-49BE-A5C0-9B205EB22113}"/>
    <cellStyle name="Normal 5 2 3 3" xfId="198" xr:uid="{D07B212C-D069-432F-8A5A-15359E1E8D6E}"/>
    <cellStyle name="Normal 5 2 3 3 2" xfId="4742" xr:uid="{1891DE71-B383-45D5-BB3A-0C0CC765007C}"/>
    <cellStyle name="Normal 5 2 3 4" xfId="4404" xr:uid="{C0DF9A5B-6AF9-4025-9FE8-CB2EE516F821}"/>
    <cellStyle name="Normal 5 2 3 4 2" xfId="4715" xr:uid="{FC28B551-A96F-4D6D-AF84-C38D13B1D0AD}"/>
    <cellStyle name="Normal 5 2 3 5" xfId="4597" xr:uid="{5C6BE219-B5CF-4F68-A0E3-5F37E31BD416}"/>
    <cellStyle name="Normal 5 2 3 6" xfId="5321" xr:uid="{BA6D17D5-A05A-4F6A-B05D-52F823B5C9EC}"/>
    <cellStyle name="Normal 5 2 3 7" xfId="5330" xr:uid="{0BD32C88-4927-43AD-84A7-C14F9B584E11}"/>
    <cellStyle name="Normal 5 2 4" xfId="199" xr:uid="{15F24BD4-EFEB-4278-B4DF-462065275435}"/>
    <cellStyle name="Normal 5 2 4 2" xfId="200" xr:uid="{E9A24469-CA88-4933-8A87-949790E509AC}"/>
    <cellStyle name="Normal 5 2 5" xfId="201" xr:uid="{37CB84F4-C680-4DDB-B8D1-7646EF400CE5}"/>
    <cellStyle name="Normal 5 2 6" xfId="186" xr:uid="{D5BD0513-DB6F-4BEF-B922-9FC0FE849DCA}"/>
    <cellStyle name="Normal 5 3" xfId="91" xr:uid="{F9A0082F-6200-4F31-B52D-A2F120826CA7}"/>
    <cellStyle name="Normal 5 3 2" xfId="4406" xr:uid="{1E121CEE-45AE-4109-AFE8-282DAC1549CF}"/>
    <cellStyle name="Normal 5 3 3" xfId="4405" xr:uid="{0D4C29D1-E703-4979-9A14-7F06284E3E64}"/>
    <cellStyle name="Normal 5 4" xfId="92" xr:uid="{12C076BD-5E83-4791-ACB0-CFF39615EE96}"/>
    <cellStyle name="Normal 5 4 10" xfId="2842" xr:uid="{33EC7611-FDF4-44BC-8271-FE826CA0548B}"/>
    <cellStyle name="Normal 5 4 11" xfId="2843" xr:uid="{EAF87701-D670-4B05-A978-8D79FED75508}"/>
    <cellStyle name="Normal 5 4 2" xfId="93" xr:uid="{C7C78DB6-259A-4E96-B9D0-FFF8FBB43932}"/>
    <cellStyle name="Normal 5 4 2 2" xfId="94" xr:uid="{F9B4814F-5950-4154-B873-FE0D8958C07E}"/>
    <cellStyle name="Normal 5 4 2 2 2" xfId="294" xr:uid="{52769A0D-40BC-4694-9661-640F7C9D5E07}"/>
    <cellStyle name="Normal 5 4 2 2 2 2" xfId="530" xr:uid="{94395152-9050-45F8-99F6-4C2C3CE11DFB}"/>
    <cellStyle name="Normal 5 4 2 2 2 2 2" xfId="531" xr:uid="{78F57276-88C4-44C7-B768-F4293B21C95D}"/>
    <cellStyle name="Normal 5 4 2 2 2 2 2 2" xfId="1177" xr:uid="{81820102-D77A-4BF7-8D9C-279F7676F294}"/>
    <cellStyle name="Normal 5 4 2 2 2 2 2 2 2" xfId="1178" xr:uid="{4C83453B-1C96-4B1C-B010-C312996D45DC}"/>
    <cellStyle name="Normal 5 4 2 2 2 2 2 3" xfId="1179" xr:uid="{9FCB9CC5-C940-49F9-8C30-4C0C79519FAE}"/>
    <cellStyle name="Normal 5 4 2 2 2 2 3" xfId="1180" xr:uid="{A9006671-2F84-42BD-88D5-AAFEA0C02EBD}"/>
    <cellStyle name="Normal 5 4 2 2 2 2 3 2" xfId="1181" xr:uid="{59F36991-75D6-4129-BB96-5905C4A8C04E}"/>
    <cellStyle name="Normal 5 4 2 2 2 2 4" xfId="1182" xr:uid="{8755F22C-CD9B-40BB-AC9E-DC630B9368EE}"/>
    <cellStyle name="Normal 5 4 2 2 2 3" xfId="532" xr:uid="{B97EFBD7-3C68-4D69-83AB-E057F550DDA5}"/>
    <cellStyle name="Normal 5 4 2 2 2 3 2" xfId="1183" xr:uid="{B78E3B54-0FB7-4D65-8D1B-340D4E087233}"/>
    <cellStyle name="Normal 5 4 2 2 2 3 2 2" xfId="1184" xr:uid="{964D3E29-1F2F-42B1-9F05-D7E2A6E4841F}"/>
    <cellStyle name="Normal 5 4 2 2 2 3 3" xfId="1185" xr:uid="{2819A44B-04B8-42C4-A21E-C6A980205F1E}"/>
    <cellStyle name="Normal 5 4 2 2 2 3 4" xfId="2844" xr:uid="{6A8EDFBF-B265-4666-A79C-1401D74F2B27}"/>
    <cellStyle name="Normal 5 4 2 2 2 4" xfId="1186" xr:uid="{BC6C2E37-0AB3-4A93-AE6E-4FA49DFE5920}"/>
    <cellStyle name="Normal 5 4 2 2 2 4 2" xfId="1187" xr:uid="{0614AAE2-4E13-48D7-87F6-847D84A6E48C}"/>
    <cellStyle name="Normal 5 4 2 2 2 5" xfId="1188" xr:uid="{375B0287-C84F-4447-97F1-C218C427B555}"/>
    <cellStyle name="Normal 5 4 2 2 2 6" xfId="2845" xr:uid="{46B60588-70D7-4990-9A06-ECA94D927387}"/>
    <cellStyle name="Normal 5 4 2 2 3" xfId="295" xr:uid="{9C548BD5-76FE-42DA-A103-068940D962CB}"/>
    <cellStyle name="Normal 5 4 2 2 3 2" xfId="533" xr:uid="{18240947-CA91-4F53-A634-99E88995E0D4}"/>
    <cellStyle name="Normal 5 4 2 2 3 2 2" xfId="534" xr:uid="{C1F853EF-9AC8-426C-94F6-C7CB04009DE3}"/>
    <cellStyle name="Normal 5 4 2 2 3 2 2 2" xfId="1189" xr:uid="{8427CF37-C81D-438E-8235-8CC86D1A547F}"/>
    <cellStyle name="Normal 5 4 2 2 3 2 2 2 2" xfId="1190" xr:uid="{40EDB84F-A99E-4791-AE5E-CC799B75D850}"/>
    <cellStyle name="Normal 5 4 2 2 3 2 2 3" xfId="1191" xr:uid="{B872611D-3F8E-4C12-9830-479488232AB3}"/>
    <cellStyle name="Normal 5 4 2 2 3 2 3" xfId="1192" xr:uid="{3D70A6A0-3D5F-4784-B721-8EF9F3218123}"/>
    <cellStyle name="Normal 5 4 2 2 3 2 3 2" xfId="1193" xr:uid="{CCD2554E-889D-4991-BDA1-22153EE3DC92}"/>
    <cellStyle name="Normal 5 4 2 2 3 2 4" xfId="1194" xr:uid="{25FF3E44-3F86-4E34-8D98-95C25F5A7045}"/>
    <cellStyle name="Normal 5 4 2 2 3 3" xfId="535" xr:uid="{9530B191-ADCC-4DD2-9149-A45428C2161A}"/>
    <cellStyle name="Normal 5 4 2 2 3 3 2" xfId="1195" xr:uid="{0C8E81AD-44C5-47A8-9B9C-BD9B9A989480}"/>
    <cellStyle name="Normal 5 4 2 2 3 3 2 2" xfId="1196" xr:uid="{055686D2-4476-4F73-A981-13301C9AC7DA}"/>
    <cellStyle name="Normal 5 4 2 2 3 3 3" xfId="1197" xr:uid="{DF31C4B2-36C2-40D3-84D2-422041B22190}"/>
    <cellStyle name="Normal 5 4 2 2 3 4" xfId="1198" xr:uid="{F1227748-35EF-4E51-89B0-D9DEB5BADEFE}"/>
    <cellStyle name="Normal 5 4 2 2 3 4 2" xfId="1199" xr:uid="{EF0DCA68-C22F-491B-A867-7C6936670845}"/>
    <cellStyle name="Normal 5 4 2 2 3 5" xfId="1200" xr:uid="{8F751779-6C27-4A96-A32C-89B44C0DD2C0}"/>
    <cellStyle name="Normal 5 4 2 2 4" xfId="536" xr:uid="{B91F5575-6C07-44DC-84DD-473779562732}"/>
    <cellStyle name="Normal 5 4 2 2 4 2" xfId="537" xr:uid="{0C753B64-F541-40C8-BA86-F08AAC5634B3}"/>
    <cellStyle name="Normal 5 4 2 2 4 2 2" xfId="1201" xr:uid="{19734AEF-818C-465D-8967-3DD88667F62E}"/>
    <cellStyle name="Normal 5 4 2 2 4 2 2 2" xfId="1202" xr:uid="{FB2B9199-962A-4F40-88ED-A23F65D63D13}"/>
    <cellStyle name="Normal 5 4 2 2 4 2 3" xfId="1203" xr:uid="{824BE1F9-C67E-471A-82F6-4BD6698DC043}"/>
    <cellStyle name="Normal 5 4 2 2 4 3" xfId="1204" xr:uid="{C37D7F02-B55E-4EF3-8003-39E3503D55EB}"/>
    <cellStyle name="Normal 5 4 2 2 4 3 2" xfId="1205" xr:uid="{8799A702-440E-423A-8D93-F5B0D7FF0178}"/>
    <cellStyle name="Normal 5 4 2 2 4 4" xfId="1206" xr:uid="{F2A4BF4A-0562-45A1-93B9-1529B1BC71B6}"/>
    <cellStyle name="Normal 5 4 2 2 5" xfId="538" xr:uid="{D8351352-BC6C-47B5-93EB-428AB3FCDAF7}"/>
    <cellStyle name="Normal 5 4 2 2 5 2" xfId="1207" xr:uid="{56005B5D-19CE-4832-9C8F-AA1D44917A54}"/>
    <cellStyle name="Normal 5 4 2 2 5 2 2" xfId="1208" xr:uid="{FD4D2D6D-0F23-474D-9778-462784290D29}"/>
    <cellStyle name="Normal 5 4 2 2 5 3" xfId="1209" xr:uid="{628E850F-0967-47C4-9C4F-5FBF9FFC23FE}"/>
    <cellStyle name="Normal 5 4 2 2 5 4" xfId="2846" xr:uid="{E875DA04-2D35-4B09-A5FC-DD51B8AA2ADB}"/>
    <cellStyle name="Normal 5 4 2 2 6" xfId="1210" xr:uid="{D2C2F9B9-5AF6-46BE-BFDE-95D0CDCD0184}"/>
    <cellStyle name="Normal 5 4 2 2 6 2" xfId="1211" xr:uid="{46037500-B253-4F56-85C9-0C6C2FAF1571}"/>
    <cellStyle name="Normal 5 4 2 2 7" xfId="1212" xr:uid="{1D60BD10-AB8D-4D1A-8AA7-7BE2062E405F}"/>
    <cellStyle name="Normal 5 4 2 2 8" xfId="2847" xr:uid="{3D5ACC4C-2536-48AC-BCFA-119502D89F3B}"/>
    <cellStyle name="Normal 5 4 2 3" xfId="296" xr:uid="{75571066-B3B9-4B60-8511-B63C44470307}"/>
    <cellStyle name="Normal 5 4 2 3 2" xfId="539" xr:uid="{66B7A482-D85F-4303-8156-B56C501B23BA}"/>
    <cellStyle name="Normal 5 4 2 3 2 2" xfId="540" xr:uid="{35D225C4-7650-477F-8AD5-058EC7423695}"/>
    <cellStyle name="Normal 5 4 2 3 2 2 2" xfId="1213" xr:uid="{7BCF9FB6-C853-4F74-B7E7-810E5F3DDC7A}"/>
    <cellStyle name="Normal 5 4 2 3 2 2 2 2" xfId="1214" xr:uid="{607941ED-EF6B-4635-8A72-810B15101153}"/>
    <cellStyle name="Normal 5 4 2 3 2 2 3" xfId="1215" xr:uid="{846515F5-BE78-4BBE-B2CF-4670271FF7A6}"/>
    <cellStyle name="Normal 5 4 2 3 2 3" xfId="1216" xr:uid="{9E44ABDA-BB30-414E-B241-4CB8E52BE1D9}"/>
    <cellStyle name="Normal 5 4 2 3 2 3 2" xfId="1217" xr:uid="{97235ADE-E9F2-4F4E-A143-09C045A8DE32}"/>
    <cellStyle name="Normal 5 4 2 3 2 4" xfId="1218" xr:uid="{49FEC339-175C-4B15-B760-D3E25280F65E}"/>
    <cellStyle name="Normal 5 4 2 3 3" xfId="541" xr:uid="{4E6C21C1-CAD1-4122-A4AF-A847D48261E1}"/>
    <cellStyle name="Normal 5 4 2 3 3 2" xfId="1219" xr:uid="{BCF717D1-020C-4DF9-8E06-54713BB12931}"/>
    <cellStyle name="Normal 5 4 2 3 3 2 2" xfId="1220" xr:uid="{EE4BB255-1B0A-40AD-89D6-53ADF108222E}"/>
    <cellStyle name="Normal 5 4 2 3 3 3" xfId="1221" xr:uid="{5B8DE1E3-9D42-4ECF-9C29-0010EE789478}"/>
    <cellStyle name="Normal 5 4 2 3 3 4" xfId="2848" xr:uid="{BCA3A089-10CC-49C8-9DC8-9AA58E1C11CE}"/>
    <cellStyle name="Normal 5 4 2 3 4" xfId="1222" xr:uid="{F3D3FE78-9E1C-49FD-895C-FA627313A275}"/>
    <cellStyle name="Normal 5 4 2 3 4 2" xfId="1223" xr:uid="{AE03B5DD-EB0E-4D19-A8AB-0F4DD0040E53}"/>
    <cellStyle name="Normal 5 4 2 3 5" xfId="1224" xr:uid="{FEA28F80-F6B1-4E26-BA9D-807CF060AEA7}"/>
    <cellStyle name="Normal 5 4 2 3 6" xfId="2849" xr:uid="{384BAC55-7D50-4CE1-9954-1F4F5E122595}"/>
    <cellStyle name="Normal 5 4 2 4" xfId="297" xr:uid="{101B5374-F29E-40C0-A8C5-983CF5A34AF5}"/>
    <cellStyle name="Normal 5 4 2 4 2" xfId="542" xr:uid="{48B65FBD-D80F-4595-872A-249E907DB267}"/>
    <cellStyle name="Normal 5 4 2 4 2 2" xfId="543" xr:uid="{9C8C6599-82D3-4E0E-9ACC-6D614D2AFB35}"/>
    <cellStyle name="Normal 5 4 2 4 2 2 2" xfId="1225" xr:uid="{D91DC03F-A9B0-47C3-87DD-FAEA3595A284}"/>
    <cellStyle name="Normal 5 4 2 4 2 2 2 2" xfId="1226" xr:uid="{4EAB7348-AE63-4A29-9175-CFBE44A90A7C}"/>
    <cellStyle name="Normal 5 4 2 4 2 2 3" xfId="1227" xr:uid="{DC29B5FF-57F8-4CEB-B100-07C52E7FF000}"/>
    <cellStyle name="Normal 5 4 2 4 2 3" xfId="1228" xr:uid="{0CBE82C8-EB89-4F4D-9B09-9ADE17D238A4}"/>
    <cellStyle name="Normal 5 4 2 4 2 3 2" xfId="1229" xr:uid="{C82880D7-3D02-460C-8677-CA6EE0B595A7}"/>
    <cellStyle name="Normal 5 4 2 4 2 4" xfId="1230" xr:uid="{281D76D9-2DED-4FCA-A20A-FB1FC440F1D3}"/>
    <cellStyle name="Normal 5 4 2 4 3" xfId="544" xr:uid="{1E2BDA43-BEA7-412A-BBC1-1FBC7E665FDE}"/>
    <cellStyle name="Normal 5 4 2 4 3 2" xfId="1231" xr:uid="{115EB021-1DD2-41C7-A217-FB25595E399D}"/>
    <cellStyle name="Normal 5 4 2 4 3 2 2" xfId="1232" xr:uid="{146E952A-99E8-4CDA-B659-082A54CF9D60}"/>
    <cellStyle name="Normal 5 4 2 4 3 3" xfId="1233" xr:uid="{6DFAAFB8-A1AC-4E44-8A42-092426C3DE4D}"/>
    <cellStyle name="Normal 5 4 2 4 4" xfId="1234" xr:uid="{6F5C9FB6-1EC6-4583-83B2-5051BFEDD287}"/>
    <cellStyle name="Normal 5 4 2 4 4 2" xfId="1235" xr:uid="{010C6221-2E24-4A78-B3D9-C8984D9A6FB4}"/>
    <cellStyle name="Normal 5 4 2 4 5" xfId="1236" xr:uid="{95B8F88E-042C-4A37-8BB2-550BF8C0FAB4}"/>
    <cellStyle name="Normal 5 4 2 5" xfId="298" xr:uid="{91502D1F-5539-4683-8385-158256BC27CB}"/>
    <cellStyle name="Normal 5 4 2 5 2" xfId="545" xr:uid="{4C5CC518-AFDB-4183-8AF7-FA876CF1D89A}"/>
    <cellStyle name="Normal 5 4 2 5 2 2" xfId="1237" xr:uid="{5BB76A8F-E8A2-449D-A5E8-6E62EE286A47}"/>
    <cellStyle name="Normal 5 4 2 5 2 2 2" xfId="1238" xr:uid="{38A10B1D-79E7-4E1D-91D9-554DA93D6CCC}"/>
    <cellStyle name="Normal 5 4 2 5 2 3" xfId="1239" xr:uid="{F7B32729-1858-4CFD-955F-FC3E2C8CAE14}"/>
    <cellStyle name="Normal 5 4 2 5 3" xfId="1240" xr:uid="{C5557AEF-C57F-4B90-BFC4-C2746202F887}"/>
    <cellStyle name="Normal 5 4 2 5 3 2" xfId="1241" xr:uid="{C50BDFD0-13AF-4834-8717-1B2ED4AE6DCF}"/>
    <cellStyle name="Normal 5 4 2 5 4" xfId="1242" xr:uid="{BCBA82B8-F10B-493A-A246-729947DC9D3F}"/>
    <cellStyle name="Normal 5 4 2 6" xfId="546" xr:uid="{08889260-E6AD-4E67-A2B0-DFC6A72A7317}"/>
    <cellStyle name="Normal 5 4 2 6 2" xfId="1243" xr:uid="{40A22D3B-AE36-4852-82B6-97878F12EB93}"/>
    <cellStyle name="Normal 5 4 2 6 2 2" xfId="1244" xr:uid="{180E91CC-7AAB-418C-9235-5133F7354611}"/>
    <cellStyle name="Normal 5 4 2 6 2 3" xfId="4419" xr:uid="{086D0D54-F515-4E28-8C61-4207DE06CD40}"/>
    <cellStyle name="Normal 5 4 2 6 3" xfId="1245" xr:uid="{DF81C62A-774F-4679-8825-4E01A1E0FBCE}"/>
    <cellStyle name="Normal 5 4 2 6 4" xfId="2850" xr:uid="{2DBE4415-E1F6-4CBE-B4F4-20203C10651B}"/>
    <cellStyle name="Normal 5 4 2 6 4 2" xfId="4584" xr:uid="{FA8EA093-6408-4624-8429-B88471ED6220}"/>
    <cellStyle name="Normal 5 4 2 6 4 3" xfId="4683" xr:uid="{51244D7E-E456-4EDC-93F3-638DEE8B2D11}"/>
    <cellStyle name="Normal 5 4 2 6 4 4" xfId="4611" xr:uid="{A5FEA8A9-EEE9-470E-8959-01A3EA4336F9}"/>
    <cellStyle name="Normal 5 4 2 7" xfId="1246" xr:uid="{D71C4CD1-DE1D-43EB-A9DF-D6446CE2F0C3}"/>
    <cellStyle name="Normal 5 4 2 7 2" xfId="1247" xr:uid="{080C60DA-3C88-45AE-B75B-109C50E0F518}"/>
    <cellStyle name="Normal 5 4 2 8" xfId="1248" xr:uid="{8967A0CB-7785-475D-A331-D103ECBEDD27}"/>
    <cellStyle name="Normal 5 4 2 9" xfId="2851" xr:uid="{2DF2CA90-0F4A-4985-85AB-D535B4E1EB6B}"/>
    <cellStyle name="Normal 5 4 3" xfId="95" xr:uid="{D62C65A7-08A8-47B2-85F2-C6EC19CB436A}"/>
    <cellStyle name="Normal 5 4 3 2" xfId="96" xr:uid="{4D9B4F47-2CB9-4057-A5D7-AA57C492F445}"/>
    <cellStyle name="Normal 5 4 3 2 2" xfId="547" xr:uid="{FA990589-DB8C-4505-913A-59FE06476FFD}"/>
    <cellStyle name="Normal 5 4 3 2 2 2" xfId="548" xr:uid="{CCFA5983-63F3-48AA-8DAA-5318078EE9C0}"/>
    <cellStyle name="Normal 5 4 3 2 2 2 2" xfId="1249" xr:uid="{13C01710-D3DA-4A8E-8FC2-3CCB48BC8D99}"/>
    <cellStyle name="Normal 5 4 3 2 2 2 2 2" xfId="1250" xr:uid="{DCA236A1-C300-4C3F-A861-591C9A222FD1}"/>
    <cellStyle name="Normal 5 4 3 2 2 2 3" xfId="1251" xr:uid="{73BA8A95-376A-4216-84CB-60DA0AABAE6E}"/>
    <cellStyle name="Normal 5 4 3 2 2 3" xfId="1252" xr:uid="{C35B2586-3083-4BDA-B165-4CCC448AFC4A}"/>
    <cellStyle name="Normal 5 4 3 2 2 3 2" xfId="1253" xr:uid="{2DE22010-A1E2-49EC-8CBD-3940ED131507}"/>
    <cellStyle name="Normal 5 4 3 2 2 4" xfId="1254" xr:uid="{CFDE3722-613D-4AF0-B568-191BB8237D42}"/>
    <cellStyle name="Normal 5 4 3 2 3" xfId="549" xr:uid="{FD6388DA-9A00-452F-A8ED-AB4EDB9E6350}"/>
    <cellStyle name="Normal 5 4 3 2 3 2" xfId="1255" xr:uid="{5BF98FC3-FDE6-418E-990B-50BEB409DAAB}"/>
    <cellStyle name="Normal 5 4 3 2 3 2 2" xfId="1256" xr:uid="{A7CAE5E5-9611-4A97-9ADB-D9B9E4ADD373}"/>
    <cellStyle name="Normal 5 4 3 2 3 3" xfId="1257" xr:uid="{58FFF390-F443-4E2B-9045-2ABF547D6107}"/>
    <cellStyle name="Normal 5 4 3 2 3 4" xfId="2852" xr:uid="{9A349BCC-6DDD-4AFE-8F1A-A029D9402F39}"/>
    <cellStyle name="Normal 5 4 3 2 4" xfId="1258" xr:uid="{28136A30-4A75-428D-BEB2-865187367B5E}"/>
    <cellStyle name="Normal 5 4 3 2 4 2" xfId="1259" xr:uid="{AD46BD32-B907-45DE-9065-E99AD92E9A48}"/>
    <cellStyle name="Normal 5 4 3 2 5" xfId="1260" xr:uid="{CFE3E39A-346A-477F-B8EB-2CF7BE68979F}"/>
    <cellStyle name="Normal 5 4 3 2 6" xfId="2853" xr:uid="{BD144542-5303-47F1-901A-894F74A4E0A3}"/>
    <cellStyle name="Normal 5 4 3 3" xfId="299" xr:uid="{FB6F60ED-3988-4CC0-A8C9-C5F4AF56D592}"/>
    <cellStyle name="Normal 5 4 3 3 2" xfId="550" xr:uid="{C5BA8874-4FDF-4303-9671-E579C5DF10D2}"/>
    <cellStyle name="Normal 5 4 3 3 2 2" xfId="551" xr:uid="{2668FFAB-2E8E-4D98-81C6-B902FDEC9303}"/>
    <cellStyle name="Normal 5 4 3 3 2 2 2" xfId="1261" xr:uid="{A995465A-171D-43DD-9E48-8FA348EE6C70}"/>
    <cellStyle name="Normal 5 4 3 3 2 2 2 2" xfId="1262" xr:uid="{F1E39C38-11CD-46C8-8905-2CAD33ECC086}"/>
    <cellStyle name="Normal 5 4 3 3 2 2 3" xfId="1263" xr:uid="{A2CB3140-CB61-4FEA-9B17-D620EEEA206B}"/>
    <cellStyle name="Normal 5 4 3 3 2 3" xfId="1264" xr:uid="{869218E3-1EA1-4EC7-A04A-B1864B9B9D48}"/>
    <cellStyle name="Normal 5 4 3 3 2 3 2" xfId="1265" xr:uid="{A28BE7E4-D83A-4EA2-AA4D-DD87E0425500}"/>
    <cellStyle name="Normal 5 4 3 3 2 4" xfId="1266" xr:uid="{FDF1AF7E-AF95-447A-B53B-F5C3CAC9FAF4}"/>
    <cellStyle name="Normal 5 4 3 3 3" xfId="552" xr:uid="{2D72786E-2647-4B1D-9C2A-876857170B3B}"/>
    <cellStyle name="Normal 5 4 3 3 3 2" xfId="1267" xr:uid="{E692E1D0-B5F2-4A57-AB9E-9502430B9CEA}"/>
    <cellStyle name="Normal 5 4 3 3 3 2 2" xfId="1268" xr:uid="{B74B4A45-F92B-4A67-B9A9-C70C353F3712}"/>
    <cellStyle name="Normal 5 4 3 3 3 3" xfId="1269" xr:uid="{7E293908-2B65-4453-9431-642353F042B6}"/>
    <cellStyle name="Normal 5 4 3 3 4" xfId="1270" xr:uid="{03F03C17-372A-4FCB-A9B6-B51970D4C27A}"/>
    <cellStyle name="Normal 5 4 3 3 4 2" xfId="1271" xr:uid="{41CCCADB-14A2-48A8-B61B-193E3ECB4C63}"/>
    <cellStyle name="Normal 5 4 3 3 5" xfId="1272" xr:uid="{04D12C9E-15E5-4A25-91B2-7CEA6429D18B}"/>
    <cellStyle name="Normal 5 4 3 4" xfId="300" xr:uid="{E1F14971-EE7E-4FAF-9AB4-B2757855C2C1}"/>
    <cellStyle name="Normal 5 4 3 4 2" xfId="553" xr:uid="{85D422AB-A5A8-45B7-B52D-23ADF313F834}"/>
    <cellStyle name="Normal 5 4 3 4 2 2" xfId="1273" xr:uid="{80A230D6-C961-4B5C-A07F-7C1842D78FDE}"/>
    <cellStyle name="Normal 5 4 3 4 2 2 2" xfId="1274" xr:uid="{2EDC782C-8157-43D2-B796-A5F47F726FEB}"/>
    <cellStyle name="Normal 5 4 3 4 2 3" xfId="1275" xr:uid="{D2D59C58-F68B-4420-A92B-5ECC20EFCF4D}"/>
    <cellStyle name="Normal 5 4 3 4 3" xfId="1276" xr:uid="{45172151-CA5F-4824-AB4C-853F04F74859}"/>
    <cellStyle name="Normal 5 4 3 4 3 2" xfId="1277" xr:uid="{0E7C1886-DAEF-4F07-9DF7-DCE4C4526114}"/>
    <cellStyle name="Normal 5 4 3 4 4" xfId="1278" xr:uid="{585F845C-B566-40AE-AD48-E5DD7B59047E}"/>
    <cellStyle name="Normal 5 4 3 5" xfId="554" xr:uid="{2D9D5CAD-FC45-4723-8584-3E5CDDCFA83F}"/>
    <cellStyle name="Normal 5 4 3 5 2" xfId="1279" xr:uid="{8634E630-B584-4709-9FCB-EF83972D938A}"/>
    <cellStyle name="Normal 5 4 3 5 2 2" xfId="1280" xr:uid="{6736EBEE-DA6A-4200-93C8-4BE43B03D17D}"/>
    <cellStyle name="Normal 5 4 3 5 3" xfId="1281" xr:uid="{FC232292-0992-4A50-B633-0828011669D6}"/>
    <cellStyle name="Normal 5 4 3 5 4" xfId="2854" xr:uid="{A5FC5422-57A8-4EDA-B3E6-FF4E8BB57B9C}"/>
    <cellStyle name="Normal 5 4 3 6" xfId="1282" xr:uid="{59108146-D20B-45A8-83E5-18E43D8FDDCA}"/>
    <cellStyle name="Normal 5 4 3 6 2" xfId="1283" xr:uid="{ECA82A2C-360F-44A4-A656-D160699C9501}"/>
    <cellStyle name="Normal 5 4 3 7" xfId="1284" xr:uid="{1FDD9EE8-4116-4350-B09C-142BF39FD8F3}"/>
    <cellStyle name="Normal 5 4 3 8" xfId="2855" xr:uid="{7FC0B8DF-E074-4590-B169-871EA75FACF9}"/>
    <cellStyle name="Normal 5 4 4" xfId="97" xr:uid="{C19EFB60-4983-465B-9541-3713D9E6FB72}"/>
    <cellStyle name="Normal 5 4 4 2" xfId="446" xr:uid="{2608355A-0A83-4AD5-B5AB-3BEBE74C4C10}"/>
    <cellStyle name="Normal 5 4 4 2 2" xfId="555" xr:uid="{902781D3-9ABC-4300-8C4E-BB14C1CC73DA}"/>
    <cellStyle name="Normal 5 4 4 2 2 2" xfId="1285" xr:uid="{22524669-44A3-4CD1-944C-81068E180432}"/>
    <cellStyle name="Normal 5 4 4 2 2 2 2" xfId="1286" xr:uid="{B7C77B82-653B-4CE2-9D81-D6B4D5C6E180}"/>
    <cellStyle name="Normal 5 4 4 2 2 3" xfId="1287" xr:uid="{D2A84F80-61D2-4B23-BCD0-267EF882BBFE}"/>
    <cellStyle name="Normal 5 4 4 2 2 4" xfId="2856" xr:uid="{72DEF07C-547F-4D8F-9D95-9CAACC05E6BB}"/>
    <cellStyle name="Normal 5 4 4 2 3" xfId="1288" xr:uid="{1AFA84F1-A4E0-4AC6-952E-A458198787BA}"/>
    <cellStyle name="Normal 5 4 4 2 3 2" xfId="1289" xr:uid="{24A309E8-7669-40D2-AAC7-B5EB97E0B7B7}"/>
    <cellStyle name="Normal 5 4 4 2 4" xfId="1290" xr:uid="{51897201-BABE-4D1A-8BA2-9A8B99045C8A}"/>
    <cellStyle name="Normal 5 4 4 2 5" xfId="2857" xr:uid="{D17F82D5-0B45-4A14-8A29-FD8FDACDD529}"/>
    <cellStyle name="Normal 5 4 4 3" xfId="556" xr:uid="{278FE6C5-1FCA-48AB-A93A-6F54B3052B65}"/>
    <cellStyle name="Normal 5 4 4 3 2" xfId="1291" xr:uid="{2B63529A-08D6-4135-BDC2-CC1A1DEAADF0}"/>
    <cellStyle name="Normal 5 4 4 3 2 2" xfId="1292" xr:uid="{C5C83CE5-AF59-420A-9874-287DAA8AD4C0}"/>
    <cellStyle name="Normal 5 4 4 3 3" xfId="1293" xr:uid="{561956A4-3398-4411-9CE0-34831E46A0F5}"/>
    <cellStyle name="Normal 5 4 4 3 4" xfId="2858" xr:uid="{E461B344-62BD-49DF-8838-EEB4890B7036}"/>
    <cellStyle name="Normal 5 4 4 4" xfId="1294" xr:uid="{31D1C4B4-7001-44A7-84EB-9075D29614E9}"/>
    <cellStyle name="Normal 5 4 4 4 2" xfId="1295" xr:uid="{071F0DDE-5142-4459-9DC1-5B0CEB10FCAD}"/>
    <cellStyle name="Normal 5 4 4 4 3" xfId="2859" xr:uid="{3F7D8552-EAFD-4FA4-B153-6F036EA27B49}"/>
    <cellStyle name="Normal 5 4 4 4 4" xfId="2860" xr:uid="{8AB8C1AA-6179-4392-A4A1-8F82929D3619}"/>
    <cellStyle name="Normal 5 4 4 5" xfId="1296" xr:uid="{23F9A2E4-5D95-459F-98A8-DBAD168D2D41}"/>
    <cellStyle name="Normal 5 4 4 6" xfId="2861" xr:uid="{2E0AC7AF-D482-473D-90A0-FE2FC7BCAEC0}"/>
    <cellStyle name="Normal 5 4 4 7" xfId="2862" xr:uid="{8B04F43C-307C-454C-9775-CD50368CB7D7}"/>
    <cellStyle name="Normal 5 4 5" xfId="301" xr:uid="{BA894ABC-64DB-4067-BC5B-485811BF179E}"/>
    <cellStyle name="Normal 5 4 5 2" xfId="557" xr:uid="{61868D55-33CC-48E0-8AB8-99B13C78B8B4}"/>
    <cellStyle name="Normal 5 4 5 2 2" xfId="558" xr:uid="{3F0EE527-7DBA-4DA7-816D-F07FE2EAF267}"/>
    <cellStyle name="Normal 5 4 5 2 2 2" xfId="1297" xr:uid="{9D60D5AA-343C-45E8-B24D-EC9B233E9BA4}"/>
    <cellStyle name="Normal 5 4 5 2 2 2 2" xfId="1298" xr:uid="{8BA92AD7-9020-43E7-951F-AB5791726018}"/>
    <cellStyle name="Normal 5 4 5 2 2 3" xfId="1299" xr:uid="{BB98BA64-EE59-4672-9029-91C11080E63E}"/>
    <cellStyle name="Normal 5 4 5 2 3" xfId="1300" xr:uid="{997DD346-199B-4821-88D8-72C7DCD48C8A}"/>
    <cellStyle name="Normal 5 4 5 2 3 2" xfId="1301" xr:uid="{4A79536A-7566-4B9C-93F5-6DBB5E454F67}"/>
    <cellStyle name="Normal 5 4 5 2 4" xfId="1302" xr:uid="{4D82F039-6F63-4F26-AD1E-339B54E2885E}"/>
    <cellStyle name="Normal 5 4 5 3" xfId="559" xr:uid="{DA0F58EC-A74A-4848-B155-07D26C0551F0}"/>
    <cellStyle name="Normal 5 4 5 3 2" xfId="1303" xr:uid="{C0F0392E-3CE4-4E48-8E00-FC38F9F9666E}"/>
    <cellStyle name="Normal 5 4 5 3 2 2" xfId="1304" xr:uid="{FFB1D462-74E7-4A5D-BB2C-D546A1F602A9}"/>
    <cellStyle name="Normal 5 4 5 3 3" xfId="1305" xr:uid="{5A4110B1-FC24-4EBE-962D-3DFCDBF766F4}"/>
    <cellStyle name="Normal 5 4 5 3 4" xfId="2863" xr:uid="{6B831ABE-D8C7-4533-A230-742C7C198C3B}"/>
    <cellStyle name="Normal 5 4 5 4" xfId="1306" xr:uid="{007FBEE6-2797-4682-B4D9-A34DF54C7A3C}"/>
    <cellStyle name="Normal 5 4 5 4 2" xfId="1307" xr:uid="{3E5D99C1-2DAC-4A08-88B8-660FC8BD5514}"/>
    <cellStyle name="Normal 5 4 5 5" xfId="1308" xr:uid="{5111B797-BE83-4D90-A510-1907C2D254C5}"/>
    <cellStyle name="Normal 5 4 5 6" xfId="2864" xr:uid="{E4A2FF85-3324-49A3-927D-E56B20557A2C}"/>
    <cellStyle name="Normal 5 4 6" xfId="302" xr:uid="{89E8D157-E3F8-49F0-833E-E0773A3769BD}"/>
    <cellStyle name="Normal 5 4 6 2" xfId="560" xr:uid="{0F8B8539-9BE0-408F-98FE-7BA3290958FB}"/>
    <cellStyle name="Normal 5 4 6 2 2" xfId="1309" xr:uid="{3A06F018-34A0-411B-86E9-B19C2113DA70}"/>
    <cellStyle name="Normal 5 4 6 2 2 2" xfId="1310" xr:uid="{EF226988-B329-4BD9-A7F7-6C0FF7983C49}"/>
    <cellStyle name="Normal 5 4 6 2 3" xfId="1311" xr:uid="{D5E01F15-F912-452B-AFD0-A69AEB204281}"/>
    <cellStyle name="Normal 5 4 6 2 4" xfId="2865" xr:uid="{656A62D2-844F-41C3-88F7-9C93E1B3857B}"/>
    <cellStyle name="Normal 5 4 6 3" xfId="1312" xr:uid="{B3F4E441-88D7-4E9B-8528-7C4BAFD69962}"/>
    <cellStyle name="Normal 5 4 6 3 2" xfId="1313" xr:uid="{ABDEF0C9-4331-4CDC-AE39-2D44C562CD91}"/>
    <cellStyle name="Normal 5 4 6 4" xfId="1314" xr:uid="{59543B42-B529-4F3D-9072-5DBBDD175C4F}"/>
    <cellStyle name="Normal 5 4 6 5" xfId="2866" xr:uid="{89ECE385-32E7-457E-ACC2-D289B76CD845}"/>
    <cellStyle name="Normal 5 4 7" xfId="561" xr:uid="{50043515-F7F8-4F93-92ED-796D1C71FB8B}"/>
    <cellStyle name="Normal 5 4 7 2" xfId="1315" xr:uid="{39D1203A-72E3-4CB5-9B06-42066DEB4FA6}"/>
    <cellStyle name="Normal 5 4 7 2 2" xfId="1316" xr:uid="{19DBD595-3D60-4C03-ACA3-5B969A3A9C30}"/>
    <cellStyle name="Normal 5 4 7 2 3" xfId="4418" xr:uid="{BB2AA11E-F194-42D8-BB60-F3276AAB4389}"/>
    <cellStyle name="Normal 5 4 7 3" xfId="1317" xr:uid="{6C49EC77-D49D-4321-BFEC-22429D229FF2}"/>
    <cellStyle name="Normal 5 4 7 4" xfId="2867" xr:uid="{31374129-FC94-4450-B0F7-91EFC3B7A57F}"/>
    <cellStyle name="Normal 5 4 7 4 2" xfId="4583" xr:uid="{AEB8DC86-16E6-44D8-85E0-54B80791B200}"/>
    <cellStyle name="Normal 5 4 7 4 3" xfId="4684" xr:uid="{AE2DF5AD-ADF8-49E8-8FDC-C8588FCECC5D}"/>
    <cellStyle name="Normal 5 4 7 4 4" xfId="4610" xr:uid="{C8D1309D-B58C-4B67-A568-B16E372219B0}"/>
    <cellStyle name="Normal 5 4 8" xfId="1318" xr:uid="{FC25C01C-732C-45F8-AA08-C7A961EEC73C}"/>
    <cellStyle name="Normal 5 4 8 2" xfId="1319" xr:uid="{31A771A7-F3F8-4E4E-AF66-2521C508A24D}"/>
    <cellStyle name="Normal 5 4 8 3" xfId="2868" xr:uid="{6ACAE394-C470-4700-B170-2D9C39F85870}"/>
    <cellStyle name="Normal 5 4 8 4" xfId="2869" xr:uid="{83290661-E35B-4FE3-931B-15509752CBEA}"/>
    <cellStyle name="Normal 5 4 9" xfId="1320" xr:uid="{E64752A1-5E6A-4EEE-A841-F0E5E98B0116}"/>
    <cellStyle name="Normal 5 5" xfId="98" xr:uid="{76C500DC-1A26-441B-BA41-14A24FFF1104}"/>
    <cellStyle name="Normal 5 5 10" xfId="2870" xr:uid="{8EC39FA7-610E-44AD-803D-A54D755082A2}"/>
    <cellStyle name="Normal 5 5 11" xfId="2871" xr:uid="{F4E1220D-6FB0-4EF5-BEE8-E9087642FA82}"/>
    <cellStyle name="Normal 5 5 2" xfId="99" xr:uid="{BA4C29AF-60B7-4961-9105-2AE1F3B3D3DB}"/>
    <cellStyle name="Normal 5 5 2 2" xfId="100" xr:uid="{6899B44F-FFE5-4E77-9B82-AAF12DFDFE1A}"/>
    <cellStyle name="Normal 5 5 2 2 2" xfId="303" xr:uid="{9D23F341-455E-4A93-BB17-DDB2557EBA72}"/>
    <cellStyle name="Normal 5 5 2 2 2 2" xfId="562" xr:uid="{7CD49A2D-E4E2-4078-A7A0-BE368DBC4B54}"/>
    <cellStyle name="Normal 5 5 2 2 2 2 2" xfId="1321" xr:uid="{EA127FAA-5972-4937-8556-9A7A3A7A69A0}"/>
    <cellStyle name="Normal 5 5 2 2 2 2 2 2" xfId="1322" xr:uid="{9FFB08F7-A2FF-4B6F-A8A4-621032D7FC1F}"/>
    <cellStyle name="Normal 5 5 2 2 2 2 3" xfId="1323" xr:uid="{473894B5-EF67-4A1D-ADB4-4BD74450DF9C}"/>
    <cellStyle name="Normal 5 5 2 2 2 2 4" xfId="2872" xr:uid="{3EFE4CE6-299B-4A6B-9C19-8CB2ED00210C}"/>
    <cellStyle name="Normal 5 5 2 2 2 3" xfId="1324" xr:uid="{67546F1A-D11E-4BC7-A794-D01100E88FF1}"/>
    <cellStyle name="Normal 5 5 2 2 2 3 2" xfId="1325" xr:uid="{12604C43-B5AE-4F68-B63E-24C64D7E6C28}"/>
    <cellStyle name="Normal 5 5 2 2 2 3 3" xfId="2873" xr:uid="{6E572EF5-143F-43D2-A72E-538E3AD8A62E}"/>
    <cellStyle name="Normal 5 5 2 2 2 3 4" xfId="2874" xr:uid="{4A0CA900-4D31-4BDE-88E0-859869B29661}"/>
    <cellStyle name="Normal 5 5 2 2 2 4" xfId="1326" xr:uid="{83F4437E-13BF-413A-B939-6DE0A3C5BE05}"/>
    <cellStyle name="Normal 5 5 2 2 2 5" xfId="2875" xr:uid="{09A28281-BDDE-403A-933D-81F47E161F81}"/>
    <cellStyle name="Normal 5 5 2 2 2 6" xfId="2876" xr:uid="{9BA4D17D-9917-4EC8-AAD0-B962AC33CAB9}"/>
    <cellStyle name="Normal 5 5 2 2 3" xfId="563" xr:uid="{0CC72264-39F5-410F-88A5-A36CC25AF2CD}"/>
    <cellStyle name="Normal 5 5 2 2 3 2" xfId="1327" xr:uid="{4EA667D0-AC69-4F1E-8D43-2D23F6F518F0}"/>
    <cellStyle name="Normal 5 5 2 2 3 2 2" xfId="1328" xr:uid="{743B5D0B-A7CC-4F62-B8CE-D7008310CCCF}"/>
    <cellStyle name="Normal 5 5 2 2 3 2 3" xfId="2877" xr:uid="{732A567D-9112-4E1F-9578-37DFD8543ACE}"/>
    <cellStyle name="Normal 5 5 2 2 3 2 4" xfId="2878" xr:uid="{569422D5-9CAC-4742-9441-B667DB51F191}"/>
    <cellStyle name="Normal 5 5 2 2 3 3" xfId="1329" xr:uid="{692E4A54-3627-4BA4-BA08-A3B66E5934C4}"/>
    <cellStyle name="Normal 5 5 2 2 3 4" xfId="2879" xr:uid="{3CE186C0-6CCD-4E29-B60B-7D3F603150E1}"/>
    <cellStyle name="Normal 5 5 2 2 3 5" xfId="2880" xr:uid="{CD659DC3-E124-48E1-8A7E-4DA0CBF9495E}"/>
    <cellStyle name="Normal 5 5 2 2 4" xfId="1330" xr:uid="{6EF51FA5-BED4-4C5A-974B-E7977E2906A1}"/>
    <cellStyle name="Normal 5 5 2 2 4 2" xfId="1331" xr:uid="{AE657337-7978-4AF4-A87A-C5FEB86C2E98}"/>
    <cellStyle name="Normal 5 5 2 2 4 3" xfId="2881" xr:uid="{C8C7A686-B5C3-4A0C-9B93-7D938F820176}"/>
    <cellStyle name="Normal 5 5 2 2 4 4" xfId="2882" xr:uid="{C5B72315-FE0E-4D58-8B44-A86878F58884}"/>
    <cellStyle name="Normal 5 5 2 2 5" xfId="1332" xr:uid="{AFB2B532-A796-4264-9F84-E3F6A42FD84F}"/>
    <cellStyle name="Normal 5 5 2 2 5 2" xfId="2883" xr:uid="{636EBF56-9771-4ADD-BB4E-633F63D40E81}"/>
    <cellStyle name="Normal 5 5 2 2 5 3" xfId="2884" xr:uid="{BC774DA6-5671-43A9-9D75-2679F76F1079}"/>
    <cellStyle name="Normal 5 5 2 2 5 4" xfId="2885" xr:uid="{7400ACD2-BBA3-448B-BA91-7F69E8C7C35C}"/>
    <cellStyle name="Normal 5 5 2 2 6" xfId="2886" xr:uid="{00586FA2-3846-44FC-8595-BF4AEE19B5AF}"/>
    <cellStyle name="Normal 5 5 2 2 7" xfId="2887" xr:uid="{9CCE7A88-E826-4865-9D04-713FC48DEB53}"/>
    <cellStyle name="Normal 5 5 2 2 8" xfId="2888" xr:uid="{48B1ED65-1DF1-4E6F-A29C-30CB05858F1D}"/>
    <cellStyle name="Normal 5 5 2 3" xfId="304" xr:uid="{B4B50C30-C994-46E8-9260-CB87436CC827}"/>
    <cellStyle name="Normal 5 5 2 3 2" xfId="564" xr:uid="{1E2B5BDC-5BC7-4957-94B1-0C55F4D8BBA8}"/>
    <cellStyle name="Normal 5 5 2 3 2 2" xfId="565" xr:uid="{F3F7948F-5D14-46C8-AAEB-44FC6A78261C}"/>
    <cellStyle name="Normal 5 5 2 3 2 2 2" xfId="1333" xr:uid="{757C9667-7760-4D3B-A298-1AB705C2AA0A}"/>
    <cellStyle name="Normal 5 5 2 3 2 2 2 2" xfId="1334" xr:uid="{40E900B8-17A7-4993-B5FE-92690C58FE8D}"/>
    <cellStyle name="Normal 5 5 2 3 2 2 3" xfId="1335" xr:uid="{0D363BE5-6514-4B8A-A717-F52A141CCD3A}"/>
    <cellStyle name="Normal 5 5 2 3 2 3" xfId="1336" xr:uid="{E288FFE0-0AB1-4289-B12F-11F7B4C0A7CD}"/>
    <cellStyle name="Normal 5 5 2 3 2 3 2" xfId="1337" xr:uid="{7504FEED-0C38-40D3-AAB5-ACF8E73B6A4F}"/>
    <cellStyle name="Normal 5 5 2 3 2 4" xfId="1338" xr:uid="{D4CA181E-0A2D-4BA7-8622-35249A00C312}"/>
    <cellStyle name="Normal 5 5 2 3 3" xfId="566" xr:uid="{01D19417-BCAC-4C14-96F9-8DFC27CA9E5F}"/>
    <cellStyle name="Normal 5 5 2 3 3 2" xfId="1339" xr:uid="{9955E667-9E7D-4A2E-A7D8-3567928282AD}"/>
    <cellStyle name="Normal 5 5 2 3 3 2 2" xfId="1340" xr:uid="{76D895D2-85D6-46E4-98E0-4B845756478F}"/>
    <cellStyle name="Normal 5 5 2 3 3 3" xfId="1341" xr:uid="{7FF11AB0-C156-4934-BCA6-D1722CE9542F}"/>
    <cellStyle name="Normal 5 5 2 3 3 4" xfId="2889" xr:uid="{E87EB5EE-58DD-4525-B008-932EFE0938D0}"/>
    <cellStyle name="Normal 5 5 2 3 4" xfId="1342" xr:uid="{1E33296F-BCF2-403F-A3E1-46F71B7E77D4}"/>
    <cellStyle name="Normal 5 5 2 3 4 2" xfId="1343" xr:uid="{8F271D6A-A190-4BFB-B75B-A5D4FFD1A191}"/>
    <cellStyle name="Normal 5 5 2 3 5" xfId="1344" xr:uid="{D68E5121-ED9A-4B61-BD04-D2A13A217950}"/>
    <cellStyle name="Normal 5 5 2 3 6" xfId="2890" xr:uid="{7CE5FAC1-AD8C-4F01-82CB-AD807BCC323F}"/>
    <cellStyle name="Normal 5 5 2 4" xfId="305" xr:uid="{09018A25-51C4-4A00-AD4B-02B8AE4119D9}"/>
    <cellStyle name="Normal 5 5 2 4 2" xfId="567" xr:uid="{9208C01E-2B35-4B47-8F7C-DA4D6A1EF2B1}"/>
    <cellStyle name="Normal 5 5 2 4 2 2" xfId="1345" xr:uid="{5323E6BD-5EB5-46CE-8BA9-2A8E27049EBF}"/>
    <cellStyle name="Normal 5 5 2 4 2 2 2" xfId="1346" xr:uid="{CF8EEE21-BD20-479C-A396-BF330DD05D0C}"/>
    <cellStyle name="Normal 5 5 2 4 2 3" xfId="1347" xr:uid="{892642B9-01D5-4C9F-8772-46D2FBC28523}"/>
    <cellStyle name="Normal 5 5 2 4 2 4" xfId="2891" xr:uid="{B44426C1-875D-46E1-9E46-3043957F77B6}"/>
    <cellStyle name="Normal 5 5 2 4 3" xfId="1348" xr:uid="{2289D784-419B-4580-BBC7-C01237FEEE44}"/>
    <cellStyle name="Normal 5 5 2 4 3 2" xfId="1349" xr:uid="{5F4A343B-89EE-459B-87FD-FA0D18804C39}"/>
    <cellStyle name="Normal 5 5 2 4 4" xfId="1350" xr:uid="{EE9FB8A7-CBDF-4292-AD61-4D196D3154B8}"/>
    <cellStyle name="Normal 5 5 2 4 5" xfId="2892" xr:uid="{2AFC4AC0-4F5E-4E53-8539-78D79CD79E91}"/>
    <cellStyle name="Normal 5 5 2 5" xfId="306" xr:uid="{8E116F0E-B7F3-4013-B0CF-D2F732CF8475}"/>
    <cellStyle name="Normal 5 5 2 5 2" xfId="1351" xr:uid="{229622EE-E7D1-4D99-A7C8-F7941B718A00}"/>
    <cellStyle name="Normal 5 5 2 5 2 2" xfId="1352" xr:uid="{7F8BE9C9-0517-4050-A926-8C81961F3CA3}"/>
    <cellStyle name="Normal 5 5 2 5 3" xfId="1353" xr:uid="{5FCDF696-019A-43D8-9573-C20BCDB932B2}"/>
    <cellStyle name="Normal 5 5 2 5 4" xfId="2893" xr:uid="{B81A1684-68FC-434E-9286-2D542CB34FE4}"/>
    <cellStyle name="Normal 5 5 2 6" xfId="1354" xr:uid="{188F8CC8-B439-4A8C-9C37-C7A91D0A78D5}"/>
    <cellStyle name="Normal 5 5 2 6 2" xfId="1355" xr:uid="{B140C790-2A70-4415-B8C4-8DB72B88E69F}"/>
    <cellStyle name="Normal 5 5 2 6 3" xfId="2894" xr:uid="{B71D4241-C7FF-4BDB-B244-FD4F30AD0D36}"/>
    <cellStyle name="Normal 5 5 2 6 4" xfId="2895" xr:uid="{72DB7F00-561B-493E-A120-2E351BB7DF53}"/>
    <cellStyle name="Normal 5 5 2 7" xfId="1356" xr:uid="{29A2131B-2710-4B96-B74F-BB5363E636AF}"/>
    <cellStyle name="Normal 5 5 2 8" xfId="2896" xr:uid="{C19D1B83-9C14-4311-9E38-90EF7A4FDA82}"/>
    <cellStyle name="Normal 5 5 2 9" xfId="2897" xr:uid="{FC133713-5F89-40EF-AB6D-ACE1ABEB3272}"/>
    <cellStyle name="Normal 5 5 3" xfId="101" xr:uid="{2A3BA075-70F0-4CE5-AB42-7596BE9A25B8}"/>
    <cellStyle name="Normal 5 5 3 2" xfId="102" xr:uid="{DADD917F-9E74-4A13-87C5-192731AE41EF}"/>
    <cellStyle name="Normal 5 5 3 2 2" xfId="568" xr:uid="{08F97547-62BF-4C06-8CAC-A18A8EEB9689}"/>
    <cellStyle name="Normal 5 5 3 2 2 2" xfId="1357" xr:uid="{6728C7B6-9D63-4597-AEDC-D4CDE1769F24}"/>
    <cellStyle name="Normal 5 5 3 2 2 2 2" xfId="1358" xr:uid="{96B9BBF7-325C-4CEF-9B2C-7EA81867230D}"/>
    <cellStyle name="Normal 5 5 3 2 2 2 2 2" xfId="4468" xr:uid="{B3F0F9B9-3181-462D-9124-B5CDE0166FB1}"/>
    <cellStyle name="Normal 5 5 3 2 2 2 3" xfId="4469" xr:uid="{B28E5CA1-CA87-47DE-8362-DA584BE0B34D}"/>
    <cellStyle name="Normal 5 5 3 2 2 3" xfId="1359" xr:uid="{D5A3BC32-0D25-4131-A38B-CBDF334748E1}"/>
    <cellStyle name="Normal 5 5 3 2 2 3 2" xfId="4470" xr:uid="{B3DFAD0F-E44F-4DE5-975E-D7B8552214E9}"/>
    <cellStyle name="Normal 5 5 3 2 2 4" xfId="2898" xr:uid="{764EA974-6EFF-4DF6-A187-EF0E6F928E90}"/>
    <cellStyle name="Normal 5 5 3 2 3" xfId="1360" xr:uid="{74111220-D380-4172-A168-39D8665607F6}"/>
    <cellStyle name="Normal 5 5 3 2 3 2" xfId="1361" xr:uid="{A52C3145-1729-4DD8-A978-6C9201B9A6BA}"/>
    <cellStyle name="Normal 5 5 3 2 3 2 2" xfId="4471" xr:uid="{BF99C36F-8651-4C31-A714-C7B933039079}"/>
    <cellStyle name="Normal 5 5 3 2 3 3" xfId="2899" xr:uid="{07E0886C-EF85-421A-BD50-ECD649EAACD4}"/>
    <cellStyle name="Normal 5 5 3 2 3 4" xfId="2900" xr:uid="{4196CB39-CCE3-41DB-85BA-C91AE72DA16D}"/>
    <cellStyle name="Normal 5 5 3 2 4" xfId="1362" xr:uid="{F5CDDFE1-3921-439C-A476-A61D058CF070}"/>
    <cellStyle name="Normal 5 5 3 2 4 2" xfId="4472" xr:uid="{7ED2C84B-2AF4-48B6-8219-DCB6456C056F}"/>
    <cellStyle name="Normal 5 5 3 2 5" xfId="2901" xr:uid="{036A51FE-DF88-4057-AD41-41CAE03CD21B}"/>
    <cellStyle name="Normal 5 5 3 2 6" xfId="2902" xr:uid="{2A7831C6-6317-431B-9140-7195BB44DB26}"/>
    <cellStyle name="Normal 5 5 3 3" xfId="307" xr:uid="{CD67CA14-6A35-43E3-8DDC-86AAD8AA6B7B}"/>
    <cellStyle name="Normal 5 5 3 3 2" xfId="1363" xr:uid="{8D7E128F-2128-40B1-900C-0025B1F7B405}"/>
    <cellStyle name="Normal 5 5 3 3 2 2" xfId="1364" xr:uid="{781BAABA-BF45-4CF5-AA90-BE584658D2AA}"/>
    <cellStyle name="Normal 5 5 3 3 2 2 2" xfId="4473" xr:uid="{7F0AA4B8-11B6-48B2-9D21-EB7B7FC7B098}"/>
    <cellStyle name="Normal 5 5 3 3 2 3" xfId="2903" xr:uid="{31FCA12A-68AC-4966-A31D-E8245B330933}"/>
    <cellStyle name="Normal 5 5 3 3 2 4" xfId="2904" xr:uid="{8936ABF9-F481-42E9-8D31-BBF5D2BF795D}"/>
    <cellStyle name="Normal 5 5 3 3 3" xfId="1365" xr:uid="{E0B0C16F-CA3C-4CEE-870D-0C10533AEC51}"/>
    <cellStyle name="Normal 5 5 3 3 3 2" xfId="4474" xr:uid="{406B8CBC-EB32-4614-82C2-1246016BEA83}"/>
    <cellStyle name="Normal 5 5 3 3 4" xfId="2905" xr:uid="{32F380FE-F365-4960-8AB5-1D5906609DF0}"/>
    <cellStyle name="Normal 5 5 3 3 5" xfId="2906" xr:uid="{2038311C-5649-46F1-A5DC-E6AB66239CDC}"/>
    <cellStyle name="Normal 5 5 3 4" xfId="1366" xr:uid="{71C2CBE5-7E27-4017-9F64-4B3DE3B4CEC1}"/>
    <cellStyle name="Normal 5 5 3 4 2" xfId="1367" xr:uid="{7E109A94-B54D-41DF-B958-651C4A5B4D43}"/>
    <cellStyle name="Normal 5 5 3 4 2 2" xfId="4475" xr:uid="{0A207280-A624-4DFC-A441-CFBFD2C83DC0}"/>
    <cellStyle name="Normal 5 5 3 4 3" xfId="2907" xr:uid="{0364178B-FC1E-476C-BDFC-1902574C677E}"/>
    <cellStyle name="Normal 5 5 3 4 4" xfId="2908" xr:uid="{C778F6E1-8554-4CE5-BDEC-2F4021EFEFFB}"/>
    <cellStyle name="Normal 5 5 3 5" xfId="1368" xr:uid="{05C529E6-76F8-4B3F-A2FF-686E6CDDADE2}"/>
    <cellStyle name="Normal 5 5 3 5 2" xfId="2909" xr:uid="{9409B8CF-D217-484C-ACA3-E4511BC6C8C0}"/>
    <cellStyle name="Normal 5 5 3 5 3" xfId="2910" xr:uid="{64A1F350-B974-4EB6-8D43-5907219FA82A}"/>
    <cellStyle name="Normal 5 5 3 5 4" xfId="2911" xr:uid="{AF9E55C0-855D-4BC7-A34B-6A3D9A648CE9}"/>
    <cellStyle name="Normal 5 5 3 6" xfId="2912" xr:uid="{B0DEA50D-B7F7-4BD5-93D8-6AA92E28E31B}"/>
    <cellStyle name="Normal 5 5 3 7" xfId="2913" xr:uid="{84091361-9AD5-4B10-8ECE-2B7450F9E011}"/>
    <cellStyle name="Normal 5 5 3 8" xfId="2914" xr:uid="{324CB569-9B19-4549-B5FF-8E83D391D67F}"/>
    <cellStyle name="Normal 5 5 4" xfId="103" xr:uid="{CA5E3BE2-C187-44E8-9DAE-174DD49F79F9}"/>
    <cellStyle name="Normal 5 5 4 2" xfId="569" xr:uid="{7A2763D9-D45C-4992-8119-6E83482CF9F7}"/>
    <cellStyle name="Normal 5 5 4 2 2" xfId="570" xr:uid="{E0FAD62F-76E4-43C6-A404-DB741D95DA71}"/>
    <cellStyle name="Normal 5 5 4 2 2 2" xfId="1369" xr:uid="{2707FFA7-61B2-4427-80A6-C1963ADB2722}"/>
    <cellStyle name="Normal 5 5 4 2 2 2 2" xfId="1370" xr:uid="{7EE52D68-6797-4934-B4BE-10F567929666}"/>
    <cellStyle name="Normal 5 5 4 2 2 3" xfId="1371" xr:uid="{B3D54FA9-1DBC-4126-B5E1-7D511C18A20F}"/>
    <cellStyle name="Normal 5 5 4 2 2 4" xfId="2915" xr:uid="{56848196-B6BE-46A6-9916-0BAB82ABFD08}"/>
    <cellStyle name="Normal 5 5 4 2 3" xfId="1372" xr:uid="{9B8AFF9B-47A6-4AF9-BB91-74395480A646}"/>
    <cellStyle name="Normal 5 5 4 2 3 2" xfId="1373" xr:uid="{32590C98-5F12-4A3D-A5F1-5D395F032568}"/>
    <cellStyle name="Normal 5 5 4 2 4" xfId="1374" xr:uid="{CEC5D089-38EB-4C34-998C-F425BED8257F}"/>
    <cellStyle name="Normal 5 5 4 2 5" xfId="2916" xr:uid="{E9E2E04C-71F6-411E-9F82-5F3E09629F25}"/>
    <cellStyle name="Normal 5 5 4 3" xfId="571" xr:uid="{F466D203-B852-4E47-8EF2-70B9BA6B0289}"/>
    <cellStyle name="Normal 5 5 4 3 2" xfId="1375" xr:uid="{26C64D38-87E2-4185-8B42-DAD10684A448}"/>
    <cellStyle name="Normal 5 5 4 3 2 2" xfId="1376" xr:uid="{156242EE-E109-4B08-80F5-730EE59D8A13}"/>
    <cellStyle name="Normal 5 5 4 3 3" xfId="1377" xr:uid="{0110793C-8AE6-4A2A-8FE5-2B7B9D931947}"/>
    <cellStyle name="Normal 5 5 4 3 4" xfId="2917" xr:uid="{B236DEF8-7D03-420B-8244-9C257681AE48}"/>
    <cellStyle name="Normal 5 5 4 4" xfId="1378" xr:uid="{D9DAC022-724B-4F66-A2CB-AB5AC9720382}"/>
    <cellStyle name="Normal 5 5 4 4 2" xfId="1379" xr:uid="{B3940DB7-0D1C-4780-AE7D-8E55D89C9085}"/>
    <cellStyle name="Normal 5 5 4 4 3" xfId="2918" xr:uid="{D1364B2F-0140-403F-8E7B-0B0ABC90F287}"/>
    <cellStyle name="Normal 5 5 4 4 4" xfId="2919" xr:uid="{F87E55F3-CAEA-4E1C-AEF8-C7A21CFF8EEF}"/>
    <cellStyle name="Normal 5 5 4 5" xfId="1380" xr:uid="{16D537EE-6CA7-4133-A430-D6120A0210A2}"/>
    <cellStyle name="Normal 5 5 4 6" xfId="2920" xr:uid="{0E6E0AED-7BDE-44C2-9973-B8A9F7B08FEE}"/>
    <cellStyle name="Normal 5 5 4 7" xfId="2921" xr:uid="{5E26C288-5C4E-46C9-A6FB-7FBF49402E02}"/>
    <cellStyle name="Normal 5 5 5" xfId="308" xr:uid="{69CB355C-B179-4EC9-A46D-6A84EDD15A9B}"/>
    <cellStyle name="Normal 5 5 5 2" xfId="572" xr:uid="{5D9AA476-EFD5-4ADC-9F53-EC34657A3593}"/>
    <cellStyle name="Normal 5 5 5 2 2" xfId="1381" xr:uid="{738088B6-F236-41C5-97AF-19F15AC1B082}"/>
    <cellStyle name="Normal 5 5 5 2 2 2" xfId="1382" xr:uid="{DB78ABDB-B800-49C3-B9F3-1ACEDB916372}"/>
    <cellStyle name="Normal 5 5 5 2 3" xfId="1383" xr:uid="{4E9EDD9C-2196-460F-A7F5-4DD58ECCEF9D}"/>
    <cellStyle name="Normal 5 5 5 2 4" xfId="2922" xr:uid="{C22B7644-7DA2-4836-B855-E6EEF5D19DA5}"/>
    <cellStyle name="Normal 5 5 5 3" xfId="1384" xr:uid="{EB2264F0-F7DE-4C1A-9A21-BB283FCCC70C}"/>
    <cellStyle name="Normal 5 5 5 3 2" xfId="1385" xr:uid="{E7A8B46E-D57D-4900-8523-35CAFDEB5156}"/>
    <cellStyle name="Normal 5 5 5 3 3" xfId="2923" xr:uid="{CC3F74A8-6B04-4CCA-9356-A9AE6ACAD552}"/>
    <cellStyle name="Normal 5 5 5 3 4" xfId="2924" xr:uid="{545FF42F-03D9-4E6C-BE52-FEAFBAE6D139}"/>
    <cellStyle name="Normal 5 5 5 4" xfId="1386" xr:uid="{720FA52D-F30F-428B-BEEE-D9D323E96126}"/>
    <cellStyle name="Normal 5 5 5 5" xfId="2925" xr:uid="{FDECBEC7-9AB9-4353-A874-3EB5C0BC8A72}"/>
    <cellStyle name="Normal 5 5 5 6" xfId="2926" xr:uid="{327EC373-FD53-465F-8589-4650204E97CA}"/>
    <cellStyle name="Normal 5 5 6" xfId="309" xr:uid="{72B43E45-4E67-46D7-919D-85F52303C6FB}"/>
    <cellStyle name="Normal 5 5 6 2" xfId="1387" xr:uid="{1F3828E5-FB0F-4D33-BB84-30430943859B}"/>
    <cellStyle name="Normal 5 5 6 2 2" xfId="1388" xr:uid="{6BEC2116-913E-439C-9385-39B62A380CDB}"/>
    <cellStyle name="Normal 5 5 6 2 3" xfId="2927" xr:uid="{6D16B94B-1C97-417B-B496-58C23052C60E}"/>
    <cellStyle name="Normal 5 5 6 2 4" xfId="2928" xr:uid="{0179E81F-7C2B-4013-8509-0F311EEF3A36}"/>
    <cellStyle name="Normal 5 5 6 3" xfId="1389" xr:uid="{98E8D3E8-E669-42AD-A8A1-47749BC2057C}"/>
    <cellStyle name="Normal 5 5 6 4" xfId="2929" xr:uid="{A4D97527-EC3A-491D-A405-6188B9243B5B}"/>
    <cellStyle name="Normal 5 5 6 5" xfId="2930" xr:uid="{57955C92-5D12-43E7-814D-BBFA55231B64}"/>
    <cellStyle name="Normal 5 5 7" xfId="1390" xr:uid="{462FA774-612A-431F-8C18-68BF34827BEA}"/>
    <cellStyle name="Normal 5 5 7 2" xfId="1391" xr:uid="{8DA545C5-A8B2-4923-AF68-E5A4C0A684CB}"/>
    <cellStyle name="Normal 5 5 7 3" xfId="2931" xr:uid="{77A966B2-928E-42DF-BC4F-146167C377DB}"/>
    <cellStyle name="Normal 5 5 7 4" xfId="2932" xr:uid="{79449EEE-99F0-432A-89CF-48266AD92045}"/>
    <cellStyle name="Normal 5 5 8" xfId="1392" xr:uid="{877D8F84-4394-4B04-B0A7-E9365268139C}"/>
    <cellStyle name="Normal 5 5 8 2" xfId="2933" xr:uid="{AC6F8222-8699-450F-89DB-0EF3F275C005}"/>
    <cellStyle name="Normal 5 5 8 3" xfId="2934" xr:uid="{DA1017C9-9DFB-4F55-97DB-FEC153E207BC}"/>
    <cellStyle name="Normal 5 5 8 4" xfId="2935" xr:uid="{611F5B48-13B9-4DC1-ADDF-879FA76A2C4A}"/>
    <cellStyle name="Normal 5 5 9" xfId="2936" xr:uid="{7D6E4544-E08F-496E-BBFB-03533F89A234}"/>
    <cellStyle name="Normal 5 6" xfId="104" xr:uid="{6E34C3A9-8DD1-4F4F-A59B-C9139BDEF002}"/>
    <cellStyle name="Normal 5 6 10" xfId="2937" xr:uid="{F38262BA-B126-43B0-8FBD-61AF5D837AD0}"/>
    <cellStyle name="Normal 5 6 11" xfId="2938" xr:uid="{EDEA0D31-DF42-4750-AB1E-A66C55DF0145}"/>
    <cellStyle name="Normal 5 6 2" xfId="105" xr:uid="{0B4485EE-9D72-4074-843C-686FE732E390}"/>
    <cellStyle name="Normal 5 6 2 2" xfId="310" xr:uid="{1FD92B0A-472F-4083-89A5-A6CD9FADF51D}"/>
    <cellStyle name="Normal 5 6 2 2 2" xfId="573" xr:uid="{4852D130-3CB8-4240-9AE6-4E2B879A74C4}"/>
    <cellStyle name="Normal 5 6 2 2 2 2" xfId="574" xr:uid="{815EC64E-9F7E-45DB-AF63-10618A346C7C}"/>
    <cellStyle name="Normal 5 6 2 2 2 2 2" xfId="1393" xr:uid="{FF631DEE-3356-4AEC-9FC2-1699A3D72521}"/>
    <cellStyle name="Normal 5 6 2 2 2 2 3" xfId="2939" xr:uid="{975F0B8A-352C-4C8D-93D8-2605841CA439}"/>
    <cellStyle name="Normal 5 6 2 2 2 2 4" xfId="2940" xr:uid="{21A37EC5-F4C7-40E3-87E1-D7B3E4DF0313}"/>
    <cellStyle name="Normal 5 6 2 2 2 3" xfId="1394" xr:uid="{2EC9F8EA-90CA-4BAA-9067-ECDE21BC5914}"/>
    <cellStyle name="Normal 5 6 2 2 2 3 2" xfId="2941" xr:uid="{FE1EBB0E-5CC9-4549-A04B-EA893537B31E}"/>
    <cellStyle name="Normal 5 6 2 2 2 3 3" xfId="2942" xr:uid="{6E3E2916-0C74-4CD3-A1F6-9A55897A224B}"/>
    <cellStyle name="Normal 5 6 2 2 2 3 4" xfId="2943" xr:uid="{5F046A9C-7808-4B16-A1C6-B9FB65C21867}"/>
    <cellStyle name="Normal 5 6 2 2 2 4" xfId="2944" xr:uid="{8A4CDD6C-B2F6-4618-B5DE-A0D7A4A15E87}"/>
    <cellStyle name="Normal 5 6 2 2 2 5" xfId="2945" xr:uid="{619E7A0F-6ED1-4D31-8E59-34BCCFD295E4}"/>
    <cellStyle name="Normal 5 6 2 2 2 6" xfId="2946" xr:uid="{B673B024-C7C6-4088-9D4C-8D69EB0AD409}"/>
    <cellStyle name="Normal 5 6 2 2 3" xfId="575" xr:uid="{1AAF3F09-15E0-4C63-B4B6-D1BE70D61802}"/>
    <cellStyle name="Normal 5 6 2 2 3 2" xfId="1395" xr:uid="{9ED30A89-427F-452C-820D-84EA8039BFCE}"/>
    <cellStyle name="Normal 5 6 2 2 3 2 2" xfId="2947" xr:uid="{C4886793-7B30-47FC-9898-3BE24761B6B1}"/>
    <cellStyle name="Normal 5 6 2 2 3 2 3" xfId="2948" xr:uid="{092E98EF-1DF4-40C5-BC45-AAF5875E7AF7}"/>
    <cellStyle name="Normal 5 6 2 2 3 2 4" xfId="2949" xr:uid="{FAB52C98-1359-43E3-963D-90E985A09C95}"/>
    <cellStyle name="Normal 5 6 2 2 3 3" xfId="2950" xr:uid="{990789C9-5BC5-4AB2-91AA-8BA044D4DDDD}"/>
    <cellStyle name="Normal 5 6 2 2 3 4" xfId="2951" xr:uid="{740D88DD-06FB-4311-8AB9-C25560677C51}"/>
    <cellStyle name="Normal 5 6 2 2 3 5" xfId="2952" xr:uid="{E43FB1BC-F360-4C39-98DC-E88E379A44BB}"/>
    <cellStyle name="Normal 5 6 2 2 4" xfId="1396" xr:uid="{10247D0B-FCA1-4F20-96D5-CAFD079E5E27}"/>
    <cellStyle name="Normal 5 6 2 2 4 2" xfId="2953" xr:uid="{8DA4A223-7FF6-4E5A-90A1-DF12821A1375}"/>
    <cellStyle name="Normal 5 6 2 2 4 3" xfId="2954" xr:uid="{2E3BC08B-B8F0-4115-9CF4-55ED62B7322B}"/>
    <cellStyle name="Normal 5 6 2 2 4 4" xfId="2955" xr:uid="{154A4E3F-B7D2-40C6-B24D-ADDE4FB20547}"/>
    <cellStyle name="Normal 5 6 2 2 5" xfId="2956" xr:uid="{14348275-429F-4E2D-9F94-3B05A4CD9DA5}"/>
    <cellStyle name="Normal 5 6 2 2 5 2" xfId="2957" xr:uid="{2C39D829-1570-4D77-A34C-EB48B4D5D51F}"/>
    <cellStyle name="Normal 5 6 2 2 5 3" xfId="2958" xr:uid="{063DBFF6-0169-48EB-85E2-5E6BD68C5BDB}"/>
    <cellStyle name="Normal 5 6 2 2 5 4" xfId="2959" xr:uid="{E7E4979E-C518-438D-9D96-77C6FD780CDB}"/>
    <cellStyle name="Normal 5 6 2 2 6" xfId="2960" xr:uid="{A2D96162-9D32-45E1-BA2D-026B24612668}"/>
    <cellStyle name="Normal 5 6 2 2 7" xfId="2961" xr:uid="{D76D0F09-00E0-4BB0-9647-721074BCE870}"/>
    <cellStyle name="Normal 5 6 2 2 8" xfId="2962" xr:uid="{6B6A61FE-19C1-4627-839F-595BA1649C4B}"/>
    <cellStyle name="Normal 5 6 2 3" xfId="576" xr:uid="{B817520E-0F3D-458B-9837-392C89DBC236}"/>
    <cellStyle name="Normal 5 6 2 3 2" xfId="577" xr:uid="{1887AAB5-0FB5-4EAE-8418-45D936B74860}"/>
    <cellStyle name="Normal 5 6 2 3 2 2" xfId="578" xr:uid="{C69BF06A-2B2E-4FC8-B314-0FFED7E45173}"/>
    <cellStyle name="Normal 5 6 2 3 2 3" xfId="2963" xr:uid="{D99946CA-275D-4CED-8D6D-20DD28E12E00}"/>
    <cellStyle name="Normal 5 6 2 3 2 4" xfId="2964" xr:uid="{5BEDC179-ABDA-4474-9B07-884AA1916958}"/>
    <cellStyle name="Normal 5 6 2 3 3" xfId="579" xr:uid="{EB6BB442-DEC0-4DDF-A144-0B3F54652374}"/>
    <cellStyle name="Normal 5 6 2 3 3 2" xfId="2965" xr:uid="{60E647DB-2558-45A7-95A5-101BE8FFE4E4}"/>
    <cellStyle name="Normal 5 6 2 3 3 3" xfId="2966" xr:uid="{AFDC8F3C-273C-4FB5-9E15-602D748D7361}"/>
    <cellStyle name="Normal 5 6 2 3 3 4" xfId="2967" xr:uid="{25203AC9-4EA8-4110-8A25-5B31FFDA49B5}"/>
    <cellStyle name="Normal 5 6 2 3 4" xfId="2968" xr:uid="{0199CBBB-EAE5-4865-AECC-1D53F78E62A5}"/>
    <cellStyle name="Normal 5 6 2 3 5" xfId="2969" xr:uid="{4758E151-2E0D-4CC7-8D8D-5215BBD578B4}"/>
    <cellStyle name="Normal 5 6 2 3 6" xfId="2970" xr:uid="{B27DA64E-349E-49BC-B32D-1B1456E6DCF3}"/>
    <cellStyle name="Normal 5 6 2 4" xfId="580" xr:uid="{43F54732-532E-4781-A212-AD70A56CBB79}"/>
    <cellStyle name="Normal 5 6 2 4 2" xfId="581" xr:uid="{AF8F10AD-340F-4122-AD97-B61933E02818}"/>
    <cellStyle name="Normal 5 6 2 4 2 2" xfId="2971" xr:uid="{CC80D60D-012F-4536-9567-DDAC06705CF6}"/>
    <cellStyle name="Normal 5 6 2 4 2 3" xfId="2972" xr:uid="{F9C777FF-FBFB-41DE-BF34-B2039E73B46A}"/>
    <cellStyle name="Normal 5 6 2 4 2 4" xfId="2973" xr:uid="{841D2D85-DBA6-43D5-92C1-AF992440F5F1}"/>
    <cellStyle name="Normal 5 6 2 4 3" xfId="2974" xr:uid="{E31941C4-8AA4-4A2A-81B1-D14F0033C405}"/>
    <cellStyle name="Normal 5 6 2 4 4" xfId="2975" xr:uid="{75361076-0C82-4E7B-8998-7AC25D0B55A4}"/>
    <cellStyle name="Normal 5 6 2 4 5" xfId="2976" xr:uid="{0D181648-4F21-4779-89DE-6D557FC6D913}"/>
    <cellStyle name="Normal 5 6 2 5" xfId="582" xr:uid="{ED922764-457C-48D8-8B2B-EA06CD3DD047}"/>
    <cellStyle name="Normal 5 6 2 5 2" xfId="2977" xr:uid="{A91A86C8-0B2C-47B0-A129-94FD2C055059}"/>
    <cellStyle name="Normal 5 6 2 5 3" xfId="2978" xr:uid="{672E6203-C509-49AC-BD79-BCA8CBD2310F}"/>
    <cellStyle name="Normal 5 6 2 5 4" xfId="2979" xr:uid="{C86A9329-7E12-4F73-A826-1C54FFDF16D4}"/>
    <cellStyle name="Normal 5 6 2 6" xfId="2980" xr:uid="{12A7964C-6247-4E14-8C15-3845551BA21C}"/>
    <cellStyle name="Normal 5 6 2 6 2" xfId="2981" xr:uid="{E1FCB0F0-7BD9-4265-ACCE-E68C71C74942}"/>
    <cellStyle name="Normal 5 6 2 6 3" xfId="2982" xr:uid="{E56BE9D2-3399-4047-8E8E-8DF36C6A8565}"/>
    <cellStyle name="Normal 5 6 2 6 4" xfId="2983" xr:uid="{4C732F80-CC79-45DD-833B-1C509C7C3350}"/>
    <cellStyle name="Normal 5 6 2 7" xfId="2984" xr:uid="{36E0A6A1-7E3B-417B-9FBF-BCFAE7C77665}"/>
    <cellStyle name="Normal 5 6 2 8" xfId="2985" xr:uid="{61990E92-0996-4154-A664-D8A74F51CE43}"/>
    <cellStyle name="Normal 5 6 2 9" xfId="2986" xr:uid="{173ED647-B91A-43B6-9031-844F8F42A5BA}"/>
    <cellStyle name="Normal 5 6 3" xfId="311" xr:uid="{926CFC82-72E1-44E5-9F34-420988239012}"/>
    <cellStyle name="Normal 5 6 3 2" xfId="583" xr:uid="{C750B123-56BB-40F0-9A19-1ACE0C617863}"/>
    <cellStyle name="Normal 5 6 3 2 2" xfId="584" xr:uid="{1FBEAC7D-D1E2-4A0A-B19B-1F764C74D449}"/>
    <cellStyle name="Normal 5 6 3 2 2 2" xfId="1397" xr:uid="{CD645450-3270-49EF-B105-A12B89C3F150}"/>
    <cellStyle name="Normal 5 6 3 2 2 2 2" xfId="1398" xr:uid="{D3F6ACB8-D3CB-4163-985F-8B6DEB1BDFED}"/>
    <cellStyle name="Normal 5 6 3 2 2 3" xfId="1399" xr:uid="{EC93E534-E909-4139-A83A-71DE51B07E81}"/>
    <cellStyle name="Normal 5 6 3 2 2 4" xfId="2987" xr:uid="{E27DA1FE-D617-43C9-A701-F88A3415A44E}"/>
    <cellStyle name="Normal 5 6 3 2 3" xfId="1400" xr:uid="{D5AD387F-BA7D-4F8D-B428-A9BD806BEB77}"/>
    <cellStyle name="Normal 5 6 3 2 3 2" xfId="1401" xr:uid="{5279A164-5393-43DF-BB49-5B6A566954B4}"/>
    <cellStyle name="Normal 5 6 3 2 3 3" xfId="2988" xr:uid="{F6E3AC0A-2FBC-425A-BCBC-6945A67DEFB6}"/>
    <cellStyle name="Normal 5 6 3 2 3 4" xfId="2989" xr:uid="{EA076A7A-BEEE-4C95-A77E-39429338E7EE}"/>
    <cellStyle name="Normal 5 6 3 2 4" xfId="1402" xr:uid="{C977322A-FA01-4D43-A3A0-4B5E1674C53E}"/>
    <cellStyle name="Normal 5 6 3 2 5" xfId="2990" xr:uid="{CD9FCA04-DCAA-439A-96C1-9F8A3F676502}"/>
    <cellStyle name="Normal 5 6 3 2 6" xfId="2991" xr:uid="{831C5C4E-80A6-4F6A-9F09-5F082AA050D6}"/>
    <cellStyle name="Normal 5 6 3 3" xfId="585" xr:uid="{DB2E6B8F-3316-4A8D-AC7A-5A1AB56CC8E8}"/>
    <cellStyle name="Normal 5 6 3 3 2" xfId="1403" xr:uid="{6641CEDD-32A6-4775-9A66-D55A4FCA9DBA}"/>
    <cellStyle name="Normal 5 6 3 3 2 2" xfId="1404" xr:uid="{806C31F7-3147-4B77-B8D2-AF5CEC28E5C7}"/>
    <cellStyle name="Normal 5 6 3 3 2 3" xfId="2992" xr:uid="{6C739881-A304-45B9-8116-FE9BB5A4681B}"/>
    <cellStyle name="Normal 5 6 3 3 2 4" xfId="2993" xr:uid="{29C9FF32-3E51-46FE-8C96-8A35B6274BA0}"/>
    <cellStyle name="Normal 5 6 3 3 3" xfId="1405" xr:uid="{A659A182-2098-4B75-8F1E-A53666B53E66}"/>
    <cellStyle name="Normal 5 6 3 3 4" xfId="2994" xr:uid="{7EDC6BCE-46CB-434F-86B4-A3B3356FB204}"/>
    <cellStyle name="Normal 5 6 3 3 5" xfId="2995" xr:uid="{D5AD42A0-4AAA-4241-8985-7CDDBA810CE9}"/>
    <cellStyle name="Normal 5 6 3 4" xfId="1406" xr:uid="{349AAC6E-8550-4E1F-99A3-634DE84EE63C}"/>
    <cellStyle name="Normal 5 6 3 4 2" xfId="1407" xr:uid="{69971611-15B8-4D26-BBDD-D12DD75C59AC}"/>
    <cellStyle name="Normal 5 6 3 4 3" xfId="2996" xr:uid="{CA6F000D-6402-4821-A484-7625234240E5}"/>
    <cellStyle name="Normal 5 6 3 4 4" xfId="2997" xr:uid="{5FE9F733-6DC1-43FE-AEF9-7E9F8A93CDBC}"/>
    <cellStyle name="Normal 5 6 3 5" xfId="1408" xr:uid="{338223A4-252F-4187-8484-4EEA7C4F8A32}"/>
    <cellStyle name="Normal 5 6 3 5 2" xfId="2998" xr:uid="{1C9B2CA8-1502-4703-9863-112314638514}"/>
    <cellStyle name="Normal 5 6 3 5 3" xfId="2999" xr:uid="{8E7F09FF-7254-43C3-898D-25C9495DCCDC}"/>
    <cellStyle name="Normal 5 6 3 5 4" xfId="3000" xr:uid="{EC8EA364-0399-40A2-BAA4-98718BB8EDBE}"/>
    <cellStyle name="Normal 5 6 3 6" xfId="3001" xr:uid="{164B01DC-3E51-43FF-AFD9-E320915DE1F9}"/>
    <cellStyle name="Normal 5 6 3 7" xfId="3002" xr:uid="{30C4A0BD-C18E-4419-9FC5-07C1770FEB0F}"/>
    <cellStyle name="Normal 5 6 3 8" xfId="3003" xr:uid="{EBF8E333-C262-450E-AC83-562E1FC12A48}"/>
    <cellStyle name="Normal 5 6 4" xfId="312" xr:uid="{5CC7F137-ABBA-4AC3-BF1F-A9AC66534A39}"/>
    <cellStyle name="Normal 5 6 4 2" xfId="586" xr:uid="{05FC124E-5B10-4367-9E1D-4354AB5AF3F7}"/>
    <cellStyle name="Normal 5 6 4 2 2" xfId="587" xr:uid="{0D75C5A4-8457-482C-B619-9A0EC0C578DD}"/>
    <cellStyle name="Normal 5 6 4 2 2 2" xfId="1409" xr:uid="{0CF138F7-A2B9-41CB-B273-104747ADBE44}"/>
    <cellStyle name="Normal 5 6 4 2 2 3" xfId="3004" xr:uid="{194CB479-B3FF-4C04-92AE-9EBD38B75EB5}"/>
    <cellStyle name="Normal 5 6 4 2 2 4" xfId="3005" xr:uid="{F964A7B9-C97A-41A1-9CAF-0B2CE88038A2}"/>
    <cellStyle name="Normal 5 6 4 2 3" xfId="1410" xr:uid="{8C0616DE-EB92-4E8D-B214-CC834E9DF75D}"/>
    <cellStyle name="Normal 5 6 4 2 4" xfId="3006" xr:uid="{6E847E8F-530F-4885-B437-5F1469A8CB16}"/>
    <cellStyle name="Normal 5 6 4 2 5" xfId="3007" xr:uid="{27DC35EB-055E-4F9A-A6B0-BBE73A000144}"/>
    <cellStyle name="Normal 5 6 4 3" xfId="588" xr:uid="{C3B3E905-DA6F-489B-B498-0CD20A680607}"/>
    <cellStyle name="Normal 5 6 4 3 2" xfId="1411" xr:uid="{53ECED1F-4257-4643-82C6-323DD0F738C3}"/>
    <cellStyle name="Normal 5 6 4 3 3" xfId="3008" xr:uid="{1060A898-2CDA-47E1-8058-5BC67D8E6C0E}"/>
    <cellStyle name="Normal 5 6 4 3 4" xfId="3009" xr:uid="{B956E18E-AC59-4F75-87A1-1938122CCBAF}"/>
    <cellStyle name="Normal 5 6 4 4" xfId="1412" xr:uid="{CF1558BD-7EF5-49C7-8557-9799F0408947}"/>
    <cellStyle name="Normal 5 6 4 4 2" xfId="3010" xr:uid="{A65CF786-5EA0-4461-A9FC-B14F0624FF2E}"/>
    <cellStyle name="Normal 5 6 4 4 3" xfId="3011" xr:uid="{1B73DA7C-25F3-4CB2-8762-5C20D1AFDE59}"/>
    <cellStyle name="Normal 5 6 4 4 4" xfId="3012" xr:uid="{940AB2A6-D03E-4615-B279-00B00357AF22}"/>
    <cellStyle name="Normal 5 6 4 5" xfId="3013" xr:uid="{1C6ED622-F6D7-492B-930C-F7F7C52617D8}"/>
    <cellStyle name="Normal 5 6 4 6" xfId="3014" xr:uid="{76568293-3464-48BB-BD3B-A947767A6959}"/>
    <cellStyle name="Normal 5 6 4 7" xfId="3015" xr:uid="{6AB36D49-ABB1-4ACE-A031-FE6F391AA617}"/>
    <cellStyle name="Normal 5 6 5" xfId="313" xr:uid="{2D43D11E-E528-4C82-9414-C72EBD397B50}"/>
    <cellStyle name="Normal 5 6 5 2" xfId="589" xr:uid="{7EBBCC97-ECC3-4665-BB34-E6EDDCB2C4DA}"/>
    <cellStyle name="Normal 5 6 5 2 2" xfId="1413" xr:uid="{5F3F6909-BA93-40A2-8545-B1B01846F856}"/>
    <cellStyle name="Normal 5 6 5 2 3" xfId="3016" xr:uid="{FA6E81C9-B01D-4C2F-A215-B4419CCBAF8B}"/>
    <cellStyle name="Normal 5 6 5 2 4" xfId="3017" xr:uid="{7FA03898-BF41-44F4-A067-ABD7BCF0AB60}"/>
    <cellStyle name="Normal 5 6 5 3" xfId="1414" xr:uid="{39DDB480-6F4C-49F9-A852-C1015EA0092E}"/>
    <cellStyle name="Normal 5 6 5 3 2" xfId="3018" xr:uid="{59E4DA74-5B5A-4739-A84D-763772DBA4A2}"/>
    <cellStyle name="Normal 5 6 5 3 3" xfId="3019" xr:uid="{5464A74F-DE03-46D6-8610-E866DD765313}"/>
    <cellStyle name="Normal 5 6 5 3 4" xfId="3020" xr:uid="{567177B9-8B2B-49F7-8AE6-93E745E30D1D}"/>
    <cellStyle name="Normal 5 6 5 4" xfId="3021" xr:uid="{22E753A6-90B6-4E90-AA0C-98AE1B3DD07C}"/>
    <cellStyle name="Normal 5 6 5 5" xfId="3022" xr:uid="{DBF48786-7E32-4B56-9AAC-AD573C1606C3}"/>
    <cellStyle name="Normal 5 6 5 6" xfId="3023" xr:uid="{0C2D294B-6E19-4989-96A2-7567DD391B3F}"/>
    <cellStyle name="Normal 5 6 6" xfId="590" xr:uid="{9D6A127F-349E-4704-BA1A-91477EF10143}"/>
    <cellStyle name="Normal 5 6 6 2" xfId="1415" xr:uid="{5737109F-630F-4793-8C4D-0D0DB6A92A49}"/>
    <cellStyle name="Normal 5 6 6 2 2" xfId="3024" xr:uid="{B2E55BB4-8BD4-4B23-93EC-E2AEC7BECFF6}"/>
    <cellStyle name="Normal 5 6 6 2 3" xfId="3025" xr:uid="{4A7032CC-C6A3-4686-AEE7-BA3B386B5DCD}"/>
    <cellStyle name="Normal 5 6 6 2 4" xfId="3026" xr:uid="{DFAF44B5-D1A2-44DC-A793-7BD4D91367D5}"/>
    <cellStyle name="Normal 5 6 6 3" xfId="3027" xr:uid="{A54726FF-64E9-409E-ACD8-D2BFB312B06F}"/>
    <cellStyle name="Normal 5 6 6 4" xfId="3028" xr:uid="{68B5BB66-6C4C-4947-B4E9-7529FC5E54B8}"/>
    <cellStyle name="Normal 5 6 6 5" xfId="3029" xr:uid="{434F9555-663C-4558-A264-A42DEA8335F3}"/>
    <cellStyle name="Normal 5 6 7" xfId="1416" xr:uid="{EB264FEC-1F03-4FB3-B439-1E821CC8052C}"/>
    <cellStyle name="Normal 5 6 7 2" xfId="3030" xr:uid="{7CF1D483-E2EB-400D-93AE-A974369ED7CC}"/>
    <cellStyle name="Normal 5 6 7 3" xfId="3031" xr:uid="{F91D6F6B-A61D-43CB-8233-EB1249687C32}"/>
    <cellStyle name="Normal 5 6 7 4" xfId="3032" xr:uid="{D204F3AD-586E-4584-87DB-63AE5E0741EB}"/>
    <cellStyle name="Normal 5 6 8" xfId="3033" xr:uid="{3EB284E8-F3D7-4519-B56B-D61D198D09C1}"/>
    <cellStyle name="Normal 5 6 8 2" xfId="3034" xr:uid="{F276AA7E-5CE5-4B83-B0BA-1A95BECF646F}"/>
    <cellStyle name="Normal 5 6 8 3" xfId="3035" xr:uid="{59403D69-9486-4BAE-BA51-33DBCAF8E613}"/>
    <cellStyle name="Normal 5 6 8 4" xfId="3036" xr:uid="{5EF24206-CE91-4E56-A65E-1BF006970371}"/>
    <cellStyle name="Normal 5 6 9" xfId="3037" xr:uid="{B19B12F2-286A-48C3-80F6-79AEA729CEF6}"/>
    <cellStyle name="Normal 5 7" xfId="106" xr:uid="{4A6995B5-567F-403A-ABF2-CBDE580A9A74}"/>
    <cellStyle name="Normal 5 7 2" xfId="107" xr:uid="{D437884F-AB27-4BFE-B0A2-E60C5C6CF411}"/>
    <cellStyle name="Normal 5 7 2 2" xfId="314" xr:uid="{487E52F6-C7DC-4468-831F-F799530CE25C}"/>
    <cellStyle name="Normal 5 7 2 2 2" xfId="591" xr:uid="{F31B4679-5F6C-427B-A398-AB5D2F349B72}"/>
    <cellStyle name="Normal 5 7 2 2 2 2" xfId="1417" xr:uid="{38D1B6E1-9183-4D14-8AD2-93C5128D7D07}"/>
    <cellStyle name="Normal 5 7 2 2 2 3" xfId="3038" xr:uid="{A5ED857B-CAEE-487F-9433-F12E36C23C03}"/>
    <cellStyle name="Normal 5 7 2 2 2 4" xfId="3039" xr:uid="{9F81DF72-3756-441F-B0D3-EB2C0018EC71}"/>
    <cellStyle name="Normal 5 7 2 2 3" xfId="1418" xr:uid="{C0ABAD4C-548C-49B0-A46E-26F6B473493D}"/>
    <cellStyle name="Normal 5 7 2 2 3 2" xfId="3040" xr:uid="{FB11A626-EF64-437E-863A-9A68E5BA1F2F}"/>
    <cellStyle name="Normal 5 7 2 2 3 3" xfId="3041" xr:uid="{08E00479-1A34-40D0-B65B-1D2839F13F42}"/>
    <cellStyle name="Normal 5 7 2 2 3 4" xfId="3042" xr:uid="{05F990E2-2D72-4728-A535-151FA5E4B12E}"/>
    <cellStyle name="Normal 5 7 2 2 4" xfId="3043" xr:uid="{EE1E16E4-9B9A-45FF-AF07-06E41D93409A}"/>
    <cellStyle name="Normal 5 7 2 2 5" xfId="3044" xr:uid="{3FAA9FCA-BAC7-45F1-B939-AA5C07C01AF1}"/>
    <cellStyle name="Normal 5 7 2 2 6" xfId="3045" xr:uid="{70BE7157-2B95-4301-9194-806B5477BE0F}"/>
    <cellStyle name="Normal 5 7 2 3" xfId="592" xr:uid="{9BB408D3-5CBD-4EB4-9B10-F1FAEB6B39AC}"/>
    <cellStyle name="Normal 5 7 2 3 2" xfId="1419" xr:uid="{5AEA93EA-21B1-45CA-836A-F7DE3F3F9AE1}"/>
    <cellStyle name="Normal 5 7 2 3 2 2" xfId="3046" xr:uid="{AD45C419-37C3-4542-A6CA-5C971C449EF2}"/>
    <cellStyle name="Normal 5 7 2 3 2 3" xfId="3047" xr:uid="{E8E26929-8433-40B0-8D25-98A99EE33167}"/>
    <cellStyle name="Normal 5 7 2 3 2 4" xfId="3048" xr:uid="{63D5B7F6-C2CA-4D4E-B455-9F4AB65D30C5}"/>
    <cellStyle name="Normal 5 7 2 3 3" xfId="3049" xr:uid="{69BB5F1F-257F-4783-8D9D-2A672E34C8AB}"/>
    <cellStyle name="Normal 5 7 2 3 4" xfId="3050" xr:uid="{FD530E64-6BE9-4469-B7C2-EA9A75EB159B}"/>
    <cellStyle name="Normal 5 7 2 3 5" xfId="3051" xr:uid="{6A561B73-03A0-44BF-8652-0D37A5A81F92}"/>
    <cellStyle name="Normal 5 7 2 4" xfId="1420" xr:uid="{A3C9A2CE-4C31-4F15-B47F-B9E642E61384}"/>
    <cellStyle name="Normal 5 7 2 4 2" xfId="3052" xr:uid="{7BCF721C-3E83-4602-95EF-81469511F2A5}"/>
    <cellStyle name="Normal 5 7 2 4 3" xfId="3053" xr:uid="{71C58CC9-8F4C-4EEC-9D7C-0B89E03F9C25}"/>
    <cellStyle name="Normal 5 7 2 4 4" xfId="3054" xr:uid="{5BA1B90A-6D8E-4A3F-AFE6-B7C63BDD06EB}"/>
    <cellStyle name="Normal 5 7 2 5" xfId="3055" xr:uid="{941D3D0F-CE5D-46A8-82A0-667B46304945}"/>
    <cellStyle name="Normal 5 7 2 5 2" xfId="3056" xr:uid="{A36BFCEB-78BD-4030-8374-C09BCEEF3B43}"/>
    <cellStyle name="Normal 5 7 2 5 3" xfId="3057" xr:uid="{43825CB6-0D64-41D9-9681-20B6022640BA}"/>
    <cellStyle name="Normal 5 7 2 5 4" xfId="3058" xr:uid="{88AFAB79-94EC-4508-840F-578BCFC7B801}"/>
    <cellStyle name="Normal 5 7 2 6" xfId="3059" xr:uid="{A6317D48-62F9-4A0E-AF0B-C97BBA4F22D0}"/>
    <cellStyle name="Normal 5 7 2 7" xfId="3060" xr:uid="{119FB157-5917-4677-BAF4-81745FBE980F}"/>
    <cellStyle name="Normal 5 7 2 8" xfId="3061" xr:uid="{BAF2835E-DADC-4FD7-8FCF-EE93D6AE3A9D}"/>
    <cellStyle name="Normal 5 7 3" xfId="315" xr:uid="{FED21196-273D-4B05-99E2-88D6D00E4EED}"/>
    <cellStyle name="Normal 5 7 3 2" xfId="593" xr:uid="{5E35D14E-F876-462B-B438-CB9301CA9F62}"/>
    <cellStyle name="Normal 5 7 3 2 2" xfId="594" xr:uid="{85EDF429-2689-457C-8716-2AB3798D5137}"/>
    <cellStyle name="Normal 5 7 3 2 3" xfId="3062" xr:uid="{3E136D36-51AD-4DA0-944A-1DDAD5AF9DD1}"/>
    <cellStyle name="Normal 5 7 3 2 4" xfId="3063" xr:uid="{8DC1C308-F1C2-49DF-A033-5F3D57B12F03}"/>
    <cellStyle name="Normal 5 7 3 3" xfId="595" xr:uid="{B86D1985-01FB-4DE1-AB56-1706BB2C1B10}"/>
    <cellStyle name="Normal 5 7 3 3 2" xfId="3064" xr:uid="{A1AF48A7-8D60-406B-9353-EF9DE6ED7A69}"/>
    <cellStyle name="Normal 5 7 3 3 3" xfId="3065" xr:uid="{29C41E2C-55E8-4BC5-862C-5F583A480ADC}"/>
    <cellStyle name="Normal 5 7 3 3 4" xfId="3066" xr:uid="{AD56ECA0-D276-4E7A-9804-1FF6CE58FB5C}"/>
    <cellStyle name="Normal 5 7 3 4" xfId="3067" xr:uid="{52D6B115-D746-4110-AD83-EB38EFC4C7D9}"/>
    <cellStyle name="Normal 5 7 3 5" xfId="3068" xr:uid="{3F00CA52-57B0-4EB7-A05D-805A0744FF00}"/>
    <cellStyle name="Normal 5 7 3 6" xfId="3069" xr:uid="{956A3CF6-BD87-4D69-B6C1-A6ABE66A9169}"/>
    <cellStyle name="Normal 5 7 4" xfId="316" xr:uid="{C3D7A785-CBF0-4AFC-B2A1-722DDCF32D6B}"/>
    <cellStyle name="Normal 5 7 4 2" xfId="596" xr:uid="{E3C15427-D574-4E0F-9E8D-38EED2312EC5}"/>
    <cellStyle name="Normal 5 7 4 2 2" xfId="3070" xr:uid="{66E19204-D7C0-4074-AC24-A7AF40A897D9}"/>
    <cellStyle name="Normal 5 7 4 2 3" xfId="3071" xr:uid="{4B76AEE3-9315-43AE-806F-B6B5D1843F15}"/>
    <cellStyle name="Normal 5 7 4 2 4" xfId="3072" xr:uid="{0A75E134-2DDD-4BA1-BE9E-9BA8C34DCAA9}"/>
    <cellStyle name="Normal 5 7 4 3" xfId="3073" xr:uid="{1E9B23A1-1481-4C44-AA50-98C7DFF1B9E7}"/>
    <cellStyle name="Normal 5 7 4 4" xfId="3074" xr:uid="{AB40345E-DA65-46D2-B1CF-3A7357B32740}"/>
    <cellStyle name="Normal 5 7 4 5" xfId="3075" xr:uid="{99B1B58E-65DF-4A3A-B1E8-5363BC48369C}"/>
    <cellStyle name="Normal 5 7 5" xfId="597" xr:uid="{58E42971-BBA0-4F6A-BF10-6D7E6333060F}"/>
    <cellStyle name="Normal 5 7 5 2" xfId="3076" xr:uid="{182CBF37-BFDC-43CB-AD48-1439E5ECD112}"/>
    <cellStyle name="Normal 5 7 5 3" xfId="3077" xr:uid="{37C89304-C661-404E-97BE-1B494C534082}"/>
    <cellStyle name="Normal 5 7 5 4" xfId="3078" xr:uid="{15B7BDC9-2F8A-4A39-B2AC-DD92DE162B7A}"/>
    <cellStyle name="Normal 5 7 6" xfId="3079" xr:uid="{74FF9A9D-7C7A-407E-9F7A-535A8A65C577}"/>
    <cellStyle name="Normal 5 7 6 2" xfId="3080" xr:uid="{702E88DC-9E39-4A78-AA79-ED4F0A60D205}"/>
    <cellStyle name="Normal 5 7 6 3" xfId="3081" xr:uid="{8419C914-1FF0-4EE6-AE74-360680228DF5}"/>
    <cellStyle name="Normal 5 7 6 4" xfId="3082" xr:uid="{07E3303A-25C9-41A6-BF2D-917ADB492D2A}"/>
    <cellStyle name="Normal 5 7 7" xfId="3083" xr:uid="{539BDB33-AC0D-4433-8EFA-D352847648DA}"/>
    <cellStyle name="Normal 5 7 8" xfId="3084" xr:uid="{C5EF2645-59E3-4A64-A6BA-70E132444AC4}"/>
    <cellStyle name="Normal 5 7 9" xfId="3085" xr:uid="{195C9F5C-8F20-4A09-B46A-69D67F5ACC4F}"/>
    <cellStyle name="Normal 5 8" xfId="108" xr:uid="{3036034F-98A9-4568-92C8-88F6446FC050}"/>
    <cellStyle name="Normal 5 8 2" xfId="317" xr:uid="{6A4BC624-6543-44FF-8240-C34FE00B9DF5}"/>
    <cellStyle name="Normal 5 8 2 2" xfId="598" xr:uid="{74A2D84D-D00C-4010-B4EC-0F4C06C2A68F}"/>
    <cellStyle name="Normal 5 8 2 2 2" xfId="1421" xr:uid="{D32E8990-90BE-4F24-9A76-26A52C5B5542}"/>
    <cellStyle name="Normal 5 8 2 2 2 2" xfId="1422" xr:uid="{123EDA1A-EC0A-4A7C-94F3-99292A7AC97A}"/>
    <cellStyle name="Normal 5 8 2 2 3" xfId="1423" xr:uid="{28017F7D-0680-49A2-A118-1D417FAD4E43}"/>
    <cellStyle name="Normal 5 8 2 2 4" xfId="3086" xr:uid="{4B64B98B-67DA-4DF3-8CB3-08C2961DE832}"/>
    <cellStyle name="Normal 5 8 2 3" xfId="1424" xr:uid="{808E46DA-23E4-481A-A402-A07E59BC1F37}"/>
    <cellStyle name="Normal 5 8 2 3 2" xfId="1425" xr:uid="{A486CCC5-181E-4483-BF9E-E6385C16D774}"/>
    <cellStyle name="Normal 5 8 2 3 3" xfId="3087" xr:uid="{051C05DB-8CB7-44C1-8B5A-993A3B7CF73C}"/>
    <cellStyle name="Normal 5 8 2 3 4" xfId="3088" xr:uid="{65082F2C-857F-4F28-8E0D-400DA2BC3DB9}"/>
    <cellStyle name="Normal 5 8 2 4" xfId="1426" xr:uid="{4EC98908-4AE4-4FB3-89B6-E62142A2ED42}"/>
    <cellStyle name="Normal 5 8 2 5" xfId="3089" xr:uid="{AFF6DF19-FD2B-4BDE-BF32-F9A5825B7974}"/>
    <cellStyle name="Normal 5 8 2 6" xfId="3090" xr:uid="{C9A0C942-09F3-4FBB-A330-5045414EF2E9}"/>
    <cellStyle name="Normal 5 8 3" xfId="599" xr:uid="{F855C11A-511B-4E7E-A79B-DBCA896E2676}"/>
    <cellStyle name="Normal 5 8 3 2" xfId="1427" xr:uid="{364D882D-13CA-4A83-B4F5-8296C02B5A2C}"/>
    <cellStyle name="Normal 5 8 3 2 2" xfId="1428" xr:uid="{3A3F055F-EDAA-42D8-A8B2-A37FC79A859A}"/>
    <cellStyle name="Normal 5 8 3 2 3" xfId="3091" xr:uid="{4431CDBE-F11B-40A5-90E6-7542ABAA0DD3}"/>
    <cellStyle name="Normal 5 8 3 2 4" xfId="3092" xr:uid="{CDFFD727-8886-4B2C-AFD5-6AFBEA04C0B8}"/>
    <cellStyle name="Normal 5 8 3 3" xfId="1429" xr:uid="{9881D272-159D-418E-B181-AFE0AFCBC1BB}"/>
    <cellStyle name="Normal 5 8 3 4" xfId="3093" xr:uid="{ED5A2D5F-7E66-4A87-940F-93D89842F399}"/>
    <cellStyle name="Normal 5 8 3 5" xfId="3094" xr:uid="{3DA3B72D-7026-4005-A6CF-80A399690DC2}"/>
    <cellStyle name="Normal 5 8 4" xfId="1430" xr:uid="{C69E093E-D656-4894-915C-E60A7C8A8E08}"/>
    <cellStyle name="Normal 5 8 4 2" xfId="1431" xr:uid="{2596EA5F-5BE9-4F7C-96DA-0D8A42F3F506}"/>
    <cellStyle name="Normal 5 8 4 3" xfId="3095" xr:uid="{E97B389E-F74B-4DE8-98DB-A6EBDE5B1651}"/>
    <cellStyle name="Normal 5 8 4 4" xfId="3096" xr:uid="{DC6343A1-AE5A-4AA6-B46D-40F673CFFB35}"/>
    <cellStyle name="Normal 5 8 5" xfId="1432" xr:uid="{4257DABD-2153-4153-AE6C-D166551951FD}"/>
    <cellStyle name="Normal 5 8 5 2" xfId="3097" xr:uid="{532BE05F-17B2-46E9-A9D4-52AC13564963}"/>
    <cellStyle name="Normal 5 8 5 3" xfId="3098" xr:uid="{A12DD976-EC79-4494-9910-14CB96811BDA}"/>
    <cellStyle name="Normal 5 8 5 4" xfId="3099" xr:uid="{60F5EBEF-79CF-4647-BF95-3A4B34AB52FF}"/>
    <cellStyle name="Normal 5 8 6" xfId="3100" xr:uid="{21899A10-A368-4B82-98CC-76F25B3BBC2F}"/>
    <cellStyle name="Normal 5 8 7" xfId="3101" xr:uid="{C8C928B3-7BD1-4E02-AFA6-AFCB36BA3BCF}"/>
    <cellStyle name="Normal 5 8 8" xfId="3102" xr:uid="{FFA166A5-A4CF-46C7-944C-3769522478C3}"/>
    <cellStyle name="Normal 5 9" xfId="318" xr:uid="{47B3F925-8C62-4D49-B4B9-40C4A2E0631C}"/>
    <cellStyle name="Normal 5 9 2" xfId="600" xr:uid="{782B55E5-2EC9-47A1-BCF6-585D9A6CAA98}"/>
    <cellStyle name="Normal 5 9 2 2" xfId="601" xr:uid="{B47F4649-3F75-4E82-A763-A2096822E8F1}"/>
    <cellStyle name="Normal 5 9 2 2 2" xfId="1433" xr:uid="{6DCE8D9D-57BD-428F-AB6A-5A8ECF31672D}"/>
    <cellStyle name="Normal 5 9 2 2 3" xfId="3103" xr:uid="{6FF78DFD-8B6E-4B85-AC3D-248412B80AE6}"/>
    <cellStyle name="Normal 5 9 2 2 4" xfId="3104" xr:uid="{66585A02-F3D8-414D-ACD1-5F0120259250}"/>
    <cellStyle name="Normal 5 9 2 3" xfId="1434" xr:uid="{4194B83B-AB5C-41E6-ACF5-416FD772D0AD}"/>
    <cellStyle name="Normal 5 9 2 4" xfId="3105" xr:uid="{5D25AE0A-698D-4725-B82F-B1B1B55057EF}"/>
    <cellStyle name="Normal 5 9 2 5" xfId="3106" xr:uid="{7FF9664A-F3E2-465E-B24D-D1626C864D7C}"/>
    <cellStyle name="Normal 5 9 3" xfId="602" xr:uid="{E45E77E5-501F-4E76-BD33-6D0E44D7EF6E}"/>
    <cellStyle name="Normal 5 9 3 2" xfId="1435" xr:uid="{A6E5FCD9-C99A-4FD1-89CE-8C791037BDF3}"/>
    <cellStyle name="Normal 5 9 3 3" xfId="3107" xr:uid="{82921E43-1C35-458C-958B-B41BA0C27C76}"/>
    <cellStyle name="Normal 5 9 3 4" xfId="3108" xr:uid="{8C763466-6AEE-44E1-9BFA-8BCD23C941CA}"/>
    <cellStyle name="Normal 5 9 4" xfId="1436" xr:uid="{847F1013-6AF6-4E4D-8D2C-1FEBDE761AD4}"/>
    <cellStyle name="Normal 5 9 4 2" xfId="3109" xr:uid="{93F89831-6F73-4253-A854-C5E2F35CE84B}"/>
    <cellStyle name="Normal 5 9 4 3" xfId="3110" xr:uid="{B55474ED-357D-4E9F-BA63-7CAB94C9C42D}"/>
    <cellStyle name="Normal 5 9 4 4" xfId="3111" xr:uid="{BCDD62FA-76FB-451F-AEFD-5692804F6DD8}"/>
    <cellStyle name="Normal 5 9 5" xfId="3112" xr:uid="{B335611B-9395-4724-A301-9FBBDBFD0F10}"/>
    <cellStyle name="Normal 5 9 6" xfId="3113" xr:uid="{AC25990B-CB5F-4BFD-9C0B-1CD062EFCF26}"/>
    <cellStyle name="Normal 5 9 7" xfId="3114" xr:uid="{CB882D8D-F1DE-4F6E-A85C-4AAB0C6B59DA}"/>
    <cellStyle name="Normal 6" xfId="109" xr:uid="{1BEAD3C8-06E5-48AA-942B-B32CC740769F}"/>
    <cellStyle name="Normal 6 10" xfId="319" xr:uid="{DEFCFC46-CEE7-41E1-9239-A7E4614D9C19}"/>
    <cellStyle name="Normal 6 10 2" xfId="1437" xr:uid="{54D847A7-086C-4ABF-8690-D7443A80F789}"/>
    <cellStyle name="Normal 6 10 2 2" xfId="3115" xr:uid="{0D7EE3A3-6809-40DB-AC44-3AFA6C20EBEA}"/>
    <cellStyle name="Normal 6 10 2 2 2" xfId="4588" xr:uid="{AC367FAF-C8A5-4437-A60B-8E38ECBB52C0}"/>
    <cellStyle name="Normal 6 10 2 3" xfId="3116" xr:uid="{808FD928-D80F-4799-9B24-6CB76FF9AFA1}"/>
    <cellStyle name="Normal 6 10 2 4" xfId="3117" xr:uid="{BE8B6B5B-A7B7-4843-A0E7-8C5BA69ED711}"/>
    <cellStyle name="Normal 6 10 3" xfId="3118" xr:uid="{B61F5800-E9B3-466B-8CF4-A3475E607187}"/>
    <cellStyle name="Normal 6 10 4" xfId="3119" xr:uid="{76C99469-F13C-4804-884C-BA13654D61F3}"/>
    <cellStyle name="Normal 6 10 5" xfId="3120" xr:uid="{440330D8-4FB3-4C3E-B43F-687284A521B8}"/>
    <cellStyle name="Normal 6 11" xfId="1438" xr:uid="{05DECA8A-15DB-423A-944B-96307B808623}"/>
    <cellStyle name="Normal 6 11 2" xfId="3121" xr:uid="{B228EBD5-1B90-4ADE-8F56-B379AD94F62F}"/>
    <cellStyle name="Normal 6 11 3" xfId="3122" xr:uid="{483C0C88-D24D-45CF-9425-F48A34E6EC89}"/>
    <cellStyle name="Normal 6 11 4" xfId="3123" xr:uid="{0370F4B6-2945-4934-94E6-19A6B8FAC9DC}"/>
    <cellStyle name="Normal 6 12" xfId="902" xr:uid="{67C56261-9CC0-484D-BAB0-207B5E44292C}"/>
    <cellStyle name="Normal 6 12 2" xfId="3124" xr:uid="{C26F2071-5F8F-4433-976B-E4705400E9DE}"/>
    <cellStyle name="Normal 6 12 3" xfId="3125" xr:uid="{5AA209C0-A8A1-443C-9D3D-FA3FF9B41F37}"/>
    <cellStyle name="Normal 6 12 4" xfId="3126" xr:uid="{3E442FFF-B771-43CE-BABD-6F047060C79D}"/>
    <cellStyle name="Normal 6 13" xfId="899" xr:uid="{ACF29492-5247-4830-8C84-C078E2DF2FC1}"/>
    <cellStyle name="Normal 6 13 2" xfId="3128" xr:uid="{A8887433-5FF2-4F7B-B84B-388E99D59BEB}"/>
    <cellStyle name="Normal 6 13 3" xfId="4315" xr:uid="{6D338975-F892-4DDC-910F-37FD3F33491E}"/>
    <cellStyle name="Normal 6 13 4" xfId="3127" xr:uid="{52112305-4D26-4AA2-971B-9B029EEA00AC}"/>
    <cellStyle name="Normal 6 13 5" xfId="5319" xr:uid="{EA83C5A2-0835-449A-B209-46C826AC555E}"/>
    <cellStyle name="Normal 6 14" xfId="3129" xr:uid="{37686D99-A149-4BBD-AD3B-E3C2542A25B9}"/>
    <cellStyle name="Normal 6 15" xfId="3130" xr:uid="{92E7F4BC-50B0-4DB1-A561-418FC84983CE}"/>
    <cellStyle name="Normal 6 16" xfId="3131" xr:uid="{BA5F5ED3-58ED-469F-AC21-10949FB449CB}"/>
    <cellStyle name="Normal 6 2" xfId="110" xr:uid="{F10C6D68-F650-483B-A80D-0CC65CA73F1F}"/>
    <cellStyle name="Normal 6 2 2" xfId="320" xr:uid="{014F93E3-565B-47D7-BBF8-8D816244AEC1}"/>
    <cellStyle name="Normal 6 2 2 2" xfId="4671" xr:uid="{E85BDB92-29D4-43AD-A340-F4939CC7AB5E}"/>
    <cellStyle name="Normal 6 2 3" xfId="4560" xr:uid="{ED8B9637-2E7F-4062-B494-B2D583C0923A}"/>
    <cellStyle name="Normal 6 3" xfId="111" xr:uid="{27EF55B4-3159-4CCA-9951-79DEAD1C82ED}"/>
    <cellStyle name="Normal 6 3 10" xfId="3132" xr:uid="{2C13C547-F9B2-431F-92BA-96EE99E9DB55}"/>
    <cellStyle name="Normal 6 3 11" xfId="3133" xr:uid="{E13B4E22-CAB7-4168-8744-7E9BE7325464}"/>
    <cellStyle name="Normal 6 3 2" xfId="112" xr:uid="{6EA43CE1-F43A-42E3-8852-B4263DF1A465}"/>
    <cellStyle name="Normal 6 3 2 2" xfId="113" xr:uid="{89D3E588-A297-4F22-9BCE-1EFE31AA1E60}"/>
    <cellStyle name="Normal 6 3 2 2 2" xfId="321" xr:uid="{A35A4CD1-2EB5-4415-9773-937121AA1AFA}"/>
    <cellStyle name="Normal 6 3 2 2 2 2" xfId="603" xr:uid="{89A38DB1-C15B-4574-98D2-67597682566B}"/>
    <cellStyle name="Normal 6 3 2 2 2 2 2" xfId="604" xr:uid="{9C8D60D9-2F88-4915-9128-97B201EF1A90}"/>
    <cellStyle name="Normal 6 3 2 2 2 2 2 2" xfId="1439" xr:uid="{59106F5E-B682-4298-BDF9-720A05165204}"/>
    <cellStyle name="Normal 6 3 2 2 2 2 2 2 2" xfId="1440" xr:uid="{3CCDDB9A-70EE-4D95-BFCA-B231DFD6373C}"/>
    <cellStyle name="Normal 6 3 2 2 2 2 2 3" xfId="1441" xr:uid="{DD5527E1-A2C3-42CF-8398-775BFC48E2AF}"/>
    <cellStyle name="Normal 6 3 2 2 2 2 3" xfId="1442" xr:uid="{34044C99-2AC9-4C87-8F1B-623DE64A0C93}"/>
    <cellStyle name="Normal 6 3 2 2 2 2 3 2" xfId="1443" xr:uid="{DAE9AD57-490C-467B-B935-C7FFD7CB40CA}"/>
    <cellStyle name="Normal 6 3 2 2 2 2 4" xfId="1444" xr:uid="{E2632E48-EFED-44CF-B9D4-7ADF4B45C643}"/>
    <cellStyle name="Normal 6 3 2 2 2 3" xfId="605" xr:uid="{609574F0-A9B7-4802-8EC8-1631C9AA5B3A}"/>
    <cellStyle name="Normal 6 3 2 2 2 3 2" xfId="1445" xr:uid="{21DC7196-221E-4768-87A0-58E4A5A9B670}"/>
    <cellStyle name="Normal 6 3 2 2 2 3 2 2" xfId="1446" xr:uid="{259CF35D-09C5-4761-B306-6106F4E1CDB1}"/>
    <cellStyle name="Normal 6 3 2 2 2 3 3" xfId="1447" xr:uid="{BDFB7916-DD1F-45F2-B41C-720B62B92C15}"/>
    <cellStyle name="Normal 6 3 2 2 2 3 4" xfId="3134" xr:uid="{F76812D8-6180-4686-AA6D-2ED0A53A6A69}"/>
    <cellStyle name="Normal 6 3 2 2 2 4" xfId="1448" xr:uid="{0A6D7180-3DF0-4390-A1A1-27CA46064121}"/>
    <cellStyle name="Normal 6 3 2 2 2 4 2" xfId="1449" xr:uid="{E4B7DE96-A442-46B0-8D41-C8F37A6CDF33}"/>
    <cellStyle name="Normal 6 3 2 2 2 5" xfId="1450" xr:uid="{7AF6EB0D-040B-496A-97D0-039795E6740C}"/>
    <cellStyle name="Normal 6 3 2 2 2 6" xfId="3135" xr:uid="{B2A5401B-905C-4B0E-B68C-F80FCA678A9D}"/>
    <cellStyle name="Normal 6 3 2 2 3" xfId="322" xr:uid="{39E21BC0-6638-4402-82D6-3AEAA3FB705E}"/>
    <cellStyle name="Normal 6 3 2 2 3 2" xfId="606" xr:uid="{0CA66938-C2CA-4518-9B34-2014F3F186BF}"/>
    <cellStyle name="Normal 6 3 2 2 3 2 2" xfId="607" xr:uid="{3D4443C9-D33F-4B8A-9505-CB16BC131A8E}"/>
    <cellStyle name="Normal 6 3 2 2 3 2 2 2" xfId="1451" xr:uid="{9D2B937B-42F8-4F4D-9AB3-5447D1BB7981}"/>
    <cellStyle name="Normal 6 3 2 2 3 2 2 2 2" xfId="1452" xr:uid="{A7AEF2AC-F8AE-43D9-9F64-468F7288FFFA}"/>
    <cellStyle name="Normal 6 3 2 2 3 2 2 3" xfId="1453" xr:uid="{D516BF59-3C69-4050-AA3A-4E76D4700B2A}"/>
    <cellStyle name="Normal 6 3 2 2 3 2 3" xfId="1454" xr:uid="{2F5436C0-B7E9-48BC-8AE6-59681F8A06C2}"/>
    <cellStyle name="Normal 6 3 2 2 3 2 3 2" xfId="1455" xr:uid="{B0D11E0D-37D1-4DD9-984F-5D4CF2D7F3C0}"/>
    <cellStyle name="Normal 6 3 2 2 3 2 4" xfId="1456" xr:uid="{27A3364D-12F9-4EDD-B577-3D061C4BFAF1}"/>
    <cellStyle name="Normal 6 3 2 2 3 3" xfId="608" xr:uid="{BD771F7D-7BEC-4030-B0E1-1A1F1BE08CDF}"/>
    <cellStyle name="Normal 6 3 2 2 3 3 2" xfId="1457" xr:uid="{FC2C801B-5E6C-45E7-9BDA-A9721697061F}"/>
    <cellStyle name="Normal 6 3 2 2 3 3 2 2" xfId="1458" xr:uid="{20578520-C8D7-44FD-8592-30BF84668391}"/>
    <cellStyle name="Normal 6 3 2 2 3 3 3" xfId="1459" xr:uid="{FE0415BE-D2FD-4876-9165-C102AF2E54EB}"/>
    <cellStyle name="Normal 6 3 2 2 3 4" xfId="1460" xr:uid="{B45CB6A6-9756-476B-8D8C-71DB76766B67}"/>
    <cellStyle name="Normal 6 3 2 2 3 4 2" xfId="1461" xr:uid="{4751F17E-1530-4D94-A3CC-7919359B0499}"/>
    <cellStyle name="Normal 6 3 2 2 3 5" xfId="1462" xr:uid="{5E8E6CA2-62E7-43A9-82BD-D028EC166F0C}"/>
    <cellStyle name="Normal 6 3 2 2 4" xfId="609" xr:uid="{A078D5F8-A5FA-4B9E-9921-E83E8A7C4DAE}"/>
    <cellStyle name="Normal 6 3 2 2 4 2" xfId="610" xr:uid="{7D622195-06DB-4676-A229-DC4FBFA64B5D}"/>
    <cellStyle name="Normal 6 3 2 2 4 2 2" xfId="1463" xr:uid="{021208CE-74EE-4C32-AE96-B23133F1BA41}"/>
    <cellStyle name="Normal 6 3 2 2 4 2 2 2" xfId="1464" xr:uid="{D08A5EEC-5531-4A6F-8CC4-67741D288A13}"/>
    <cellStyle name="Normal 6 3 2 2 4 2 3" xfId="1465" xr:uid="{99D2725C-7AF6-4CEE-8476-0F2F9394FF69}"/>
    <cellStyle name="Normal 6 3 2 2 4 3" xfId="1466" xr:uid="{8B073232-8E66-46EA-8EE4-007721A4DD8C}"/>
    <cellStyle name="Normal 6 3 2 2 4 3 2" xfId="1467" xr:uid="{AFDE6C40-ABB6-4988-B91B-94DB1E437066}"/>
    <cellStyle name="Normal 6 3 2 2 4 4" xfId="1468" xr:uid="{B23176E7-CE5C-4A72-9070-24BC64C1853D}"/>
    <cellStyle name="Normal 6 3 2 2 5" xfId="611" xr:uid="{13A3B7B1-54C0-4F41-BD8E-CEF189D7FD5D}"/>
    <cellStyle name="Normal 6 3 2 2 5 2" xfId="1469" xr:uid="{06FE80F2-369F-463C-9F3B-D4B983D5D53B}"/>
    <cellStyle name="Normal 6 3 2 2 5 2 2" xfId="1470" xr:uid="{7B8ED7BA-1148-4522-AE0A-B17A2C31170F}"/>
    <cellStyle name="Normal 6 3 2 2 5 3" xfId="1471" xr:uid="{0E000748-C6E0-4D36-9E55-3CE2F0F8DD09}"/>
    <cellStyle name="Normal 6 3 2 2 5 4" xfId="3136" xr:uid="{814470F1-A2E4-4B0E-B8EA-BB3A22D93120}"/>
    <cellStyle name="Normal 6 3 2 2 6" xfId="1472" xr:uid="{4E33CF88-36F0-4654-B63A-E974B573A2A2}"/>
    <cellStyle name="Normal 6 3 2 2 6 2" xfId="1473" xr:uid="{B162BADD-BA31-4330-80E0-71BAB34DA6E3}"/>
    <cellStyle name="Normal 6 3 2 2 7" xfId="1474" xr:uid="{62FB5299-A5B0-4E9F-9C7E-3F4A81E508D4}"/>
    <cellStyle name="Normal 6 3 2 2 8" xfId="3137" xr:uid="{E4BC8F90-8319-4E2A-BC43-9B10A4657417}"/>
    <cellStyle name="Normal 6 3 2 3" xfId="323" xr:uid="{62F57417-21C0-4F7C-8505-0CFB36D7666C}"/>
    <cellStyle name="Normal 6 3 2 3 2" xfId="612" xr:uid="{C0FF61EB-59EF-4705-9212-437B8CEF0DFE}"/>
    <cellStyle name="Normal 6 3 2 3 2 2" xfId="613" xr:uid="{8BD1EF88-9F91-4FA1-BA54-71BD885E9254}"/>
    <cellStyle name="Normal 6 3 2 3 2 2 2" xfId="1475" xr:uid="{395DF8BC-AE9E-48CF-85EB-38C0279D3934}"/>
    <cellStyle name="Normal 6 3 2 3 2 2 2 2" xfId="1476" xr:uid="{C1A05586-6162-452A-8D28-D895AEDCBCD4}"/>
    <cellStyle name="Normal 6 3 2 3 2 2 3" xfId="1477" xr:uid="{DBE8D55B-7F03-4EAE-A0D8-F39FC8B7B1F4}"/>
    <cellStyle name="Normal 6 3 2 3 2 3" xfId="1478" xr:uid="{D7665195-9565-4079-8774-36C5D8B7A44E}"/>
    <cellStyle name="Normal 6 3 2 3 2 3 2" xfId="1479" xr:uid="{73754CAF-A99F-4E0D-9057-0D14A9220058}"/>
    <cellStyle name="Normal 6 3 2 3 2 4" xfId="1480" xr:uid="{1D57AEA0-8989-4A8B-91A0-761F13DB3DB5}"/>
    <cellStyle name="Normal 6 3 2 3 3" xfId="614" xr:uid="{D8BBCCA9-7E0A-4106-ABA2-EE35BC161CA0}"/>
    <cellStyle name="Normal 6 3 2 3 3 2" xfId="1481" xr:uid="{8738E9D9-0906-4127-9A8D-39DC01A59A3E}"/>
    <cellStyle name="Normal 6 3 2 3 3 2 2" xfId="1482" xr:uid="{F9F8D8A3-C6EB-4FF8-8B8D-3694447FFAAC}"/>
    <cellStyle name="Normal 6 3 2 3 3 3" xfId="1483" xr:uid="{AA2FCFD7-ED57-4F90-8375-0EC1A7511F7A}"/>
    <cellStyle name="Normal 6 3 2 3 3 4" xfId="3138" xr:uid="{E1F2B3C1-0A7C-47D1-9402-F1EAD3E2C8F8}"/>
    <cellStyle name="Normal 6 3 2 3 4" xfId="1484" xr:uid="{09AD1F9C-1DA7-4950-9897-CF694BCA4BFE}"/>
    <cellStyle name="Normal 6 3 2 3 4 2" xfId="1485" xr:uid="{C22CFD00-6F89-44B1-9C00-B13B28F0C872}"/>
    <cellStyle name="Normal 6 3 2 3 5" xfId="1486" xr:uid="{FBC92BE9-C73A-4E23-8A0C-068EDA6079BB}"/>
    <cellStyle name="Normal 6 3 2 3 6" xfId="3139" xr:uid="{FC32D5E8-6F1F-4F24-AE22-64F51E50B773}"/>
    <cellStyle name="Normal 6 3 2 4" xfId="324" xr:uid="{34F89AC3-CDEF-4EDB-A181-88D0DDEEA74F}"/>
    <cellStyle name="Normal 6 3 2 4 2" xfId="615" xr:uid="{6443FFEB-EE18-4FC9-A02D-2F35377D0956}"/>
    <cellStyle name="Normal 6 3 2 4 2 2" xfId="616" xr:uid="{0569AEF1-23FA-4F23-B0BC-8D39FA98AF97}"/>
    <cellStyle name="Normal 6 3 2 4 2 2 2" xfId="1487" xr:uid="{767AA6E4-9468-44C4-82B6-5C64753FC95D}"/>
    <cellStyle name="Normal 6 3 2 4 2 2 2 2" xfId="1488" xr:uid="{9C50B01D-E909-4348-98B1-D92F99C3E8C7}"/>
    <cellStyle name="Normal 6 3 2 4 2 2 3" xfId="1489" xr:uid="{A179F545-718C-447E-BEA0-6F8395ADF9C9}"/>
    <cellStyle name="Normal 6 3 2 4 2 3" xfId="1490" xr:uid="{66851995-62F8-409B-802C-3449BBC905D3}"/>
    <cellStyle name="Normal 6 3 2 4 2 3 2" xfId="1491" xr:uid="{EFF6C4CF-C6B3-450C-AB81-64F0E9A42536}"/>
    <cellStyle name="Normal 6 3 2 4 2 4" xfId="1492" xr:uid="{E358E7D8-86ED-46E4-95F3-8390A7B4127E}"/>
    <cellStyle name="Normal 6 3 2 4 3" xfId="617" xr:uid="{E6C0481F-26DB-44B7-9532-12F2354B5C3F}"/>
    <cellStyle name="Normal 6 3 2 4 3 2" xfId="1493" xr:uid="{4BAC59DB-B0F4-44EC-BC64-F0F46EF30670}"/>
    <cellStyle name="Normal 6 3 2 4 3 2 2" xfId="1494" xr:uid="{3DFD1ED1-995A-4834-8B00-8893265DD30B}"/>
    <cellStyle name="Normal 6 3 2 4 3 3" xfId="1495" xr:uid="{C3C8D8E5-7D1E-46A5-909F-44FB27DACBD3}"/>
    <cellStyle name="Normal 6 3 2 4 4" xfId="1496" xr:uid="{46105120-5555-4A09-80A6-FB0A6A9A2427}"/>
    <cellStyle name="Normal 6 3 2 4 4 2" xfId="1497" xr:uid="{A4A1D5F9-208E-414F-B1CD-CFA934ABF661}"/>
    <cellStyle name="Normal 6 3 2 4 5" xfId="1498" xr:uid="{E98A6C5C-FD61-4212-92B6-47BC2AB2356D}"/>
    <cellStyle name="Normal 6 3 2 5" xfId="325" xr:uid="{BF53ABE9-0C28-47C5-A0E4-1E8DA957F429}"/>
    <cellStyle name="Normal 6 3 2 5 2" xfId="618" xr:uid="{4EEB5902-2304-4B6D-B9D0-11F83001CB4C}"/>
    <cellStyle name="Normal 6 3 2 5 2 2" xfId="1499" xr:uid="{8B257F75-B06E-4EF7-9A80-7BA57436C933}"/>
    <cellStyle name="Normal 6 3 2 5 2 2 2" xfId="1500" xr:uid="{EC34952B-7ED0-4120-BC75-54D34B918233}"/>
    <cellStyle name="Normal 6 3 2 5 2 3" xfId="1501" xr:uid="{2F32C2B0-7B6A-486B-8872-6FA5758FD3C3}"/>
    <cellStyle name="Normal 6 3 2 5 3" xfId="1502" xr:uid="{0D04F0E2-E48E-4902-A99C-816AA12B0C2D}"/>
    <cellStyle name="Normal 6 3 2 5 3 2" xfId="1503" xr:uid="{CDCFA778-8A60-43E1-B8EF-CC2A08690AF9}"/>
    <cellStyle name="Normal 6 3 2 5 4" xfId="1504" xr:uid="{2D65256E-6AA2-4687-90B8-CF91791B4CAC}"/>
    <cellStyle name="Normal 6 3 2 6" xfId="619" xr:uid="{B21344BE-9F35-44F6-B582-0CB3BC17158B}"/>
    <cellStyle name="Normal 6 3 2 6 2" xfId="1505" xr:uid="{D3B76AC2-4EA4-439F-B130-8584E90AB4D0}"/>
    <cellStyle name="Normal 6 3 2 6 2 2" xfId="1506" xr:uid="{CE51E2A8-4B58-46CA-A584-1AA849673A7B}"/>
    <cellStyle name="Normal 6 3 2 6 3" xfId="1507" xr:uid="{F2CB4518-A243-4EB4-A3DB-B420D6635441}"/>
    <cellStyle name="Normal 6 3 2 6 4" xfId="3140" xr:uid="{B0D1EFA4-6E1E-4F2B-AAF2-4B17FF288642}"/>
    <cellStyle name="Normal 6 3 2 7" xfId="1508" xr:uid="{F092C997-6750-4179-AF2A-564B8821E6EC}"/>
    <cellStyle name="Normal 6 3 2 7 2" xfId="1509" xr:uid="{19CA36EB-55F0-4EC7-8AB5-0E5FCD3EB1B1}"/>
    <cellStyle name="Normal 6 3 2 8" xfId="1510" xr:uid="{27BC2F85-BBF8-4FDE-BC3C-B702D7771333}"/>
    <cellStyle name="Normal 6 3 2 9" xfId="3141" xr:uid="{E3264155-CE83-48D9-AFAF-51E48BD8EDD2}"/>
    <cellStyle name="Normal 6 3 3" xfId="114" xr:uid="{CE97D40B-4177-494E-97EC-E9AB96671CA8}"/>
    <cellStyle name="Normal 6 3 3 2" xfId="115" xr:uid="{C5AB8857-5AB4-4181-9CC2-750D9876EBF4}"/>
    <cellStyle name="Normal 6 3 3 2 2" xfId="620" xr:uid="{D9159432-9395-4ABB-B37A-ED9BEA610ED2}"/>
    <cellStyle name="Normal 6 3 3 2 2 2" xfId="621" xr:uid="{4107F6B5-C252-49F8-BBCC-13CFF0924F23}"/>
    <cellStyle name="Normal 6 3 3 2 2 2 2" xfId="1511" xr:uid="{2754635D-BB15-4C04-91D2-B952143C5CC8}"/>
    <cellStyle name="Normal 6 3 3 2 2 2 2 2" xfId="1512" xr:uid="{92759FA8-AEDD-4180-8269-F4A2A381DCF0}"/>
    <cellStyle name="Normal 6 3 3 2 2 2 3" xfId="1513" xr:uid="{D0BB378F-47C9-49FA-AD51-AE0833CAE3BD}"/>
    <cellStyle name="Normal 6 3 3 2 2 3" xfId="1514" xr:uid="{783ADFED-6482-4CE6-8333-AABEB8913792}"/>
    <cellStyle name="Normal 6 3 3 2 2 3 2" xfId="1515" xr:uid="{8ECF926B-6F37-490D-8565-E0DFB06C8865}"/>
    <cellStyle name="Normal 6 3 3 2 2 4" xfId="1516" xr:uid="{81AD71D6-5D6A-43AC-8143-2F188AEDE408}"/>
    <cellStyle name="Normal 6 3 3 2 3" xfId="622" xr:uid="{2E034F00-85D1-43B2-8EE2-381DCC7D5C89}"/>
    <cellStyle name="Normal 6 3 3 2 3 2" xfId="1517" xr:uid="{B4530FE8-C76A-4CB7-A8E6-364E1A956593}"/>
    <cellStyle name="Normal 6 3 3 2 3 2 2" xfId="1518" xr:uid="{0A4D7756-10E2-458A-B7A1-C919E23CB330}"/>
    <cellStyle name="Normal 6 3 3 2 3 3" xfId="1519" xr:uid="{1A528F87-5B41-42B8-A67A-29CE4A7F1CDF}"/>
    <cellStyle name="Normal 6 3 3 2 3 4" xfId="3142" xr:uid="{509E1407-02C0-4830-964C-4B16AD25B5E4}"/>
    <cellStyle name="Normal 6 3 3 2 4" xfId="1520" xr:uid="{9FB5E756-965D-47E8-B3EC-B97C231A2981}"/>
    <cellStyle name="Normal 6 3 3 2 4 2" xfId="1521" xr:uid="{DFC32764-99B3-4CAC-9C32-AB02236BD368}"/>
    <cellStyle name="Normal 6 3 3 2 5" xfId="1522" xr:uid="{95F6706E-9A61-4842-95F0-3C3B8730387F}"/>
    <cellStyle name="Normal 6 3 3 2 6" xfId="3143" xr:uid="{94FB44DC-2A0B-45CB-8E97-C22D36CACAAF}"/>
    <cellStyle name="Normal 6 3 3 3" xfId="326" xr:uid="{2C801BE1-41B9-4C11-83A7-33FD097231BA}"/>
    <cellStyle name="Normal 6 3 3 3 2" xfId="623" xr:uid="{66CC8557-F1DC-42C2-98D7-86FBADAEA846}"/>
    <cellStyle name="Normal 6 3 3 3 2 2" xfId="624" xr:uid="{935CAFAE-15E5-43CF-9B96-99C8B44F5E04}"/>
    <cellStyle name="Normal 6 3 3 3 2 2 2" xfId="1523" xr:uid="{6EE48EDD-B73C-4EAB-B6B9-62E9B2788107}"/>
    <cellStyle name="Normal 6 3 3 3 2 2 2 2" xfId="1524" xr:uid="{8BAEC441-AC75-44B7-971B-64CE29E399C2}"/>
    <cellStyle name="Normal 6 3 3 3 2 2 3" xfId="1525" xr:uid="{F938A3BD-66CE-44C3-9449-EFE106632587}"/>
    <cellStyle name="Normal 6 3 3 3 2 3" xfId="1526" xr:uid="{06107933-B54E-40B4-AC2A-35B68CE843AF}"/>
    <cellStyle name="Normal 6 3 3 3 2 3 2" xfId="1527" xr:uid="{72F88E53-DB9B-4DA4-B0EA-0DAF3B63A128}"/>
    <cellStyle name="Normal 6 3 3 3 2 4" xfId="1528" xr:uid="{68B355C0-4EE0-471D-8EEC-CD471894DE5A}"/>
    <cellStyle name="Normal 6 3 3 3 3" xfId="625" xr:uid="{9024CA64-EB78-4C2F-9A91-2841472C1B47}"/>
    <cellStyle name="Normal 6 3 3 3 3 2" xfId="1529" xr:uid="{38F9CE99-37DF-4472-8521-2E6929DD21AE}"/>
    <cellStyle name="Normal 6 3 3 3 3 2 2" xfId="1530" xr:uid="{D5D206C0-5BC0-47E4-B997-AA1490F37782}"/>
    <cellStyle name="Normal 6 3 3 3 3 3" xfId="1531" xr:uid="{E415A6AE-68E3-466A-861C-7EAD32BF7C00}"/>
    <cellStyle name="Normal 6 3 3 3 4" xfId="1532" xr:uid="{3A02BEA5-889A-4369-BE3C-1B1DD3914EDE}"/>
    <cellStyle name="Normal 6 3 3 3 4 2" xfId="1533" xr:uid="{FA69804A-1586-4D6D-A12C-FF63824C6ECE}"/>
    <cellStyle name="Normal 6 3 3 3 5" xfId="1534" xr:uid="{54E5EFE8-4E6E-49CB-8F91-E018949DF711}"/>
    <cellStyle name="Normal 6 3 3 4" xfId="327" xr:uid="{7E2BFD37-DCD5-48E2-9A81-1FA83198001E}"/>
    <cellStyle name="Normal 6 3 3 4 2" xfId="626" xr:uid="{99226D4A-28DF-416F-8B52-BC8BE87BFD8A}"/>
    <cellStyle name="Normal 6 3 3 4 2 2" xfId="1535" xr:uid="{460E1001-D7AF-4DEE-AF84-1EE35E9D2F6D}"/>
    <cellStyle name="Normal 6 3 3 4 2 2 2" xfId="1536" xr:uid="{B69A93FA-955A-4CF3-926B-E1135FBCC6B1}"/>
    <cellStyle name="Normal 6 3 3 4 2 3" xfId="1537" xr:uid="{294A60CB-77B5-4FCF-BB08-A9A1F877DE07}"/>
    <cellStyle name="Normal 6 3 3 4 3" xfId="1538" xr:uid="{627C1DE2-FD27-4720-8F9F-380BA69D6497}"/>
    <cellStyle name="Normal 6 3 3 4 3 2" xfId="1539" xr:uid="{33539941-60A3-485B-9945-8926384373C1}"/>
    <cellStyle name="Normal 6 3 3 4 4" xfId="1540" xr:uid="{240C1742-DCEC-46EB-BACC-93EB0C165330}"/>
    <cellStyle name="Normal 6 3 3 5" xfId="627" xr:uid="{180E737D-A28D-4098-9324-FFB879FBADDD}"/>
    <cellStyle name="Normal 6 3 3 5 2" xfId="1541" xr:uid="{020AE1D3-1550-4887-8198-DF1144D95213}"/>
    <cellStyle name="Normal 6 3 3 5 2 2" xfId="1542" xr:uid="{F3D2A6C6-10F1-4B37-B73A-52033F6C6973}"/>
    <cellStyle name="Normal 6 3 3 5 3" xfId="1543" xr:uid="{AA22C3C7-FCB2-4D6A-923B-794FD98BFA6F}"/>
    <cellStyle name="Normal 6 3 3 5 4" xfId="3144" xr:uid="{98389626-A435-43C7-BDC7-64A702B92DDF}"/>
    <cellStyle name="Normal 6 3 3 6" xfId="1544" xr:uid="{5CDF0586-38B6-4E57-AF80-8355B302D71A}"/>
    <cellStyle name="Normal 6 3 3 6 2" xfId="1545" xr:uid="{594DF32D-560E-492B-8133-2AA971931EDE}"/>
    <cellStyle name="Normal 6 3 3 7" xfId="1546" xr:uid="{FDBD1286-1C79-4F7D-9FCE-D15CB6ABDE15}"/>
    <cellStyle name="Normal 6 3 3 8" xfId="3145" xr:uid="{9D71D3B9-C49A-4DFC-82D0-EA9EC68420C5}"/>
    <cellStyle name="Normal 6 3 4" xfId="116" xr:uid="{E43A2582-119C-4819-A54F-772C2948293C}"/>
    <cellStyle name="Normal 6 3 4 2" xfId="447" xr:uid="{8E902617-EF3C-4DE7-9A79-0CCE3CF7DE45}"/>
    <cellStyle name="Normal 6 3 4 2 2" xfId="628" xr:uid="{BA74EFB5-23E6-40BE-9F8A-230DD558816C}"/>
    <cellStyle name="Normal 6 3 4 2 2 2" xfId="1547" xr:uid="{3B50FF92-4BD8-4FC6-AC29-C49F21DF0B82}"/>
    <cellStyle name="Normal 6 3 4 2 2 2 2" xfId="1548" xr:uid="{2C195225-DE46-4835-A6B2-9A42F8722B34}"/>
    <cellStyle name="Normal 6 3 4 2 2 3" xfId="1549" xr:uid="{8C5AF954-A356-40FD-A245-18FC747FC112}"/>
    <cellStyle name="Normal 6 3 4 2 2 4" xfId="3146" xr:uid="{A696DA31-4B2B-4A41-80FB-D5E90598B460}"/>
    <cellStyle name="Normal 6 3 4 2 3" xfId="1550" xr:uid="{7B1D0B1A-909E-446C-92C7-5621527923CC}"/>
    <cellStyle name="Normal 6 3 4 2 3 2" xfId="1551" xr:uid="{B9717708-0972-439B-BF77-4A089A23B54E}"/>
    <cellStyle name="Normal 6 3 4 2 4" xfId="1552" xr:uid="{69FB1F83-3734-415D-8892-9A4423605CA8}"/>
    <cellStyle name="Normal 6 3 4 2 5" xfId="3147" xr:uid="{512B8A79-B10C-4F79-877F-C089242F1B1C}"/>
    <cellStyle name="Normal 6 3 4 3" xfId="629" xr:uid="{5DDBD20E-5F1C-4FA2-962F-A1EA9C515F7A}"/>
    <cellStyle name="Normal 6 3 4 3 2" xfId="1553" xr:uid="{14AE8136-1BFC-403D-9955-35533E56C3B9}"/>
    <cellStyle name="Normal 6 3 4 3 2 2" xfId="1554" xr:uid="{C47CE311-725C-48E1-AAE8-D726CF985556}"/>
    <cellStyle name="Normal 6 3 4 3 3" xfId="1555" xr:uid="{D14F32AE-76C0-48A4-8ADE-A7D63F85769C}"/>
    <cellStyle name="Normal 6 3 4 3 4" xfId="3148" xr:uid="{C30AF97E-93BE-4B4D-800C-E43EC26A6399}"/>
    <cellStyle name="Normal 6 3 4 4" xfId="1556" xr:uid="{6E52C015-9FF1-47DA-ACFE-CE4E7994EC6F}"/>
    <cellStyle name="Normal 6 3 4 4 2" xfId="1557" xr:uid="{E27BE669-31D5-4555-9153-8789A55655E1}"/>
    <cellStyle name="Normal 6 3 4 4 3" xfId="3149" xr:uid="{46ED5F59-0C58-4D96-82FD-855E0BD3795C}"/>
    <cellStyle name="Normal 6 3 4 4 4" xfId="3150" xr:uid="{170C3C40-B139-48B2-8CDC-F492D1CD8C17}"/>
    <cellStyle name="Normal 6 3 4 5" xfId="1558" xr:uid="{C215A29B-919B-4C8B-BE0F-98FA0685B3CE}"/>
    <cellStyle name="Normal 6 3 4 6" xfId="3151" xr:uid="{C2C40C07-8A81-434A-A5B5-DC5242C8BD00}"/>
    <cellStyle name="Normal 6 3 4 7" xfId="3152" xr:uid="{4E2ADCA3-6F49-4538-8170-90206E879B8C}"/>
    <cellStyle name="Normal 6 3 5" xfId="328" xr:uid="{8F08EB66-6841-4526-A33D-AA599401FF86}"/>
    <cellStyle name="Normal 6 3 5 2" xfId="630" xr:uid="{34891579-28DD-4098-A589-06D4A59C0A13}"/>
    <cellStyle name="Normal 6 3 5 2 2" xfId="631" xr:uid="{F582C762-0D69-4A32-B004-53014476EA6D}"/>
    <cellStyle name="Normal 6 3 5 2 2 2" xfId="1559" xr:uid="{1AC8DD8E-F2EA-4F51-B83D-6B9A809E0FBC}"/>
    <cellStyle name="Normal 6 3 5 2 2 2 2" xfId="1560" xr:uid="{49BD3931-3C8E-4D89-AD4A-CEEB0ABAF00E}"/>
    <cellStyle name="Normal 6 3 5 2 2 3" xfId="1561" xr:uid="{9BD3271A-C255-423E-ADB5-858D27536F9B}"/>
    <cellStyle name="Normal 6 3 5 2 3" xfId="1562" xr:uid="{765ED05C-24E6-4F51-87FC-DB4BB14E3C1E}"/>
    <cellStyle name="Normal 6 3 5 2 3 2" xfId="1563" xr:uid="{6E6084DD-DF4B-4428-A6E3-93BC266F5EBA}"/>
    <cellStyle name="Normal 6 3 5 2 4" xfId="1564" xr:uid="{318D79C4-2865-420C-9CAB-A223C52EB7FF}"/>
    <cellStyle name="Normal 6 3 5 3" xfId="632" xr:uid="{D670C062-5461-438E-962D-8BB5F2D7F4D9}"/>
    <cellStyle name="Normal 6 3 5 3 2" xfId="1565" xr:uid="{1A52B4D1-461F-461A-86BD-B4B0CDFCD535}"/>
    <cellStyle name="Normal 6 3 5 3 2 2" xfId="1566" xr:uid="{5E9C3045-B6D7-43D0-9B99-43F77097E274}"/>
    <cellStyle name="Normal 6 3 5 3 3" xfId="1567" xr:uid="{EE4B0181-7888-4049-9770-21E42543F311}"/>
    <cellStyle name="Normal 6 3 5 3 4" xfId="3153" xr:uid="{53B8BC47-8217-4793-8F5D-6C2BC2842DB1}"/>
    <cellStyle name="Normal 6 3 5 4" xfId="1568" xr:uid="{24DB8A3A-DA28-451B-893D-76BBFFD79A17}"/>
    <cellStyle name="Normal 6 3 5 4 2" xfId="1569" xr:uid="{0300ACB6-9210-4E78-9552-961445871760}"/>
    <cellStyle name="Normal 6 3 5 5" xfId="1570" xr:uid="{B7442006-1786-41C2-9C42-5D4C09F799A1}"/>
    <cellStyle name="Normal 6 3 5 6" xfId="3154" xr:uid="{D577B07C-BBCD-451B-912F-86C8978956AA}"/>
    <cellStyle name="Normal 6 3 6" xfId="329" xr:uid="{3980BF03-346A-46C7-BDB1-2D942C0F55B7}"/>
    <cellStyle name="Normal 6 3 6 2" xfId="633" xr:uid="{75AE27B8-E3C1-48E2-87A1-719FC429B68E}"/>
    <cellStyle name="Normal 6 3 6 2 2" xfId="1571" xr:uid="{3B23E7DF-520C-486A-81EE-51367A3143D8}"/>
    <cellStyle name="Normal 6 3 6 2 2 2" xfId="1572" xr:uid="{54C5B6DD-77CB-4B8C-A314-3B24F4634416}"/>
    <cellStyle name="Normal 6 3 6 2 3" xfId="1573" xr:uid="{FDADCF05-5913-4F14-A4A5-7F92F050CBC1}"/>
    <cellStyle name="Normal 6 3 6 2 4" xfId="3155" xr:uid="{4DD96AD6-03CA-4C04-B1D3-9BE81AB2D7C5}"/>
    <cellStyle name="Normal 6 3 6 3" xfId="1574" xr:uid="{D2CF0898-0F3A-430E-A9CB-823B77FF3634}"/>
    <cellStyle name="Normal 6 3 6 3 2" xfId="1575" xr:uid="{4B72E2BA-7AB9-42C5-9F8A-01B379577D11}"/>
    <cellStyle name="Normal 6 3 6 4" xfId="1576" xr:uid="{62AEAD49-7E11-46E6-97A3-5B8DCE59B404}"/>
    <cellStyle name="Normal 6 3 6 5" xfId="3156" xr:uid="{B8A26C8A-EDA3-4E85-AFC5-FB4F9FCA89E1}"/>
    <cellStyle name="Normal 6 3 7" xfId="634" xr:uid="{4F7D0216-0B82-4AEB-B265-D89A3ABC0683}"/>
    <cellStyle name="Normal 6 3 7 2" xfId="1577" xr:uid="{650BDE1A-B459-4E53-A6EE-DA8B16DA9F55}"/>
    <cellStyle name="Normal 6 3 7 2 2" xfId="1578" xr:uid="{BFCFB25B-E0A0-4E84-9595-DB8B643D116A}"/>
    <cellStyle name="Normal 6 3 7 3" xfId="1579" xr:uid="{349E088F-BD58-448A-A9CF-690CC8A788E9}"/>
    <cellStyle name="Normal 6 3 7 4" xfId="3157" xr:uid="{963E0C02-F9A3-494F-8122-DE39338E5268}"/>
    <cellStyle name="Normal 6 3 8" xfId="1580" xr:uid="{FF6B1357-4228-460A-9C16-2F14DECD886A}"/>
    <cellStyle name="Normal 6 3 8 2" xfId="1581" xr:uid="{B02F14A0-38F2-4989-AAAB-79A036BA704A}"/>
    <cellStyle name="Normal 6 3 8 3" xfId="3158" xr:uid="{49ECEAB2-2AA1-4D58-94AA-7C2C1A39C451}"/>
    <cellStyle name="Normal 6 3 8 4" xfId="3159" xr:uid="{3BF31222-1B89-4D51-9838-AA641CF0EDD8}"/>
    <cellStyle name="Normal 6 3 9" xfId="1582" xr:uid="{6409EA84-8E75-48EC-A7C9-4EC041246EF3}"/>
    <cellStyle name="Normal 6 3 9 2" xfId="4718" xr:uid="{C3F801BC-4930-4753-A12F-5E468D589554}"/>
    <cellStyle name="Normal 6 4" xfId="117" xr:uid="{B1919382-E7B8-48F5-8F88-EF371C39B5A2}"/>
    <cellStyle name="Normal 6 4 10" xfId="3160" xr:uid="{6099BC74-D6A4-448B-ABB4-161AE0B42126}"/>
    <cellStyle name="Normal 6 4 11" xfId="3161" xr:uid="{21AC61C4-51A9-4037-8699-1B03FD236B0F}"/>
    <cellStyle name="Normal 6 4 2" xfId="118" xr:uid="{6CCAD6D1-199C-43F8-A016-7A44C3ECC611}"/>
    <cellStyle name="Normal 6 4 2 2" xfId="119" xr:uid="{B78D3913-4415-4615-ADC2-DD22352EDA64}"/>
    <cellStyle name="Normal 6 4 2 2 2" xfId="330" xr:uid="{A241C57C-6023-4DC2-82D9-6724634AC696}"/>
    <cellStyle name="Normal 6 4 2 2 2 2" xfId="635" xr:uid="{A1075AB0-1494-4BDF-9D63-95B5D9716208}"/>
    <cellStyle name="Normal 6 4 2 2 2 2 2" xfId="1583" xr:uid="{EDCB83A9-A5C0-4616-82C7-5A813E8FBC1A}"/>
    <cellStyle name="Normal 6 4 2 2 2 2 2 2" xfId="1584" xr:uid="{FB7000E7-3886-4C22-BD6D-6FB48D6ABE3F}"/>
    <cellStyle name="Normal 6 4 2 2 2 2 3" xfId="1585" xr:uid="{B909C1D4-A40E-439F-A2C8-53044E82277B}"/>
    <cellStyle name="Normal 6 4 2 2 2 2 4" xfId="3162" xr:uid="{30370C68-DEE1-4AD4-90A8-95668B847355}"/>
    <cellStyle name="Normal 6 4 2 2 2 3" xfId="1586" xr:uid="{4AC38FD0-C738-47CB-88EC-F4D1AAF98001}"/>
    <cellStyle name="Normal 6 4 2 2 2 3 2" xfId="1587" xr:uid="{2348ABDF-1FF1-47AA-8458-D13BEC9CAC15}"/>
    <cellStyle name="Normal 6 4 2 2 2 3 3" xfId="3163" xr:uid="{2F11C30C-89EB-43E1-B700-7658DC1F8BE8}"/>
    <cellStyle name="Normal 6 4 2 2 2 3 4" xfId="3164" xr:uid="{F062255E-C2A8-4CDD-B308-2F5A239FAD93}"/>
    <cellStyle name="Normal 6 4 2 2 2 4" xfId="1588" xr:uid="{071F339C-B2D5-4911-AC7A-41EC46794ACA}"/>
    <cellStyle name="Normal 6 4 2 2 2 5" xfId="3165" xr:uid="{99BEFF86-934F-408B-94EE-D01FEAF9C6E3}"/>
    <cellStyle name="Normal 6 4 2 2 2 6" xfId="3166" xr:uid="{E2B3B66F-77FF-4299-8880-ADE99D56ADD7}"/>
    <cellStyle name="Normal 6 4 2 2 3" xfId="636" xr:uid="{634D315E-675A-45A3-976A-6EE4771690E7}"/>
    <cellStyle name="Normal 6 4 2 2 3 2" xfId="1589" xr:uid="{62E1355A-651A-4AC6-9EB1-8ABB874CECA5}"/>
    <cellStyle name="Normal 6 4 2 2 3 2 2" xfId="1590" xr:uid="{30FAB5B4-57A6-4AB8-BF90-B6D72C448418}"/>
    <cellStyle name="Normal 6 4 2 2 3 2 3" xfId="3167" xr:uid="{7C6E0F1E-1454-4341-BD1A-E051B14974BC}"/>
    <cellStyle name="Normal 6 4 2 2 3 2 4" xfId="3168" xr:uid="{A86107B9-8631-42B3-94E4-7CF717CBEA28}"/>
    <cellStyle name="Normal 6 4 2 2 3 3" xfId="1591" xr:uid="{29ED27D9-B730-45A6-A3D1-BE28E5791483}"/>
    <cellStyle name="Normal 6 4 2 2 3 4" xfId="3169" xr:uid="{2D53A904-6C1A-4CC6-B2A8-98246F58F1BB}"/>
    <cellStyle name="Normal 6 4 2 2 3 5" xfId="3170" xr:uid="{62537620-17E8-4EBF-8B16-97636CE185CA}"/>
    <cellStyle name="Normal 6 4 2 2 4" xfId="1592" xr:uid="{562E8239-B34E-48A1-936D-3D0116FBE1B3}"/>
    <cellStyle name="Normal 6 4 2 2 4 2" xfId="1593" xr:uid="{50396979-C51A-4B4B-AC0E-97117897D2B7}"/>
    <cellStyle name="Normal 6 4 2 2 4 3" xfId="3171" xr:uid="{F8C35F3D-1972-4D3F-A71A-FAF3C77B6DDC}"/>
    <cellStyle name="Normal 6 4 2 2 4 4" xfId="3172" xr:uid="{6E86869C-3BA8-402A-B168-244B0D2B700D}"/>
    <cellStyle name="Normal 6 4 2 2 5" xfId="1594" xr:uid="{70FC306E-6D79-478D-9EFC-A270FBCB7A05}"/>
    <cellStyle name="Normal 6 4 2 2 5 2" xfId="3173" xr:uid="{D2C5ED8D-A7C6-4898-878B-972A161A6CCC}"/>
    <cellStyle name="Normal 6 4 2 2 5 3" xfId="3174" xr:uid="{D1D05E5D-C43E-4B26-B33B-796244E972A7}"/>
    <cellStyle name="Normal 6 4 2 2 5 4" xfId="3175" xr:uid="{B2C6C560-54DA-4484-9610-AA9501CB0CFD}"/>
    <cellStyle name="Normal 6 4 2 2 6" xfId="3176" xr:uid="{0B72EC9C-AFCF-4FAA-9488-8AF8E2F4BB25}"/>
    <cellStyle name="Normal 6 4 2 2 7" xfId="3177" xr:uid="{57256BEC-1035-4C55-ADEB-82433A17D7F7}"/>
    <cellStyle name="Normal 6 4 2 2 8" xfId="3178" xr:uid="{D7FE1C4C-3E7B-401B-96B3-2092D715380E}"/>
    <cellStyle name="Normal 6 4 2 3" xfId="331" xr:uid="{B418E95E-8C09-491D-9F06-05E0E911A2A2}"/>
    <cellStyle name="Normal 6 4 2 3 2" xfId="637" xr:uid="{B5562705-4EDE-46A7-8656-BF23F0495546}"/>
    <cellStyle name="Normal 6 4 2 3 2 2" xfId="638" xr:uid="{133D2528-FC60-4A84-BE08-A5435A6DB187}"/>
    <cellStyle name="Normal 6 4 2 3 2 2 2" xfId="1595" xr:uid="{6F715679-BC2D-4B47-A9C4-D7C4ED973D66}"/>
    <cellStyle name="Normal 6 4 2 3 2 2 2 2" xfId="1596" xr:uid="{0A0152A7-4E0E-4A41-8E84-75B9EAF7E799}"/>
    <cellStyle name="Normal 6 4 2 3 2 2 3" xfId="1597" xr:uid="{1B9FD799-622F-483D-B48E-9064E49F8C37}"/>
    <cellStyle name="Normal 6 4 2 3 2 3" xfId="1598" xr:uid="{8DA7E577-9368-4DBB-98EF-EAA271FFD45A}"/>
    <cellStyle name="Normal 6 4 2 3 2 3 2" xfId="1599" xr:uid="{072C5BF8-4CA5-4250-99B8-3D1B84C6F28B}"/>
    <cellStyle name="Normal 6 4 2 3 2 4" xfId="1600" xr:uid="{AECF3E1E-3D67-41DC-8A06-BE08AB440D71}"/>
    <cellStyle name="Normal 6 4 2 3 3" xfId="639" xr:uid="{7B6366E8-0BD7-40E8-8FDA-1B136289EDBB}"/>
    <cellStyle name="Normal 6 4 2 3 3 2" xfId="1601" xr:uid="{2399E237-2DC4-49D2-9D36-5C8C2768CD87}"/>
    <cellStyle name="Normal 6 4 2 3 3 2 2" xfId="1602" xr:uid="{293CA6FF-C7E9-4C04-A199-DD21F94C361D}"/>
    <cellStyle name="Normal 6 4 2 3 3 3" xfId="1603" xr:uid="{FE74194E-3F1B-4D9A-8F3B-62C065A08B11}"/>
    <cellStyle name="Normal 6 4 2 3 3 4" xfId="3179" xr:uid="{1410E0F0-7D34-4807-AD3D-96272B2B6EE1}"/>
    <cellStyle name="Normal 6 4 2 3 4" xfId="1604" xr:uid="{CFD82D8A-86F5-41FF-A1E1-A514659A9D0C}"/>
    <cellStyle name="Normal 6 4 2 3 4 2" xfId="1605" xr:uid="{CEA6E66F-92E3-4A13-A923-449F64E85131}"/>
    <cellStyle name="Normal 6 4 2 3 5" xfId="1606" xr:uid="{5DCEFEC6-02F7-4A42-85EA-7D9D0B83457A}"/>
    <cellStyle name="Normal 6 4 2 3 6" xfId="3180" xr:uid="{759CDF17-FCEE-47C4-A761-76D0F73A6D53}"/>
    <cellStyle name="Normal 6 4 2 4" xfId="332" xr:uid="{4003A1E2-7A85-4FFF-8AB8-68EBFE1B7EA5}"/>
    <cellStyle name="Normal 6 4 2 4 2" xfId="640" xr:uid="{FE0B64D2-2166-477F-A3C2-7AE81B325DF7}"/>
    <cellStyle name="Normal 6 4 2 4 2 2" xfId="1607" xr:uid="{A50A59E7-87F9-4B03-8A42-E850F5BEF967}"/>
    <cellStyle name="Normal 6 4 2 4 2 2 2" xfId="1608" xr:uid="{3863FE4A-0953-4996-A0A9-6A170258D4AE}"/>
    <cellStyle name="Normal 6 4 2 4 2 3" xfId="1609" xr:uid="{81E1FD7D-9E8F-4F97-968F-2EF3E35DF4E0}"/>
    <cellStyle name="Normal 6 4 2 4 2 4" xfId="3181" xr:uid="{E983C2A8-D665-4BDC-8987-60B64F30B05B}"/>
    <cellStyle name="Normal 6 4 2 4 3" xfId="1610" xr:uid="{4CD98645-95A6-40D9-B99C-413A339AFC45}"/>
    <cellStyle name="Normal 6 4 2 4 3 2" xfId="1611" xr:uid="{50917C89-EEF5-41E0-B621-D0E281BE4968}"/>
    <cellStyle name="Normal 6 4 2 4 4" xfId="1612" xr:uid="{D2FC487F-D0CD-442C-96A4-0060DA335E3F}"/>
    <cellStyle name="Normal 6 4 2 4 5" xfId="3182" xr:uid="{48C0552B-0776-4473-B8AA-51C83CC0D8CC}"/>
    <cellStyle name="Normal 6 4 2 5" xfId="333" xr:uid="{621293F8-DBBF-4405-8F4D-7D070578A276}"/>
    <cellStyle name="Normal 6 4 2 5 2" xfId="1613" xr:uid="{EA2222CE-D630-4F89-B812-AF0645453AAC}"/>
    <cellStyle name="Normal 6 4 2 5 2 2" xfId="1614" xr:uid="{DBC865E1-403E-4F87-B974-466393E00897}"/>
    <cellStyle name="Normal 6 4 2 5 3" xfId="1615" xr:uid="{C13CAA59-9838-4C08-AB10-E83479ECF079}"/>
    <cellStyle name="Normal 6 4 2 5 4" xfId="3183" xr:uid="{2136AB63-4C18-4691-AB67-FE56E4951789}"/>
    <cellStyle name="Normal 6 4 2 6" xfId="1616" xr:uid="{BE3F026D-070A-4F9D-B47B-EA3D5E59E231}"/>
    <cellStyle name="Normal 6 4 2 6 2" xfId="1617" xr:uid="{BE9FEBBC-A17F-4C10-9E5B-E48D8F756140}"/>
    <cellStyle name="Normal 6 4 2 6 3" xfId="3184" xr:uid="{0F35D29A-295B-4F8B-8105-A040A2100DF5}"/>
    <cellStyle name="Normal 6 4 2 6 4" xfId="3185" xr:uid="{DA59548B-B990-45F4-BC90-A865FA7EBC05}"/>
    <cellStyle name="Normal 6 4 2 7" xfId="1618" xr:uid="{A6408DFA-15FB-4420-AD44-BE16B5FBE567}"/>
    <cellStyle name="Normal 6 4 2 8" xfId="3186" xr:uid="{D3D7B48D-5B36-4EB7-A5A8-EB1FDD67EBCD}"/>
    <cellStyle name="Normal 6 4 2 9" xfId="3187" xr:uid="{4B9527F3-1071-4E33-824B-2CE184710236}"/>
    <cellStyle name="Normal 6 4 3" xfId="120" xr:uid="{277B5F57-A5A3-49DB-AA40-C82C0521539A}"/>
    <cellStyle name="Normal 6 4 3 2" xfId="121" xr:uid="{3C1B35C1-2C7C-44EF-B461-D8540A06F05E}"/>
    <cellStyle name="Normal 6 4 3 2 2" xfId="641" xr:uid="{F664DA32-4007-4FEA-9C94-B5FF3F3B20F8}"/>
    <cellStyle name="Normal 6 4 3 2 2 2" xfId="1619" xr:uid="{C983904A-1A22-40D3-BE4B-81B8F20B1C3B}"/>
    <cellStyle name="Normal 6 4 3 2 2 2 2" xfId="1620" xr:uid="{E1A0D174-BD40-4033-B5AE-E70B5918A546}"/>
    <cellStyle name="Normal 6 4 3 2 2 2 2 2" xfId="4476" xr:uid="{6CCFF5F2-90B2-4054-A924-31548EAEE97B}"/>
    <cellStyle name="Normal 6 4 3 2 2 2 3" xfId="4477" xr:uid="{7EFA7843-3706-4109-8452-69E39B61422D}"/>
    <cellStyle name="Normal 6 4 3 2 2 3" xfId="1621" xr:uid="{D99A68AE-51B3-4F46-84A8-9784DC7E20E4}"/>
    <cellStyle name="Normal 6 4 3 2 2 3 2" xfId="4478" xr:uid="{7062C704-BCF2-4C62-844E-5A5C076F7490}"/>
    <cellStyle name="Normal 6 4 3 2 2 4" xfId="3188" xr:uid="{C6F3AC73-A609-4754-87C2-CD84F5475A0B}"/>
    <cellStyle name="Normal 6 4 3 2 3" xfId="1622" xr:uid="{54AD30E7-432E-46AC-9FB6-6FB2792C0843}"/>
    <cellStyle name="Normal 6 4 3 2 3 2" xfId="1623" xr:uid="{9B7D30D2-FE80-40D2-A117-D4D2E468D8A9}"/>
    <cellStyle name="Normal 6 4 3 2 3 2 2" xfId="4479" xr:uid="{C2DE361B-52B7-4275-8E7D-C80917B9AB5E}"/>
    <cellStyle name="Normal 6 4 3 2 3 3" xfId="3189" xr:uid="{9C8A8071-EF7C-4EF9-AED5-60170E986C4A}"/>
    <cellStyle name="Normal 6 4 3 2 3 4" xfId="3190" xr:uid="{06DDBD5E-9EB4-4BC4-A769-DE4E7877DA23}"/>
    <cellStyle name="Normal 6 4 3 2 4" xfId="1624" xr:uid="{F30DB17E-932D-45F5-9211-B56A50E1A1BB}"/>
    <cellStyle name="Normal 6 4 3 2 4 2" xfId="4480" xr:uid="{DBE8C569-1CED-4A33-B09C-9C2C2588F70D}"/>
    <cellStyle name="Normal 6 4 3 2 5" xfId="3191" xr:uid="{436A4924-851F-431A-A11F-87D553F71673}"/>
    <cellStyle name="Normal 6 4 3 2 6" xfId="3192" xr:uid="{40AEA6E4-9CAF-419C-BDBF-BD4680BB48CC}"/>
    <cellStyle name="Normal 6 4 3 3" xfId="334" xr:uid="{95F23AEA-9644-4617-9AD0-A986C5DB9B91}"/>
    <cellStyle name="Normal 6 4 3 3 2" xfId="1625" xr:uid="{8FB201D1-0966-4E17-BC1D-2E444EEE888E}"/>
    <cellStyle name="Normal 6 4 3 3 2 2" xfId="1626" xr:uid="{ABDCDDF2-539D-4CCE-9E9B-BA2C97F783DA}"/>
    <cellStyle name="Normal 6 4 3 3 2 2 2" xfId="4481" xr:uid="{BE3A7FEC-258D-49E4-B747-B1E1FBEF22FC}"/>
    <cellStyle name="Normal 6 4 3 3 2 3" xfId="3193" xr:uid="{BC2B88CE-EED9-4581-B9F5-01576D9E2D96}"/>
    <cellStyle name="Normal 6 4 3 3 2 4" xfId="3194" xr:uid="{943C937F-734A-4038-8EBC-3E3AA8C10809}"/>
    <cellStyle name="Normal 6 4 3 3 3" xfId="1627" xr:uid="{5E823850-3955-41E3-9739-3967167F25C4}"/>
    <cellStyle name="Normal 6 4 3 3 3 2" xfId="4482" xr:uid="{1B6FE5E0-B72A-4FE8-AC08-59F40EABF746}"/>
    <cellStyle name="Normal 6 4 3 3 4" xfId="3195" xr:uid="{695D8D79-7F8A-4B10-9DE5-C3493488D56C}"/>
    <cellStyle name="Normal 6 4 3 3 5" xfId="3196" xr:uid="{5AFFA27E-7FB4-44A4-B5D0-5A65495DE1F3}"/>
    <cellStyle name="Normal 6 4 3 4" xfId="1628" xr:uid="{13444220-686B-4036-8940-182D7B9393CE}"/>
    <cellStyle name="Normal 6 4 3 4 2" xfId="1629" xr:uid="{191C80C5-2640-4637-B1FB-5CED16831436}"/>
    <cellStyle name="Normal 6 4 3 4 2 2" xfId="4483" xr:uid="{D30BB35B-031E-4E6C-80A1-5817A65E5E82}"/>
    <cellStyle name="Normal 6 4 3 4 3" xfId="3197" xr:uid="{C358CFB0-B892-41DA-8E37-F069330E9A8E}"/>
    <cellStyle name="Normal 6 4 3 4 4" xfId="3198" xr:uid="{54B5DDC0-43AA-48D1-9BBB-A9CBAF03BF7D}"/>
    <cellStyle name="Normal 6 4 3 5" xfId="1630" xr:uid="{A0DEFCDB-8FBE-4AD6-8A99-4269783DCC19}"/>
    <cellStyle name="Normal 6 4 3 5 2" xfId="3199" xr:uid="{1CAB889E-1BC8-45EC-B2AE-2E3CC9A2959A}"/>
    <cellStyle name="Normal 6 4 3 5 3" xfId="3200" xr:uid="{6E425216-596C-4FD7-B97E-B86A33F6F440}"/>
    <cellStyle name="Normal 6 4 3 5 4" xfId="3201" xr:uid="{7C15D008-C92F-4936-806B-37EB7927FEF4}"/>
    <cellStyle name="Normal 6 4 3 6" xfId="3202" xr:uid="{8570DB2E-68B3-4A36-B928-8A559E025413}"/>
    <cellStyle name="Normal 6 4 3 7" xfId="3203" xr:uid="{9F67CB36-FB23-4E09-B827-2792D41281BB}"/>
    <cellStyle name="Normal 6 4 3 8" xfId="3204" xr:uid="{C9FFBE8B-E3D7-496E-8DD9-03F2AB402758}"/>
    <cellStyle name="Normal 6 4 4" xfId="122" xr:uid="{34F2BCF5-975B-4364-BC9B-620D75721A7A}"/>
    <cellStyle name="Normal 6 4 4 2" xfId="642" xr:uid="{3D6C138F-860F-4CB2-BD64-8B7933E36EC4}"/>
    <cellStyle name="Normal 6 4 4 2 2" xfId="643" xr:uid="{15EDDB2E-85D6-43B7-B3F5-7CB397120ADA}"/>
    <cellStyle name="Normal 6 4 4 2 2 2" xfId="1631" xr:uid="{0B0C6D66-4698-42E1-A428-1A50A651EC95}"/>
    <cellStyle name="Normal 6 4 4 2 2 2 2" xfId="1632" xr:uid="{6ABD8D91-5117-4340-8B12-D64938E500A6}"/>
    <cellStyle name="Normal 6 4 4 2 2 3" xfId="1633" xr:uid="{CD2B719E-9DC0-4E7A-91E0-DA539B626A58}"/>
    <cellStyle name="Normal 6 4 4 2 2 4" xfId="3205" xr:uid="{69D55B2B-1333-43B0-9EC0-EAD181240D22}"/>
    <cellStyle name="Normal 6 4 4 2 3" xfId="1634" xr:uid="{2C63E6A9-AE68-4082-94B1-FB6ED1242239}"/>
    <cellStyle name="Normal 6 4 4 2 3 2" xfId="1635" xr:uid="{B23DFB0A-4BCB-46BD-95EE-DB2871DEA690}"/>
    <cellStyle name="Normal 6 4 4 2 4" xfId="1636" xr:uid="{CEC01210-D8BD-4C65-BFD2-2F3F5A5C77BE}"/>
    <cellStyle name="Normal 6 4 4 2 5" xfId="3206" xr:uid="{2CA267A5-745D-4703-AD13-DF80DD09F9C3}"/>
    <cellStyle name="Normal 6 4 4 3" xfId="644" xr:uid="{8FCC77E4-8790-4B40-88AE-85CD13CF7A08}"/>
    <cellStyle name="Normal 6 4 4 3 2" xfId="1637" xr:uid="{55681A5E-FFBC-40A4-991D-43318CAAEC14}"/>
    <cellStyle name="Normal 6 4 4 3 2 2" xfId="1638" xr:uid="{F99A6D8D-88C7-4E39-A1A3-AF1C6BE42767}"/>
    <cellStyle name="Normal 6 4 4 3 3" xfId="1639" xr:uid="{9D22E920-65A7-4F32-8E35-FA6D3CB5A96B}"/>
    <cellStyle name="Normal 6 4 4 3 4" xfId="3207" xr:uid="{8D913BC5-BE9B-42E4-972C-1AE4565257BF}"/>
    <cellStyle name="Normal 6 4 4 4" xfId="1640" xr:uid="{096955B4-C317-48F3-989B-D610F8C2EC61}"/>
    <cellStyle name="Normal 6 4 4 4 2" xfId="1641" xr:uid="{8677AB9D-C4F5-47CF-81AD-54729DE89055}"/>
    <cellStyle name="Normal 6 4 4 4 3" xfId="3208" xr:uid="{93DD032E-06D9-461F-9BF3-D39645C6A455}"/>
    <cellStyle name="Normal 6 4 4 4 4" xfId="3209" xr:uid="{47570773-7093-40AC-9A01-13DAFB9F36A9}"/>
    <cellStyle name="Normal 6 4 4 5" xfId="1642" xr:uid="{3DD369D1-AAD8-4BF2-97C0-146DB4D35F43}"/>
    <cellStyle name="Normal 6 4 4 6" xfId="3210" xr:uid="{33F5BF42-6A51-4540-BA4C-AE141DED827C}"/>
    <cellStyle name="Normal 6 4 4 7" xfId="3211" xr:uid="{73B1D9AD-593D-40B5-B2C1-8ABD0DB98B0C}"/>
    <cellStyle name="Normal 6 4 5" xfId="335" xr:uid="{E66638AE-D3F6-48A5-8F98-300EF14176D9}"/>
    <cellStyle name="Normal 6 4 5 2" xfId="645" xr:uid="{1F4EC3AD-12ED-48DD-824B-869601494340}"/>
    <cellStyle name="Normal 6 4 5 2 2" xfId="1643" xr:uid="{06E1CFC3-A901-4FF9-8A11-04C6A2BCA705}"/>
    <cellStyle name="Normal 6 4 5 2 2 2" xfId="1644" xr:uid="{E8009AB3-495A-4B5F-AB62-43566FF46CDE}"/>
    <cellStyle name="Normal 6 4 5 2 3" xfId="1645" xr:uid="{BA7F027C-0315-4663-BCC7-4C0E71E81489}"/>
    <cellStyle name="Normal 6 4 5 2 4" xfId="3212" xr:uid="{8C7EBF87-64CC-4204-B578-828D6CB9E11C}"/>
    <cellStyle name="Normal 6 4 5 3" xfId="1646" xr:uid="{D8E45310-7EFC-48BB-BA6A-54B276C29A0D}"/>
    <cellStyle name="Normal 6 4 5 3 2" xfId="1647" xr:uid="{6BB50F72-665F-4B57-9E01-8730E4562007}"/>
    <cellStyle name="Normal 6 4 5 3 3" xfId="3213" xr:uid="{F617B0B3-F185-4D29-B0AD-80B0A84BB75B}"/>
    <cellStyle name="Normal 6 4 5 3 4" xfId="3214" xr:uid="{9A930FC5-9F6E-4566-81CD-68A5BA1EDF9D}"/>
    <cellStyle name="Normal 6 4 5 4" xfId="1648" xr:uid="{3F413607-48CC-40B3-A0BA-0AF264D300DA}"/>
    <cellStyle name="Normal 6 4 5 5" xfId="3215" xr:uid="{355B164E-FF46-4A71-8AFD-2279EA0C2205}"/>
    <cellStyle name="Normal 6 4 5 6" xfId="3216" xr:uid="{96F5C6E5-3775-40E2-AAB7-B54AEC017643}"/>
    <cellStyle name="Normal 6 4 6" xfId="336" xr:uid="{7A42FA5B-096A-4FD5-AF45-C4B852F05CF8}"/>
    <cellStyle name="Normal 6 4 6 2" xfId="1649" xr:uid="{49EA5B9D-D476-4719-8B74-918FE69EB11F}"/>
    <cellStyle name="Normal 6 4 6 2 2" xfId="1650" xr:uid="{3DF96FCF-AF00-4FCE-ABBD-72E21CCB1614}"/>
    <cellStyle name="Normal 6 4 6 2 3" xfId="3217" xr:uid="{91D8A698-7C2C-45D5-A61F-80EED2CD794F}"/>
    <cellStyle name="Normal 6 4 6 2 4" xfId="3218" xr:uid="{99E72A7A-003C-41D9-8E6B-D2678F55120C}"/>
    <cellStyle name="Normal 6 4 6 3" xfId="1651" xr:uid="{4091C5F2-0475-42FC-9CDE-1A884BE1982A}"/>
    <cellStyle name="Normal 6 4 6 4" xfId="3219" xr:uid="{D6E6ECD9-B137-4D16-98D7-1665846F6EFD}"/>
    <cellStyle name="Normal 6 4 6 5" xfId="3220" xr:uid="{BF596FF6-4863-433B-A84F-95A6338B8FA1}"/>
    <cellStyle name="Normal 6 4 7" xfId="1652" xr:uid="{15C9BA82-B582-44E6-9690-A5AD2C2C1D25}"/>
    <cellStyle name="Normal 6 4 7 2" xfId="1653" xr:uid="{F7516111-0F18-4EC0-A53C-7B1888609160}"/>
    <cellStyle name="Normal 6 4 7 3" xfId="3221" xr:uid="{E32164F3-3122-4501-BAFB-09E65BF41BEB}"/>
    <cellStyle name="Normal 6 4 7 3 2" xfId="4407" xr:uid="{911FC450-6D3B-40A6-89E4-B82A5AD1CCA7}"/>
    <cellStyle name="Normal 6 4 7 3 3" xfId="4685" xr:uid="{428199D1-2DEE-4800-B345-FBB4258C9F1F}"/>
    <cellStyle name="Normal 6 4 7 4" xfId="3222" xr:uid="{63A1E28D-27AC-4FBE-A74B-431BD1ACD0AE}"/>
    <cellStyle name="Normal 6 4 8" xfId="1654" xr:uid="{9AF7172A-75F1-4DEE-BB54-E22869934AA3}"/>
    <cellStyle name="Normal 6 4 8 2" xfId="3223" xr:uid="{FCF386F5-411B-4050-BB52-C8CF0B12DD50}"/>
    <cellStyle name="Normal 6 4 8 3" xfId="3224" xr:uid="{2DDDB9C6-E24D-4D40-AE40-36C255BF3F47}"/>
    <cellStyle name="Normal 6 4 8 4" xfId="3225" xr:uid="{60155A32-2CA8-49D4-BF3A-FC12D3359F46}"/>
    <cellStyle name="Normal 6 4 9" xfId="3226" xr:uid="{B9CA449C-CE3B-4D2E-B513-8FD02123C851}"/>
    <cellStyle name="Normal 6 5" xfId="123" xr:uid="{B6E66520-21AB-4845-BFA9-745C9E06440E}"/>
    <cellStyle name="Normal 6 5 10" xfId="3227" xr:uid="{61B54FC4-0713-466A-8A88-4CDA66D81F66}"/>
    <cellStyle name="Normal 6 5 11" xfId="3228" xr:uid="{FA592420-D17D-4A40-BABE-55F036B7B658}"/>
    <cellStyle name="Normal 6 5 2" xfId="124" xr:uid="{CF95AA0D-F251-49A5-AE04-BB4AACCE1A9E}"/>
    <cellStyle name="Normal 6 5 2 2" xfId="337" xr:uid="{E34357EB-77F3-4223-97FE-8EBAE16F025A}"/>
    <cellStyle name="Normal 6 5 2 2 2" xfId="646" xr:uid="{8F5A60A1-BE2F-411B-B9F9-410E9AD358FD}"/>
    <cellStyle name="Normal 6 5 2 2 2 2" xfId="647" xr:uid="{43280261-C574-4BE0-A748-6D1BC8BAB898}"/>
    <cellStyle name="Normal 6 5 2 2 2 2 2" xfId="1655" xr:uid="{EF3DA75D-4D7F-42F3-AF66-0FFDA516F8BF}"/>
    <cellStyle name="Normal 6 5 2 2 2 2 3" xfId="3229" xr:uid="{F1545C7B-32B1-40B6-8AC4-554D7B0CC3E7}"/>
    <cellStyle name="Normal 6 5 2 2 2 2 4" xfId="3230" xr:uid="{6E30FE9F-5716-4E48-A100-98ADCCBF5473}"/>
    <cellStyle name="Normal 6 5 2 2 2 3" xfId="1656" xr:uid="{ABEDDBC9-795A-4206-A99A-C69DBD289EF2}"/>
    <cellStyle name="Normal 6 5 2 2 2 3 2" xfId="3231" xr:uid="{7869F2BF-B922-439D-9BCF-D0F1CD074110}"/>
    <cellStyle name="Normal 6 5 2 2 2 3 3" xfId="3232" xr:uid="{CF81D460-1A20-405D-BAE4-420D51AD6D3A}"/>
    <cellStyle name="Normal 6 5 2 2 2 3 4" xfId="3233" xr:uid="{28D58B45-59FA-42DA-83A5-1FF65272A5BF}"/>
    <cellStyle name="Normal 6 5 2 2 2 4" xfId="3234" xr:uid="{100B4CD9-C452-42B7-B18F-1C09C5BC37A7}"/>
    <cellStyle name="Normal 6 5 2 2 2 5" xfId="3235" xr:uid="{7404ABA0-FB03-497D-BC6F-DF5E4D399FB9}"/>
    <cellStyle name="Normal 6 5 2 2 2 6" xfId="3236" xr:uid="{B5DCD688-DDF9-412F-B5E8-8EA65A211C8A}"/>
    <cellStyle name="Normal 6 5 2 2 3" xfId="648" xr:uid="{D582B9CC-A259-40CB-9ACA-DDCD01D83052}"/>
    <cellStyle name="Normal 6 5 2 2 3 2" xfId="1657" xr:uid="{8BA62391-D96F-44DB-AD67-C50BC9D248E1}"/>
    <cellStyle name="Normal 6 5 2 2 3 2 2" xfId="3237" xr:uid="{9CB75899-084F-4D16-BD52-DB63BE9E5EE6}"/>
    <cellStyle name="Normal 6 5 2 2 3 2 3" xfId="3238" xr:uid="{5D33D336-E339-4C74-98A7-E9822DF6DD1B}"/>
    <cellStyle name="Normal 6 5 2 2 3 2 4" xfId="3239" xr:uid="{C4B66525-7538-4231-A41F-9F4F593DDF03}"/>
    <cellStyle name="Normal 6 5 2 2 3 3" xfId="3240" xr:uid="{98AB05CC-85FF-4CF7-9360-B84A646CF0FC}"/>
    <cellStyle name="Normal 6 5 2 2 3 4" xfId="3241" xr:uid="{9C8619F1-81FE-458B-80B9-4F15BA56562E}"/>
    <cellStyle name="Normal 6 5 2 2 3 5" xfId="3242" xr:uid="{A3E47F94-DF7E-4C3F-B6FF-BD8633A32CFD}"/>
    <cellStyle name="Normal 6 5 2 2 4" xfId="1658" xr:uid="{90DB69AE-2B9D-4D94-BFA8-40678B544465}"/>
    <cellStyle name="Normal 6 5 2 2 4 2" xfId="3243" xr:uid="{A34DD928-1B4F-4C4A-9A67-FEA56D89B770}"/>
    <cellStyle name="Normal 6 5 2 2 4 3" xfId="3244" xr:uid="{44B19685-49B7-4EC5-8E48-8A0D0126C5F3}"/>
    <cellStyle name="Normal 6 5 2 2 4 4" xfId="3245" xr:uid="{7F1807E3-3111-479D-9B05-2D60C3DF11E2}"/>
    <cellStyle name="Normal 6 5 2 2 5" xfId="3246" xr:uid="{865D51D5-B625-4D5D-8BC4-F86C396335CC}"/>
    <cellStyle name="Normal 6 5 2 2 5 2" xfId="3247" xr:uid="{6EDB8F79-D286-4658-B030-41DBB9AC883F}"/>
    <cellStyle name="Normal 6 5 2 2 5 3" xfId="3248" xr:uid="{83D69A52-C700-4F33-AF1E-2122CE799A9A}"/>
    <cellStyle name="Normal 6 5 2 2 5 4" xfId="3249" xr:uid="{49A08D40-CA55-40FF-8564-A119405B234A}"/>
    <cellStyle name="Normal 6 5 2 2 6" xfId="3250" xr:uid="{615F4383-D53A-45DA-9FE7-B91D98108536}"/>
    <cellStyle name="Normal 6 5 2 2 7" xfId="3251" xr:uid="{F4AD1EFE-AB80-4DA4-B416-63AD267DCB06}"/>
    <cellStyle name="Normal 6 5 2 2 8" xfId="3252" xr:uid="{65802EE5-D1F7-4EE3-998E-2991B0A3B86A}"/>
    <cellStyle name="Normal 6 5 2 3" xfId="649" xr:uid="{657689BA-6A5F-4DD4-B3D8-071CE8E8ACC6}"/>
    <cellStyle name="Normal 6 5 2 3 2" xfId="650" xr:uid="{AF8A71AA-331D-4494-9727-D7E79DB0245C}"/>
    <cellStyle name="Normal 6 5 2 3 2 2" xfId="651" xr:uid="{E079A795-47EF-4EE0-9FF6-3A88616EC311}"/>
    <cellStyle name="Normal 6 5 2 3 2 3" xfId="3253" xr:uid="{3ECC46F4-E44B-424A-9597-866DC1CB73E0}"/>
    <cellStyle name="Normal 6 5 2 3 2 4" xfId="3254" xr:uid="{F140FCFE-66C6-4971-B1BB-77B2206A96CF}"/>
    <cellStyle name="Normal 6 5 2 3 3" xfId="652" xr:uid="{21D4D4EF-1515-470D-9B05-95ADCC53CFA4}"/>
    <cellStyle name="Normal 6 5 2 3 3 2" xfId="3255" xr:uid="{C5C7CF54-B8C8-4263-BE7C-3CC94970EEB4}"/>
    <cellStyle name="Normal 6 5 2 3 3 3" xfId="3256" xr:uid="{5710DAC1-AB32-4A5B-A634-39BA6242FCF8}"/>
    <cellStyle name="Normal 6 5 2 3 3 4" xfId="3257" xr:uid="{51CAE722-7587-4B45-860E-296C4A389355}"/>
    <cellStyle name="Normal 6 5 2 3 4" xfId="3258" xr:uid="{652B03D7-60C5-4250-ADD5-07F9D3F6F876}"/>
    <cellStyle name="Normal 6 5 2 3 5" xfId="3259" xr:uid="{ED1A9B05-C1C7-4829-AEE1-1DE7146900BF}"/>
    <cellStyle name="Normal 6 5 2 3 6" xfId="3260" xr:uid="{ED8780E7-20DB-49A5-9FCF-CE201D1F9AA2}"/>
    <cellStyle name="Normal 6 5 2 4" xfId="653" xr:uid="{A6DE97B4-7595-4ABB-A458-C6D5CD963089}"/>
    <cellStyle name="Normal 6 5 2 4 2" xfId="654" xr:uid="{AB6AD073-2DC6-4FB1-BF0D-7B32E988ADCB}"/>
    <cellStyle name="Normal 6 5 2 4 2 2" xfId="3261" xr:uid="{E6B066C2-AFE6-4253-808C-FF8B57F288AF}"/>
    <cellStyle name="Normal 6 5 2 4 2 3" xfId="3262" xr:uid="{E9FE5366-E456-4E1B-87EE-DD443F3EA408}"/>
    <cellStyle name="Normal 6 5 2 4 2 4" xfId="3263" xr:uid="{545F0035-2F3D-40BD-AC9B-BEFFAD14FC67}"/>
    <cellStyle name="Normal 6 5 2 4 3" xfId="3264" xr:uid="{39E39A77-B106-435B-8D15-0A70BF12D770}"/>
    <cellStyle name="Normal 6 5 2 4 4" xfId="3265" xr:uid="{7C83450B-94FB-4E46-AA67-1EEFE2EDAD7F}"/>
    <cellStyle name="Normal 6 5 2 4 5" xfId="3266" xr:uid="{49B6675A-E9D1-49EB-AAB3-A78F667269F6}"/>
    <cellStyle name="Normal 6 5 2 5" xfId="655" xr:uid="{096C581C-DDD2-4B33-96E9-888B1FCFE60E}"/>
    <cellStyle name="Normal 6 5 2 5 2" xfId="3267" xr:uid="{DD00E660-11A3-4067-9913-9958038C14E3}"/>
    <cellStyle name="Normal 6 5 2 5 3" xfId="3268" xr:uid="{07AC5529-5D10-4800-8FC3-FE093B87E0E3}"/>
    <cellStyle name="Normal 6 5 2 5 4" xfId="3269" xr:uid="{A9BB5186-EFF2-467B-869C-55D30778167A}"/>
    <cellStyle name="Normal 6 5 2 6" xfId="3270" xr:uid="{978699D4-75CA-437D-B09D-94F10EB277CB}"/>
    <cellStyle name="Normal 6 5 2 6 2" xfId="3271" xr:uid="{DC796B85-D662-4C33-8B9F-A98C67AC807B}"/>
    <cellStyle name="Normal 6 5 2 6 3" xfId="3272" xr:uid="{2EE0F45A-C11F-4933-8841-02C98E21CA95}"/>
    <cellStyle name="Normal 6 5 2 6 4" xfId="3273" xr:uid="{E8477ADF-2D04-480E-9F85-A4884CBAF793}"/>
    <cellStyle name="Normal 6 5 2 7" xfId="3274" xr:uid="{F02F4B6C-A826-46CC-9AA3-A5AC6D31D164}"/>
    <cellStyle name="Normal 6 5 2 8" xfId="3275" xr:uid="{7B24F790-1923-4BA9-A0F9-A20B678CFA8F}"/>
    <cellStyle name="Normal 6 5 2 9" xfId="3276" xr:uid="{2EDFF273-861E-4808-B9BE-A23DDA5AEEC7}"/>
    <cellStyle name="Normal 6 5 3" xfId="338" xr:uid="{CAF00C9C-1709-4CFE-BA8D-234ECA6BF576}"/>
    <cellStyle name="Normal 6 5 3 2" xfId="656" xr:uid="{35840BC9-C4AF-461B-8C94-50A36C8A1A69}"/>
    <cellStyle name="Normal 6 5 3 2 2" xfId="657" xr:uid="{B795E77A-11B9-448C-B8A3-02F9B654DB1C}"/>
    <cellStyle name="Normal 6 5 3 2 2 2" xfId="1659" xr:uid="{8AA73F7F-271B-476E-A534-12619293147F}"/>
    <cellStyle name="Normal 6 5 3 2 2 2 2" xfId="1660" xr:uid="{787D17D0-6FE8-4180-8F03-06108F8E08BB}"/>
    <cellStyle name="Normal 6 5 3 2 2 3" xfId="1661" xr:uid="{7DCF6C83-7CCF-4B28-B725-29B35BDB2226}"/>
    <cellStyle name="Normal 6 5 3 2 2 4" xfId="3277" xr:uid="{C43C475D-278C-4FDC-BBF6-2F5C0314481C}"/>
    <cellStyle name="Normal 6 5 3 2 3" xfId="1662" xr:uid="{0A8AF83B-9466-4CA9-BD44-4410D881AC67}"/>
    <cellStyle name="Normal 6 5 3 2 3 2" xfId="1663" xr:uid="{AD9BA54D-3196-4A92-9040-BD88D0D48C0E}"/>
    <cellStyle name="Normal 6 5 3 2 3 3" xfId="3278" xr:uid="{4B5C4E9B-E4E7-4F0B-91A6-BA9B526AE6F5}"/>
    <cellStyle name="Normal 6 5 3 2 3 4" xfId="3279" xr:uid="{045E9D22-5321-4EB2-BFE3-63530F93793C}"/>
    <cellStyle name="Normal 6 5 3 2 4" xfId="1664" xr:uid="{AFB57232-34C7-4566-8B7E-8909A225A10B}"/>
    <cellStyle name="Normal 6 5 3 2 5" xfId="3280" xr:uid="{258DB107-5831-44AA-A245-251B2975D1FA}"/>
    <cellStyle name="Normal 6 5 3 2 6" xfId="3281" xr:uid="{0064C12D-DF01-4DC1-A380-449C7F12D592}"/>
    <cellStyle name="Normal 6 5 3 3" xfId="658" xr:uid="{AC67066F-4D2E-4DAA-8079-B0C5BD77F826}"/>
    <cellStyle name="Normal 6 5 3 3 2" xfId="1665" xr:uid="{A1C4E90B-F702-4034-8E31-06091FE1C720}"/>
    <cellStyle name="Normal 6 5 3 3 2 2" xfId="1666" xr:uid="{A434F4AB-9E25-4C09-8CC1-9BF39DAD87B6}"/>
    <cellStyle name="Normal 6 5 3 3 2 3" xfId="3282" xr:uid="{B460C6EF-022B-47F8-8F87-9EDC49167543}"/>
    <cellStyle name="Normal 6 5 3 3 2 4" xfId="3283" xr:uid="{721D2934-5E9A-4DB1-88CF-B0B83C36F16D}"/>
    <cellStyle name="Normal 6 5 3 3 3" xfId="1667" xr:uid="{B33774A0-BE91-49AC-9186-714EE38AE266}"/>
    <cellStyle name="Normal 6 5 3 3 4" xfId="3284" xr:uid="{058194C6-27A9-41C0-860A-8ADB6CFDA8A1}"/>
    <cellStyle name="Normal 6 5 3 3 5" xfId="3285" xr:uid="{C1BD145F-AB8E-45AA-89E2-A3233B2661AC}"/>
    <cellStyle name="Normal 6 5 3 4" xfId="1668" xr:uid="{E36268B6-08CB-4559-9C3B-2DB367102AD9}"/>
    <cellStyle name="Normal 6 5 3 4 2" xfId="1669" xr:uid="{3FE842CF-74EB-446C-BE2A-7F7C1C4F3EED}"/>
    <cellStyle name="Normal 6 5 3 4 3" xfId="3286" xr:uid="{390E865C-E143-4697-B3C6-124DDE900E98}"/>
    <cellStyle name="Normal 6 5 3 4 4" xfId="3287" xr:uid="{2FE88B1B-90F2-436A-B1CB-D199B59D081E}"/>
    <cellStyle name="Normal 6 5 3 5" xfId="1670" xr:uid="{0A61BF45-2B8B-45A3-9648-B2B385BFBD05}"/>
    <cellStyle name="Normal 6 5 3 5 2" xfId="3288" xr:uid="{EECEEF13-7332-4F8A-8591-96DA47BE24F9}"/>
    <cellStyle name="Normal 6 5 3 5 3" xfId="3289" xr:uid="{486E3460-67BA-4760-ABBC-D6981209E2D2}"/>
    <cellStyle name="Normal 6 5 3 5 4" xfId="3290" xr:uid="{15CC3F25-F5F3-482A-B73A-55ABF75278D0}"/>
    <cellStyle name="Normal 6 5 3 6" xfId="3291" xr:uid="{17124A4F-646D-40F6-B484-36BDDD4FC18A}"/>
    <cellStyle name="Normal 6 5 3 7" xfId="3292" xr:uid="{9AB1D70C-2611-4008-A337-8B3D48EE71AB}"/>
    <cellStyle name="Normal 6 5 3 8" xfId="3293" xr:uid="{A17995EC-8795-4C68-ACFA-7CB22E98E226}"/>
    <cellStyle name="Normal 6 5 4" xfId="339" xr:uid="{49E5F33D-4A91-468E-BE2E-6E999D9EA2F2}"/>
    <cellStyle name="Normal 6 5 4 2" xfId="659" xr:uid="{872410F0-D2ED-4C26-AA81-0C7C1E070B5E}"/>
    <cellStyle name="Normal 6 5 4 2 2" xfId="660" xr:uid="{223486F0-92D8-4F03-B603-F98D52A0F388}"/>
    <cellStyle name="Normal 6 5 4 2 2 2" xfId="1671" xr:uid="{64F2EAF7-77B3-46A4-955C-C62311CA1DD0}"/>
    <cellStyle name="Normal 6 5 4 2 2 3" xfId="3294" xr:uid="{7057EFBB-6955-43B6-A849-572CC2ABDFB1}"/>
    <cellStyle name="Normal 6 5 4 2 2 4" xfId="3295" xr:uid="{7F3D89DD-3DEE-4573-BC67-4CC2554AC62F}"/>
    <cellStyle name="Normal 6 5 4 2 3" xfId="1672" xr:uid="{35D1E83F-34C3-40F5-8D07-1E50E550491E}"/>
    <cellStyle name="Normal 6 5 4 2 4" xfId="3296" xr:uid="{0793DD91-46C6-4DB3-9988-46F724E06C56}"/>
    <cellStyle name="Normal 6 5 4 2 5" xfId="3297" xr:uid="{9E73DA23-23B6-4FBD-8796-B9D01E640742}"/>
    <cellStyle name="Normal 6 5 4 3" xfId="661" xr:uid="{9DEAC824-40D0-4241-BBF3-39BBB03ED8BF}"/>
    <cellStyle name="Normal 6 5 4 3 2" xfId="1673" xr:uid="{A45A062C-1DAA-4BA5-A1F1-0200A44989A3}"/>
    <cellStyle name="Normal 6 5 4 3 3" xfId="3298" xr:uid="{A5434962-9B3E-40BF-800A-CEC37D4801A4}"/>
    <cellStyle name="Normal 6 5 4 3 4" xfId="3299" xr:uid="{4DCF6E50-F832-49EA-83BA-4383CE1025AE}"/>
    <cellStyle name="Normal 6 5 4 4" xfId="1674" xr:uid="{C0ABF418-6875-466A-8356-6D39850618FC}"/>
    <cellStyle name="Normal 6 5 4 4 2" xfId="3300" xr:uid="{1D8F2E3A-6ED9-4E16-87FE-5A77FAB0FDD5}"/>
    <cellStyle name="Normal 6 5 4 4 3" xfId="3301" xr:uid="{18A38D6A-CA16-46CE-9531-C025CED834B5}"/>
    <cellStyle name="Normal 6 5 4 4 4" xfId="3302" xr:uid="{5254B988-4EB3-42AA-8F3D-CC3A86FF780B}"/>
    <cellStyle name="Normal 6 5 4 5" xfId="3303" xr:uid="{DF4EDD71-17BE-42CD-A1C0-0D0F7DA28FC8}"/>
    <cellStyle name="Normal 6 5 4 6" xfId="3304" xr:uid="{3144834D-C0EA-46F0-9CE6-2626C488FE70}"/>
    <cellStyle name="Normal 6 5 4 7" xfId="3305" xr:uid="{C584E486-DED0-47C6-A430-71B24BAF94A1}"/>
    <cellStyle name="Normal 6 5 5" xfId="340" xr:uid="{78525761-9D51-4D2F-BB29-FE47491651B4}"/>
    <cellStyle name="Normal 6 5 5 2" xfId="662" xr:uid="{CC0A2AAB-3FE2-4F6B-8805-653702138D7C}"/>
    <cellStyle name="Normal 6 5 5 2 2" xfId="1675" xr:uid="{03F22A09-9E95-41E3-A243-03B5B15FD739}"/>
    <cellStyle name="Normal 6 5 5 2 3" xfId="3306" xr:uid="{C65E28EC-2363-407B-A8EE-A53AEAC0CB71}"/>
    <cellStyle name="Normal 6 5 5 2 4" xfId="3307" xr:uid="{006E2088-E344-456A-8DDD-967D602E7C9B}"/>
    <cellStyle name="Normal 6 5 5 3" xfId="1676" xr:uid="{64C37F0A-F4C3-41A1-BC8D-2AF068A3485D}"/>
    <cellStyle name="Normal 6 5 5 3 2" xfId="3308" xr:uid="{C0943DF5-6B8C-4CC6-842F-2124DF98F9BB}"/>
    <cellStyle name="Normal 6 5 5 3 3" xfId="3309" xr:uid="{CAB42F4D-C96C-4524-B292-CE03FEC1EAFA}"/>
    <cellStyle name="Normal 6 5 5 3 4" xfId="3310" xr:uid="{96AA0972-59E9-4636-9531-9750FC2F501B}"/>
    <cellStyle name="Normal 6 5 5 4" xfId="3311" xr:uid="{BDEF2B99-9974-4625-91D8-709F4F1E8359}"/>
    <cellStyle name="Normal 6 5 5 5" xfId="3312" xr:uid="{3A95E9E8-8BFD-40FB-9576-210C8A0DFCE9}"/>
    <cellStyle name="Normal 6 5 5 6" xfId="3313" xr:uid="{1883FDAE-D5F3-43AF-AA43-FFB04E7C694D}"/>
    <cellStyle name="Normal 6 5 6" xfId="663" xr:uid="{F8860A2C-8C0F-4F10-AAEC-A30FBDE5275F}"/>
    <cellStyle name="Normal 6 5 6 2" xfId="1677" xr:uid="{5A2AD134-3738-470C-B0A8-7492C92EF6F5}"/>
    <cellStyle name="Normal 6 5 6 2 2" xfId="3314" xr:uid="{F0CF0AD9-5E6F-41F8-867C-5935D8D73EB7}"/>
    <cellStyle name="Normal 6 5 6 2 3" xfId="3315" xr:uid="{7406F6D8-04BB-4A3C-BDE5-254E8D853A80}"/>
    <cellStyle name="Normal 6 5 6 2 4" xfId="3316" xr:uid="{63B9FFC5-8C43-4EF3-9D4E-BD7657C0EC1F}"/>
    <cellStyle name="Normal 6 5 6 3" xfId="3317" xr:uid="{4D9FFB99-FFC0-4FE2-8799-5A8B3658332F}"/>
    <cellStyle name="Normal 6 5 6 4" xfId="3318" xr:uid="{811D446C-BA71-4AAB-853B-69BA7D2E132E}"/>
    <cellStyle name="Normal 6 5 6 5" xfId="3319" xr:uid="{4FAF6E28-78D8-4133-905B-77C5F5EB751A}"/>
    <cellStyle name="Normal 6 5 7" xfId="1678" xr:uid="{C49E3EAC-4DAE-40F3-8CB5-75FE8400B099}"/>
    <cellStyle name="Normal 6 5 7 2" xfId="3320" xr:uid="{78C79043-BFC0-4E9E-886E-C6961112C3E0}"/>
    <cellStyle name="Normal 6 5 7 3" xfId="3321" xr:uid="{933EC618-293A-4F10-B5D7-BADC270D3688}"/>
    <cellStyle name="Normal 6 5 7 4" xfId="3322" xr:uid="{017DF740-A906-43AE-86A1-4542B2042AFD}"/>
    <cellStyle name="Normal 6 5 8" xfId="3323" xr:uid="{B8DD0327-C2FD-488F-B3E5-E52A4C7E951A}"/>
    <cellStyle name="Normal 6 5 8 2" xfId="3324" xr:uid="{6942EF7F-94E2-4915-9F96-72315117BEBA}"/>
    <cellStyle name="Normal 6 5 8 3" xfId="3325" xr:uid="{87B173A4-22B0-4B29-8DE0-CF1B0D05EB07}"/>
    <cellStyle name="Normal 6 5 8 4" xfId="3326" xr:uid="{FC325A24-CFEA-422D-B392-2AB793F2F09E}"/>
    <cellStyle name="Normal 6 5 9" xfId="3327" xr:uid="{E4F35882-4E75-4B8F-9765-989C1A723B65}"/>
    <cellStyle name="Normal 6 6" xfId="125" xr:uid="{3B53086B-919A-4775-A1F6-90153F76511F}"/>
    <cellStyle name="Normal 6 6 2" xfId="126" xr:uid="{BD580748-32E5-4596-A1F7-A53EAE44D92F}"/>
    <cellStyle name="Normal 6 6 2 2" xfId="341" xr:uid="{20335E18-3012-4F8F-93D2-F1B878D34CBA}"/>
    <cellStyle name="Normal 6 6 2 2 2" xfId="664" xr:uid="{68360310-BED5-4754-B4F2-34117C7905BC}"/>
    <cellStyle name="Normal 6 6 2 2 2 2" xfId="1679" xr:uid="{445F5406-5082-4C64-BCB7-1DD3F7C05AE1}"/>
    <cellStyle name="Normal 6 6 2 2 2 3" xfId="3328" xr:uid="{0DADF32F-A897-40EB-AEFE-BD9555720F97}"/>
    <cellStyle name="Normal 6 6 2 2 2 4" xfId="3329" xr:uid="{DDC8BF83-3481-4EAE-98B7-043840E1EB73}"/>
    <cellStyle name="Normal 6 6 2 2 3" xfId="1680" xr:uid="{8EEC9E29-B031-4D88-A8B5-D69BF435C862}"/>
    <cellStyle name="Normal 6 6 2 2 3 2" xfId="3330" xr:uid="{87C360AC-8D43-4F30-8941-44BC88D83598}"/>
    <cellStyle name="Normal 6 6 2 2 3 3" xfId="3331" xr:uid="{5F8FC91E-962D-4284-B79B-B856B3FE64ED}"/>
    <cellStyle name="Normal 6 6 2 2 3 4" xfId="3332" xr:uid="{5A6F8DB0-5639-4541-BCA7-33A1BC902E43}"/>
    <cellStyle name="Normal 6 6 2 2 4" xfId="3333" xr:uid="{8F69CEB5-4F3F-4496-BDE8-60D71F137DE8}"/>
    <cellStyle name="Normal 6 6 2 2 5" xfId="3334" xr:uid="{5B06E5D5-5B9E-4353-915E-EBCC9F5BFFA8}"/>
    <cellStyle name="Normal 6 6 2 2 6" xfId="3335" xr:uid="{B38FEB89-9ED3-40D8-8BA7-5B175B0E2854}"/>
    <cellStyle name="Normal 6 6 2 3" xfId="665" xr:uid="{FF287B3C-A64D-4D14-BD5B-00E16F61D163}"/>
    <cellStyle name="Normal 6 6 2 3 2" xfId="1681" xr:uid="{60A0CA0A-1E54-40B9-BE00-97646F406109}"/>
    <cellStyle name="Normal 6 6 2 3 2 2" xfId="3336" xr:uid="{5902A31E-D534-4EDD-8A6A-8C9457F49875}"/>
    <cellStyle name="Normal 6 6 2 3 2 3" xfId="3337" xr:uid="{BA536390-68EA-4D6A-BB54-C849829C7C33}"/>
    <cellStyle name="Normal 6 6 2 3 2 4" xfId="3338" xr:uid="{90764E71-164B-4DDE-9669-10E9A955557F}"/>
    <cellStyle name="Normal 6 6 2 3 3" xfId="3339" xr:uid="{055B7DEF-D77D-4072-A52D-A437A2B7544D}"/>
    <cellStyle name="Normal 6 6 2 3 4" xfId="3340" xr:uid="{0AF10452-D9EB-4A08-891F-3C9C8FD0644B}"/>
    <cellStyle name="Normal 6 6 2 3 5" xfId="3341" xr:uid="{B0CF3596-39BF-4AE3-8E23-60863EC356AA}"/>
    <cellStyle name="Normal 6 6 2 4" xfId="1682" xr:uid="{9D17E72F-5085-4EA1-BB1E-2E1B3EBD5E81}"/>
    <cellStyle name="Normal 6 6 2 4 2" xfId="3342" xr:uid="{6E33C51B-DD9A-40EE-BC4D-0779B499D09C}"/>
    <cellStyle name="Normal 6 6 2 4 3" xfId="3343" xr:uid="{C317C1B3-0DFD-495E-8C03-756EAA69FAA4}"/>
    <cellStyle name="Normal 6 6 2 4 4" xfId="3344" xr:uid="{3359F504-0778-46D6-865E-87A40BF39D7D}"/>
    <cellStyle name="Normal 6 6 2 5" xfId="3345" xr:uid="{E33468B6-FB24-42BE-9454-BCCE0B861D85}"/>
    <cellStyle name="Normal 6 6 2 5 2" xfId="3346" xr:uid="{746827D0-EA40-4740-8C62-DB2C7B8DEB17}"/>
    <cellStyle name="Normal 6 6 2 5 3" xfId="3347" xr:uid="{3AB3EA2E-2AE5-4652-A97A-1C064B399CED}"/>
    <cellStyle name="Normal 6 6 2 5 4" xfId="3348" xr:uid="{46CB1C44-A35E-4188-A94B-39AB2262F20D}"/>
    <cellStyle name="Normal 6 6 2 6" xfId="3349" xr:uid="{8D88DF4B-EACF-4834-83B4-07B6CD8610C1}"/>
    <cellStyle name="Normal 6 6 2 7" xfId="3350" xr:uid="{D135D077-BC44-4CAB-B6D4-29F1E056E52C}"/>
    <cellStyle name="Normal 6 6 2 8" xfId="3351" xr:uid="{02E2AC41-4991-4202-946B-1B2AC4B467ED}"/>
    <cellStyle name="Normal 6 6 3" xfId="342" xr:uid="{4CA37249-641C-4A7A-B298-098C4D99BEB0}"/>
    <cellStyle name="Normal 6 6 3 2" xfId="666" xr:uid="{91B29CB4-FBF1-44BE-B503-8F6E10045026}"/>
    <cellStyle name="Normal 6 6 3 2 2" xfId="667" xr:uid="{50A9080E-C7F8-4AC3-A2D1-EAD67EEACA87}"/>
    <cellStyle name="Normal 6 6 3 2 3" xfId="3352" xr:uid="{CA18380E-5625-4B44-9816-510D74BB809C}"/>
    <cellStyle name="Normal 6 6 3 2 4" xfId="3353" xr:uid="{07358296-4032-4100-A121-B5F2820185FE}"/>
    <cellStyle name="Normal 6 6 3 3" xfId="668" xr:uid="{3993349B-C4FE-4108-9C2F-807C720609C7}"/>
    <cellStyle name="Normal 6 6 3 3 2" xfId="3354" xr:uid="{443B5D86-E367-45BF-82DD-2F3B5ED9D4E6}"/>
    <cellStyle name="Normal 6 6 3 3 3" xfId="3355" xr:uid="{F94846E2-FC4D-4DA9-91E2-450D9EEE6EC8}"/>
    <cellStyle name="Normal 6 6 3 3 4" xfId="3356" xr:uid="{CCA3B929-9104-4E2B-918C-4E92BAF8C074}"/>
    <cellStyle name="Normal 6 6 3 4" xfId="3357" xr:uid="{D1F2858F-E11B-4449-8705-216F5B0CB77E}"/>
    <cellStyle name="Normal 6 6 3 5" xfId="3358" xr:uid="{980C3F53-D755-43EA-81A5-29D8ED45582F}"/>
    <cellStyle name="Normal 6 6 3 6" xfId="3359" xr:uid="{F449D2B1-7ADD-4680-9F87-937DA8D085EE}"/>
    <cellStyle name="Normal 6 6 4" xfId="343" xr:uid="{CA152AEA-D480-4389-862A-ED25D41217C3}"/>
    <cellStyle name="Normal 6 6 4 2" xfId="669" xr:uid="{1D29ADDD-4D99-4963-929B-4DB00C4DF70F}"/>
    <cellStyle name="Normal 6 6 4 2 2" xfId="3360" xr:uid="{CC7884A6-7D2A-4865-A99B-39F3A325DE24}"/>
    <cellStyle name="Normal 6 6 4 2 3" xfId="3361" xr:uid="{DCFFD122-3D31-44C7-B658-584D0FF82498}"/>
    <cellStyle name="Normal 6 6 4 2 4" xfId="3362" xr:uid="{7E6EAF88-8C22-40F6-AD38-A957834E6284}"/>
    <cellStyle name="Normal 6 6 4 3" xfId="3363" xr:uid="{06FBEEFE-3CD5-4D40-ADE3-C858C4870B8B}"/>
    <cellStyle name="Normal 6 6 4 4" xfId="3364" xr:uid="{4ABDEA6E-D953-4BFA-83AA-E035228808D3}"/>
    <cellStyle name="Normal 6 6 4 5" xfId="3365" xr:uid="{7075985F-C4D2-4E8D-86DF-637A5F1809AB}"/>
    <cellStyle name="Normal 6 6 5" xfId="670" xr:uid="{403DF80D-591D-4AA9-B5D2-019EF7FB2347}"/>
    <cellStyle name="Normal 6 6 5 2" xfId="3366" xr:uid="{4DE58668-F44E-48A9-9179-1684B9396550}"/>
    <cellStyle name="Normal 6 6 5 3" xfId="3367" xr:uid="{88C9039A-818A-4377-9C1A-FA0379A3BA15}"/>
    <cellStyle name="Normal 6 6 5 4" xfId="3368" xr:uid="{1482636C-A258-4558-A60F-26AA2DA7FE16}"/>
    <cellStyle name="Normal 6 6 6" xfId="3369" xr:uid="{9C93EB0E-3D26-494E-9F54-FFF110F97748}"/>
    <cellStyle name="Normal 6 6 6 2" xfId="3370" xr:uid="{8C4CFD13-A5D8-458C-95CF-3762AFDCCC6A}"/>
    <cellStyle name="Normal 6 6 6 3" xfId="3371" xr:uid="{6B8F9290-F17D-432F-AD16-DF12937B1141}"/>
    <cellStyle name="Normal 6 6 6 4" xfId="3372" xr:uid="{36D51253-A499-444E-8C44-06019A61DF16}"/>
    <cellStyle name="Normal 6 6 7" xfId="3373" xr:uid="{EFFB2310-0F8F-4102-B3B2-05725EAC868A}"/>
    <cellStyle name="Normal 6 6 8" xfId="3374" xr:uid="{BEADBC3D-DF4A-4B17-AAFB-36148D0CFDF7}"/>
    <cellStyle name="Normal 6 6 9" xfId="3375" xr:uid="{F2789330-CFA4-4FEC-839E-7ED74009BDE7}"/>
    <cellStyle name="Normal 6 7" xfId="127" xr:uid="{0D28464A-9FA0-4921-9721-90CEE8502D07}"/>
    <cellStyle name="Normal 6 7 2" xfId="344" xr:uid="{072C961E-4E16-4843-9094-834279C5ED67}"/>
    <cellStyle name="Normal 6 7 2 2" xfId="671" xr:uid="{31749638-63E9-4721-965A-E8D97F49F7BA}"/>
    <cellStyle name="Normal 6 7 2 2 2" xfId="1683" xr:uid="{578CC3EC-61A8-4FB4-9755-570C4ABC5B4C}"/>
    <cellStyle name="Normal 6 7 2 2 2 2" xfId="1684" xr:uid="{C67A3216-ADCC-491B-BD2A-4489F96288F0}"/>
    <cellStyle name="Normal 6 7 2 2 3" xfId="1685" xr:uid="{F2A11606-40F1-43B5-88D5-63261A388D6D}"/>
    <cellStyle name="Normal 6 7 2 2 4" xfId="3376" xr:uid="{911BFAD8-FF45-4423-818D-C157C63F8626}"/>
    <cellStyle name="Normal 6 7 2 3" xfId="1686" xr:uid="{AD146510-0AF2-4AF3-AB69-01901BA0423D}"/>
    <cellStyle name="Normal 6 7 2 3 2" xfId="1687" xr:uid="{C63A8986-8ADF-446B-B7DA-26C2936D294B}"/>
    <cellStyle name="Normal 6 7 2 3 3" xfId="3377" xr:uid="{A4CB5D7B-56EF-45A3-B085-456B8D331A44}"/>
    <cellStyle name="Normal 6 7 2 3 4" xfId="3378" xr:uid="{0B098A05-D4E1-45BB-8F97-181BE0594629}"/>
    <cellStyle name="Normal 6 7 2 4" xfId="1688" xr:uid="{EABA9648-47A5-4FB5-8241-126AE5EF396B}"/>
    <cellStyle name="Normal 6 7 2 5" xfId="3379" xr:uid="{76256CFC-BE31-45F9-B3EB-7AB9029D6124}"/>
    <cellStyle name="Normal 6 7 2 6" xfId="3380" xr:uid="{2ADA2F85-1066-4FD8-9146-FD7DCA10C994}"/>
    <cellStyle name="Normal 6 7 3" xfId="672" xr:uid="{98C67A5A-96C9-4374-96E7-55841A5F2FFA}"/>
    <cellStyle name="Normal 6 7 3 2" xfId="1689" xr:uid="{36C87C65-ACEF-44E9-9BBA-79376607D218}"/>
    <cellStyle name="Normal 6 7 3 2 2" xfId="1690" xr:uid="{94F11950-E656-4211-9A76-913407481A56}"/>
    <cellStyle name="Normal 6 7 3 2 3" xfId="3381" xr:uid="{03CB73C6-3C39-40AD-86D3-D7C10B3CD5A4}"/>
    <cellStyle name="Normal 6 7 3 2 4" xfId="3382" xr:uid="{6A22CAB6-15E1-476C-B0FD-D10239A67BD0}"/>
    <cellStyle name="Normal 6 7 3 3" xfId="1691" xr:uid="{D7E6A3C8-4092-4114-A981-6AA7A16AA87E}"/>
    <cellStyle name="Normal 6 7 3 4" xfId="3383" xr:uid="{928AD75E-0DFE-42A2-B6E2-6FC299D4ED46}"/>
    <cellStyle name="Normal 6 7 3 5" xfId="3384" xr:uid="{3958740E-25AF-41C6-AF3C-20CB9AD04E51}"/>
    <cellStyle name="Normal 6 7 4" xfId="1692" xr:uid="{9F835231-7BF3-4600-9F7F-ED95FDEAD553}"/>
    <cellStyle name="Normal 6 7 4 2" xfId="1693" xr:uid="{C1F1A904-9EFA-4CE2-AF3A-9C90BC61FB6A}"/>
    <cellStyle name="Normal 6 7 4 3" xfId="3385" xr:uid="{B48E4CC5-A3F9-4765-A9AA-8C2FBFE0A3C2}"/>
    <cellStyle name="Normal 6 7 4 4" xfId="3386" xr:uid="{B04EC901-6C8B-4BFF-B741-B62B305B322E}"/>
    <cellStyle name="Normal 6 7 5" xfId="1694" xr:uid="{47ED9C8B-050A-486F-B0FA-CFBEDAC19822}"/>
    <cellStyle name="Normal 6 7 5 2" xfId="3387" xr:uid="{6593BF44-A042-4DC2-8B45-76BA6256AAAF}"/>
    <cellStyle name="Normal 6 7 5 3" xfId="3388" xr:uid="{30519F28-551B-45A4-91DD-39FDBE9E694E}"/>
    <cellStyle name="Normal 6 7 5 4" xfId="3389" xr:uid="{7D027014-3796-411F-A4A1-9EA9BC249486}"/>
    <cellStyle name="Normal 6 7 6" xfId="3390" xr:uid="{47A16630-321A-43D5-A7BB-D3C03B03F6C3}"/>
    <cellStyle name="Normal 6 7 7" xfId="3391" xr:uid="{E0F5036D-E744-4C63-A568-6F034BC755E4}"/>
    <cellStyle name="Normal 6 7 8" xfId="3392" xr:uid="{CC23C594-AEB4-46D4-A7FD-159DC2146DF2}"/>
    <cellStyle name="Normal 6 8" xfId="345" xr:uid="{FB165E03-686D-40C2-ADDF-EDBC69E91408}"/>
    <cellStyle name="Normal 6 8 2" xfId="673" xr:uid="{19619ACA-2456-499C-93DF-E4C7817118CB}"/>
    <cellStyle name="Normal 6 8 2 2" xfId="674" xr:uid="{160F0AC9-5D59-4031-A673-31CA5CB632CB}"/>
    <cellStyle name="Normal 6 8 2 2 2" xfId="1695" xr:uid="{F51A8D42-6B78-44D2-92E1-DC64297BE1A2}"/>
    <cellStyle name="Normal 6 8 2 2 3" xfId="3393" xr:uid="{09FBE27E-CF29-4F2C-8C50-AB1929748830}"/>
    <cellStyle name="Normal 6 8 2 2 4" xfId="3394" xr:uid="{14C62A4D-9DF2-4EE1-98A5-34975F91B6B1}"/>
    <cellStyle name="Normal 6 8 2 3" xfId="1696" xr:uid="{13B2AD7F-E9EB-48B0-B1D2-8D9058C63096}"/>
    <cellStyle name="Normal 6 8 2 4" xfId="3395" xr:uid="{6957ED16-4EFE-4D60-AA16-FDA7B34293D3}"/>
    <cellStyle name="Normal 6 8 2 5" xfId="3396" xr:uid="{197CC1CA-D8E2-45AD-B21C-5DAD1975BA01}"/>
    <cellStyle name="Normal 6 8 3" xfId="675" xr:uid="{2BDFCE16-7BAD-4912-8E27-44EC99C42088}"/>
    <cellStyle name="Normal 6 8 3 2" xfId="1697" xr:uid="{230C79EB-375D-4B1B-A17D-2A014997BAB4}"/>
    <cellStyle name="Normal 6 8 3 3" xfId="3397" xr:uid="{AB038A50-9F29-4419-A981-A440C03812DE}"/>
    <cellStyle name="Normal 6 8 3 4" xfId="3398" xr:uid="{7A941E1E-9D30-4409-B8F2-AD0ABDF9D808}"/>
    <cellStyle name="Normal 6 8 4" xfId="1698" xr:uid="{3B1861E1-C415-4FFF-8124-A74041456FE7}"/>
    <cellStyle name="Normal 6 8 4 2" xfId="3399" xr:uid="{4C584D60-106E-4F94-9E38-07DE654D6DD3}"/>
    <cellStyle name="Normal 6 8 4 3" xfId="3400" xr:uid="{2689F062-62A0-494C-A751-1D17CC6B7166}"/>
    <cellStyle name="Normal 6 8 4 4" xfId="3401" xr:uid="{4CF5BFD7-E92A-4C0C-AFB9-585655ABA1BB}"/>
    <cellStyle name="Normal 6 8 5" xfId="3402" xr:uid="{F0FA9C76-9186-4A0E-A8DD-A105D6AA4A3D}"/>
    <cellStyle name="Normal 6 8 6" xfId="3403" xr:uid="{306CAC1B-0B0C-4420-BCE6-D54D66406F65}"/>
    <cellStyle name="Normal 6 8 7" xfId="3404" xr:uid="{4A006495-ED8A-4649-919D-4D6D6BACEAF5}"/>
    <cellStyle name="Normal 6 9" xfId="346" xr:uid="{E3DC460C-0857-46CE-B23D-9434F3EC5264}"/>
    <cellStyle name="Normal 6 9 2" xfId="676" xr:uid="{E7569210-B81F-4D45-9190-7A5EC4D3BA6C}"/>
    <cellStyle name="Normal 6 9 2 2" xfId="1699" xr:uid="{B5A1BB5C-E0D3-4189-AB62-D8157D6E98E6}"/>
    <cellStyle name="Normal 6 9 2 3" xfId="3405" xr:uid="{D3874E25-BB80-4890-A87E-E095FBAECB3B}"/>
    <cellStyle name="Normal 6 9 2 4" xfId="3406" xr:uid="{5E6D9E60-4799-4897-9BAC-0FD52B530F38}"/>
    <cellStyle name="Normal 6 9 3" xfId="1700" xr:uid="{A5524BCA-E451-440B-947D-0950B76F7547}"/>
    <cellStyle name="Normal 6 9 3 2" xfId="3407" xr:uid="{0D038782-8B61-4EE7-B0E1-E4ECC53A45A2}"/>
    <cellStyle name="Normal 6 9 3 3" xfId="3408" xr:uid="{FC79B922-B646-4E47-A0F5-C8A346AE4002}"/>
    <cellStyle name="Normal 6 9 3 4" xfId="3409" xr:uid="{4ACF0E68-DD7F-4EAC-9882-E8897C1AD608}"/>
    <cellStyle name="Normal 6 9 4" xfId="3410" xr:uid="{91370344-0626-43D8-A407-195A1A144577}"/>
    <cellStyle name="Normal 6 9 5" xfId="3411" xr:uid="{29FE4FA3-0991-4F22-84C2-AF49D0B849B3}"/>
    <cellStyle name="Normal 6 9 6" xfId="3412" xr:uid="{A1B1B5D0-EEFE-4A1C-819B-6390C84673F4}"/>
    <cellStyle name="Normal 7" xfId="128" xr:uid="{E423CBBD-0B28-4B8F-9713-A700ED231AAE}"/>
    <cellStyle name="Normal 7 10" xfId="1701" xr:uid="{72FBA58F-E13F-41A8-B7EC-5DB2BEFA26E3}"/>
    <cellStyle name="Normal 7 10 2" xfId="3413" xr:uid="{DFFE8323-6450-4B07-80FE-7184F3819E99}"/>
    <cellStyle name="Normal 7 10 3" xfId="3414" xr:uid="{36B53758-78C7-4C9E-82E5-533CAFBF869F}"/>
    <cellStyle name="Normal 7 10 4" xfId="3415" xr:uid="{53791B69-0DF5-4995-BF7F-9657A1B0CC0F}"/>
    <cellStyle name="Normal 7 11" xfId="3416" xr:uid="{1AEBF82A-45BF-4DDA-A3B6-D60EEC125FF6}"/>
    <cellStyle name="Normal 7 11 2" xfId="3417" xr:uid="{97773809-F57B-405A-A03D-1DE8EBF9058F}"/>
    <cellStyle name="Normal 7 11 3" xfId="3418" xr:uid="{C2450CDB-2AFD-4889-B6C8-B1892EE42029}"/>
    <cellStyle name="Normal 7 11 4" xfId="3419" xr:uid="{E1E031D7-9045-475C-985C-05F327780E47}"/>
    <cellStyle name="Normal 7 12" xfId="3420" xr:uid="{B1531526-6596-4F92-B7C4-AB66494EC143}"/>
    <cellStyle name="Normal 7 12 2" xfId="3421" xr:uid="{46C23A5C-E458-47D0-8DA3-36842BCE645B}"/>
    <cellStyle name="Normal 7 13" xfId="3422" xr:uid="{710888F7-3302-449D-910C-EEAAE8E39E32}"/>
    <cellStyle name="Normal 7 14" xfId="3423" xr:uid="{65FC4576-E54E-44C8-BA2E-41BD1AE0CE7B}"/>
    <cellStyle name="Normal 7 15" xfId="3424" xr:uid="{A92DA118-D77B-48E3-8890-BA38B87A258E}"/>
    <cellStyle name="Normal 7 2" xfId="129" xr:uid="{3FB85458-A92D-48BA-BB75-A8DA41F212A6}"/>
    <cellStyle name="Normal 7 2 10" xfId="3425" xr:uid="{A4CB78A4-8ABE-4BF8-8FCC-A82C81FFF066}"/>
    <cellStyle name="Normal 7 2 11" xfId="3426" xr:uid="{CAB9874A-7B6D-4169-BAFE-015B9F00B052}"/>
    <cellStyle name="Normal 7 2 2" xfId="130" xr:uid="{C6728FD2-F9C1-4FC6-A139-0C014B205053}"/>
    <cellStyle name="Normal 7 2 2 2" xfId="131" xr:uid="{F8E2C634-E4E6-4B48-B31F-091ECE7D52CF}"/>
    <cellStyle name="Normal 7 2 2 2 2" xfId="347" xr:uid="{456C201E-1D49-4289-8354-6168B745B393}"/>
    <cellStyle name="Normal 7 2 2 2 2 2" xfId="677" xr:uid="{CE2A33EB-428D-4AF2-86C7-D2F76B5BA40C}"/>
    <cellStyle name="Normal 7 2 2 2 2 2 2" xfId="678" xr:uid="{74B7E21B-CDF0-4647-9CD5-3D32DC8CF29A}"/>
    <cellStyle name="Normal 7 2 2 2 2 2 2 2" xfId="1702" xr:uid="{DE69041C-C686-49EE-9F5F-01374B2DB6EB}"/>
    <cellStyle name="Normal 7 2 2 2 2 2 2 2 2" xfId="1703" xr:uid="{7AEF2F25-6264-4E07-9BB1-BD7036086A89}"/>
    <cellStyle name="Normal 7 2 2 2 2 2 2 3" xfId="1704" xr:uid="{6C35C6A4-0BB4-425D-8E01-52C735A61C1F}"/>
    <cellStyle name="Normal 7 2 2 2 2 2 3" xfId="1705" xr:uid="{D1AAD60C-8A1A-4D54-804E-479FC0C98B13}"/>
    <cellStyle name="Normal 7 2 2 2 2 2 3 2" xfId="1706" xr:uid="{8EBBF414-15B3-4892-A004-01F2752C78E8}"/>
    <cellStyle name="Normal 7 2 2 2 2 2 4" xfId="1707" xr:uid="{B1D8EB53-4287-414E-A620-5FDCAFC0480F}"/>
    <cellStyle name="Normal 7 2 2 2 2 3" xfId="679" xr:uid="{AB0564EA-B1F0-4822-904A-B7629B3430A9}"/>
    <cellStyle name="Normal 7 2 2 2 2 3 2" xfId="1708" xr:uid="{1BE75993-C737-4459-83CD-AEA210AE8BE9}"/>
    <cellStyle name="Normal 7 2 2 2 2 3 2 2" xfId="1709" xr:uid="{456FFE6E-C548-4102-A0A6-D4A432B3827A}"/>
    <cellStyle name="Normal 7 2 2 2 2 3 3" xfId="1710" xr:uid="{08BFF205-D196-4CCA-9DE1-B750BCC559B4}"/>
    <cellStyle name="Normal 7 2 2 2 2 3 4" xfId="3427" xr:uid="{F5417192-B63B-4DD9-AFA9-570829FEBE4F}"/>
    <cellStyle name="Normal 7 2 2 2 2 4" xfId="1711" xr:uid="{866147B1-BB44-4BFF-A105-05F6047A9AC8}"/>
    <cellStyle name="Normal 7 2 2 2 2 4 2" xfId="1712" xr:uid="{730DF8A3-CBA7-4C11-BBCE-3E6E4EC83F1E}"/>
    <cellStyle name="Normal 7 2 2 2 2 5" xfId="1713" xr:uid="{EAEFE733-70E7-46F8-B58E-BA36EC77768F}"/>
    <cellStyle name="Normal 7 2 2 2 2 6" xfId="3428" xr:uid="{3A6AA6A2-9FAE-4AA1-83AE-DC17E67C4835}"/>
    <cellStyle name="Normal 7 2 2 2 3" xfId="348" xr:uid="{E31617A9-AD9A-4B22-BA5A-0A40D50712EE}"/>
    <cellStyle name="Normal 7 2 2 2 3 2" xfId="680" xr:uid="{6E37B8B6-45FD-4CF8-A4E1-2130AFD3333F}"/>
    <cellStyle name="Normal 7 2 2 2 3 2 2" xfId="681" xr:uid="{A1F778FE-2730-4E51-BA69-BB52C1D198F6}"/>
    <cellStyle name="Normal 7 2 2 2 3 2 2 2" xfId="1714" xr:uid="{5C172C9A-9192-4920-AC61-9673FA9FB070}"/>
    <cellStyle name="Normal 7 2 2 2 3 2 2 2 2" xfId="1715" xr:uid="{8498BD82-7847-48FD-888C-988530CC858F}"/>
    <cellStyle name="Normal 7 2 2 2 3 2 2 3" xfId="1716" xr:uid="{30631576-5669-4597-A0DF-FB26243A83E5}"/>
    <cellStyle name="Normal 7 2 2 2 3 2 3" xfId="1717" xr:uid="{54E017FC-0B5F-4A23-A3AF-AD29309F7B52}"/>
    <cellStyle name="Normal 7 2 2 2 3 2 3 2" xfId="1718" xr:uid="{651796B1-243B-4170-86E5-09DDB3154E1D}"/>
    <cellStyle name="Normal 7 2 2 2 3 2 4" xfId="1719" xr:uid="{E50D8C5F-8B2D-4776-8FB6-8D77A4D8B210}"/>
    <cellStyle name="Normal 7 2 2 2 3 3" xfId="682" xr:uid="{CC1ECAE4-5E03-4111-9AE9-91240620E8B0}"/>
    <cellStyle name="Normal 7 2 2 2 3 3 2" xfId="1720" xr:uid="{4E7EB929-D88B-44D7-A03E-21B2925A6318}"/>
    <cellStyle name="Normal 7 2 2 2 3 3 2 2" xfId="1721" xr:uid="{FD715650-D7B7-4835-A349-55EF5D5866C5}"/>
    <cellStyle name="Normal 7 2 2 2 3 3 3" xfId="1722" xr:uid="{E4176835-6160-49D4-B285-70B11EB01EE8}"/>
    <cellStyle name="Normal 7 2 2 2 3 4" xfId="1723" xr:uid="{4D28F523-9B6C-466F-91C2-2CD8D9D1D3B6}"/>
    <cellStyle name="Normal 7 2 2 2 3 4 2" xfId="1724" xr:uid="{EC31EBB3-C5E1-4367-9824-6185AF4CF4FD}"/>
    <cellStyle name="Normal 7 2 2 2 3 5" xfId="1725" xr:uid="{6703B451-8067-4A84-B7F0-393EB53BF27F}"/>
    <cellStyle name="Normal 7 2 2 2 4" xfId="683" xr:uid="{E6D5285B-CFF0-4C61-8961-29D9D5D28465}"/>
    <cellStyle name="Normal 7 2 2 2 4 2" xfId="684" xr:uid="{96693C00-C612-4217-AC06-C915420A1C6B}"/>
    <cellStyle name="Normal 7 2 2 2 4 2 2" xfId="1726" xr:uid="{7694CF49-9181-48B2-AF4B-A69B8458173B}"/>
    <cellStyle name="Normal 7 2 2 2 4 2 2 2" xfId="1727" xr:uid="{18980EB3-90F4-40F5-BDBC-3A57595077A1}"/>
    <cellStyle name="Normal 7 2 2 2 4 2 3" xfId="1728" xr:uid="{2EF56A55-1ED0-4972-A654-E79E8F101E93}"/>
    <cellStyle name="Normal 7 2 2 2 4 3" xfId="1729" xr:uid="{26D15347-41E2-47A4-9163-ED7E952C68FA}"/>
    <cellStyle name="Normal 7 2 2 2 4 3 2" xfId="1730" xr:uid="{F08C3D82-A2BD-4707-BA3F-3981EBA5F449}"/>
    <cellStyle name="Normal 7 2 2 2 4 4" xfId="1731" xr:uid="{3652BAA3-5C97-469D-8221-FDA93D92A382}"/>
    <cellStyle name="Normal 7 2 2 2 5" xfId="685" xr:uid="{DF3EFB50-97C7-41D7-AE64-2DDA398DDC67}"/>
    <cellStyle name="Normal 7 2 2 2 5 2" xfId="1732" xr:uid="{75CDC079-99DC-4F33-8431-4188DE7DBA99}"/>
    <cellStyle name="Normal 7 2 2 2 5 2 2" xfId="1733" xr:uid="{FD22BF0F-ED8C-41A4-ABEC-F0F395D5BD17}"/>
    <cellStyle name="Normal 7 2 2 2 5 3" xfId="1734" xr:uid="{AD9A0A25-CEE7-47D8-BBBC-FEDA939F75D0}"/>
    <cellStyle name="Normal 7 2 2 2 5 4" xfId="3429" xr:uid="{9FC2DB57-A1A7-4B32-A997-EE275F3099F2}"/>
    <cellStyle name="Normal 7 2 2 2 6" xfId="1735" xr:uid="{28A52FB2-4068-47E7-8861-074BEEFF2DC2}"/>
    <cellStyle name="Normal 7 2 2 2 6 2" xfId="1736" xr:uid="{F6264C76-1767-4B49-98C9-E34E7AAE3EBD}"/>
    <cellStyle name="Normal 7 2 2 2 7" xfId="1737" xr:uid="{DCF03DDF-A716-4D8D-A838-A7112C2A3D99}"/>
    <cellStyle name="Normal 7 2 2 2 8" xfId="3430" xr:uid="{35B9BAA3-8849-455E-9D67-959BFD6A8BD0}"/>
    <cellStyle name="Normal 7 2 2 3" xfId="349" xr:uid="{AD8439FA-1A96-4332-B7A4-22EFC456E2D8}"/>
    <cellStyle name="Normal 7 2 2 3 2" xfId="686" xr:uid="{98955336-CD52-49F2-ADCF-2A4F47765FD9}"/>
    <cellStyle name="Normal 7 2 2 3 2 2" xfId="687" xr:uid="{65890A06-FBEA-444A-94EF-03C5D7D52806}"/>
    <cellStyle name="Normal 7 2 2 3 2 2 2" xfId="1738" xr:uid="{DB7E3507-90E3-43AD-9957-045DF8EBC087}"/>
    <cellStyle name="Normal 7 2 2 3 2 2 2 2" xfId="1739" xr:uid="{5B381587-CBF4-4057-A1B8-4E592E6DFE33}"/>
    <cellStyle name="Normal 7 2 2 3 2 2 3" xfId="1740" xr:uid="{9E252BE3-CBDD-4C3B-A8A9-2B9708F4757F}"/>
    <cellStyle name="Normal 7 2 2 3 2 3" xfId="1741" xr:uid="{22E1C464-937C-4E8C-A007-7242CA7B474F}"/>
    <cellStyle name="Normal 7 2 2 3 2 3 2" xfId="1742" xr:uid="{756DA424-BE1A-4EEE-8159-E2B3BE1A285A}"/>
    <cellStyle name="Normal 7 2 2 3 2 4" xfId="1743" xr:uid="{A60238BB-74F4-4489-A3D1-8B94D66F62E7}"/>
    <cellStyle name="Normal 7 2 2 3 3" xfId="688" xr:uid="{EA52C404-8C79-4056-8A66-04AECC8A2C22}"/>
    <cellStyle name="Normal 7 2 2 3 3 2" xfId="1744" xr:uid="{44F4C23B-E0E2-461A-BF4A-421CD29E54A3}"/>
    <cellStyle name="Normal 7 2 2 3 3 2 2" xfId="1745" xr:uid="{D2FED4A9-3958-4B1A-9733-0B24250886DD}"/>
    <cellStyle name="Normal 7 2 2 3 3 3" xfId="1746" xr:uid="{2D7C3627-2BF5-4031-8BFE-00585F9A045B}"/>
    <cellStyle name="Normal 7 2 2 3 3 4" xfId="3431" xr:uid="{37AA8102-84BE-4D89-9FFA-A06CDE4FC106}"/>
    <cellStyle name="Normal 7 2 2 3 4" xfId="1747" xr:uid="{794FD06C-DB23-4F63-BC50-CCD4AD347745}"/>
    <cellStyle name="Normal 7 2 2 3 4 2" xfId="1748" xr:uid="{E750B2EC-9D33-498A-B196-2B5A9052DBB8}"/>
    <cellStyle name="Normal 7 2 2 3 5" xfId="1749" xr:uid="{E377E6FB-14F7-4223-BA61-B0ED56CA80C1}"/>
    <cellStyle name="Normal 7 2 2 3 6" xfId="3432" xr:uid="{E80B964F-3200-4229-8EC8-AC8B888A8F84}"/>
    <cellStyle name="Normal 7 2 2 4" xfId="350" xr:uid="{1CAA8BD4-7186-4EE2-8547-7517EE8D4BCC}"/>
    <cellStyle name="Normal 7 2 2 4 2" xfId="689" xr:uid="{C6BE5D08-58AC-466C-BA0C-E9721AC66C9C}"/>
    <cellStyle name="Normal 7 2 2 4 2 2" xfId="690" xr:uid="{90CCD8E0-998D-489D-B563-9E80DFCB3030}"/>
    <cellStyle name="Normal 7 2 2 4 2 2 2" xfId="1750" xr:uid="{E1288BD6-3AF8-415C-8668-129059AD06D4}"/>
    <cellStyle name="Normal 7 2 2 4 2 2 2 2" xfId="1751" xr:uid="{0C4EECE4-3B89-4ACE-83E7-2E39506965DF}"/>
    <cellStyle name="Normal 7 2 2 4 2 2 3" xfId="1752" xr:uid="{FC9C7B4C-FEBF-4852-B513-D1A59744AB2A}"/>
    <cellStyle name="Normal 7 2 2 4 2 3" xfId="1753" xr:uid="{0BBD48BA-DEA6-405E-8B42-238E0639F577}"/>
    <cellStyle name="Normal 7 2 2 4 2 3 2" xfId="1754" xr:uid="{B43C937E-E011-435E-A6F3-DF085C2AE450}"/>
    <cellStyle name="Normal 7 2 2 4 2 4" xfId="1755" xr:uid="{F15580C2-43D0-40F5-966A-FE71D95F653D}"/>
    <cellStyle name="Normal 7 2 2 4 3" xfId="691" xr:uid="{75BBC654-847B-46CC-BA8E-9C23325A20A5}"/>
    <cellStyle name="Normal 7 2 2 4 3 2" xfId="1756" xr:uid="{C5158340-E271-44D8-B146-816CB00FD496}"/>
    <cellStyle name="Normal 7 2 2 4 3 2 2" xfId="1757" xr:uid="{B7B14A2B-DE3F-438A-9452-BF74DBA197EC}"/>
    <cellStyle name="Normal 7 2 2 4 3 3" xfId="1758" xr:uid="{6DA06984-B45D-4B63-B4B1-76F55F5D238C}"/>
    <cellStyle name="Normal 7 2 2 4 4" xfId="1759" xr:uid="{BA86139F-D930-4D53-9EA7-710522B332C4}"/>
    <cellStyle name="Normal 7 2 2 4 4 2" xfId="1760" xr:uid="{231691E7-7131-4001-B431-DCA255100224}"/>
    <cellStyle name="Normal 7 2 2 4 5" xfId="1761" xr:uid="{AFDBB42B-5CC5-4685-ABDD-918A149B082D}"/>
    <cellStyle name="Normal 7 2 2 5" xfId="351" xr:uid="{B958D214-7F3C-4312-978A-E0458F5CFD72}"/>
    <cellStyle name="Normal 7 2 2 5 2" xfId="692" xr:uid="{7A9B1C9E-DE1F-4D60-96DB-FC6DD7E5CA05}"/>
    <cellStyle name="Normal 7 2 2 5 2 2" xfId="1762" xr:uid="{F56C01C5-8B0B-4714-A447-730CEFDFB7A7}"/>
    <cellStyle name="Normal 7 2 2 5 2 2 2" xfId="1763" xr:uid="{B2F6643E-4327-4613-A528-2C4DEC140304}"/>
    <cellStyle name="Normal 7 2 2 5 2 3" xfId="1764" xr:uid="{E1D072D5-3437-4753-82A8-A4ABE2BFAEDD}"/>
    <cellStyle name="Normal 7 2 2 5 3" xfId="1765" xr:uid="{5CD39A0A-9384-4D69-A409-FC41130AA5F2}"/>
    <cellStyle name="Normal 7 2 2 5 3 2" xfId="1766" xr:uid="{D4D673D5-DB05-4C8C-A424-A48D15034E77}"/>
    <cellStyle name="Normal 7 2 2 5 4" xfId="1767" xr:uid="{B543C42E-DD32-4007-81E1-1839B13C499F}"/>
    <cellStyle name="Normal 7 2 2 6" xfId="693" xr:uid="{8363018B-7705-4BDF-BC58-E3701898469B}"/>
    <cellStyle name="Normal 7 2 2 6 2" xfId="1768" xr:uid="{E1163833-7EA7-413B-8D05-74C81AF69DA6}"/>
    <cellStyle name="Normal 7 2 2 6 2 2" xfId="1769" xr:uid="{B98A39A9-50F0-4DB9-A51D-E2871E07F6DD}"/>
    <cellStyle name="Normal 7 2 2 6 3" xfId="1770" xr:uid="{C2D58A65-FCC9-49EC-B115-D55835F372EB}"/>
    <cellStyle name="Normal 7 2 2 6 4" xfId="3433" xr:uid="{53667C49-18A3-4707-864F-BDCD97C7000A}"/>
    <cellStyle name="Normal 7 2 2 7" xfId="1771" xr:uid="{8F24BA54-1031-4D84-9B5B-507BCFB57944}"/>
    <cellStyle name="Normal 7 2 2 7 2" xfId="1772" xr:uid="{7ABDCAE4-B4C4-4898-BDCD-B0622DD2F285}"/>
    <cellStyle name="Normal 7 2 2 8" xfId="1773" xr:uid="{62C294FD-557D-4B2C-B5A5-1C40E36CD49E}"/>
    <cellStyle name="Normal 7 2 2 9" xfId="3434" xr:uid="{24C22504-D77C-4A15-BDA6-2191F82B05CE}"/>
    <cellStyle name="Normal 7 2 3" xfId="132" xr:uid="{CC3A0A13-6DEE-4D37-8D07-4950AA550DDB}"/>
    <cellStyle name="Normal 7 2 3 2" xfId="133" xr:uid="{5B5CDE7D-76BC-4F36-BAD7-4585BA26A094}"/>
    <cellStyle name="Normal 7 2 3 2 2" xfId="694" xr:uid="{30E53332-0A34-4309-84A9-1CDE1162CD1A}"/>
    <cellStyle name="Normal 7 2 3 2 2 2" xfId="695" xr:uid="{ED1BA2F0-E0C6-4B85-85C9-11C6AA04CA66}"/>
    <cellStyle name="Normal 7 2 3 2 2 2 2" xfId="1774" xr:uid="{1366A0B6-63CF-44FC-8ED1-9404811B7C32}"/>
    <cellStyle name="Normal 7 2 3 2 2 2 2 2" xfId="1775" xr:uid="{B3A1A473-D298-4292-A418-19416BD1BF9C}"/>
    <cellStyle name="Normal 7 2 3 2 2 2 3" xfId="1776" xr:uid="{99EA5E4E-FD3D-4614-83F9-8997A0449DF2}"/>
    <cellStyle name="Normal 7 2 3 2 2 3" xfId="1777" xr:uid="{0B5E316E-4CF7-4BF8-AB74-946173E9709E}"/>
    <cellStyle name="Normal 7 2 3 2 2 3 2" xfId="1778" xr:uid="{A8783337-F36E-41C0-9FCF-C9C481991E5F}"/>
    <cellStyle name="Normal 7 2 3 2 2 4" xfId="1779" xr:uid="{E9E76B39-9952-417E-B34C-6AB7E3CF935F}"/>
    <cellStyle name="Normal 7 2 3 2 3" xfId="696" xr:uid="{B6D97B6E-EDED-4C25-BF5B-9B46B3A5E8D3}"/>
    <cellStyle name="Normal 7 2 3 2 3 2" xfId="1780" xr:uid="{EDB33904-6738-46CB-8F0E-23A182C703FA}"/>
    <cellStyle name="Normal 7 2 3 2 3 2 2" xfId="1781" xr:uid="{786A8A73-903C-4E3B-9F0D-91B321362738}"/>
    <cellStyle name="Normal 7 2 3 2 3 3" xfId="1782" xr:uid="{1594AC4D-9FDD-4FA1-AAC3-C5608FFB031E}"/>
    <cellStyle name="Normal 7 2 3 2 3 4" xfId="3435" xr:uid="{1E8A26B6-B580-448A-8DB8-537218812EAA}"/>
    <cellStyle name="Normal 7 2 3 2 4" xfId="1783" xr:uid="{A7DC6C20-B1A6-4E04-BEAC-22537A79FC56}"/>
    <cellStyle name="Normal 7 2 3 2 4 2" xfId="1784" xr:uid="{43B0E546-1D08-4C88-BE16-9EFCD2D3FFF1}"/>
    <cellStyle name="Normal 7 2 3 2 5" xfId="1785" xr:uid="{26C0368B-A3BE-461D-92E0-21AB7772B338}"/>
    <cellStyle name="Normal 7 2 3 2 6" xfId="3436" xr:uid="{47A82139-5BFD-4FC4-B965-5501D2769E7B}"/>
    <cellStyle name="Normal 7 2 3 3" xfId="352" xr:uid="{696267B5-E1ED-421F-861F-D91199D46E7A}"/>
    <cellStyle name="Normal 7 2 3 3 2" xfId="697" xr:uid="{02AFEF70-B0B4-4224-8373-0F19FAEA7DB6}"/>
    <cellStyle name="Normal 7 2 3 3 2 2" xfId="698" xr:uid="{D46EA377-44BC-4465-AD70-E433B9109A8F}"/>
    <cellStyle name="Normal 7 2 3 3 2 2 2" xfId="1786" xr:uid="{C5DC9456-4CBD-42B3-AE3F-6E0E858D4F40}"/>
    <cellStyle name="Normal 7 2 3 3 2 2 2 2" xfId="1787" xr:uid="{5A843DAA-8045-4C74-BE02-B0340B92764D}"/>
    <cellStyle name="Normal 7 2 3 3 2 2 3" xfId="1788" xr:uid="{E129EA1B-4874-4BE5-8EE1-54FA4D7BB426}"/>
    <cellStyle name="Normal 7 2 3 3 2 3" xfId="1789" xr:uid="{150AF5C9-D2E0-4DA5-9C17-8920A9F5ECC4}"/>
    <cellStyle name="Normal 7 2 3 3 2 3 2" xfId="1790" xr:uid="{0F2E6E3D-0097-4334-BB23-1A28C52C7223}"/>
    <cellStyle name="Normal 7 2 3 3 2 4" xfId="1791" xr:uid="{6C754C67-599B-4A01-BA06-49A0534E9CCE}"/>
    <cellStyle name="Normal 7 2 3 3 3" xfId="699" xr:uid="{1BB0CFF1-3A1C-4D64-A53F-2E97FD2DFDD0}"/>
    <cellStyle name="Normal 7 2 3 3 3 2" xfId="1792" xr:uid="{AA5C0B36-A406-441A-B012-BB5F7AF7DA8A}"/>
    <cellStyle name="Normal 7 2 3 3 3 2 2" xfId="1793" xr:uid="{4DC92792-F245-4169-8A81-2E3EDCBAB2E7}"/>
    <cellStyle name="Normal 7 2 3 3 3 3" xfId="1794" xr:uid="{0C0D8C3C-0C8E-4A4B-BBD5-8C5F0BB7AB15}"/>
    <cellStyle name="Normal 7 2 3 3 4" xfId="1795" xr:uid="{BDE6FBED-581C-44D1-9B8E-6D2DA569B2F1}"/>
    <cellStyle name="Normal 7 2 3 3 4 2" xfId="1796" xr:uid="{57739D7C-C08F-42BB-8BED-05A447677500}"/>
    <cellStyle name="Normal 7 2 3 3 5" xfId="1797" xr:uid="{72DE4064-4299-45F4-AE00-25739B09503C}"/>
    <cellStyle name="Normal 7 2 3 4" xfId="353" xr:uid="{95090568-7266-459F-B72F-45420F983CA7}"/>
    <cellStyle name="Normal 7 2 3 4 2" xfId="700" xr:uid="{B5494649-F619-4919-B45F-B0D03F0F71F7}"/>
    <cellStyle name="Normal 7 2 3 4 2 2" xfId="1798" xr:uid="{EF8FDF31-83D3-46FA-94F8-F53F7560ED1B}"/>
    <cellStyle name="Normal 7 2 3 4 2 2 2" xfId="1799" xr:uid="{9EBA2BDD-75F5-4DB9-8CC2-831142D8F7D7}"/>
    <cellStyle name="Normal 7 2 3 4 2 3" xfId="1800" xr:uid="{E1B66E2C-341A-4E0A-8622-4FDD7C6E3856}"/>
    <cellStyle name="Normal 7 2 3 4 3" xfId="1801" xr:uid="{4B91C499-94AC-4AAE-9574-278C9AA78129}"/>
    <cellStyle name="Normal 7 2 3 4 3 2" xfId="1802" xr:uid="{750D5390-491D-4776-90FF-B9255E44C550}"/>
    <cellStyle name="Normal 7 2 3 4 4" xfId="1803" xr:uid="{58977D7D-18CF-4D00-A2C3-0E47AFC1E601}"/>
    <cellStyle name="Normal 7 2 3 5" xfId="701" xr:uid="{78676FEE-AD03-448C-BB15-AE97FAF87590}"/>
    <cellStyle name="Normal 7 2 3 5 2" xfId="1804" xr:uid="{2FCA50CD-1DBE-472C-AF86-ABCA9DC52DF2}"/>
    <cellStyle name="Normal 7 2 3 5 2 2" xfId="1805" xr:uid="{DC7941CB-66FC-478A-838D-DD0966137C52}"/>
    <cellStyle name="Normal 7 2 3 5 3" xfId="1806" xr:uid="{222690FE-A442-4DB8-8596-C4902B6D7CDE}"/>
    <cellStyle name="Normal 7 2 3 5 4" xfId="3437" xr:uid="{7614255C-1299-4180-AEAD-09AFA5058455}"/>
    <cellStyle name="Normal 7 2 3 6" xfId="1807" xr:uid="{411F95A2-37D2-418A-9EC5-242B6CAC3FDE}"/>
    <cellStyle name="Normal 7 2 3 6 2" xfId="1808" xr:uid="{A1CE7624-1056-4682-AA48-649DD316AED9}"/>
    <cellStyle name="Normal 7 2 3 7" xfId="1809" xr:uid="{3C7CA06F-CB1F-4673-A729-BBB00B84D4AD}"/>
    <cellStyle name="Normal 7 2 3 8" xfId="3438" xr:uid="{91C67FDB-8505-4E3B-B526-12358906E08A}"/>
    <cellStyle name="Normal 7 2 4" xfId="134" xr:uid="{5507751A-C337-4262-930B-7FAAD38DD831}"/>
    <cellStyle name="Normal 7 2 4 2" xfId="448" xr:uid="{5DE82BA2-74D5-41B6-AA00-2ED4DFE6F2E6}"/>
    <cellStyle name="Normal 7 2 4 2 2" xfId="702" xr:uid="{5E8A3BAF-98D4-48A4-8A47-9D5B23720AE3}"/>
    <cellStyle name="Normal 7 2 4 2 2 2" xfId="1810" xr:uid="{82CF7AF1-E38B-4EBA-84CE-F96F02BEDCA7}"/>
    <cellStyle name="Normal 7 2 4 2 2 2 2" xfId="1811" xr:uid="{A3D9961B-962F-4F58-83FB-09C2D67EDD0F}"/>
    <cellStyle name="Normal 7 2 4 2 2 3" xfId="1812" xr:uid="{50161F55-D898-4BB6-BF22-E6207D524BA1}"/>
    <cellStyle name="Normal 7 2 4 2 2 4" xfId="3439" xr:uid="{42301B5C-2D84-4E1A-A412-C6AC5E2DBA7E}"/>
    <cellStyle name="Normal 7 2 4 2 3" xfId="1813" xr:uid="{631D4630-AD25-45A7-BF06-70D2CCAAC0B1}"/>
    <cellStyle name="Normal 7 2 4 2 3 2" xfId="1814" xr:uid="{1F81F064-BFCF-4140-B928-31C3417269FA}"/>
    <cellStyle name="Normal 7 2 4 2 4" xfId="1815" xr:uid="{77E92790-CE59-4B33-95AD-931098ECB288}"/>
    <cellStyle name="Normal 7 2 4 2 5" xfId="3440" xr:uid="{40E77B8A-F0CA-4BCB-930C-2E01D9DBE75D}"/>
    <cellStyle name="Normal 7 2 4 3" xfId="703" xr:uid="{AA336144-1672-4899-BC92-4981387DF5A7}"/>
    <cellStyle name="Normal 7 2 4 3 2" xfId="1816" xr:uid="{942453D0-3D3C-447F-ABEA-FC2D7CBDE000}"/>
    <cellStyle name="Normal 7 2 4 3 2 2" xfId="1817" xr:uid="{1DC850BD-03FE-415E-9295-973EFDDE89A9}"/>
    <cellStyle name="Normal 7 2 4 3 3" xfId="1818" xr:uid="{4DFF7F67-9F58-4679-8EA7-6667A527D2A2}"/>
    <cellStyle name="Normal 7 2 4 3 4" xfId="3441" xr:uid="{31E319CD-CC6D-448A-B68A-1E4D614F6335}"/>
    <cellStyle name="Normal 7 2 4 4" xfId="1819" xr:uid="{7EB55A26-E2EE-4D47-897F-B60AC7E09C3A}"/>
    <cellStyle name="Normal 7 2 4 4 2" xfId="1820" xr:uid="{F2AF1ED7-FDB0-4EE5-8B82-A374EC5D77A6}"/>
    <cellStyle name="Normal 7 2 4 4 3" xfId="3442" xr:uid="{676014AB-6ED8-4A55-9A35-E3E20A113BF7}"/>
    <cellStyle name="Normal 7 2 4 4 4" xfId="3443" xr:uid="{DA7DA6F1-EEA8-4166-9892-09D7869C0F45}"/>
    <cellStyle name="Normal 7 2 4 5" xfId="1821" xr:uid="{BB995820-0A43-48DB-9C26-6D8B13CAF92D}"/>
    <cellStyle name="Normal 7 2 4 6" xfId="3444" xr:uid="{14B35924-99A8-4783-8B26-1F21BD57B972}"/>
    <cellStyle name="Normal 7 2 4 7" xfId="3445" xr:uid="{DE67584B-A102-4041-BF52-79F8C29F8444}"/>
    <cellStyle name="Normal 7 2 5" xfId="354" xr:uid="{6697B00C-6E57-4EE5-B92E-60A8396A7624}"/>
    <cellStyle name="Normal 7 2 5 2" xfId="704" xr:uid="{EC0AC36B-3FF5-4D81-BB78-3644592EF99E}"/>
    <cellStyle name="Normal 7 2 5 2 2" xfId="705" xr:uid="{360D7D99-8E30-4BB8-AFE7-160687C4FCFD}"/>
    <cellStyle name="Normal 7 2 5 2 2 2" xfId="1822" xr:uid="{918B3B6C-4CAA-48FE-9A5C-00CC0F024970}"/>
    <cellStyle name="Normal 7 2 5 2 2 2 2" xfId="1823" xr:uid="{17F6996C-D708-4A3A-AAB1-ED85228E46E7}"/>
    <cellStyle name="Normal 7 2 5 2 2 3" xfId="1824" xr:uid="{FFDC16A1-FEA7-4BBC-BC30-B72FD81BC902}"/>
    <cellStyle name="Normal 7 2 5 2 3" xfId="1825" xr:uid="{6A91079E-F9A7-4C7C-844E-339FBBF4A6FC}"/>
    <cellStyle name="Normal 7 2 5 2 3 2" xfId="1826" xr:uid="{ED5EDF6B-9237-4D0F-A872-C27C7F287ACF}"/>
    <cellStyle name="Normal 7 2 5 2 4" xfId="1827" xr:uid="{35ED2709-3102-4B53-8FA3-A34D72218162}"/>
    <cellStyle name="Normal 7 2 5 3" xfId="706" xr:uid="{9DCB3B12-4492-497C-9D5A-D9F1B1562A14}"/>
    <cellStyle name="Normal 7 2 5 3 2" xfId="1828" xr:uid="{948FAF0F-A54C-49AE-938D-92D564057C41}"/>
    <cellStyle name="Normal 7 2 5 3 2 2" xfId="1829" xr:uid="{E5D25CF9-5EF6-41E9-B663-CCB083BDDC49}"/>
    <cellStyle name="Normal 7 2 5 3 3" xfId="1830" xr:uid="{1AE458B1-2072-468B-8F75-7A1BA563CBEA}"/>
    <cellStyle name="Normal 7 2 5 3 4" xfId="3446" xr:uid="{38D5FB4C-1519-4B44-8A1A-49A3BB9D7104}"/>
    <cellStyle name="Normal 7 2 5 4" xfId="1831" xr:uid="{7BCE4E72-7F82-4DE8-A9F7-EDBC74E17FE0}"/>
    <cellStyle name="Normal 7 2 5 4 2" xfId="1832" xr:uid="{729DEC31-BE95-43BE-A663-6E0A72ABF936}"/>
    <cellStyle name="Normal 7 2 5 5" xfId="1833" xr:uid="{2AEFE503-6510-4136-B68E-7339DEDBF259}"/>
    <cellStyle name="Normal 7 2 5 6" xfId="3447" xr:uid="{DF23540E-F290-4762-BF6B-871508E1E4D1}"/>
    <cellStyle name="Normal 7 2 6" xfId="355" xr:uid="{4D6118B2-2528-4F6F-BFA6-18B57FEEF8B0}"/>
    <cellStyle name="Normal 7 2 6 2" xfId="707" xr:uid="{6BDA9856-B690-4AA2-8D67-1B1F0A4160F1}"/>
    <cellStyle name="Normal 7 2 6 2 2" xfId="1834" xr:uid="{11BD3B31-8455-4A50-A102-FC8E3521F609}"/>
    <cellStyle name="Normal 7 2 6 2 2 2" xfId="1835" xr:uid="{190A4C03-55AD-4923-BDDA-968EEE7277F3}"/>
    <cellStyle name="Normal 7 2 6 2 3" xfId="1836" xr:uid="{D76EEE47-AB3A-43F4-95B0-3C61A6EB3C9A}"/>
    <cellStyle name="Normal 7 2 6 2 4" xfId="3448" xr:uid="{3707DE19-FDD7-43C9-BE35-8BC81AB2898C}"/>
    <cellStyle name="Normal 7 2 6 3" xfId="1837" xr:uid="{948C0CC3-A82F-4377-B596-E3DDEFB5D747}"/>
    <cellStyle name="Normal 7 2 6 3 2" xfId="1838" xr:uid="{54B12017-B013-485D-8B10-FF547C28C0F3}"/>
    <cellStyle name="Normal 7 2 6 4" xfId="1839" xr:uid="{083BE9FA-428C-43B1-B003-8D1EC462873B}"/>
    <cellStyle name="Normal 7 2 6 5" xfId="3449" xr:uid="{FA30D08F-FE3C-4B84-993E-D10FD621999B}"/>
    <cellStyle name="Normal 7 2 7" xfId="708" xr:uid="{AF31A308-529D-4885-98DC-0AB02CF18C7B}"/>
    <cellStyle name="Normal 7 2 7 2" xfId="1840" xr:uid="{0E93BBCE-DAE1-45DD-BBDB-D8781994E6BE}"/>
    <cellStyle name="Normal 7 2 7 2 2" xfId="1841" xr:uid="{F0F312C1-8CCD-46AD-8462-9813C45C2C99}"/>
    <cellStyle name="Normal 7 2 7 2 3" xfId="4409" xr:uid="{55CEF54A-6886-409F-BBBD-D242AC5F2AE5}"/>
    <cellStyle name="Normal 7 2 7 3" xfId="1842" xr:uid="{905CB5B3-6385-4136-8DA9-B68E8408AD20}"/>
    <cellStyle name="Normal 7 2 7 4" xfId="3450" xr:uid="{4D91F7D1-F74A-4A17-BC1C-FA9141AAF095}"/>
    <cellStyle name="Normal 7 2 7 4 2" xfId="4579" xr:uid="{5B090432-4269-490E-B89F-E68DF28004FA}"/>
    <cellStyle name="Normal 7 2 7 4 3" xfId="4686" xr:uid="{713DC092-3CC2-43D0-8E83-771BD38325B1}"/>
    <cellStyle name="Normal 7 2 7 4 4" xfId="4608" xr:uid="{8E584511-EDF7-45DF-B70D-4E9DFE85901D}"/>
    <cellStyle name="Normal 7 2 8" xfId="1843" xr:uid="{25A84401-2EEF-4828-A5EC-CA7B088F9AED}"/>
    <cellStyle name="Normal 7 2 8 2" xfId="1844" xr:uid="{A075D4EE-CA5D-4746-B999-3B41C9E01FBA}"/>
    <cellStyle name="Normal 7 2 8 3" xfId="3451" xr:uid="{7F098986-610A-4032-AB69-38C0CFC3DEA4}"/>
    <cellStyle name="Normal 7 2 8 4" xfId="3452" xr:uid="{790FF53B-653F-4D1F-8954-9714ADCE49FF}"/>
    <cellStyle name="Normal 7 2 9" xfId="1845" xr:uid="{AC074A2E-F61B-4AC7-9011-EC6950111955}"/>
    <cellStyle name="Normal 7 3" xfId="135" xr:uid="{482A87FF-E95C-4486-9399-C5FDA08508E8}"/>
    <cellStyle name="Normal 7 3 10" xfId="3453" xr:uid="{0325FC20-87B8-4076-8E32-1F7FB5F42B82}"/>
    <cellStyle name="Normal 7 3 11" xfId="3454" xr:uid="{5E1FF4FE-8DD8-40F4-9D2F-E8C2EBB10F9C}"/>
    <cellStyle name="Normal 7 3 2" xfId="136" xr:uid="{C36D3BA9-9CF4-4314-8002-B03DD2CCB1B0}"/>
    <cellStyle name="Normal 7 3 2 2" xfId="137" xr:uid="{826D90F1-F318-4C26-A468-169DE2E2E535}"/>
    <cellStyle name="Normal 7 3 2 2 2" xfId="356" xr:uid="{3C78533E-165F-4A1B-989B-88CDA8865168}"/>
    <cellStyle name="Normal 7 3 2 2 2 2" xfId="709" xr:uid="{C33F996D-D78B-43E0-AA1B-D8B7785D9202}"/>
    <cellStyle name="Normal 7 3 2 2 2 2 2" xfId="1846" xr:uid="{E56123C6-3CB6-48D1-874D-8093B10A79A7}"/>
    <cellStyle name="Normal 7 3 2 2 2 2 2 2" xfId="1847" xr:uid="{8BE4D70D-63AF-4949-BC3B-DCB1572AE11C}"/>
    <cellStyle name="Normal 7 3 2 2 2 2 3" xfId="1848" xr:uid="{800F7056-6F8A-451F-B628-8D0EB2A69119}"/>
    <cellStyle name="Normal 7 3 2 2 2 2 4" xfId="3455" xr:uid="{0288BDD4-AA56-4C99-BD0A-6DC8587D5426}"/>
    <cellStyle name="Normal 7 3 2 2 2 3" xfId="1849" xr:uid="{8260F9F7-BA4B-4317-BFD5-28859E725D86}"/>
    <cellStyle name="Normal 7 3 2 2 2 3 2" xfId="1850" xr:uid="{01EE5968-065F-4590-AC34-E8C39FC40635}"/>
    <cellStyle name="Normal 7 3 2 2 2 3 3" xfId="3456" xr:uid="{6D650A61-0F84-44A7-9C1F-C2FCE847B1E1}"/>
    <cellStyle name="Normal 7 3 2 2 2 3 4" xfId="3457" xr:uid="{03106036-08C7-4170-B5AA-E44AACE80A41}"/>
    <cellStyle name="Normal 7 3 2 2 2 4" xfId="1851" xr:uid="{6DAD3A16-42DF-413B-A539-2D5C2D37F248}"/>
    <cellStyle name="Normal 7 3 2 2 2 5" xfId="3458" xr:uid="{8A026B60-BC40-4DA7-9915-EAE8ADDECA87}"/>
    <cellStyle name="Normal 7 3 2 2 2 6" xfId="3459" xr:uid="{30251357-3574-46EA-98A7-C451F989E000}"/>
    <cellStyle name="Normal 7 3 2 2 3" xfId="710" xr:uid="{A92846E3-D804-4D34-87F2-EDDDFEC40AD7}"/>
    <cellStyle name="Normal 7 3 2 2 3 2" xfId="1852" xr:uid="{F731A03E-7B4F-4668-B4D3-E2D134BA20AE}"/>
    <cellStyle name="Normal 7 3 2 2 3 2 2" xfId="1853" xr:uid="{551F2BB7-9510-4A6C-AAD4-D0A3851D8300}"/>
    <cellStyle name="Normal 7 3 2 2 3 2 3" xfId="3460" xr:uid="{89AC2AA8-C261-4AE2-B0E7-35884421D9FE}"/>
    <cellStyle name="Normal 7 3 2 2 3 2 4" xfId="3461" xr:uid="{F4354FD7-0C3A-466B-8C60-2328B779420F}"/>
    <cellStyle name="Normal 7 3 2 2 3 3" xfId="1854" xr:uid="{7CBFEE83-A7C5-48D9-9DE4-AF755D41DB06}"/>
    <cellStyle name="Normal 7 3 2 2 3 4" xfId="3462" xr:uid="{79DD0FE5-8AC1-4B4C-B3C2-AC110CA2F39A}"/>
    <cellStyle name="Normal 7 3 2 2 3 5" xfId="3463" xr:uid="{6965D358-694B-4C61-89A6-42A614C046E7}"/>
    <cellStyle name="Normal 7 3 2 2 4" xfId="1855" xr:uid="{35E13F84-2942-47B2-9A30-43C76CDC2556}"/>
    <cellStyle name="Normal 7 3 2 2 4 2" xfId="1856" xr:uid="{A431B2FF-B667-42A8-B995-88C550BAD379}"/>
    <cellStyle name="Normal 7 3 2 2 4 3" xfId="3464" xr:uid="{39F85DF4-7A3B-4B18-AD41-98A531665975}"/>
    <cellStyle name="Normal 7 3 2 2 4 4" xfId="3465" xr:uid="{49A8FE5E-EB28-40F9-9B32-DE3D12626A46}"/>
    <cellStyle name="Normal 7 3 2 2 5" xfId="1857" xr:uid="{E34FF638-49EB-45B9-93B1-0D0C24A54EE0}"/>
    <cellStyle name="Normal 7 3 2 2 5 2" xfId="3466" xr:uid="{94B6CC1A-F167-4DF3-81DC-E673F91A8381}"/>
    <cellStyle name="Normal 7 3 2 2 5 3" xfId="3467" xr:uid="{7219AD25-258B-432F-8680-15C615271AE8}"/>
    <cellStyle name="Normal 7 3 2 2 5 4" xfId="3468" xr:uid="{33891457-BAED-413E-8381-068C88740549}"/>
    <cellStyle name="Normal 7 3 2 2 6" xfId="3469" xr:uid="{4C222DDA-ADF8-45BB-B245-ACB9FCD2CA79}"/>
    <cellStyle name="Normal 7 3 2 2 7" xfId="3470" xr:uid="{EEC59F9C-29A8-4CC5-8DD1-06F414BFCD37}"/>
    <cellStyle name="Normal 7 3 2 2 8" xfId="3471" xr:uid="{FEE36BDF-81BC-4091-BE8E-01AE1A6834E4}"/>
    <cellStyle name="Normal 7 3 2 3" xfId="357" xr:uid="{B6CBEAE0-568D-4D27-875D-C80DB24C299B}"/>
    <cellStyle name="Normal 7 3 2 3 2" xfId="711" xr:uid="{4ED4D608-A3AD-42DA-BC10-EC36F6366349}"/>
    <cellStyle name="Normal 7 3 2 3 2 2" xfId="712" xr:uid="{3FC2A078-FD97-4777-B98A-916C3CAE4C56}"/>
    <cellStyle name="Normal 7 3 2 3 2 2 2" xfId="1858" xr:uid="{C799DB43-DF48-4CCC-80A7-7A24E6977760}"/>
    <cellStyle name="Normal 7 3 2 3 2 2 2 2" xfId="1859" xr:uid="{F42B7611-5F2C-4DC1-B94A-8A71A27F1765}"/>
    <cellStyle name="Normal 7 3 2 3 2 2 3" xfId="1860" xr:uid="{E669A2DA-6093-4464-81C6-4FA7AC17D108}"/>
    <cellStyle name="Normal 7 3 2 3 2 3" xfId="1861" xr:uid="{8FC2FD6B-1ACA-4482-86F2-97255F471F8A}"/>
    <cellStyle name="Normal 7 3 2 3 2 3 2" xfId="1862" xr:uid="{372AA0AD-78EB-4F2F-85AF-56F768FAB881}"/>
    <cellStyle name="Normal 7 3 2 3 2 4" xfId="1863" xr:uid="{2785FD64-D69E-4B87-AAF9-6AAE8F70DF48}"/>
    <cellStyle name="Normal 7 3 2 3 3" xfId="713" xr:uid="{A9A9176C-89FC-457C-A061-C2AC87113D76}"/>
    <cellStyle name="Normal 7 3 2 3 3 2" xfId="1864" xr:uid="{81FCD0D8-8CC4-436B-B6B8-04FE624D08D4}"/>
    <cellStyle name="Normal 7 3 2 3 3 2 2" xfId="1865" xr:uid="{047EF589-2776-4D2D-B127-75FCD5863D9D}"/>
    <cellStyle name="Normal 7 3 2 3 3 3" xfId="1866" xr:uid="{AC78D38B-46F7-475B-8F9A-949B3CF32D2F}"/>
    <cellStyle name="Normal 7 3 2 3 3 4" xfId="3472" xr:uid="{3DCB52FF-EB26-4732-BF94-F07C8DBC6481}"/>
    <cellStyle name="Normal 7 3 2 3 4" xfId="1867" xr:uid="{AF7743AC-E1B9-4457-8E2E-F8F666F2F13E}"/>
    <cellStyle name="Normal 7 3 2 3 4 2" xfId="1868" xr:uid="{3D3FB187-3BD6-4287-834D-651099A90369}"/>
    <cellStyle name="Normal 7 3 2 3 5" xfId="1869" xr:uid="{84A4B4DE-C571-4F38-876D-25D1E6AEFB33}"/>
    <cellStyle name="Normal 7 3 2 3 6" xfId="3473" xr:uid="{4C22F27A-E96A-4FC1-A1C2-1E6B5A9CC282}"/>
    <cellStyle name="Normal 7 3 2 4" xfId="358" xr:uid="{CF0F9CCD-3FB5-4651-B800-53D177EB8707}"/>
    <cellStyle name="Normal 7 3 2 4 2" xfId="714" xr:uid="{1723EFCB-98CC-40BC-A08E-D12BEFF4D4E9}"/>
    <cellStyle name="Normal 7 3 2 4 2 2" xfId="1870" xr:uid="{37FA84EA-5E8E-4119-8D9F-3061714F0B96}"/>
    <cellStyle name="Normal 7 3 2 4 2 2 2" xfId="1871" xr:uid="{88432B2A-80A5-449F-96AF-A4CDA1658779}"/>
    <cellStyle name="Normal 7 3 2 4 2 3" xfId="1872" xr:uid="{7B12B8E7-BA23-4255-88DD-5CF1546DFEF0}"/>
    <cellStyle name="Normal 7 3 2 4 2 4" xfId="3474" xr:uid="{274A5347-6951-4EFD-8D2D-203BE9C7DA8E}"/>
    <cellStyle name="Normal 7 3 2 4 3" xfId="1873" xr:uid="{377902E9-0ECF-44BC-B772-0EB592FA7C3E}"/>
    <cellStyle name="Normal 7 3 2 4 3 2" xfId="1874" xr:uid="{0B27B32D-E207-4EDF-9EB7-41790FE51079}"/>
    <cellStyle name="Normal 7 3 2 4 4" xfId="1875" xr:uid="{20056E99-DB98-49A7-87D6-C56E457E1234}"/>
    <cellStyle name="Normal 7 3 2 4 5" xfId="3475" xr:uid="{05650DA2-5060-4243-8C83-4871F6A0108F}"/>
    <cellStyle name="Normal 7 3 2 5" xfId="359" xr:uid="{05BE6DB0-B50F-4D52-8344-56F3CBCAB347}"/>
    <cellStyle name="Normal 7 3 2 5 2" xfId="1876" xr:uid="{712462E0-7D07-4F23-8729-C5390878AC7D}"/>
    <cellStyle name="Normal 7 3 2 5 2 2" xfId="1877" xr:uid="{1C84A39A-BC13-41FA-A417-FCE4708130E8}"/>
    <cellStyle name="Normal 7 3 2 5 3" xfId="1878" xr:uid="{3D9D07F5-AAB1-4F46-8293-57DE49D59E9F}"/>
    <cellStyle name="Normal 7 3 2 5 4" xfId="3476" xr:uid="{F9DA6F68-2D74-433B-8436-E68E2887D1BA}"/>
    <cellStyle name="Normal 7 3 2 6" xfId="1879" xr:uid="{AB89BB48-0BE7-45A4-B1D8-0C81B2377D0B}"/>
    <cellStyle name="Normal 7 3 2 6 2" xfId="1880" xr:uid="{2E3A5EAC-1906-4D12-BEEB-2BFBA8008515}"/>
    <cellStyle name="Normal 7 3 2 6 3" xfId="3477" xr:uid="{6F1D8DD4-BC64-4DAF-B311-736BC860F3E9}"/>
    <cellStyle name="Normal 7 3 2 6 4" xfId="3478" xr:uid="{8A472535-1DD5-4C85-9934-85C2FD5C98CF}"/>
    <cellStyle name="Normal 7 3 2 7" xfId="1881" xr:uid="{EEA9919D-04CB-41DC-81A7-AA979B0771DC}"/>
    <cellStyle name="Normal 7 3 2 8" xfId="3479" xr:uid="{1857738F-3006-416C-A6A1-281944666157}"/>
    <cellStyle name="Normal 7 3 2 9" xfId="3480" xr:uid="{6D8F1916-469E-4E4F-BC58-D9D2C78AE945}"/>
    <cellStyle name="Normal 7 3 3" xfId="138" xr:uid="{71F259CD-EF0C-4D37-BC8B-72310DA590AB}"/>
    <cellStyle name="Normal 7 3 3 2" xfId="139" xr:uid="{BF8AEA80-FCC9-4FCE-8016-C41EAD9BC351}"/>
    <cellStyle name="Normal 7 3 3 2 2" xfId="715" xr:uid="{AFCB09B8-1D20-475B-A978-7FC55E16E281}"/>
    <cellStyle name="Normal 7 3 3 2 2 2" xfId="1882" xr:uid="{960993E9-E581-46B3-818A-EA58C2923535}"/>
    <cellStyle name="Normal 7 3 3 2 2 2 2" xfId="1883" xr:uid="{AA385849-8F9A-4742-99A9-AD702C9FA1AC}"/>
    <cellStyle name="Normal 7 3 3 2 2 2 2 2" xfId="4484" xr:uid="{A353D58F-0EC8-4D6B-80BE-B6688AD4DE8D}"/>
    <cellStyle name="Normal 7 3 3 2 2 2 3" xfId="4485" xr:uid="{FE515A71-F48C-402C-A54A-F16D9DDF48DB}"/>
    <cellStyle name="Normal 7 3 3 2 2 3" xfId="1884" xr:uid="{378079E9-BDFA-4D26-90C0-583B146CC436}"/>
    <cellStyle name="Normal 7 3 3 2 2 3 2" xfId="4486" xr:uid="{9784ABB7-A119-4CDE-82A0-BAECF8E5BD79}"/>
    <cellStyle name="Normal 7 3 3 2 2 4" xfId="3481" xr:uid="{9C8D0093-FDEA-41F7-9EFD-AA67213F4D89}"/>
    <cellStyle name="Normal 7 3 3 2 3" xfId="1885" xr:uid="{B7C643DF-4915-44AE-AF89-2FA19198D9A8}"/>
    <cellStyle name="Normal 7 3 3 2 3 2" xfId="1886" xr:uid="{1A935D0F-020D-40B0-929B-6C8E75BD0068}"/>
    <cellStyle name="Normal 7 3 3 2 3 2 2" xfId="4487" xr:uid="{7974382A-D864-491D-AB03-8FC4DDC6194F}"/>
    <cellStyle name="Normal 7 3 3 2 3 3" xfId="3482" xr:uid="{63C6F5CC-4386-4634-8CFF-802081456E4E}"/>
    <cellStyle name="Normal 7 3 3 2 3 4" xfId="3483" xr:uid="{E9825B93-717F-4A5C-A67F-14196308F250}"/>
    <cellStyle name="Normal 7 3 3 2 4" xfId="1887" xr:uid="{C97C96D7-1345-4139-9B80-ADAAEBDB35C2}"/>
    <cellStyle name="Normal 7 3 3 2 4 2" xfId="4488" xr:uid="{A7E31253-AEF0-432B-98B1-E423BBE45E1E}"/>
    <cellStyle name="Normal 7 3 3 2 5" xfId="3484" xr:uid="{F0224BDF-5DA9-4B47-9C2D-AE4C439BE402}"/>
    <cellStyle name="Normal 7 3 3 2 6" xfId="3485" xr:uid="{923542A4-AEC2-4187-B4A6-F802173D5008}"/>
    <cellStyle name="Normal 7 3 3 3" xfId="360" xr:uid="{3B2F97C8-6FE6-4C80-9A56-6D4A420E3B35}"/>
    <cellStyle name="Normal 7 3 3 3 2" xfId="1888" xr:uid="{751BA82A-D5E3-489F-B26D-55DBD4E34C75}"/>
    <cellStyle name="Normal 7 3 3 3 2 2" xfId="1889" xr:uid="{2E4C9007-77C7-4545-B50D-1251793605DD}"/>
    <cellStyle name="Normal 7 3 3 3 2 2 2" xfId="4489" xr:uid="{A20367AC-B9F7-4003-AB1F-92680D0F5E34}"/>
    <cellStyle name="Normal 7 3 3 3 2 3" xfId="3486" xr:uid="{9E2C7711-ECE1-4035-AD82-29C4CA23D5DC}"/>
    <cellStyle name="Normal 7 3 3 3 2 4" xfId="3487" xr:uid="{CEED7D5C-3426-49C3-953F-43271D7F48BB}"/>
    <cellStyle name="Normal 7 3 3 3 3" xfId="1890" xr:uid="{1DC16F09-BD17-44EF-91D1-549D88B07C64}"/>
    <cellStyle name="Normal 7 3 3 3 3 2" xfId="4490" xr:uid="{3F8D141A-1065-46DF-9257-C243DB618A59}"/>
    <cellStyle name="Normal 7 3 3 3 4" xfId="3488" xr:uid="{FDCBB1D9-0A49-4129-87DF-71CB7CBEC9A0}"/>
    <cellStyle name="Normal 7 3 3 3 5" xfId="3489" xr:uid="{706E3478-37FA-4D15-A12B-CBBCF51E9738}"/>
    <cellStyle name="Normal 7 3 3 4" xfId="1891" xr:uid="{B0A0232E-5FE0-43A1-8F4F-57C262B23774}"/>
    <cellStyle name="Normal 7 3 3 4 2" xfId="1892" xr:uid="{539E6DEF-9A8B-4184-B716-C80E7B4F9D4D}"/>
    <cellStyle name="Normal 7 3 3 4 2 2" xfId="4491" xr:uid="{3136B6A0-8927-489B-B65C-ACB6AB0452AD}"/>
    <cellStyle name="Normal 7 3 3 4 3" xfId="3490" xr:uid="{928D883D-0D3D-4C78-8817-B1DF24B81A3D}"/>
    <cellStyle name="Normal 7 3 3 4 4" xfId="3491" xr:uid="{1BDA8E2D-7854-410F-A9A4-9278365F6522}"/>
    <cellStyle name="Normal 7 3 3 5" xfId="1893" xr:uid="{FEFB1072-96FB-4B1D-9C7A-C31015838D8C}"/>
    <cellStyle name="Normal 7 3 3 5 2" xfId="3492" xr:uid="{C92DC24E-D5A3-441B-A459-D1582BCDE5F3}"/>
    <cellStyle name="Normal 7 3 3 5 3" xfId="3493" xr:uid="{DCC57E8F-B265-4ADC-A319-580B1FC34B9A}"/>
    <cellStyle name="Normal 7 3 3 5 4" xfId="3494" xr:uid="{90547BA8-12D5-4110-8AFD-F921B45144E0}"/>
    <cellStyle name="Normal 7 3 3 6" xfId="3495" xr:uid="{36D662DF-ED3E-41E1-86AE-372F10919F7A}"/>
    <cellStyle name="Normal 7 3 3 7" xfId="3496" xr:uid="{5F841C06-0A5B-46C6-AB00-78994D159CD2}"/>
    <cellStyle name="Normal 7 3 3 8" xfId="3497" xr:uid="{58853CE7-13A1-41F1-A76C-BB663252B973}"/>
    <cellStyle name="Normal 7 3 4" xfId="140" xr:uid="{A83BA831-270A-4467-8757-AADAF90752E8}"/>
    <cellStyle name="Normal 7 3 4 2" xfId="716" xr:uid="{D47F9F9A-1CF4-4C75-B315-7DD9EEDDA824}"/>
    <cellStyle name="Normal 7 3 4 2 2" xfId="717" xr:uid="{D6424AA8-BEC7-412E-B18A-AD00836553D5}"/>
    <cellStyle name="Normal 7 3 4 2 2 2" xfId="1894" xr:uid="{C0AB2C00-D71F-4C5C-9569-21DECC4EFA34}"/>
    <cellStyle name="Normal 7 3 4 2 2 2 2" xfId="1895" xr:uid="{AC7B65C4-A33F-4554-93A2-AD812FD7EE6E}"/>
    <cellStyle name="Normal 7 3 4 2 2 3" xfId="1896" xr:uid="{987B902E-9A8D-44E8-84D2-386BF223C255}"/>
    <cellStyle name="Normal 7 3 4 2 2 4" xfId="3498" xr:uid="{CAC08781-DC60-446D-922D-D5449879E492}"/>
    <cellStyle name="Normal 7 3 4 2 3" xfId="1897" xr:uid="{E266B67A-025A-4400-AFA9-053001C9B5FD}"/>
    <cellStyle name="Normal 7 3 4 2 3 2" xfId="1898" xr:uid="{153317F5-A2B4-4C76-B463-0F7C64A983AC}"/>
    <cellStyle name="Normal 7 3 4 2 4" xfId="1899" xr:uid="{8901BC7D-84AD-4166-90C5-39DA0A7AD650}"/>
    <cellStyle name="Normal 7 3 4 2 5" xfId="3499" xr:uid="{F1FBCB23-F6D1-42C1-80FE-A72C759D1CF3}"/>
    <cellStyle name="Normal 7 3 4 3" xfId="718" xr:uid="{564A1790-9EB6-447D-9CF0-6FBAFD06D479}"/>
    <cellStyle name="Normal 7 3 4 3 2" xfId="1900" xr:uid="{E2D4B339-A6E4-4A26-BC04-7158C7FA39CC}"/>
    <cellStyle name="Normal 7 3 4 3 2 2" xfId="1901" xr:uid="{F2AA1B4B-3E9D-49C5-AD45-CDC86AA10974}"/>
    <cellStyle name="Normal 7 3 4 3 3" xfId="1902" xr:uid="{52BBCFD4-F1B1-44E5-B627-FF863B185E8F}"/>
    <cellStyle name="Normal 7 3 4 3 4" xfId="3500" xr:uid="{0E64862A-772C-4C1D-9E48-78AD79DA1EDD}"/>
    <cellStyle name="Normal 7 3 4 4" xfId="1903" xr:uid="{A87C516F-50CB-496D-9167-659CED9E1D56}"/>
    <cellStyle name="Normal 7 3 4 4 2" xfId="1904" xr:uid="{F2607253-E930-4851-B07C-0A1AA45D15C3}"/>
    <cellStyle name="Normal 7 3 4 4 3" xfId="3501" xr:uid="{2DBB9913-575C-4B33-9B4E-D0DA8B2124E0}"/>
    <cellStyle name="Normal 7 3 4 4 4" xfId="3502" xr:uid="{7FF2E859-BC40-4973-BC59-832FE5318C7F}"/>
    <cellStyle name="Normal 7 3 4 5" xfId="1905" xr:uid="{92E42060-2E8E-4234-9AF7-1C100B138DBB}"/>
    <cellStyle name="Normal 7 3 4 6" xfId="3503" xr:uid="{30E2BC62-65F0-4E6A-AD35-C8C43EAFD984}"/>
    <cellStyle name="Normal 7 3 4 7" xfId="3504" xr:uid="{6AC2C9C2-4537-49EE-B204-98E57F78B674}"/>
    <cellStyle name="Normal 7 3 5" xfId="361" xr:uid="{3F0700D0-F738-4F09-A792-891BBB4AD38C}"/>
    <cellStyle name="Normal 7 3 5 2" xfId="719" xr:uid="{79A47362-B491-498B-B39C-3869147811CA}"/>
    <cellStyle name="Normal 7 3 5 2 2" xfId="1906" xr:uid="{52BE0BAD-567B-4699-BAF1-3EF91FD3B524}"/>
    <cellStyle name="Normal 7 3 5 2 2 2" xfId="1907" xr:uid="{AE971B50-9F7B-4E7B-8480-A21F9C86B1DF}"/>
    <cellStyle name="Normal 7 3 5 2 3" xfId="1908" xr:uid="{E1EC0F45-D1D2-4D84-AE84-EAA5C91FD0DB}"/>
    <cellStyle name="Normal 7 3 5 2 4" xfId="3505" xr:uid="{AF604E9B-C76D-4237-9771-0D928DA27691}"/>
    <cellStyle name="Normal 7 3 5 3" xfId="1909" xr:uid="{FBD4E182-3B43-49F0-ADE5-23E7C500FF3F}"/>
    <cellStyle name="Normal 7 3 5 3 2" xfId="1910" xr:uid="{7F722C98-0003-459D-B4AA-878597CBA40F}"/>
    <cellStyle name="Normal 7 3 5 3 3" xfId="3506" xr:uid="{6471AA59-C5EF-49EC-BA94-2C36CA7E2CDD}"/>
    <cellStyle name="Normal 7 3 5 3 4" xfId="3507" xr:uid="{2E907B0C-7264-40B1-911A-2DA1DEDF7554}"/>
    <cellStyle name="Normal 7 3 5 4" xfId="1911" xr:uid="{3348EE15-8FD5-4393-9658-6FB335F5D729}"/>
    <cellStyle name="Normal 7 3 5 5" xfId="3508" xr:uid="{CC12CAAB-7133-4BCB-862C-623E1F611268}"/>
    <cellStyle name="Normal 7 3 5 6" xfId="3509" xr:uid="{4F10F65E-580A-4D1E-831C-DC0009B3FB6F}"/>
    <cellStyle name="Normal 7 3 6" xfId="362" xr:uid="{BED6FD54-E02C-4D3E-88AA-57E31DA4B71F}"/>
    <cellStyle name="Normal 7 3 6 2" xfId="1912" xr:uid="{AD1949A7-83A1-4E63-BD0F-D6FF016F4691}"/>
    <cellStyle name="Normal 7 3 6 2 2" xfId="1913" xr:uid="{B269F271-1106-4E54-A5DA-15E5499F6534}"/>
    <cellStyle name="Normal 7 3 6 2 3" xfId="3510" xr:uid="{5A039E7E-3709-40A9-A0BE-B711CEE583C1}"/>
    <cellStyle name="Normal 7 3 6 2 4" xfId="3511" xr:uid="{1AEB234F-6FB7-4529-9ACB-A0EE91C3831A}"/>
    <cellStyle name="Normal 7 3 6 3" xfId="1914" xr:uid="{FB1A1C1D-15DC-4DEC-9259-76C94380BEF4}"/>
    <cellStyle name="Normal 7 3 6 4" xfId="3512" xr:uid="{70BDCF11-4CA6-4C96-91C4-7800508FE615}"/>
    <cellStyle name="Normal 7 3 6 5" xfId="3513" xr:uid="{C470EFC8-2D13-4DC9-82A3-BBD4CD187B82}"/>
    <cellStyle name="Normal 7 3 7" xfId="1915" xr:uid="{1696D64E-1A57-4630-AE34-D6F9C247890E}"/>
    <cellStyle name="Normal 7 3 7 2" xfId="1916" xr:uid="{4CF8AD0C-3E4A-4F8C-B184-C34BC80C4643}"/>
    <cellStyle name="Normal 7 3 7 3" xfId="3514" xr:uid="{6EF788F2-E94D-4B1F-9CB4-3FBDEEB1A1B0}"/>
    <cellStyle name="Normal 7 3 7 4" xfId="3515" xr:uid="{80E482E8-BC1B-4733-93AD-F81AE707D450}"/>
    <cellStyle name="Normal 7 3 8" xfId="1917" xr:uid="{D29FDAED-9FEE-4FE8-A56C-DC92C2BA5D12}"/>
    <cellStyle name="Normal 7 3 8 2" xfId="3516" xr:uid="{3FEC1717-58EB-4DB4-B951-DD21BB9EA409}"/>
    <cellStyle name="Normal 7 3 8 3" xfId="3517" xr:uid="{7012AE71-9855-4F50-8A01-FF94F941B89A}"/>
    <cellStyle name="Normal 7 3 8 4" xfId="3518" xr:uid="{2094998A-4EC1-478D-8EF6-1E2F5B38C0F6}"/>
    <cellStyle name="Normal 7 3 9" xfId="3519" xr:uid="{E72A28D6-13F4-4795-9118-1988B5D75B54}"/>
    <cellStyle name="Normal 7 4" xfId="141" xr:uid="{2EFB95C6-03EA-4B8C-B861-561773900E2C}"/>
    <cellStyle name="Normal 7 4 10" xfId="3520" xr:uid="{B27DF49E-0EBD-4FD2-A2D6-EF8C60AFC2A7}"/>
    <cellStyle name="Normal 7 4 11" xfId="3521" xr:uid="{699D6117-A74D-496C-B099-3F98932F2E12}"/>
    <cellStyle name="Normal 7 4 2" xfId="142" xr:uid="{3BD21FDD-55B9-4833-AAE5-DD3585AE8852}"/>
    <cellStyle name="Normal 7 4 2 2" xfId="363" xr:uid="{56C9937A-C64E-4293-89E9-05F14FCA2E82}"/>
    <cellStyle name="Normal 7 4 2 2 2" xfId="720" xr:uid="{8C6D464B-6CB1-43D2-BEB6-059944671311}"/>
    <cellStyle name="Normal 7 4 2 2 2 2" xfId="721" xr:uid="{8C5AEE88-C0A5-4C25-B6F4-7EDAF4F75809}"/>
    <cellStyle name="Normal 7 4 2 2 2 2 2" xfId="1918" xr:uid="{DD3C64DF-5015-4002-BC5A-B718D407E22A}"/>
    <cellStyle name="Normal 7 4 2 2 2 2 3" xfId="3522" xr:uid="{C68A6702-9931-487F-AE77-22A3092EFD1E}"/>
    <cellStyle name="Normal 7 4 2 2 2 2 4" xfId="3523" xr:uid="{74A09132-1A5F-4838-B143-4512AA138E8F}"/>
    <cellStyle name="Normal 7 4 2 2 2 3" xfId="1919" xr:uid="{D708E8B7-9E64-4ABF-A439-052FA6CFBAB9}"/>
    <cellStyle name="Normal 7 4 2 2 2 3 2" xfId="3524" xr:uid="{9D01A24D-EDDB-48E8-9ADC-5CCA5C12102B}"/>
    <cellStyle name="Normal 7 4 2 2 2 3 3" xfId="3525" xr:uid="{C5492D82-99EF-489B-9078-ACA0165CEE26}"/>
    <cellStyle name="Normal 7 4 2 2 2 3 4" xfId="3526" xr:uid="{25FAB152-C817-4FFA-854A-C91D9D6C86E7}"/>
    <cellStyle name="Normal 7 4 2 2 2 4" xfId="3527" xr:uid="{4D1C7C1E-2364-4A65-92C6-79B85C38F39B}"/>
    <cellStyle name="Normal 7 4 2 2 2 5" xfId="3528" xr:uid="{AA5A5927-D6EE-4E30-9DDB-41724D2786DF}"/>
    <cellStyle name="Normal 7 4 2 2 2 6" xfId="3529" xr:uid="{E7664715-9256-413F-A87E-663C7A7B7CAF}"/>
    <cellStyle name="Normal 7 4 2 2 3" xfId="722" xr:uid="{2C9174CE-E6D5-4FE5-814F-23FB2EBD73D3}"/>
    <cellStyle name="Normal 7 4 2 2 3 2" xfId="1920" xr:uid="{4C585A82-5090-4BFD-8F3A-DF4264F8F829}"/>
    <cellStyle name="Normal 7 4 2 2 3 2 2" xfId="3530" xr:uid="{57BAE1B8-C8C7-4617-ACF0-33A0571D47C5}"/>
    <cellStyle name="Normal 7 4 2 2 3 2 3" xfId="3531" xr:uid="{457D71D0-32F3-4A2A-91A0-90A6ABBC113F}"/>
    <cellStyle name="Normal 7 4 2 2 3 2 4" xfId="3532" xr:uid="{68FE6EE3-7628-4E34-BA11-5876E490E902}"/>
    <cellStyle name="Normal 7 4 2 2 3 3" xfId="3533" xr:uid="{CABB4FA5-6A5A-4E18-A033-631AB8B6F98C}"/>
    <cellStyle name="Normal 7 4 2 2 3 4" xfId="3534" xr:uid="{636222B7-45EA-4CA5-AFFE-FC9D182587D3}"/>
    <cellStyle name="Normal 7 4 2 2 3 5" xfId="3535" xr:uid="{ADFD22CE-6845-444B-B942-C15A7D0081A5}"/>
    <cellStyle name="Normal 7 4 2 2 4" xfId="1921" xr:uid="{5769487D-4DE7-4A18-9C21-452BBBB19DB5}"/>
    <cellStyle name="Normal 7 4 2 2 4 2" xfId="3536" xr:uid="{8BFE43F8-2A17-4758-9B1D-FC25415E2DD9}"/>
    <cellStyle name="Normal 7 4 2 2 4 3" xfId="3537" xr:uid="{926505E3-863C-4B84-B50C-8DE21AB579D9}"/>
    <cellStyle name="Normal 7 4 2 2 4 4" xfId="3538" xr:uid="{3B2E2032-DC55-4BE2-B708-784BD54DC368}"/>
    <cellStyle name="Normal 7 4 2 2 5" xfId="3539" xr:uid="{D43BFFCF-4777-40CA-B0AC-009CB8B65FD0}"/>
    <cellStyle name="Normal 7 4 2 2 5 2" xfId="3540" xr:uid="{41E58114-034E-42FA-82D0-590FA0F68FEA}"/>
    <cellStyle name="Normal 7 4 2 2 5 3" xfId="3541" xr:uid="{73272FD0-2B28-4D26-A5F0-2690134A4F69}"/>
    <cellStyle name="Normal 7 4 2 2 5 4" xfId="3542" xr:uid="{FEF86043-3647-4EE8-BEDA-E5449428AC5F}"/>
    <cellStyle name="Normal 7 4 2 2 6" xfId="3543" xr:uid="{33867E59-E23F-4962-B7FF-BCFD26F7133E}"/>
    <cellStyle name="Normal 7 4 2 2 7" xfId="3544" xr:uid="{761589F4-443B-4C33-B394-3EC125294952}"/>
    <cellStyle name="Normal 7 4 2 2 8" xfId="3545" xr:uid="{E7A21001-27AB-4518-BC1A-1114D3966632}"/>
    <cellStyle name="Normal 7 4 2 3" xfId="723" xr:uid="{419EC8E5-AAB1-4567-B9BF-CA704112E166}"/>
    <cellStyle name="Normal 7 4 2 3 2" xfId="724" xr:uid="{EE282082-14CD-408B-A5C6-51A204DA029F}"/>
    <cellStyle name="Normal 7 4 2 3 2 2" xfId="725" xr:uid="{E25883B7-3224-4101-8C4E-51C27364AD95}"/>
    <cellStyle name="Normal 7 4 2 3 2 3" xfId="3546" xr:uid="{57F4D3EB-49D9-456B-9AD8-B4E78BFB4801}"/>
    <cellStyle name="Normal 7 4 2 3 2 4" xfId="3547" xr:uid="{DFA25BF3-3A61-40EA-BA43-4E425F8D98F9}"/>
    <cellStyle name="Normal 7 4 2 3 3" xfId="726" xr:uid="{8C9AD4CA-C7DE-43FF-BE29-CF206585F322}"/>
    <cellStyle name="Normal 7 4 2 3 3 2" xfId="3548" xr:uid="{E193F162-58CA-4622-A5DA-1054B0E30433}"/>
    <cellStyle name="Normal 7 4 2 3 3 3" xfId="3549" xr:uid="{E3351F7B-B3FA-46B6-85FD-4D3808A8FD44}"/>
    <cellStyle name="Normal 7 4 2 3 3 4" xfId="3550" xr:uid="{0C862C28-477B-4BA2-B0D6-4B467012F34E}"/>
    <cellStyle name="Normal 7 4 2 3 4" xfId="3551" xr:uid="{65E172FF-8E42-4A62-A166-B24CB0795165}"/>
    <cellStyle name="Normal 7 4 2 3 5" xfId="3552" xr:uid="{023495BE-5651-4924-9037-B7C8259FD74D}"/>
    <cellStyle name="Normal 7 4 2 3 6" xfId="3553" xr:uid="{B864FD3F-79AC-40E9-9144-1A3637AB5E1C}"/>
    <cellStyle name="Normal 7 4 2 4" xfId="727" xr:uid="{7404E4AD-D69A-4807-BF40-AAA99CA99163}"/>
    <cellStyle name="Normal 7 4 2 4 2" xfId="728" xr:uid="{8F948F04-AA64-4F4C-A0C8-0EC8897FD5D2}"/>
    <cellStyle name="Normal 7 4 2 4 2 2" xfId="3554" xr:uid="{F3F6A91A-C5AF-40D7-9C85-836A1B0031F6}"/>
    <cellStyle name="Normal 7 4 2 4 2 3" xfId="3555" xr:uid="{56E8287C-53B1-4EDE-B9C5-2C709163449F}"/>
    <cellStyle name="Normal 7 4 2 4 2 4" xfId="3556" xr:uid="{75D69D8E-14F3-444F-A76C-0BCE64C7251B}"/>
    <cellStyle name="Normal 7 4 2 4 3" xfId="3557" xr:uid="{26D37DE4-F0CF-4308-A361-B2671A85F705}"/>
    <cellStyle name="Normal 7 4 2 4 4" xfId="3558" xr:uid="{91C41B9E-9215-4775-8DC1-A06D48CCCD67}"/>
    <cellStyle name="Normal 7 4 2 4 5" xfId="3559" xr:uid="{790076F7-94EA-43B1-8A08-6F4F1AC49997}"/>
    <cellStyle name="Normal 7 4 2 5" xfId="729" xr:uid="{7C5A2D8B-E028-4D45-A2B5-1051B9854CF1}"/>
    <cellStyle name="Normal 7 4 2 5 2" xfId="3560" xr:uid="{77F6626C-EC46-4197-8D4F-2520802116B4}"/>
    <cellStyle name="Normal 7 4 2 5 3" xfId="3561" xr:uid="{6E25964E-6AE9-45D8-A10A-D03E739B91C0}"/>
    <cellStyle name="Normal 7 4 2 5 4" xfId="3562" xr:uid="{45B55071-277C-48D0-B524-A066883DAB8F}"/>
    <cellStyle name="Normal 7 4 2 6" xfId="3563" xr:uid="{100142C2-B620-4C98-998C-85C2B1DEC589}"/>
    <cellStyle name="Normal 7 4 2 6 2" xfId="3564" xr:uid="{796A7321-8967-4FEB-A09D-D0EF51FB178D}"/>
    <cellStyle name="Normal 7 4 2 6 3" xfId="3565" xr:uid="{614C9B38-5588-41BD-9F1A-C8E7180098AB}"/>
    <cellStyle name="Normal 7 4 2 6 4" xfId="3566" xr:uid="{37F76C21-90E6-47E0-AF9C-BD26E8993095}"/>
    <cellStyle name="Normal 7 4 2 7" xfId="3567" xr:uid="{A2FA8103-7FCF-4A91-A4BF-728F41B8B245}"/>
    <cellStyle name="Normal 7 4 2 8" xfId="3568" xr:uid="{975939FA-2818-4FE8-A2E9-4C3DF057B6D2}"/>
    <cellStyle name="Normal 7 4 2 9" xfId="3569" xr:uid="{1FE9D10B-4F45-4B80-B415-5F5AE0D8CF57}"/>
    <cellStyle name="Normal 7 4 3" xfId="364" xr:uid="{F94A3F9A-EE46-44A2-A625-3A39CC8C46C1}"/>
    <cellStyle name="Normal 7 4 3 2" xfId="730" xr:uid="{2C5B525C-BC29-424E-BC73-3918816C1A9F}"/>
    <cellStyle name="Normal 7 4 3 2 2" xfId="731" xr:uid="{A4BA7AE9-757C-4986-8233-7262995018CC}"/>
    <cellStyle name="Normal 7 4 3 2 2 2" xfId="1922" xr:uid="{F7D109DC-B0F5-4307-99DA-0CF0C6410298}"/>
    <cellStyle name="Normal 7 4 3 2 2 2 2" xfId="1923" xr:uid="{E4EEBE1B-F916-42C8-B27D-2D30CEE93776}"/>
    <cellStyle name="Normal 7 4 3 2 2 3" xfId="1924" xr:uid="{3936804F-601B-4BC2-ABD1-6AB9A0864F59}"/>
    <cellStyle name="Normal 7 4 3 2 2 4" xfId="3570" xr:uid="{5BBDF10F-63C4-430B-A259-C7444137ABE6}"/>
    <cellStyle name="Normal 7 4 3 2 3" xfId="1925" xr:uid="{29C163AF-3A8A-494E-808D-6D95482A4C67}"/>
    <cellStyle name="Normal 7 4 3 2 3 2" xfId="1926" xr:uid="{B9D280C9-559B-465F-91CA-1F5DA61075B3}"/>
    <cellStyle name="Normal 7 4 3 2 3 3" xfId="3571" xr:uid="{73AC8F94-1493-44E4-B121-27C4C1CBB9E1}"/>
    <cellStyle name="Normal 7 4 3 2 3 4" xfId="3572" xr:uid="{0314867C-60A6-4C78-8EAC-C5C982038063}"/>
    <cellStyle name="Normal 7 4 3 2 4" xfId="1927" xr:uid="{8249596B-988D-4F14-AE1D-3595E445F77C}"/>
    <cellStyle name="Normal 7 4 3 2 5" xfId="3573" xr:uid="{957CAB79-4E4E-49AE-990D-E77CD254F218}"/>
    <cellStyle name="Normal 7 4 3 2 6" xfId="3574" xr:uid="{9EFF077B-F7A8-4C93-885B-E8E7DB44D576}"/>
    <cellStyle name="Normal 7 4 3 3" xfId="732" xr:uid="{4797E040-EFB9-45C7-BA66-7F070D18F165}"/>
    <cellStyle name="Normal 7 4 3 3 2" xfId="1928" xr:uid="{37CCDF6A-27DF-419F-8BD3-A778BD396651}"/>
    <cellStyle name="Normal 7 4 3 3 2 2" xfId="1929" xr:uid="{364FF9BA-4F48-4542-B5AC-D722A41F85E8}"/>
    <cellStyle name="Normal 7 4 3 3 2 3" xfId="3575" xr:uid="{BA287395-CB46-4C14-877C-A0B034544AD4}"/>
    <cellStyle name="Normal 7 4 3 3 2 4" xfId="3576" xr:uid="{095F401E-BE2E-46CB-BC4D-CA69E1842CC6}"/>
    <cellStyle name="Normal 7 4 3 3 3" xfId="1930" xr:uid="{A7E79FFD-5A08-4AD6-B24C-E4EF3D724521}"/>
    <cellStyle name="Normal 7 4 3 3 4" xfId="3577" xr:uid="{EF536FBA-F98D-4D3B-AC0C-5563D8D7EBC6}"/>
    <cellStyle name="Normal 7 4 3 3 5" xfId="3578" xr:uid="{B4013B11-5773-40C1-9128-1A5EF1E0D881}"/>
    <cellStyle name="Normal 7 4 3 4" xfId="1931" xr:uid="{F98EA45C-BCB5-4314-8241-22073DE39252}"/>
    <cellStyle name="Normal 7 4 3 4 2" xfId="1932" xr:uid="{36EC6D13-ECEE-425D-84C1-B0CD29741986}"/>
    <cellStyle name="Normal 7 4 3 4 3" xfId="3579" xr:uid="{992B8DA3-EB66-4D3B-B5C9-8BE19E4133D7}"/>
    <cellStyle name="Normal 7 4 3 4 4" xfId="3580" xr:uid="{4D5D8C52-F1E0-41AF-A379-108C77227019}"/>
    <cellStyle name="Normal 7 4 3 5" xfId="1933" xr:uid="{2772BC25-A075-4E65-AC7C-787E01548061}"/>
    <cellStyle name="Normal 7 4 3 5 2" xfId="3581" xr:uid="{E7803708-A9D7-431C-9B98-1590A663A554}"/>
    <cellStyle name="Normal 7 4 3 5 3" xfId="3582" xr:uid="{5155383A-6001-4D39-8988-FE099C434E8B}"/>
    <cellStyle name="Normal 7 4 3 5 4" xfId="3583" xr:uid="{CF6AEDBC-39F6-44C5-8730-BB11B2092EF6}"/>
    <cellStyle name="Normal 7 4 3 6" xfId="3584" xr:uid="{188046E5-F2BB-4A5D-B749-0F4336A9A522}"/>
    <cellStyle name="Normal 7 4 3 7" xfId="3585" xr:uid="{C1D5248E-5E52-4988-BFDE-FD469BFDD316}"/>
    <cellStyle name="Normal 7 4 3 8" xfId="3586" xr:uid="{155CBFFD-520F-497D-947C-F3A4388CEEEF}"/>
    <cellStyle name="Normal 7 4 4" xfId="365" xr:uid="{7B3DDE80-A09D-4810-ADE3-D8ADD8C147E8}"/>
    <cellStyle name="Normal 7 4 4 2" xfId="733" xr:uid="{0B61876D-82E1-44E4-814D-83093FF5B9A2}"/>
    <cellStyle name="Normal 7 4 4 2 2" xfId="734" xr:uid="{5217EF2B-DC1E-42E8-BB7B-7ED24323504D}"/>
    <cellStyle name="Normal 7 4 4 2 2 2" xfId="1934" xr:uid="{4092AF2A-93D1-429C-9BC1-BDC88C23D828}"/>
    <cellStyle name="Normal 7 4 4 2 2 3" xfId="3587" xr:uid="{22AC56CF-800E-4B06-94F2-609777040BC0}"/>
    <cellStyle name="Normal 7 4 4 2 2 4" xfId="3588" xr:uid="{6BB96158-3645-49D4-A1E3-1B737595A803}"/>
    <cellStyle name="Normal 7 4 4 2 3" xfId="1935" xr:uid="{DD9E3785-70D1-4F5E-BD9D-58E2AD5B3D9A}"/>
    <cellStyle name="Normal 7 4 4 2 4" xfId="3589" xr:uid="{827CA057-B62E-4B38-B628-90DC2B1E7957}"/>
    <cellStyle name="Normal 7 4 4 2 5" xfId="3590" xr:uid="{EF946F54-301E-4F3F-995A-048743623B55}"/>
    <cellStyle name="Normal 7 4 4 3" xfId="735" xr:uid="{A9859DA2-D43D-4D4D-8CA7-B6BF5A733678}"/>
    <cellStyle name="Normal 7 4 4 3 2" xfId="1936" xr:uid="{CC5CF2E6-B878-4C8F-84B1-82A4D874DBDF}"/>
    <cellStyle name="Normal 7 4 4 3 3" xfId="3591" xr:uid="{B626BDF1-12C7-4F6C-849A-2D1ECB24B86D}"/>
    <cellStyle name="Normal 7 4 4 3 4" xfId="3592" xr:uid="{BBC02DF9-3F70-4626-90FF-FF87553D5E7F}"/>
    <cellStyle name="Normal 7 4 4 4" xfId="1937" xr:uid="{51270CC2-2DD2-446E-BF9E-366FAC7920B2}"/>
    <cellStyle name="Normal 7 4 4 4 2" xfId="3593" xr:uid="{922160F9-BCE5-4F31-925C-942698759087}"/>
    <cellStyle name="Normal 7 4 4 4 3" xfId="3594" xr:uid="{E88C4B63-E11E-4C53-9217-554A3D962DA7}"/>
    <cellStyle name="Normal 7 4 4 4 4" xfId="3595" xr:uid="{F9378A6E-1AFB-4C0F-8836-08F513FEC4C0}"/>
    <cellStyle name="Normal 7 4 4 5" xfId="3596" xr:uid="{2CE2A464-0AA2-4586-B7CB-E762FAABF053}"/>
    <cellStyle name="Normal 7 4 4 6" xfId="3597" xr:uid="{CA5467DB-6B09-4B39-BE30-8AA2F5BD7739}"/>
    <cellStyle name="Normal 7 4 4 7" xfId="3598" xr:uid="{CC92F190-58AE-4060-8D7E-0799BB70971B}"/>
    <cellStyle name="Normal 7 4 5" xfId="366" xr:uid="{1F5F6890-9B5D-409E-95A3-8C4AC467DB88}"/>
    <cellStyle name="Normal 7 4 5 2" xfId="736" xr:uid="{5717CF24-B4E8-48A1-86DC-2DF13E04360E}"/>
    <cellStyle name="Normal 7 4 5 2 2" xfId="1938" xr:uid="{D9075F67-765A-4673-B14F-63F00B5EFC94}"/>
    <cellStyle name="Normal 7 4 5 2 3" xfId="3599" xr:uid="{8DF355D4-DF26-4679-90C9-BA72D327E674}"/>
    <cellStyle name="Normal 7 4 5 2 4" xfId="3600" xr:uid="{7ECA31A5-9D75-4110-B4BF-E6F78899EEEA}"/>
    <cellStyle name="Normal 7 4 5 3" xfId="1939" xr:uid="{2F65F483-ED9B-450E-A1BC-7F15F32C1912}"/>
    <cellStyle name="Normal 7 4 5 3 2" xfId="3601" xr:uid="{12A3AB24-F43D-474A-B1FD-271E3FDBB3EA}"/>
    <cellStyle name="Normal 7 4 5 3 3" xfId="3602" xr:uid="{F541DE6B-6EA6-4C1B-B263-28EF88F361FD}"/>
    <cellStyle name="Normal 7 4 5 3 4" xfId="3603" xr:uid="{9CD695F6-50E6-494F-B032-5AAA831AE7CC}"/>
    <cellStyle name="Normal 7 4 5 4" xfId="3604" xr:uid="{ECCF7CE9-4493-4A85-B90F-FCC747B83870}"/>
    <cellStyle name="Normal 7 4 5 5" xfId="3605" xr:uid="{F136D7BC-7499-41E2-A5DB-F060B2B35469}"/>
    <cellStyle name="Normal 7 4 5 6" xfId="3606" xr:uid="{40619C0D-5994-4370-954C-5B29C1EB050C}"/>
    <cellStyle name="Normal 7 4 6" xfId="737" xr:uid="{2D67FF71-6111-4A61-AB59-05F47460D05F}"/>
    <cellStyle name="Normal 7 4 6 2" xfId="1940" xr:uid="{F5DE6CBF-5BD3-41F7-889F-6AA0C0321A29}"/>
    <cellStyle name="Normal 7 4 6 2 2" xfId="3607" xr:uid="{880446CC-5F3C-4AEE-BAAA-A26E731CEF6E}"/>
    <cellStyle name="Normal 7 4 6 2 3" xfId="3608" xr:uid="{ECD9626A-4CA5-4697-B2F0-3D72811E8B12}"/>
    <cellStyle name="Normal 7 4 6 2 4" xfId="3609" xr:uid="{9CDAB9F6-A181-4907-B710-7DDCBE651128}"/>
    <cellStyle name="Normal 7 4 6 3" xfId="3610" xr:uid="{0248C7DB-6635-47D0-A4D5-3A471DE0C12F}"/>
    <cellStyle name="Normal 7 4 6 4" xfId="3611" xr:uid="{F44FCF37-BD76-474C-A3A2-8B62FA744BED}"/>
    <cellStyle name="Normal 7 4 6 5" xfId="3612" xr:uid="{3F2BF8D6-8E8C-4952-936A-5CA0CE8B9414}"/>
    <cellStyle name="Normal 7 4 7" xfId="1941" xr:uid="{ACB55F0A-4C01-4A2D-BD69-DCBAF237C49E}"/>
    <cellStyle name="Normal 7 4 7 2" xfId="3613" xr:uid="{4FD19A2D-1028-4E32-B5A5-4AFB8CB49B3B}"/>
    <cellStyle name="Normal 7 4 7 3" xfId="3614" xr:uid="{6DEF133D-03E1-4503-A101-8CCDA8980AF3}"/>
    <cellStyle name="Normal 7 4 7 4" xfId="3615" xr:uid="{77434EAF-8C29-40E2-8CAE-0489227BBFB0}"/>
    <cellStyle name="Normal 7 4 8" xfId="3616" xr:uid="{650C647B-9100-4C26-9454-BBBE79448D96}"/>
    <cellStyle name="Normal 7 4 8 2" xfId="3617" xr:uid="{DC853496-9325-45DD-8674-072221E40D38}"/>
    <cellStyle name="Normal 7 4 8 3" xfId="3618" xr:uid="{BFD05ABE-9AC1-44AB-BF5A-7D655CF635FA}"/>
    <cellStyle name="Normal 7 4 8 4" xfId="3619" xr:uid="{E074B8F5-4C68-471B-8B14-67AE8FD71570}"/>
    <cellStyle name="Normal 7 4 9" xfId="3620" xr:uid="{827D961A-A7C3-4026-93A9-A655D0D17AE6}"/>
    <cellStyle name="Normal 7 5" xfId="143" xr:uid="{AF1BBD64-1AB1-4E14-8692-15E5560C9C2C}"/>
    <cellStyle name="Normal 7 5 2" xfId="144" xr:uid="{54A49223-9D8B-4137-A5E4-66C97DBD551F}"/>
    <cellStyle name="Normal 7 5 2 2" xfId="367" xr:uid="{4493F520-D16B-40AA-89B4-75293DE9F1F3}"/>
    <cellStyle name="Normal 7 5 2 2 2" xfId="738" xr:uid="{A7D46C8C-5216-4204-8667-27D418E04977}"/>
    <cellStyle name="Normal 7 5 2 2 2 2" xfId="1942" xr:uid="{8BED03A0-26B3-40C7-BAE1-EC5E31A8EEC5}"/>
    <cellStyle name="Normal 7 5 2 2 2 3" xfId="3621" xr:uid="{FE6F3537-5E66-471C-B392-90013D3BACAE}"/>
    <cellStyle name="Normal 7 5 2 2 2 4" xfId="3622" xr:uid="{966D8B0A-FD61-454E-843F-78314A40B672}"/>
    <cellStyle name="Normal 7 5 2 2 3" xfId="1943" xr:uid="{7D6786FE-6D41-4849-AA62-BE6A3B139CB8}"/>
    <cellStyle name="Normal 7 5 2 2 3 2" xfId="3623" xr:uid="{EF0B0EAA-A67C-411B-8E27-F6A99F2F1982}"/>
    <cellStyle name="Normal 7 5 2 2 3 3" xfId="3624" xr:uid="{3BCB3C27-E9C6-44DF-93BE-9422E0792EF0}"/>
    <cellStyle name="Normal 7 5 2 2 3 4" xfId="3625" xr:uid="{288FDC05-2792-4DCF-82AA-62621E4D7C09}"/>
    <cellStyle name="Normal 7 5 2 2 4" xfId="3626" xr:uid="{FC5FB7B9-89DE-4B37-AE2D-0C8249C4E14C}"/>
    <cellStyle name="Normal 7 5 2 2 5" xfId="3627" xr:uid="{AE97CC56-6A7C-4B0C-8752-425E65DC3DAF}"/>
    <cellStyle name="Normal 7 5 2 2 6" xfId="3628" xr:uid="{82AD70FA-3B44-402E-A9C0-D7A8D840507D}"/>
    <cellStyle name="Normal 7 5 2 3" xfId="739" xr:uid="{55D66A03-C7AE-40F6-817F-0657D4D7A0E2}"/>
    <cellStyle name="Normal 7 5 2 3 2" xfId="1944" xr:uid="{F99BD543-7F14-4E55-AE00-94EAED0ECAED}"/>
    <cellStyle name="Normal 7 5 2 3 2 2" xfId="3629" xr:uid="{6A958F42-5822-4A37-8FFD-FB606054A3E2}"/>
    <cellStyle name="Normal 7 5 2 3 2 3" xfId="3630" xr:uid="{29C8E80C-3BD9-4C85-9F75-3C80EBE87423}"/>
    <cellStyle name="Normal 7 5 2 3 2 4" xfId="3631" xr:uid="{D29F83EA-DBF3-4FC2-9045-28DFE511A29F}"/>
    <cellStyle name="Normal 7 5 2 3 3" xfId="3632" xr:uid="{F9E6F197-E0BA-451F-9923-796568EE412C}"/>
    <cellStyle name="Normal 7 5 2 3 4" xfId="3633" xr:uid="{E03CB99A-04CF-4B83-9EEF-3EEFE3F9D9B4}"/>
    <cellStyle name="Normal 7 5 2 3 5" xfId="3634" xr:uid="{92E30340-1ECF-4E4E-B2C9-3D9509456588}"/>
    <cellStyle name="Normal 7 5 2 4" xfId="1945" xr:uid="{2C63BC00-FB39-48F2-867A-58938B4C6628}"/>
    <cellStyle name="Normal 7 5 2 4 2" xfId="3635" xr:uid="{A28A1F5C-3F05-4E51-87BE-F790ECAA6F41}"/>
    <cellStyle name="Normal 7 5 2 4 3" xfId="3636" xr:uid="{6A15239D-C0E6-472F-9DCF-56D352876636}"/>
    <cellStyle name="Normal 7 5 2 4 4" xfId="3637" xr:uid="{E6BD1588-0C0C-45E6-B386-4A76EF8DA5E4}"/>
    <cellStyle name="Normal 7 5 2 5" xfId="3638" xr:uid="{32B683FE-6B79-4D52-B1E8-35D41C075D83}"/>
    <cellStyle name="Normal 7 5 2 5 2" xfId="3639" xr:uid="{3A37092B-1E6F-4BC8-A510-6D14B0267CDA}"/>
    <cellStyle name="Normal 7 5 2 5 3" xfId="3640" xr:uid="{4567C106-C84F-4FF3-9ED3-A3287E8E699F}"/>
    <cellStyle name="Normal 7 5 2 5 4" xfId="3641" xr:uid="{D0FC5275-9912-4159-9F27-63599EDAFB74}"/>
    <cellStyle name="Normal 7 5 2 6" xfId="3642" xr:uid="{95DE40C3-818F-45CA-9EC9-33227B481C9D}"/>
    <cellStyle name="Normal 7 5 2 7" xfId="3643" xr:uid="{8C325D6E-BBBC-44BF-9E4A-EF04B2C4F6F1}"/>
    <cellStyle name="Normal 7 5 2 8" xfId="3644" xr:uid="{8E471315-E54F-4637-8E9C-5C682244BB22}"/>
    <cellStyle name="Normal 7 5 3" xfId="368" xr:uid="{6604EDC0-A72F-4F7B-B283-21DF6077C445}"/>
    <cellStyle name="Normal 7 5 3 2" xfId="740" xr:uid="{B1AAD6A0-BF99-4D1B-BCC9-E00AA26EF087}"/>
    <cellStyle name="Normal 7 5 3 2 2" xfId="741" xr:uid="{3B841356-D935-4770-8EE0-2A89D877F6A8}"/>
    <cellStyle name="Normal 7 5 3 2 3" xfId="3645" xr:uid="{4D3C5F42-BB72-4B4A-8462-31D896D2863E}"/>
    <cellStyle name="Normal 7 5 3 2 4" xfId="3646" xr:uid="{38F70BDA-13DE-442E-9BEC-98BA42E13EFA}"/>
    <cellStyle name="Normal 7 5 3 3" xfId="742" xr:uid="{0AE3F3B3-4F8E-4803-B081-D53B0DDDF40D}"/>
    <cellStyle name="Normal 7 5 3 3 2" xfId="3647" xr:uid="{AD617815-CBF4-4665-88B3-6AA40AC005B6}"/>
    <cellStyle name="Normal 7 5 3 3 3" xfId="3648" xr:uid="{6561C93D-3198-4446-A53F-6567D62B4A22}"/>
    <cellStyle name="Normal 7 5 3 3 4" xfId="3649" xr:uid="{82936EB7-E1C3-4F1C-819E-C15022514BD9}"/>
    <cellStyle name="Normal 7 5 3 4" xfId="3650" xr:uid="{32C05719-7A2F-4B58-A4AD-E87BED050A2F}"/>
    <cellStyle name="Normal 7 5 3 5" xfId="3651" xr:uid="{2306609F-5889-4711-AD62-BA494FBB03E5}"/>
    <cellStyle name="Normal 7 5 3 6" xfId="3652" xr:uid="{14D0B8E5-530C-4BBF-A910-3564688FD339}"/>
    <cellStyle name="Normal 7 5 4" xfId="369" xr:uid="{346FCF13-D07C-499F-BBC1-479E7B3D974B}"/>
    <cellStyle name="Normal 7 5 4 2" xfId="743" xr:uid="{5C91C926-6CCC-4E60-913A-C0349B3A62CD}"/>
    <cellStyle name="Normal 7 5 4 2 2" xfId="3653" xr:uid="{C1A6CE1C-0B0C-4CB0-B2F3-9A647280FBA1}"/>
    <cellStyle name="Normal 7 5 4 2 3" xfId="3654" xr:uid="{7D988685-0535-4D93-9F65-BA79B50023F1}"/>
    <cellStyle name="Normal 7 5 4 2 4" xfId="3655" xr:uid="{A8171AD4-7BD2-44F8-A6D1-E4EBDD889F48}"/>
    <cellStyle name="Normal 7 5 4 3" xfId="3656" xr:uid="{CE359859-F7AB-4254-9BDB-0FFAF61FF51B}"/>
    <cellStyle name="Normal 7 5 4 4" xfId="3657" xr:uid="{2BB12401-5D26-4F36-80BE-7CBA89402A98}"/>
    <cellStyle name="Normal 7 5 4 5" xfId="3658" xr:uid="{E24BB1D3-6374-4D93-9118-BE8688CD39D4}"/>
    <cellStyle name="Normal 7 5 5" xfId="744" xr:uid="{07705C4A-59C3-4F7E-852C-3462B151791B}"/>
    <cellStyle name="Normal 7 5 5 2" xfId="3659" xr:uid="{F7250C99-A758-4EE9-A317-AF9AB286F69C}"/>
    <cellStyle name="Normal 7 5 5 3" xfId="3660" xr:uid="{78E6C02C-1D84-4562-81A2-D715E4DF71AA}"/>
    <cellStyle name="Normal 7 5 5 4" xfId="3661" xr:uid="{F80B5001-B0E8-4BF9-B50D-E77C4BFF71EF}"/>
    <cellStyle name="Normal 7 5 6" xfId="3662" xr:uid="{23BD128D-C0AF-4201-8F2B-4ECBEBC7D71A}"/>
    <cellStyle name="Normal 7 5 6 2" xfId="3663" xr:uid="{CD9CCCFE-0B98-4FEA-9294-94789ABBB182}"/>
    <cellStyle name="Normal 7 5 6 3" xfId="3664" xr:uid="{F59DEB79-A1F9-42EE-BAF8-A9F69E8C0BFE}"/>
    <cellStyle name="Normal 7 5 6 4" xfId="3665" xr:uid="{A1015181-0659-415F-926E-6E38AAB7E369}"/>
    <cellStyle name="Normal 7 5 7" xfId="3666" xr:uid="{D1B94D38-1DD9-4EA9-A6A3-234BF09ADDD8}"/>
    <cellStyle name="Normal 7 5 8" xfId="3667" xr:uid="{45F74F89-507A-40F8-ACDE-AD6C93CBB8C0}"/>
    <cellStyle name="Normal 7 5 9" xfId="3668" xr:uid="{C801E3D0-5281-4619-A183-2B54889EABCA}"/>
    <cellStyle name="Normal 7 6" xfId="145" xr:uid="{8798BD10-2589-4B01-9528-675706B184DF}"/>
    <cellStyle name="Normal 7 6 2" xfId="370" xr:uid="{87ECB5ED-5FCD-472B-BFF1-193142D5C1B5}"/>
    <cellStyle name="Normal 7 6 2 2" xfId="745" xr:uid="{F3D72FF0-E4CA-4A74-9A18-688E0D62EEF0}"/>
    <cellStyle name="Normal 7 6 2 2 2" xfId="1946" xr:uid="{F1D12F11-B049-427C-AD13-020BC210CC81}"/>
    <cellStyle name="Normal 7 6 2 2 2 2" xfId="1947" xr:uid="{332EF9CD-5222-462F-B91D-350979174514}"/>
    <cellStyle name="Normal 7 6 2 2 3" xfId="1948" xr:uid="{E1A24951-0814-4804-AF61-BDAAA985BFD8}"/>
    <cellStyle name="Normal 7 6 2 2 4" xfId="3669" xr:uid="{C2A12462-21ED-4604-BFCC-3E7EF47F04AB}"/>
    <cellStyle name="Normal 7 6 2 3" xfId="1949" xr:uid="{0034BE16-8CC3-4840-A993-BAADDD4F490F}"/>
    <cellStyle name="Normal 7 6 2 3 2" xfId="1950" xr:uid="{8402AA30-B46A-4746-A858-B2E203A65855}"/>
    <cellStyle name="Normal 7 6 2 3 3" xfId="3670" xr:uid="{F26E3633-B76F-436A-AFE2-25589BE76A7A}"/>
    <cellStyle name="Normal 7 6 2 3 4" xfId="3671" xr:uid="{DF59F8B3-1F7A-4383-A609-97C7DFD7419A}"/>
    <cellStyle name="Normal 7 6 2 4" xfId="1951" xr:uid="{3D4721F9-BCE3-4C73-9672-F88E6EFA1CA9}"/>
    <cellStyle name="Normal 7 6 2 5" xfId="3672" xr:uid="{1E54C9D1-387F-46BC-929D-FE7A1588E638}"/>
    <cellStyle name="Normal 7 6 2 6" xfId="3673" xr:uid="{34205E22-CEAE-4865-8211-492F97134035}"/>
    <cellStyle name="Normal 7 6 3" xfId="746" xr:uid="{D3D6FA11-C88E-4C42-ADCA-1BA926CE20A7}"/>
    <cellStyle name="Normal 7 6 3 2" xfId="1952" xr:uid="{1E3168BE-259E-4CD1-A113-DC505AD8AE5D}"/>
    <cellStyle name="Normal 7 6 3 2 2" xfId="1953" xr:uid="{015D6C96-1BE6-42A1-A439-AB04466ADCB7}"/>
    <cellStyle name="Normal 7 6 3 2 3" xfId="3674" xr:uid="{01AE0F8D-3657-4A06-83FE-82220FB3973B}"/>
    <cellStyle name="Normal 7 6 3 2 4" xfId="3675" xr:uid="{687978E2-9CB5-4BFF-850F-9ED0E0919D59}"/>
    <cellStyle name="Normal 7 6 3 3" xfId="1954" xr:uid="{B3ED318B-FC13-4F48-AD06-EDA43443D41D}"/>
    <cellStyle name="Normal 7 6 3 4" xfId="3676" xr:uid="{2D89EE4A-9776-42F1-9E24-7514A42CB808}"/>
    <cellStyle name="Normal 7 6 3 5" xfId="3677" xr:uid="{0F90156B-3E92-402E-A020-8E9E524A66B0}"/>
    <cellStyle name="Normal 7 6 4" xfId="1955" xr:uid="{0C4D0504-B427-4B93-89CD-ED72516BD829}"/>
    <cellStyle name="Normal 7 6 4 2" xfId="1956" xr:uid="{0D13337C-FCEE-4ECF-AECF-A00E3D66F73C}"/>
    <cellStyle name="Normal 7 6 4 3" xfId="3678" xr:uid="{0DCD4361-231F-4B51-888B-BCD2E9E792B2}"/>
    <cellStyle name="Normal 7 6 4 4" xfId="3679" xr:uid="{9B6D8895-E98E-4C75-94EC-5E35974F9255}"/>
    <cellStyle name="Normal 7 6 5" xfId="1957" xr:uid="{F3E18A17-51D2-4A93-AC73-1F66699426B5}"/>
    <cellStyle name="Normal 7 6 5 2" xfId="3680" xr:uid="{95F9425C-0060-49F9-BC5E-162A25040068}"/>
    <cellStyle name="Normal 7 6 5 3" xfId="3681" xr:uid="{3E4CC010-2474-4A17-AD3E-CFF0C4437E7B}"/>
    <cellStyle name="Normal 7 6 5 4" xfId="3682" xr:uid="{4500C15D-6353-418D-9C5C-8071861A9809}"/>
    <cellStyle name="Normal 7 6 6" xfId="3683" xr:uid="{1B0996FF-19CB-4980-A535-40DDA4961DE5}"/>
    <cellStyle name="Normal 7 6 7" xfId="3684" xr:uid="{6DE12BF6-B39E-4403-92C6-ECC01ED8D3B2}"/>
    <cellStyle name="Normal 7 6 8" xfId="3685" xr:uid="{4854D5D4-3931-47B9-9223-7ADD6C0CA13A}"/>
    <cellStyle name="Normal 7 7" xfId="371" xr:uid="{24A42F64-3B81-4FB9-A543-1EE1BE29A71A}"/>
    <cellStyle name="Normal 7 7 2" xfId="747" xr:uid="{4B4B55BB-5298-4043-B32D-F76D7D5EEB32}"/>
    <cellStyle name="Normal 7 7 2 2" xfId="748" xr:uid="{1296EDEC-F678-4A6E-8A9C-8B6F358AAD76}"/>
    <cellStyle name="Normal 7 7 2 2 2" xfId="1958" xr:uid="{8479E614-5825-4D20-91D3-5C8729CE5C44}"/>
    <cellStyle name="Normal 7 7 2 2 3" xfId="3686" xr:uid="{1F40EBF7-E05C-4C96-9FBE-84E084810DE5}"/>
    <cellStyle name="Normal 7 7 2 2 4" xfId="3687" xr:uid="{27B32A3C-9882-4352-922B-73C72C379DDF}"/>
    <cellStyle name="Normal 7 7 2 3" xfId="1959" xr:uid="{B1888CE5-0C1B-46F8-95B5-1EC21DBDB203}"/>
    <cellStyle name="Normal 7 7 2 4" xfId="3688" xr:uid="{569C9D0A-A297-4722-BA6D-C9D489E5CA84}"/>
    <cellStyle name="Normal 7 7 2 5" xfId="3689" xr:uid="{F22945FD-BF99-4F78-ABE0-FA09D598D938}"/>
    <cellStyle name="Normal 7 7 3" xfId="749" xr:uid="{F69F1237-C613-4140-AC29-6E7BBDAF9535}"/>
    <cellStyle name="Normal 7 7 3 2" xfId="1960" xr:uid="{80A92621-3D05-42A8-91E1-0FD52ADF50C4}"/>
    <cellStyle name="Normal 7 7 3 3" xfId="3690" xr:uid="{CE8CC233-DC04-42A4-A812-2488E825C43E}"/>
    <cellStyle name="Normal 7 7 3 4" xfId="3691" xr:uid="{2F399798-0185-4FB3-8FEF-D288E011DFA8}"/>
    <cellStyle name="Normal 7 7 4" xfId="1961" xr:uid="{CE981FCD-781B-425E-890C-5B8D22A3D109}"/>
    <cellStyle name="Normal 7 7 4 2" xfId="3692" xr:uid="{7E7E2C15-773A-478A-9283-4DCF6B097F00}"/>
    <cellStyle name="Normal 7 7 4 3" xfId="3693" xr:uid="{B3E6826F-8FD6-406E-BD96-80B75D6B77CF}"/>
    <cellStyle name="Normal 7 7 4 4" xfId="3694" xr:uid="{769B232D-46DC-427D-B76E-94A2887E0FC8}"/>
    <cellStyle name="Normal 7 7 5" xfId="3695" xr:uid="{48AF5AC5-3357-49C7-A83A-653F2AE014A6}"/>
    <cellStyle name="Normal 7 7 6" xfId="3696" xr:uid="{5A08C8CD-31A8-41C4-AECA-8235F85FD89D}"/>
    <cellStyle name="Normal 7 7 7" xfId="3697" xr:uid="{D65BBE55-F17C-4A58-9C42-C7595E894685}"/>
    <cellStyle name="Normal 7 8" xfId="372" xr:uid="{BA7F7043-011A-4D59-8E16-31FBD8D22337}"/>
    <cellStyle name="Normal 7 8 2" xfId="750" xr:uid="{D471C71D-D353-4F4E-B8A7-916491189DA7}"/>
    <cellStyle name="Normal 7 8 2 2" xfId="1962" xr:uid="{00DA284E-0C95-4940-BB17-8EF065D33334}"/>
    <cellStyle name="Normal 7 8 2 3" xfId="3698" xr:uid="{4933A8AA-C7BD-4052-BA6E-F1C84D2729B8}"/>
    <cellStyle name="Normal 7 8 2 4" xfId="3699" xr:uid="{F97151D7-92E4-43B8-A996-8F024D84E252}"/>
    <cellStyle name="Normal 7 8 3" xfId="1963" xr:uid="{979510B1-6B6B-4B76-969B-7412B5D3582E}"/>
    <cellStyle name="Normal 7 8 3 2" xfId="3700" xr:uid="{683CE376-3FB6-4271-A4A5-931661A72E28}"/>
    <cellStyle name="Normal 7 8 3 3" xfId="3701" xr:uid="{E04E6BEB-1CE0-467F-AB4C-2CA3919CC90B}"/>
    <cellStyle name="Normal 7 8 3 4" xfId="3702" xr:uid="{50DB6D51-8501-4988-A751-34AE39CF494C}"/>
    <cellStyle name="Normal 7 8 4" xfId="3703" xr:uid="{AE151DC2-01D7-491B-ABD3-32B3EF0650E4}"/>
    <cellStyle name="Normal 7 8 5" xfId="3704" xr:uid="{0540897E-DFA6-4997-A5C5-A2FFB770C736}"/>
    <cellStyle name="Normal 7 8 6" xfId="3705" xr:uid="{BC62E375-BF52-4FB0-BEC1-58B5A8B1B731}"/>
    <cellStyle name="Normal 7 9" xfId="373" xr:uid="{3217DE1A-16AB-42A5-AB2A-B4D8D3D7BFA0}"/>
    <cellStyle name="Normal 7 9 2" xfId="1964" xr:uid="{A73522F2-82BC-42DD-8F89-D7D3751B7CE2}"/>
    <cellStyle name="Normal 7 9 2 2" xfId="3706" xr:uid="{1843BBA8-C8C0-483E-8D50-53C458FFE1FF}"/>
    <cellStyle name="Normal 7 9 2 2 2" xfId="4408" xr:uid="{96E2F9E3-1ECB-45B1-AF70-101E6F5715CD}"/>
    <cellStyle name="Normal 7 9 2 2 3" xfId="4687" xr:uid="{3F6CAA98-1885-4EF8-80E0-286E8B7D176E}"/>
    <cellStyle name="Normal 7 9 2 3" xfId="3707" xr:uid="{7E46F83E-CD53-4D25-8A31-DC9BF0C0928D}"/>
    <cellStyle name="Normal 7 9 2 4" xfId="3708" xr:uid="{4862BBE3-2020-4E0F-BBB8-A5800693B551}"/>
    <cellStyle name="Normal 7 9 3" xfId="3709" xr:uid="{10C01550-41E3-4D0D-AFC6-A4D423D28DC2}"/>
    <cellStyle name="Normal 7 9 4" xfId="3710" xr:uid="{43E3881B-36F9-4918-AD7D-CE363E2E5572}"/>
    <cellStyle name="Normal 7 9 4 2" xfId="4578" xr:uid="{9D13139F-2591-4109-90CA-2D665538675A}"/>
    <cellStyle name="Normal 7 9 4 3" xfId="4688" xr:uid="{86061796-16F2-4CE9-AEAF-2CE00AF2D747}"/>
    <cellStyle name="Normal 7 9 4 4" xfId="4607" xr:uid="{B2934DED-E5B4-4DC5-A9B7-EB874747A569}"/>
    <cellStyle name="Normal 7 9 5" xfId="3711" xr:uid="{93EE7057-6A8F-4801-8AAE-AC2801D9E437}"/>
    <cellStyle name="Normal 8" xfId="146" xr:uid="{4066E55D-BD41-41FC-8B38-E10B7E322474}"/>
    <cellStyle name="Normal 8 10" xfId="1965" xr:uid="{7E44495F-629E-4608-ACBC-14CC3E4720B1}"/>
    <cellStyle name="Normal 8 10 2" xfId="3712" xr:uid="{42BC69F7-F1F7-42BF-916D-41DA8D8DE026}"/>
    <cellStyle name="Normal 8 10 3" xfId="3713" xr:uid="{102FB398-D954-4CEC-9A5A-EECC72E03552}"/>
    <cellStyle name="Normal 8 10 4" xfId="3714" xr:uid="{F9A26586-2BAF-4A6D-B293-63DEA0B3600C}"/>
    <cellStyle name="Normal 8 11" xfId="3715" xr:uid="{47F64630-224C-45BB-973F-4A35C046D646}"/>
    <cellStyle name="Normal 8 11 2" xfId="3716" xr:uid="{D0EF04C8-915E-4E1E-91C8-7E185CDB26A4}"/>
    <cellStyle name="Normal 8 11 3" xfId="3717" xr:uid="{5AC332AE-E85E-4CA2-88E0-B98258908782}"/>
    <cellStyle name="Normal 8 11 4" xfId="3718" xr:uid="{8A8CD6BA-4691-481E-9CBF-AF48420F7F28}"/>
    <cellStyle name="Normal 8 12" xfId="3719" xr:uid="{BE76A407-E40E-47B0-B3EB-D48ED913038C}"/>
    <cellStyle name="Normal 8 12 2" xfId="3720" xr:uid="{A75EE166-9EF0-4907-AC20-34570AE9A614}"/>
    <cellStyle name="Normal 8 13" xfId="3721" xr:uid="{31223F53-B456-47B2-B516-1E14FC739AD8}"/>
    <cellStyle name="Normal 8 14" xfId="3722" xr:uid="{42C6DECA-59C8-46A5-BBEE-3E5E8597E648}"/>
    <cellStyle name="Normal 8 15" xfId="3723" xr:uid="{14C0A1BA-5A57-4721-A34A-E38F9D57B7BE}"/>
    <cellStyle name="Normal 8 2" xfId="147" xr:uid="{81908F54-BCC6-45C5-BED9-4A3F63C456B7}"/>
    <cellStyle name="Normal 8 2 10" xfId="3724" xr:uid="{BA353DFD-8647-4085-AE6B-E614BB2871C0}"/>
    <cellStyle name="Normal 8 2 11" xfId="3725" xr:uid="{EA082110-AA4F-4376-9272-4C64B0C1C22A}"/>
    <cellStyle name="Normal 8 2 2" xfId="148" xr:uid="{E4AC6E2C-781A-42FE-88B5-4EF6D872AA13}"/>
    <cellStyle name="Normal 8 2 2 2" xfId="149" xr:uid="{E949F91B-5C1D-419F-99A3-E2C2EEB421B1}"/>
    <cellStyle name="Normal 8 2 2 2 2" xfId="374" xr:uid="{BA7979F5-E70F-40F2-90C5-FCFEBB9722F0}"/>
    <cellStyle name="Normal 8 2 2 2 2 2" xfId="751" xr:uid="{E032BD94-D14D-4879-9800-7C1C283DE05B}"/>
    <cellStyle name="Normal 8 2 2 2 2 2 2" xfId="752" xr:uid="{AFCB1018-8A46-4D02-AF02-41632E518E19}"/>
    <cellStyle name="Normal 8 2 2 2 2 2 2 2" xfId="1966" xr:uid="{2BF25885-F9DC-49A0-8CD6-5B6060198073}"/>
    <cellStyle name="Normal 8 2 2 2 2 2 2 2 2" xfId="1967" xr:uid="{82A7C72A-CAA0-4B8B-BE9E-CC290F61D031}"/>
    <cellStyle name="Normal 8 2 2 2 2 2 2 3" xfId="1968" xr:uid="{EB09BA54-8939-4286-B4A5-6CCA1A67F1A6}"/>
    <cellStyle name="Normal 8 2 2 2 2 2 3" xfId="1969" xr:uid="{ACED36B5-F3AE-48E0-BAF9-B90E7E8E36E5}"/>
    <cellStyle name="Normal 8 2 2 2 2 2 3 2" xfId="1970" xr:uid="{22FD4C44-09A1-4147-BE3A-E71166DD7605}"/>
    <cellStyle name="Normal 8 2 2 2 2 2 4" xfId="1971" xr:uid="{754308DB-E55E-4A42-9213-2A0BDEF1B2E7}"/>
    <cellStyle name="Normal 8 2 2 2 2 3" xfId="753" xr:uid="{7A4DA62A-76F3-4A3F-A639-B25E47BAEC0B}"/>
    <cellStyle name="Normal 8 2 2 2 2 3 2" xfId="1972" xr:uid="{8A6E3953-44A4-4958-9EA6-5AF9D610B31E}"/>
    <cellStyle name="Normal 8 2 2 2 2 3 2 2" xfId="1973" xr:uid="{8631B3F6-D887-4364-BF7F-CB2BF11D28B6}"/>
    <cellStyle name="Normal 8 2 2 2 2 3 3" xfId="1974" xr:uid="{91814E8E-CA96-43B2-8292-C2337D746A2B}"/>
    <cellStyle name="Normal 8 2 2 2 2 3 4" xfId="3726" xr:uid="{90D1B025-2E12-403C-A491-FAFFACB88312}"/>
    <cellStyle name="Normal 8 2 2 2 2 4" xfId="1975" xr:uid="{EF24AB03-6960-4346-83F8-D880A3F1B8C1}"/>
    <cellStyle name="Normal 8 2 2 2 2 4 2" xfId="1976" xr:uid="{10EF921B-F8C9-40A9-9212-CB5A7EAB265E}"/>
    <cellStyle name="Normal 8 2 2 2 2 5" xfId="1977" xr:uid="{39D28033-3690-411D-B92F-678E6D1F2EDC}"/>
    <cellStyle name="Normal 8 2 2 2 2 6" xfId="3727" xr:uid="{636D5870-E59F-459C-B278-F63A122FD2DC}"/>
    <cellStyle name="Normal 8 2 2 2 3" xfId="375" xr:uid="{0D4C9F66-164F-41FB-A807-C42B4C744133}"/>
    <cellStyle name="Normal 8 2 2 2 3 2" xfId="754" xr:uid="{7A658112-760C-4E63-A0E7-BB0C3B2A90AE}"/>
    <cellStyle name="Normal 8 2 2 2 3 2 2" xfId="755" xr:uid="{092387BA-3276-49C2-8678-6E3012BB5FD6}"/>
    <cellStyle name="Normal 8 2 2 2 3 2 2 2" xfId="1978" xr:uid="{FD9855D1-A6D5-42FE-A9DE-0F03DA122DBC}"/>
    <cellStyle name="Normal 8 2 2 2 3 2 2 2 2" xfId="1979" xr:uid="{2FFDCC8A-C690-439C-8265-C1C2438D74EC}"/>
    <cellStyle name="Normal 8 2 2 2 3 2 2 3" xfId="1980" xr:uid="{FE2A7691-DCF5-41E9-8282-4DEDE9C79AF6}"/>
    <cellStyle name="Normal 8 2 2 2 3 2 3" xfId="1981" xr:uid="{E89CE885-5A82-476A-94A3-57BE1C163F82}"/>
    <cellStyle name="Normal 8 2 2 2 3 2 3 2" xfId="1982" xr:uid="{27298B70-EBA2-4A6C-9BF6-5E54FA16BC73}"/>
    <cellStyle name="Normal 8 2 2 2 3 2 4" xfId="1983" xr:uid="{E7D15E12-1CB6-4420-A915-C834AF4FB8EF}"/>
    <cellStyle name="Normal 8 2 2 2 3 3" xfId="756" xr:uid="{31736699-43D4-44C5-92DD-B5AAF806B419}"/>
    <cellStyle name="Normal 8 2 2 2 3 3 2" xfId="1984" xr:uid="{1673EF08-5BB1-4E7D-840F-F5D7AE1DABC3}"/>
    <cellStyle name="Normal 8 2 2 2 3 3 2 2" xfId="1985" xr:uid="{98769C3F-6404-471D-B8F4-3A268DA31B37}"/>
    <cellStyle name="Normal 8 2 2 2 3 3 3" xfId="1986" xr:uid="{DE38BEF5-DEDA-408E-BAEC-C1C461042038}"/>
    <cellStyle name="Normal 8 2 2 2 3 4" xfId="1987" xr:uid="{2FBF7BF0-7771-4674-A1BA-15D217714E3C}"/>
    <cellStyle name="Normal 8 2 2 2 3 4 2" xfId="1988" xr:uid="{44313FC1-5ADE-45BE-B478-95C0A2A18470}"/>
    <cellStyle name="Normal 8 2 2 2 3 5" xfId="1989" xr:uid="{603E9B29-9B18-4D33-8E93-7FF62E78FB43}"/>
    <cellStyle name="Normal 8 2 2 2 4" xfId="757" xr:uid="{8B350E9C-52FB-4A7F-891D-CA934E972138}"/>
    <cellStyle name="Normal 8 2 2 2 4 2" xfId="758" xr:uid="{AE07906D-34D0-4465-BD62-4E657DAF5E9E}"/>
    <cellStyle name="Normal 8 2 2 2 4 2 2" xfId="1990" xr:uid="{14ECA49F-B8C9-45D8-B5C1-2962B940DFF3}"/>
    <cellStyle name="Normal 8 2 2 2 4 2 2 2" xfId="1991" xr:uid="{3456DD18-4C59-4868-B4AE-73ED55613BA4}"/>
    <cellStyle name="Normal 8 2 2 2 4 2 3" xfId="1992" xr:uid="{5538F974-C864-422D-B8CE-63699A567585}"/>
    <cellStyle name="Normal 8 2 2 2 4 3" xfId="1993" xr:uid="{35D00658-AA52-4C73-9E36-6E7AC4099E9C}"/>
    <cellStyle name="Normal 8 2 2 2 4 3 2" xfId="1994" xr:uid="{F4431E02-3EE0-4A5F-93EC-D07DC417AC0E}"/>
    <cellStyle name="Normal 8 2 2 2 4 4" xfId="1995" xr:uid="{E1332874-0A84-4F1F-9973-12363B5DF9B6}"/>
    <cellStyle name="Normal 8 2 2 2 5" xfId="759" xr:uid="{3D8E907C-B81E-4B65-AD9C-E9CF9148F2F6}"/>
    <cellStyle name="Normal 8 2 2 2 5 2" xfId="1996" xr:uid="{ED68C87B-10C7-49EE-8316-CBF838A0D70F}"/>
    <cellStyle name="Normal 8 2 2 2 5 2 2" xfId="1997" xr:uid="{8A305201-2C16-4B2A-9BC6-35C316FBD903}"/>
    <cellStyle name="Normal 8 2 2 2 5 3" xfId="1998" xr:uid="{67B0E3D3-5112-46DC-8872-51F1F9F17345}"/>
    <cellStyle name="Normal 8 2 2 2 5 4" xfId="3728" xr:uid="{4F4DF145-247D-4742-9519-07605C03CE5B}"/>
    <cellStyle name="Normal 8 2 2 2 6" xfId="1999" xr:uid="{A145F14E-C610-40B2-815B-F7E626D94073}"/>
    <cellStyle name="Normal 8 2 2 2 6 2" xfId="2000" xr:uid="{47672075-FDF5-44B6-A4C4-5834FFAA8259}"/>
    <cellStyle name="Normal 8 2 2 2 7" xfId="2001" xr:uid="{5ABF11B0-4413-4634-A381-B9EEBCBB4814}"/>
    <cellStyle name="Normal 8 2 2 2 8" xfId="3729" xr:uid="{B8AC5721-F900-422B-9850-DCCC5A0EB13F}"/>
    <cellStyle name="Normal 8 2 2 3" xfId="376" xr:uid="{22C257B4-1B13-4EC7-8386-205E718F5434}"/>
    <cellStyle name="Normal 8 2 2 3 2" xfId="760" xr:uid="{F6F47A5E-77D3-49F0-B683-A203B88DA15A}"/>
    <cellStyle name="Normal 8 2 2 3 2 2" xfId="761" xr:uid="{AE67DF64-B93C-4897-8B10-A3AAFC53DF8B}"/>
    <cellStyle name="Normal 8 2 2 3 2 2 2" xfId="2002" xr:uid="{22270F03-5048-4BC7-A9C7-4B7AE19C384D}"/>
    <cellStyle name="Normal 8 2 2 3 2 2 2 2" xfId="2003" xr:uid="{6CE9F92F-A94F-4DFE-89C8-64BF0411DD73}"/>
    <cellStyle name="Normal 8 2 2 3 2 2 3" xfId="2004" xr:uid="{EF14EC57-BE50-4D57-94DA-AB25AA27F771}"/>
    <cellStyle name="Normal 8 2 2 3 2 3" xfId="2005" xr:uid="{F9822477-241F-4FA3-AF7F-EB30D1E1E61C}"/>
    <cellStyle name="Normal 8 2 2 3 2 3 2" xfId="2006" xr:uid="{5C6A1995-85F2-4928-AB82-113263D0FCF2}"/>
    <cellStyle name="Normal 8 2 2 3 2 4" xfId="2007" xr:uid="{35D67F84-0C14-4AAA-A75E-C0E1A067BAD8}"/>
    <cellStyle name="Normal 8 2 2 3 3" xfId="762" xr:uid="{C7506DE3-BB60-47C6-98B8-BA7F13BA45FF}"/>
    <cellStyle name="Normal 8 2 2 3 3 2" xfId="2008" xr:uid="{30476384-715F-4646-BF56-52900D9C66EB}"/>
    <cellStyle name="Normal 8 2 2 3 3 2 2" xfId="2009" xr:uid="{2577D0F8-D3D9-49B4-B4C2-B072454A01FD}"/>
    <cellStyle name="Normal 8 2 2 3 3 3" xfId="2010" xr:uid="{5EB9739D-2E50-4904-B09E-87BFAEE54346}"/>
    <cellStyle name="Normal 8 2 2 3 3 4" xfId="3730" xr:uid="{E5C10493-6535-4BA1-BB3D-3F7990311C0C}"/>
    <cellStyle name="Normal 8 2 2 3 4" xfId="2011" xr:uid="{6C379F94-1F38-4ACB-B1B1-9396A017C084}"/>
    <cellStyle name="Normal 8 2 2 3 4 2" xfId="2012" xr:uid="{E8C318F5-0588-44FD-8217-4C5E149BCFBC}"/>
    <cellStyle name="Normal 8 2 2 3 5" xfId="2013" xr:uid="{D4868794-271E-4151-91C3-BE66C8DBD028}"/>
    <cellStyle name="Normal 8 2 2 3 6" xfId="3731" xr:uid="{DFB06341-9CFA-4CB8-9274-246B32C4F814}"/>
    <cellStyle name="Normal 8 2 2 4" xfId="377" xr:uid="{0223B985-83EE-48C5-A091-AC1AEB991986}"/>
    <cellStyle name="Normal 8 2 2 4 2" xfId="763" xr:uid="{F32B4A36-4B27-45A0-A3D5-7A831267E654}"/>
    <cellStyle name="Normal 8 2 2 4 2 2" xfId="764" xr:uid="{0C484340-182E-4663-9D7F-B485290AE31F}"/>
    <cellStyle name="Normal 8 2 2 4 2 2 2" xfId="2014" xr:uid="{470C0A6D-E97F-43BA-BC9A-D1CD6D1C1768}"/>
    <cellStyle name="Normal 8 2 2 4 2 2 2 2" xfId="2015" xr:uid="{B702BFFC-8777-426B-8D27-9E1CF1A7EB4F}"/>
    <cellStyle name="Normal 8 2 2 4 2 2 3" xfId="2016" xr:uid="{0B676025-A159-4D9F-B7A6-8B31D67A5041}"/>
    <cellStyle name="Normal 8 2 2 4 2 3" xfId="2017" xr:uid="{7691EE80-72D4-4B89-9901-58D55C1EEB70}"/>
    <cellStyle name="Normal 8 2 2 4 2 3 2" xfId="2018" xr:uid="{FF5A175F-2ACC-4C10-BA78-4D553154E6A8}"/>
    <cellStyle name="Normal 8 2 2 4 2 4" xfId="2019" xr:uid="{938B6CB4-B1A0-4D6D-84EF-2D364FE5F4F3}"/>
    <cellStyle name="Normal 8 2 2 4 3" xfId="765" xr:uid="{1FB55418-255C-4675-960C-9E2C7622495F}"/>
    <cellStyle name="Normal 8 2 2 4 3 2" xfId="2020" xr:uid="{5415ED53-EB5C-464C-BA43-81BBF96D0F37}"/>
    <cellStyle name="Normal 8 2 2 4 3 2 2" xfId="2021" xr:uid="{2B36089C-8D8F-4DAD-8145-3B012F4F34E5}"/>
    <cellStyle name="Normal 8 2 2 4 3 3" xfId="2022" xr:uid="{D6855291-7DBA-4F35-A46A-180869D796A6}"/>
    <cellStyle name="Normal 8 2 2 4 4" xfId="2023" xr:uid="{A319DDB3-0FD2-4ED8-99D7-E482889D39E8}"/>
    <cellStyle name="Normal 8 2 2 4 4 2" xfId="2024" xr:uid="{3331E4AA-A500-4A44-A4EF-5386D1DA28A4}"/>
    <cellStyle name="Normal 8 2 2 4 5" xfId="2025" xr:uid="{5E842B6D-FD15-47C4-AC71-0426EE830302}"/>
    <cellStyle name="Normal 8 2 2 5" xfId="378" xr:uid="{606D81A4-3E92-4FF7-AD5C-ECA5EB4BD25F}"/>
    <cellStyle name="Normal 8 2 2 5 2" xfId="766" xr:uid="{088E774C-948C-485F-BA86-C106C0EA44F3}"/>
    <cellStyle name="Normal 8 2 2 5 2 2" xfId="2026" xr:uid="{DEBA9F47-9839-46C8-8DDC-F2B4465C86F8}"/>
    <cellStyle name="Normal 8 2 2 5 2 2 2" xfId="2027" xr:uid="{0F5EE7A4-8634-4A95-9D73-8A24DFE6DBE0}"/>
    <cellStyle name="Normal 8 2 2 5 2 3" xfId="2028" xr:uid="{F476078D-32C3-4A5E-8337-A7857BE83D0F}"/>
    <cellStyle name="Normal 8 2 2 5 3" xfId="2029" xr:uid="{87E0243A-0D09-4271-8FD7-BE185BC36BD9}"/>
    <cellStyle name="Normal 8 2 2 5 3 2" xfId="2030" xr:uid="{12EB4D2E-C3FD-4660-8B8C-867193A3EA64}"/>
    <cellStyle name="Normal 8 2 2 5 4" xfId="2031" xr:uid="{7E4734CF-440D-48B8-8747-E159B0C6BC6D}"/>
    <cellStyle name="Normal 8 2 2 6" xfId="767" xr:uid="{D95A04AE-F4D8-4D2A-90B8-652CCA484400}"/>
    <cellStyle name="Normal 8 2 2 6 2" xfId="2032" xr:uid="{8A208A68-6B21-46B7-822A-78D411CC12F6}"/>
    <cellStyle name="Normal 8 2 2 6 2 2" xfId="2033" xr:uid="{9E95FFF6-9FB7-4520-8823-19396E56F305}"/>
    <cellStyle name="Normal 8 2 2 6 3" xfId="2034" xr:uid="{181D8336-DA75-463C-AAB7-12FBF800FDDD}"/>
    <cellStyle name="Normal 8 2 2 6 4" xfId="3732" xr:uid="{EC81734E-E376-4141-A1C8-7C1C8070B83C}"/>
    <cellStyle name="Normal 8 2 2 7" xfId="2035" xr:uid="{843B3A2F-2982-487F-8F85-341AA0D41052}"/>
    <cellStyle name="Normal 8 2 2 7 2" xfId="2036" xr:uid="{F678DD5D-D124-439B-98F3-FAEBF195A3DD}"/>
    <cellStyle name="Normal 8 2 2 8" xfId="2037" xr:uid="{B1CD2DFC-3926-4300-A9C0-FCA4814BE772}"/>
    <cellStyle name="Normal 8 2 2 9" xfId="3733" xr:uid="{BBAB6CAB-34E5-40A5-A57A-409DA85C984D}"/>
    <cellStyle name="Normal 8 2 3" xfId="150" xr:uid="{109106D9-8814-44A1-A235-DE7D7D7AB09C}"/>
    <cellStyle name="Normal 8 2 3 2" xfId="151" xr:uid="{827B1848-387F-42BE-8C51-44ACE4E8D4C6}"/>
    <cellStyle name="Normal 8 2 3 2 2" xfId="768" xr:uid="{64F14F40-6B63-4C9D-9B55-254BBA802C86}"/>
    <cellStyle name="Normal 8 2 3 2 2 2" xfId="769" xr:uid="{66485E37-62D7-4C4C-A50E-499A481042B4}"/>
    <cellStyle name="Normal 8 2 3 2 2 2 2" xfId="2038" xr:uid="{B3F018F9-98CF-471B-B0A2-701F0BB8A09A}"/>
    <cellStyle name="Normal 8 2 3 2 2 2 2 2" xfId="2039" xr:uid="{FF8E2806-A70F-45BC-9635-F2CA3B39B073}"/>
    <cellStyle name="Normal 8 2 3 2 2 2 3" xfId="2040" xr:uid="{737E27D5-2F89-43E3-8E24-A01F16841A10}"/>
    <cellStyle name="Normal 8 2 3 2 2 3" xfId="2041" xr:uid="{7D2BB1B1-A40F-4890-A6B9-BB4114E71079}"/>
    <cellStyle name="Normal 8 2 3 2 2 3 2" xfId="2042" xr:uid="{B5F05068-C554-48A9-AF2C-FD5547CB01FA}"/>
    <cellStyle name="Normal 8 2 3 2 2 4" xfId="2043" xr:uid="{AF3ED703-7CAD-44AC-A382-23FAF0DCBB54}"/>
    <cellStyle name="Normal 8 2 3 2 3" xfId="770" xr:uid="{D57832B9-AAE6-4F46-9A19-6B14F9F35CE9}"/>
    <cellStyle name="Normal 8 2 3 2 3 2" xfId="2044" xr:uid="{1734A114-56A6-490E-90EB-CE19985FC188}"/>
    <cellStyle name="Normal 8 2 3 2 3 2 2" xfId="2045" xr:uid="{F0EB66F1-E40D-43EE-82BE-D3006424D639}"/>
    <cellStyle name="Normal 8 2 3 2 3 3" xfId="2046" xr:uid="{7EFA9F05-235B-4D11-9F55-A764999F3285}"/>
    <cellStyle name="Normal 8 2 3 2 3 4" xfId="3734" xr:uid="{97A475DD-656A-4C81-B4AF-38414E92F7A9}"/>
    <cellStyle name="Normal 8 2 3 2 4" xfId="2047" xr:uid="{B2901E9B-0346-4D8D-9D09-02ADF597A98D}"/>
    <cellStyle name="Normal 8 2 3 2 4 2" xfId="2048" xr:uid="{22987E05-282C-4F12-9E54-8218BB234D03}"/>
    <cellStyle name="Normal 8 2 3 2 5" xfId="2049" xr:uid="{8237F00C-2EF2-4CB8-91D8-D66D55DE93CB}"/>
    <cellStyle name="Normal 8 2 3 2 6" xfId="3735" xr:uid="{C14A296D-E715-4003-B36D-2E1F053F3EBE}"/>
    <cellStyle name="Normal 8 2 3 3" xfId="379" xr:uid="{A5E76302-BAAA-4437-A584-991BB7A46F77}"/>
    <cellStyle name="Normal 8 2 3 3 2" xfId="771" xr:uid="{F1E22586-1496-46CD-A640-AE4230A24EB2}"/>
    <cellStyle name="Normal 8 2 3 3 2 2" xfId="772" xr:uid="{E836C8A7-7F10-4AA6-83FF-35214B0B2021}"/>
    <cellStyle name="Normal 8 2 3 3 2 2 2" xfId="2050" xr:uid="{B3136DB4-5551-4A3B-8E15-2F9050D59D25}"/>
    <cellStyle name="Normal 8 2 3 3 2 2 2 2" xfId="2051" xr:uid="{9F0C0986-3914-4B33-B9A3-68AE573DF89D}"/>
    <cellStyle name="Normal 8 2 3 3 2 2 3" xfId="2052" xr:uid="{36D408A0-530B-4A8D-B4AE-DEC5567AB939}"/>
    <cellStyle name="Normal 8 2 3 3 2 3" xfId="2053" xr:uid="{396B46EA-C91E-4DCB-95AF-ABB919E6FC10}"/>
    <cellStyle name="Normal 8 2 3 3 2 3 2" xfId="2054" xr:uid="{45007972-3C5E-4F74-8AAC-73A334AFD343}"/>
    <cellStyle name="Normal 8 2 3 3 2 4" xfId="2055" xr:uid="{D56CC247-59F9-428F-8BA4-6EE78AEED18C}"/>
    <cellStyle name="Normal 8 2 3 3 3" xfId="773" xr:uid="{2A4C1BC6-AA15-43ED-9CB7-252A1019C1ED}"/>
    <cellStyle name="Normal 8 2 3 3 3 2" xfId="2056" xr:uid="{901C95F1-7AAE-4C3F-9471-9E87EE4C8B77}"/>
    <cellStyle name="Normal 8 2 3 3 3 2 2" xfId="2057" xr:uid="{F8B5832A-C1A2-4EBE-9153-1B92DD8B076F}"/>
    <cellStyle name="Normal 8 2 3 3 3 3" xfId="2058" xr:uid="{AFAD8911-6A7E-4DAC-AE03-5F8B73AB1D64}"/>
    <cellStyle name="Normal 8 2 3 3 4" xfId="2059" xr:uid="{DE9B0ADB-D1DE-4C42-A78F-54B2EDD02BD9}"/>
    <cellStyle name="Normal 8 2 3 3 4 2" xfId="2060" xr:uid="{E3A213E7-393C-4366-8780-B7AE79189BE1}"/>
    <cellStyle name="Normal 8 2 3 3 5" xfId="2061" xr:uid="{C8A65320-F59C-4CF9-847D-BDA4DE757B85}"/>
    <cellStyle name="Normal 8 2 3 4" xfId="380" xr:uid="{5C01738F-F6D9-43D2-995F-52C2382C59C6}"/>
    <cellStyle name="Normal 8 2 3 4 2" xfId="774" xr:uid="{11D7CB47-197C-439E-849E-06DAE43FD4E8}"/>
    <cellStyle name="Normal 8 2 3 4 2 2" xfId="2062" xr:uid="{4ABDA6BA-F852-498C-9D16-E4A0F88FD5BE}"/>
    <cellStyle name="Normal 8 2 3 4 2 2 2" xfId="2063" xr:uid="{898E543E-1E40-4C2F-8D3A-033A37E3DF3F}"/>
    <cellStyle name="Normal 8 2 3 4 2 3" xfId="2064" xr:uid="{4FBE0DB4-58A2-45EB-B499-A061BCC21736}"/>
    <cellStyle name="Normal 8 2 3 4 3" xfId="2065" xr:uid="{C24674F5-49A6-472F-AA9A-F3A0DE382765}"/>
    <cellStyle name="Normal 8 2 3 4 3 2" xfId="2066" xr:uid="{1EBF25AF-A108-46F7-99F9-6B3861DA5109}"/>
    <cellStyle name="Normal 8 2 3 4 4" xfId="2067" xr:uid="{510B38C3-E17F-4EA5-8779-78A527669F82}"/>
    <cellStyle name="Normal 8 2 3 5" xfId="775" xr:uid="{16D25FF7-1F19-4F8B-A398-C96D41F38473}"/>
    <cellStyle name="Normal 8 2 3 5 2" xfId="2068" xr:uid="{2194EE00-897D-4FCB-AC89-0A826EE84347}"/>
    <cellStyle name="Normal 8 2 3 5 2 2" xfId="2069" xr:uid="{2C052C7C-322B-41F0-B678-4046D7F4D80F}"/>
    <cellStyle name="Normal 8 2 3 5 3" xfId="2070" xr:uid="{1000103B-9F30-4982-A385-BAEE0D72788D}"/>
    <cellStyle name="Normal 8 2 3 5 4" xfId="3736" xr:uid="{EDFB37EA-AFFA-4AF6-81A7-0520BBB69EBF}"/>
    <cellStyle name="Normal 8 2 3 6" xfId="2071" xr:uid="{99AD3EA2-64E3-4F46-811B-09B4B9F8B3CA}"/>
    <cellStyle name="Normal 8 2 3 6 2" xfId="2072" xr:uid="{9332A3B7-47EC-4018-B3C1-BAC2E84A5006}"/>
    <cellStyle name="Normal 8 2 3 7" xfId="2073" xr:uid="{3CB51FE7-BAB9-4F31-A7C8-B3FF0A381DD2}"/>
    <cellStyle name="Normal 8 2 3 8" xfId="3737" xr:uid="{41A7F4DC-8B37-4044-96E7-7DE81FDCCC99}"/>
    <cellStyle name="Normal 8 2 4" xfId="152" xr:uid="{B18A86CB-14CC-430C-BCB0-EF617E1E6473}"/>
    <cellStyle name="Normal 8 2 4 2" xfId="449" xr:uid="{C85611E7-87DF-4354-BE2B-39FE61A91DF8}"/>
    <cellStyle name="Normal 8 2 4 2 2" xfId="776" xr:uid="{61986E47-4157-4ECC-8481-C05EB67CB8B6}"/>
    <cellStyle name="Normal 8 2 4 2 2 2" xfId="2074" xr:uid="{85F40549-4829-4B44-B2E5-228EED877ADD}"/>
    <cellStyle name="Normal 8 2 4 2 2 2 2" xfId="2075" xr:uid="{6277975C-9091-42DC-AAA9-72035B315E2E}"/>
    <cellStyle name="Normal 8 2 4 2 2 3" xfId="2076" xr:uid="{4BCFB089-22A9-4B88-8FDE-F0E8813546E9}"/>
    <cellStyle name="Normal 8 2 4 2 2 4" xfId="3738" xr:uid="{8F58A7C6-8720-4CFE-A02C-EC3AAB951580}"/>
    <cellStyle name="Normal 8 2 4 2 3" xfId="2077" xr:uid="{54916C6E-F816-4B21-8A66-CD7A675D6605}"/>
    <cellStyle name="Normal 8 2 4 2 3 2" xfId="2078" xr:uid="{362998BC-3A93-47AE-8455-DED57AC790C7}"/>
    <cellStyle name="Normal 8 2 4 2 4" xfId="2079" xr:uid="{67D7A79C-2BB0-4A58-92D6-E8014FCFDA4D}"/>
    <cellStyle name="Normal 8 2 4 2 5" xfId="3739" xr:uid="{4AC6F049-AA6F-4ABF-9FBD-5A9BEAE3E77A}"/>
    <cellStyle name="Normal 8 2 4 3" xfId="777" xr:uid="{1BEAEDDE-B998-41DF-9FAB-4608BA9A4C16}"/>
    <cellStyle name="Normal 8 2 4 3 2" xfId="2080" xr:uid="{803A8B06-98DD-44AD-A092-2F819DBFCFF7}"/>
    <cellStyle name="Normal 8 2 4 3 2 2" xfId="2081" xr:uid="{3EF0066D-F9A4-49E3-BBC1-2985ED1E0753}"/>
    <cellStyle name="Normal 8 2 4 3 3" xfId="2082" xr:uid="{7D77E9B7-0C2E-4507-A28B-591EA79EAD5E}"/>
    <cellStyle name="Normal 8 2 4 3 4" xfId="3740" xr:uid="{D95D7FC6-A3E6-46DD-8201-69963553C0C7}"/>
    <cellStyle name="Normal 8 2 4 4" xfId="2083" xr:uid="{3BBE308D-55D2-4A9A-9A29-73E6836ACFEB}"/>
    <cellStyle name="Normal 8 2 4 4 2" xfId="2084" xr:uid="{FB37FD5A-CAEE-4452-A08D-F8FB5C1B3758}"/>
    <cellStyle name="Normal 8 2 4 4 3" xfId="3741" xr:uid="{8E38AA04-27C5-4418-9568-8FA16667561D}"/>
    <cellStyle name="Normal 8 2 4 4 4" xfId="3742" xr:uid="{4CB96430-15F7-467E-8262-21FCD0924C3D}"/>
    <cellStyle name="Normal 8 2 4 5" xfId="2085" xr:uid="{F7EA3FAB-F49D-4320-AA5F-842E4F809952}"/>
    <cellStyle name="Normal 8 2 4 6" xfId="3743" xr:uid="{84DE572F-981B-4943-8A4B-4FB9AC965412}"/>
    <cellStyle name="Normal 8 2 4 7" xfId="3744" xr:uid="{56D3774A-9D6B-4499-98C6-DD359E7A135B}"/>
    <cellStyle name="Normal 8 2 5" xfId="381" xr:uid="{3BA5C5CC-BA3A-4347-BDE9-A086E49988A5}"/>
    <cellStyle name="Normal 8 2 5 2" xfId="778" xr:uid="{D1BF3247-F748-4710-AB86-DD0126AB4F4A}"/>
    <cellStyle name="Normal 8 2 5 2 2" xfId="779" xr:uid="{42EAD31D-D956-4E02-B364-C25C23BF8B34}"/>
    <cellStyle name="Normal 8 2 5 2 2 2" xfId="2086" xr:uid="{A5E5E502-9A7E-4A54-B024-0AEDB7B41C3B}"/>
    <cellStyle name="Normal 8 2 5 2 2 2 2" xfId="2087" xr:uid="{1725E890-6C11-48A8-B3A0-9C2C26CE8C50}"/>
    <cellStyle name="Normal 8 2 5 2 2 3" xfId="2088" xr:uid="{1073E61F-A2DA-4B40-9674-FD064CC6FCD0}"/>
    <cellStyle name="Normal 8 2 5 2 3" xfId="2089" xr:uid="{13FABBF1-A71C-4DD7-B6D1-685E44A2362F}"/>
    <cellStyle name="Normal 8 2 5 2 3 2" xfId="2090" xr:uid="{2CD21A32-4CED-4B2E-B2B5-C2A7534791ED}"/>
    <cellStyle name="Normal 8 2 5 2 4" xfId="2091" xr:uid="{B806EC25-AF30-4DE7-9FDD-118E46FCC505}"/>
    <cellStyle name="Normal 8 2 5 3" xfId="780" xr:uid="{FDECEE87-E43F-4602-8F13-0B7576476461}"/>
    <cellStyle name="Normal 8 2 5 3 2" xfId="2092" xr:uid="{B458CF5A-9ABA-4663-88DF-10F786ADFC19}"/>
    <cellStyle name="Normal 8 2 5 3 2 2" xfId="2093" xr:uid="{5A654D74-10FC-4C3D-AC14-B1A1882889BF}"/>
    <cellStyle name="Normal 8 2 5 3 3" xfId="2094" xr:uid="{0CA78BBF-989C-4363-B06E-8FE92D7AC961}"/>
    <cellStyle name="Normal 8 2 5 3 4" xfId="3745" xr:uid="{1CB01B70-AF57-4F29-87A3-1E6AE89D3606}"/>
    <cellStyle name="Normal 8 2 5 4" xfId="2095" xr:uid="{785B56C1-0CCA-4571-92A1-AE2F2700CE2A}"/>
    <cellStyle name="Normal 8 2 5 4 2" xfId="2096" xr:uid="{D8E8B258-8C60-4E60-9386-EB01068837CA}"/>
    <cellStyle name="Normal 8 2 5 5" xfId="2097" xr:uid="{E6A4B6A9-B19C-4260-9447-2E214B83CA27}"/>
    <cellStyle name="Normal 8 2 5 6" xfId="3746" xr:uid="{268647E2-F0B3-4646-91FA-953E523A71FF}"/>
    <cellStyle name="Normal 8 2 6" xfId="382" xr:uid="{265E602C-E152-4740-BF29-2BA1E9330839}"/>
    <cellStyle name="Normal 8 2 6 2" xfId="781" xr:uid="{69DFBAB1-B51D-4A5C-829B-24C8D86E8CD5}"/>
    <cellStyle name="Normal 8 2 6 2 2" xfId="2098" xr:uid="{60DEAC42-C517-43B0-B812-7DF421EF16FA}"/>
    <cellStyle name="Normal 8 2 6 2 2 2" xfId="2099" xr:uid="{324FFB26-0995-4E66-A39E-8D7A27987D5C}"/>
    <cellStyle name="Normal 8 2 6 2 3" xfId="2100" xr:uid="{52980972-4A74-464F-A776-883E064A3DC0}"/>
    <cellStyle name="Normal 8 2 6 2 4" xfId="3747" xr:uid="{64E614FC-490E-4B7E-B68C-8D876886CF0C}"/>
    <cellStyle name="Normal 8 2 6 3" xfId="2101" xr:uid="{2AA0FA38-6B46-471F-AB8B-42F19EF4C0F9}"/>
    <cellStyle name="Normal 8 2 6 3 2" xfId="2102" xr:uid="{C811AF71-217A-49A2-9BC8-79EBFE3DDC8B}"/>
    <cellStyle name="Normal 8 2 6 4" xfId="2103" xr:uid="{12AF1FE8-2E8D-4A31-BC3F-683322B76CCB}"/>
    <cellStyle name="Normal 8 2 6 5" xfId="3748" xr:uid="{B5A26A50-3C3D-43B2-83B7-15D41792280E}"/>
    <cellStyle name="Normal 8 2 7" xfId="782" xr:uid="{8076DC8D-54AA-430E-9E4C-E8A25A73E6F0}"/>
    <cellStyle name="Normal 8 2 7 2" xfId="2104" xr:uid="{95BA10C9-770F-4AB5-BFE9-CB9C9E273052}"/>
    <cellStyle name="Normal 8 2 7 2 2" xfId="2105" xr:uid="{EABAAFEA-8996-4D0D-A033-1CEB15BDC363}"/>
    <cellStyle name="Normal 8 2 7 3" xfId="2106" xr:uid="{5685FFFD-FFF2-4382-9A15-444000AAA044}"/>
    <cellStyle name="Normal 8 2 7 4" xfId="3749" xr:uid="{17AC650E-2133-41B3-AFE8-30DC0F297067}"/>
    <cellStyle name="Normal 8 2 8" xfId="2107" xr:uid="{10B9CD8C-0124-4821-8B93-89949037856E}"/>
    <cellStyle name="Normal 8 2 8 2" xfId="2108" xr:uid="{E2EBE493-D96C-42BF-876B-E075A792D8B8}"/>
    <cellStyle name="Normal 8 2 8 3" xfId="3750" xr:uid="{14150641-FFFE-4362-9F40-2E0D1A73BFA6}"/>
    <cellStyle name="Normal 8 2 8 4" xfId="3751" xr:uid="{49CC1CC2-ECE1-44A3-BDF0-4B53A02180D9}"/>
    <cellStyle name="Normal 8 2 9" xfId="2109" xr:uid="{990DF146-B802-4F8C-B21A-1FB944C4B1F9}"/>
    <cellStyle name="Normal 8 3" xfId="153" xr:uid="{078AD1BA-1C02-4A4D-8170-515E92D6812E}"/>
    <cellStyle name="Normal 8 3 10" xfId="3752" xr:uid="{98519839-B65E-4148-A16F-27AE249015A1}"/>
    <cellStyle name="Normal 8 3 11" xfId="3753" xr:uid="{05D9381F-9610-4017-A4F5-DE3982F5B4B1}"/>
    <cellStyle name="Normal 8 3 2" xfId="154" xr:uid="{E3625B95-69EE-40D7-A6C9-1D8DE1962B21}"/>
    <cellStyle name="Normal 8 3 2 2" xfId="155" xr:uid="{286B4E0A-72A3-4C50-9076-DAC69A84D39A}"/>
    <cellStyle name="Normal 8 3 2 2 2" xfId="383" xr:uid="{30181A21-1BFC-431D-876F-6575D3F9BBA3}"/>
    <cellStyle name="Normal 8 3 2 2 2 2" xfId="783" xr:uid="{52A6E928-1673-4C26-8D1D-8D6006D7B975}"/>
    <cellStyle name="Normal 8 3 2 2 2 2 2" xfId="2110" xr:uid="{F4F31CCE-DD8C-40BF-BDBE-30A58276F156}"/>
    <cellStyle name="Normal 8 3 2 2 2 2 2 2" xfId="2111" xr:uid="{677A2D1E-24E5-4C27-8F20-D8B4D7C33536}"/>
    <cellStyle name="Normal 8 3 2 2 2 2 3" xfId="2112" xr:uid="{6351BDC7-0046-4888-B0A3-812395F541CA}"/>
    <cellStyle name="Normal 8 3 2 2 2 2 4" xfId="3754" xr:uid="{1AA492C0-9CD6-4666-8CB6-2A24A55C4866}"/>
    <cellStyle name="Normal 8 3 2 2 2 3" xfId="2113" xr:uid="{3DC767DD-31D2-4B2B-B68E-DA8BB4D11A03}"/>
    <cellStyle name="Normal 8 3 2 2 2 3 2" xfId="2114" xr:uid="{E764C926-BFB2-4C2C-B46D-5ADDD1DBE153}"/>
    <cellStyle name="Normal 8 3 2 2 2 3 3" xfId="3755" xr:uid="{86CF3465-FB58-41F8-8F8D-67945843820C}"/>
    <cellStyle name="Normal 8 3 2 2 2 3 4" xfId="3756" xr:uid="{001A49B9-E2CC-439C-99A6-9C8A90EC71B4}"/>
    <cellStyle name="Normal 8 3 2 2 2 4" xfId="2115" xr:uid="{942C819D-6E07-4061-B080-B51395C704F7}"/>
    <cellStyle name="Normal 8 3 2 2 2 5" xfId="3757" xr:uid="{DCCF2F1C-0D41-422F-AE5F-D4FD41974C34}"/>
    <cellStyle name="Normal 8 3 2 2 2 6" xfId="3758" xr:uid="{6D0F5CF5-31A5-4E9B-A7ED-026D11985553}"/>
    <cellStyle name="Normal 8 3 2 2 3" xfId="784" xr:uid="{F4AE1BEA-B9F6-4140-923B-5176F2194396}"/>
    <cellStyle name="Normal 8 3 2 2 3 2" xfId="2116" xr:uid="{D3F67965-3645-4206-B798-1641899C02F9}"/>
    <cellStyle name="Normal 8 3 2 2 3 2 2" xfId="2117" xr:uid="{E116D880-A39E-4974-982A-AE9086C66138}"/>
    <cellStyle name="Normal 8 3 2 2 3 2 3" xfId="3759" xr:uid="{4516F21F-B3D1-44F4-9AD7-81EC2CCAD369}"/>
    <cellStyle name="Normal 8 3 2 2 3 2 4" xfId="3760" xr:uid="{33A03765-A7AA-49EB-B362-51B8DE2E2064}"/>
    <cellStyle name="Normal 8 3 2 2 3 3" xfId="2118" xr:uid="{05197390-41A3-4E32-A627-5540E17BB515}"/>
    <cellStyle name="Normal 8 3 2 2 3 4" xfId="3761" xr:uid="{3D49F454-038B-4FA7-B9CD-5F91B4D55B53}"/>
    <cellStyle name="Normal 8 3 2 2 3 5" xfId="3762" xr:uid="{A0C6ACC3-4116-45C5-8855-138CAB8B0B57}"/>
    <cellStyle name="Normal 8 3 2 2 4" xfId="2119" xr:uid="{E9B1B7FB-50E1-407C-BE38-735EE1C35415}"/>
    <cellStyle name="Normal 8 3 2 2 4 2" xfId="2120" xr:uid="{B18870D9-580D-4369-AD05-BF785C0EB305}"/>
    <cellStyle name="Normal 8 3 2 2 4 3" xfId="3763" xr:uid="{72562CFC-C479-4BAF-8C15-BA53C295C91B}"/>
    <cellStyle name="Normal 8 3 2 2 4 4" xfId="3764" xr:uid="{73436C73-0D4D-432C-A79F-8D4232C84955}"/>
    <cellStyle name="Normal 8 3 2 2 5" xfId="2121" xr:uid="{B435C1F6-76F5-40C8-B4F3-2CEE407A2341}"/>
    <cellStyle name="Normal 8 3 2 2 5 2" xfId="3765" xr:uid="{55BB9A56-FB46-4599-8693-6F5495113B04}"/>
    <cellStyle name="Normal 8 3 2 2 5 3" xfId="3766" xr:uid="{2169C413-392F-4D7B-8C98-CF8803E1AFE3}"/>
    <cellStyle name="Normal 8 3 2 2 5 4" xfId="3767" xr:uid="{5C7900B7-2FDB-42CF-8777-C05BB0CE4E60}"/>
    <cellStyle name="Normal 8 3 2 2 6" xfId="3768" xr:uid="{A455C72C-EB0B-4090-85DE-78E756D68328}"/>
    <cellStyle name="Normal 8 3 2 2 7" xfId="3769" xr:uid="{56D9D4D8-F0DB-4BBD-B5BE-5A897CBDFF45}"/>
    <cellStyle name="Normal 8 3 2 2 8" xfId="3770" xr:uid="{EE98F25A-BAC0-41B4-97B9-98ED5C8400AF}"/>
    <cellStyle name="Normal 8 3 2 3" xfId="384" xr:uid="{0250852D-D6A8-4297-88BC-B294F44B2E9A}"/>
    <cellStyle name="Normal 8 3 2 3 2" xfId="785" xr:uid="{E62E8690-578D-4C5A-B7B0-078971BC1EF0}"/>
    <cellStyle name="Normal 8 3 2 3 2 2" xfId="786" xr:uid="{16BDD41F-4BBE-441F-8B92-83870449860C}"/>
    <cellStyle name="Normal 8 3 2 3 2 2 2" xfId="2122" xr:uid="{E98B6B5D-ECD2-4BE5-B9A0-E2B93354969B}"/>
    <cellStyle name="Normal 8 3 2 3 2 2 2 2" xfId="2123" xr:uid="{544E1DA9-14A1-497B-89EF-958D81E54474}"/>
    <cellStyle name="Normal 8 3 2 3 2 2 3" xfId="2124" xr:uid="{AFC5DCEF-5C0C-42C8-83DB-DA1497E32240}"/>
    <cellStyle name="Normal 8 3 2 3 2 3" xfId="2125" xr:uid="{7C036FA0-3C1F-4858-AD38-FDC39642842C}"/>
    <cellStyle name="Normal 8 3 2 3 2 3 2" xfId="2126" xr:uid="{B6F439C7-4BEB-49FC-BE63-FFD130191B64}"/>
    <cellStyle name="Normal 8 3 2 3 2 4" xfId="2127" xr:uid="{400BAE46-FEB0-46F3-9209-AC15BCA81028}"/>
    <cellStyle name="Normal 8 3 2 3 3" xfId="787" xr:uid="{3B7B64E6-ED52-434A-A931-D9AC00F20928}"/>
    <cellStyle name="Normal 8 3 2 3 3 2" xfId="2128" xr:uid="{6FB88CB8-009E-414F-9C08-A206E1734C40}"/>
    <cellStyle name="Normal 8 3 2 3 3 2 2" xfId="2129" xr:uid="{4D83826A-25F8-43EB-B1C9-6FD345A341E0}"/>
    <cellStyle name="Normal 8 3 2 3 3 3" xfId="2130" xr:uid="{3A3E7D47-8122-47D9-8EF8-A05B191DE386}"/>
    <cellStyle name="Normal 8 3 2 3 3 4" xfId="3771" xr:uid="{DB6DB7D1-0DEA-433A-82AA-8D51D5DFAA95}"/>
    <cellStyle name="Normal 8 3 2 3 4" xfId="2131" xr:uid="{15263171-E290-4C84-8910-BDBFDFC67C5C}"/>
    <cellStyle name="Normal 8 3 2 3 4 2" xfId="2132" xr:uid="{A5D6D053-D6D0-4B7E-862E-C1648B023D6D}"/>
    <cellStyle name="Normal 8 3 2 3 5" xfId="2133" xr:uid="{1D9B671A-8870-4BB8-BC1D-238121093243}"/>
    <cellStyle name="Normal 8 3 2 3 6" xfId="3772" xr:uid="{0B15A3A5-D251-4D1C-85C6-E49B3DC7159A}"/>
    <cellStyle name="Normal 8 3 2 4" xfId="385" xr:uid="{A9B3B9AC-05AA-460C-8060-B4F1F4A0438C}"/>
    <cellStyle name="Normal 8 3 2 4 2" xfId="788" xr:uid="{73F90241-587F-4765-8EA5-BA37402A461B}"/>
    <cellStyle name="Normal 8 3 2 4 2 2" xfId="2134" xr:uid="{918B69F4-1C36-4CAB-946B-408568B4DD70}"/>
    <cellStyle name="Normal 8 3 2 4 2 2 2" xfId="2135" xr:uid="{1FA029E7-7C03-43F8-BFE5-F00C9B6407FD}"/>
    <cellStyle name="Normal 8 3 2 4 2 3" xfId="2136" xr:uid="{65B29083-C63D-4A99-BD3E-BF8D7DEDC190}"/>
    <cellStyle name="Normal 8 3 2 4 2 4" xfId="3773" xr:uid="{06BF36F2-255A-47D2-9CD2-B643E014F407}"/>
    <cellStyle name="Normal 8 3 2 4 3" xfId="2137" xr:uid="{239E67B3-8135-4CF6-B598-1892083D1D62}"/>
    <cellStyle name="Normal 8 3 2 4 3 2" xfId="2138" xr:uid="{466D5225-5E33-4988-95E6-643394236C95}"/>
    <cellStyle name="Normal 8 3 2 4 4" xfId="2139" xr:uid="{7A02ED7D-83A8-4316-A4A7-F353D803361A}"/>
    <cellStyle name="Normal 8 3 2 4 5" xfId="3774" xr:uid="{29585DA4-01FB-4D33-96C4-209EDCC06433}"/>
    <cellStyle name="Normal 8 3 2 5" xfId="386" xr:uid="{C4C5E777-44A2-4197-B136-6BAEDF5BCB43}"/>
    <cellStyle name="Normal 8 3 2 5 2" xfId="2140" xr:uid="{1949887C-9214-4BC0-AD1A-9FC08CBAD00D}"/>
    <cellStyle name="Normal 8 3 2 5 2 2" xfId="2141" xr:uid="{F5B6AA4F-9855-46D4-9409-294ABDAE8A7C}"/>
    <cellStyle name="Normal 8 3 2 5 3" xfId="2142" xr:uid="{049ED16C-EB88-4F17-8610-77DDF43F16C5}"/>
    <cellStyle name="Normal 8 3 2 5 4" xfId="3775" xr:uid="{B78D806C-DAAE-494A-B77D-B906609ED795}"/>
    <cellStyle name="Normal 8 3 2 6" xfId="2143" xr:uid="{FAF562B9-6D77-4312-A6A5-77ECE0287985}"/>
    <cellStyle name="Normal 8 3 2 6 2" xfId="2144" xr:uid="{DEE58406-E530-4092-AC35-76F60B2327C1}"/>
    <cellStyle name="Normal 8 3 2 6 3" xfId="3776" xr:uid="{B54EBEF9-6BE1-46C7-80A7-A8590639C3B3}"/>
    <cellStyle name="Normal 8 3 2 6 4" xfId="3777" xr:uid="{AD7F336B-8021-47F5-97F2-903BBC6F7623}"/>
    <cellStyle name="Normal 8 3 2 7" xfId="2145" xr:uid="{F9FC0595-384D-458E-A216-4D5A6AB08CF6}"/>
    <cellStyle name="Normal 8 3 2 8" xfId="3778" xr:uid="{F984C741-2E2F-4519-BEDE-9BB96563A531}"/>
    <cellStyle name="Normal 8 3 2 9" xfId="3779" xr:uid="{67CC79D3-47B7-418D-9333-0E2F77193131}"/>
    <cellStyle name="Normal 8 3 3" xfId="156" xr:uid="{3935D6A2-0FC1-45F3-B122-FA857FC60E21}"/>
    <cellStyle name="Normal 8 3 3 2" xfId="157" xr:uid="{4DBA9ADE-7E91-445A-851F-7DCE5E68E1C1}"/>
    <cellStyle name="Normal 8 3 3 2 2" xfId="789" xr:uid="{47CCB602-6FC7-4062-A095-17FA53151F5E}"/>
    <cellStyle name="Normal 8 3 3 2 2 2" xfId="2146" xr:uid="{9D908C3A-287A-4E6A-B942-E239739B9FD2}"/>
    <cellStyle name="Normal 8 3 3 2 2 2 2" xfId="2147" xr:uid="{F38ED228-D9CD-49D1-B277-54553730CB00}"/>
    <cellStyle name="Normal 8 3 3 2 2 2 2 2" xfId="4492" xr:uid="{D9D1A061-CC87-44FB-B639-52D52515924D}"/>
    <cellStyle name="Normal 8 3 3 2 2 2 3" xfId="4493" xr:uid="{566DBE56-7701-4373-9096-8A98A74B4F0F}"/>
    <cellStyle name="Normal 8 3 3 2 2 3" xfId="2148" xr:uid="{7A9D1F82-C854-483E-940C-DAA50AED0317}"/>
    <cellStyle name="Normal 8 3 3 2 2 3 2" xfId="4494" xr:uid="{10A47631-B177-452D-A23D-FE5E5FD26237}"/>
    <cellStyle name="Normal 8 3 3 2 2 4" xfId="3780" xr:uid="{9C5C2F79-8732-4AF4-AADD-B55F09E6B2A7}"/>
    <cellStyle name="Normal 8 3 3 2 3" xfId="2149" xr:uid="{5D87D7AB-7E6D-44C9-98D3-B22713A0E040}"/>
    <cellStyle name="Normal 8 3 3 2 3 2" xfId="2150" xr:uid="{70286378-482D-4626-BDBD-5BCFE413571D}"/>
    <cellStyle name="Normal 8 3 3 2 3 2 2" xfId="4495" xr:uid="{9CFE9BAB-A104-4518-9A8B-23A90B1A75A0}"/>
    <cellStyle name="Normal 8 3 3 2 3 3" xfId="3781" xr:uid="{BA09299B-B8C6-405B-B307-50F0F8618D43}"/>
    <cellStyle name="Normal 8 3 3 2 3 4" xfId="3782" xr:uid="{78BEDE2A-9F2E-4EBD-AA72-57A4715EE2B4}"/>
    <cellStyle name="Normal 8 3 3 2 4" xfId="2151" xr:uid="{D4AF501A-1680-4F86-ADFF-64784F7B5A6E}"/>
    <cellStyle name="Normal 8 3 3 2 4 2" xfId="4496" xr:uid="{9367DE97-5757-48D3-9325-44E387FC567E}"/>
    <cellStyle name="Normal 8 3 3 2 5" xfId="3783" xr:uid="{D604FE96-929E-4638-B92F-0F786AD9B1E6}"/>
    <cellStyle name="Normal 8 3 3 2 6" xfId="3784" xr:uid="{8DE4CFE0-F4BA-4D55-8C61-4C87E05F4C39}"/>
    <cellStyle name="Normal 8 3 3 3" xfId="387" xr:uid="{D807A10E-4447-4CC2-B66A-8841E0323926}"/>
    <cellStyle name="Normal 8 3 3 3 2" xfId="2152" xr:uid="{2C140A95-6097-4DF8-84C5-9D9181456C7D}"/>
    <cellStyle name="Normal 8 3 3 3 2 2" xfId="2153" xr:uid="{B340CD57-ECA7-4496-8D4A-30B0DEAB555C}"/>
    <cellStyle name="Normal 8 3 3 3 2 2 2" xfId="4497" xr:uid="{3CF966A7-B501-4A3D-B6BC-F49972D7F103}"/>
    <cellStyle name="Normal 8 3 3 3 2 3" xfId="3785" xr:uid="{129D363F-1D67-40EA-9CFE-9DA10AFE1ADE}"/>
    <cellStyle name="Normal 8 3 3 3 2 4" xfId="3786" xr:uid="{3B2F00D6-C75F-492F-8E84-97639C346AAB}"/>
    <cellStyle name="Normal 8 3 3 3 3" xfId="2154" xr:uid="{CFF9331A-CBA7-46CF-BF2B-CAD37663C055}"/>
    <cellStyle name="Normal 8 3 3 3 3 2" xfId="4498" xr:uid="{E4516EBE-1F8F-4619-9C10-192AB68B803B}"/>
    <cellStyle name="Normal 8 3 3 3 4" xfId="3787" xr:uid="{CDAA1557-8B7F-4ECA-B4DB-FCD5B09BC284}"/>
    <cellStyle name="Normal 8 3 3 3 5" xfId="3788" xr:uid="{0A38F133-E1A0-4821-A759-8CE63FF08A2F}"/>
    <cellStyle name="Normal 8 3 3 4" xfId="2155" xr:uid="{5ADB5817-0BAB-4D2F-86F7-6C9343726C6B}"/>
    <cellStyle name="Normal 8 3 3 4 2" xfId="2156" xr:uid="{07C6E69C-3E85-4184-AE05-DE7D8554B5EC}"/>
    <cellStyle name="Normal 8 3 3 4 2 2" xfId="4499" xr:uid="{89A539F6-EE86-4001-9248-3598DFF1770D}"/>
    <cellStyle name="Normal 8 3 3 4 3" xfId="3789" xr:uid="{B1E828E1-DB08-419D-BFC3-B24C51ED421D}"/>
    <cellStyle name="Normal 8 3 3 4 4" xfId="3790" xr:uid="{FF4E1073-90DA-4BF3-A89E-53335395C349}"/>
    <cellStyle name="Normal 8 3 3 5" xfId="2157" xr:uid="{BC9D1D47-715F-4091-8EDC-9C53C75BE526}"/>
    <cellStyle name="Normal 8 3 3 5 2" xfId="3791" xr:uid="{AAFAC036-46E2-4AA9-B5A4-04D87E797934}"/>
    <cellStyle name="Normal 8 3 3 5 3" xfId="3792" xr:uid="{D8FBC05C-5110-4246-B2F1-C1E8C47B45D5}"/>
    <cellStyle name="Normal 8 3 3 5 4" xfId="3793" xr:uid="{62D6B761-1CAA-4C56-B179-0ABA9FA594E2}"/>
    <cellStyle name="Normal 8 3 3 6" xfId="3794" xr:uid="{25523636-06CA-4824-B14B-08A34837161E}"/>
    <cellStyle name="Normal 8 3 3 7" xfId="3795" xr:uid="{03AE2556-2D2C-4005-9230-6355064DAE64}"/>
    <cellStyle name="Normal 8 3 3 8" xfId="3796" xr:uid="{07E58C62-BEBE-4505-A69B-9061A83CB8FA}"/>
    <cellStyle name="Normal 8 3 4" xfId="158" xr:uid="{033D8E8E-6DDC-40CD-A9AE-BD90EE2AB1E8}"/>
    <cellStyle name="Normal 8 3 4 2" xfId="790" xr:uid="{7B137A9D-1BA2-42F8-B2A5-EA9AA01D7509}"/>
    <cellStyle name="Normal 8 3 4 2 2" xfId="791" xr:uid="{EFB295AD-06B4-48C7-9220-6B6803F6252D}"/>
    <cellStyle name="Normal 8 3 4 2 2 2" xfId="2158" xr:uid="{47276D46-A282-4EFF-86FF-AB6E593142B5}"/>
    <cellStyle name="Normal 8 3 4 2 2 2 2" xfId="2159" xr:uid="{3ED3DE00-8AF5-4FCF-8E66-EAA0027604A6}"/>
    <cellStyle name="Normal 8 3 4 2 2 3" xfId="2160" xr:uid="{68B06D75-9625-4041-98CB-49AC080BB975}"/>
    <cellStyle name="Normal 8 3 4 2 2 4" xfId="3797" xr:uid="{7DE29F13-1A32-41B7-B602-365658AD7787}"/>
    <cellStyle name="Normal 8 3 4 2 3" xfId="2161" xr:uid="{EB90B2CC-31C6-4E1B-AE1C-5D87B9CEC7DD}"/>
    <cellStyle name="Normal 8 3 4 2 3 2" xfId="2162" xr:uid="{32A42B42-18BA-4A62-93E9-46956ECA2825}"/>
    <cellStyle name="Normal 8 3 4 2 4" xfId="2163" xr:uid="{DC1D522F-3AA8-4D21-A0B8-36B66836621C}"/>
    <cellStyle name="Normal 8 3 4 2 5" xfId="3798" xr:uid="{F3B40A55-CA7C-4619-9502-4FB1982D25AC}"/>
    <cellStyle name="Normal 8 3 4 3" xfId="792" xr:uid="{0ED2C094-B2F4-49D9-9972-E7CB2FC7973F}"/>
    <cellStyle name="Normal 8 3 4 3 2" xfId="2164" xr:uid="{8DBBB1EA-9068-4AB5-B9EC-21224E28EEA6}"/>
    <cellStyle name="Normal 8 3 4 3 2 2" xfId="2165" xr:uid="{6962BCCD-3C8B-475C-8E1D-0802094A0766}"/>
    <cellStyle name="Normal 8 3 4 3 3" xfId="2166" xr:uid="{4500E88D-1ED6-47E5-A550-466D9A4F55A4}"/>
    <cellStyle name="Normal 8 3 4 3 4" xfId="3799" xr:uid="{D92CEB06-C1F3-47C3-8327-FA3D9D588702}"/>
    <cellStyle name="Normal 8 3 4 4" xfId="2167" xr:uid="{A17D5BCE-EC84-4B7C-9674-02743210AA79}"/>
    <cellStyle name="Normal 8 3 4 4 2" xfId="2168" xr:uid="{19A13D9A-A10F-4E03-8FFF-2BBCBE8BEADE}"/>
    <cellStyle name="Normal 8 3 4 4 3" xfId="3800" xr:uid="{757E3136-031C-4C69-897C-92B97F3CDF85}"/>
    <cellStyle name="Normal 8 3 4 4 4" xfId="3801" xr:uid="{C54C7A82-A3CF-4BAC-A201-814FC17C8083}"/>
    <cellStyle name="Normal 8 3 4 5" xfId="2169" xr:uid="{1981E9DC-7C13-449C-A4E5-DE8753D5177B}"/>
    <cellStyle name="Normal 8 3 4 6" xfId="3802" xr:uid="{DF216D29-2E78-43BC-8B2F-947BA2928002}"/>
    <cellStyle name="Normal 8 3 4 7" xfId="3803" xr:uid="{E1E91528-FBB0-41E6-AD6F-ACC2760C1746}"/>
    <cellStyle name="Normal 8 3 5" xfId="388" xr:uid="{2A953118-B659-4159-ABFD-E68448FE563F}"/>
    <cellStyle name="Normal 8 3 5 2" xfId="793" xr:uid="{0473E3C0-F6D0-4781-BFD4-4D28E3B10653}"/>
    <cellStyle name="Normal 8 3 5 2 2" xfId="2170" xr:uid="{77B716AC-E444-46A0-BA1D-56F3B42BBEBF}"/>
    <cellStyle name="Normal 8 3 5 2 2 2" xfId="2171" xr:uid="{2E7B04BE-AC0F-46D2-9D22-EAE62BD48C32}"/>
    <cellStyle name="Normal 8 3 5 2 3" xfId="2172" xr:uid="{924A6A9F-4DA8-4CA5-924C-47FAA73FE8CD}"/>
    <cellStyle name="Normal 8 3 5 2 4" xfId="3804" xr:uid="{D065F69A-5109-4500-A0AD-054869065A48}"/>
    <cellStyle name="Normal 8 3 5 3" xfId="2173" xr:uid="{F1D3B9FA-1A6B-4CB4-8496-B573019DF701}"/>
    <cellStyle name="Normal 8 3 5 3 2" xfId="2174" xr:uid="{102D8CEE-3370-46BC-8EF0-D3E30F807F8F}"/>
    <cellStyle name="Normal 8 3 5 3 3" xfId="3805" xr:uid="{46716FEF-86EC-4A4D-BFE4-4600AA46F0A0}"/>
    <cellStyle name="Normal 8 3 5 3 4" xfId="3806" xr:uid="{BD3C2071-2314-4527-A65F-80C948C03AAF}"/>
    <cellStyle name="Normal 8 3 5 4" xfId="2175" xr:uid="{56CBA4A4-B509-4980-A066-1EEEA847078C}"/>
    <cellStyle name="Normal 8 3 5 5" xfId="3807" xr:uid="{4FCDE22D-153C-4639-BEEF-842D87AB9AEA}"/>
    <cellStyle name="Normal 8 3 5 6" xfId="3808" xr:uid="{90D646B2-A124-45CB-B7E4-A0A3155FF2A4}"/>
    <cellStyle name="Normal 8 3 6" xfId="389" xr:uid="{7A88043D-B6AF-44AA-96AC-C1DE97E7A990}"/>
    <cellStyle name="Normal 8 3 6 2" xfId="2176" xr:uid="{2AD2E970-2A5B-481D-A022-34C2C86977DB}"/>
    <cellStyle name="Normal 8 3 6 2 2" xfId="2177" xr:uid="{3057FC6B-E64C-46DA-B3A2-26401E3FA5FA}"/>
    <cellStyle name="Normal 8 3 6 2 3" xfId="3809" xr:uid="{BE71C2C7-D8BD-40BB-982A-644DABE9394C}"/>
    <cellStyle name="Normal 8 3 6 2 4" xfId="3810" xr:uid="{57937D09-9C75-42A9-992F-57A127FAC035}"/>
    <cellStyle name="Normal 8 3 6 3" xfId="2178" xr:uid="{07FC4226-9662-4F9F-B8C5-5F14995689A0}"/>
    <cellStyle name="Normal 8 3 6 4" xfId="3811" xr:uid="{F7F2B127-F08B-4BD2-8984-76AD562DCB02}"/>
    <cellStyle name="Normal 8 3 6 5" xfId="3812" xr:uid="{F1883C5E-2F44-488F-B719-01442580008A}"/>
    <cellStyle name="Normal 8 3 7" xfId="2179" xr:uid="{B9096B4C-8084-4639-B832-0920E1465992}"/>
    <cellStyle name="Normal 8 3 7 2" xfId="2180" xr:uid="{81575EC6-4CF4-485A-A314-8C5BCEA3BFB8}"/>
    <cellStyle name="Normal 8 3 7 3" xfId="3813" xr:uid="{8F7D3BD0-2705-4C0F-9168-EB427F6BA7CC}"/>
    <cellStyle name="Normal 8 3 7 4" xfId="3814" xr:uid="{D823CA25-2B75-46F9-A8BA-168AAE314E97}"/>
    <cellStyle name="Normal 8 3 8" xfId="2181" xr:uid="{3E5A8C8C-3E40-40B4-92AA-7C6141D8D831}"/>
    <cellStyle name="Normal 8 3 8 2" xfId="3815" xr:uid="{A43EE94B-4652-4C82-B205-2FED9A9B54F2}"/>
    <cellStyle name="Normal 8 3 8 3" xfId="3816" xr:uid="{F7CA8C30-2E53-456F-9D8A-0F4CC227BD77}"/>
    <cellStyle name="Normal 8 3 8 4" xfId="3817" xr:uid="{52A98360-D6A7-4FB7-839C-67EBAA556A1B}"/>
    <cellStyle name="Normal 8 3 9" xfId="3818" xr:uid="{1C57C4B4-43D2-4831-A3AB-483ADC8B82DA}"/>
    <cellStyle name="Normal 8 4" xfId="159" xr:uid="{EFDFADB3-9403-479D-9AFF-B7F0EABF4C7A}"/>
    <cellStyle name="Normal 8 4 10" xfId="3819" xr:uid="{A71B94CF-28BA-4F82-8CE3-E909728F307B}"/>
    <cellStyle name="Normal 8 4 11" xfId="3820" xr:uid="{4D433EA4-4DFA-4942-A9B7-2B6498E4CDFB}"/>
    <cellStyle name="Normal 8 4 2" xfId="160" xr:uid="{FF649367-C4F1-4A27-B664-5E81C3575CA1}"/>
    <cellStyle name="Normal 8 4 2 2" xfId="390" xr:uid="{CE591E73-1E6C-4029-8514-5E9B2DE74184}"/>
    <cellStyle name="Normal 8 4 2 2 2" xfId="794" xr:uid="{07C4D7AF-AE7C-49D2-8376-50B8565FFD4E}"/>
    <cellStyle name="Normal 8 4 2 2 2 2" xfId="795" xr:uid="{358FB748-9D9D-423C-ABE5-6B7B5CCB4DE7}"/>
    <cellStyle name="Normal 8 4 2 2 2 2 2" xfId="2182" xr:uid="{DD9836A5-DA71-422B-A4A8-D3853510D811}"/>
    <cellStyle name="Normal 8 4 2 2 2 2 3" xfId="3821" xr:uid="{13387D44-D719-49DB-B1BD-A8573A212C1B}"/>
    <cellStyle name="Normal 8 4 2 2 2 2 4" xfId="3822" xr:uid="{365D3A13-ACED-4B57-B838-927DDC570605}"/>
    <cellStyle name="Normal 8 4 2 2 2 3" xfId="2183" xr:uid="{D46B17E4-A320-4E87-87E2-1F9DCBBFB8E2}"/>
    <cellStyle name="Normal 8 4 2 2 2 3 2" xfId="3823" xr:uid="{565119B9-3AA3-4539-B240-6C0D9815892D}"/>
    <cellStyle name="Normal 8 4 2 2 2 3 3" xfId="3824" xr:uid="{6474FA6A-C14C-42B8-8A2C-FD5AFF2078E0}"/>
    <cellStyle name="Normal 8 4 2 2 2 3 4" xfId="3825" xr:uid="{25BC95E3-70C0-4552-9AF2-DD0DD73ED365}"/>
    <cellStyle name="Normal 8 4 2 2 2 4" xfId="3826" xr:uid="{3B395EBC-4C59-4CB6-84D8-B1FDE9FAC342}"/>
    <cellStyle name="Normal 8 4 2 2 2 5" xfId="3827" xr:uid="{8B596A97-D051-49DE-9324-5BAC94904A66}"/>
    <cellStyle name="Normal 8 4 2 2 2 6" xfId="3828" xr:uid="{F00F4621-7722-4FF3-97CF-0717F5843B05}"/>
    <cellStyle name="Normal 8 4 2 2 3" xfId="796" xr:uid="{0CC4C4D0-DEED-4425-AA1F-322AD8868624}"/>
    <cellStyle name="Normal 8 4 2 2 3 2" xfId="2184" xr:uid="{FEFB4E5E-B9FD-4664-A8DB-A6B5B74172E3}"/>
    <cellStyle name="Normal 8 4 2 2 3 2 2" xfId="3829" xr:uid="{FBE03154-07A6-4E4E-81A6-1AEB2D73D3DF}"/>
    <cellStyle name="Normal 8 4 2 2 3 2 3" xfId="3830" xr:uid="{47ED3931-E71B-46F3-A578-037AAF40A330}"/>
    <cellStyle name="Normal 8 4 2 2 3 2 4" xfId="3831" xr:uid="{2ABB2E0F-53D7-4662-9AB4-854995FA900B}"/>
    <cellStyle name="Normal 8 4 2 2 3 3" xfId="3832" xr:uid="{102E2720-EF4B-4CC3-8A0C-6DDC643BF289}"/>
    <cellStyle name="Normal 8 4 2 2 3 4" xfId="3833" xr:uid="{78AB0100-D4FF-4FAF-A5C4-A0876423E4D1}"/>
    <cellStyle name="Normal 8 4 2 2 3 5" xfId="3834" xr:uid="{F3B0DE5D-1785-445F-9ECA-06BF47A49AA8}"/>
    <cellStyle name="Normal 8 4 2 2 4" xfId="2185" xr:uid="{6E658917-F196-4A15-B96F-0A90FAD9695D}"/>
    <cellStyle name="Normal 8 4 2 2 4 2" xfId="3835" xr:uid="{4F718FB1-555A-46E6-ADF2-5599D6308D34}"/>
    <cellStyle name="Normal 8 4 2 2 4 3" xfId="3836" xr:uid="{93D806C5-AFEE-480D-B6E0-0A7C28728738}"/>
    <cellStyle name="Normal 8 4 2 2 4 4" xfId="3837" xr:uid="{3AB0D943-10C7-4286-A467-02385271400C}"/>
    <cellStyle name="Normal 8 4 2 2 5" xfId="3838" xr:uid="{23098766-BF13-43CD-80AF-EE8FAD28B162}"/>
    <cellStyle name="Normal 8 4 2 2 5 2" xfId="3839" xr:uid="{2B9858C2-C3BA-45E6-8F3C-F1D8E4F0EBAA}"/>
    <cellStyle name="Normal 8 4 2 2 5 3" xfId="3840" xr:uid="{10B567C7-FEF4-4759-ABFF-1AD46B6D5783}"/>
    <cellStyle name="Normal 8 4 2 2 5 4" xfId="3841" xr:uid="{24DC0528-A472-43A6-B3AE-0723BCDAC957}"/>
    <cellStyle name="Normal 8 4 2 2 6" xfId="3842" xr:uid="{FFD08408-688B-4B67-831F-9BABC2A58562}"/>
    <cellStyle name="Normal 8 4 2 2 7" xfId="3843" xr:uid="{07447FA3-28DE-4150-A30C-7D6367AE5D18}"/>
    <cellStyle name="Normal 8 4 2 2 8" xfId="3844" xr:uid="{2AFAB539-E2E2-4D69-866D-B9AA98E453BA}"/>
    <cellStyle name="Normal 8 4 2 3" xfId="797" xr:uid="{49BCBEC8-B76A-4696-B8FA-752638F8C169}"/>
    <cellStyle name="Normal 8 4 2 3 2" xfId="798" xr:uid="{122CCC28-FDFE-4D13-9D00-9E97D690D019}"/>
    <cellStyle name="Normal 8 4 2 3 2 2" xfId="799" xr:uid="{0EAAC0B3-BA4A-4D49-8D3A-B0674BC65138}"/>
    <cellStyle name="Normal 8 4 2 3 2 3" xfId="3845" xr:uid="{77563857-FAF5-4259-920E-1A1438D7595F}"/>
    <cellStyle name="Normal 8 4 2 3 2 4" xfId="3846" xr:uid="{AA4D8D08-60BA-4618-8D4C-4AA45195674D}"/>
    <cellStyle name="Normal 8 4 2 3 3" xfId="800" xr:uid="{F8E09C35-B72A-4499-B5AC-CE647792FB1D}"/>
    <cellStyle name="Normal 8 4 2 3 3 2" xfId="3847" xr:uid="{D3F5ED4B-9C7D-406F-BFF0-385E80BEBB55}"/>
    <cellStyle name="Normal 8 4 2 3 3 3" xfId="3848" xr:uid="{2243FEE9-3281-4F4E-A5D7-B7C0AA871021}"/>
    <cellStyle name="Normal 8 4 2 3 3 4" xfId="3849" xr:uid="{CA239685-7936-4876-A7B6-97FFBAC0D1DF}"/>
    <cellStyle name="Normal 8 4 2 3 4" xfId="3850" xr:uid="{EE285090-6F08-4D0A-B247-A8216D3ADDD3}"/>
    <cellStyle name="Normal 8 4 2 3 5" xfId="3851" xr:uid="{D1466D29-3E95-490D-948B-3507D7386F01}"/>
    <cellStyle name="Normal 8 4 2 3 6" xfId="3852" xr:uid="{CD30C0D8-3622-4751-AAEE-FDABF6109362}"/>
    <cellStyle name="Normal 8 4 2 4" xfId="801" xr:uid="{5C7774B0-ACC5-4BF5-8CB3-4DE302F9B991}"/>
    <cellStyle name="Normal 8 4 2 4 2" xfId="802" xr:uid="{BBC7379B-7798-4A89-B5C9-04BF582B17BE}"/>
    <cellStyle name="Normal 8 4 2 4 2 2" xfId="3853" xr:uid="{6266209D-E4B5-4DFF-90B3-4CE2F352BB19}"/>
    <cellStyle name="Normal 8 4 2 4 2 3" xfId="3854" xr:uid="{33B02C02-25B2-4FF5-A54F-59563112CC6B}"/>
    <cellStyle name="Normal 8 4 2 4 2 4" xfId="3855" xr:uid="{A37E3B3D-97AD-4EBE-842D-39A170F57CD8}"/>
    <cellStyle name="Normal 8 4 2 4 3" xfId="3856" xr:uid="{457F4634-ED45-47A2-9427-1310A7B9F4BA}"/>
    <cellStyle name="Normal 8 4 2 4 4" xfId="3857" xr:uid="{216AF294-8C87-48A7-BBC8-D878861F23B4}"/>
    <cellStyle name="Normal 8 4 2 4 5" xfId="3858" xr:uid="{E9D13D9D-6780-4566-9BCF-239E306F8134}"/>
    <cellStyle name="Normal 8 4 2 5" xfId="803" xr:uid="{FDBB6B72-52CF-40D3-B245-0B9FB514580B}"/>
    <cellStyle name="Normal 8 4 2 5 2" xfId="3859" xr:uid="{B258F1A8-7B9F-41AA-878D-83DD3B1DB3B1}"/>
    <cellStyle name="Normal 8 4 2 5 3" xfId="3860" xr:uid="{1B86AEBF-F020-45EE-979A-CB1EC51381B9}"/>
    <cellStyle name="Normal 8 4 2 5 4" xfId="3861" xr:uid="{E7F4BFEC-1F00-4788-BAD6-483AC186637F}"/>
    <cellStyle name="Normal 8 4 2 6" xfId="3862" xr:uid="{C09D6FDF-710D-4395-9886-5DCC7F4F8FC8}"/>
    <cellStyle name="Normal 8 4 2 6 2" xfId="3863" xr:uid="{1AE1AE19-C27C-4A69-A771-0C7FDEAC990F}"/>
    <cellStyle name="Normal 8 4 2 6 3" xfId="3864" xr:uid="{B070B8E1-953C-471B-BA81-F1B9F6BEFDCD}"/>
    <cellStyle name="Normal 8 4 2 6 4" xfId="3865" xr:uid="{EE35E283-51A4-48D1-BE68-AA357E52DC7A}"/>
    <cellStyle name="Normal 8 4 2 7" xfId="3866" xr:uid="{A51294FD-5FAE-4F94-9ECF-C8F1F10E91E1}"/>
    <cellStyle name="Normal 8 4 2 8" xfId="3867" xr:uid="{4F1D168D-9718-47C9-87C6-F8F5E6BF2A9D}"/>
    <cellStyle name="Normal 8 4 2 9" xfId="3868" xr:uid="{FB12BA33-5405-477F-BD7A-E0832DC9F893}"/>
    <cellStyle name="Normal 8 4 3" xfId="391" xr:uid="{13478E0B-CE9A-42A2-B111-5F2329CB1950}"/>
    <cellStyle name="Normal 8 4 3 2" xfId="804" xr:uid="{60F3512F-54D1-428F-AF3A-1E5240B4FC34}"/>
    <cellStyle name="Normal 8 4 3 2 2" xfId="805" xr:uid="{7B6E2049-D8C6-4261-B575-A666F12846D2}"/>
    <cellStyle name="Normal 8 4 3 2 2 2" xfId="2186" xr:uid="{13592E95-B365-43A6-9D5D-78BDEF85E930}"/>
    <cellStyle name="Normal 8 4 3 2 2 2 2" xfId="2187" xr:uid="{5FD5E7DA-6297-4D24-A7C6-F2F497313730}"/>
    <cellStyle name="Normal 8 4 3 2 2 3" xfId="2188" xr:uid="{260C1102-E8A6-4B9A-80A2-5456715D2F29}"/>
    <cellStyle name="Normal 8 4 3 2 2 4" xfId="3869" xr:uid="{0F099FF6-A4BC-4CDF-9EE2-A6C2302972AB}"/>
    <cellStyle name="Normal 8 4 3 2 3" xfId="2189" xr:uid="{A9716D7A-5188-4F1F-B370-7BF77A984D72}"/>
    <cellStyle name="Normal 8 4 3 2 3 2" xfId="2190" xr:uid="{A7B59FC5-35A3-4828-BB66-0903349CCC8E}"/>
    <cellStyle name="Normal 8 4 3 2 3 3" xfId="3870" xr:uid="{A84A331F-3BC1-40FA-BA80-22A11DA0150D}"/>
    <cellStyle name="Normal 8 4 3 2 3 4" xfId="3871" xr:uid="{39BFE6BB-A498-496A-B5BB-C9D0AAE22B75}"/>
    <cellStyle name="Normal 8 4 3 2 4" xfId="2191" xr:uid="{D272008F-45AB-48E2-9710-64F6738CD9B4}"/>
    <cellStyle name="Normal 8 4 3 2 5" xfId="3872" xr:uid="{41DFE9E5-A670-4368-AD47-17C1A9A21C6C}"/>
    <cellStyle name="Normal 8 4 3 2 6" xfId="3873" xr:uid="{FA87BBCE-7C6F-43C3-8283-291EA343852C}"/>
    <cellStyle name="Normal 8 4 3 3" xfId="806" xr:uid="{C7102650-FEE0-44CF-A85F-CD6F40D23A09}"/>
    <cellStyle name="Normal 8 4 3 3 2" xfId="2192" xr:uid="{6D4AF4DE-94BF-4FA9-B029-64952DF43CDE}"/>
    <cellStyle name="Normal 8 4 3 3 2 2" xfId="2193" xr:uid="{21F52C6E-751B-48A9-A72F-93101A16198D}"/>
    <cellStyle name="Normal 8 4 3 3 2 3" xfId="3874" xr:uid="{06CF3827-357A-454B-82FF-72DE83C6474A}"/>
    <cellStyle name="Normal 8 4 3 3 2 4" xfId="3875" xr:uid="{4D3F6151-FD70-41C4-94D2-637E7AE83016}"/>
    <cellStyle name="Normal 8 4 3 3 3" xfId="2194" xr:uid="{4D75CA5E-A3BF-4EFA-9CED-9C999DCF2CA2}"/>
    <cellStyle name="Normal 8 4 3 3 4" xfId="3876" xr:uid="{CD0C6D69-FCAF-4376-B8A5-B34125595325}"/>
    <cellStyle name="Normal 8 4 3 3 5" xfId="3877" xr:uid="{994D9EEC-E1CD-4C30-8370-2BFCFCD3B27D}"/>
    <cellStyle name="Normal 8 4 3 4" xfId="2195" xr:uid="{C2E7FEE2-E4B2-4FBD-928A-8F00323B5697}"/>
    <cellStyle name="Normal 8 4 3 4 2" xfId="2196" xr:uid="{B6A02F67-75E8-454B-A76F-B70C1B3546FE}"/>
    <cellStyle name="Normal 8 4 3 4 3" xfId="3878" xr:uid="{185D822D-D205-4AC2-A576-AC8AE53B558C}"/>
    <cellStyle name="Normal 8 4 3 4 4" xfId="3879" xr:uid="{9DF573FD-DCCB-43CD-86C4-E059DD03C068}"/>
    <cellStyle name="Normal 8 4 3 5" xfId="2197" xr:uid="{9A4B021E-22CD-4A50-850D-68E0EC886310}"/>
    <cellStyle name="Normal 8 4 3 5 2" xfId="3880" xr:uid="{BA79096D-C0FC-4C44-ACCB-C1DB03DF7B17}"/>
    <cellStyle name="Normal 8 4 3 5 3" xfId="3881" xr:uid="{17C20EF8-0BBD-458C-8956-FAF5327CBE0F}"/>
    <cellStyle name="Normal 8 4 3 5 4" xfId="3882" xr:uid="{FF3E8124-D337-4E36-B30C-92166A2B0346}"/>
    <cellStyle name="Normal 8 4 3 6" xfId="3883" xr:uid="{D6017C92-5B46-481E-8373-CF2815ECDC05}"/>
    <cellStyle name="Normal 8 4 3 7" xfId="3884" xr:uid="{44239B78-4031-49AF-8D08-59071E5953B7}"/>
    <cellStyle name="Normal 8 4 3 8" xfId="3885" xr:uid="{00E19BD8-7162-4DB0-A60D-7FC280B340BB}"/>
    <cellStyle name="Normal 8 4 4" xfId="392" xr:uid="{1B5F37AA-5113-4525-8B2D-31822440D5F0}"/>
    <cellStyle name="Normal 8 4 4 2" xfId="807" xr:uid="{B2BA9EC5-83B4-4C79-A9D2-D09D1DFCA67B}"/>
    <cellStyle name="Normal 8 4 4 2 2" xfId="808" xr:uid="{582649A7-9100-47C3-8A44-CFD41C304CBE}"/>
    <cellStyle name="Normal 8 4 4 2 2 2" xfId="2198" xr:uid="{CE7B21E2-5A67-48B0-A833-BF1253B214D9}"/>
    <cellStyle name="Normal 8 4 4 2 2 3" xfId="3886" xr:uid="{F67C4A18-4D02-4D49-BB8C-434E59F3B857}"/>
    <cellStyle name="Normal 8 4 4 2 2 4" xfId="3887" xr:uid="{C10D783B-CFC3-405E-90D5-E33136545BE8}"/>
    <cellStyle name="Normal 8 4 4 2 3" xfId="2199" xr:uid="{8044FD70-D7C0-4BD7-800F-C27EBAAF0047}"/>
    <cellStyle name="Normal 8 4 4 2 4" xfId="3888" xr:uid="{4AE75215-3890-448A-A620-258A4E39AD90}"/>
    <cellStyle name="Normal 8 4 4 2 5" xfId="3889" xr:uid="{030076F8-93B8-465C-BA2B-662C321D79AA}"/>
    <cellStyle name="Normal 8 4 4 3" xfId="809" xr:uid="{7BA0A7EB-C083-4EDB-96D2-E5937F33E829}"/>
    <cellStyle name="Normal 8 4 4 3 2" xfId="2200" xr:uid="{2572353C-5CD5-48BD-B542-E7296F2911A8}"/>
    <cellStyle name="Normal 8 4 4 3 3" xfId="3890" xr:uid="{E131125C-EC87-4A7C-B8C4-6AC13EB9AD0A}"/>
    <cellStyle name="Normal 8 4 4 3 4" xfId="3891" xr:uid="{9ECEEE0D-DE62-4520-BA3A-91E46F7D6633}"/>
    <cellStyle name="Normal 8 4 4 4" xfId="2201" xr:uid="{AF6E1D8C-D2B0-45AD-AA6F-6B230C78E73A}"/>
    <cellStyle name="Normal 8 4 4 4 2" xfId="3892" xr:uid="{F3180020-DDE9-4400-8EB0-AF9B591A61A9}"/>
    <cellStyle name="Normal 8 4 4 4 3" xfId="3893" xr:uid="{3163BAC5-3F1A-4459-946D-6F9BFD92F38E}"/>
    <cellStyle name="Normal 8 4 4 4 4" xfId="3894" xr:uid="{E9B31BCF-215C-41EA-AD3B-525934173F11}"/>
    <cellStyle name="Normal 8 4 4 5" xfId="3895" xr:uid="{C1AB7DA7-AC93-4691-AC5A-8602C7A64A64}"/>
    <cellStyle name="Normal 8 4 4 6" xfId="3896" xr:uid="{2D021BA4-9CFA-4090-A4D8-83ECB2C952EE}"/>
    <cellStyle name="Normal 8 4 4 7" xfId="3897" xr:uid="{A4D12481-A498-4F73-9CC3-B6E7140FD702}"/>
    <cellStyle name="Normal 8 4 5" xfId="393" xr:uid="{959E62D2-B5A5-4C17-B666-A58323D59413}"/>
    <cellStyle name="Normal 8 4 5 2" xfId="810" xr:uid="{CE0A594C-4CEA-4C71-9B92-67E8DF29CA64}"/>
    <cellStyle name="Normal 8 4 5 2 2" xfId="2202" xr:uid="{5B91D416-4472-4B2B-8F20-BF87E35275FA}"/>
    <cellStyle name="Normal 8 4 5 2 3" xfId="3898" xr:uid="{EC104778-D3EA-480F-8CE8-5DE971AF4823}"/>
    <cellStyle name="Normal 8 4 5 2 4" xfId="3899" xr:uid="{44B72D1B-9315-48B1-9635-AB5138ABA138}"/>
    <cellStyle name="Normal 8 4 5 3" xfId="2203" xr:uid="{0DC5903D-779C-4FFC-A6CD-D144575CD4BB}"/>
    <cellStyle name="Normal 8 4 5 3 2" xfId="3900" xr:uid="{E73075C4-21DE-4813-AAA7-F32CCF88EC01}"/>
    <cellStyle name="Normal 8 4 5 3 3" xfId="3901" xr:uid="{61F38B3B-3DC1-4D38-8410-1EF16EC8D6AC}"/>
    <cellStyle name="Normal 8 4 5 3 4" xfId="3902" xr:uid="{E041ECC7-A134-4172-BB09-3F35788BEE17}"/>
    <cellStyle name="Normal 8 4 5 4" xfId="3903" xr:uid="{D6D08FFB-7ED5-4981-8486-5E47A963A175}"/>
    <cellStyle name="Normal 8 4 5 5" xfId="3904" xr:uid="{606DF9B5-60D2-439D-8D9C-848317197845}"/>
    <cellStyle name="Normal 8 4 5 6" xfId="3905" xr:uid="{336EB59E-0424-49EC-B350-A69F17DC0399}"/>
    <cellStyle name="Normal 8 4 6" xfId="811" xr:uid="{7F71A50A-6EFF-4585-B10C-F28C1109C9CF}"/>
    <cellStyle name="Normal 8 4 6 2" xfId="2204" xr:uid="{5F8FE452-C1E7-45ED-908F-8C3C84A936A3}"/>
    <cellStyle name="Normal 8 4 6 2 2" xfId="3906" xr:uid="{EA5E7BEE-766F-488F-951F-2CE71CFE55F2}"/>
    <cellStyle name="Normal 8 4 6 2 3" xfId="3907" xr:uid="{65E5EFBA-B617-4518-B292-AB4952C99F7A}"/>
    <cellStyle name="Normal 8 4 6 2 4" xfId="3908" xr:uid="{57C4AFD9-26C5-43C4-A8F4-EEB0A4C5289E}"/>
    <cellStyle name="Normal 8 4 6 3" xfId="3909" xr:uid="{97BFA742-C7DF-4784-8A05-D5CE41FE1719}"/>
    <cellStyle name="Normal 8 4 6 4" xfId="3910" xr:uid="{E8D7DC86-D74F-4F13-9375-802DAF3D31E8}"/>
    <cellStyle name="Normal 8 4 6 5" xfId="3911" xr:uid="{EB18DD47-0E5D-49FD-82F5-F7DFE6271C66}"/>
    <cellStyle name="Normal 8 4 7" xfId="2205" xr:uid="{2C874640-1973-417A-824E-3B8845C7747E}"/>
    <cellStyle name="Normal 8 4 7 2" xfId="3912" xr:uid="{00DF72F8-858C-4DF0-B62B-40442083E25E}"/>
    <cellStyle name="Normal 8 4 7 3" xfId="3913" xr:uid="{BF9D9FE7-E9FD-40D7-9711-2FF981328009}"/>
    <cellStyle name="Normal 8 4 7 4" xfId="3914" xr:uid="{7F022A48-CA0B-4F82-9DF0-6A8B251CF4AD}"/>
    <cellStyle name="Normal 8 4 8" xfId="3915" xr:uid="{8FBDF533-8B62-4D10-9753-3662810E7605}"/>
    <cellStyle name="Normal 8 4 8 2" xfId="3916" xr:uid="{7C9525BD-8E0D-44CA-8650-C359625F6A70}"/>
    <cellStyle name="Normal 8 4 8 3" xfId="3917" xr:uid="{D0CD0400-2BB4-4352-94D5-0D1909E0ED45}"/>
    <cellStyle name="Normal 8 4 8 4" xfId="3918" xr:uid="{61652AC6-D11D-48BC-9F35-E189B39C6480}"/>
    <cellStyle name="Normal 8 4 9" xfId="3919" xr:uid="{93C1EF8C-2409-4066-A12E-1E4E8964B072}"/>
    <cellStyle name="Normal 8 5" xfId="161" xr:uid="{236C8CD1-67B3-47AE-BE77-D555080A7DB0}"/>
    <cellStyle name="Normal 8 5 2" xfId="162" xr:uid="{92C10C0C-83FB-4615-A3AE-DCA6E071CD1C}"/>
    <cellStyle name="Normal 8 5 2 2" xfId="394" xr:uid="{E7CFC7E9-EF59-42C9-931A-ED0A590CB4AC}"/>
    <cellStyle name="Normal 8 5 2 2 2" xfId="812" xr:uid="{E726A174-3545-4B77-B495-055F1E52D074}"/>
    <cellStyle name="Normal 8 5 2 2 2 2" xfId="2206" xr:uid="{3289BFAE-DB70-4F45-A85B-A58020651F7C}"/>
    <cellStyle name="Normal 8 5 2 2 2 3" xfId="3920" xr:uid="{C1F96C82-2E5E-4466-81DD-3060F6E6F241}"/>
    <cellStyle name="Normal 8 5 2 2 2 4" xfId="3921" xr:uid="{DD1356C5-8D71-4DFD-83DF-833A24B69C25}"/>
    <cellStyle name="Normal 8 5 2 2 3" xfId="2207" xr:uid="{A319C80A-8EA4-4030-9803-5DC64A488BC1}"/>
    <cellStyle name="Normal 8 5 2 2 3 2" xfId="3922" xr:uid="{95FF8E26-6700-4AF7-9D50-6CAABB97ACAC}"/>
    <cellStyle name="Normal 8 5 2 2 3 3" xfId="3923" xr:uid="{DD9C508E-9CFC-47C9-9E07-E650E8425CE6}"/>
    <cellStyle name="Normal 8 5 2 2 3 4" xfId="3924" xr:uid="{4FC508A2-C36C-41CB-AA63-D89E69584F7E}"/>
    <cellStyle name="Normal 8 5 2 2 4" xfId="3925" xr:uid="{A04846B8-B0D0-4381-A0F8-5504EEC53CF1}"/>
    <cellStyle name="Normal 8 5 2 2 5" xfId="3926" xr:uid="{739D6D5C-131C-45F0-B6A5-07D59858F0DE}"/>
    <cellStyle name="Normal 8 5 2 2 6" xfId="3927" xr:uid="{BE691AC3-1E81-495C-A4A9-B00D2416449F}"/>
    <cellStyle name="Normal 8 5 2 3" xfId="813" xr:uid="{EE4872D3-AA94-4181-8053-7614B3138D6A}"/>
    <cellStyle name="Normal 8 5 2 3 2" xfId="2208" xr:uid="{FDB13412-639E-439C-83A1-B3A63F0461E7}"/>
    <cellStyle name="Normal 8 5 2 3 2 2" xfId="3928" xr:uid="{A7B85F6E-3884-41A4-ADF9-9EC5F9C6FC62}"/>
    <cellStyle name="Normal 8 5 2 3 2 3" xfId="3929" xr:uid="{E563D100-9988-4409-9F61-12D59990A35E}"/>
    <cellStyle name="Normal 8 5 2 3 2 4" xfId="3930" xr:uid="{1F791FC9-4550-48CA-AD1F-C8254B182F93}"/>
    <cellStyle name="Normal 8 5 2 3 3" xfId="3931" xr:uid="{3BBE397A-D4A3-4B91-B6A3-63826A94FB05}"/>
    <cellStyle name="Normal 8 5 2 3 4" xfId="3932" xr:uid="{38CDF9B9-B15D-44CD-B198-ED374FB7D5FA}"/>
    <cellStyle name="Normal 8 5 2 3 5" xfId="3933" xr:uid="{5A3D4E14-6BD7-4D30-A4C0-C5EC4C1A5D8C}"/>
    <cellStyle name="Normal 8 5 2 4" xfId="2209" xr:uid="{DE88F4A6-68CD-4AF3-8CD9-C0D1015DBE36}"/>
    <cellStyle name="Normal 8 5 2 4 2" xfId="3934" xr:uid="{100DA0F8-41F3-48EC-AC2A-33806DD196C2}"/>
    <cellStyle name="Normal 8 5 2 4 3" xfId="3935" xr:uid="{37E201F6-A13D-42A9-83F4-3FD933DA7A29}"/>
    <cellStyle name="Normal 8 5 2 4 4" xfId="3936" xr:uid="{BF7CC89D-888D-460D-AA7A-144D664AAF8E}"/>
    <cellStyle name="Normal 8 5 2 5" xfId="3937" xr:uid="{1EE8AA69-F4B4-475E-82A5-A19E674FD908}"/>
    <cellStyle name="Normal 8 5 2 5 2" xfId="3938" xr:uid="{BB632A0D-27B0-4402-8A35-8A7407C66083}"/>
    <cellStyle name="Normal 8 5 2 5 3" xfId="3939" xr:uid="{03AB995B-9513-43A8-9976-CDB31FEA5F97}"/>
    <cellStyle name="Normal 8 5 2 5 4" xfId="3940" xr:uid="{9D9DC0CD-4325-4743-8741-AE3A6F2FB144}"/>
    <cellStyle name="Normal 8 5 2 6" xfId="3941" xr:uid="{7792BB6F-75F9-45BE-9AF0-0549631547CE}"/>
    <cellStyle name="Normal 8 5 2 7" xfId="3942" xr:uid="{D6F3AD6F-E680-4D67-AA65-A4B4A6E9B843}"/>
    <cellStyle name="Normal 8 5 2 8" xfId="3943" xr:uid="{5E52A96E-E8F5-433A-A99C-1ABC53962423}"/>
    <cellStyle name="Normal 8 5 3" xfId="395" xr:uid="{919359E8-C6D0-4B26-AD4B-AB92ABB7C496}"/>
    <cellStyle name="Normal 8 5 3 2" xfId="814" xr:uid="{B9716CCC-8B98-41FF-8B60-35FB4DF36195}"/>
    <cellStyle name="Normal 8 5 3 2 2" xfId="815" xr:uid="{96EACAC8-3FFB-4AFE-AAE9-EC27C5E6CF2B}"/>
    <cellStyle name="Normal 8 5 3 2 3" xfId="3944" xr:uid="{315BDB2C-6BF0-4340-B800-F3BBFFFC96C2}"/>
    <cellStyle name="Normal 8 5 3 2 4" xfId="3945" xr:uid="{C14290F4-9E53-4034-A391-6B19973DF305}"/>
    <cellStyle name="Normal 8 5 3 3" xfId="816" xr:uid="{4BEF5E8F-E912-489C-AC69-D34C2AF0DBF2}"/>
    <cellStyle name="Normal 8 5 3 3 2" xfId="3946" xr:uid="{711F3F2B-EB65-41C7-880E-E5DCC3ABB8C4}"/>
    <cellStyle name="Normal 8 5 3 3 3" xfId="3947" xr:uid="{239E2604-76B5-4E13-A0BC-0F2AE7DD0DEC}"/>
    <cellStyle name="Normal 8 5 3 3 4" xfId="3948" xr:uid="{CD93266C-929A-435D-B8A1-BDE4BE740ED0}"/>
    <cellStyle name="Normal 8 5 3 4" xfId="3949" xr:uid="{2C85DB8D-1CB6-4EDA-A4F3-D851618FE445}"/>
    <cellStyle name="Normal 8 5 3 5" xfId="3950" xr:uid="{552076BE-5E30-4A10-8EC6-FF7EA168D636}"/>
    <cellStyle name="Normal 8 5 3 6" xfId="3951" xr:uid="{FA653F49-EFA4-407E-B9BE-4764207C3FEF}"/>
    <cellStyle name="Normal 8 5 4" xfId="396" xr:uid="{DA00D0EC-657D-4B6A-97C5-96F74316A7C3}"/>
    <cellStyle name="Normal 8 5 4 2" xfId="817" xr:uid="{6C038860-C4E9-416A-8A1A-82A25E6D3CDB}"/>
    <cellStyle name="Normal 8 5 4 2 2" xfId="3952" xr:uid="{FD10ED5A-A646-4C88-B0E1-300EFBCF4BD0}"/>
    <cellStyle name="Normal 8 5 4 2 3" xfId="3953" xr:uid="{19389D17-1F69-40DE-A1E8-1714101D63F3}"/>
    <cellStyle name="Normal 8 5 4 2 4" xfId="3954" xr:uid="{95496558-06D0-44DB-B1FA-1F3B2B9F6188}"/>
    <cellStyle name="Normal 8 5 4 3" xfId="3955" xr:uid="{2EE73C24-83CF-4D54-AD65-12B083F585A6}"/>
    <cellStyle name="Normal 8 5 4 4" xfId="3956" xr:uid="{F17F1DD8-21C9-46B1-84A9-C5964D3A85C4}"/>
    <cellStyle name="Normal 8 5 4 5" xfId="3957" xr:uid="{7BB44CB1-DCB7-443A-91A7-69B4CC7C0710}"/>
    <cellStyle name="Normal 8 5 5" xfId="818" xr:uid="{61F31E76-4342-40F3-AD51-1598D6E2545A}"/>
    <cellStyle name="Normal 8 5 5 2" xfId="3958" xr:uid="{A901A441-2342-4D05-937E-6D7D28C0E8BC}"/>
    <cellStyle name="Normal 8 5 5 3" xfId="3959" xr:uid="{36CE08BF-28BE-4F28-84C9-88C00D68F699}"/>
    <cellStyle name="Normal 8 5 5 4" xfId="3960" xr:uid="{C4292B68-0B65-4B54-8C35-F9BDFB5B6182}"/>
    <cellStyle name="Normal 8 5 6" xfId="3961" xr:uid="{2261093E-CFC7-48B7-8B56-823C88A72AB9}"/>
    <cellStyle name="Normal 8 5 6 2" xfId="3962" xr:uid="{EAD1EA64-AFC9-418C-9880-E411FAACE902}"/>
    <cellStyle name="Normal 8 5 6 3" xfId="3963" xr:uid="{C2E52038-C05F-48D8-8ADC-17596C2510C2}"/>
    <cellStyle name="Normal 8 5 6 4" xfId="3964" xr:uid="{9EED1956-AD55-477E-8A04-1DCC11D5391C}"/>
    <cellStyle name="Normal 8 5 7" xfId="3965" xr:uid="{8EBED9F0-0B3A-4D57-BB17-BD3E9A325207}"/>
    <cellStyle name="Normal 8 5 8" xfId="3966" xr:uid="{4858C73F-DCF9-4297-9244-75004B866D1D}"/>
    <cellStyle name="Normal 8 5 9" xfId="3967" xr:uid="{5CF4D065-DD34-4265-AFD5-2E93EADA6BDA}"/>
    <cellStyle name="Normal 8 6" xfId="163" xr:uid="{0F58E426-D998-44E8-BE0F-AAFB860D115C}"/>
    <cellStyle name="Normal 8 6 2" xfId="397" xr:uid="{3A3BFD9E-3DB8-4C82-A613-05E13CA4B999}"/>
    <cellStyle name="Normal 8 6 2 2" xfId="819" xr:uid="{B2488828-05D0-49A6-9108-857025CCDF1C}"/>
    <cellStyle name="Normal 8 6 2 2 2" xfId="2210" xr:uid="{71877968-2150-473E-996D-D0D1CAC6251E}"/>
    <cellStyle name="Normal 8 6 2 2 2 2" xfId="2211" xr:uid="{B3012EA4-D829-4D25-A774-B3B367A0550D}"/>
    <cellStyle name="Normal 8 6 2 2 3" xfId="2212" xr:uid="{7E5473CB-C945-4EC8-BA2F-439EBA08EE86}"/>
    <cellStyle name="Normal 8 6 2 2 4" xfId="3968" xr:uid="{CF889028-7B24-4ED6-A41B-13B29E2251EE}"/>
    <cellStyle name="Normal 8 6 2 3" xfId="2213" xr:uid="{46490999-88B4-4A13-8B58-34E61DA8FF8B}"/>
    <cellStyle name="Normal 8 6 2 3 2" xfId="2214" xr:uid="{46C45B2F-784F-4E8C-89DD-5780CF6A98CD}"/>
    <cellStyle name="Normal 8 6 2 3 3" xfId="3969" xr:uid="{787EC8E1-7153-4ADC-8C91-718369A0346B}"/>
    <cellStyle name="Normal 8 6 2 3 4" xfId="3970" xr:uid="{8E9DA754-F0AA-4BA6-8F00-FC0A58E804EA}"/>
    <cellStyle name="Normal 8 6 2 4" xfId="2215" xr:uid="{3BC2D138-7BA2-412F-83E7-CB0DE355C273}"/>
    <cellStyle name="Normal 8 6 2 5" xfId="3971" xr:uid="{F6AAAE22-5A39-4B46-94E3-308ABB89BFC6}"/>
    <cellStyle name="Normal 8 6 2 6" xfId="3972" xr:uid="{5B50EBE5-AACB-482A-A275-B585BCCAAE4A}"/>
    <cellStyle name="Normal 8 6 3" xfId="820" xr:uid="{8D4F336F-EF03-46CF-962E-93F3DAB3F151}"/>
    <cellStyle name="Normal 8 6 3 2" xfId="2216" xr:uid="{D5A3DBF6-C17C-4AD3-A980-1D0F9CFC7247}"/>
    <cellStyle name="Normal 8 6 3 2 2" xfId="2217" xr:uid="{95F82985-4E85-42D0-935A-E1A9A696F6D8}"/>
    <cellStyle name="Normal 8 6 3 2 3" xfId="3973" xr:uid="{81E4D0C3-EEC9-47BB-B4F2-FB475D228222}"/>
    <cellStyle name="Normal 8 6 3 2 4" xfId="3974" xr:uid="{3ADF6D91-78B3-4D55-980D-07111F799C38}"/>
    <cellStyle name="Normal 8 6 3 3" xfId="2218" xr:uid="{ECABBBA0-F804-4403-8851-CEC16F86D5D9}"/>
    <cellStyle name="Normal 8 6 3 4" xfId="3975" xr:uid="{9B6CE818-5D6B-4462-8F88-0A59663E030E}"/>
    <cellStyle name="Normal 8 6 3 5" xfId="3976" xr:uid="{9FA65AA8-7DC7-4223-A7AE-160523D8B806}"/>
    <cellStyle name="Normal 8 6 4" xfId="2219" xr:uid="{B08E4721-4BBA-402A-BE2E-9430446FFA43}"/>
    <cellStyle name="Normal 8 6 4 2" xfId="2220" xr:uid="{6A721D30-43F0-427E-9373-99F41E70D8FF}"/>
    <cellStyle name="Normal 8 6 4 3" xfId="3977" xr:uid="{699CDC3D-A4D9-4BE8-8F87-C78A7883552C}"/>
    <cellStyle name="Normal 8 6 4 4" xfId="3978" xr:uid="{619F0A84-3C5E-4270-BBCF-A9445BC854D7}"/>
    <cellStyle name="Normal 8 6 5" xfId="2221" xr:uid="{4223E153-F3BC-4BFB-9C71-D5CABA95D3D7}"/>
    <cellStyle name="Normal 8 6 5 2" xfId="3979" xr:uid="{2379ABE3-ABF9-41B2-A416-B4FF84330CB9}"/>
    <cellStyle name="Normal 8 6 5 3" xfId="3980" xr:uid="{9DE97077-CA22-47C7-9B49-AD3AA6095394}"/>
    <cellStyle name="Normal 8 6 5 4" xfId="3981" xr:uid="{C43FBF6E-D6BD-40F4-9261-4FADC377AA5F}"/>
    <cellStyle name="Normal 8 6 6" xfId="3982" xr:uid="{25A6087D-6D84-41DC-9674-107AD3DD86AC}"/>
    <cellStyle name="Normal 8 6 7" xfId="3983" xr:uid="{E6AE1FAC-16F0-4AA1-84C0-00C5AB05677B}"/>
    <cellStyle name="Normal 8 6 8" xfId="3984" xr:uid="{E6A35D44-83E6-4ADE-A1DE-628E77B4D041}"/>
    <cellStyle name="Normal 8 7" xfId="398" xr:uid="{6B54591C-6449-4437-8FDA-290CD3F458F0}"/>
    <cellStyle name="Normal 8 7 2" xfId="821" xr:uid="{905ADACE-58DE-44BE-BA07-43EB86E2EF5B}"/>
    <cellStyle name="Normal 8 7 2 2" xfId="822" xr:uid="{F9ED3309-5261-40E9-B69F-A9BC6E09FE47}"/>
    <cellStyle name="Normal 8 7 2 2 2" xfId="2222" xr:uid="{5C3A5216-5D3A-443B-BFEF-A8D615B7649D}"/>
    <cellStyle name="Normal 8 7 2 2 3" xfId="3985" xr:uid="{3386DB91-8DEC-4A0C-AC6A-6E6356A4C5C2}"/>
    <cellStyle name="Normal 8 7 2 2 4" xfId="3986" xr:uid="{CD8851DE-5F94-4DE4-BE15-01B1CE95AE35}"/>
    <cellStyle name="Normal 8 7 2 3" xfId="2223" xr:uid="{07130FF6-A734-4885-B82B-C4E8A2CAE66F}"/>
    <cellStyle name="Normal 8 7 2 4" xfId="3987" xr:uid="{AE170886-013A-486D-B5A7-371656FCC252}"/>
    <cellStyle name="Normal 8 7 2 5" xfId="3988" xr:uid="{D5AE8B53-AD9D-4221-A8AB-C9CF861A9005}"/>
    <cellStyle name="Normal 8 7 3" xfId="823" xr:uid="{C9C01BB4-E71F-47F0-A356-EEAE77A42455}"/>
    <cellStyle name="Normal 8 7 3 2" xfId="2224" xr:uid="{E73A77CE-1C04-450B-8D81-F6087A13BF55}"/>
    <cellStyle name="Normal 8 7 3 3" xfId="3989" xr:uid="{61792231-B960-484B-9775-0055BCCCEC60}"/>
    <cellStyle name="Normal 8 7 3 4" xfId="3990" xr:uid="{E0A360D3-B1FA-4272-837E-C9602FCB8738}"/>
    <cellStyle name="Normal 8 7 4" xfId="2225" xr:uid="{B14B4FDD-A8A6-4B44-ABC7-AD5C8133AE44}"/>
    <cellStyle name="Normal 8 7 4 2" xfId="3991" xr:uid="{735837CB-7524-44C6-A64B-84A49AC6F5E3}"/>
    <cellStyle name="Normal 8 7 4 3" xfId="3992" xr:uid="{E346352C-1956-46BA-8A78-37EC983886AB}"/>
    <cellStyle name="Normal 8 7 4 4" xfId="3993" xr:uid="{8B7296A3-0F7B-479B-8A1B-7FA2C6B35728}"/>
    <cellStyle name="Normal 8 7 5" xfId="3994" xr:uid="{B342CE33-BE5B-4F45-A8A2-099414385CF3}"/>
    <cellStyle name="Normal 8 7 6" xfId="3995" xr:uid="{F307A901-4A5A-45DB-82F4-0424E6F48860}"/>
    <cellStyle name="Normal 8 7 7" xfId="3996" xr:uid="{AF44AD90-047E-4089-9F2B-62F798CF16EF}"/>
    <cellStyle name="Normal 8 8" xfId="399" xr:uid="{E76B9CCA-FEF0-4049-B412-AFAD9203A7B7}"/>
    <cellStyle name="Normal 8 8 2" xfId="824" xr:uid="{5365B618-C05E-458B-BCE5-F64AB374E1B4}"/>
    <cellStyle name="Normal 8 8 2 2" xfId="2226" xr:uid="{D637FF9C-C7EC-4AED-B729-7E49C79E5915}"/>
    <cellStyle name="Normal 8 8 2 3" xfId="3997" xr:uid="{C96F50C0-9B34-4F10-ADBE-6B35E365506E}"/>
    <cellStyle name="Normal 8 8 2 4" xfId="3998" xr:uid="{51C0C188-5EB3-43B7-94D5-F9AA87EA4F06}"/>
    <cellStyle name="Normal 8 8 3" xfId="2227" xr:uid="{9309097D-7EE0-4C7A-98ED-704A639F994F}"/>
    <cellStyle name="Normal 8 8 3 2" xfId="3999" xr:uid="{8D7BD14A-AF2B-420A-A0EC-D7853E77965B}"/>
    <cellStyle name="Normal 8 8 3 3" xfId="4000" xr:uid="{4D59D1D3-820A-4BC0-A6A1-B4399561C86E}"/>
    <cellStyle name="Normal 8 8 3 4" xfId="4001" xr:uid="{CE72663E-4102-4AA4-A22A-2F30F0903393}"/>
    <cellStyle name="Normal 8 8 4" xfId="4002" xr:uid="{D9C89F36-6356-4F74-88B8-DFBB1067F2BE}"/>
    <cellStyle name="Normal 8 8 5" xfId="4003" xr:uid="{09627EF2-3FBD-4B33-ACAC-F1654920503C}"/>
    <cellStyle name="Normal 8 8 6" xfId="4004" xr:uid="{F5FA4742-E4DF-4396-BC8B-B2379995F503}"/>
    <cellStyle name="Normal 8 9" xfId="400" xr:uid="{88A24307-ECC9-4368-AEF6-D7F170D966A2}"/>
    <cellStyle name="Normal 8 9 2" xfId="2228" xr:uid="{B3A4D2A3-7829-4FEA-BF02-893D147DB8CD}"/>
    <cellStyle name="Normal 8 9 2 2" xfId="4005" xr:uid="{ED824219-EC4E-450A-991C-67BC39DD969B}"/>
    <cellStyle name="Normal 8 9 2 2 2" xfId="4410" xr:uid="{C866AFFD-4707-4860-9C87-DF25AEB19973}"/>
    <cellStyle name="Normal 8 9 2 2 3" xfId="4689" xr:uid="{CDCEABEA-ED80-452C-AD2B-D734060429C7}"/>
    <cellStyle name="Normal 8 9 2 3" xfId="4006" xr:uid="{885997FD-71A8-4405-A94B-7B8B87307B4F}"/>
    <cellStyle name="Normal 8 9 2 4" xfId="4007" xr:uid="{C8A31CF8-5448-4FBA-BAEA-1925B70E728A}"/>
    <cellStyle name="Normal 8 9 3" xfId="4008" xr:uid="{5E8B7C53-29A2-4FBA-A666-614C878F0F40}"/>
    <cellStyle name="Normal 8 9 4" xfId="4009" xr:uid="{22F28523-0972-4DAB-8F45-48F810140B60}"/>
    <cellStyle name="Normal 8 9 4 2" xfId="4580" xr:uid="{AB0FE27C-DA54-40C3-A3D6-A76EA841966C}"/>
    <cellStyle name="Normal 8 9 4 3" xfId="4690" xr:uid="{CCADF894-BC46-4C19-8BDE-D3F588ED4B0C}"/>
    <cellStyle name="Normal 8 9 4 4" xfId="4609" xr:uid="{29F97F3D-5AD8-466A-84B9-9F57779725E7}"/>
    <cellStyle name="Normal 8 9 5" xfId="4010" xr:uid="{C45BEEAD-D6C7-4F61-B7B8-2C1B0655F555}"/>
    <cellStyle name="Normal 9" xfId="164" xr:uid="{1B879257-AE02-400E-9E12-4453E0541321}"/>
    <cellStyle name="Normal 9 10" xfId="401" xr:uid="{A9D12770-5479-4E0F-93DC-E7D40B7F6718}"/>
    <cellStyle name="Normal 9 10 2" xfId="2229" xr:uid="{EA12AC3C-4DE7-455C-93F3-B72653CED8A2}"/>
    <cellStyle name="Normal 9 10 2 2" xfId="4011" xr:uid="{E238CBCE-8B45-4C91-86BB-5C85C2D92A2A}"/>
    <cellStyle name="Normal 9 10 2 3" xfId="4012" xr:uid="{DE864ED9-1857-480C-90C9-F8E992B2C881}"/>
    <cellStyle name="Normal 9 10 2 4" xfId="4013" xr:uid="{BCF262F1-4EE2-46AA-ACA3-E16502D7D0CA}"/>
    <cellStyle name="Normal 9 10 3" xfId="4014" xr:uid="{FCB7DE11-CB3C-4F87-AABB-5D53000BA536}"/>
    <cellStyle name="Normal 9 10 4" xfId="4015" xr:uid="{50EB0E8F-D8B5-4D7F-9D89-3E4BCAF12430}"/>
    <cellStyle name="Normal 9 10 5" xfId="4016" xr:uid="{B25253EC-7540-47B5-9EC3-58218AF548F7}"/>
    <cellStyle name="Normal 9 11" xfId="2230" xr:uid="{43547679-0256-40CF-BCBC-AFBDEC3DC3ED}"/>
    <cellStyle name="Normal 9 11 2" xfId="4017" xr:uid="{D544A2B8-69BE-4545-8FD2-46FD66A38418}"/>
    <cellStyle name="Normal 9 11 3" xfId="4018" xr:uid="{21CA09BA-5B58-456E-BBA0-CFF2B2FC37CA}"/>
    <cellStyle name="Normal 9 11 4" xfId="4019" xr:uid="{662FF205-AF32-41D0-A214-476A65E11760}"/>
    <cellStyle name="Normal 9 12" xfId="4020" xr:uid="{5EFAF02A-1DD5-467F-A8EB-D604CDACCAF7}"/>
    <cellStyle name="Normal 9 12 2" xfId="4021" xr:uid="{87C844AD-A107-4406-B183-3E2755B3EA9B}"/>
    <cellStyle name="Normal 9 12 3" xfId="4022" xr:uid="{B81ED434-00A0-4C9B-A25F-4AC8FB743B19}"/>
    <cellStyle name="Normal 9 12 4" xfId="4023" xr:uid="{DF26EA7E-CA94-4689-A45A-3D54811BCDBD}"/>
    <cellStyle name="Normal 9 13" xfId="4024" xr:uid="{FAACF6D1-231A-49E8-AFF1-C0A403F5E4B8}"/>
    <cellStyle name="Normal 9 13 2" xfId="4025" xr:uid="{78AF82D8-1CD8-42C4-B216-B66FAF112561}"/>
    <cellStyle name="Normal 9 14" xfId="4026" xr:uid="{6EBB527C-81A5-4B80-BFE5-D2F8F90A567D}"/>
    <cellStyle name="Normal 9 15" xfId="4027" xr:uid="{818F6B16-C478-4BD4-8BB4-ECB351221421}"/>
    <cellStyle name="Normal 9 16" xfId="4028" xr:uid="{DDC5585C-02B5-4C0F-A79F-5B0BAA6FB1D3}"/>
    <cellStyle name="Normal 9 2" xfId="165" xr:uid="{7D2184A0-116D-4E5B-A103-14A4FA779CC8}"/>
    <cellStyle name="Normal 9 2 2" xfId="402" xr:uid="{CAD49FD6-A12A-4977-AB4F-5C193948B04F}"/>
    <cellStyle name="Normal 9 2 2 2" xfId="4672" xr:uid="{2C618B50-D4FC-4F89-9973-5991E866C0D9}"/>
    <cellStyle name="Normal 9 2 3" xfId="4561" xr:uid="{C3980D7A-310A-4340-A62B-34F08EC56D25}"/>
    <cellStyle name="Normal 9 3" xfId="166" xr:uid="{DF3CC71C-7886-4AF3-9A0C-4B511BA1FA95}"/>
    <cellStyle name="Normal 9 3 10" xfId="4029" xr:uid="{F25B02C8-6CE3-4681-801C-C071C3054F07}"/>
    <cellStyle name="Normal 9 3 11" xfId="4030" xr:uid="{C4FFCEDD-F652-44E8-969A-C7C647D2A9B5}"/>
    <cellStyle name="Normal 9 3 2" xfId="167" xr:uid="{F517A93D-DE7D-4C1F-BB6A-61AA4B0D897F}"/>
    <cellStyle name="Normal 9 3 2 2" xfId="168" xr:uid="{62FD4DB1-F89C-48C3-91A9-12BB5E73A6FD}"/>
    <cellStyle name="Normal 9 3 2 2 2" xfId="403" xr:uid="{46ED9714-7E0C-4BA1-9BD5-190444F055C2}"/>
    <cellStyle name="Normal 9 3 2 2 2 2" xfId="825" xr:uid="{AB55C062-5D4C-4FCF-8C4E-C74FFF05ACEE}"/>
    <cellStyle name="Normal 9 3 2 2 2 2 2" xfId="826" xr:uid="{509FEF4D-78AF-488F-8C93-D74D3F0C98F6}"/>
    <cellStyle name="Normal 9 3 2 2 2 2 2 2" xfId="2231" xr:uid="{89E982C1-80BD-432B-BF87-976271F7F542}"/>
    <cellStyle name="Normal 9 3 2 2 2 2 2 2 2" xfId="2232" xr:uid="{94265B0C-F1BC-42E1-83DE-4B84767F89AD}"/>
    <cellStyle name="Normal 9 3 2 2 2 2 2 3" xfId="2233" xr:uid="{A7AD4934-AC5A-42C1-B5D7-134CF6870963}"/>
    <cellStyle name="Normal 9 3 2 2 2 2 3" xfId="2234" xr:uid="{2B822C97-1139-472B-974B-BBCB6215318F}"/>
    <cellStyle name="Normal 9 3 2 2 2 2 3 2" xfId="2235" xr:uid="{0E8554ED-B475-4D74-A067-B085D23043F9}"/>
    <cellStyle name="Normal 9 3 2 2 2 2 4" xfId="2236" xr:uid="{2D8F4B73-DBF0-4BB2-A243-FB39EEBF655B}"/>
    <cellStyle name="Normal 9 3 2 2 2 3" xfId="827" xr:uid="{AFB4A7F4-E980-4B61-8B60-EA721FE6B426}"/>
    <cellStyle name="Normal 9 3 2 2 2 3 2" xfId="2237" xr:uid="{38702552-2967-442D-A690-232D1A60CDAB}"/>
    <cellStyle name="Normal 9 3 2 2 2 3 2 2" xfId="2238" xr:uid="{EF5CC940-36AD-4440-B9B5-3CC719E47C16}"/>
    <cellStyle name="Normal 9 3 2 2 2 3 3" xfId="2239" xr:uid="{ECC3284F-2EDC-40A2-BDD4-AFE1D15F8B43}"/>
    <cellStyle name="Normal 9 3 2 2 2 3 4" xfId="4031" xr:uid="{85B65EA9-E674-40B1-BC38-B2483982E6F1}"/>
    <cellStyle name="Normal 9 3 2 2 2 4" xfId="2240" xr:uid="{DE4075E8-CBF1-4C2C-964E-274D5F50F563}"/>
    <cellStyle name="Normal 9 3 2 2 2 4 2" xfId="2241" xr:uid="{91B2CE1D-11F8-482B-8E87-E02F6A1F1230}"/>
    <cellStyle name="Normal 9 3 2 2 2 5" xfId="2242" xr:uid="{EF8BBE12-201F-4809-AEE5-009D1EF0C31D}"/>
    <cellStyle name="Normal 9 3 2 2 2 6" xfId="4032" xr:uid="{041FCD89-1625-4655-BC45-9C55FF24855D}"/>
    <cellStyle name="Normal 9 3 2 2 3" xfId="404" xr:uid="{4354CB05-2820-409A-BC68-E6D6BFB24CB4}"/>
    <cellStyle name="Normal 9 3 2 2 3 2" xfId="828" xr:uid="{2B4006DC-D6D4-4368-BCEF-CF508DD17889}"/>
    <cellStyle name="Normal 9 3 2 2 3 2 2" xfId="829" xr:uid="{1DE5C03D-EA23-4E13-B75A-294517A3E89F}"/>
    <cellStyle name="Normal 9 3 2 2 3 2 2 2" xfId="2243" xr:uid="{AD177CC3-190A-4658-9A37-4A4A6C164333}"/>
    <cellStyle name="Normal 9 3 2 2 3 2 2 2 2" xfId="2244" xr:uid="{A53D1B6A-1DEE-4A02-AB7E-B188C0913F59}"/>
    <cellStyle name="Normal 9 3 2 2 3 2 2 3" xfId="2245" xr:uid="{C568FB6A-2D9D-4BD4-A8E3-11DAD1F54E22}"/>
    <cellStyle name="Normal 9 3 2 2 3 2 3" xfId="2246" xr:uid="{FD3714D4-505E-4911-995E-DF836799F8F5}"/>
    <cellStyle name="Normal 9 3 2 2 3 2 3 2" xfId="2247" xr:uid="{43FA6D45-60B4-4F80-B912-4D981A2103BE}"/>
    <cellStyle name="Normal 9 3 2 2 3 2 4" xfId="2248" xr:uid="{0667886D-A709-4239-8EBD-9A595B329C82}"/>
    <cellStyle name="Normal 9 3 2 2 3 3" xfId="830" xr:uid="{0F6FDAF8-6AEB-492F-A490-0EABB01681F9}"/>
    <cellStyle name="Normal 9 3 2 2 3 3 2" xfId="2249" xr:uid="{B18BD406-4CC9-4012-B61A-A5802309571D}"/>
    <cellStyle name="Normal 9 3 2 2 3 3 2 2" xfId="2250" xr:uid="{0BF90C5C-E51E-4FC1-943C-D12551C4D8E2}"/>
    <cellStyle name="Normal 9 3 2 2 3 3 3" xfId="2251" xr:uid="{AB2146E9-1990-449A-8A86-589126D63E09}"/>
    <cellStyle name="Normal 9 3 2 2 3 4" xfId="2252" xr:uid="{3E27D2ED-BE85-45A7-8CA0-2E3CD2EE86A4}"/>
    <cellStyle name="Normal 9 3 2 2 3 4 2" xfId="2253" xr:uid="{6AF95EC0-2C9A-4D48-BEDC-0CFE937F2B2B}"/>
    <cellStyle name="Normal 9 3 2 2 3 5" xfId="2254" xr:uid="{AB4185AD-AB0E-4EA3-A31F-133F3920B38F}"/>
    <cellStyle name="Normal 9 3 2 2 4" xfId="831" xr:uid="{7A017707-EDCA-4BD9-8637-9F68EDB7EB2D}"/>
    <cellStyle name="Normal 9 3 2 2 4 2" xfId="832" xr:uid="{A6930B9C-C18F-417F-977A-CF32347FDD7F}"/>
    <cellStyle name="Normal 9 3 2 2 4 2 2" xfId="2255" xr:uid="{06740EEF-9695-4642-821C-FA8396C178DA}"/>
    <cellStyle name="Normal 9 3 2 2 4 2 2 2" xfId="2256" xr:uid="{C9C7C975-65B5-4352-AC53-37A9438B1102}"/>
    <cellStyle name="Normal 9 3 2 2 4 2 3" xfId="2257" xr:uid="{013AADD0-18F6-4F8F-9B27-FA069D61DF74}"/>
    <cellStyle name="Normal 9 3 2 2 4 3" xfId="2258" xr:uid="{B9C7256C-0687-4F20-9610-C347DFB986F2}"/>
    <cellStyle name="Normal 9 3 2 2 4 3 2" xfId="2259" xr:uid="{29816BB3-99A1-4114-BA54-ABEF48BD1EAC}"/>
    <cellStyle name="Normal 9 3 2 2 4 4" xfId="2260" xr:uid="{4BC5A534-80E9-4909-A859-CD6C991A5A66}"/>
    <cellStyle name="Normal 9 3 2 2 5" xfId="833" xr:uid="{73DEA0E1-4FE8-45B4-BABF-D56D68A9F8E5}"/>
    <cellStyle name="Normal 9 3 2 2 5 2" xfId="2261" xr:uid="{E4000E31-8139-40EE-80EA-62A8BC1B6653}"/>
    <cellStyle name="Normal 9 3 2 2 5 2 2" xfId="2262" xr:uid="{AF3E7A38-601B-419C-A7D1-C427509F7008}"/>
    <cellStyle name="Normal 9 3 2 2 5 3" xfId="2263" xr:uid="{9014C0DF-B3C1-4352-9DCB-6D27CD4481A9}"/>
    <cellStyle name="Normal 9 3 2 2 5 4" xfId="4033" xr:uid="{D853373D-B87D-490A-9A11-A62DF449CE32}"/>
    <cellStyle name="Normal 9 3 2 2 6" xfId="2264" xr:uid="{A22BCEE8-95A0-420A-BF7A-1A5DBBEACE8E}"/>
    <cellStyle name="Normal 9 3 2 2 6 2" xfId="2265" xr:uid="{65F82182-4A50-4A53-B566-12EB9674390C}"/>
    <cellStyle name="Normal 9 3 2 2 7" xfId="2266" xr:uid="{A1259415-8DAB-436F-BB0D-6B99BEC37B7D}"/>
    <cellStyle name="Normal 9 3 2 2 8" xfId="4034" xr:uid="{8A8503E1-52D7-48BD-B77E-860CEDA66F1D}"/>
    <cellStyle name="Normal 9 3 2 3" xfId="405" xr:uid="{D0926C8D-9801-4779-A0E1-3CC9D0E657BA}"/>
    <cellStyle name="Normal 9 3 2 3 2" xfId="834" xr:uid="{98782641-64A8-4513-80B6-22B4C21EE272}"/>
    <cellStyle name="Normal 9 3 2 3 2 2" xfId="835" xr:uid="{900F7101-CE2B-45A2-917F-23927C54C5E3}"/>
    <cellStyle name="Normal 9 3 2 3 2 2 2" xfId="2267" xr:uid="{20FDA6F6-C7AF-45BB-893C-5544EC722AA6}"/>
    <cellStyle name="Normal 9 3 2 3 2 2 2 2" xfId="2268" xr:uid="{373D4C52-2032-4ABB-85EC-BA5AF4AD0A9A}"/>
    <cellStyle name="Normal 9 3 2 3 2 2 3" xfId="2269" xr:uid="{CC26B380-08B9-4B21-B228-0888C958D57F}"/>
    <cellStyle name="Normal 9 3 2 3 2 3" xfId="2270" xr:uid="{5632BFC0-4FCA-4250-9E59-894354E69357}"/>
    <cellStyle name="Normal 9 3 2 3 2 3 2" xfId="2271" xr:uid="{453BF997-DCE4-430D-B722-D0CA03AABA93}"/>
    <cellStyle name="Normal 9 3 2 3 2 4" xfId="2272" xr:uid="{70579D42-1278-4B0F-8E6F-741C23306887}"/>
    <cellStyle name="Normal 9 3 2 3 3" xfId="836" xr:uid="{6A1F48DC-6EDA-43C3-A249-4B458A873FBB}"/>
    <cellStyle name="Normal 9 3 2 3 3 2" xfId="2273" xr:uid="{9136345D-C6E7-4226-B5C2-5BE9488C8BB6}"/>
    <cellStyle name="Normal 9 3 2 3 3 2 2" xfId="2274" xr:uid="{DFF7534F-A1AC-4689-9DD6-78C2D92D6802}"/>
    <cellStyle name="Normal 9 3 2 3 3 3" xfId="2275" xr:uid="{834939EF-87A7-4C91-A536-F2D9282F2158}"/>
    <cellStyle name="Normal 9 3 2 3 3 4" xfId="4035" xr:uid="{5A21B9F9-7C29-4BC8-AB66-EB7BB658294D}"/>
    <cellStyle name="Normal 9 3 2 3 4" xfId="2276" xr:uid="{B63A3130-49A6-4DD9-9F74-8738F127A1BC}"/>
    <cellStyle name="Normal 9 3 2 3 4 2" xfId="2277" xr:uid="{BD7A0800-56B1-48D4-A73A-F4E259CCF323}"/>
    <cellStyle name="Normal 9 3 2 3 5" xfId="2278" xr:uid="{AC2193C7-508E-455A-9DE8-2A1F3BEA623D}"/>
    <cellStyle name="Normal 9 3 2 3 6" xfId="4036" xr:uid="{15AF9583-16F2-4CBE-B4B3-305CD30EC14C}"/>
    <cellStyle name="Normal 9 3 2 4" xfId="406" xr:uid="{16D4B94F-184F-46F5-9990-26DB99946C14}"/>
    <cellStyle name="Normal 9 3 2 4 2" xfId="837" xr:uid="{4FB04278-E019-43F3-82FC-A5A526BFB6AD}"/>
    <cellStyle name="Normal 9 3 2 4 2 2" xfId="838" xr:uid="{E3A82F0E-DB56-47E1-B664-40208EF61796}"/>
    <cellStyle name="Normal 9 3 2 4 2 2 2" xfId="2279" xr:uid="{C90E2603-2E31-448B-BDE0-C4A2EA952F2D}"/>
    <cellStyle name="Normal 9 3 2 4 2 2 2 2" xfId="2280" xr:uid="{C47944BF-C3A2-42E5-A691-93FB0FC2BFCE}"/>
    <cellStyle name="Normal 9 3 2 4 2 2 3" xfId="2281" xr:uid="{880AAC47-7B1D-4F31-971B-5ECD6EF2A9ED}"/>
    <cellStyle name="Normal 9 3 2 4 2 3" xfId="2282" xr:uid="{28DBD6B2-5D6E-46EE-9AF3-0590A790B1DE}"/>
    <cellStyle name="Normal 9 3 2 4 2 3 2" xfId="2283" xr:uid="{72054C3C-4D29-4514-B0A8-051CBA991274}"/>
    <cellStyle name="Normal 9 3 2 4 2 4" xfId="2284" xr:uid="{78A996A4-9613-4EF6-AD11-BF10FCA889B5}"/>
    <cellStyle name="Normal 9 3 2 4 3" xfId="839" xr:uid="{5A1CF1EB-519E-4F96-A67D-D61AA4D31662}"/>
    <cellStyle name="Normal 9 3 2 4 3 2" xfId="2285" xr:uid="{5324886E-6B23-4E0B-AD86-7EF63C8D20DA}"/>
    <cellStyle name="Normal 9 3 2 4 3 2 2" xfId="2286" xr:uid="{94F8014C-50F1-4A4C-B5B2-167E01A66EA8}"/>
    <cellStyle name="Normal 9 3 2 4 3 3" xfId="2287" xr:uid="{595A4A9F-4B88-4BBE-9565-FDEFE1F1BFFE}"/>
    <cellStyle name="Normal 9 3 2 4 4" xfId="2288" xr:uid="{5F9114CC-1C2D-4F6B-93A9-2C4DD7184509}"/>
    <cellStyle name="Normal 9 3 2 4 4 2" xfId="2289" xr:uid="{863684B4-D5B2-4E83-B738-C0FFC5454645}"/>
    <cellStyle name="Normal 9 3 2 4 5" xfId="2290" xr:uid="{3151CED1-C7CF-43B4-8E88-AE1B24B25A51}"/>
    <cellStyle name="Normal 9 3 2 5" xfId="407" xr:uid="{B1358176-9770-47FA-B1F7-52AA28C07962}"/>
    <cellStyle name="Normal 9 3 2 5 2" xfId="840" xr:uid="{F9929DED-3E29-406B-8D8E-3ED5BF039C7F}"/>
    <cellStyle name="Normal 9 3 2 5 2 2" xfId="2291" xr:uid="{ADFCF8E0-559D-431F-BA3D-82DBBCD0213E}"/>
    <cellStyle name="Normal 9 3 2 5 2 2 2" xfId="2292" xr:uid="{9E5C3F9B-456E-4ECB-9254-D466243FF74F}"/>
    <cellStyle name="Normal 9 3 2 5 2 3" xfId="2293" xr:uid="{D906C28C-14F3-4459-9487-1C0E2DE78C51}"/>
    <cellStyle name="Normal 9 3 2 5 3" xfId="2294" xr:uid="{2E606DDB-6F17-41C7-9A42-2602A0F8DE74}"/>
    <cellStyle name="Normal 9 3 2 5 3 2" xfId="2295" xr:uid="{BBE89655-C056-4A55-A11E-4642DCD89D24}"/>
    <cellStyle name="Normal 9 3 2 5 4" xfId="2296" xr:uid="{54DF9930-23FD-441A-98EE-57A345BF1731}"/>
    <cellStyle name="Normal 9 3 2 6" xfId="841" xr:uid="{AAD8FAAA-A58D-48A5-8288-07DC4B4A4E51}"/>
    <cellStyle name="Normal 9 3 2 6 2" xfId="2297" xr:uid="{39014C5D-7615-407D-9A26-B8B8887D0F28}"/>
    <cellStyle name="Normal 9 3 2 6 2 2" xfId="2298" xr:uid="{37F5C9AA-F73D-4C33-B5E6-452FE28E327A}"/>
    <cellStyle name="Normal 9 3 2 6 3" xfId="2299" xr:uid="{3E6D0CEE-629C-4AAE-853F-A698F600C581}"/>
    <cellStyle name="Normal 9 3 2 6 4" xfId="4037" xr:uid="{BE6D7677-E22D-4D41-952B-960CEBC24894}"/>
    <cellStyle name="Normal 9 3 2 7" xfId="2300" xr:uid="{960A59A2-2CCA-4CFA-90C4-A13092C6B8ED}"/>
    <cellStyle name="Normal 9 3 2 7 2" xfId="2301" xr:uid="{22F6652E-61FB-4D26-AB4C-04322BCA2358}"/>
    <cellStyle name="Normal 9 3 2 8" xfId="2302" xr:uid="{DD2D7609-9D77-4DB8-9CEC-0ED7A686544B}"/>
    <cellStyle name="Normal 9 3 2 9" xfId="4038" xr:uid="{516F7882-B97A-4B12-86AD-E99A1BA41D61}"/>
    <cellStyle name="Normal 9 3 3" xfId="169" xr:uid="{4B20997B-00F7-45F2-85E5-3E00C7B8E4FB}"/>
    <cellStyle name="Normal 9 3 3 2" xfId="170" xr:uid="{8F46B538-A338-4589-934D-4553F7EFA7BF}"/>
    <cellStyle name="Normal 9 3 3 2 2" xfId="842" xr:uid="{FE47C45D-F82D-4756-8E3A-BE424F417EBE}"/>
    <cellStyle name="Normal 9 3 3 2 2 2" xfId="843" xr:uid="{DDFBC893-F8F6-4BBE-91AA-F1F490955A2F}"/>
    <cellStyle name="Normal 9 3 3 2 2 2 2" xfId="2303" xr:uid="{A792DE92-9D2F-4F4A-9C3B-9789E55C55FA}"/>
    <cellStyle name="Normal 9 3 3 2 2 2 2 2" xfId="2304" xr:uid="{5EE6F76E-D50C-48FA-9DB0-3FFC6BC426E5}"/>
    <cellStyle name="Normal 9 3 3 2 2 2 3" xfId="2305" xr:uid="{63A3DD0C-807F-48EA-8CED-7050070C052E}"/>
    <cellStyle name="Normal 9 3 3 2 2 3" xfId="2306" xr:uid="{5397CB04-27D9-4348-99FC-E42DCDE52C3B}"/>
    <cellStyle name="Normal 9 3 3 2 2 3 2" xfId="2307" xr:uid="{13EBF111-7A45-494C-8B15-98F58CDA6BE5}"/>
    <cellStyle name="Normal 9 3 3 2 2 4" xfId="2308" xr:uid="{6F2F5F4A-F177-4463-BFA9-8ED6207BF0E8}"/>
    <cellStyle name="Normal 9 3 3 2 3" xfId="844" xr:uid="{6B2895EB-CFFA-4DBD-AC41-A0AB2A41A75B}"/>
    <cellStyle name="Normal 9 3 3 2 3 2" xfId="2309" xr:uid="{F9F12796-52EB-4EE5-8D67-B8BCFBFC33CE}"/>
    <cellStyle name="Normal 9 3 3 2 3 2 2" xfId="2310" xr:uid="{CB07CBDD-6489-44BD-805F-C51AB207B4D1}"/>
    <cellStyle name="Normal 9 3 3 2 3 3" xfId="2311" xr:uid="{C600FEFC-55C3-45F2-BD00-00BD5053D3D8}"/>
    <cellStyle name="Normal 9 3 3 2 3 4" xfId="4039" xr:uid="{76BED501-24B7-4E1E-A765-3ECB68868D0B}"/>
    <cellStyle name="Normal 9 3 3 2 4" xfId="2312" xr:uid="{2AA35E38-828C-4F8B-99BC-639A9BA0825B}"/>
    <cellStyle name="Normal 9 3 3 2 4 2" xfId="2313" xr:uid="{87616F4A-EDB6-4D8C-B1CB-76C0D1088B1C}"/>
    <cellStyle name="Normal 9 3 3 2 5" xfId="2314" xr:uid="{427D00AE-519A-40AD-9194-ECDAA2FEDA90}"/>
    <cellStyle name="Normal 9 3 3 2 6" xfId="4040" xr:uid="{D6E9196C-7B6C-423F-92C5-A316DAF2ECE7}"/>
    <cellStyle name="Normal 9 3 3 3" xfId="408" xr:uid="{7A9FA504-4D8A-4F8B-8355-D8B476407D34}"/>
    <cellStyle name="Normal 9 3 3 3 2" xfId="845" xr:uid="{3B9B0100-951E-4EB7-AB4A-AB9502A7C383}"/>
    <cellStyle name="Normal 9 3 3 3 2 2" xfId="846" xr:uid="{4C36CCD6-C93A-40B4-9693-769EB1EED4B9}"/>
    <cellStyle name="Normal 9 3 3 3 2 2 2" xfId="2315" xr:uid="{6ED9F205-6176-4045-8672-DE9DDDDB6E14}"/>
    <cellStyle name="Normal 9 3 3 3 2 2 2 2" xfId="2316" xr:uid="{91DE0527-7D97-4F44-8DD0-477BE153C4F6}"/>
    <cellStyle name="Normal 9 3 3 3 2 2 2 2 2" xfId="4765" xr:uid="{649E769F-EA37-444C-8381-9531AF2F0BAF}"/>
    <cellStyle name="Normal 9 3 3 3 2 2 3" xfId="2317" xr:uid="{428CA52F-5F16-41C1-A697-050E3F59222C}"/>
    <cellStyle name="Normal 9 3 3 3 2 2 3 2" xfId="4766" xr:uid="{6B466E30-CB80-4A3F-9A96-0B50D95F9BDF}"/>
    <cellStyle name="Normal 9 3 3 3 2 3" xfId="2318" xr:uid="{D0A0B5F2-D93E-45F7-B7BA-E62646BDF3E6}"/>
    <cellStyle name="Normal 9 3 3 3 2 3 2" xfId="2319" xr:uid="{D6597D43-48BF-4AF4-B2D5-40500277AA06}"/>
    <cellStyle name="Normal 9 3 3 3 2 3 2 2" xfId="4768" xr:uid="{DF93B619-3665-4160-8C9E-9AEED3F750F6}"/>
    <cellStyle name="Normal 9 3 3 3 2 3 3" xfId="4767" xr:uid="{3A440E0A-418D-4FDE-8D3E-F179304457F4}"/>
    <cellStyle name="Normal 9 3 3 3 2 4" xfId="2320" xr:uid="{54F867A4-0320-4599-BB0D-1FD95FEF9760}"/>
    <cellStyle name="Normal 9 3 3 3 2 4 2" xfId="4769" xr:uid="{A57A4ED9-42A2-416A-955C-E0290DF913DF}"/>
    <cellStyle name="Normal 9 3 3 3 3" xfId="847" xr:uid="{FB3923A5-2B39-494D-9946-A80FE171F133}"/>
    <cellStyle name="Normal 9 3 3 3 3 2" xfId="2321" xr:uid="{7CE488EE-CF8B-4572-8BBF-7C747DA2D518}"/>
    <cellStyle name="Normal 9 3 3 3 3 2 2" xfId="2322" xr:uid="{8D234419-E9FC-4EF0-AAC6-367C2BFDC868}"/>
    <cellStyle name="Normal 9 3 3 3 3 2 2 2" xfId="4772" xr:uid="{21142055-865E-4D59-AEDD-2199601EB640}"/>
    <cellStyle name="Normal 9 3 3 3 3 2 3" xfId="4771" xr:uid="{4847AF6D-AB60-4BD8-9350-1A209532510B}"/>
    <cellStyle name="Normal 9 3 3 3 3 3" xfId="2323" xr:uid="{332A8B53-6815-48F5-8A90-E700FF87B7FA}"/>
    <cellStyle name="Normal 9 3 3 3 3 3 2" xfId="4773" xr:uid="{501E629D-E702-4604-83BF-5BC9A489B09D}"/>
    <cellStyle name="Normal 9 3 3 3 3 4" xfId="4770" xr:uid="{AF5231B1-6A84-4C94-8452-97D94C8BF94B}"/>
    <cellStyle name="Normal 9 3 3 3 4" xfId="2324" xr:uid="{3B8F3AC3-D62C-4D7F-96E8-DFC903271582}"/>
    <cellStyle name="Normal 9 3 3 3 4 2" xfId="2325" xr:uid="{13BD2A65-3B1B-4464-84E2-D55292ED6693}"/>
    <cellStyle name="Normal 9 3 3 3 4 2 2" xfId="4775" xr:uid="{6CB1AEB9-F2D0-40F2-8D47-9CB5E7ADE9D7}"/>
    <cellStyle name="Normal 9 3 3 3 4 3" xfId="4774" xr:uid="{F2BC97E2-275B-412F-99E9-F88AE24AE8AB}"/>
    <cellStyle name="Normal 9 3 3 3 5" xfId="2326" xr:uid="{2C257C21-4EAB-43C4-A79D-BE9C61848AE1}"/>
    <cellStyle name="Normal 9 3 3 3 5 2" xfId="4776" xr:uid="{F3749F9C-F165-49FF-B112-863D05A264EA}"/>
    <cellStyle name="Normal 9 3 3 4" xfId="409" xr:uid="{BABAF5D2-F1BC-4CEE-BC74-91EC237729FB}"/>
    <cellStyle name="Normal 9 3 3 4 2" xfId="848" xr:uid="{375EF269-5E06-4F1C-A4A5-DF721F5355D1}"/>
    <cellStyle name="Normal 9 3 3 4 2 2" xfId="2327" xr:uid="{33ACD006-91CB-4ADD-AA7E-EE19E72D9C15}"/>
    <cellStyle name="Normal 9 3 3 4 2 2 2" xfId="2328" xr:uid="{CAE76903-A109-440A-8FF4-44F4C0837265}"/>
    <cellStyle name="Normal 9 3 3 4 2 2 2 2" xfId="4780" xr:uid="{2B77FD10-BC50-440A-B56B-5560341AB2F9}"/>
    <cellStyle name="Normal 9 3 3 4 2 2 3" xfId="4779" xr:uid="{2AF76B7D-9DDF-4DD7-AFB6-71E6565287E1}"/>
    <cellStyle name="Normal 9 3 3 4 2 3" xfId="2329" xr:uid="{944EBBD2-E240-4DF5-A1BF-20AF3925734C}"/>
    <cellStyle name="Normal 9 3 3 4 2 3 2" xfId="4781" xr:uid="{83A45F1E-0D7F-44DD-BD33-FC992872E8B9}"/>
    <cellStyle name="Normal 9 3 3 4 2 4" xfId="4778" xr:uid="{9E7D594F-4AA0-4EFB-840F-8A00BF72A311}"/>
    <cellStyle name="Normal 9 3 3 4 3" xfId="2330" xr:uid="{AAAB374F-0582-47E6-AE62-5BC3EE268CDA}"/>
    <cellStyle name="Normal 9 3 3 4 3 2" xfId="2331" xr:uid="{645B42E2-776A-4DF9-8DEE-60E0054DDCA5}"/>
    <cellStyle name="Normal 9 3 3 4 3 2 2" xfId="4783" xr:uid="{46DDEF5C-DD81-40B0-A6CD-FA6B3B83C88B}"/>
    <cellStyle name="Normal 9 3 3 4 3 3" xfId="4782" xr:uid="{E66D154C-239A-4F2C-A74B-73CDEF1A1F05}"/>
    <cellStyle name="Normal 9 3 3 4 4" xfId="2332" xr:uid="{EF99B3A4-F88E-420C-A8E2-62695BDED6D9}"/>
    <cellStyle name="Normal 9 3 3 4 4 2" xfId="4784" xr:uid="{BF2D0E1B-A374-42DD-A065-75C4F6296878}"/>
    <cellStyle name="Normal 9 3 3 4 5" xfId="4777" xr:uid="{5C949E54-B631-4E21-8277-89314DE31561}"/>
    <cellStyle name="Normal 9 3 3 5" xfId="849" xr:uid="{7ACD2F7B-B357-4E24-8B9B-DFB4E4F5EA7C}"/>
    <cellStyle name="Normal 9 3 3 5 2" xfId="2333" xr:uid="{904191D6-E402-4A24-8F63-962CAE472F54}"/>
    <cellStyle name="Normal 9 3 3 5 2 2" xfId="2334" xr:uid="{6639B918-2608-4B69-B56E-E60404395DC1}"/>
    <cellStyle name="Normal 9 3 3 5 2 2 2" xfId="4787" xr:uid="{E3E1E47A-7993-46D8-85C2-9491B6732D5F}"/>
    <cellStyle name="Normal 9 3 3 5 2 3" xfId="4786" xr:uid="{EDEFF1A4-462E-44FC-ACA3-D837B25FEBBE}"/>
    <cellStyle name="Normal 9 3 3 5 3" xfId="2335" xr:uid="{42F2A8A4-49EE-49ED-A2C7-10581547C24F}"/>
    <cellStyle name="Normal 9 3 3 5 3 2" xfId="4788" xr:uid="{D56769F2-0EFB-4E3B-BB5D-0F4F6472080F}"/>
    <cellStyle name="Normal 9 3 3 5 4" xfId="4041" xr:uid="{16FEE4AD-9842-4619-98F9-E5C1ADC9FD52}"/>
    <cellStyle name="Normal 9 3 3 5 4 2" xfId="4789" xr:uid="{A4B9F7BE-BAE8-4561-BEE8-1EA9B871F458}"/>
    <cellStyle name="Normal 9 3 3 5 5" xfId="4785" xr:uid="{47E0B229-4775-4140-BFA4-0781C9D0E28D}"/>
    <cellStyle name="Normal 9 3 3 6" xfId="2336" xr:uid="{97BA96F5-93B1-4EB1-8BD9-6B43440E0AE4}"/>
    <cellStyle name="Normal 9 3 3 6 2" xfId="2337" xr:uid="{E6267428-91D7-4DD8-B9F6-FB3907301374}"/>
    <cellStyle name="Normal 9 3 3 6 2 2" xfId="4791" xr:uid="{0960CCE3-C864-4F95-ACC1-33E34C5831E4}"/>
    <cellStyle name="Normal 9 3 3 6 3" xfId="4790" xr:uid="{84940957-2207-43EC-9A40-58E0BB52ECF4}"/>
    <cellStyle name="Normal 9 3 3 7" xfId="2338" xr:uid="{6FCC7F79-4567-4782-AC41-459350D274CD}"/>
    <cellStyle name="Normal 9 3 3 7 2" xfId="4792" xr:uid="{8BD1370B-40DB-4C87-95B0-708C5EA02630}"/>
    <cellStyle name="Normal 9 3 3 8" xfId="4042" xr:uid="{B04402B3-4100-4AA3-B028-A7E1A68193F9}"/>
    <cellStyle name="Normal 9 3 3 8 2" xfId="4793" xr:uid="{FC9AAEEA-42E8-49CC-BEFE-B22D0C77A429}"/>
    <cellStyle name="Normal 9 3 4" xfId="171" xr:uid="{7F479504-88D0-4A51-ACE0-2D2F9848093C}"/>
    <cellStyle name="Normal 9 3 4 2" xfId="450" xr:uid="{CEE30629-9222-4E6C-8BA1-DEFFC1BB0BD1}"/>
    <cellStyle name="Normal 9 3 4 2 2" xfId="850" xr:uid="{3E8A3A5A-0E4B-4E45-AF15-66B7937C5B43}"/>
    <cellStyle name="Normal 9 3 4 2 2 2" xfId="2339" xr:uid="{9BF7747F-ACAE-4241-A498-6D590E163A76}"/>
    <cellStyle name="Normal 9 3 4 2 2 2 2" xfId="2340" xr:uid="{1F4AFDF7-51A7-4EAB-A7E7-0D7A525AD3C0}"/>
    <cellStyle name="Normal 9 3 4 2 2 2 2 2" xfId="4798" xr:uid="{02F2188E-2EB3-49D1-8234-D628BB4BE734}"/>
    <cellStyle name="Normal 9 3 4 2 2 2 3" xfId="4797" xr:uid="{42183A9D-8098-49FB-A0DF-B9832ED50BBA}"/>
    <cellStyle name="Normal 9 3 4 2 2 3" xfId="2341" xr:uid="{26AFCF7B-1BF8-4D64-9142-F5F10DCA9BF8}"/>
    <cellStyle name="Normal 9 3 4 2 2 3 2" xfId="4799" xr:uid="{5098D3A9-27F8-4925-9AF9-CE90C117B890}"/>
    <cellStyle name="Normal 9 3 4 2 2 4" xfId="4043" xr:uid="{0182BB84-0D05-4E5E-9B85-B8619C27D701}"/>
    <cellStyle name="Normal 9 3 4 2 2 4 2" xfId="4800" xr:uid="{4D3FB983-F172-4BBE-899D-C2734B320B3C}"/>
    <cellStyle name="Normal 9 3 4 2 2 5" xfId="4796" xr:uid="{C5FE96B6-1949-4B23-941C-7655A546B79D}"/>
    <cellStyle name="Normal 9 3 4 2 3" xfId="2342" xr:uid="{BD507955-DF10-44E4-8D48-984B56B5A303}"/>
    <cellStyle name="Normal 9 3 4 2 3 2" xfId="2343" xr:uid="{0609F538-3EA2-4856-A7C2-B05DD43E9B98}"/>
    <cellStyle name="Normal 9 3 4 2 3 2 2" xfId="4802" xr:uid="{D6ED88D0-F744-4A47-8EE7-3E1D80C31A26}"/>
    <cellStyle name="Normal 9 3 4 2 3 3" xfId="4801" xr:uid="{38501283-174C-4736-9CB7-5737113C66C2}"/>
    <cellStyle name="Normal 9 3 4 2 4" xfId="2344" xr:uid="{8553135C-04CA-46CD-8718-19C7C4515369}"/>
    <cellStyle name="Normal 9 3 4 2 4 2" xfId="4803" xr:uid="{3BF83646-967D-4B4B-BA47-2032896BC6BB}"/>
    <cellStyle name="Normal 9 3 4 2 5" xfId="4044" xr:uid="{C72B8B76-1D90-4748-A6DA-26E1BD819BB3}"/>
    <cellStyle name="Normal 9 3 4 2 5 2" xfId="4804" xr:uid="{E8E43A5F-2B30-492A-9EBA-4218C9E4A347}"/>
    <cellStyle name="Normal 9 3 4 2 6" xfId="4795" xr:uid="{9CCFF70E-DA6D-4F27-B8F1-EB4E58A83632}"/>
    <cellStyle name="Normal 9 3 4 3" xfId="851" xr:uid="{B23E41F7-90BF-4192-BA6E-DFDC3BDCA093}"/>
    <cellStyle name="Normal 9 3 4 3 2" xfId="2345" xr:uid="{4EBD9C6C-AD03-479E-9B71-B553FD211A5C}"/>
    <cellStyle name="Normal 9 3 4 3 2 2" xfId="2346" xr:uid="{F102218D-6ACA-43B9-A8D5-1CC1C9818B27}"/>
    <cellStyle name="Normal 9 3 4 3 2 2 2" xfId="4807" xr:uid="{CF96A28E-A9A5-47F1-B179-4724A18E6C81}"/>
    <cellStyle name="Normal 9 3 4 3 2 3" xfId="4806" xr:uid="{FD80A9B6-ED99-472B-B8BD-8153D1DF195B}"/>
    <cellStyle name="Normal 9 3 4 3 3" xfId="2347" xr:uid="{7339BA1F-B33E-40AB-9099-7930B222A40C}"/>
    <cellStyle name="Normal 9 3 4 3 3 2" xfId="4808" xr:uid="{9F249CDF-749E-4155-9492-2B914EBE4460}"/>
    <cellStyle name="Normal 9 3 4 3 4" xfId="4045" xr:uid="{D1787803-712B-4062-BA56-9309290A7C4A}"/>
    <cellStyle name="Normal 9 3 4 3 4 2" xfId="4809" xr:uid="{CC3996EF-1F39-4D41-B2B6-D2D289559817}"/>
    <cellStyle name="Normal 9 3 4 3 5" xfId="4805" xr:uid="{07A44510-255B-4FE8-9E6A-6D5E194C6461}"/>
    <cellStyle name="Normal 9 3 4 4" xfId="2348" xr:uid="{1D3BEE05-97EA-44F3-ABA1-6B014764B0FB}"/>
    <cellStyle name="Normal 9 3 4 4 2" xfId="2349" xr:uid="{51E7A3B7-7D3F-432E-81FB-AE1BCF2B0A4A}"/>
    <cellStyle name="Normal 9 3 4 4 2 2" xfId="4811" xr:uid="{53CD61F5-876D-465C-890B-5C7D62AC8462}"/>
    <cellStyle name="Normal 9 3 4 4 3" xfId="4046" xr:uid="{297E7456-6A55-436C-A9CC-29B51266E0EA}"/>
    <cellStyle name="Normal 9 3 4 4 3 2" xfId="4812" xr:uid="{0B8CB1E6-9ECF-4008-8A23-823A1AF91069}"/>
    <cellStyle name="Normal 9 3 4 4 4" xfId="4047" xr:uid="{8C471F1D-99DE-47B1-896B-DEEFD5BCB136}"/>
    <cellStyle name="Normal 9 3 4 4 4 2" xfId="4813" xr:uid="{4DBE713D-9874-4CE5-9DDC-5AA92125366B}"/>
    <cellStyle name="Normal 9 3 4 4 5" xfId="4810" xr:uid="{92AD740E-B7E0-4D24-81A9-3793D306097D}"/>
    <cellStyle name="Normal 9 3 4 5" xfId="2350" xr:uid="{7D674868-D870-45B9-A899-2D1CD42E9B71}"/>
    <cellStyle name="Normal 9 3 4 5 2" xfId="4814" xr:uid="{457186E5-62C5-48BB-9164-54F2C6AB9939}"/>
    <cellStyle name="Normal 9 3 4 6" xfId="4048" xr:uid="{204BC14E-E41A-44B3-9CD2-4060B9024A77}"/>
    <cellStyle name="Normal 9 3 4 6 2" xfId="4815" xr:uid="{9807F99C-1935-4EAF-8011-1E68F9971084}"/>
    <cellStyle name="Normal 9 3 4 7" xfId="4049" xr:uid="{619A9567-25BD-43E9-8CFB-8ABF12855B3F}"/>
    <cellStyle name="Normal 9 3 4 7 2" xfId="4816" xr:uid="{4A93BF5A-CC81-46FE-970E-9B712B7F8EAA}"/>
    <cellStyle name="Normal 9 3 4 8" xfId="4794" xr:uid="{78AF059D-FD88-4C1D-9261-25EC5051A83B}"/>
    <cellStyle name="Normal 9 3 5" xfId="410" xr:uid="{94F96058-B0F3-4923-9FD0-153F69497AFE}"/>
    <cellStyle name="Normal 9 3 5 2" xfId="852" xr:uid="{DE32BF18-9E61-43DC-B83F-516E239C14E6}"/>
    <cellStyle name="Normal 9 3 5 2 2" xfId="853" xr:uid="{E947383E-08D7-4948-AB12-868BE6B24E68}"/>
    <cellStyle name="Normal 9 3 5 2 2 2" xfId="2351" xr:uid="{B3586D7A-B741-481E-97B5-2FD1983721C1}"/>
    <cellStyle name="Normal 9 3 5 2 2 2 2" xfId="2352" xr:uid="{402829BC-434E-44CA-AB28-2E0A4364AD54}"/>
    <cellStyle name="Normal 9 3 5 2 2 2 2 2" xfId="4821" xr:uid="{1A7BF311-4BDF-40EB-8DC3-697B1812DB25}"/>
    <cellStyle name="Normal 9 3 5 2 2 2 3" xfId="4820" xr:uid="{81B0441B-62E8-4C95-9D23-FC5715C7DF43}"/>
    <cellStyle name="Normal 9 3 5 2 2 3" xfId="2353" xr:uid="{642345F7-2B0D-41A4-9416-505B2060E27A}"/>
    <cellStyle name="Normal 9 3 5 2 2 3 2" xfId="4822" xr:uid="{10BDA6BC-6BFA-43CB-9195-C26EAFE9852A}"/>
    <cellStyle name="Normal 9 3 5 2 2 4" xfId="4819" xr:uid="{046EE7BE-7E43-4888-97BF-D0C282E1CDAF}"/>
    <cellStyle name="Normal 9 3 5 2 3" xfId="2354" xr:uid="{3D22A04B-3154-4FB7-9FE5-E5A512B291F1}"/>
    <cellStyle name="Normal 9 3 5 2 3 2" xfId="2355" xr:uid="{50A12E0C-10CD-4E3A-8E8E-222A721870AD}"/>
    <cellStyle name="Normal 9 3 5 2 3 2 2" xfId="4824" xr:uid="{CC3F891B-9E49-4C23-AA79-4EA17C217E8E}"/>
    <cellStyle name="Normal 9 3 5 2 3 3" xfId="4823" xr:uid="{F9F74482-9255-4F3F-AE9F-1FD2F96FCAF4}"/>
    <cellStyle name="Normal 9 3 5 2 4" xfId="2356" xr:uid="{1C204A7E-E9F2-4315-8C4A-257A88215342}"/>
    <cellStyle name="Normal 9 3 5 2 4 2" xfId="4825" xr:uid="{81B7D1E6-B1D2-49EC-B42C-02248BB42E07}"/>
    <cellStyle name="Normal 9 3 5 2 5" xfId="4818" xr:uid="{8680D241-7C13-4B58-94D4-0D4D3F83C3BE}"/>
    <cellStyle name="Normal 9 3 5 3" xfId="854" xr:uid="{EED47C65-F3F3-4551-822D-1C4E3EBAEE65}"/>
    <cellStyle name="Normal 9 3 5 3 2" xfId="2357" xr:uid="{DF1D870F-99C6-4E19-BF01-A1ADA54149AA}"/>
    <cellStyle name="Normal 9 3 5 3 2 2" xfId="2358" xr:uid="{BA494EAA-6D90-4C24-A143-A19D464D3C49}"/>
    <cellStyle name="Normal 9 3 5 3 2 2 2" xfId="4828" xr:uid="{AD63307C-F24F-4451-8BF0-417DFBC0A84F}"/>
    <cellStyle name="Normal 9 3 5 3 2 3" xfId="4827" xr:uid="{7E290C5B-F493-4898-8451-A133A9544B9E}"/>
    <cellStyle name="Normal 9 3 5 3 3" xfId="2359" xr:uid="{FB068FF9-89B6-4192-9EE8-BE145EF06A44}"/>
    <cellStyle name="Normal 9 3 5 3 3 2" xfId="4829" xr:uid="{2FC3A7F2-432A-4A16-8CB9-05994F7B4BCC}"/>
    <cellStyle name="Normal 9 3 5 3 4" xfId="4050" xr:uid="{BEB2FD00-12FF-444A-AA42-AA1937A7FB3D}"/>
    <cellStyle name="Normal 9 3 5 3 4 2" xfId="4830" xr:uid="{C76AD0EE-BF1E-4950-B1A3-4556A9A59BC6}"/>
    <cellStyle name="Normal 9 3 5 3 5" xfId="4826" xr:uid="{468A65E3-FC4E-4597-A3D6-E3C3E11D2089}"/>
    <cellStyle name="Normal 9 3 5 4" xfId="2360" xr:uid="{7CA1BAF6-1FE2-48CB-8983-7BBAA2BC5AE6}"/>
    <cellStyle name="Normal 9 3 5 4 2" xfId="2361" xr:uid="{FCC10C93-0438-4FCB-B444-40EC1121E961}"/>
    <cellStyle name="Normal 9 3 5 4 2 2" xfId="4832" xr:uid="{DC398EB1-2A22-44F0-A3B6-A1D5BE99EFBE}"/>
    <cellStyle name="Normal 9 3 5 4 3" xfId="4831" xr:uid="{B725AADE-347B-495A-A8FD-540AC467E0DB}"/>
    <cellStyle name="Normal 9 3 5 5" xfId="2362" xr:uid="{0E0AFE01-1E87-4D91-8AFB-3085C34ED526}"/>
    <cellStyle name="Normal 9 3 5 5 2" xfId="4833" xr:uid="{4B4D0B5B-DF9B-47EE-8A24-41D7D53CFA89}"/>
    <cellStyle name="Normal 9 3 5 6" xfId="4051" xr:uid="{D2E31531-DFBD-4281-9451-3C578827F795}"/>
    <cellStyle name="Normal 9 3 5 6 2" xfId="4834" xr:uid="{958759F0-FC31-4905-B1EA-1B4D73EC8206}"/>
    <cellStyle name="Normal 9 3 5 7" xfId="4817" xr:uid="{849B91A5-9D0A-4A64-99FF-6439A26DD682}"/>
    <cellStyle name="Normal 9 3 6" xfId="411" xr:uid="{2F1B3B37-4DA0-4671-B53C-A9C813ECBB23}"/>
    <cellStyle name="Normal 9 3 6 2" xfId="855" xr:uid="{329EB294-9342-4897-A4F9-D5665641AF5A}"/>
    <cellStyle name="Normal 9 3 6 2 2" xfId="2363" xr:uid="{B8BEDF8E-3A71-4434-81FC-3B2C7CA8B565}"/>
    <cellStyle name="Normal 9 3 6 2 2 2" xfId="2364" xr:uid="{9FDE9073-E48A-42C7-B864-A24A8FD32413}"/>
    <cellStyle name="Normal 9 3 6 2 2 2 2" xfId="4838" xr:uid="{55993CC1-D57F-4B1C-8B71-6A086445B6FB}"/>
    <cellStyle name="Normal 9 3 6 2 2 3" xfId="4837" xr:uid="{A3C87BE9-44AC-4324-9917-7C196C94D68E}"/>
    <cellStyle name="Normal 9 3 6 2 3" xfId="2365" xr:uid="{90E5C3B2-B839-47AC-9881-CB5F10CB3327}"/>
    <cellStyle name="Normal 9 3 6 2 3 2" xfId="4839" xr:uid="{E2B3BFBD-AD39-45E3-BEA1-7E469EF24EE7}"/>
    <cellStyle name="Normal 9 3 6 2 4" xfId="4052" xr:uid="{A51A34D0-2BE1-4E45-AE23-8F7B9C7C0D69}"/>
    <cellStyle name="Normal 9 3 6 2 4 2" xfId="4840" xr:uid="{1AD7C13A-7C10-4F8B-8003-2D3ECF4364F5}"/>
    <cellStyle name="Normal 9 3 6 2 5" xfId="4836" xr:uid="{11C6DFD0-4B21-4C11-A4B3-EEA42A2D3F30}"/>
    <cellStyle name="Normal 9 3 6 3" xfId="2366" xr:uid="{D9ACACA0-0B36-418B-B82B-BBFEA20609B2}"/>
    <cellStyle name="Normal 9 3 6 3 2" xfId="2367" xr:uid="{18CF8B6A-4239-416A-8BA9-C4894E1F7E45}"/>
    <cellStyle name="Normal 9 3 6 3 2 2" xfId="4842" xr:uid="{4940CA89-79C7-4E3C-81EF-D992977DC393}"/>
    <cellStyle name="Normal 9 3 6 3 3" xfId="4841" xr:uid="{69642543-D9B1-4E37-A82C-2243BCC049F7}"/>
    <cellStyle name="Normal 9 3 6 4" xfId="2368" xr:uid="{899C12BD-054F-4E9A-81F7-7908B7108BD5}"/>
    <cellStyle name="Normal 9 3 6 4 2" xfId="4843" xr:uid="{78A7EC6E-6BBD-4E92-B7CE-547B7454CEF2}"/>
    <cellStyle name="Normal 9 3 6 5" xfId="4053" xr:uid="{E55CB616-1CCA-4337-A0AF-71944902F938}"/>
    <cellStyle name="Normal 9 3 6 5 2" xfId="4844" xr:uid="{4C08E9EA-6D47-4020-9837-CF4D367F4D87}"/>
    <cellStyle name="Normal 9 3 6 6" xfId="4835" xr:uid="{FB7C98D5-148B-4963-808F-D1F3354F0291}"/>
    <cellStyle name="Normal 9 3 7" xfId="856" xr:uid="{21CD9A7A-491E-4456-8C3C-A262AF481091}"/>
    <cellStyle name="Normal 9 3 7 2" xfId="2369" xr:uid="{36E909B7-910C-415F-BD0D-C86BA448EC63}"/>
    <cellStyle name="Normal 9 3 7 2 2" xfId="2370" xr:uid="{2B80D85A-C2F1-4684-813C-00BD282E4F43}"/>
    <cellStyle name="Normal 9 3 7 2 2 2" xfId="4847" xr:uid="{E700A485-C1EA-44C9-8F4D-85D271BF224F}"/>
    <cellStyle name="Normal 9 3 7 2 3" xfId="4846" xr:uid="{AFFA74F5-1BB7-4F01-82A2-7A394E55F4E8}"/>
    <cellStyle name="Normal 9 3 7 3" xfId="2371" xr:uid="{5E140D9C-FAB9-483E-A248-8754200323D2}"/>
    <cellStyle name="Normal 9 3 7 3 2" xfId="4848" xr:uid="{71BCC223-A10E-4C0D-A394-7E409F8BA7AF}"/>
    <cellStyle name="Normal 9 3 7 4" xfId="4054" xr:uid="{BA9F4755-EAC5-43E6-A02F-124D82316ECC}"/>
    <cellStyle name="Normal 9 3 7 4 2" xfId="4849" xr:uid="{C6C4D970-E381-496B-A92F-0C11AD5D4678}"/>
    <cellStyle name="Normal 9 3 7 5" xfId="4845" xr:uid="{46F7A68D-6ADD-4E5E-969F-46AD462F7D8D}"/>
    <cellStyle name="Normal 9 3 8" xfId="2372" xr:uid="{754106FF-DD3F-4382-9E60-081197A7A562}"/>
    <cellStyle name="Normal 9 3 8 2" xfId="2373" xr:uid="{668BEABC-9F3B-4611-A642-94F350DE6C6D}"/>
    <cellStyle name="Normal 9 3 8 2 2" xfId="4851" xr:uid="{4CF3005E-9B19-4B23-B04C-1720A3DE4FC3}"/>
    <cellStyle name="Normal 9 3 8 3" xfId="4055" xr:uid="{5C2E9A6E-3C3B-4195-A804-F0A4920D662D}"/>
    <cellStyle name="Normal 9 3 8 3 2" xfId="4852" xr:uid="{E943582B-7CF0-4675-AC05-60670B314D19}"/>
    <cellStyle name="Normal 9 3 8 4" xfId="4056" xr:uid="{D0ABE6CB-F4ED-4533-BE5D-2C26F2B38F32}"/>
    <cellStyle name="Normal 9 3 8 4 2" xfId="4853" xr:uid="{1457A5A7-587D-416E-8C87-522D4EC7FFD5}"/>
    <cellStyle name="Normal 9 3 8 5" xfId="4850" xr:uid="{FE3A0B68-401D-4B4D-A4DC-741B5963B9D3}"/>
    <cellStyle name="Normal 9 3 9" xfId="2374" xr:uid="{353B41C2-3067-49E8-BC93-35EA90D9BA2F}"/>
    <cellStyle name="Normal 9 3 9 2" xfId="4854" xr:uid="{F0827B7E-733B-4E0E-90FB-4CE7D5A75550}"/>
    <cellStyle name="Normal 9 4" xfId="172" xr:uid="{0C9A2E53-86E0-4B15-8E84-8BB627EEECDF}"/>
    <cellStyle name="Normal 9 4 10" xfId="4057" xr:uid="{B486EF09-CF02-4404-8EEA-420F4A8BFACF}"/>
    <cellStyle name="Normal 9 4 10 2" xfId="4856" xr:uid="{B496CDED-6016-4324-9CB5-B72045A2C622}"/>
    <cellStyle name="Normal 9 4 11" xfId="4058" xr:uid="{BB20F426-5C02-412A-BE2F-8C5DAE39A4AD}"/>
    <cellStyle name="Normal 9 4 11 2" xfId="4857" xr:uid="{5B876D94-BBC9-4A34-B998-901E242F57E2}"/>
    <cellStyle name="Normal 9 4 12" xfId="4855" xr:uid="{B59671E1-FE62-44C1-BFC5-0FEAAF5AB545}"/>
    <cellStyle name="Normal 9 4 2" xfId="173" xr:uid="{00EABCE3-CA81-4FDA-BB6D-C95E13C9E996}"/>
    <cellStyle name="Normal 9 4 2 10" xfId="4858" xr:uid="{367A9556-C64C-4B85-AE05-B0B0EC382760}"/>
    <cellStyle name="Normal 9 4 2 2" xfId="174" xr:uid="{A03AA3E6-D7D0-40DD-9494-F8EE2A2F3A05}"/>
    <cellStyle name="Normal 9 4 2 2 2" xfId="412" xr:uid="{1F5BD682-8BC4-4F3D-8F8B-E46AC43E893A}"/>
    <cellStyle name="Normal 9 4 2 2 2 2" xfId="857" xr:uid="{2C5DE8FF-56B5-4DC2-8174-05BE511E528F}"/>
    <cellStyle name="Normal 9 4 2 2 2 2 2" xfId="2375" xr:uid="{0FB1C455-BFD1-4CC4-B3A4-3681754CDFB0}"/>
    <cellStyle name="Normal 9 4 2 2 2 2 2 2" xfId="2376" xr:uid="{D2113B0D-4C38-48B1-AEA3-D519AAB23DA5}"/>
    <cellStyle name="Normal 9 4 2 2 2 2 2 2 2" xfId="4863" xr:uid="{6E122C8A-6656-4D6F-9475-2275C7DD6887}"/>
    <cellStyle name="Normal 9 4 2 2 2 2 2 3" xfId="4862" xr:uid="{B5F260E2-557A-42BA-94B9-9C937392468F}"/>
    <cellStyle name="Normal 9 4 2 2 2 2 3" xfId="2377" xr:uid="{40E18B04-026E-443F-9CDC-F633D8BB1A9E}"/>
    <cellStyle name="Normal 9 4 2 2 2 2 3 2" xfId="4864" xr:uid="{099517CB-E973-4A03-AE77-0CC3CB9E042C}"/>
    <cellStyle name="Normal 9 4 2 2 2 2 4" xfId="4059" xr:uid="{065A81EB-CAAB-490D-8703-83185A742577}"/>
    <cellStyle name="Normal 9 4 2 2 2 2 4 2" xfId="4865" xr:uid="{189829F3-56BA-4E87-9E6F-A8FA13DFE8CE}"/>
    <cellStyle name="Normal 9 4 2 2 2 2 5" xfId="4861" xr:uid="{8B0ACD57-6463-48DE-A749-8270790B5F7C}"/>
    <cellStyle name="Normal 9 4 2 2 2 3" xfId="2378" xr:uid="{DF0383D3-72E8-416A-8F6B-24828C9EA2B6}"/>
    <cellStyle name="Normal 9 4 2 2 2 3 2" xfId="2379" xr:uid="{38A07FDF-31AF-4560-92EC-EC523BD3A0D7}"/>
    <cellStyle name="Normal 9 4 2 2 2 3 2 2" xfId="4867" xr:uid="{9E08D545-B099-49A1-9901-9CE8DEF46FD2}"/>
    <cellStyle name="Normal 9 4 2 2 2 3 3" xfId="4060" xr:uid="{3357E88C-29DA-4FBE-A7F5-97A4EB7FE341}"/>
    <cellStyle name="Normal 9 4 2 2 2 3 3 2" xfId="4868" xr:uid="{CB75486E-B15B-4E72-8C6E-C4B9EB2DEE66}"/>
    <cellStyle name="Normal 9 4 2 2 2 3 4" xfId="4061" xr:uid="{4BCE3A5F-9746-476E-ACC8-2605AD420BC3}"/>
    <cellStyle name="Normal 9 4 2 2 2 3 4 2" xfId="4869" xr:uid="{1B47D8D9-7A7B-40AB-90F4-CC122329086B}"/>
    <cellStyle name="Normal 9 4 2 2 2 3 5" xfId="4866" xr:uid="{3CE7D367-8191-4D9D-8E90-6D31C10660FB}"/>
    <cellStyle name="Normal 9 4 2 2 2 4" xfId="2380" xr:uid="{D79494AD-41C4-4756-8A0E-3C0126741D8C}"/>
    <cellStyle name="Normal 9 4 2 2 2 4 2" xfId="4870" xr:uid="{2B0A1B71-3653-41AF-8A54-1BE57B2E8D55}"/>
    <cellStyle name="Normal 9 4 2 2 2 5" xfId="4062" xr:uid="{6C6FDF7C-87E3-4CAE-B59D-54305B4A38FE}"/>
    <cellStyle name="Normal 9 4 2 2 2 5 2" xfId="4871" xr:uid="{0E550400-CB4C-45BE-B7F7-64CAF73484C3}"/>
    <cellStyle name="Normal 9 4 2 2 2 6" xfId="4063" xr:uid="{DEA7735F-0395-456A-B585-2B9F4D7A5040}"/>
    <cellStyle name="Normal 9 4 2 2 2 6 2" xfId="4872" xr:uid="{C12E82D8-3E4E-4628-8429-125CFE574BBE}"/>
    <cellStyle name="Normal 9 4 2 2 2 7" xfId="4860" xr:uid="{12B7A7D8-1FF6-41C0-B22D-5E976B8946D1}"/>
    <cellStyle name="Normal 9 4 2 2 3" xfId="858" xr:uid="{8635E39E-3852-4586-BCB2-7EF8819AAB5C}"/>
    <cellStyle name="Normal 9 4 2 2 3 2" xfId="2381" xr:uid="{260D1666-2ED0-43F6-A723-BFD1A46F3A5C}"/>
    <cellStyle name="Normal 9 4 2 2 3 2 2" xfId="2382" xr:uid="{ADF51191-39D1-4C19-8967-2670810A4A85}"/>
    <cellStyle name="Normal 9 4 2 2 3 2 2 2" xfId="4875" xr:uid="{23BA1775-AF72-47D5-BFC0-45DA0DA49720}"/>
    <cellStyle name="Normal 9 4 2 2 3 2 3" xfId="4064" xr:uid="{4D85860D-BD33-4C7D-9E5D-555640381DEE}"/>
    <cellStyle name="Normal 9 4 2 2 3 2 3 2" xfId="4876" xr:uid="{742ED2C4-BC62-49C9-A46F-22C0E6DBD5F8}"/>
    <cellStyle name="Normal 9 4 2 2 3 2 4" xfId="4065" xr:uid="{58B7A46C-C733-44F2-9160-7F7C26E9B76F}"/>
    <cellStyle name="Normal 9 4 2 2 3 2 4 2" xfId="4877" xr:uid="{FA6811D1-0408-40F5-8797-34A74BB66755}"/>
    <cellStyle name="Normal 9 4 2 2 3 2 5" xfId="4874" xr:uid="{F27BE657-98EE-43DE-B2A0-A4D2B90C2C7A}"/>
    <cellStyle name="Normal 9 4 2 2 3 3" xfId="2383" xr:uid="{AE592111-CC7A-41F0-8F35-6D6A7B57BCC2}"/>
    <cellStyle name="Normal 9 4 2 2 3 3 2" xfId="4878" xr:uid="{BC07B44D-13E5-4116-A8F2-353CBB560C5C}"/>
    <cellStyle name="Normal 9 4 2 2 3 4" xfId="4066" xr:uid="{DC4E48CD-B64A-4F2B-BE89-348E87B9F136}"/>
    <cellStyle name="Normal 9 4 2 2 3 4 2" xfId="4879" xr:uid="{E771FD69-A344-4B57-8389-9FB29DA52632}"/>
    <cellStyle name="Normal 9 4 2 2 3 5" xfId="4067" xr:uid="{E9EA13F9-8676-4406-AB72-860EE1EE546E}"/>
    <cellStyle name="Normal 9 4 2 2 3 5 2" xfId="4880" xr:uid="{5167AE52-659A-4166-B5FC-B2B1E5E1A12B}"/>
    <cellStyle name="Normal 9 4 2 2 3 6" xfId="4873" xr:uid="{75F95AA9-A88C-4542-A4DF-E0662F8B5098}"/>
    <cellStyle name="Normal 9 4 2 2 4" xfId="2384" xr:uid="{2D81E961-88AA-4D57-BDD6-9AA233D1D99A}"/>
    <cellStyle name="Normal 9 4 2 2 4 2" xfId="2385" xr:uid="{B0CD2025-9B56-41CD-BA72-B653ADD4F7BC}"/>
    <cellStyle name="Normal 9 4 2 2 4 2 2" xfId="4882" xr:uid="{91E41435-D67C-4BDB-9174-66C79F6C9D78}"/>
    <cellStyle name="Normal 9 4 2 2 4 3" xfId="4068" xr:uid="{DA81A6BB-1978-48DD-BD2B-73DC7B6293A8}"/>
    <cellStyle name="Normal 9 4 2 2 4 3 2" xfId="4883" xr:uid="{FCEF5F2F-B5B7-45B4-83F5-5B32BFC1E33A}"/>
    <cellStyle name="Normal 9 4 2 2 4 4" xfId="4069" xr:uid="{96FCBD12-5CC1-48B1-B90B-DA753BC3F48F}"/>
    <cellStyle name="Normal 9 4 2 2 4 4 2" xfId="4884" xr:uid="{F747FE08-F6D7-49C3-87E4-9147986D0971}"/>
    <cellStyle name="Normal 9 4 2 2 4 5" xfId="4881" xr:uid="{AE435CEF-55B5-42F4-9F22-B9AB6D0BFB5C}"/>
    <cellStyle name="Normal 9 4 2 2 5" xfId="2386" xr:uid="{7F9B82D2-1963-41F9-A249-11EECF49D12B}"/>
    <cellStyle name="Normal 9 4 2 2 5 2" xfId="4070" xr:uid="{80969EFE-BD81-4ED4-90CE-09B27B83F754}"/>
    <cellStyle name="Normal 9 4 2 2 5 2 2" xfId="4886" xr:uid="{004491C9-32CF-4B8C-A2E0-E12B182AAD0E}"/>
    <cellStyle name="Normal 9 4 2 2 5 3" xfId="4071" xr:uid="{8893E7F8-28D6-4078-B3AF-DF79210DAF74}"/>
    <cellStyle name="Normal 9 4 2 2 5 3 2" xfId="4887" xr:uid="{740CE2A4-6936-475B-B9B7-3D535014B123}"/>
    <cellStyle name="Normal 9 4 2 2 5 4" xfId="4072" xr:uid="{62BB9105-1CE1-412F-A1F7-2E87CDE65704}"/>
    <cellStyle name="Normal 9 4 2 2 5 4 2" xfId="4888" xr:uid="{2FDBDA50-96BA-4A84-87F0-F39664EA7A8D}"/>
    <cellStyle name="Normal 9 4 2 2 5 5" xfId="4885" xr:uid="{76754A5C-B8E1-41F5-B8FC-AE1CE5CB6CBB}"/>
    <cellStyle name="Normal 9 4 2 2 6" xfId="4073" xr:uid="{0E062856-E62C-4880-8D02-5C95D489C4BD}"/>
    <cellStyle name="Normal 9 4 2 2 6 2" xfId="4889" xr:uid="{84E57377-C356-42BF-B2DF-4462408C7B58}"/>
    <cellStyle name="Normal 9 4 2 2 7" xfId="4074" xr:uid="{B763BAB4-C9F3-49A1-A456-9EB41E644B64}"/>
    <cellStyle name="Normal 9 4 2 2 7 2" xfId="4890" xr:uid="{CCEBC08A-6814-44F9-BE2E-B04913714D7F}"/>
    <cellStyle name="Normal 9 4 2 2 8" xfId="4075" xr:uid="{261664CB-8227-4153-B2CE-8F74CB98FAA5}"/>
    <cellStyle name="Normal 9 4 2 2 8 2" xfId="4891" xr:uid="{49D84A80-B790-4E1B-B310-BADDA070275C}"/>
    <cellStyle name="Normal 9 4 2 2 9" xfId="4859" xr:uid="{40EA1ECF-F971-4FB4-BA04-69BD78E1CFD0}"/>
    <cellStyle name="Normal 9 4 2 3" xfId="413" xr:uid="{7096C090-602E-48B3-A002-561A82A2E337}"/>
    <cellStyle name="Normal 9 4 2 3 2" xfId="859" xr:uid="{D3BEAF03-AE20-4B3B-B887-64FF3842E5F3}"/>
    <cellStyle name="Normal 9 4 2 3 2 2" xfId="860" xr:uid="{9A768DCA-5745-47F2-B6CD-AC5DF3082F8E}"/>
    <cellStyle name="Normal 9 4 2 3 2 2 2" xfId="2387" xr:uid="{0E62B0BD-9DCB-41C8-AA14-56B8DCCEE4D2}"/>
    <cellStyle name="Normal 9 4 2 3 2 2 2 2" xfId="2388" xr:uid="{0F5FB67F-E405-42EE-8249-5E22F62649DE}"/>
    <cellStyle name="Normal 9 4 2 3 2 2 2 2 2" xfId="4896" xr:uid="{489A79CA-E6F9-4356-B8EF-851A71282CE6}"/>
    <cellStyle name="Normal 9 4 2 3 2 2 2 3" xfId="4895" xr:uid="{D3DA2EF8-F5BF-4146-8033-802838A27995}"/>
    <cellStyle name="Normal 9 4 2 3 2 2 3" xfId="2389" xr:uid="{85931DB3-5A68-4608-B500-0F2D5D2E2424}"/>
    <cellStyle name="Normal 9 4 2 3 2 2 3 2" xfId="4897" xr:uid="{41F7F600-9979-4F46-8D8F-A09579E2467D}"/>
    <cellStyle name="Normal 9 4 2 3 2 2 4" xfId="4894" xr:uid="{862EC290-853B-4920-AF71-9C550C1C279D}"/>
    <cellStyle name="Normal 9 4 2 3 2 3" xfId="2390" xr:uid="{DE15172C-D948-4428-B6C0-6F974B88975C}"/>
    <cellStyle name="Normal 9 4 2 3 2 3 2" xfId="2391" xr:uid="{3C4B42CC-A6E0-4A92-92D2-1CCEC5DF3EF4}"/>
    <cellStyle name="Normal 9 4 2 3 2 3 2 2" xfId="4899" xr:uid="{7D2FC8A4-2809-424B-A279-D22DCEE3C69A}"/>
    <cellStyle name="Normal 9 4 2 3 2 3 3" xfId="4898" xr:uid="{39EB970C-CFA1-4FBB-BAF2-CF6E9FEB8470}"/>
    <cellStyle name="Normal 9 4 2 3 2 4" xfId="2392" xr:uid="{F871B0DC-9504-49D5-B38F-A9214921E383}"/>
    <cellStyle name="Normal 9 4 2 3 2 4 2" xfId="4900" xr:uid="{94CBEA31-8337-4ACA-8585-624ED61AB5FA}"/>
    <cellStyle name="Normal 9 4 2 3 2 5" xfId="4893" xr:uid="{433FAABB-983F-48FC-B47F-D9788C9A6597}"/>
    <cellStyle name="Normal 9 4 2 3 3" xfId="861" xr:uid="{72D40C50-BE41-4BD2-AE3A-2849FD08A752}"/>
    <cellStyle name="Normal 9 4 2 3 3 2" xfId="2393" xr:uid="{E969998C-CAE7-4579-9FDA-49FDA3A800D7}"/>
    <cellStyle name="Normal 9 4 2 3 3 2 2" xfId="2394" xr:uid="{E6D3D23C-2E43-4241-8FAF-95BA606560E9}"/>
    <cellStyle name="Normal 9 4 2 3 3 2 2 2" xfId="4903" xr:uid="{0290EA4F-D30E-4296-B1BF-7874FB6EF91A}"/>
    <cellStyle name="Normal 9 4 2 3 3 2 3" xfId="4902" xr:uid="{F5F90BA9-FCAA-41CB-A554-2AFB8CFBAC38}"/>
    <cellStyle name="Normal 9 4 2 3 3 3" xfId="2395" xr:uid="{3B8FEF32-D158-49A5-8E67-C0FD8F6B5F69}"/>
    <cellStyle name="Normal 9 4 2 3 3 3 2" xfId="4904" xr:uid="{D23118A1-CA37-487D-BFA3-5BFDACD71A13}"/>
    <cellStyle name="Normal 9 4 2 3 3 4" xfId="4076" xr:uid="{86280932-B033-40B0-849A-549998CD307A}"/>
    <cellStyle name="Normal 9 4 2 3 3 4 2" xfId="4905" xr:uid="{51E91190-7F7A-4FF4-8116-846AD4BDEF6A}"/>
    <cellStyle name="Normal 9 4 2 3 3 5" xfId="4901" xr:uid="{B159D03B-52A5-4310-BF0A-D9871180D813}"/>
    <cellStyle name="Normal 9 4 2 3 4" xfId="2396" xr:uid="{73FE18FD-A656-48E9-9DED-EB86D288F43A}"/>
    <cellStyle name="Normal 9 4 2 3 4 2" xfId="2397" xr:uid="{F0EF5734-C3EB-4487-9CCE-47FA37C16749}"/>
    <cellStyle name="Normal 9 4 2 3 4 2 2" xfId="4907" xr:uid="{D132B204-68C6-421F-B567-0281AD84F369}"/>
    <cellStyle name="Normal 9 4 2 3 4 3" xfId="4906" xr:uid="{4F5C4938-17C6-4683-A4D5-41E767C1DE8B}"/>
    <cellStyle name="Normal 9 4 2 3 5" xfId="2398" xr:uid="{87B883C1-BC9D-4A45-9C20-1DDDCFA95384}"/>
    <cellStyle name="Normal 9 4 2 3 5 2" xfId="4908" xr:uid="{3473F592-C1F9-4320-A248-C63799D249ED}"/>
    <cellStyle name="Normal 9 4 2 3 6" xfId="4077" xr:uid="{13DC1AA4-E5D3-4F62-A298-06E3402C298C}"/>
    <cellStyle name="Normal 9 4 2 3 6 2" xfId="4909" xr:uid="{5541CEAF-8498-4C9F-AFA0-FFB4F5F29A89}"/>
    <cellStyle name="Normal 9 4 2 3 7" xfId="4892" xr:uid="{DB8473D3-4579-41DB-970B-D059CC6A4A83}"/>
    <cellStyle name="Normal 9 4 2 4" xfId="414" xr:uid="{7490EFC8-7AC4-4F71-857E-C12D0500D0F9}"/>
    <cellStyle name="Normal 9 4 2 4 2" xfId="862" xr:uid="{E690C517-9DEB-4425-A59D-29CF03BA2810}"/>
    <cellStyle name="Normal 9 4 2 4 2 2" xfId="2399" xr:uid="{919EFA1A-0A47-44E3-8FA0-784048612200}"/>
    <cellStyle name="Normal 9 4 2 4 2 2 2" xfId="2400" xr:uid="{74226C10-EF45-4750-98EA-E5EDBCBA8CE4}"/>
    <cellStyle name="Normal 9 4 2 4 2 2 2 2" xfId="4913" xr:uid="{6A042FED-E863-44CA-B6F2-E56B93F86175}"/>
    <cellStyle name="Normal 9 4 2 4 2 2 3" xfId="4912" xr:uid="{A2AF28B7-756D-4FFE-B941-226A86D49815}"/>
    <cellStyle name="Normal 9 4 2 4 2 3" xfId="2401" xr:uid="{8D418C17-F8C3-4074-8A73-C53251DF6CD3}"/>
    <cellStyle name="Normal 9 4 2 4 2 3 2" xfId="4914" xr:uid="{F8A40D68-C73E-48A3-9440-458C73B42C3C}"/>
    <cellStyle name="Normal 9 4 2 4 2 4" xfId="4078" xr:uid="{1D863FBC-5485-4F8D-9967-C1CCDE970234}"/>
    <cellStyle name="Normal 9 4 2 4 2 4 2" xfId="4915" xr:uid="{6AB1A51F-037C-4AB7-B342-82F154DD8DCA}"/>
    <cellStyle name="Normal 9 4 2 4 2 5" xfId="4911" xr:uid="{EBC37762-4BD1-4177-922C-65D3EF3A85C0}"/>
    <cellStyle name="Normal 9 4 2 4 3" xfId="2402" xr:uid="{58326DB6-D304-4150-9BAB-C346FBE56A92}"/>
    <cellStyle name="Normal 9 4 2 4 3 2" xfId="2403" xr:uid="{823791B0-BC86-4E08-A24B-2442453C4474}"/>
    <cellStyle name="Normal 9 4 2 4 3 2 2" xfId="4917" xr:uid="{34373DAF-7B17-4A64-A534-0B3B153F656B}"/>
    <cellStyle name="Normal 9 4 2 4 3 3" xfId="4916" xr:uid="{D3F95682-28FD-4ACE-95B6-C784271BE697}"/>
    <cellStyle name="Normal 9 4 2 4 4" xfId="2404" xr:uid="{77DF55F1-D3CD-44C4-9AAA-823D75928C10}"/>
    <cellStyle name="Normal 9 4 2 4 4 2" xfId="4918" xr:uid="{8E1B6458-FFF6-4AE5-8AC2-8ED4D472C31E}"/>
    <cellStyle name="Normal 9 4 2 4 5" xfId="4079" xr:uid="{BCAD51AC-98E3-429C-ADE6-DE98DD48F558}"/>
    <cellStyle name="Normal 9 4 2 4 5 2" xfId="4919" xr:uid="{78C38D91-C52D-42D7-8E6E-D37E3BCE6F49}"/>
    <cellStyle name="Normal 9 4 2 4 6" xfId="4910" xr:uid="{1856C0AA-E656-4935-B89F-A14F6662C0C9}"/>
    <cellStyle name="Normal 9 4 2 5" xfId="415" xr:uid="{F56ADB38-1285-463C-BCA6-4F6EAA3D0595}"/>
    <cellStyle name="Normal 9 4 2 5 2" xfId="2405" xr:uid="{4E904AA2-55CB-4D64-A418-A022C967986F}"/>
    <cellStyle name="Normal 9 4 2 5 2 2" xfId="2406" xr:uid="{663986E6-9A40-4C6F-BCDD-7A62DCF9B51D}"/>
    <cellStyle name="Normal 9 4 2 5 2 2 2" xfId="4922" xr:uid="{3C5C8514-1D0A-4EBF-BD33-4173C2B33882}"/>
    <cellStyle name="Normal 9 4 2 5 2 3" xfId="4921" xr:uid="{7EE9D4A9-5487-4F9E-A0E0-8C8D7FA6D703}"/>
    <cellStyle name="Normal 9 4 2 5 3" xfId="2407" xr:uid="{9757B538-859F-439C-8731-9C5852790113}"/>
    <cellStyle name="Normal 9 4 2 5 3 2" xfId="4923" xr:uid="{779E3DB8-A722-4D23-8F59-E96FF77A9F39}"/>
    <cellStyle name="Normal 9 4 2 5 4" xfId="4080" xr:uid="{CDF54BA1-68CF-450E-B1ED-478E50500FB6}"/>
    <cellStyle name="Normal 9 4 2 5 4 2" xfId="4924" xr:uid="{B5A2E6E8-615B-48BE-86E2-B426965ED60B}"/>
    <cellStyle name="Normal 9 4 2 5 5" xfId="4920" xr:uid="{45D6C331-29E4-4690-9FB0-85E37B621C84}"/>
    <cellStyle name="Normal 9 4 2 6" xfId="2408" xr:uid="{523E7AE5-C34F-4EFF-AEE7-4B27573AB166}"/>
    <cellStyle name="Normal 9 4 2 6 2" xfId="2409" xr:uid="{F472EAF6-3159-44AF-8634-3C4DFEEEE7FC}"/>
    <cellStyle name="Normal 9 4 2 6 2 2" xfId="4926" xr:uid="{1C331341-6AB1-4277-9CAA-1603A4E29EA8}"/>
    <cellStyle name="Normal 9 4 2 6 3" xfId="4081" xr:uid="{6976296C-8258-4BF7-ABA9-F146E8C04B6B}"/>
    <cellStyle name="Normal 9 4 2 6 3 2" xfId="4927" xr:uid="{A18456CF-1820-4FEB-8752-50F908A0D3D1}"/>
    <cellStyle name="Normal 9 4 2 6 4" xfId="4082" xr:uid="{D0739585-AA9A-4A0E-B1C5-C3794E9DF40C}"/>
    <cellStyle name="Normal 9 4 2 6 4 2" xfId="4928" xr:uid="{298B9034-F48C-4FB5-98AC-2DF6766886EB}"/>
    <cellStyle name="Normal 9 4 2 6 5" xfId="4925" xr:uid="{E8005E41-55AB-46AE-8D6B-2E4207D066D5}"/>
    <cellStyle name="Normal 9 4 2 7" xfId="2410" xr:uid="{0A44F181-D7AC-4591-B428-5777C6BCF620}"/>
    <cellStyle name="Normal 9 4 2 7 2" xfId="4929" xr:uid="{69E3584A-7E76-43C1-856B-CF228B5D3042}"/>
    <cellStyle name="Normal 9 4 2 8" xfId="4083" xr:uid="{4B70ED96-926B-4287-B941-B876C4A6CA6E}"/>
    <cellStyle name="Normal 9 4 2 8 2" xfId="4930" xr:uid="{637299F3-ACAE-4D51-8FD6-F6D6861EECF6}"/>
    <cellStyle name="Normal 9 4 2 9" xfId="4084" xr:uid="{1299D417-6BF1-4AA8-AA66-1C1AB7B2F8AC}"/>
    <cellStyle name="Normal 9 4 2 9 2" xfId="4931" xr:uid="{75EF741A-CF6A-4E01-BFA5-D03CD7F3061A}"/>
    <cellStyle name="Normal 9 4 3" xfId="175" xr:uid="{B78D0675-F92E-4A25-9B66-42D8CF934AC7}"/>
    <cellStyle name="Normal 9 4 3 2" xfId="176" xr:uid="{6ECEBAD3-3F51-4B58-90AA-F0B950E85AA8}"/>
    <cellStyle name="Normal 9 4 3 2 2" xfId="863" xr:uid="{A86F9239-C7C9-4F17-9987-A7930E31A988}"/>
    <cellStyle name="Normal 9 4 3 2 2 2" xfId="2411" xr:uid="{E850A4FB-F796-4BF5-93E8-CE1FC6304540}"/>
    <cellStyle name="Normal 9 4 3 2 2 2 2" xfId="2412" xr:uid="{50CB4C74-F0A5-4BD5-8DBF-88F655A0E8C1}"/>
    <cellStyle name="Normal 9 4 3 2 2 2 2 2" xfId="4500" xr:uid="{05943DCD-11A5-49C4-948E-91A3F9026996}"/>
    <cellStyle name="Normal 9 4 3 2 2 2 2 2 2" xfId="5307" xr:uid="{942C5C3C-D351-4874-88CD-A0C13E2A0564}"/>
    <cellStyle name="Normal 9 4 3 2 2 2 2 2 3" xfId="4936" xr:uid="{68E6D096-CA9F-48F9-A05E-9D62C95D8C13}"/>
    <cellStyle name="Normal 9 4 3 2 2 2 3" xfId="4501" xr:uid="{8AD29EDA-5B18-464A-B67B-38A455BC55F7}"/>
    <cellStyle name="Normal 9 4 3 2 2 2 3 2" xfId="5308" xr:uid="{92D9B833-3994-4D99-BCFF-DEE962298907}"/>
    <cellStyle name="Normal 9 4 3 2 2 2 3 3" xfId="4935" xr:uid="{052A5CAF-162E-4D9D-82E0-A0740E47CC67}"/>
    <cellStyle name="Normal 9 4 3 2 2 3" xfId="2413" xr:uid="{4BD651D4-7507-45D2-B4E4-3DB0C28AC799}"/>
    <cellStyle name="Normal 9 4 3 2 2 3 2" xfId="4502" xr:uid="{E243474F-70B0-4C79-8C88-BAAEB22A66DD}"/>
    <cellStyle name="Normal 9 4 3 2 2 3 2 2" xfId="5309" xr:uid="{8A4BD4A3-A04A-4346-B737-D437D27F1550}"/>
    <cellStyle name="Normal 9 4 3 2 2 3 2 3" xfId="4937" xr:uid="{2BB88CF2-F9CF-4902-86B6-D72BEBFE975B}"/>
    <cellStyle name="Normal 9 4 3 2 2 4" xfId="4085" xr:uid="{8D29C84C-3F8C-4B50-BF4D-C62850E4D24B}"/>
    <cellStyle name="Normal 9 4 3 2 2 4 2" xfId="4938" xr:uid="{A018C781-02B3-445B-A221-B7B7EB3D98D0}"/>
    <cellStyle name="Normal 9 4 3 2 2 5" xfId="4934" xr:uid="{52D00F5F-94C4-4272-A7A4-14DABA1D89EF}"/>
    <cellStyle name="Normal 9 4 3 2 3" xfId="2414" xr:uid="{EF1861C8-811E-40D3-88CF-7939251628A0}"/>
    <cellStyle name="Normal 9 4 3 2 3 2" xfId="2415" xr:uid="{EDD09CF6-AE8A-4DC5-86C6-6A7E8B13C1E1}"/>
    <cellStyle name="Normal 9 4 3 2 3 2 2" xfId="4503" xr:uid="{75D8B3BD-59EB-43F5-8254-ED368692AF05}"/>
    <cellStyle name="Normal 9 4 3 2 3 2 2 2" xfId="5310" xr:uid="{B77845D3-DE1B-48E7-8E23-F056B0DF13CF}"/>
    <cellStyle name="Normal 9 4 3 2 3 2 2 3" xfId="4940" xr:uid="{D9D1B3D4-5F43-47C7-907A-4EA4792F1D51}"/>
    <cellStyle name="Normal 9 4 3 2 3 3" xfId="4086" xr:uid="{4F38162A-D392-49D4-BE5D-CAB2604FB2D2}"/>
    <cellStyle name="Normal 9 4 3 2 3 3 2" xfId="4941" xr:uid="{4D230E23-5EC1-48CC-B103-C3C75AA4FFAD}"/>
    <cellStyle name="Normal 9 4 3 2 3 4" xfId="4087" xr:uid="{D35786F6-D15B-4423-A4BA-AEE53E741110}"/>
    <cellStyle name="Normal 9 4 3 2 3 4 2" xfId="4942" xr:uid="{06B72100-51BD-4F52-967F-0586AD4602C9}"/>
    <cellStyle name="Normal 9 4 3 2 3 5" xfId="4939" xr:uid="{4B25AF42-DF13-41AC-BC96-70FC8E97DBDF}"/>
    <cellStyle name="Normal 9 4 3 2 4" xfId="2416" xr:uid="{BE9E9726-1DAF-40DF-824E-38E359607DE0}"/>
    <cellStyle name="Normal 9 4 3 2 4 2" xfId="4504" xr:uid="{DA182859-ADAB-4B15-A279-49DF3C72FCFB}"/>
    <cellStyle name="Normal 9 4 3 2 4 2 2" xfId="5311" xr:uid="{DB0A60D2-80F9-4DF1-B882-224CCEEC1C87}"/>
    <cellStyle name="Normal 9 4 3 2 4 2 3" xfId="4943" xr:uid="{52BE5B1B-5460-4833-98F2-787435A3F3DE}"/>
    <cellStyle name="Normal 9 4 3 2 5" xfId="4088" xr:uid="{14AE9EB1-1643-4E1E-8DA6-AA3775D2E32E}"/>
    <cellStyle name="Normal 9 4 3 2 5 2" xfId="4944" xr:uid="{B938F1F9-56DF-4492-B9A0-5C30B0A25C2B}"/>
    <cellStyle name="Normal 9 4 3 2 6" xfId="4089" xr:uid="{5DE1FB4A-CF9E-4015-9F24-B4113CC8E6BC}"/>
    <cellStyle name="Normal 9 4 3 2 6 2" xfId="4945" xr:uid="{35C6F85F-50AB-45B3-A5D6-2A44D8C10733}"/>
    <cellStyle name="Normal 9 4 3 2 7" xfId="4933" xr:uid="{B80C1C1C-4A38-442F-8C2A-F8C2FDC8E4A4}"/>
    <cellStyle name="Normal 9 4 3 3" xfId="416" xr:uid="{A829243D-125E-451A-A8F9-D52F5E508215}"/>
    <cellStyle name="Normal 9 4 3 3 2" xfId="2417" xr:uid="{51E373EE-3C46-4320-85A2-6735B4FFE66A}"/>
    <cellStyle name="Normal 9 4 3 3 2 2" xfId="2418" xr:uid="{893777BE-28EA-453B-9A87-D8F7870A7A37}"/>
    <cellStyle name="Normal 9 4 3 3 2 2 2" xfId="4505" xr:uid="{C3026B49-FA66-4134-981C-BBED10637038}"/>
    <cellStyle name="Normal 9 4 3 3 2 2 2 2" xfId="5312" xr:uid="{7C271758-45B6-436A-904B-F2A155F18C2B}"/>
    <cellStyle name="Normal 9 4 3 3 2 2 2 3" xfId="4948" xr:uid="{291C9A56-739C-41B2-A4B0-E881656940EC}"/>
    <cellStyle name="Normal 9 4 3 3 2 3" xfId="4090" xr:uid="{69070DAA-C8D7-448B-B8B6-5CF0ED021A18}"/>
    <cellStyle name="Normal 9 4 3 3 2 3 2" xfId="4949" xr:uid="{9B8A288D-3FD9-4390-915E-87C4451B2C4D}"/>
    <cellStyle name="Normal 9 4 3 3 2 4" xfId="4091" xr:uid="{F0BC7CA8-4317-436A-B808-841076B90BFA}"/>
    <cellStyle name="Normal 9 4 3 3 2 4 2" xfId="4950" xr:uid="{BDDA61FE-EE44-42BD-8E19-DB65E5A70200}"/>
    <cellStyle name="Normal 9 4 3 3 2 5" xfId="4947" xr:uid="{9A1E80C0-829E-46A5-89BE-519BB59C567D}"/>
    <cellStyle name="Normal 9 4 3 3 3" xfId="2419" xr:uid="{655A4688-2068-45CD-BC78-011FAF18FE03}"/>
    <cellStyle name="Normal 9 4 3 3 3 2" xfId="4506" xr:uid="{AFD52D71-469E-4037-8735-9E002A0B6DCA}"/>
    <cellStyle name="Normal 9 4 3 3 3 2 2" xfId="5313" xr:uid="{79706100-D099-4398-86D4-DB22EBF6988E}"/>
    <cellStyle name="Normal 9 4 3 3 3 2 3" xfId="4951" xr:uid="{CE38BA74-B875-4839-9414-49E965DCD7B6}"/>
    <cellStyle name="Normal 9 4 3 3 4" xfId="4092" xr:uid="{C025D4DE-375F-4F72-863A-FBB73FEFC696}"/>
    <cellStyle name="Normal 9 4 3 3 4 2" xfId="4952" xr:uid="{B740EF4D-B20E-4FAB-9CDC-9F0B4A6B6715}"/>
    <cellStyle name="Normal 9 4 3 3 5" xfId="4093" xr:uid="{A369590A-480E-4BB6-9FEC-31286E4396F4}"/>
    <cellStyle name="Normal 9 4 3 3 5 2" xfId="4953" xr:uid="{6194F0CA-ABD1-4ADA-9666-E9DB0E2CCBE6}"/>
    <cellStyle name="Normal 9 4 3 3 6" xfId="4946" xr:uid="{16756936-1BA9-4198-B55B-F8233CBADF26}"/>
    <cellStyle name="Normal 9 4 3 4" xfId="2420" xr:uid="{F56AFBFD-4907-47C4-A702-E009AA3CC3D3}"/>
    <cellStyle name="Normal 9 4 3 4 2" xfId="2421" xr:uid="{D17140A3-7FAB-4D92-A389-5FD3BAB31CD4}"/>
    <cellStyle name="Normal 9 4 3 4 2 2" xfId="4507" xr:uid="{8D870252-61E6-4641-B1CD-1D5E9780159A}"/>
    <cellStyle name="Normal 9 4 3 4 2 2 2" xfId="5314" xr:uid="{A5EE40B0-D662-401A-8A8B-28A807B68BA9}"/>
    <cellStyle name="Normal 9 4 3 4 2 2 3" xfId="4955" xr:uid="{6BAF5157-E3DA-4576-9CEF-49AE30E9B449}"/>
    <cellStyle name="Normal 9 4 3 4 3" xfId="4094" xr:uid="{4EDCEB31-81D1-44EF-8597-09EB884A73D8}"/>
    <cellStyle name="Normal 9 4 3 4 3 2" xfId="4956" xr:uid="{D9179D6E-2F92-4DE2-B06F-E254FA9A1D98}"/>
    <cellStyle name="Normal 9 4 3 4 4" xfId="4095" xr:uid="{13F461A0-7084-44EB-B751-303B503FDBE4}"/>
    <cellStyle name="Normal 9 4 3 4 4 2" xfId="4957" xr:uid="{F9DC0671-04BB-4FFF-B5CA-2A39C3F7713E}"/>
    <cellStyle name="Normal 9 4 3 4 5" xfId="4954" xr:uid="{A1330669-3A3B-43AA-A08F-BEFD2822AC7A}"/>
    <cellStyle name="Normal 9 4 3 5" xfId="2422" xr:uid="{01202389-8E27-43AF-B4EC-8398DB8ED3BA}"/>
    <cellStyle name="Normal 9 4 3 5 2" xfId="4096" xr:uid="{B4E9D682-2652-4DD6-A4B7-F527C19490B9}"/>
    <cellStyle name="Normal 9 4 3 5 2 2" xfId="4959" xr:uid="{8D6DFDC4-E7D9-4A6D-B761-E8798270DC29}"/>
    <cellStyle name="Normal 9 4 3 5 3" xfId="4097" xr:uid="{129187B9-D895-44D7-8501-8B278E32E33E}"/>
    <cellStyle name="Normal 9 4 3 5 3 2" xfId="4960" xr:uid="{080E80F6-6194-462D-B930-273D20351EB5}"/>
    <cellStyle name="Normal 9 4 3 5 4" xfId="4098" xr:uid="{0F586080-9D9E-4615-A31A-577D6DFAB314}"/>
    <cellStyle name="Normal 9 4 3 5 4 2" xfId="4961" xr:uid="{59416097-4228-4B29-B2DD-18098BD816CE}"/>
    <cellStyle name="Normal 9 4 3 5 5" xfId="4958" xr:uid="{9353F871-D7FB-4234-96E0-0893BB95FBEB}"/>
    <cellStyle name="Normal 9 4 3 6" xfId="4099" xr:uid="{8D0A1CA1-992C-4B73-B8C7-5DC53EF4AFE9}"/>
    <cellStyle name="Normal 9 4 3 6 2" xfId="4962" xr:uid="{5653648E-A857-48CB-924C-11DAEAA79A2C}"/>
    <cellStyle name="Normal 9 4 3 7" xfId="4100" xr:uid="{31CC6CF7-0D3E-4DEE-8CEC-277B2CABC796}"/>
    <cellStyle name="Normal 9 4 3 7 2" xfId="4963" xr:uid="{5C063B78-979B-494B-9D0F-30D427D1AA9E}"/>
    <cellStyle name="Normal 9 4 3 8" xfId="4101" xr:uid="{6254BF9E-1AC4-4A3F-B756-78536A7597E6}"/>
    <cellStyle name="Normal 9 4 3 8 2" xfId="4964" xr:uid="{771894E8-F70B-4FF9-98D3-DD1CE943163C}"/>
    <cellStyle name="Normal 9 4 3 9" xfId="4932" xr:uid="{E4B9369D-22FF-41A6-9ECC-BA3904BC232F}"/>
    <cellStyle name="Normal 9 4 4" xfId="177" xr:uid="{0D865E49-7C79-47C6-AA95-58AD1250AF3D}"/>
    <cellStyle name="Normal 9 4 4 2" xfId="864" xr:uid="{CAF9E17F-9446-4A5F-BB47-DAF5CFFF2CA4}"/>
    <cellStyle name="Normal 9 4 4 2 2" xfId="865" xr:uid="{1B4BF2A1-FCE8-4751-83F1-D1352FC81B12}"/>
    <cellStyle name="Normal 9 4 4 2 2 2" xfId="2423" xr:uid="{09B82CBB-8D90-4F68-991B-F656FC02DC67}"/>
    <cellStyle name="Normal 9 4 4 2 2 2 2" xfId="2424" xr:uid="{5FC5CAF6-8011-4B41-88EF-64798F54F657}"/>
    <cellStyle name="Normal 9 4 4 2 2 2 2 2" xfId="4969" xr:uid="{7BFD35D7-7210-4429-AFA6-30F0BDF0B77E}"/>
    <cellStyle name="Normal 9 4 4 2 2 2 3" xfId="4968" xr:uid="{0D087631-440A-420C-B24D-A6B11B07018A}"/>
    <cellStyle name="Normal 9 4 4 2 2 3" xfId="2425" xr:uid="{35F93275-5905-45C6-8463-6C5E0AD1C7E3}"/>
    <cellStyle name="Normal 9 4 4 2 2 3 2" xfId="4970" xr:uid="{92010B99-80AE-4A3B-B468-0228566D5822}"/>
    <cellStyle name="Normal 9 4 4 2 2 4" xfId="4102" xr:uid="{0A674818-004C-4656-A6D0-5B1C20306228}"/>
    <cellStyle name="Normal 9 4 4 2 2 4 2" xfId="4971" xr:uid="{1F67ACF8-B564-4CF3-A4E0-BE67EBD74CF0}"/>
    <cellStyle name="Normal 9 4 4 2 2 5" xfId="4967" xr:uid="{D38AEDC4-1165-48BD-A023-47E528C37754}"/>
    <cellStyle name="Normal 9 4 4 2 3" xfId="2426" xr:uid="{739F5400-F920-4479-8A43-0FA01DC1BC11}"/>
    <cellStyle name="Normal 9 4 4 2 3 2" xfId="2427" xr:uid="{7BDF273C-0CD0-4B88-91A4-AFE72B226FE9}"/>
    <cellStyle name="Normal 9 4 4 2 3 2 2" xfId="4973" xr:uid="{3B4A8116-6C90-4B26-959E-2F08CE1A9332}"/>
    <cellStyle name="Normal 9 4 4 2 3 3" xfId="4972" xr:uid="{AB9EEFE8-1174-4E05-A74D-16C165C1C286}"/>
    <cellStyle name="Normal 9 4 4 2 4" xfId="2428" xr:uid="{5B538A9F-2B35-45DA-83F3-BBD2421DA591}"/>
    <cellStyle name="Normal 9 4 4 2 4 2" xfId="4974" xr:uid="{91334CBA-28B1-4D06-8D7B-42DCE197F6D8}"/>
    <cellStyle name="Normal 9 4 4 2 5" xfId="4103" xr:uid="{A96B56C2-43AA-4306-882E-4C277282F43B}"/>
    <cellStyle name="Normal 9 4 4 2 5 2" xfId="4975" xr:uid="{D9CE2A46-CDE9-4376-9577-ADE880078C01}"/>
    <cellStyle name="Normal 9 4 4 2 6" xfId="4966" xr:uid="{588D7B46-E68C-4DC9-AD35-91481E5197D8}"/>
    <cellStyle name="Normal 9 4 4 3" xfId="866" xr:uid="{E30C09CC-E253-4C0A-A22B-191E5A57578A}"/>
    <cellStyle name="Normal 9 4 4 3 2" xfId="2429" xr:uid="{0919252C-D236-468E-B691-D5F34D5F6C09}"/>
    <cellStyle name="Normal 9 4 4 3 2 2" xfId="2430" xr:uid="{EDED75AC-28CD-40A4-AA29-2D89D12C5612}"/>
    <cellStyle name="Normal 9 4 4 3 2 2 2" xfId="4978" xr:uid="{ACD3D33E-DCF3-48A0-BB05-EB4A3E1A2288}"/>
    <cellStyle name="Normal 9 4 4 3 2 3" xfId="4977" xr:uid="{01122D1B-BCE0-4BAB-A661-5CBD14311140}"/>
    <cellStyle name="Normal 9 4 4 3 3" xfId="2431" xr:uid="{F870630A-4D81-4B15-9875-E310786E5250}"/>
    <cellStyle name="Normal 9 4 4 3 3 2" xfId="4979" xr:uid="{1E8B0993-2F51-406F-AD20-799358E313D6}"/>
    <cellStyle name="Normal 9 4 4 3 4" xfId="4104" xr:uid="{FC6E9262-7EC4-483B-B9F3-E502FC94740A}"/>
    <cellStyle name="Normal 9 4 4 3 4 2" xfId="4980" xr:uid="{D482312A-0C9E-4E28-A500-3DFC0790733E}"/>
    <cellStyle name="Normal 9 4 4 3 5" xfId="4976" xr:uid="{C5C037D8-EC5F-4498-A39C-D30547D56E17}"/>
    <cellStyle name="Normal 9 4 4 4" xfId="2432" xr:uid="{F96DC08C-B142-4E6B-8472-FD1F11F4F287}"/>
    <cellStyle name="Normal 9 4 4 4 2" xfId="2433" xr:uid="{072F4AB0-2B56-458A-AAF3-BFA8384360DD}"/>
    <cellStyle name="Normal 9 4 4 4 2 2" xfId="4982" xr:uid="{AA686C22-A366-4F4C-A056-BC45437EA1B8}"/>
    <cellStyle name="Normal 9 4 4 4 3" xfId="4105" xr:uid="{C85E707A-1F6D-48C5-89E1-D95C962A44FC}"/>
    <cellStyle name="Normal 9 4 4 4 3 2" xfId="4983" xr:uid="{7F5A8339-54FA-43AD-9EDD-5BEC2CF2B892}"/>
    <cellStyle name="Normal 9 4 4 4 4" xfId="4106" xr:uid="{5CE261CE-08A7-4A10-AE7C-555C2A103111}"/>
    <cellStyle name="Normal 9 4 4 4 4 2" xfId="4984" xr:uid="{1D70AF01-46C5-4020-ADB7-38F72D5CC738}"/>
    <cellStyle name="Normal 9 4 4 4 5" xfId="4981" xr:uid="{90C828FA-5581-4D05-9DD7-902BE968005B}"/>
    <cellStyle name="Normal 9 4 4 5" xfId="2434" xr:uid="{CD2A047A-6CB6-4DFE-91BD-9DCB0B3DC9BC}"/>
    <cellStyle name="Normal 9 4 4 5 2" xfId="4985" xr:uid="{6CD50D85-771A-42A4-9F52-1B45624A427C}"/>
    <cellStyle name="Normal 9 4 4 6" xfId="4107" xr:uid="{76817A59-A185-4F5D-BE7E-781E6258D9F4}"/>
    <cellStyle name="Normal 9 4 4 6 2" xfId="4986" xr:uid="{DFB1AFEE-E4B2-4B18-A598-E7A7666EA192}"/>
    <cellStyle name="Normal 9 4 4 7" xfId="4108" xr:uid="{2A6DFDE4-EE38-4D6C-9508-E72B4B2FF765}"/>
    <cellStyle name="Normal 9 4 4 7 2" xfId="4987" xr:uid="{994187D7-B8D8-417E-B4F9-96A6C1ADDD44}"/>
    <cellStyle name="Normal 9 4 4 8" xfId="4965" xr:uid="{2EA1B6BB-5387-4900-9F23-17DBAC163220}"/>
    <cellStyle name="Normal 9 4 5" xfId="417" xr:uid="{1236E84C-5674-418F-B1C5-33B27FA866AA}"/>
    <cellStyle name="Normal 9 4 5 2" xfId="867" xr:uid="{1D4ED156-0469-456D-8FF6-D7CD141769C8}"/>
    <cellStyle name="Normal 9 4 5 2 2" xfId="2435" xr:uid="{CD2DFC11-D896-4A05-8643-FCEEA052DFE9}"/>
    <cellStyle name="Normal 9 4 5 2 2 2" xfId="2436" xr:uid="{BD6BDDE5-666B-4847-A29F-902C1AA6A02A}"/>
    <cellStyle name="Normal 9 4 5 2 2 2 2" xfId="4991" xr:uid="{39E4FB85-E492-47F6-954E-5FA07C800E22}"/>
    <cellStyle name="Normal 9 4 5 2 2 3" xfId="4990" xr:uid="{C39800AC-A48E-4F37-BD5C-B34317C4BB8F}"/>
    <cellStyle name="Normal 9 4 5 2 3" xfId="2437" xr:uid="{0D7724DD-0B4A-4185-8AB3-1977B45FD6A4}"/>
    <cellStyle name="Normal 9 4 5 2 3 2" xfId="4992" xr:uid="{3830A6C2-062A-4623-849B-CF24EA0501AA}"/>
    <cellStyle name="Normal 9 4 5 2 4" xfId="4109" xr:uid="{261C6D0C-04E9-4372-8FB5-2C32A135667F}"/>
    <cellStyle name="Normal 9 4 5 2 4 2" xfId="4993" xr:uid="{972BC744-AC92-4A0F-A23F-0275334C9F0F}"/>
    <cellStyle name="Normal 9 4 5 2 5" xfId="4989" xr:uid="{90E00C91-B016-4E96-AD39-F29E26B36731}"/>
    <cellStyle name="Normal 9 4 5 3" xfId="2438" xr:uid="{AC3A6BC5-5DD0-47F1-9E67-53DF3097CC76}"/>
    <cellStyle name="Normal 9 4 5 3 2" xfId="2439" xr:uid="{B422DE4C-3700-4653-905C-E1484C2A69A3}"/>
    <cellStyle name="Normal 9 4 5 3 2 2" xfId="4995" xr:uid="{0C6B5BDD-353A-4AC5-9701-4C9B7F58350B}"/>
    <cellStyle name="Normal 9 4 5 3 3" xfId="4110" xr:uid="{47F94777-AFBC-4195-AD52-422AD2C50FB6}"/>
    <cellStyle name="Normal 9 4 5 3 3 2" xfId="4996" xr:uid="{98C164C0-4B4A-4C54-9B98-66417120E2C8}"/>
    <cellStyle name="Normal 9 4 5 3 4" xfId="4111" xr:uid="{C54F7FD0-50D9-4C24-A618-A4BA268A63AD}"/>
    <cellStyle name="Normal 9 4 5 3 4 2" xfId="4997" xr:uid="{F3791F1E-CBBE-47F9-B3D1-08C14186650E}"/>
    <cellStyle name="Normal 9 4 5 3 5" xfId="4994" xr:uid="{0F597847-E273-433E-91B2-29FB63625208}"/>
    <cellStyle name="Normal 9 4 5 4" xfId="2440" xr:uid="{8928B809-87C3-4FD2-8D92-36AA3B8FE9E9}"/>
    <cellStyle name="Normal 9 4 5 4 2" xfId="4998" xr:uid="{6732909D-D881-4517-B9EE-9E17A86DAC16}"/>
    <cellStyle name="Normal 9 4 5 5" xfId="4112" xr:uid="{F7AE94E8-0078-4705-BF86-82BCECDED87E}"/>
    <cellStyle name="Normal 9 4 5 5 2" xfId="4999" xr:uid="{7D4552C9-2C57-40B9-B80A-FCE31CA3843D}"/>
    <cellStyle name="Normal 9 4 5 6" xfId="4113" xr:uid="{9D63F61C-9151-464D-8FC0-AB196630CF6B}"/>
    <cellStyle name="Normal 9 4 5 6 2" xfId="5000" xr:uid="{367342EA-DB5D-44A2-8920-4C1A5046B92F}"/>
    <cellStyle name="Normal 9 4 5 7" xfId="4988" xr:uid="{46D35A7F-136B-40FD-A155-D1F177A572C6}"/>
    <cellStyle name="Normal 9 4 6" xfId="418" xr:uid="{C35C5984-14F4-4B94-A016-EF648477DA61}"/>
    <cellStyle name="Normal 9 4 6 2" xfId="2441" xr:uid="{0E97D981-7F56-4B95-A281-5CA32836EDAF}"/>
    <cellStyle name="Normal 9 4 6 2 2" xfId="2442" xr:uid="{3C12C6E8-3F80-4441-8B60-D7BAC2AE86E1}"/>
    <cellStyle name="Normal 9 4 6 2 2 2" xfId="5003" xr:uid="{9F1EAE27-ED3A-4663-994D-0455B8DC65BE}"/>
    <cellStyle name="Normal 9 4 6 2 3" xfId="4114" xr:uid="{43DAAF73-54B6-4484-8A35-C4F725258F17}"/>
    <cellStyle name="Normal 9 4 6 2 3 2" xfId="5004" xr:uid="{58267D7E-F5B4-4E84-B737-F1B7F9A4EE5C}"/>
    <cellStyle name="Normal 9 4 6 2 4" xfId="4115" xr:uid="{EF29AA7B-0369-4BB6-B733-671B8B71CFC1}"/>
    <cellStyle name="Normal 9 4 6 2 4 2" xfId="5005" xr:uid="{548D484F-21A6-4D63-9304-250C13ADB282}"/>
    <cellStyle name="Normal 9 4 6 2 5" xfId="5002" xr:uid="{41E1D5BB-4462-458F-B2D0-30E774FA9473}"/>
    <cellStyle name="Normal 9 4 6 3" xfId="2443" xr:uid="{B04DC861-FA55-44D6-913D-D6CD942DDC28}"/>
    <cellStyle name="Normal 9 4 6 3 2" xfId="5006" xr:uid="{57BB82A9-874C-4B54-B083-5499DD994004}"/>
    <cellStyle name="Normal 9 4 6 4" xfId="4116" xr:uid="{7F5A9E1D-A17D-41DA-AB6D-FE2B23D6353B}"/>
    <cellStyle name="Normal 9 4 6 4 2" xfId="5007" xr:uid="{6D900A22-0993-448B-B7E2-BFF7CC6251C4}"/>
    <cellStyle name="Normal 9 4 6 5" xfId="4117" xr:uid="{0143631C-9EC2-4EB6-BF5E-6C15D9794D96}"/>
    <cellStyle name="Normal 9 4 6 5 2" xfId="5008" xr:uid="{80016B4E-6EB7-4717-9263-E9A3CB18A2E0}"/>
    <cellStyle name="Normal 9 4 6 6" xfId="5001" xr:uid="{2F792DD8-E229-4670-80C3-B89E44F75E0E}"/>
    <cellStyle name="Normal 9 4 7" xfId="2444" xr:uid="{1DD82E80-2708-4365-8FB2-7928210B3F92}"/>
    <cellStyle name="Normal 9 4 7 2" xfId="2445" xr:uid="{AF3102E2-DDDE-4D7D-BF9F-B88B9171EFFE}"/>
    <cellStyle name="Normal 9 4 7 2 2" xfId="5010" xr:uid="{D512C7B0-159B-48CD-A8AC-31D7498D86C4}"/>
    <cellStyle name="Normal 9 4 7 3" xfId="4118" xr:uid="{6B745A3D-7D12-48C5-9AA3-7838F0CAC458}"/>
    <cellStyle name="Normal 9 4 7 3 2" xfId="5011" xr:uid="{F0631F7F-80C4-488D-A572-37AEAA92E41E}"/>
    <cellStyle name="Normal 9 4 7 4" xfId="4119" xr:uid="{D6BD8B87-48B7-4C46-9876-99A868F0C965}"/>
    <cellStyle name="Normal 9 4 7 4 2" xfId="5012" xr:uid="{DF1B2CBA-FBBA-484C-B6CB-EB018ACD538E}"/>
    <cellStyle name="Normal 9 4 7 5" xfId="5009" xr:uid="{410632AC-BB22-4D10-83EF-2978605C92A2}"/>
    <cellStyle name="Normal 9 4 8" xfId="2446" xr:uid="{87BA1223-72A8-40EB-A1D0-50EC2B3C4D06}"/>
    <cellStyle name="Normal 9 4 8 2" xfId="4120" xr:uid="{2F32D680-8A4C-4297-AC9A-C92E4F688D3D}"/>
    <cellStyle name="Normal 9 4 8 2 2" xfId="5014" xr:uid="{C2FDC92C-DE93-47B9-8445-85B531DE7BB7}"/>
    <cellStyle name="Normal 9 4 8 3" xfId="4121" xr:uid="{7840134A-9453-4A10-865C-3E53C6D92E0D}"/>
    <cellStyle name="Normal 9 4 8 3 2" xfId="5015" xr:uid="{FC98AC63-FD14-4B24-B4FE-21FDA3054B5F}"/>
    <cellStyle name="Normal 9 4 8 4" xfId="4122" xr:uid="{10FC2521-F808-48DB-B0EE-F63D013EC2A9}"/>
    <cellStyle name="Normal 9 4 8 4 2" xfId="5016" xr:uid="{71570BB3-F686-4D9B-BADF-71C594477E94}"/>
    <cellStyle name="Normal 9 4 8 5" xfId="5013" xr:uid="{D17F2044-E087-4645-BD19-FADE280812D1}"/>
    <cellStyle name="Normal 9 4 9" xfId="4123" xr:uid="{65771CBF-D5A3-4A6E-AE72-A4FE62040792}"/>
    <cellStyle name="Normal 9 4 9 2" xfId="5017" xr:uid="{BD6E3C40-C320-463C-8910-1E0E17F8832D}"/>
    <cellStyle name="Normal 9 5" xfId="178" xr:uid="{6038E253-779E-47B7-A471-21C1CF0E5EFF}"/>
    <cellStyle name="Normal 9 5 10" xfId="4124" xr:uid="{1A02174C-0F38-4726-83FD-2CFC8F4F41AE}"/>
    <cellStyle name="Normal 9 5 10 2" xfId="5019" xr:uid="{4AB03067-CEFD-4432-9B64-744912363743}"/>
    <cellStyle name="Normal 9 5 11" xfId="4125" xr:uid="{B4C52B10-A64B-4CBD-B3F0-BBD763E33068}"/>
    <cellStyle name="Normal 9 5 11 2" xfId="5020" xr:uid="{2A649DF4-1C67-44EA-9EEB-A963BD076070}"/>
    <cellStyle name="Normal 9 5 12" xfId="5018" xr:uid="{853504E2-22A4-4A70-96C1-3D7F2854CEF2}"/>
    <cellStyle name="Normal 9 5 2" xfId="179" xr:uid="{F2E715B2-E3A3-449B-BC53-9D8F55527403}"/>
    <cellStyle name="Normal 9 5 2 10" xfId="5021" xr:uid="{C5E11AA1-187E-4404-B33C-DD1AAA9C7A08}"/>
    <cellStyle name="Normal 9 5 2 2" xfId="419" xr:uid="{2C3AB053-A1D2-4942-9825-D9581FF2265C}"/>
    <cellStyle name="Normal 9 5 2 2 2" xfId="868" xr:uid="{41E71EDD-6300-493F-984B-062F6A496CF8}"/>
    <cellStyle name="Normal 9 5 2 2 2 2" xfId="869" xr:uid="{EDE3320E-F73B-4228-B558-2C8F491BD629}"/>
    <cellStyle name="Normal 9 5 2 2 2 2 2" xfId="2447" xr:uid="{2B0DA9E7-EBC3-4659-843C-84249DB7C506}"/>
    <cellStyle name="Normal 9 5 2 2 2 2 2 2" xfId="5025" xr:uid="{BF643E86-EAFA-412B-BB2C-DDDCD1BF50BD}"/>
    <cellStyle name="Normal 9 5 2 2 2 2 3" xfId="4126" xr:uid="{6715AB1F-1083-4D36-9E99-093631116D6F}"/>
    <cellStyle name="Normal 9 5 2 2 2 2 3 2" xfId="5026" xr:uid="{35000EE7-495D-4284-A607-278991AF658F}"/>
    <cellStyle name="Normal 9 5 2 2 2 2 4" xfId="4127" xr:uid="{E33245BD-9517-4A73-8F93-81C35B82ABE4}"/>
    <cellStyle name="Normal 9 5 2 2 2 2 4 2" xfId="5027" xr:uid="{17E6169C-E235-42A9-85FD-F5E87E66667B}"/>
    <cellStyle name="Normal 9 5 2 2 2 2 5" xfId="5024" xr:uid="{EB065F64-5806-45F3-A141-207999A6ECC7}"/>
    <cellStyle name="Normal 9 5 2 2 2 3" xfId="2448" xr:uid="{B6006390-603D-4951-93B0-855D1509A254}"/>
    <cellStyle name="Normal 9 5 2 2 2 3 2" xfId="4128" xr:uid="{9AB346AB-16D3-480A-9A9B-A7604350BF99}"/>
    <cellStyle name="Normal 9 5 2 2 2 3 2 2" xfId="5029" xr:uid="{AE109A6B-2572-4972-881C-6DA79D4E568B}"/>
    <cellStyle name="Normal 9 5 2 2 2 3 3" xfId="4129" xr:uid="{CCC05297-3C7A-4D77-859C-6E53AE7CBE0C}"/>
    <cellStyle name="Normal 9 5 2 2 2 3 3 2" xfId="5030" xr:uid="{9E43DE02-EF2A-4EDF-9B5B-FE5E5BA19DF6}"/>
    <cellStyle name="Normal 9 5 2 2 2 3 4" xfId="4130" xr:uid="{79F45FE3-29DE-444A-B522-8B45A9191A84}"/>
    <cellStyle name="Normal 9 5 2 2 2 3 4 2" xfId="5031" xr:uid="{F1A61996-1817-4E74-9E97-E6E61CCE6133}"/>
    <cellStyle name="Normal 9 5 2 2 2 3 5" xfId="5028" xr:uid="{6D2BDA88-5C6B-4157-B80B-79EA5AA4CBB5}"/>
    <cellStyle name="Normal 9 5 2 2 2 4" xfId="4131" xr:uid="{70012E34-030E-4512-ABD0-A68D208A65C1}"/>
    <cellStyle name="Normal 9 5 2 2 2 4 2" xfId="5032" xr:uid="{D6EDD889-2C9E-4332-B442-B8CA27F19877}"/>
    <cellStyle name="Normal 9 5 2 2 2 5" xfId="4132" xr:uid="{07D676BB-A2B8-4735-9D99-4EB447D3BE16}"/>
    <cellStyle name="Normal 9 5 2 2 2 5 2" xfId="5033" xr:uid="{03CFE7DC-02CD-4286-9A54-DE8C9590B124}"/>
    <cellStyle name="Normal 9 5 2 2 2 6" xfId="4133" xr:uid="{5DECD8C0-6140-4628-949E-5E64C106B388}"/>
    <cellStyle name="Normal 9 5 2 2 2 6 2" xfId="5034" xr:uid="{E6910FDD-1465-4BCC-971B-D661F8040A9F}"/>
    <cellStyle name="Normal 9 5 2 2 2 7" xfId="5023" xr:uid="{6CC8CF81-72E4-47DB-A0DD-19CCA37F8A9F}"/>
    <cellStyle name="Normal 9 5 2 2 3" xfId="870" xr:uid="{E379F05B-6C57-49E7-8DC6-7EE68F1916FD}"/>
    <cellStyle name="Normal 9 5 2 2 3 2" xfId="2449" xr:uid="{9E9DC223-D0F6-4A42-B5C6-1CD37AA121B1}"/>
    <cellStyle name="Normal 9 5 2 2 3 2 2" xfId="4134" xr:uid="{E9681297-2027-4B4E-BC78-274289D2B3B6}"/>
    <cellStyle name="Normal 9 5 2 2 3 2 2 2" xfId="5037" xr:uid="{E42838EA-34F3-41BE-AEA8-7CDB5D9C1BD2}"/>
    <cellStyle name="Normal 9 5 2 2 3 2 3" xfId="4135" xr:uid="{FE14D779-D7D3-43D2-9445-A21CF76165D4}"/>
    <cellStyle name="Normal 9 5 2 2 3 2 3 2" xfId="5038" xr:uid="{98317BD9-03D7-4727-9BDB-28CD86A3AFE2}"/>
    <cellStyle name="Normal 9 5 2 2 3 2 4" xfId="4136" xr:uid="{20670FE8-66D9-4994-8C85-8939C5B80EFC}"/>
    <cellStyle name="Normal 9 5 2 2 3 2 4 2" xfId="5039" xr:uid="{D5AF5D86-6A0D-4093-92F2-08209713175E}"/>
    <cellStyle name="Normal 9 5 2 2 3 2 5" xfId="5036" xr:uid="{0BEEA24E-F037-4405-AE54-601D899BEA7F}"/>
    <cellStyle name="Normal 9 5 2 2 3 3" xfId="4137" xr:uid="{CE371612-CF27-43B6-BE24-4DDE8A13689F}"/>
    <cellStyle name="Normal 9 5 2 2 3 3 2" xfId="5040" xr:uid="{9B9E2999-3863-456E-AA4F-F4ACF8BBDF0D}"/>
    <cellStyle name="Normal 9 5 2 2 3 4" xfId="4138" xr:uid="{AC379F6F-FF75-4A0D-AF00-F830F422D083}"/>
    <cellStyle name="Normal 9 5 2 2 3 4 2" xfId="5041" xr:uid="{772674C2-980B-4355-82F8-0C2A991EEE6F}"/>
    <cellStyle name="Normal 9 5 2 2 3 5" xfId="4139" xr:uid="{EDE155F9-E8AE-44CE-9642-DA8DC56BC2A5}"/>
    <cellStyle name="Normal 9 5 2 2 3 5 2" xfId="5042" xr:uid="{0C90A01D-8BAD-4C5B-979B-F4C0CA71DEC8}"/>
    <cellStyle name="Normal 9 5 2 2 3 6" xfId="5035" xr:uid="{23E99F84-8313-4E0B-A354-9491268BE900}"/>
    <cellStyle name="Normal 9 5 2 2 4" xfId="2450" xr:uid="{355DAE5E-0981-410F-9C67-64674C706C51}"/>
    <cellStyle name="Normal 9 5 2 2 4 2" xfId="4140" xr:uid="{251BFEDD-3D1C-49C8-8FB0-61163E79ECC5}"/>
    <cellStyle name="Normal 9 5 2 2 4 2 2" xfId="5044" xr:uid="{2A4F7F57-2C13-4CA4-B655-865DCB169D7D}"/>
    <cellStyle name="Normal 9 5 2 2 4 3" xfId="4141" xr:uid="{26F20F31-30D6-4764-914E-AB93F0AE3B12}"/>
    <cellStyle name="Normal 9 5 2 2 4 3 2" xfId="5045" xr:uid="{E37A0991-72EC-41A3-8A1E-1FB59360081A}"/>
    <cellStyle name="Normal 9 5 2 2 4 4" xfId="4142" xr:uid="{F1EA2486-A6BA-4E81-B14B-FACD2C4EE84B}"/>
    <cellStyle name="Normal 9 5 2 2 4 4 2" xfId="5046" xr:uid="{1B4A2512-9AC9-4C1C-B335-41C3BC35B51C}"/>
    <cellStyle name="Normal 9 5 2 2 4 5" xfId="5043" xr:uid="{4DC03C57-FB34-40A6-94FD-3D29B0A4BDA2}"/>
    <cellStyle name="Normal 9 5 2 2 5" xfId="4143" xr:uid="{F1E3D620-7921-4D38-902F-B27168C70FE4}"/>
    <cellStyle name="Normal 9 5 2 2 5 2" xfId="4144" xr:uid="{40D1C1D1-D133-4AA7-835B-242DFE017713}"/>
    <cellStyle name="Normal 9 5 2 2 5 2 2" xfId="5048" xr:uid="{C07EB5D2-2196-4CE8-A91C-CF28D1FAEEA5}"/>
    <cellStyle name="Normal 9 5 2 2 5 3" xfId="4145" xr:uid="{A9FAB3FE-2B81-422E-94D2-45AA64251D99}"/>
    <cellStyle name="Normal 9 5 2 2 5 3 2" xfId="5049" xr:uid="{5EEE6841-33A5-4FD9-8E28-455DD4F478C1}"/>
    <cellStyle name="Normal 9 5 2 2 5 4" xfId="4146" xr:uid="{B1C186F5-9A6A-4D9A-A1E6-9E6AA9AE35C5}"/>
    <cellStyle name="Normal 9 5 2 2 5 4 2" xfId="5050" xr:uid="{5B609BD2-16D0-44D4-8870-637001FBD1D2}"/>
    <cellStyle name="Normal 9 5 2 2 5 5" xfId="5047" xr:uid="{10398BBC-65D3-4B33-AAA2-9F21A87F441E}"/>
    <cellStyle name="Normal 9 5 2 2 6" xfId="4147" xr:uid="{7B9953EC-3F28-4BA1-A022-9388701D55B4}"/>
    <cellStyle name="Normal 9 5 2 2 6 2" xfId="5051" xr:uid="{9C9A447B-1843-4002-AF73-30F234174D28}"/>
    <cellStyle name="Normal 9 5 2 2 7" xfId="4148" xr:uid="{66D01935-4838-4675-AFA1-1F1FFEE682E4}"/>
    <cellStyle name="Normal 9 5 2 2 7 2" xfId="5052" xr:uid="{6E4A389E-EA82-4FB7-ABA3-378859C574CA}"/>
    <cellStyle name="Normal 9 5 2 2 8" xfId="4149" xr:uid="{1B02C5D9-B3B8-48D5-8070-B8955145E758}"/>
    <cellStyle name="Normal 9 5 2 2 8 2" xfId="5053" xr:uid="{984D9CDE-6C32-4159-860C-736924081966}"/>
    <cellStyle name="Normal 9 5 2 2 9" xfId="5022" xr:uid="{2898F556-D996-4B5F-ADEA-307118745C22}"/>
    <cellStyle name="Normal 9 5 2 3" xfId="871" xr:uid="{8DA55C92-A409-4554-96C1-DACE8395A610}"/>
    <cellStyle name="Normal 9 5 2 3 2" xfId="872" xr:uid="{BA2FAFF7-590C-4B2D-820A-9F0D91E80F78}"/>
    <cellStyle name="Normal 9 5 2 3 2 2" xfId="873" xr:uid="{F8206DA7-2FE1-4F1F-B725-BE119151B26C}"/>
    <cellStyle name="Normal 9 5 2 3 2 2 2" xfId="5056" xr:uid="{76E23BC6-1FD6-48B7-A780-DDD63CD7D2DA}"/>
    <cellStyle name="Normal 9 5 2 3 2 3" xfId="4150" xr:uid="{8C698F71-474E-4D6C-B33D-4461B21F8809}"/>
    <cellStyle name="Normal 9 5 2 3 2 3 2" xfId="5057" xr:uid="{AC4D0AD7-D65F-4AF6-8B61-2025434814C5}"/>
    <cellStyle name="Normal 9 5 2 3 2 4" xfId="4151" xr:uid="{AA1C247A-2AD6-4942-8692-665260573431}"/>
    <cellStyle name="Normal 9 5 2 3 2 4 2" xfId="5058" xr:uid="{5A8F0B9E-C70D-4E50-8EEF-AACCB4957AE1}"/>
    <cellStyle name="Normal 9 5 2 3 2 5" xfId="5055" xr:uid="{07F3D144-9A9A-4142-A263-20C71EC609C2}"/>
    <cellStyle name="Normal 9 5 2 3 3" xfId="874" xr:uid="{CC906267-600A-4B2C-94F7-14E1E16BCB26}"/>
    <cellStyle name="Normal 9 5 2 3 3 2" xfId="4152" xr:uid="{F0886B10-13F5-4709-997A-72A3558FACCA}"/>
    <cellStyle name="Normal 9 5 2 3 3 2 2" xfId="5060" xr:uid="{4B7C0BB3-6224-40CF-8650-F71F4552472D}"/>
    <cellStyle name="Normal 9 5 2 3 3 3" xfId="4153" xr:uid="{7E1E3312-68C8-4D61-8BB8-E9D3E40C4116}"/>
    <cellStyle name="Normal 9 5 2 3 3 3 2" xfId="5061" xr:uid="{C97BB21D-9FDA-42F7-A6FC-956845014137}"/>
    <cellStyle name="Normal 9 5 2 3 3 4" xfId="4154" xr:uid="{9B2B642F-9077-42F6-A927-33F463140055}"/>
    <cellStyle name="Normal 9 5 2 3 3 4 2" xfId="5062" xr:uid="{9BABE7EF-13E8-4BC2-9853-6249970EFC01}"/>
    <cellStyle name="Normal 9 5 2 3 3 5" xfId="5059" xr:uid="{8F9B27A7-606A-4DFE-92A9-FDEF4927A2DB}"/>
    <cellStyle name="Normal 9 5 2 3 4" xfId="4155" xr:uid="{EDB5C7C6-8371-4752-9355-C1223EF26052}"/>
    <cellStyle name="Normal 9 5 2 3 4 2" xfId="5063" xr:uid="{CE295EB8-A73A-4B39-9105-4F5B21A06209}"/>
    <cellStyle name="Normal 9 5 2 3 5" xfId="4156" xr:uid="{D0340CF1-1F30-4508-8902-0A7D4386199F}"/>
    <cellStyle name="Normal 9 5 2 3 5 2" xfId="5064" xr:uid="{2EF325CE-80E2-4068-BFB2-34162BD0B5FD}"/>
    <cellStyle name="Normal 9 5 2 3 6" xfId="4157" xr:uid="{C9ABB491-2FEB-47F9-82E7-5C0B3181EAFA}"/>
    <cellStyle name="Normal 9 5 2 3 6 2" xfId="5065" xr:uid="{D48FE06E-7303-4525-9586-2AABBA1EE066}"/>
    <cellStyle name="Normal 9 5 2 3 7" xfId="5054" xr:uid="{F20C6AAD-1844-40EA-8766-03E27D28A4F8}"/>
    <cellStyle name="Normal 9 5 2 4" xfId="875" xr:uid="{30F9904B-8609-4A76-99A0-FF706070F331}"/>
    <cellStyle name="Normal 9 5 2 4 2" xfId="876" xr:uid="{54EB13EC-43F2-4803-ACB0-E45F6BA204B5}"/>
    <cellStyle name="Normal 9 5 2 4 2 2" xfId="4158" xr:uid="{4C79179C-5B1E-46CA-B418-302BCA06EE44}"/>
    <cellStyle name="Normal 9 5 2 4 2 2 2" xfId="5068" xr:uid="{896A6CCA-0A15-4DB9-9C1B-026F0922406C}"/>
    <cellStyle name="Normal 9 5 2 4 2 3" xfId="4159" xr:uid="{54A76286-D81B-4A36-9348-31668F9C0D9F}"/>
    <cellStyle name="Normal 9 5 2 4 2 3 2" xfId="5069" xr:uid="{5F5BDEF2-5C02-497B-84B4-40CC1970A6FB}"/>
    <cellStyle name="Normal 9 5 2 4 2 4" xfId="4160" xr:uid="{A496D8F8-03E9-42AA-B268-1205E64498B5}"/>
    <cellStyle name="Normal 9 5 2 4 2 4 2" xfId="5070" xr:uid="{B0E103D2-17AA-4988-B033-F02A3C01F42C}"/>
    <cellStyle name="Normal 9 5 2 4 2 5" xfId="5067" xr:uid="{D7BBCE14-B6B4-40D9-BBCD-816202150017}"/>
    <cellStyle name="Normal 9 5 2 4 3" xfId="4161" xr:uid="{107AD76A-F9CE-48D7-80E3-8D612A9DE805}"/>
    <cellStyle name="Normal 9 5 2 4 3 2" xfId="5071" xr:uid="{9A48A123-8B18-41B6-B136-C714328B2393}"/>
    <cellStyle name="Normal 9 5 2 4 4" xfId="4162" xr:uid="{AB46B524-540B-494E-8958-8D88EA6C7325}"/>
    <cellStyle name="Normal 9 5 2 4 4 2" xfId="5072" xr:uid="{1862FD84-A857-438E-B0F7-390C3B4F7234}"/>
    <cellStyle name="Normal 9 5 2 4 5" xfId="4163" xr:uid="{3B1129FB-D641-4674-A436-9ED90BF86A65}"/>
    <cellStyle name="Normal 9 5 2 4 5 2" xfId="5073" xr:uid="{A63DEBF9-1EF1-484D-84B3-90851D0A7933}"/>
    <cellStyle name="Normal 9 5 2 4 6" xfId="5066" xr:uid="{2B96754A-2D95-4E2A-B2E2-618A3B87576A}"/>
    <cellStyle name="Normal 9 5 2 5" xfId="877" xr:uid="{7D33E9F3-A3E9-4AAE-B2F6-2411C9F288D5}"/>
    <cellStyle name="Normal 9 5 2 5 2" xfId="4164" xr:uid="{F29AF473-CA43-4EE8-A69B-4EA759C68B06}"/>
    <cellStyle name="Normal 9 5 2 5 2 2" xfId="5075" xr:uid="{A32BC580-4E63-4B67-848E-85A8C079F738}"/>
    <cellStyle name="Normal 9 5 2 5 3" xfId="4165" xr:uid="{85CE2570-FCFF-482A-8A0C-115995EAD638}"/>
    <cellStyle name="Normal 9 5 2 5 3 2" xfId="5076" xr:uid="{F72844E5-1AC6-453A-9AC3-B2A3FA32AB08}"/>
    <cellStyle name="Normal 9 5 2 5 4" xfId="4166" xr:uid="{3D890EEE-A4F1-4F50-B5BD-46CB6B684C5C}"/>
    <cellStyle name="Normal 9 5 2 5 4 2" xfId="5077" xr:uid="{656F98BF-83B4-491E-8FCE-01BC4E197EA4}"/>
    <cellStyle name="Normal 9 5 2 5 5" xfId="5074" xr:uid="{2D593FA1-D895-4A3F-9F38-A56DAE5C7B92}"/>
    <cellStyle name="Normal 9 5 2 6" xfId="4167" xr:uid="{5CF47060-F514-40E1-B5B4-855C52DFC979}"/>
    <cellStyle name="Normal 9 5 2 6 2" xfId="4168" xr:uid="{7EFCE177-C109-4921-8C8C-2C439D0890E9}"/>
    <cellStyle name="Normal 9 5 2 6 2 2" xfId="5079" xr:uid="{6948E54F-BD69-47CE-9F7A-059D49630D8A}"/>
    <cellStyle name="Normal 9 5 2 6 3" xfId="4169" xr:uid="{93075761-BB59-479F-A7BC-8AEB3FBC28CE}"/>
    <cellStyle name="Normal 9 5 2 6 3 2" xfId="5080" xr:uid="{6C3367D9-1AC4-4652-A00B-422E2D0DD737}"/>
    <cellStyle name="Normal 9 5 2 6 4" xfId="4170" xr:uid="{450BEDCC-370A-49E8-9F2C-2DD761674BA1}"/>
    <cellStyle name="Normal 9 5 2 6 4 2" xfId="5081" xr:uid="{24F18D23-7973-40FF-90D2-5E4F7F9F14F9}"/>
    <cellStyle name="Normal 9 5 2 6 5" xfId="5078" xr:uid="{D68C8376-57B7-4EF2-AF98-0D3CAE0E557C}"/>
    <cellStyle name="Normal 9 5 2 7" xfId="4171" xr:uid="{20CAD9AF-0439-47FD-BD28-3ED1ED372E2E}"/>
    <cellStyle name="Normal 9 5 2 7 2" xfId="5082" xr:uid="{EF3D8822-8814-46DC-8811-C05AD138F3A3}"/>
    <cellStyle name="Normal 9 5 2 8" xfId="4172" xr:uid="{588BE468-3102-4458-854C-2C63FF91E61C}"/>
    <cellStyle name="Normal 9 5 2 8 2" xfId="5083" xr:uid="{CBC0646B-1214-461C-BBEE-EFD7441D2993}"/>
    <cellStyle name="Normal 9 5 2 9" xfId="4173" xr:uid="{8C9E82DE-F20F-4415-889D-FD46BFCEDA42}"/>
    <cellStyle name="Normal 9 5 2 9 2" xfId="5084" xr:uid="{A92E8F0C-B9CB-4EBD-91F0-A7AD61D63EA2}"/>
    <cellStyle name="Normal 9 5 3" xfId="420" xr:uid="{49314B55-0C52-4922-A66F-ADFE323F5DF9}"/>
    <cellStyle name="Normal 9 5 3 2" xfId="878" xr:uid="{90917A60-D384-424D-889A-702331EAC97C}"/>
    <cellStyle name="Normal 9 5 3 2 2" xfId="879" xr:uid="{91A25E97-140A-4992-BDBE-573CA0744E68}"/>
    <cellStyle name="Normal 9 5 3 2 2 2" xfId="2451" xr:uid="{A2B02902-E037-4891-9A26-D593FA186009}"/>
    <cellStyle name="Normal 9 5 3 2 2 2 2" xfId="2452" xr:uid="{2D1FEEC6-D4F0-489C-BF54-0540A5FE698A}"/>
    <cellStyle name="Normal 9 5 3 2 2 2 2 2" xfId="5089" xr:uid="{6D333E45-4CB5-44FC-B1CC-D33EBA0C9092}"/>
    <cellStyle name="Normal 9 5 3 2 2 2 3" xfId="5088" xr:uid="{E89337CD-CA9E-4B51-8888-7BBC61F89D0B}"/>
    <cellStyle name="Normal 9 5 3 2 2 3" xfId="2453" xr:uid="{7435DB1A-68C5-43E0-AEF9-49CC66049B53}"/>
    <cellStyle name="Normal 9 5 3 2 2 3 2" xfId="5090" xr:uid="{C250EA62-1EEE-4A49-BFDB-E089AA867E40}"/>
    <cellStyle name="Normal 9 5 3 2 2 4" xfId="4174" xr:uid="{9898187C-09C1-4DC1-BDCA-458BE4FC0712}"/>
    <cellStyle name="Normal 9 5 3 2 2 4 2" xfId="5091" xr:uid="{A1964E1A-84BA-47C1-9C98-6B4B1D09EE5D}"/>
    <cellStyle name="Normal 9 5 3 2 2 5" xfId="5087" xr:uid="{605BA0DD-BF69-4EED-9035-3687B87E8371}"/>
    <cellStyle name="Normal 9 5 3 2 3" xfId="2454" xr:uid="{C6C3EE33-667C-40AD-AF20-5D6BB01A7A66}"/>
    <cellStyle name="Normal 9 5 3 2 3 2" xfId="2455" xr:uid="{A46EDF89-6818-4C2F-AE88-AC429EAA2843}"/>
    <cellStyle name="Normal 9 5 3 2 3 2 2" xfId="5093" xr:uid="{66C1F029-3DD1-40C6-8C5F-324D61AE3A81}"/>
    <cellStyle name="Normal 9 5 3 2 3 3" xfId="4175" xr:uid="{46C4BA3C-6B4F-40F3-BDD8-C3049FDD8C63}"/>
    <cellStyle name="Normal 9 5 3 2 3 3 2" xfId="5094" xr:uid="{340996C4-06F7-46A9-90A0-FA663A1F9D5A}"/>
    <cellStyle name="Normal 9 5 3 2 3 4" xfId="4176" xr:uid="{7C9FF96C-A38D-4DAA-92CB-078EC215D49E}"/>
    <cellStyle name="Normal 9 5 3 2 3 4 2" xfId="5095" xr:uid="{7D4E073E-3476-40AE-B168-D25318D13974}"/>
    <cellStyle name="Normal 9 5 3 2 3 5" xfId="5092" xr:uid="{8E24AC60-D3B5-49A9-BC20-E1191D64BF4E}"/>
    <cellStyle name="Normal 9 5 3 2 4" xfId="2456" xr:uid="{2BBCDFFD-1A55-404E-9CD0-700677765D8A}"/>
    <cellStyle name="Normal 9 5 3 2 4 2" xfId="5096" xr:uid="{F1C452FA-E60A-4825-A173-A5083E4CE5A4}"/>
    <cellStyle name="Normal 9 5 3 2 5" xfId="4177" xr:uid="{0589DDA3-4567-40D6-B733-336348DA8979}"/>
    <cellStyle name="Normal 9 5 3 2 5 2" xfId="5097" xr:uid="{385D12AE-F8A3-464A-BE81-835845F39D29}"/>
    <cellStyle name="Normal 9 5 3 2 6" xfId="4178" xr:uid="{680AF5F7-F461-4A67-8728-F3B6CBC9EA61}"/>
    <cellStyle name="Normal 9 5 3 2 6 2" xfId="5098" xr:uid="{96281F92-939B-4EFB-8554-921DDAEB04EB}"/>
    <cellStyle name="Normal 9 5 3 2 7" xfId="5086" xr:uid="{8E47E005-3743-4655-979C-06AF2C5851FC}"/>
    <cellStyle name="Normal 9 5 3 3" xfId="880" xr:uid="{45FFC702-5B29-46C7-AE00-D9577252905B}"/>
    <cellStyle name="Normal 9 5 3 3 2" xfId="2457" xr:uid="{5185D545-1E03-4336-93A2-62F45D924B42}"/>
    <cellStyle name="Normal 9 5 3 3 2 2" xfId="2458" xr:uid="{AFD092BF-9B53-46F7-82CC-5102788E5C62}"/>
    <cellStyle name="Normal 9 5 3 3 2 2 2" xfId="5101" xr:uid="{868270A3-B7D1-417D-930F-2686C3E20042}"/>
    <cellStyle name="Normal 9 5 3 3 2 3" xfId="4179" xr:uid="{3D72ACE9-0764-4FB7-81EB-6030E92CEF37}"/>
    <cellStyle name="Normal 9 5 3 3 2 3 2" xfId="5102" xr:uid="{FB7A8311-EBE1-4B1D-BFE0-2F40304BD170}"/>
    <cellStyle name="Normal 9 5 3 3 2 4" xfId="4180" xr:uid="{E4E695AB-A707-4D46-9A1F-5CC289B369BF}"/>
    <cellStyle name="Normal 9 5 3 3 2 4 2" xfId="5103" xr:uid="{A2917DA6-EDB3-4AC2-9656-5B73690AE5C0}"/>
    <cellStyle name="Normal 9 5 3 3 2 5" xfId="5100" xr:uid="{E2FFA79A-434A-46CD-B508-3FC2F4B7C200}"/>
    <cellStyle name="Normal 9 5 3 3 3" xfId="2459" xr:uid="{3E37142B-F23D-4800-9A83-AFD1CE2DCF5E}"/>
    <cellStyle name="Normal 9 5 3 3 3 2" xfId="5104" xr:uid="{A1F80119-E63E-4FE8-B5B9-4EF4277FEB8E}"/>
    <cellStyle name="Normal 9 5 3 3 4" xfId="4181" xr:uid="{581BB13A-9753-475F-8545-D86EBF4ECA1A}"/>
    <cellStyle name="Normal 9 5 3 3 4 2" xfId="5105" xr:uid="{79BFC3CE-5C37-40D3-ABE3-4533BE8453F9}"/>
    <cellStyle name="Normal 9 5 3 3 5" xfId="4182" xr:uid="{BD211A0D-41BB-40AF-97E1-581958A17B0D}"/>
    <cellStyle name="Normal 9 5 3 3 5 2" xfId="5106" xr:uid="{B440A556-0B56-49F9-B029-AD780E68A64D}"/>
    <cellStyle name="Normal 9 5 3 3 6" xfId="5099" xr:uid="{BF1B3A6E-BCEB-4F6C-9CFE-F8C2856D0B81}"/>
    <cellStyle name="Normal 9 5 3 4" xfId="2460" xr:uid="{E61B84E1-506A-4AD7-AE9B-485DA68239B9}"/>
    <cellStyle name="Normal 9 5 3 4 2" xfId="2461" xr:uid="{3EF6B828-C13D-4059-BD3D-E8360507EF8D}"/>
    <cellStyle name="Normal 9 5 3 4 2 2" xfId="5108" xr:uid="{6F619799-D2F0-48EA-BDF2-315A5382E5DD}"/>
    <cellStyle name="Normal 9 5 3 4 3" xfId="4183" xr:uid="{41385577-8BD7-4F36-A561-3573E522E7EE}"/>
    <cellStyle name="Normal 9 5 3 4 3 2" xfId="5109" xr:uid="{52BA92E3-D061-4BF9-8EB7-C2254AB44F54}"/>
    <cellStyle name="Normal 9 5 3 4 4" xfId="4184" xr:uid="{0C217299-B5B8-4B46-8D9B-A29813170A4D}"/>
    <cellStyle name="Normal 9 5 3 4 4 2" xfId="5110" xr:uid="{79E3C03B-1C1C-4372-BAEE-DC332BEAA4BB}"/>
    <cellStyle name="Normal 9 5 3 4 5" xfId="5107" xr:uid="{6D419CF7-982B-4124-B43C-239D61A1B9B2}"/>
    <cellStyle name="Normal 9 5 3 5" xfId="2462" xr:uid="{A7D17730-5148-4639-84EC-B92F4E9B65CC}"/>
    <cellStyle name="Normal 9 5 3 5 2" xfId="4185" xr:uid="{37D30779-A76D-4405-B711-FDC7FC75E6F7}"/>
    <cellStyle name="Normal 9 5 3 5 2 2" xfId="5112" xr:uid="{BD20C1C2-391B-4D2A-B9B2-9700709D49D7}"/>
    <cellStyle name="Normal 9 5 3 5 3" xfId="4186" xr:uid="{BE3172BE-6386-4BD4-A653-0CC8BFC1B09B}"/>
    <cellStyle name="Normal 9 5 3 5 3 2" xfId="5113" xr:uid="{B47BA6C9-C5F0-4C39-9248-DC5D93D5CE3E}"/>
    <cellStyle name="Normal 9 5 3 5 4" xfId="4187" xr:uid="{EF7197E8-B50B-4805-92A8-3A294ED0CF19}"/>
    <cellStyle name="Normal 9 5 3 5 4 2" xfId="5114" xr:uid="{99F50DDB-E503-4BEC-9544-3BDE1CA4C410}"/>
    <cellStyle name="Normal 9 5 3 5 5" xfId="5111" xr:uid="{7FC22181-732A-444C-96D9-EFD8BBC0623F}"/>
    <cellStyle name="Normal 9 5 3 6" xfId="4188" xr:uid="{CADC0505-C992-4C24-A1D3-E6CA1F56DA76}"/>
    <cellStyle name="Normal 9 5 3 6 2" xfId="5115" xr:uid="{0805934D-58E5-4CE5-B3F7-8516130E447F}"/>
    <cellStyle name="Normal 9 5 3 7" xfId="4189" xr:uid="{77233DF1-F9B3-4E74-948F-1CCA8A062EF2}"/>
    <cellStyle name="Normal 9 5 3 7 2" xfId="5116" xr:uid="{53393525-4EA8-41BB-98BF-E96712B71F18}"/>
    <cellStyle name="Normal 9 5 3 8" xfId="4190" xr:uid="{E987CFD3-4CF5-4F5E-B836-2D4FB75C34AA}"/>
    <cellStyle name="Normal 9 5 3 8 2" xfId="5117" xr:uid="{34082434-1323-4524-9BDB-E4D4940BB0BE}"/>
    <cellStyle name="Normal 9 5 3 9" xfId="5085" xr:uid="{5C230B20-4C1D-4790-9715-015216584D20}"/>
    <cellStyle name="Normal 9 5 4" xfId="421" xr:uid="{E37E9E5C-FFF9-4534-B301-25375FC1FB2F}"/>
    <cellStyle name="Normal 9 5 4 2" xfId="881" xr:uid="{D50AA38C-C056-4B38-A03A-9EAC8904B636}"/>
    <cellStyle name="Normal 9 5 4 2 2" xfId="882" xr:uid="{19AC81B6-4CAE-4C36-9C9A-D09B9C8BA10E}"/>
    <cellStyle name="Normal 9 5 4 2 2 2" xfId="2463" xr:uid="{BA5E33C8-809B-4CC8-B44D-7FA7F3FD6CD8}"/>
    <cellStyle name="Normal 9 5 4 2 2 2 2" xfId="5121" xr:uid="{75794089-7639-4CE3-8604-BBEB6504A1A3}"/>
    <cellStyle name="Normal 9 5 4 2 2 3" xfId="4191" xr:uid="{8C052DB4-3A30-457A-8856-1B0D6A6E4174}"/>
    <cellStyle name="Normal 9 5 4 2 2 3 2" xfId="5122" xr:uid="{7346C393-1301-46AC-B8BA-2E5AC289F9AF}"/>
    <cellStyle name="Normal 9 5 4 2 2 4" xfId="4192" xr:uid="{BAA907C9-75BD-43C1-9CE8-FC00950EB386}"/>
    <cellStyle name="Normal 9 5 4 2 2 4 2" xfId="5123" xr:uid="{9FC6C348-3A19-4AFE-87E0-4F3FE135D823}"/>
    <cellStyle name="Normal 9 5 4 2 2 5" xfId="5120" xr:uid="{8E96B8E1-8A22-482C-A7B8-500DFD8CFCE1}"/>
    <cellStyle name="Normal 9 5 4 2 3" xfId="2464" xr:uid="{313F8BF5-0433-4ADF-B99E-436C2732AA5D}"/>
    <cellStyle name="Normal 9 5 4 2 3 2" xfId="5124" xr:uid="{37154137-EA80-43E5-851E-D452D14B3D5B}"/>
    <cellStyle name="Normal 9 5 4 2 4" xfId="4193" xr:uid="{2172F55C-04DC-49D3-9CCD-E70D9FF79E8B}"/>
    <cellStyle name="Normal 9 5 4 2 4 2" xfId="5125" xr:uid="{BD4486FC-CBC3-47AC-A9EE-EDE4A098971E}"/>
    <cellStyle name="Normal 9 5 4 2 5" xfId="4194" xr:uid="{F0A20FD8-2186-4BCF-89F9-B61F094CB1FA}"/>
    <cellStyle name="Normal 9 5 4 2 5 2" xfId="5126" xr:uid="{1D536349-B9A5-40A0-8FEB-28D94C08FCD3}"/>
    <cellStyle name="Normal 9 5 4 2 6" xfId="5119" xr:uid="{7CF9873E-A5B5-4286-9412-608D0CD1B21D}"/>
    <cellStyle name="Normal 9 5 4 3" xfId="883" xr:uid="{919F934C-DB52-4BFC-A7DA-E1C24FA0969C}"/>
    <cellStyle name="Normal 9 5 4 3 2" xfId="2465" xr:uid="{0C356E72-546F-4B13-93BF-338116B460A6}"/>
    <cellStyle name="Normal 9 5 4 3 2 2" xfId="5128" xr:uid="{C26CCE39-DCCA-4028-B44F-43F30C6CD052}"/>
    <cellStyle name="Normal 9 5 4 3 3" xfId="4195" xr:uid="{839D4850-4070-492E-B995-0D05A0D0B2DD}"/>
    <cellStyle name="Normal 9 5 4 3 3 2" xfId="5129" xr:uid="{E015AA18-D55A-4D7A-94FF-87E00AD91CC2}"/>
    <cellStyle name="Normal 9 5 4 3 4" xfId="4196" xr:uid="{05F1CB2E-5CEC-46AC-BF9F-62FF7673BCD2}"/>
    <cellStyle name="Normal 9 5 4 3 4 2" xfId="5130" xr:uid="{525742DA-F50D-4AD1-9441-3CA8A45FA9B3}"/>
    <cellStyle name="Normal 9 5 4 3 5" xfId="5127" xr:uid="{080CE91D-6481-47A2-8ACA-7BA7E6CAFEE5}"/>
    <cellStyle name="Normal 9 5 4 4" xfId="2466" xr:uid="{7652C1FD-C42F-424A-AF62-B7A01E5AC325}"/>
    <cellStyle name="Normal 9 5 4 4 2" xfId="4197" xr:uid="{2A5FF2D8-5370-4CE7-B9C8-2E91EEEB9CB8}"/>
    <cellStyle name="Normal 9 5 4 4 2 2" xfId="5132" xr:uid="{8634E337-D877-4AF5-AE8C-21BE42AAAFBE}"/>
    <cellStyle name="Normal 9 5 4 4 3" xfId="4198" xr:uid="{CD6929DF-1E9A-499F-A1E6-40AE533E0480}"/>
    <cellStyle name="Normal 9 5 4 4 3 2" xfId="5133" xr:uid="{EC05D4E6-34A0-48AA-8AF3-FB551B0A0ECC}"/>
    <cellStyle name="Normal 9 5 4 4 4" xfId="4199" xr:uid="{2F1E2D2F-D51B-40E6-BA77-1FFE142CA78F}"/>
    <cellStyle name="Normal 9 5 4 4 4 2" xfId="5134" xr:uid="{F88F9912-6200-45ED-B895-0970C2BB07A0}"/>
    <cellStyle name="Normal 9 5 4 4 5" xfId="5131" xr:uid="{E0D0FDCF-8B48-48AA-B457-AAD1FF4B9E99}"/>
    <cellStyle name="Normal 9 5 4 5" xfId="4200" xr:uid="{363353CB-B604-4C69-8621-38E75B773729}"/>
    <cellStyle name="Normal 9 5 4 5 2" xfId="5135" xr:uid="{891B0789-78C7-43ED-89D9-E71B1DB70E13}"/>
    <cellStyle name="Normal 9 5 4 6" xfId="4201" xr:uid="{01D1874E-60A8-465A-AD36-C684636993BF}"/>
    <cellStyle name="Normal 9 5 4 6 2" xfId="5136" xr:uid="{4533D200-0E5E-479F-B08E-658F76F40769}"/>
    <cellStyle name="Normal 9 5 4 7" xfId="4202" xr:uid="{6C5E899B-7A5B-4D2A-AC12-392FAA67C033}"/>
    <cellStyle name="Normal 9 5 4 7 2" xfId="5137" xr:uid="{8BA4C386-734E-4246-A4E8-660077D1EFCC}"/>
    <cellStyle name="Normal 9 5 4 8" xfId="5118" xr:uid="{8047D5D9-C678-4C89-9E60-D53CA4229DD6}"/>
    <cellStyle name="Normal 9 5 5" xfId="422" xr:uid="{1D82A1BB-CC77-4CD0-9666-664BE27A734D}"/>
    <cellStyle name="Normal 9 5 5 2" xfId="884" xr:uid="{E139A396-B5BA-4155-9DFC-80A68861CD21}"/>
    <cellStyle name="Normal 9 5 5 2 2" xfId="2467" xr:uid="{ED231558-638F-4B0D-87CA-76DA3899C3B8}"/>
    <cellStyle name="Normal 9 5 5 2 2 2" xfId="5140" xr:uid="{BB557223-78AD-46AE-A09C-54A23BD4DAF7}"/>
    <cellStyle name="Normal 9 5 5 2 3" xfId="4203" xr:uid="{E6649BF6-4C1B-4FC0-B132-C797E8D108FC}"/>
    <cellStyle name="Normal 9 5 5 2 3 2" xfId="5141" xr:uid="{61CA5D08-6A4F-4C7F-8C0D-82204B3BBB57}"/>
    <cellStyle name="Normal 9 5 5 2 4" xfId="4204" xr:uid="{99C9D560-D28A-4CF0-B445-D31BD302526F}"/>
    <cellStyle name="Normal 9 5 5 2 4 2" xfId="5142" xr:uid="{A0C19ABA-E027-40E1-8510-6EE20E914B65}"/>
    <cellStyle name="Normal 9 5 5 2 5" xfId="5139" xr:uid="{BB1476EE-7AD6-4E10-9FE7-28292A7AF291}"/>
    <cellStyle name="Normal 9 5 5 3" xfId="2468" xr:uid="{70FA2ECF-F7FF-42C1-9C86-2B700158F410}"/>
    <cellStyle name="Normal 9 5 5 3 2" xfId="4205" xr:uid="{3B822B66-0F31-462F-95DF-2D8E8B665C62}"/>
    <cellStyle name="Normal 9 5 5 3 2 2" xfId="5144" xr:uid="{1087BCF4-5664-4F67-8F4E-776CEC288B1C}"/>
    <cellStyle name="Normal 9 5 5 3 3" xfId="4206" xr:uid="{29116D5C-0DEA-4984-A785-F301EA1E1505}"/>
    <cellStyle name="Normal 9 5 5 3 3 2" xfId="5145" xr:uid="{A8DE404F-EB3F-4491-B4F5-F6A8BF2F7ADD}"/>
    <cellStyle name="Normal 9 5 5 3 4" xfId="4207" xr:uid="{25739121-7BBC-4322-8B64-EBCF700B7D4C}"/>
    <cellStyle name="Normal 9 5 5 3 4 2" xfId="5146" xr:uid="{6385EBE9-1CEA-4981-9BEF-7E9BDBB5E2CD}"/>
    <cellStyle name="Normal 9 5 5 3 5" xfId="5143" xr:uid="{B6F91F07-4C14-4C75-9E9B-4A1AF38B7AE8}"/>
    <cellStyle name="Normal 9 5 5 4" xfId="4208" xr:uid="{0E1A497E-EF4B-422C-A769-8BADA019D34B}"/>
    <cellStyle name="Normal 9 5 5 4 2" xfId="5147" xr:uid="{E77BE19B-C013-47B5-A2D1-F5487E380AA5}"/>
    <cellStyle name="Normal 9 5 5 5" xfId="4209" xr:uid="{2D45CECD-5029-41DC-AC51-773C8300F20C}"/>
    <cellStyle name="Normal 9 5 5 5 2" xfId="5148" xr:uid="{F8C929CE-1760-47A9-8B85-7362EA2DC02A}"/>
    <cellStyle name="Normal 9 5 5 6" xfId="4210" xr:uid="{99124CD6-C200-4CCB-A367-8344BE9C858D}"/>
    <cellStyle name="Normal 9 5 5 6 2" xfId="5149" xr:uid="{3C07B2BC-0463-4403-8AB3-AC1AC39FF4D2}"/>
    <cellStyle name="Normal 9 5 5 7" xfId="5138" xr:uid="{2695379A-4B3D-4496-A442-1D1DFE6C3E87}"/>
    <cellStyle name="Normal 9 5 6" xfId="885" xr:uid="{6903AD28-2720-4EFE-865B-4F0181035E78}"/>
    <cellStyle name="Normal 9 5 6 2" xfId="2469" xr:uid="{14CCF5D5-7B90-4F73-B57D-53A2F3B3D671}"/>
    <cellStyle name="Normal 9 5 6 2 2" xfId="4211" xr:uid="{DF9C3134-41EB-4ABF-A48F-A85818A04BED}"/>
    <cellStyle name="Normal 9 5 6 2 2 2" xfId="5152" xr:uid="{2DA34E49-4E00-4450-9103-68261BA6A66C}"/>
    <cellStyle name="Normal 9 5 6 2 3" xfId="4212" xr:uid="{450D42DA-9C11-4C71-8109-5AEC034C6194}"/>
    <cellStyle name="Normal 9 5 6 2 3 2" xfId="5153" xr:uid="{921798E1-CAEB-4E1A-82D4-FB9FACF1A7BC}"/>
    <cellStyle name="Normal 9 5 6 2 4" xfId="4213" xr:uid="{36B8FD49-9AB1-48CA-BA27-C72D04A36675}"/>
    <cellStyle name="Normal 9 5 6 2 4 2" xfId="5154" xr:uid="{35173742-1AF7-43A1-BB41-6501D7F24473}"/>
    <cellStyle name="Normal 9 5 6 2 5" xfId="5151" xr:uid="{ABB6A7BD-5899-4436-91C0-0D2E1A3DEBE7}"/>
    <cellStyle name="Normal 9 5 6 3" xfId="4214" xr:uid="{E75D5A20-09F8-420C-8EB1-4ACBC58E16F7}"/>
    <cellStyle name="Normal 9 5 6 3 2" xfId="5155" xr:uid="{8CA8BFF1-1367-4177-A7E7-85EDA540E0B3}"/>
    <cellStyle name="Normal 9 5 6 4" xfId="4215" xr:uid="{9CE98AAF-E5E0-4484-B2D4-D0EF96F228B1}"/>
    <cellStyle name="Normal 9 5 6 4 2" xfId="5156" xr:uid="{F5DE97D5-788B-4F6F-B75D-7006F5288BAF}"/>
    <cellStyle name="Normal 9 5 6 5" xfId="4216" xr:uid="{62DD6A5A-63CB-4C2A-827B-9058772F7593}"/>
    <cellStyle name="Normal 9 5 6 5 2" xfId="5157" xr:uid="{D3543211-E0E0-4F76-B640-6ADB14256359}"/>
    <cellStyle name="Normal 9 5 6 6" xfId="5150" xr:uid="{7B7B0E5D-CBBD-4593-B0D2-B1CD229FD794}"/>
    <cellStyle name="Normal 9 5 7" xfId="2470" xr:uid="{35C55DCC-F93A-4A5D-90F2-DF009ABCEF0A}"/>
    <cellStyle name="Normal 9 5 7 2" xfId="4217" xr:uid="{8361DAB8-FE24-4243-98D7-B43A56850ADF}"/>
    <cellStyle name="Normal 9 5 7 2 2" xfId="5159" xr:uid="{2EC59B93-A8DE-4AE5-B505-E898D81EB86F}"/>
    <cellStyle name="Normal 9 5 7 3" xfId="4218" xr:uid="{721FEF04-81ED-44A1-A6A9-FEA1DE422DD5}"/>
    <cellStyle name="Normal 9 5 7 3 2" xfId="5160" xr:uid="{1F4E21A7-B82F-44B1-88B0-1701FD13BA5B}"/>
    <cellStyle name="Normal 9 5 7 4" xfId="4219" xr:uid="{76DE10B3-1DB6-4431-948F-8C82EA2F4C0E}"/>
    <cellStyle name="Normal 9 5 7 4 2" xfId="5161" xr:uid="{B7F0D69A-CC13-4610-BE6F-60A6809EC8FB}"/>
    <cellStyle name="Normal 9 5 7 5" xfId="5158" xr:uid="{0232716F-38E5-45D7-A1D9-61C174B9F398}"/>
    <cellStyle name="Normal 9 5 8" xfId="4220" xr:uid="{504CA6D9-7BC4-4395-98AC-863DEE48E30F}"/>
    <cellStyle name="Normal 9 5 8 2" xfId="4221" xr:uid="{B0643139-09E2-4B91-9E6D-3179C793A189}"/>
    <cellStyle name="Normal 9 5 8 2 2" xfId="5163" xr:uid="{6F1C75BB-75A7-4137-9727-8810E6D99E4E}"/>
    <cellStyle name="Normal 9 5 8 3" xfId="4222" xr:uid="{2D9392EA-1750-47CF-B4E5-6386A073E469}"/>
    <cellStyle name="Normal 9 5 8 3 2" xfId="5164" xr:uid="{BECB47DC-AB69-49B9-8071-D112AF31A377}"/>
    <cellStyle name="Normal 9 5 8 4" xfId="4223" xr:uid="{2AA7C648-89CA-4C76-B7D5-615736777E9E}"/>
    <cellStyle name="Normal 9 5 8 4 2" xfId="5165" xr:uid="{6B8FEF6D-51B9-43CA-8901-5B0303248E7C}"/>
    <cellStyle name="Normal 9 5 8 5" xfId="5162" xr:uid="{42A44918-8432-4513-9B92-CEA819735207}"/>
    <cellStyle name="Normal 9 5 9" xfId="4224" xr:uid="{A53B47AF-DCA1-45A4-8AE7-56EF18B1EBA8}"/>
    <cellStyle name="Normal 9 5 9 2" xfId="5166" xr:uid="{0D14A06C-A0F3-49CD-9E33-FE00714A8EA5}"/>
    <cellStyle name="Normal 9 6" xfId="180" xr:uid="{02A2DB5F-EDA9-44A8-BD6C-9F63EB60D511}"/>
    <cellStyle name="Normal 9 6 10" xfId="5167" xr:uid="{BD5CB669-5586-4282-BCE0-2D0277A7C7B7}"/>
    <cellStyle name="Normal 9 6 2" xfId="181" xr:uid="{0CC308FD-935C-4AFF-B329-35D495BD7232}"/>
    <cellStyle name="Normal 9 6 2 2" xfId="423" xr:uid="{896369EE-E75D-48DB-8634-4ECC88AABAA3}"/>
    <cellStyle name="Normal 9 6 2 2 2" xfId="886" xr:uid="{FFB9585F-5516-482C-A6D2-C7F0E6DE867A}"/>
    <cellStyle name="Normal 9 6 2 2 2 2" xfId="2471" xr:uid="{1A86B0A2-29D5-4485-B235-2DADFCEB010D}"/>
    <cellStyle name="Normal 9 6 2 2 2 2 2" xfId="5171" xr:uid="{D3277263-39C1-4F78-B94B-F440DA1CE0B0}"/>
    <cellStyle name="Normal 9 6 2 2 2 3" xfId="4225" xr:uid="{76AF2F16-992C-4AE2-BB85-4C7105F1D23B}"/>
    <cellStyle name="Normal 9 6 2 2 2 3 2" xfId="5172" xr:uid="{963A863D-B729-4616-BCA4-2F057A8E38CA}"/>
    <cellStyle name="Normal 9 6 2 2 2 4" xfId="4226" xr:uid="{01CA335D-CB1F-4B35-B38E-1B543B2C17B1}"/>
    <cellStyle name="Normal 9 6 2 2 2 4 2" xfId="5173" xr:uid="{250F991D-FCC6-4B6C-858B-E0CDB69F3F70}"/>
    <cellStyle name="Normal 9 6 2 2 2 5" xfId="5170" xr:uid="{8B3C3DE9-98BF-4DFB-8D97-FD31C34EF597}"/>
    <cellStyle name="Normal 9 6 2 2 3" xfId="2472" xr:uid="{D2FDF962-5AFA-4D10-8109-617B21DE3617}"/>
    <cellStyle name="Normal 9 6 2 2 3 2" xfId="4227" xr:uid="{98D34A8D-7A5C-4423-855A-35FC947B4403}"/>
    <cellStyle name="Normal 9 6 2 2 3 2 2" xfId="5175" xr:uid="{0EF7345A-32DB-4947-8CFC-0EA0A7F5F9FD}"/>
    <cellStyle name="Normal 9 6 2 2 3 3" xfId="4228" xr:uid="{0D9CC83D-63EA-45BA-A427-B4D0DE71D906}"/>
    <cellStyle name="Normal 9 6 2 2 3 3 2" xfId="5176" xr:uid="{D250316D-6A0D-44E7-ADC7-D415F4B84480}"/>
    <cellStyle name="Normal 9 6 2 2 3 4" xfId="4229" xr:uid="{35127F5F-367A-466D-BB9B-FDC4C634C0EA}"/>
    <cellStyle name="Normal 9 6 2 2 3 4 2" xfId="5177" xr:uid="{E15ED7A6-49C5-4694-AC0C-94D4F21F5AB5}"/>
    <cellStyle name="Normal 9 6 2 2 3 5" xfId="5174" xr:uid="{F0B5E1E1-A82A-49B7-BA67-4216BC7298EA}"/>
    <cellStyle name="Normal 9 6 2 2 4" xfId="4230" xr:uid="{EF2CCB6B-5DB5-474A-BF19-F7122E82487B}"/>
    <cellStyle name="Normal 9 6 2 2 4 2" xfId="5178" xr:uid="{041E03EF-DEDC-4F12-A0E1-6A02DA5A6019}"/>
    <cellStyle name="Normal 9 6 2 2 5" xfId="4231" xr:uid="{6ECEF391-BFBB-40BE-9160-16684ADF5CAD}"/>
    <cellStyle name="Normal 9 6 2 2 5 2" xfId="5179" xr:uid="{0129BD02-E1B6-48F8-9D0A-DBD065A6CA2A}"/>
    <cellStyle name="Normal 9 6 2 2 6" xfId="4232" xr:uid="{F66CA319-9AD2-4B63-AC1B-939DCA7FE82C}"/>
    <cellStyle name="Normal 9 6 2 2 6 2" xfId="5180" xr:uid="{C227A4DE-F50E-46A0-8B66-DD5BB388E7A5}"/>
    <cellStyle name="Normal 9 6 2 2 7" xfId="5169" xr:uid="{9D096867-9504-40A4-BF2A-DE4FCE54E85C}"/>
    <cellStyle name="Normal 9 6 2 3" xfId="887" xr:uid="{9B489822-2F62-473F-A8B9-E00174DEDFE0}"/>
    <cellStyle name="Normal 9 6 2 3 2" xfId="2473" xr:uid="{13D9AADA-4680-45CB-ABE9-DF708E66B333}"/>
    <cellStyle name="Normal 9 6 2 3 2 2" xfId="4233" xr:uid="{97F5D75C-96B2-48F0-B16E-3EA3976586F7}"/>
    <cellStyle name="Normal 9 6 2 3 2 2 2" xfId="5183" xr:uid="{924CB335-9502-495A-BEF0-B86455B00668}"/>
    <cellStyle name="Normal 9 6 2 3 2 3" xfId="4234" xr:uid="{73E3435A-AB1D-4643-9006-7B3F555F379F}"/>
    <cellStyle name="Normal 9 6 2 3 2 3 2" xfId="5184" xr:uid="{0E1B250D-F844-4AF9-870C-69BE2EDD90B7}"/>
    <cellStyle name="Normal 9 6 2 3 2 4" xfId="4235" xr:uid="{5257C494-12C3-485E-AFA0-E60E60514288}"/>
    <cellStyle name="Normal 9 6 2 3 2 4 2" xfId="5185" xr:uid="{C8FF8188-DBAD-4B16-9CA7-EF8A2C814E72}"/>
    <cellStyle name="Normal 9 6 2 3 2 5" xfId="5182" xr:uid="{85243156-6EA8-44FD-BC79-3FDD4F47ADAC}"/>
    <cellStyle name="Normal 9 6 2 3 3" xfId="4236" xr:uid="{1E972A7E-9C95-48E0-92B0-35A4F79E84E5}"/>
    <cellStyle name="Normal 9 6 2 3 3 2" xfId="5186" xr:uid="{122DD932-C53F-4335-95D1-CF0C73B9EEC2}"/>
    <cellStyle name="Normal 9 6 2 3 4" xfId="4237" xr:uid="{E1790627-78FA-425E-B3AA-CDB0D0DF377E}"/>
    <cellStyle name="Normal 9 6 2 3 4 2" xfId="5187" xr:uid="{F3563C03-FBBF-44BA-AB10-B0440FB0A432}"/>
    <cellStyle name="Normal 9 6 2 3 5" xfId="4238" xr:uid="{F7F6C045-6C00-4262-9E8D-26671944514B}"/>
    <cellStyle name="Normal 9 6 2 3 5 2" xfId="5188" xr:uid="{5D2C37F2-1ED6-492F-8536-C79523406AA6}"/>
    <cellStyle name="Normal 9 6 2 3 6" xfId="5181" xr:uid="{026513D8-0AC4-4BB1-A9CE-9DA62B7136D5}"/>
    <cellStyle name="Normal 9 6 2 4" xfId="2474" xr:uid="{278C70D4-46FF-489F-84F2-502A896DF3AA}"/>
    <cellStyle name="Normal 9 6 2 4 2" xfId="4239" xr:uid="{15F7EA39-6B45-4387-9599-51495B3A97E0}"/>
    <cellStyle name="Normal 9 6 2 4 2 2" xfId="5190" xr:uid="{BA28EDA8-B7F7-46EE-AA25-5F9E1333C9F0}"/>
    <cellStyle name="Normal 9 6 2 4 3" xfId="4240" xr:uid="{BCE9030E-F92E-4215-ABAA-D6DB413D7745}"/>
    <cellStyle name="Normal 9 6 2 4 3 2" xfId="5191" xr:uid="{9D13F82F-9ED8-49EC-99AB-0BF932C514FA}"/>
    <cellStyle name="Normal 9 6 2 4 4" xfId="4241" xr:uid="{B4F287A7-523D-4785-B096-721B6C896145}"/>
    <cellStyle name="Normal 9 6 2 4 4 2" xfId="5192" xr:uid="{58F6D26D-E65C-4A9C-B82E-87FB2BC2D685}"/>
    <cellStyle name="Normal 9 6 2 4 5" xfId="5189" xr:uid="{9A60C281-C787-4A5A-B277-2ED25BD28659}"/>
    <cellStyle name="Normal 9 6 2 5" xfId="4242" xr:uid="{6A8B1937-E697-4A4F-A0D9-C2C76529D0A9}"/>
    <cellStyle name="Normal 9 6 2 5 2" xfId="4243" xr:uid="{19BA56B7-2324-4797-BB50-0C3A19CD4668}"/>
    <cellStyle name="Normal 9 6 2 5 2 2" xfId="5194" xr:uid="{77C6BB0A-50EC-45DD-84EC-93F77661D189}"/>
    <cellStyle name="Normal 9 6 2 5 3" xfId="4244" xr:uid="{769C92FC-F821-412C-A7E7-BA7125D4825E}"/>
    <cellStyle name="Normal 9 6 2 5 3 2" xfId="5195" xr:uid="{B1493B38-2C4B-42D7-A330-8E51F822D848}"/>
    <cellStyle name="Normal 9 6 2 5 4" xfId="4245" xr:uid="{FBD9BEB4-CAAB-4784-8811-90DDBC305457}"/>
    <cellStyle name="Normal 9 6 2 5 4 2" xfId="5196" xr:uid="{7DDEBE54-8624-433B-8314-909F91202EDB}"/>
    <cellStyle name="Normal 9 6 2 5 5" xfId="5193" xr:uid="{E060D6CA-5C07-4261-B2FA-F46004DC63B3}"/>
    <cellStyle name="Normal 9 6 2 6" xfId="4246" xr:uid="{0891D836-8291-4AA0-B375-6457E801C68D}"/>
    <cellStyle name="Normal 9 6 2 6 2" xfId="5197" xr:uid="{B2FB6C89-43AE-41F8-A624-613549D421D9}"/>
    <cellStyle name="Normal 9 6 2 7" xfId="4247" xr:uid="{6D276B5D-1079-4432-A06F-6A03AF907AA4}"/>
    <cellStyle name="Normal 9 6 2 7 2" xfId="5198" xr:uid="{47263B23-B604-419D-994B-3AE6C575E3A2}"/>
    <cellStyle name="Normal 9 6 2 8" xfId="4248" xr:uid="{5C1DCEBF-6EFE-49DF-B67D-7E3798290DEA}"/>
    <cellStyle name="Normal 9 6 2 8 2" xfId="5199" xr:uid="{DEB5C7F5-5EFE-45BD-8D4D-EAC24E25E58A}"/>
    <cellStyle name="Normal 9 6 2 9" xfId="5168" xr:uid="{F186C730-0D29-4F95-A23E-DFAD926DC374}"/>
    <cellStyle name="Normal 9 6 3" xfId="424" xr:uid="{599DB7EB-E5F8-4E97-BE3B-49BD6B839741}"/>
    <cellStyle name="Normal 9 6 3 2" xfId="888" xr:uid="{CCE0CAAA-4D48-47B5-B635-6BCB053A434A}"/>
    <cellStyle name="Normal 9 6 3 2 2" xfId="889" xr:uid="{BEDA03DB-9AB9-4C97-955A-7EE7CDFEB7DD}"/>
    <cellStyle name="Normal 9 6 3 2 2 2" xfId="5202" xr:uid="{955D9B6F-8D45-41F4-90F6-574EE7EA0E4C}"/>
    <cellStyle name="Normal 9 6 3 2 3" xfId="4249" xr:uid="{6762CFCB-C83F-4430-AC8A-0E9735AD98BD}"/>
    <cellStyle name="Normal 9 6 3 2 3 2" xfId="5203" xr:uid="{B61CE7E1-6EFE-40B4-85B8-C2EA0BB184B0}"/>
    <cellStyle name="Normal 9 6 3 2 4" xfId="4250" xr:uid="{0FE81DF4-76DF-448C-AD14-0C2DC7F11F6C}"/>
    <cellStyle name="Normal 9 6 3 2 4 2" xfId="5204" xr:uid="{5C84E30C-449E-472C-BA85-4D78AEB5F865}"/>
    <cellStyle name="Normal 9 6 3 2 5" xfId="5201" xr:uid="{5328E1DE-FC26-409F-8606-2EF464434C24}"/>
    <cellStyle name="Normal 9 6 3 3" xfId="890" xr:uid="{E2CA3303-36E5-45D0-A1F6-C166D7C22E5C}"/>
    <cellStyle name="Normal 9 6 3 3 2" xfId="4251" xr:uid="{FF87AB31-0898-4CD2-976A-00D65A0B9470}"/>
    <cellStyle name="Normal 9 6 3 3 2 2" xfId="5206" xr:uid="{0FB3BFA8-3B0B-4DE4-B257-8C407BC971A9}"/>
    <cellStyle name="Normal 9 6 3 3 3" xfId="4252" xr:uid="{876017FF-6D7B-412E-B928-85D350BE9DC7}"/>
    <cellStyle name="Normal 9 6 3 3 3 2" xfId="5207" xr:uid="{E944517D-2CD7-4E10-B02D-572D4D970B95}"/>
    <cellStyle name="Normal 9 6 3 3 4" xfId="4253" xr:uid="{16728388-52E5-4B0B-9BE5-F0C2C0F33795}"/>
    <cellStyle name="Normal 9 6 3 3 4 2" xfId="5208" xr:uid="{26D18DD3-F763-48DD-B5CF-E3113D201242}"/>
    <cellStyle name="Normal 9 6 3 3 5" xfId="5205" xr:uid="{237390BC-9C09-41A3-9CA8-C6452F4B3EAA}"/>
    <cellStyle name="Normal 9 6 3 4" xfId="4254" xr:uid="{B3D68581-12EB-4C40-9569-D5D3CAD481A8}"/>
    <cellStyle name="Normal 9 6 3 4 2" xfId="5209" xr:uid="{5A1B8494-5B6D-4D32-A4B1-AAB1706A4DB8}"/>
    <cellStyle name="Normal 9 6 3 5" xfId="4255" xr:uid="{CA3C03F9-70CF-44C1-851E-F69AAFE4AB2F}"/>
    <cellStyle name="Normal 9 6 3 5 2" xfId="5210" xr:uid="{575E1F58-8E2A-4A4A-AFA8-C9C18F4DB63B}"/>
    <cellStyle name="Normal 9 6 3 6" xfId="4256" xr:uid="{814397FD-5ECA-4D5B-8FA9-B2634AF407DD}"/>
    <cellStyle name="Normal 9 6 3 6 2" xfId="5211" xr:uid="{DCF6B61F-3E44-4F0D-BD00-4CC9DEDC86DB}"/>
    <cellStyle name="Normal 9 6 3 7" xfId="5200" xr:uid="{CB31AAE8-AECF-47F9-9B14-CC37F3A7B8A7}"/>
    <cellStyle name="Normal 9 6 4" xfId="425" xr:uid="{4132E931-7C80-4312-8CBE-016AA68C7B0B}"/>
    <cellStyle name="Normal 9 6 4 2" xfId="891" xr:uid="{48234835-66AC-42F3-85BF-4C973262AB5C}"/>
    <cellStyle name="Normal 9 6 4 2 2" xfId="4257" xr:uid="{9A141B94-BE60-4CF8-A3B3-8FA1527DCCD1}"/>
    <cellStyle name="Normal 9 6 4 2 2 2" xfId="5214" xr:uid="{0AB1C9C7-88B5-450F-98C2-91F4C345B76A}"/>
    <cellStyle name="Normal 9 6 4 2 3" xfId="4258" xr:uid="{8702B42A-D99A-463D-ADF3-3DA92488E831}"/>
    <cellStyle name="Normal 9 6 4 2 3 2" xfId="5215" xr:uid="{E0B24B44-AA70-4971-B55F-7E50DB9C3093}"/>
    <cellStyle name="Normal 9 6 4 2 4" xfId="4259" xr:uid="{88CB8773-1A1D-4AD3-A808-2E4BFFD514D7}"/>
    <cellStyle name="Normal 9 6 4 2 4 2" xfId="5216" xr:uid="{1EC7F5AA-497E-4EE3-863D-6111792FD9C9}"/>
    <cellStyle name="Normal 9 6 4 2 5" xfId="5213" xr:uid="{C58B8F05-C243-4DE1-94D9-5404AB007AB7}"/>
    <cellStyle name="Normal 9 6 4 3" xfId="4260" xr:uid="{A754A079-5FF2-4F16-B256-FC9F905C774D}"/>
    <cellStyle name="Normal 9 6 4 3 2" xfId="5217" xr:uid="{5DA77497-A2C9-4141-BF4C-CA2DBB7D8338}"/>
    <cellStyle name="Normal 9 6 4 4" xfId="4261" xr:uid="{FA3DD9CA-4F4D-4CC6-813E-86B6799C7A10}"/>
    <cellStyle name="Normal 9 6 4 4 2" xfId="5218" xr:uid="{F7475412-3AE4-47EE-8B8F-AEAADF7078A2}"/>
    <cellStyle name="Normal 9 6 4 5" xfId="4262" xr:uid="{8724785E-31F6-4938-8977-9A2C74F039DC}"/>
    <cellStyle name="Normal 9 6 4 5 2" xfId="5219" xr:uid="{C4528E87-0534-4282-A671-A397E2A57B77}"/>
    <cellStyle name="Normal 9 6 4 6" xfId="5212" xr:uid="{70AE72AD-A583-4C8C-9495-42A6A498A214}"/>
    <cellStyle name="Normal 9 6 5" xfId="892" xr:uid="{077352BA-55B7-47CE-9713-A8FBD76E6912}"/>
    <cellStyle name="Normal 9 6 5 2" xfId="4263" xr:uid="{0102D4A5-6782-41EE-AF63-FC48C3D07E9E}"/>
    <cellStyle name="Normal 9 6 5 2 2" xfId="5221" xr:uid="{8E39DACD-949E-44C0-A716-4670ADFB08AB}"/>
    <cellStyle name="Normal 9 6 5 3" xfId="4264" xr:uid="{389CA524-C489-43E1-8D10-6FD9BEFA117C}"/>
    <cellStyle name="Normal 9 6 5 3 2" xfId="5222" xr:uid="{7E40EB57-6FE8-4857-B4E4-96539F142CCD}"/>
    <cellStyle name="Normal 9 6 5 4" xfId="4265" xr:uid="{4B5B509E-0856-4A71-8AAE-7D964AC4397C}"/>
    <cellStyle name="Normal 9 6 5 4 2" xfId="5223" xr:uid="{B21BEC23-2BF8-4E4E-89DD-26DD8495BD1D}"/>
    <cellStyle name="Normal 9 6 5 5" xfId="5220" xr:uid="{17604A3D-A738-492A-87E8-01624D888396}"/>
    <cellStyle name="Normal 9 6 6" xfId="4266" xr:uid="{BA9DAA5D-B15A-40EA-B2FD-4E99688561DF}"/>
    <cellStyle name="Normal 9 6 6 2" xfId="4267" xr:uid="{86B213A2-4FD2-45C7-B2FC-0F5CB37443DD}"/>
    <cellStyle name="Normal 9 6 6 2 2" xfId="5225" xr:uid="{1217C79B-0B2F-43A0-B470-EBB684B0C487}"/>
    <cellStyle name="Normal 9 6 6 3" xfId="4268" xr:uid="{D4EAB0A1-5370-4B8D-9F25-AB23BC7CEA52}"/>
    <cellStyle name="Normal 9 6 6 3 2" xfId="5226" xr:uid="{04C9CC04-F975-4096-8CDE-1DEEF1D21BBC}"/>
    <cellStyle name="Normal 9 6 6 4" xfId="4269" xr:uid="{09ECC617-24A2-4391-839B-599D05AFC211}"/>
    <cellStyle name="Normal 9 6 6 4 2" xfId="5227" xr:uid="{87946B20-28B8-430F-8C03-A14CCE3AE72E}"/>
    <cellStyle name="Normal 9 6 6 5" xfId="5224" xr:uid="{2979D08A-C453-4B1D-80EC-B616008240AC}"/>
    <cellStyle name="Normal 9 6 7" xfId="4270" xr:uid="{F2971BAD-6163-48F4-B4A6-A7C2969301F7}"/>
    <cellStyle name="Normal 9 6 7 2" xfId="5228" xr:uid="{4F724C87-27F4-4386-9AD8-8047A8C37DE0}"/>
    <cellStyle name="Normal 9 6 8" xfId="4271" xr:uid="{70325272-DBB1-4D00-A4E4-62F9C3D35B26}"/>
    <cellStyle name="Normal 9 6 8 2" xfId="5229" xr:uid="{E1BDBF18-07FD-4EF5-9429-A1F03D09E96E}"/>
    <cellStyle name="Normal 9 6 9" xfId="4272" xr:uid="{FAFF5AA9-4E80-4B5A-ABD3-DCA5B89BCEAE}"/>
    <cellStyle name="Normal 9 6 9 2" xfId="5230" xr:uid="{E5A255E7-6C07-40E4-A615-E6B59417604A}"/>
    <cellStyle name="Normal 9 7" xfId="182" xr:uid="{CE888E23-D5FE-49BA-BE5D-8E5F0BE23C3C}"/>
    <cellStyle name="Normal 9 7 2" xfId="426" xr:uid="{CA34FCDE-39EA-48CF-A261-DAC65407C48C}"/>
    <cellStyle name="Normal 9 7 2 2" xfId="893" xr:uid="{BE53BDC6-D5E3-42AF-B181-B60DB370F344}"/>
    <cellStyle name="Normal 9 7 2 2 2" xfId="2475" xr:uid="{8EB2FD5F-DEFD-4C62-B8F1-C0D01842563B}"/>
    <cellStyle name="Normal 9 7 2 2 2 2" xfId="2476" xr:uid="{1D5CDE04-9A5B-41FC-B9C5-E0794B0152BC}"/>
    <cellStyle name="Normal 9 7 2 2 2 2 2" xfId="5235" xr:uid="{8010C21C-F646-422A-AE63-E9FAAC208FFD}"/>
    <cellStyle name="Normal 9 7 2 2 2 3" xfId="5234" xr:uid="{E57E3487-5658-4D5D-9C06-60941143E7B1}"/>
    <cellStyle name="Normal 9 7 2 2 3" xfId="2477" xr:uid="{A1BEF9F5-6AF4-4660-986F-3288F5ADA820}"/>
    <cellStyle name="Normal 9 7 2 2 3 2" xfId="5236" xr:uid="{82828F9E-892A-4782-B6D9-669A9679D4B4}"/>
    <cellStyle name="Normal 9 7 2 2 4" xfId="4273" xr:uid="{827498FA-5322-4029-BB94-D52DAAA3635B}"/>
    <cellStyle name="Normal 9 7 2 2 4 2" xfId="5237" xr:uid="{AB935CD8-4C8E-432F-B5F8-7C1314A06C4D}"/>
    <cellStyle name="Normal 9 7 2 2 5" xfId="5233" xr:uid="{FC99EAE3-B7D7-41C8-BE7A-75E2DA804016}"/>
    <cellStyle name="Normal 9 7 2 3" xfId="2478" xr:uid="{DEC76C83-9AA0-4DD6-94F3-EC57917E5B5F}"/>
    <cellStyle name="Normal 9 7 2 3 2" xfId="2479" xr:uid="{2555F637-7AA4-41F3-AE51-0FCFFDCA92D8}"/>
    <cellStyle name="Normal 9 7 2 3 2 2" xfId="5239" xr:uid="{90ED3189-58D8-4246-ACB9-E582C81D8782}"/>
    <cellStyle name="Normal 9 7 2 3 3" xfId="4274" xr:uid="{35CBC9D7-82CD-4AB0-B7B9-088A5776F686}"/>
    <cellStyle name="Normal 9 7 2 3 3 2" xfId="5240" xr:uid="{A204B15F-0A26-4456-8B5B-B85B03A11F15}"/>
    <cellStyle name="Normal 9 7 2 3 4" xfId="4275" xr:uid="{90E52622-C8B6-422A-AF7A-1D7BD99BF77A}"/>
    <cellStyle name="Normal 9 7 2 3 4 2" xfId="5241" xr:uid="{8EADFD0D-2DDA-4B22-80A6-DD1B84C4C267}"/>
    <cellStyle name="Normal 9 7 2 3 5" xfId="5238" xr:uid="{B99D4135-49EE-4080-BD18-7602CF4F668D}"/>
    <cellStyle name="Normal 9 7 2 4" xfId="2480" xr:uid="{A4590557-D108-4933-8796-CD512C1DD641}"/>
    <cellStyle name="Normal 9 7 2 4 2" xfId="5242" xr:uid="{D5738382-AC83-4C2F-90BF-2627E17AC0F2}"/>
    <cellStyle name="Normal 9 7 2 5" xfId="4276" xr:uid="{ABE9A87E-F26E-4E06-BBBC-EC1328C98397}"/>
    <cellStyle name="Normal 9 7 2 5 2" xfId="5243" xr:uid="{F525B697-57D8-479B-B27A-B4E667B8E39A}"/>
    <cellStyle name="Normal 9 7 2 6" xfId="4277" xr:uid="{B061909B-F149-4000-A93C-AEE4B2608B40}"/>
    <cellStyle name="Normal 9 7 2 6 2" xfId="5244" xr:uid="{0EC267DE-F3A0-4959-AA78-D06BD5BA7A0D}"/>
    <cellStyle name="Normal 9 7 2 7" xfId="5232" xr:uid="{4DBA38A4-5D9F-48F6-94D9-DD884EEE7470}"/>
    <cellStyle name="Normal 9 7 3" xfId="894" xr:uid="{969703B3-673A-403C-B10E-F03915D1B19A}"/>
    <cellStyle name="Normal 9 7 3 2" xfId="2481" xr:uid="{841BF587-4CF9-46FE-B243-7B40FE098E47}"/>
    <cellStyle name="Normal 9 7 3 2 2" xfId="2482" xr:uid="{75FFE595-07FD-40A6-A762-FBEA8097886A}"/>
    <cellStyle name="Normal 9 7 3 2 2 2" xfId="5247" xr:uid="{B3B31EC0-4BE0-491A-97A4-7DE840B768E2}"/>
    <cellStyle name="Normal 9 7 3 2 3" xfId="4278" xr:uid="{DEBBEC87-856F-4227-A561-9C822C2EC9E8}"/>
    <cellStyle name="Normal 9 7 3 2 3 2" xfId="5248" xr:uid="{7974C7F4-C835-4886-BE2D-1BAE8B85AB9B}"/>
    <cellStyle name="Normal 9 7 3 2 4" xfId="4279" xr:uid="{6C90EB40-CAD6-44DF-85D0-B270FC2271DB}"/>
    <cellStyle name="Normal 9 7 3 2 4 2" xfId="5249" xr:uid="{27FDFF93-FB68-42F4-AEC4-5B6B45B7D82D}"/>
    <cellStyle name="Normal 9 7 3 2 5" xfId="5246" xr:uid="{BEF0B626-7A63-4CE4-BC35-80F90CD9CC91}"/>
    <cellStyle name="Normal 9 7 3 3" xfId="2483" xr:uid="{C35281DE-D105-4544-9D2A-3F68EAD77486}"/>
    <cellStyle name="Normal 9 7 3 3 2" xfId="5250" xr:uid="{FB2028EC-764C-48BF-94CC-1944A4BE5CE2}"/>
    <cellStyle name="Normal 9 7 3 4" xfId="4280" xr:uid="{3D905539-923C-4610-9175-7A09531D1360}"/>
    <cellStyle name="Normal 9 7 3 4 2" xfId="5251" xr:uid="{81982543-9AD2-4DA4-B6E0-D416A378777B}"/>
    <cellStyle name="Normal 9 7 3 5" xfId="4281" xr:uid="{506D4F80-AC76-4781-93F4-A57759EB43DA}"/>
    <cellStyle name="Normal 9 7 3 5 2" xfId="5252" xr:uid="{130DFCB1-2AF1-4F85-8B32-46220BFFE1FC}"/>
    <cellStyle name="Normal 9 7 3 6" xfId="5245" xr:uid="{EB436D1E-AE99-46A2-B2F8-4D5B537FF0C2}"/>
    <cellStyle name="Normal 9 7 4" xfId="2484" xr:uid="{014C7D6B-BC06-44C7-90A3-B17D1E001CA2}"/>
    <cellStyle name="Normal 9 7 4 2" xfId="2485" xr:uid="{B15EC7D4-7B94-404A-85A5-0B3EEDEA0147}"/>
    <cellStyle name="Normal 9 7 4 2 2" xfId="5254" xr:uid="{AE168980-34E4-4CD3-AD76-4FF634FFF1FC}"/>
    <cellStyle name="Normal 9 7 4 3" xfId="4282" xr:uid="{0422FA11-687A-44C8-B194-F8A223916269}"/>
    <cellStyle name="Normal 9 7 4 3 2" xfId="5255" xr:uid="{DB61FEAC-2C45-4313-A8D9-5E46BB5D8BC2}"/>
    <cellStyle name="Normal 9 7 4 4" xfId="4283" xr:uid="{2413DF1E-AB32-4DC3-BB3C-0658BAE05480}"/>
    <cellStyle name="Normal 9 7 4 4 2" xfId="5256" xr:uid="{33E2C737-A17D-46E8-BDB9-F49AC5A3694B}"/>
    <cellStyle name="Normal 9 7 4 5" xfId="5253" xr:uid="{CC1C3462-DB27-4842-9917-F110E38167CC}"/>
    <cellStyle name="Normal 9 7 5" xfId="2486" xr:uid="{137789A6-9960-464F-8D9D-ADE0B65CAD24}"/>
    <cellStyle name="Normal 9 7 5 2" xfId="4284" xr:uid="{015DF0E4-5787-49D5-BE1B-1B602CD9698A}"/>
    <cellStyle name="Normal 9 7 5 2 2" xfId="5258" xr:uid="{78367181-7259-4732-96CF-ED81368DAAC8}"/>
    <cellStyle name="Normal 9 7 5 3" xfId="4285" xr:uid="{D95487FA-DAD5-4C20-A5E5-C789FA15776C}"/>
    <cellStyle name="Normal 9 7 5 3 2" xfId="5259" xr:uid="{1B9A5AE7-4560-4127-A56E-77B2FC0FD5FC}"/>
    <cellStyle name="Normal 9 7 5 4" xfId="4286" xr:uid="{2143D62A-190A-4C6A-98BD-0A0B35798086}"/>
    <cellStyle name="Normal 9 7 5 4 2" xfId="5260" xr:uid="{369EADBC-753C-43BC-92C9-2AFC6B6A2141}"/>
    <cellStyle name="Normal 9 7 5 5" xfId="5257" xr:uid="{3649640B-0DC5-4BA8-AABA-FCE5BE32A3C8}"/>
    <cellStyle name="Normal 9 7 6" xfId="4287" xr:uid="{08981E8E-6801-4E12-BFF1-485C969A359A}"/>
    <cellStyle name="Normal 9 7 6 2" xfId="5261" xr:uid="{A0B04CD0-656B-43B0-BBD3-6F7E84235D3C}"/>
    <cellStyle name="Normal 9 7 7" xfId="4288" xr:uid="{9B253B54-CEEE-4F5E-B78F-A64C2C6EA763}"/>
    <cellStyle name="Normal 9 7 7 2" xfId="5262" xr:uid="{5E107F80-7DA2-44A9-89DA-2F79F5A65AD5}"/>
    <cellStyle name="Normal 9 7 8" xfId="4289" xr:uid="{138559E3-6132-4359-B911-0A1199E54B58}"/>
    <cellStyle name="Normal 9 7 8 2" xfId="5263" xr:uid="{92DFF9B3-42E6-415F-B9B4-E9B158E9891E}"/>
    <cellStyle name="Normal 9 7 9" xfId="5231" xr:uid="{DA8BDCF8-9040-4B59-9140-3E9E40D55F5D}"/>
    <cellStyle name="Normal 9 8" xfId="427" xr:uid="{A8089CDD-C83B-42BD-B759-91E92685415A}"/>
    <cellStyle name="Normal 9 8 2" xfId="895" xr:uid="{D57FA0A5-29A1-445A-B6B1-A05E2AA3AE7F}"/>
    <cellStyle name="Normal 9 8 2 2" xfId="896" xr:uid="{DF5DF386-9E45-48A5-BF53-5826034E7117}"/>
    <cellStyle name="Normal 9 8 2 2 2" xfId="2487" xr:uid="{61B93248-BBBB-45DF-8A44-43B0956FBEAC}"/>
    <cellStyle name="Normal 9 8 2 2 2 2" xfId="5267" xr:uid="{74547601-4C72-4F9C-A2B6-29FE84F64600}"/>
    <cellStyle name="Normal 9 8 2 2 3" xfId="4290" xr:uid="{BFF59047-2DA9-486D-BADA-929E717A339A}"/>
    <cellStyle name="Normal 9 8 2 2 3 2" xfId="5268" xr:uid="{43E2B7A2-02B4-49C9-B29E-0A94ACF39712}"/>
    <cellStyle name="Normal 9 8 2 2 4" xfId="4291" xr:uid="{EA976C2F-C5B6-4A55-92AD-DF0CCE882638}"/>
    <cellStyle name="Normal 9 8 2 2 4 2" xfId="5269" xr:uid="{D5B6B6F4-653B-4F04-8ABD-CC1462B7A006}"/>
    <cellStyle name="Normal 9 8 2 2 5" xfId="5266" xr:uid="{A622B173-7EA3-48D0-8565-1261EB7E6D6E}"/>
    <cellStyle name="Normal 9 8 2 3" xfId="2488" xr:uid="{05EB32FB-777B-4D8B-A878-1E5ED87D5C95}"/>
    <cellStyle name="Normal 9 8 2 3 2" xfId="5270" xr:uid="{9DC2220D-A99A-469D-880B-EE80D6621165}"/>
    <cellStyle name="Normal 9 8 2 4" xfId="4292" xr:uid="{D3539BAF-6BF6-428A-8C89-1804943B4C01}"/>
    <cellStyle name="Normal 9 8 2 4 2" xfId="5271" xr:uid="{BDFCC640-51C1-482D-BBEE-AFA1A1A3C58B}"/>
    <cellStyle name="Normal 9 8 2 5" xfId="4293" xr:uid="{5EA6ED6F-3DAA-4E11-846F-94A7D4040056}"/>
    <cellStyle name="Normal 9 8 2 5 2" xfId="5272" xr:uid="{C469B37B-770F-48B1-8EF1-3CA19A2F61E2}"/>
    <cellStyle name="Normal 9 8 2 6" xfId="5265" xr:uid="{832D91B3-5F23-4BC1-ADE1-81DD3839827E}"/>
    <cellStyle name="Normal 9 8 3" xfId="897" xr:uid="{9D21268B-C000-4328-B723-49BCF17E3C50}"/>
    <cellStyle name="Normal 9 8 3 2" xfId="2489" xr:uid="{A0CE8A4F-C5A6-430F-8171-32A132C4A932}"/>
    <cellStyle name="Normal 9 8 3 2 2" xfId="5274" xr:uid="{0767AEB6-5739-4E32-A9B6-997625A8D514}"/>
    <cellStyle name="Normal 9 8 3 3" xfId="4294" xr:uid="{D8B7AD26-55CC-43ED-A6AB-ED15FDBBADC4}"/>
    <cellStyle name="Normal 9 8 3 3 2" xfId="5275" xr:uid="{BF01FAF8-FBF4-4F3A-B120-4FA60AE84A1D}"/>
    <cellStyle name="Normal 9 8 3 4" xfId="4295" xr:uid="{E88740F1-57BA-49D2-A51E-DADAA9695156}"/>
    <cellStyle name="Normal 9 8 3 4 2" xfId="5276" xr:uid="{7EA0B9DD-9433-4F63-8DF0-E5F3AA509F2E}"/>
    <cellStyle name="Normal 9 8 3 5" xfId="5273" xr:uid="{BA3BBF49-8B0B-4AD1-8766-2FC5292D34ED}"/>
    <cellStyle name="Normal 9 8 4" xfId="2490" xr:uid="{0CBBD087-F402-4EBF-9A6F-99BB468DFBF7}"/>
    <cellStyle name="Normal 9 8 4 2" xfId="4296" xr:uid="{81E90965-A842-4EC8-9EA6-C92E9FCBCF29}"/>
    <cellStyle name="Normal 9 8 4 2 2" xfId="5278" xr:uid="{B39890DC-15ED-4D51-B07F-E451DA7C69A6}"/>
    <cellStyle name="Normal 9 8 4 3" xfId="4297" xr:uid="{E4A6F429-593F-4D87-82FE-0F505A164808}"/>
    <cellStyle name="Normal 9 8 4 3 2" xfId="5279" xr:uid="{BA8B0391-3E67-4003-9EC0-8DB76565F13A}"/>
    <cellStyle name="Normal 9 8 4 4" xfId="4298" xr:uid="{9181F2A6-59FC-4D54-B325-41E53A3F9393}"/>
    <cellStyle name="Normal 9 8 4 4 2" xfId="5280" xr:uid="{FEAE8F3D-4DD2-4476-98E9-1221A2A362B6}"/>
    <cellStyle name="Normal 9 8 4 5" xfId="5277" xr:uid="{C979AAF5-0B89-4C3B-A311-1CD90FCB99CF}"/>
    <cellStyle name="Normal 9 8 5" xfId="4299" xr:uid="{B3689A78-8327-4566-AC79-A6346A132DCD}"/>
    <cellStyle name="Normal 9 8 5 2" xfId="5281" xr:uid="{C550E1F5-2981-4D90-A2E5-7A97E90C0D03}"/>
    <cellStyle name="Normal 9 8 6" xfId="4300" xr:uid="{6017A6A8-5679-4E83-9DAF-D96F155FCC5C}"/>
    <cellStyle name="Normal 9 8 6 2" xfId="5282" xr:uid="{74B29EAA-49B4-4E01-9C56-9B1B9A3A5F33}"/>
    <cellStyle name="Normal 9 8 7" xfId="4301" xr:uid="{F4E342B2-9E46-490A-B7F4-1E677E892673}"/>
    <cellStyle name="Normal 9 8 7 2" xfId="5283" xr:uid="{2ECE7398-5190-4F63-A9B7-B5353DC95B9D}"/>
    <cellStyle name="Normal 9 8 8" xfId="5264" xr:uid="{C620D0AD-7FBF-4A12-9004-9948361A22A9}"/>
    <cellStyle name="Normal 9 9" xfId="428" xr:uid="{3FFBAD81-8822-440F-B583-C093094B97BC}"/>
    <cellStyle name="Normal 9 9 2" xfId="898" xr:uid="{C3693B92-B21B-499B-8C7B-D438BB6BCC04}"/>
    <cellStyle name="Normal 9 9 2 2" xfId="2491" xr:uid="{22B11B45-E9E1-4B72-B655-9F241B4E1466}"/>
    <cellStyle name="Normal 9 9 2 2 2" xfId="5286" xr:uid="{4E198B8C-C247-4FB9-9734-665BA47B7CDF}"/>
    <cellStyle name="Normal 9 9 2 3" xfId="4302" xr:uid="{1AF6E806-F3C3-4102-BC69-E360F072B4AB}"/>
    <cellStyle name="Normal 9 9 2 3 2" xfId="5287" xr:uid="{70E0C750-70D6-448C-93D1-343364A115EA}"/>
    <cellStyle name="Normal 9 9 2 4" xfId="4303" xr:uid="{104EB8FB-1DD6-4EB8-92D2-44FE163D451F}"/>
    <cellStyle name="Normal 9 9 2 4 2" xfId="5288" xr:uid="{F032B1A9-E259-47C2-BBB4-074AB300F1BF}"/>
    <cellStyle name="Normal 9 9 2 5" xfId="5285" xr:uid="{9E5EDE27-232D-44F2-B2F5-4BDBA449C37B}"/>
    <cellStyle name="Normal 9 9 3" xfId="2492" xr:uid="{5B661325-AB8E-4A5E-995D-B8C4E61792B2}"/>
    <cellStyle name="Normal 9 9 3 2" xfId="4304" xr:uid="{0F750515-CBA8-4A01-AC56-3D0253BAB1B1}"/>
    <cellStyle name="Normal 9 9 3 2 2" xfId="5290" xr:uid="{BFAF9F65-2177-426C-852A-AEDC3F441709}"/>
    <cellStyle name="Normal 9 9 3 3" xfId="4305" xr:uid="{5342AB86-A979-483D-AE11-DB7CD3B3CB0D}"/>
    <cellStyle name="Normal 9 9 3 3 2" xfId="5291" xr:uid="{B2017D3B-99DF-4CFC-A19E-0E1B55A109A9}"/>
    <cellStyle name="Normal 9 9 3 4" xfId="4306" xr:uid="{472357CB-F5D5-4918-93D2-86DDFA251B0C}"/>
    <cellStyle name="Normal 9 9 3 4 2" xfId="5292" xr:uid="{52426EC7-09A3-4123-840D-F2EF1DFE4B72}"/>
    <cellStyle name="Normal 9 9 3 5" xfId="5289" xr:uid="{DF7625F1-A097-44CE-993B-B73E03EAF040}"/>
    <cellStyle name="Normal 9 9 4" xfId="4307" xr:uid="{B9F58257-2D9A-4A44-8427-9338295C9783}"/>
    <cellStyle name="Normal 9 9 4 2" xfId="5293" xr:uid="{80BCB38A-0C6F-4125-AB0D-CBFC3C3B4E7E}"/>
    <cellStyle name="Normal 9 9 5" xfId="4308" xr:uid="{D2FB57BA-3C55-4A9E-A11F-19D36A90073C}"/>
    <cellStyle name="Normal 9 9 5 2" xfId="5294" xr:uid="{3053EB6D-E261-46F4-84DB-FB270D38AC1A}"/>
    <cellStyle name="Normal 9 9 6" xfId="4309" xr:uid="{0FF7F9C6-0D5D-4BE0-BE81-40BB4B94ED58}"/>
    <cellStyle name="Normal 9 9 6 2" xfId="5295" xr:uid="{510C3E4F-66D1-4283-BD46-7C302A315A7E}"/>
    <cellStyle name="Normal 9 9 7" xfId="5284" xr:uid="{EFEA0B94-A853-46C6-B470-611FA7417B6F}"/>
    <cellStyle name="Percent 2" xfId="183" xr:uid="{653CC08D-36FD-4336-9C99-1BE7CF1B8F15}"/>
    <cellStyle name="Percent 2 2" xfId="5296" xr:uid="{E0055742-4571-4DBF-8D9E-B9EF38080D13}"/>
    <cellStyle name="Гиперссылка 2" xfId="4" xr:uid="{49BAA0F8-B3D3-41B5-87DD-435502328B29}"/>
    <cellStyle name="Гиперссылка 2 2" xfId="5297" xr:uid="{C9AFD64F-4BE5-4C06-B041-78ACBA86576A}"/>
    <cellStyle name="Обычный 2" xfId="1" xr:uid="{A3CD5D5E-4502-4158-8112-08CDD679ACF5}"/>
    <cellStyle name="Обычный 2 2" xfId="5" xr:uid="{D19F253E-EE9B-4476-9D91-2EE3A6D7A3DC}"/>
    <cellStyle name="Обычный 2 2 2" xfId="5299" xr:uid="{234F7485-6D85-4CBE-83C3-CE32388971DE}"/>
    <cellStyle name="Обычный 2 3" xfId="5298" xr:uid="{4D9D34C3-9D31-4D7E-86CB-9425785A8459}"/>
    <cellStyle name="常规_Sheet1_1" xfId="4411" xr:uid="{F3003EA6-2DD9-4503-848F-25766C5250C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3"/>
  <sheetViews>
    <sheetView tabSelected="1" zoomScale="90" zoomScaleNormal="90" workbookViewId="0">
      <selection activeCell="J34" sqref="B34:J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44">
        <v>51443</v>
      </c>
      <c r="K10" s="115"/>
    </row>
    <row r="11" spans="1:11">
      <c r="A11" s="114"/>
      <c r="B11" s="114" t="s">
        <v>711</v>
      </c>
      <c r="C11" s="120"/>
      <c r="D11" s="120"/>
      <c r="E11" s="120"/>
      <c r="F11" s="115"/>
      <c r="G11" s="116"/>
      <c r="H11" s="116" t="s">
        <v>711</v>
      </c>
      <c r="I11" s="120"/>
      <c r="J11" s="145"/>
      <c r="K11" s="115"/>
    </row>
    <row r="12" spans="1:11">
      <c r="A12" s="114"/>
      <c r="B12" s="114" t="s">
        <v>712</v>
      </c>
      <c r="C12" s="120"/>
      <c r="D12" s="120"/>
      <c r="E12" s="120"/>
      <c r="F12" s="115"/>
      <c r="G12" s="116"/>
      <c r="H12" s="116" t="s">
        <v>712</v>
      </c>
      <c r="I12" s="120"/>
      <c r="J12" s="120"/>
      <c r="K12" s="115"/>
    </row>
    <row r="13" spans="1:11">
      <c r="A13" s="114"/>
      <c r="B13" s="114" t="s">
        <v>713</v>
      </c>
      <c r="C13" s="120"/>
      <c r="D13" s="120"/>
      <c r="E13" s="120"/>
      <c r="F13" s="115"/>
      <c r="G13" s="116"/>
      <c r="H13" s="116" t="s">
        <v>713</v>
      </c>
      <c r="I13" s="120"/>
      <c r="J13" s="99" t="s">
        <v>11</v>
      </c>
      <c r="K13" s="115"/>
    </row>
    <row r="14" spans="1:11" ht="15" customHeight="1">
      <c r="A14" s="114"/>
      <c r="B14" s="114" t="s">
        <v>714</v>
      </c>
      <c r="C14" s="120"/>
      <c r="D14" s="120"/>
      <c r="E14" s="120"/>
      <c r="F14" s="115"/>
      <c r="G14" s="116"/>
      <c r="H14" s="116" t="s">
        <v>714</v>
      </c>
      <c r="I14" s="120"/>
      <c r="J14" s="146">
        <v>45184</v>
      </c>
      <c r="K14" s="115"/>
    </row>
    <row r="15" spans="1:11" ht="15" customHeight="1">
      <c r="A15" s="114"/>
      <c r="B15" s="131" t="s">
        <v>759</v>
      </c>
      <c r="C15" s="7"/>
      <c r="D15" s="7"/>
      <c r="E15" s="7"/>
      <c r="F15" s="8"/>
      <c r="G15" s="116"/>
      <c r="H15" s="130" t="s">
        <v>759</v>
      </c>
      <c r="I15" s="120"/>
      <c r="J15" s="147"/>
      <c r="K15" s="115"/>
    </row>
    <row r="16" spans="1:11" ht="15" customHeight="1">
      <c r="A16" s="114"/>
      <c r="B16" s="120"/>
      <c r="C16" s="120"/>
      <c r="D16" s="120"/>
      <c r="E16" s="120"/>
      <c r="F16" s="120"/>
      <c r="G16" s="120"/>
      <c r="H16" s="120"/>
      <c r="I16" s="123" t="s">
        <v>142</v>
      </c>
      <c r="J16" s="129">
        <v>39993</v>
      </c>
      <c r="K16" s="115"/>
    </row>
    <row r="17" spans="1:11">
      <c r="A17" s="114"/>
      <c r="B17" s="120" t="s">
        <v>715</v>
      </c>
      <c r="C17" s="120"/>
      <c r="D17" s="120"/>
      <c r="E17" s="120"/>
      <c r="F17" s="120"/>
      <c r="G17" s="120"/>
      <c r="H17" s="120"/>
      <c r="I17" s="123" t="s">
        <v>143</v>
      </c>
      <c r="J17" s="129" t="s">
        <v>758</v>
      </c>
      <c r="K17" s="115"/>
    </row>
    <row r="18" spans="1:11" ht="18">
      <c r="A18" s="114"/>
      <c r="B18" s="120" t="s">
        <v>716</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ht="36">
      <c r="A22" s="114"/>
      <c r="B22" s="107">
        <v>1</v>
      </c>
      <c r="C22" s="10" t="s">
        <v>717</v>
      </c>
      <c r="D22" s="118" t="s">
        <v>748</v>
      </c>
      <c r="E22" s="118" t="s">
        <v>242</v>
      </c>
      <c r="F22" s="140" t="s">
        <v>25</v>
      </c>
      <c r="G22" s="141"/>
      <c r="H22" s="11" t="s">
        <v>718</v>
      </c>
      <c r="I22" s="14">
        <v>14.7</v>
      </c>
      <c r="J22" s="109">
        <f t="shared" ref="J22:J41" si="0">I22*B22</f>
        <v>14.7</v>
      </c>
      <c r="K22" s="115"/>
    </row>
    <row r="23" spans="1:11" ht="36">
      <c r="A23" s="114"/>
      <c r="B23" s="107">
        <v>1</v>
      </c>
      <c r="C23" s="10" t="s">
        <v>719</v>
      </c>
      <c r="D23" s="118" t="s">
        <v>749</v>
      </c>
      <c r="E23" s="118" t="s">
        <v>207</v>
      </c>
      <c r="F23" s="140" t="s">
        <v>26</v>
      </c>
      <c r="G23" s="141"/>
      <c r="H23" s="11" t="s">
        <v>208</v>
      </c>
      <c r="I23" s="14">
        <v>8.58</v>
      </c>
      <c r="J23" s="109">
        <f t="shared" si="0"/>
        <v>8.58</v>
      </c>
      <c r="K23" s="115"/>
    </row>
    <row r="24" spans="1:11" ht="36">
      <c r="A24" s="114"/>
      <c r="B24" s="107">
        <v>1</v>
      </c>
      <c r="C24" s="10" t="s">
        <v>719</v>
      </c>
      <c r="D24" s="118" t="s">
        <v>750</v>
      </c>
      <c r="E24" s="118" t="s">
        <v>242</v>
      </c>
      <c r="F24" s="140" t="s">
        <v>25</v>
      </c>
      <c r="G24" s="141"/>
      <c r="H24" s="11" t="s">
        <v>208</v>
      </c>
      <c r="I24" s="14">
        <v>17</v>
      </c>
      <c r="J24" s="109">
        <f t="shared" si="0"/>
        <v>17</v>
      </c>
      <c r="K24" s="115"/>
    </row>
    <row r="25" spans="1:11" ht="36">
      <c r="A25" s="114"/>
      <c r="B25" s="107">
        <v>1</v>
      </c>
      <c r="C25" s="10" t="s">
        <v>720</v>
      </c>
      <c r="D25" s="118" t="s">
        <v>751</v>
      </c>
      <c r="E25" s="118" t="s">
        <v>242</v>
      </c>
      <c r="F25" s="140" t="s">
        <v>47</v>
      </c>
      <c r="G25" s="141"/>
      <c r="H25" s="11" t="s">
        <v>721</v>
      </c>
      <c r="I25" s="14">
        <v>15.84</v>
      </c>
      <c r="J25" s="109">
        <f t="shared" si="0"/>
        <v>15.84</v>
      </c>
      <c r="K25" s="115"/>
    </row>
    <row r="26" spans="1:11" ht="36">
      <c r="A26" s="114"/>
      <c r="B26" s="107">
        <v>1</v>
      </c>
      <c r="C26" s="10" t="s">
        <v>722</v>
      </c>
      <c r="D26" s="118" t="s">
        <v>752</v>
      </c>
      <c r="E26" s="118" t="s">
        <v>723</v>
      </c>
      <c r="F26" s="140" t="s">
        <v>107</v>
      </c>
      <c r="G26" s="141"/>
      <c r="H26" s="11" t="s">
        <v>724</v>
      </c>
      <c r="I26" s="14">
        <v>14.96</v>
      </c>
      <c r="J26" s="109">
        <f t="shared" si="0"/>
        <v>14.96</v>
      </c>
      <c r="K26" s="115"/>
    </row>
    <row r="27" spans="1:11" ht="36">
      <c r="A27" s="114"/>
      <c r="B27" s="107">
        <v>1</v>
      </c>
      <c r="C27" s="10" t="s">
        <v>722</v>
      </c>
      <c r="D27" s="118" t="s">
        <v>753</v>
      </c>
      <c r="E27" s="118" t="s">
        <v>725</v>
      </c>
      <c r="F27" s="140" t="s">
        <v>107</v>
      </c>
      <c r="G27" s="141"/>
      <c r="H27" s="11" t="s">
        <v>724</v>
      </c>
      <c r="I27" s="14">
        <v>29.62</v>
      </c>
      <c r="J27" s="109">
        <f t="shared" si="0"/>
        <v>29.62</v>
      </c>
      <c r="K27" s="115"/>
    </row>
    <row r="28" spans="1:11">
      <c r="A28" s="114"/>
      <c r="B28" s="107">
        <v>10</v>
      </c>
      <c r="C28" s="10" t="s">
        <v>726</v>
      </c>
      <c r="D28" s="118" t="s">
        <v>754</v>
      </c>
      <c r="E28" s="118" t="s">
        <v>25</v>
      </c>
      <c r="F28" s="140"/>
      <c r="G28" s="141"/>
      <c r="H28" s="11" t="s">
        <v>727</v>
      </c>
      <c r="I28" s="14">
        <v>0.87</v>
      </c>
      <c r="J28" s="109">
        <f t="shared" si="0"/>
        <v>8.6999999999999993</v>
      </c>
      <c r="K28" s="115"/>
    </row>
    <row r="29" spans="1:11" ht="24">
      <c r="A29" s="114"/>
      <c r="B29" s="107">
        <v>10</v>
      </c>
      <c r="C29" s="10" t="s">
        <v>65</v>
      </c>
      <c r="D29" s="118" t="s">
        <v>65</v>
      </c>
      <c r="E29" s="118" t="s">
        <v>25</v>
      </c>
      <c r="F29" s="140"/>
      <c r="G29" s="141"/>
      <c r="H29" s="11" t="s">
        <v>728</v>
      </c>
      <c r="I29" s="14">
        <v>1.57</v>
      </c>
      <c r="J29" s="109">
        <f t="shared" si="0"/>
        <v>15.700000000000001</v>
      </c>
      <c r="K29" s="115"/>
    </row>
    <row r="30" spans="1:11" ht="24">
      <c r="A30" s="114"/>
      <c r="B30" s="107">
        <v>10</v>
      </c>
      <c r="C30" s="10" t="s">
        <v>729</v>
      </c>
      <c r="D30" s="118" t="s">
        <v>729</v>
      </c>
      <c r="E30" s="118" t="s">
        <v>25</v>
      </c>
      <c r="F30" s="140"/>
      <c r="G30" s="141"/>
      <c r="H30" s="11" t="s">
        <v>730</v>
      </c>
      <c r="I30" s="14">
        <v>1.67</v>
      </c>
      <c r="J30" s="109">
        <f t="shared" si="0"/>
        <v>16.7</v>
      </c>
      <c r="K30" s="115"/>
    </row>
    <row r="31" spans="1:11" ht="24">
      <c r="A31" s="114"/>
      <c r="B31" s="107">
        <v>5</v>
      </c>
      <c r="C31" s="10" t="s">
        <v>731</v>
      </c>
      <c r="D31" s="118" t="s">
        <v>731</v>
      </c>
      <c r="E31" s="118" t="s">
        <v>23</v>
      </c>
      <c r="F31" s="140"/>
      <c r="G31" s="141"/>
      <c r="H31" s="11" t="s">
        <v>732</v>
      </c>
      <c r="I31" s="14">
        <v>2.06</v>
      </c>
      <c r="J31" s="109">
        <f t="shared" si="0"/>
        <v>10.3</v>
      </c>
      <c r="K31" s="115"/>
    </row>
    <row r="32" spans="1:11" ht="24">
      <c r="A32" s="114"/>
      <c r="B32" s="107">
        <v>5</v>
      </c>
      <c r="C32" s="10" t="s">
        <v>731</v>
      </c>
      <c r="D32" s="118" t="s">
        <v>731</v>
      </c>
      <c r="E32" s="118" t="s">
        <v>25</v>
      </c>
      <c r="F32" s="140"/>
      <c r="G32" s="141"/>
      <c r="H32" s="11" t="s">
        <v>732</v>
      </c>
      <c r="I32" s="14">
        <v>2.06</v>
      </c>
      <c r="J32" s="109">
        <f t="shared" si="0"/>
        <v>10.3</v>
      </c>
      <c r="K32" s="115"/>
    </row>
    <row r="33" spans="1:11">
      <c r="A33" s="114"/>
      <c r="B33" s="107">
        <v>5</v>
      </c>
      <c r="C33" s="10" t="s">
        <v>733</v>
      </c>
      <c r="D33" s="118" t="s">
        <v>733</v>
      </c>
      <c r="E33" s="118" t="s">
        <v>25</v>
      </c>
      <c r="F33" s="140" t="s">
        <v>272</v>
      </c>
      <c r="G33" s="141"/>
      <c r="H33" s="11" t="s">
        <v>734</v>
      </c>
      <c r="I33" s="14">
        <v>2.06</v>
      </c>
      <c r="J33" s="109">
        <f t="shared" si="0"/>
        <v>10.3</v>
      </c>
      <c r="K33" s="115"/>
    </row>
    <row r="34" spans="1:11" ht="36">
      <c r="A34" s="114"/>
      <c r="B34" s="134">
        <v>1</v>
      </c>
      <c r="C34" s="135" t="s">
        <v>735</v>
      </c>
      <c r="D34" s="136" t="s">
        <v>755</v>
      </c>
      <c r="E34" s="136" t="s">
        <v>736</v>
      </c>
      <c r="F34" s="142" t="s">
        <v>107</v>
      </c>
      <c r="G34" s="143"/>
      <c r="H34" s="137" t="s">
        <v>737</v>
      </c>
      <c r="I34" s="138">
        <v>75.91</v>
      </c>
      <c r="J34" s="139">
        <f t="shared" si="0"/>
        <v>75.91</v>
      </c>
      <c r="K34" s="115"/>
    </row>
    <row r="35" spans="1:11" ht="36">
      <c r="A35" s="114"/>
      <c r="B35" s="107">
        <v>4</v>
      </c>
      <c r="C35" s="10" t="s">
        <v>738</v>
      </c>
      <c r="D35" s="118" t="s">
        <v>738</v>
      </c>
      <c r="E35" s="118" t="s">
        <v>239</v>
      </c>
      <c r="F35" s="140" t="s">
        <v>25</v>
      </c>
      <c r="G35" s="141"/>
      <c r="H35" s="11" t="s">
        <v>739</v>
      </c>
      <c r="I35" s="14">
        <v>7.05</v>
      </c>
      <c r="J35" s="109">
        <f t="shared" si="0"/>
        <v>28.2</v>
      </c>
      <c r="K35" s="115"/>
    </row>
    <row r="36" spans="1:11" ht="36">
      <c r="A36" s="114"/>
      <c r="B36" s="107">
        <v>5</v>
      </c>
      <c r="C36" s="10" t="s">
        <v>740</v>
      </c>
      <c r="D36" s="118" t="s">
        <v>740</v>
      </c>
      <c r="E36" s="118" t="s">
        <v>239</v>
      </c>
      <c r="F36" s="140" t="s">
        <v>23</v>
      </c>
      <c r="G36" s="141"/>
      <c r="H36" s="11" t="s">
        <v>741</v>
      </c>
      <c r="I36" s="14">
        <v>3.84</v>
      </c>
      <c r="J36" s="109">
        <f t="shared" si="0"/>
        <v>19.2</v>
      </c>
      <c r="K36" s="115"/>
    </row>
    <row r="37" spans="1:11" ht="36">
      <c r="A37" s="114"/>
      <c r="B37" s="107">
        <v>5</v>
      </c>
      <c r="C37" s="10" t="s">
        <v>740</v>
      </c>
      <c r="D37" s="118" t="s">
        <v>740</v>
      </c>
      <c r="E37" s="118" t="s">
        <v>239</v>
      </c>
      <c r="F37" s="140" t="s">
        <v>25</v>
      </c>
      <c r="G37" s="141"/>
      <c r="H37" s="11" t="s">
        <v>741</v>
      </c>
      <c r="I37" s="14">
        <v>3.84</v>
      </c>
      <c r="J37" s="109">
        <f t="shared" si="0"/>
        <v>19.2</v>
      </c>
      <c r="K37" s="115"/>
    </row>
    <row r="38" spans="1:11" ht="36">
      <c r="A38" s="114"/>
      <c r="B38" s="107">
        <v>2</v>
      </c>
      <c r="C38" s="10" t="s">
        <v>742</v>
      </c>
      <c r="D38" s="118" t="s">
        <v>742</v>
      </c>
      <c r="E38" s="118" t="s">
        <v>239</v>
      </c>
      <c r="F38" s="140" t="s">
        <v>23</v>
      </c>
      <c r="G38" s="141"/>
      <c r="H38" s="11" t="s">
        <v>743</v>
      </c>
      <c r="I38" s="14">
        <v>6.66</v>
      </c>
      <c r="J38" s="109">
        <f t="shared" si="0"/>
        <v>13.32</v>
      </c>
      <c r="K38" s="115"/>
    </row>
    <row r="39" spans="1:11" ht="36">
      <c r="A39" s="114"/>
      <c r="B39" s="107">
        <v>2</v>
      </c>
      <c r="C39" s="10" t="s">
        <v>742</v>
      </c>
      <c r="D39" s="118" t="s">
        <v>742</v>
      </c>
      <c r="E39" s="118" t="s">
        <v>239</v>
      </c>
      <c r="F39" s="140" t="s">
        <v>25</v>
      </c>
      <c r="G39" s="141"/>
      <c r="H39" s="11" t="s">
        <v>743</v>
      </c>
      <c r="I39" s="14">
        <v>6.66</v>
      </c>
      <c r="J39" s="109">
        <f t="shared" si="0"/>
        <v>13.32</v>
      </c>
      <c r="K39" s="115"/>
    </row>
    <row r="40" spans="1:11" ht="36">
      <c r="A40" s="114"/>
      <c r="B40" s="107">
        <v>3</v>
      </c>
      <c r="C40" s="10" t="s">
        <v>744</v>
      </c>
      <c r="D40" s="118" t="s">
        <v>744</v>
      </c>
      <c r="E40" s="118" t="s">
        <v>239</v>
      </c>
      <c r="F40" s="140" t="s">
        <v>25</v>
      </c>
      <c r="G40" s="141"/>
      <c r="H40" s="11" t="s">
        <v>745</v>
      </c>
      <c r="I40" s="14">
        <v>7.14</v>
      </c>
      <c r="J40" s="109">
        <f t="shared" si="0"/>
        <v>21.419999999999998</v>
      </c>
      <c r="K40" s="115"/>
    </row>
    <row r="41" spans="1:11" ht="24">
      <c r="A41" s="114"/>
      <c r="B41" s="108">
        <v>6</v>
      </c>
      <c r="C41" s="12" t="s">
        <v>746</v>
      </c>
      <c r="D41" s="119" t="s">
        <v>746</v>
      </c>
      <c r="E41" s="119" t="s">
        <v>273</v>
      </c>
      <c r="F41" s="152" t="s">
        <v>25</v>
      </c>
      <c r="G41" s="153"/>
      <c r="H41" s="13" t="s">
        <v>747</v>
      </c>
      <c r="I41" s="15">
        <v>1.08</v>
      </c>
      <c r="J41" s="110">
        <f t="shared" si="0"/>
        <v>6.48</v>
      </c>
      <c r="K41" s="115"/>
    </row>
    <row r="42" spans="1:11">
      <c r="A42" s="114"/>
      <c r="B42" s="126"/>
      <c r="C42" s="126"/>
      <c r="D42" s="126"/>
      <c r="E42" s="126"/>
      <c r="F42" s="126"/>
      <c r="G42" s="126"/>
      <c r="H42" s="126"/>
      <c r="I42" s="127" t="s">
        <v>255</v>
      </c>
      <c r="J42" s="128">
        <f>SUM(J22:J41)</f>
        <v>369.75000000000006</v>
      </c>
      <c r="K42" s="115"/>
    </row>
    <row r="43" spans="1:11">
      <c r="A43" s="114"/>
      <c r="B43" s="126"/>
      <c r="C43" s="126"/>
      <c r="D43" s="126"/>
      <c r="E43" s="126"/>
      <c r="F43" s="126"/>
      <c r="G43" s="126"/>
      <c r="H43" s="126"/>
      <c r="I43" s="127" t="s">
        <v>760</v>
      </c>
      <c r="J43" s="128">
        <v>0</v>
      </c>
      <c r="K43" s="115"/>
    </row>
    <row r="44" spans="1:11" hidden="1" outlineLevel="1">
      <c r="A44" s="114"/>
      <c r="B44" s="126"/>
      <c r="C44" s="126"/>
      <c r="D44" s="126"/>
      <c r="E44" s="126"/>
      <c r="F44" s="126"/>
      <c r="G44" s="126"/>
      <c r="H44" s="126"/>
      <c r="I44" s="127" t="s">
        <v>185</v>
      </c>
      <c r="J44" s="128"/>
      <c r="K44" s="115"/>
    </row>
    <row r="45" spans="1:11" collapsed="1">
      <c r="A45" s="114"/>
      <c r="B45" s="126"/>
      <c r="C45" s="126"/>
      <c r="D45" s="126"/>
      <c r="E45" s="126"/>
      <c r="F45" s="126"/>
      <c r="G45" s="126"/>
      <c r="H45" s="126"/>
      <c r="I45" s="127" t="s">
        <v>257</v>
      </c>
      <c r="J45" s="128">
        <f>SUM(J42:J44)</f>
        <v>369.75000000000006</v>
      </c>
      <c r="K45" s="115"/>
    </row>
    <row r="46" spans="1:11">
      <c r="A46" s="6"/>
      <c r="B46" s="7"/>
      <c r="C46" s="7"/>
      <c r="D46" s="7"/>
      <c r="E46" s="7"/>
      <c r="F46" s="7"/>
      <c r="G46" s="7"/>
      <c r="H46" s="7" t="s">
        <v>756</v>
      </c>
      <c r="I46" s="7"/>
      <c r="J46" s="7"/>
      <c r="K46" s="8"/>
    </row>
    <row r="48" spans="1:11">
      <c r="H48" s="1" t="s">
        <v>757</v>
      </c>
      <c r="I48" s="91">
        <f>'Tax Invoice'!E14</f>
        <v>37.729999999999997</v>
      </c>
    </row>
    <row r="49" spans="8:9">
      <c r="H49" s="1" t="s">
        <v>705</v>
      </c>
      <c r="I49" s="91">
        <f>'Tax Invoice'!M11</f>
        <v>35.65</v>
      </c>
    </row>
    <row r="50" spans="8:9">
      <c r="H50" s="1" t="s">
        <v>708</v>
      </c>
      <c r="I50" s="91">
        <f>I52/I49</f>
        <v>391.32307152875183</v>
      </c>
    </row>
    <row r="51" spans="8:9">
      <c r="H51" s="1" t="s">
        <v>709</v>
      </c>
      <c r="I51" s="91">
        <f>I53/I49</f>
        <v>391.32307152875183</v>
      </c>
    </row>
    <row r="52" spans="8:9">
      <c r="H52" s="1" t="s">
        <v>706</v>
      </c>
      <c r="I52" s="91">
        <f>J42*I48</f>
        <v>13950.667500000001</v>
      </c>
    </row>
    <row r="53" spans="8:9">
      <c r="H53" s="1" t="s">
        <v>707</v>
      </c>
      <c r="I53" s="91">
        <f>J45*I48</f>
        <v>13950.667500000001</v>
      </c>
    </row>
  </sheetData>
  <mergeCells count="24">
    <mergeCell ref="F40:G40"/>
    <mergeCell ref="F41:G4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79</v>
      </c>
      <c r="O1" t="s">
        <v>144</v>
      </c>
      <c r="T1" t="s">
        <v>255</v>
      </c>
      <c r="U1">
        <v>369.75000000000006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369.75000000000006</v>
      </c>
    </row>
    <row r="5" spans="1:21">
      <c r="A5" s="114"/>
      <c r="B5" s="121" t="s">
        <v>137</v>
      </c>
      <c r="C5" s="120"/>
      <c r="D5" s="120"/>
      <c r="E5" s="120"/>
      <c r="F5" s="120"/>
      <c r="G5" s="120"/>
      <c r="H5" s="120"/>
      <c r="I5" s="120"/>
      <c r="J5" s="115"/>
      <c r="S5" t="s">
        <v>756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4"/>
      <c r="J10" s="115"/>
    </row>
    <row r="11" spans="1:21">
      <c r="A11" s="114"/>
      <c r="B11" s="114" t="s">
        <v>711</v>
      </c>
      <c r="C11" s="120"/>
      <c r="D11" s="120"/>
      <c r="E11" s="115"/>
      <c r="F11" s="116"/>
      <c r="G11" s="116" t="s">
        <v>711</v>
      </c>
      <c r="H11" s="120"/>
      <c r="I11" s="14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6">
        <v>45184</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29">
        <v>39993</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133</v>
      </c>
      <c r="J18" s="115"/>
    </row>
    <row r="19" spans="1:16">
      <c r="A19" s="114"/>
      <c r="B19" s="120"/>
      <c r="C19" s="120"/>
      <c r="D19" s="120"/>
      <c r="E19" s="120"/>
      <c r="F19" s="120"/>
      <c r="G19" s="120"/>
      <c r="H19" s="120"/>
      <c r="I19" s="120"/>
      <c r="J19" s="115"/>
      <c r="P19">
        <v>45184</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204">
      <c r="A22" s="114"/>
      <c r="B22" s="107">
        <v>1</v>
      </c>
      <c r="C22" s="10" t="s">
        <v>717</v>
      </c>
      <c r="D22" s="118" t="s">
        <v>242</v>
      </c>
      <c r="E22" s="140" t="s">
        <v>25</v>
      </c>
      <c r="F22" s="141"/>
      <c r="G22" s="11" t="s">
        <v>718</v>
      </c>
      <c r="H22" s="14">
        <v>14.7</v>
      </c>
      <c r="I22" s="109">
        <f t="shared" ref="I22:I41" si="0">H22*B22</f>
        <v>14.7</v>
      </c>
      <c r="J22" s="115"/>
    </row>
    <row r="23" spans="1:16" ht="204">
      <c r="A23" s="114"/>
      <c r="B23" s="107">
        <v>1</v>
      </c>
      <c r="C23" s="10" t="s">
        <v>719</v>
      </c>
      <c r="D23" s="118" t="s">
        <v>207</v>
      </c>
      <c r="E23" s="140" t="s">
        <v>26</v>
      </c>
      <c r="F23" s="141"/>
      <c r="G23" s="11" t="s">
        <v>208</v>
      </c>
      <c r="H23" s="14">
        <v>8.58</v>
      </c>
      <c r="I23" s="109">
        <f t="shared" si="0"/>
        <v>8.58</v>
      </c>
      <c r="J23" s="115"/>
    </row>
    <row r="24" spans="1:16" ht="204">
      <c r="A24" s="114"/>
      <c r="B24" s="107">
        <v>1</v>
      </c>
      <c r="C24" s="10" t="s">
        <v>719</v>
      </c>
      <c r="D24" s="118" t="s">
        <v>242</v>
      </c>
      <c r="E24" s="140" t="s">
        <v>25</v>
      </c>
      <c r="F24" s="141"/>
      <c r="G24" s="11" t="s">
        <v>208</v>
      </c>
      <c r="H24" s="14">
        <v>17</v>
      </c>
      <c r="I24" s="109">
        <f t="shared" si="0"/>
        <v>17</v>
      </c>
      <c r="J24" s="115"/>
    </row>
    <row r="25" spans="1:16" ht="204">
      <c r="A25" s="114"/>
      <c r="B25" s="107">
        <v>1</v>
      </c>
      <c r="C25" s="10" t="s">
        <v>720</v>
      </c>
      <c r="D25" s="118" t="s">
        <v>242</v>
      </c>
      <c r="E25" s="140" t="s">
        <v>47</v>
      </c>
      <c r="F25" s="141"/>
      <c r="G25" s="11" t="s">
        <v>721</v>
      </c>
      <c r="H25" s="14">
        <v>15.84</v>
      </c>
      <c r="I25" s="109">
        <f t="shared" si="0"/>
        <v>15.84</v>
      </c>
      <c r="J25" s="115"/>
    </row>
    <row r="26" spans="1:16" ht="204">
      <c r="A26" s="114"/>
      <c r="B26" s="107">
        <v>1</v>
      </c>
      <c r="C26" s="10" t="s">
        <v>722</v>
      </c>
      <c r="D26" s="118" t="s">
        <v>723</v>
      </c>
      <c r="E26" s="140" t="s">
        <v>107</v>
      </c>
      <c r="F26" s="141"/>
      <c r="G26" s="11" t="s">
        <v>724</v>
      </c>
      <c r="H26" s="14">
        <v>14.96</v>
      </c>
      <c r="I26" s="109">
        <f t="shared" si="0"/>
        <v>14.96</v>
      </c>
      <c r="J26" s="115"/>
    </row>
    <row r="27" spans="1:16" ht="204">
      <c r="A27" s="114"/>
      <c r="B27" s="107">
        <v>1</v>
      </c>
      <c r="C27" s="10" t="s">
        <v>722</v>
      </c>
      <c r="D27" s="118" t="s">
        <v>725</v>
      </c>
      <c r="E27" s="140" t="s">
        <v>107</v>
      </c>
      <c r="F27" s="141"/>
      <c r="G27" s="11" t="s">
        <v>724</v>
      </c>
      <c r="H27" s="14">
        <v>29.62</v>
      </c>
      <c r="I27" s="109">
        <f t="shared" si="0"/>
        <v>29.62</v>
      </c>
      <c r="J27" s="115"/>
    </row>
    <row r="28" spans="1:16" ht="72">
      <c r="A28" s="114"/>
      <c r="B28" s="107">
        <v>10</v>
      </c>
      <c r="C28" s="10" t="s">
        <v>726</v>
      </c>
      <c r="D28" s="118" t="s">
        <v>25</v>
      </c>
      <c r="E28" s="140"/>
      <c r="F28" s="141"/>
      <c r="G28" s="11" t="s">
        <v>727</v>
      </c>
      <c r="H28" s="14">
        <v>0.87</v>
      </c>
      <c r="I28" s="109">
        <f t="shared" si="0"/>
        <v>8.6999999999999993</v>
      </c>
      <c r="J28" s="115"/>
    </row>
    <row r="29" spans="1:16" ht="96">
      <c r="A29" s="114"/>
      <c r="B29" s="107">
        <v>10</v>
      </c>
      <c r="C29" s="10" t="s">
        <v>65</v>
      </c>
      <c r="D29" s="118" t="s">
        <v>25</v>
      </c>
      <c r="E29" s="140"/>
      <c r="F29" s="141"/>
      <c r="G29" s="11" t="s">
        <v>728</v>
      </c>
      <c r="H29" s="14">
        <v>1.57</v>
      </c>
      <c r="I29" s="109">
        <f t="shared" si="0"/>
        <v>15.700000000000001</v>
      </c>
      <c r="J29" s="115"/>
    </row>
    <row r="30" spans="1:16" ht="96">
      <c r="A30" s="114"/>
      <c r="B30" s="107">
        <v>10</v>
      </c>
      <c r="C30" s="10" t="s">
        <v>729</v>
      </c>
      <c r="D30" s="118" t="s">
        <v>25</v>
      </c>
      <c r="E30" s="140"/>
      <c r="F30" s="141"/>
      <c r="G30" s="11" t="s">
        <v>730</v>
      </c>
      <c r="H30" s="14">
        <v>1.67</v>
      </c>
      <c r="I30" s="109">
        <f t="shared" si="0"/>
        <v>16.7</v>
      </c>
      <c r="J30" s="115"/>
    </row>
    <row r="31" spans="1:16" ht="96">
      <c r="A31" s="114"/>
      <c r="B31" s="107">
        <v>5</v>
      </c>
      <c r="C31" s="10" t="s">
        <v>731</v>
      </c>
      <c r="D31" s="118" t="s">
        <v>23</v>
      </c>
      <c r="E31" s="140"/>
      <c r="F31" s="141"/>
      <c r="G31" s="11" t="s">
        <v>732</v>
      </c>
      <c r="H31" s="14">
        <v>2.06</v>
      </c>
      <c r="I31" s="109">
        <f t="shared" si="0"/>
        <v>10.3</v>
      </c>
      <c r="J31" s="115"/>
    </row>
    <row r="32" spans="1:16" ht="96">
      <c r="A32" s="114"/>
      <c r="B32" s="107">
        <v>5</v>
      </c>
      <c r="C32" s="10" t="s">
        <v>731</v>
      </c>
      <c r="D32" s="118" t="s">
        <v>25</v>
      </c>
      <c r="E32" s="140"/>
      <c r="F32" s="141"/>
      <c r="G32" s="11" t="s">
        <v>732</v>
      </c>
      <c r="H32" s="14">
        <v>2.06</v>
      </c>
      <c r="I32" s="109">
        <f t="shared" si="0"/>
        <v>10.3</v>
      </c>
      <c r="J32" s="115"/>
    </row>
    <row r="33" spans="1:10" ht="96">
      <c r="A33" s="114"/>
      <c r="B33" s="107">
        <v>5</v>
      </c>
      <c r="C33" s="10" t="s">
        <v>733</v>
      </c>
      <c r="D33" s="118" t="s">
        <v>25</v>
      </c>
      <c r="E33" s="140" t="s">
        <v>272</v>
      </c>
      <c r="F33" s="141"/>
      <c r="G33" s="11" t="s">
        <v>734</v>
      </c>
      <c r="H33" s="14">
        <v>2.06</v>
      </c>
      <c r="I33" s="109">
        <f t="shared" si="0"/>
        <v>10.3</v>
      </c>
      <c r="J33" s="115"/>
    </row>
    <row r="34" spans="1:10" ht="216">
      <c r="A34" s="114"/>
      <c r="B34" s="107">
        <v>1</v>
      </c>
      <c r="C34" s="10" t="s">
        <v>735</v>
      </c>
      <c r="D34" s="118" t="s">
        <v>736</v>
      </c>
      <c r="E34" s="140" t="s">
        <v>107</v>
      </c>
      <c r="F34" s="141"/>
      <c r="G34" s="11" t="s">
        <v>737</v>
      </c>
      <c r="H34" s="14">
        <v>75.91</v>
      </c>
      <c r="I34" s="109">
        <f t="shared" si="0"/>
        <v>75.91</v>
      </c>
      <c r="J34" s="115"/>
    </row>
    <row r="35" spans="1:10" ht="204">
      <c r="A35" s="114"/>
      <c r="B35" s="107">
        <v>4</v>
      </c>
      <c r="C35" s="10" t="s">
        <v>738</v>
      </c>
      <c r="D35" s="118" t="s">
        <v>239</v>
      </c>
      <c r="E35" s="140" t="s">
        <v>25</v>
      </c>
      <c r="F35" s="141"/>
      <c r="G35" s="11" t="s">
        <v>739</v>
      </c>
      <c r="H35" s="14">
        <v>7.05</v>
      </c>
      <c r="I35" s="109">
        <f t="shared" si="0"/>
        <v>28.2</v>
      </c>
      <c r="J35" s="115"/>
    </row>
    <row r="36" spans="1:10" ht="204">
      <c r="A36" s="114"/>
      <c r="B36" s="107">
        <v>5</v>
      </c>
      <c r="C36" s="10" t="s">
        <v>740</v>
      </c>
      <c r="D36" s="118" t="s">
        <v>239</v>
      </c>
      <c r="E36" s="140" t="s">
        <v>23</v>
      </c>
      <c r="F36" s="141"/>
      <c r="G36" s="11" t="s">
        <v>741</v>
      </c>
      <c r="H36" s="14">
        <v>3.84</v>
      </c>
      <c r="I36" s="109">
        <f t="shared" si="0"/>
        <v>19.2</v>
      </c>
      <c r="J36" s="115"/>
    </row>
    <row r="37" spans="1:10" ht="204">
      <c r="A37" s="114"/>
      <c r="B37" s="107">
        <v>5</v>
      </c>
      <c r="C37" s="10" t="s">
        <v>740</v>
      </c>
      <c r="D37" s="118" t="s">
        <v>239</v>
      </c>
      <c r="E37" s="140" t="s">
        <v>25</v>
      </c>
      <c r="F37" s="141"/>
      <c r="G37" s="11" t="s">
        <v>741</v>
      </c>
      <c r="H37" s="14">
        <v>3.84</v>
      </c>
      <c r="I37" s="109">
        <f t="shared" si="0"/>
        <v>19.2</v>
      </c>
      <c r="J37" s="115"/>
    </row>
    <row r="38" spans="1:10" ht="216">
      <c r="A38" s="114"/>
      <c r="B38" s="107">
        <v>2</v>
      </c>
      <c r="C38" s="10" t="s">
        <v>742</v>
      </c>
      <c r="D38" s="118" t="s">
        <v>239</v>
      </c>
      <c r="E38" s="140" t="s">
        <v>23</v>
      </c>
      <c r="F38" s="141"/>
      <c r="G38" s="11" t="s">
        <v>743</v>
      </c>
      <c r="H38" s="14">
        <v>6.66</v>
      </c>
      <c r="I38" s="109">
        <f t="shared" si="0"/>
        <v>13.32</v>
      </c>
      <c r="J38" s="115"/>
    </row>
    <row r="39" spans="1:10" ht="216">
      <c r="A39" s="114"/>
      <c r="B39" s="107">
        <v>2</v>
      </c>
      <c r="C39" s="10" t="s">
        <v>742</v>
      </c>
      <c r="D39" s="118" t="s">
        <v>239</v>
      </c>
      <c r="E39" s="140" t="s">
        <v>25</v>
      </c>
      <c r="F39" s="141"/>
      <c r="G39" s="11" t="s">
        <v>743</v>
      </c>
      <c r="H39" s="14">
        <v>6.66</v>
      </c>
      <c r="I39" s="109">
        <f t="shared" si="0"/>
        <v>13.32</v>
      </c>
      <c r="J39" s="115"/>
    </row>
    <row r="40" spans="1:10" ht="216">
      <c r="A40" s="114"/>
      <c r="B40" s="107">
        <v>3</v>
      </c>
      <c r="C40" s="10" t="s">
        <v>744</v>
      </c>
      <c r="D40" s="118" t="s">
        <v>239</v>
      </c>
      <c r="E40" s="140" t="s">
        <v>25</v>
      </c>
      <c r="F40" s="141"/>
      <c r="G40" s="11" t="s">
        <v>745</v>
      </c>
      <c r="H40" s="14">
        <v>7.14</v>
      </c>
      <c r="I40" s="109">
        <f t="shared" si="0"/>
        <v>21.419999999999998</v>
      </c>
      <c r="J40" s="115"/>
    </row>
    <row r="41" spans="1:10" ht="144">
      <c r="A41" s="114"/>
      <c r="B41" s="108">
        <v>6</v>
      </c>
      <c r="C41" s="12" t="s">
        <v>746</v>
      </c>
      <c r="D41" s="119" t="s">
        <v>273</v>
      </c>
      <c r="E41" s="152" t="s">
        <v>25</v>
      </c>
      <c r="F41" s="153"/>
      <c r="G41" s="13" t="s">
        <v>747</v>
      </c>
      <c r="H41" s="15">
        <v>1.08</v>
      </c>
      <c r="I41" s="110">
        <f t="shared" si="0"/>
        <v>6.48</v>
      </c>
      <c r="J41" s="115"/>
    </row>
  </sheetData>
  <mergeCells count="24">
    <mergeCell ref="E40:F40"/>
    <mergeCell ref="E41:F41"/>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4"/>
  <sheetViews>
    <sheetView topLeftCell="A3" zoomScale="90" zoomScaleNormal="90" workbookViewId="0">
      <selection activeCell="C35" sqref="C34:C3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369.75000000000006</v>
      </c>
      <c r="O2" t="s">
        <v>182</v>
      </c>
    </row>
    <row r="3" spans="1:15" ht="12.75" customHeight="1">
      <c r="A3" s="114"/>
      <c r="B3" s="121" t="s">
        <v>135</v>
      </c>
      <c r="C3" s="120"/>
      <c r="D3" s="120"/>
      <c r="E3" s="120"/>
      <c r="F3" s="120"/>
      <c r="G3" s="120"/>
      <c r="H3" s="120"/>
      <c r="I3" s="120"/>
      <c r="J3" s="120"/>
      <c r="K3" s="120"/>
      <c r="L3" s="115"/>
      <c r="N3">
        <v>369.75000000000006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4">
        <f>IF(Invoice!J10&lt;&gt;"",Invoice!J10,"")</f>
        <v>51443</v>
      </c>
      <c r="L10" s="115"/>
    </row>
    <row r="11" spans="1:15" ht="12.75" customHeight="1">
      <c r="A11" s="114"/>
      <c r="B11" s="114" t="s">
        <v>711</v>
      </c>
      <c r="C11" s="120"/>
      <c r="D11" s="120"/>
      <c r="E11" s="120"/>
      <c r="F11" s="115"/>
      <c r="G11" s="116"/>
      <c r="H11" s="116" t="s">
        <v>711</v>
      </c>
      <c r="I11" s="120"/>
      <c r="J11" s="120"/>
      <c r="K11" s="145"/>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714</v>
      </c>
      <c r="C14" s="120"/>
      <c r="D14" s="120"/>
      <c r="E14" s="120"/>
      <c r="F14" s="115"/>
      <c r="G14" s="116"/>
      <c r="H14" s="116" t="s">
        <v>714</v>
      </c>
      <c r="I14" s="120"/>
      <c r="J14" s="120"/>
      <c r="K14" s="146">
        <f>Invoice!J14</f>
        <v>45184</v>
      </c>
      <c r="L14" s="115"/>
    </row>
    <row r="15" spans="1:15" ht="15" customHeight="1">
      <c r="A15" s="114"/>
      <c r="B15" s="131" t="s">
        <v>759</v>
      </c>
      <c r="C15" s="7"/>
      <c r="D15" s="7"/>
      <c r="E15" s="7"/>
      <c r="F15" s="8"/>
      <c r="G15" s="116"/>
      <c r="H15" s="130" t="s">
        <v>759</v>
      </c>
      <c r="I15" s="120"/>
      <c r="J15" s="120"/>
      <c r="K15" s="147"/>
      <c r="L15" s="115"/>
    </row>
    <row r="16" spans="1:15" ht="15" customHeight="1">
      <c r="A16" s="114"/>
      <c r="B16" s="120"/>
      <c r="C16" s="120"/>
      <c r="D16" s="120"/>
      <c r="E16" s="120"/>
      <c r="F16" s="120"/>
      <c r="G16" s="120"/>
      <c r="H16" s="120"/>
      <c r="I16" s="123" t="s">
        <v>142</v>
      </c>
      <c r="J16" s="123" t="s">
        <v>142</v>
      </c>
      <c r="K16" s="129">
        <v>39993</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0"/>
      <c r="C21" s="100"/>
      <c r="D21" s="100"/>
      <c r="E21" s="117"/>
      <c r="F21" s="148"/>
      <c r="G21" s="149"/>
      <c r="H21" s="100" t="s">
        <v>141</v>
      </c>
      <c r="I21" s="100"/>
      <c r="J21" s="100"/>
      <c r="K21" s="100"/>
      <c r="L21" s="115"/>
    </row>
    <row r="22" spans="1:12" ht="26.25">
      <c r="A22" s="114"/>
      <c r="B22" s="105"/>
      <c r="C22" s="105"/>
      <c r="D22" s="105"/>
      <c r="E22" s="106"/>
      <c r="F22" s="106"/>
      <c r="G22" s="132"/>
      <c r="H22" s="133" t="s">
        <v>767</v>
      </c>
      <c r="I22" s="105"/>
      <c r="J22" s="105"/>
      <c r="K22" s="105"/>
      <c r="L22" s="115"/>
    </row>
    <row r="23" spans="1:12" ht="36" customHeight="1">
      <c r="A23" s="114"/>
      <c r="B23" s="107">
        <f>'Tax Invoice'!D18</f>
        <v>1</v>
      </c>
      <c r="C23" s="10" t="s">
        <v>717</v>
      </c>
      <c r="D23" s="10" t="s">
        <v>748</v>
      </c>
      <c r="E23" s="118" t="s">
        <v>242</v>
      </c>
      <c r="F23" s="140" t="s">
        <v>25</v>
      </c>
      <c r="G23" s="141"/>
      <c r="H23" s="11" t="s">
        <v>718</v>
      </c>
      <c r="I23" s="14">
        <f t="shared" ref="I23:I42" si="0">ROUNDUP(J23*$N$1,2)</f>
        <v>3.6799999999999997</v>
      </c>
      <c r="J23" s="14">
        <v>14.7</v>
      </c>
      <c r="K23" s="109">
        <f t="shared" ref="K23:K42" si="1">I23*B23</f>
        <v>3.6799999999999997</v>
      </c>
      <c r="L23" s="115"/>
    </row>
    <row r="24" spans="1:12" ht="36" customHeight="1">
      <c r="A24" s="114"/>
      <c r="B24" s="107">
        <f>'Tax Invoice'!D19</f>
        <v>1</v>
      </c>
      <c r="C24" s="10" t="s">
        <v>719</v>
      </c>
      <c r="D24" s="10" t="s">
        <v>749</v>
      </c>
      <c r="E24" s="118" t="s">
        <v>207</v>
      </c>
      <c r="F24" s="140" t="s">
        <v>26</v>
      </c>
      <c r="G24" s="141"/>
      <c r="H24" s="11" t="s">
        <v>208</v>
      </c>
      <c r="I24" s="14">
        <f t="shared" si="0"/>
        <v>2.15</v>
      </c>
      <c r="J24" s="14">
        <v>8.58</v>
      </c>
      <c r="K24" s="109">
        <f t="shared" si="1"/>
        <v>2.15</v>
      </c>
      <c r="L24" s="115"/>
    </row>
    <row r="25" spans="1:12" ht="36" customHeight="1">
      <c r="A25" s="114"/>
      <c r="B25" s="107">
        <f>'Tax Invoice'!D20</f>
        <v>1</v>
      </c>
      <c r="C25" s="10" t="s">
        <v>719</v>
      </c>
      <c r="D25" s="10" t="s">
        <v>750</v>
      </c>
      <c r="E25" s="118" t="s">
        <v>242</v>
      </c>
      <c r="F25" s="140" t="s">
        <v>25</v>
      </c>
      <c r="G25" s="141"/>
      <c r="H25" s="11" t="s">
        <v>208</v>
      </c>
      <c r="I25" s="14">
        <f t="shared" si="0"/>
        <v>4.25</v>
      </c>
      <c r="J25" s="14">
        <v>17</v>
      </c>
      <c r="K25" s="109">
        <f t="shared" si="1"/>
        <v>4.25</v>
      </c>
      <c r="L25" s="115"/>
    </row>
    <row r="26" spans="1:12" ht="36" customHeight="1">
      <c r="A26" s="114"/>
      <c r="B26" s="107">
        <f>'Tax Invoice'!D21</f>
        <v>1</v>
      </c>
      <c r="C26" s="10" t="s">
        <v>720</v>
      </c>
      <c r="D26" s="10" t="s">
        <v>751</v>
      </c>
      <c r="E26" s="118" t="s">
        <v>242</v>
      </c>
      <c r="F26" s="140" t="s">
        <v>47</v>
      </c>
      <c r="G26" s="141"/>
      <c r="H26" s="11" t="s">
        <v>721</v>
      </c>
      <c r="I26" s="14">
        <f t="shared" si="0"/>
        <v>3.96</v>
      </c>
      <c r="J26" s="14">
        <v>15.84</v>
      </c>
      <c r="K26" s="109">
        <f t="shared" si="1"/>
        <v>3.96</v>
      </c>
      <c r="L26" s="115"/>
    </row>
    <row r="27" spans="1:12" ht="36" customHeight="1">
      <c r="A27" s="114"/>
      <c r="B27" s="107">
        <f>'Tax Invoice'!D22</f>
        <v>1</v>
      </c>
      <c r="C27" s="10" t="s">
        <v>722</v>
      </c>
      <c r="D27" s="10" t="s">
        <v>752</v>
      </c>
      <c r="E27" s="118" t="s">
        <v>723</v>
      </c>
      <c r="F27" s="140" t="s">
        <v>107</v>
      </c>
      <c r="G27" s="141"/>
      <c r="H27" s="11" t="s">
        <v>724</v>
      </c>
      <c r="I27" s="14">
        <f t="shared" si="0"/>
        <v>3.74</v>
      </c>
      <c r="J27" s="14">
        <v>14.96</v>
      </c>
      <c r="K27" s="109">
        <f t="shared" si="1"/>
        <v>3.74</v>
      </c>
      <c r="L27" s="115"/>
    </row>
    <row r="28" spans="1:12" ht="36" customHeight="1">
      <c r="A28" s="114"/>
      <c r="B28" s="107">
        <f>'Tax Invoice'!D23</f>
        <v>1</v>
      </c>
      <c r="C28" s="10" t="s">
        <v>722</v>
      </c>
      <c r="D28" s="10" t="s">
        <v>753</v>
      </c>
      <c r="E28" s="118" t="s">
        <v>725</v>
      </c>
      <c r="F28" s="140" t="s">
        <v>107</v>
      </c>
      <c r="G28" s="141"/>
      <c r="H28" s="11" t="s">
        <v>724</v>
      </c>
      <c r="I28" s="14">
        <f t="shared" si="0"/>
        <v>7.41</v>
      </c>
      <c r="J28" s="14">
        <v>29.62</v>
      </c>
      <c r="K28" s="109">
        <f t="shared" si="1"/>
        <v>7.41</v>
      </c>
      <c r="L28" s="115"/>
    </row>
    <row r="29" spans="1:12" ht="12.75" customHeight="1">
      <c r="A29" s="114"/>
      <c r="B29" s="107">
        <f>'Tax Invoice'!D24</f>
        <v>10</v>
      </c>
      <c r="C29" s="10" t="s">
        <v>726</v>
      </c>
      <c r="D29" s="10" t="s">
        <v>754</v>
      </c>
      <c r="E29" s="118" t="s">
        <v>25</v>
      </c>
      <c r="F29" s="140"/>
      <c r="G29" s="141"/>
      <c r="H29" s="11" t="s">
        <v>761</v>
      </c>
      <c r="I29" s="14">
        <f t="shared" si="0"/>
        <v>0.22</v>
      </c>
      <c r="J29" s="14">
        <v>0.87</v>
      </c>
      <c r="K29" s="109">
        <f t="shared" si="1"/>
        <v>2.2000000000000002</v>
      </c>
      <c r="L29" s="115"/>
    </row>
    <row r="30" spans="1:12" ht="15.75" customHeight="1">
      <c r="A30" s="114"/>
      <c r="B30" s="107">
        <f>'Tax Invoice'!D25</f>
        <v>10</v>
      </c>
      <c r="C30" s="10" t="s">
        <v>65</v>
      </c>
      <c r="D30" s="10" t="s">
        <v>65</v>
      </c>
      <c r="E30" s="118" t="s">
        <v>25</v>
      </c>
      <c r="F30" s="140"/>
      <c r="G30" s="141"/>
      <c r="H30" s="11" t="s">
        <v>728</v>
      </c>
      <c r="I30" s="14">
        <f t="shared" si="0"/>
        <v>0.4</v>
      </c>
      <c r="J30" s="14">
        <v>1.57</v>
      </c>
      <c r="K30" s="109">
        <f t="shared" si="1"/>
        <v>4</v>
      </c>
      <c r="L30" s="115"/>
    </row>
    <row r="31" spans="1:12" ht="15.75" customHeight="1">
      <c r="A31" s="114"/>
      <c r="B31" s="107">
        <f>'Tax Invoice'!D26</f>
        <v>10</v>
      </c>
      <c r="C31" s="10" t="s">
        <v>729</v>
      </c>
      <c r="D31" s="10" t="s">
        <v>729</v>
      </c>
      <c r="E31" s="118" t="s">
        <v>25</v>
      </c>
      <c r="F31" s="140"/>
      <c r="G31" s="141"/>
      <c r="H31" s="11" t="s">
        <v>730</v>
      </c>
      <c r="I31" s="14">
        <f t="shared" si="0"/>
        <v>0.42</v>
      </c>
      <c r="J31" s="14">
        <v>1.67</v>
      </c>
      <c r="K31" s="109">
        <f t="shared" si="1"/>
        <v>4.2</v>
      </c>
      <c r="L31" s="115"/>
    </row>
    <row r="32" spans="1:12" ht="15.75" customHeight="1">
      <c r="A32" s="114"/>
      <c r="B32" s="107">
        <f>'Tax Invoice'!D27</f>
        <v>5</v>
      </c>
      <c r="C32" s="10" t="s">
        <v>731</v>
      </c>
      <c r="D32" s="10" t="s">
        <v>731</v>
      </c>
      <c r="E32" s="118" t="s">
        <v>23</v>
      </c>
      <c r="F32" s="140"/>
      <c r="G32" s="141"/>
      <c r="H32" s="11" t="s">
        <v>732</v>
      </c>
      <c r="I32" s="14">
        <f t="shared" si="0"/>
        <v>0.52</v>
      </c>
      <c r="J32" s="14">
        <v>2.06</v>
      </c>
      <c r="K32" s="109">
        <f t="shared" si="1"/>
        <v>2.6</v>
      </c>
      <c r="L32" s="115"/>
    </row>
    <row r="33" spans="1:12" ht="15.75" customHeight="1">
      <c r="A33" s="114"/>
      <c r="B33" s="107">
        <f>'Tax Invoice'!D28</f>
        <v>5</v>
      </c>
      <c r="C33" s="10" t="s">
        <v>731</v>
      </c>
      <c r="D33" s="10" t="s">
        <v>731</v>
      </c>
      <c r="E33" s="118" t="s">
        <v>25</v>
      </c>
      <c r="F33" s="140"/>
      <c r="G33" s="141"/>
      <c r="H33" s="11" t="s">
        <v>732</v>
      </c>
      <c r="I33" s="14">
        <f t="shared" si="0"/>
        <v>0.52</v>
      </c>
      <c r="J33" s="14">
        <v>2.06</v>
      </c>
      <c r="K33" s="109">
        <f t="shared" si="1"/>
        <v>2.6</v>
      </c>
      <c r="L33" s="115"/>
    </row>
    <row r="34" spans="1:12" ht="12.75" customHeight="1">
      <c r="A34" s="114"/>
      <c r="B34" s="107">
        <f>'Tax Invoice'!D29</f>
        <v>5</v>
      </c>
      <c r="C34" s="10" t="s">
        <v>733</v>
      </c>
      <c r="D34" s="10" t="s">
        <v>733</v>
      </c>
      <c r="E34" s="118" t="s">
        <v>25</v>
      </c>
      <c r="F34" s="140" t="s">
        <v>272</v>
      </c>
      <c r="G34" s="141"/>
      <c r="H34" s="11" t="s">
        <v>734</v>
      </c>
      <c r="I34" s="14">
        <f t="shared" si="0"/>
        <v>0.52</v>
      </c>
      <c r="J34" s="14">
        <v>2.06</v>
      </c>
      <c r="K34" s="109">
        <f t="shared" si="1"/>
        <v>2.6</v>
      </c>
      <c r="L34" s="115"/>
    </row>
    <row r="35" spans="1:12" ht="36" customHeight="1">
      <c r="A35" s="114"/>
      <c r="B35" s="107">
        <f>'Tax Invoice'!D30</f>
        <v>1</v>
      </c>
      <c r="C35" s="10" t="s">
        <v>735</v>
      </c>
      <c r="D35" s="10" t="s">
        <v>755</v>
      </c>
      <c r="E35" s="118" t="s">
        <v>736</v>
      </c>
      <c r="F35" s="140" t="s">
        <v>107</v>
      </c>
      <c r="G35" s="141"/>
      <c r="H35" s="11" t="s">
        <v>762</v>
      </c>
      <c r="I35" s="14">
        <f t="shared" si="0"/>
        <v>18.98</v>
      </c>
      <c r="J35" s="14">
        <v>75.91</v>
      </c>
      <c r="K35" s="109">
        <f t="shared" si="1"/>
        <v>18.98</v>
      </c>
      <c r="L35" s="115"/>
    </row>
    <row r="36" spans="1:12" ht="25.5" customHeight="1">
      <c r="A36" s="114"/>
      <c r="B36" s="107">
        <f>'Tax Invoice'!D31</f>
        <v>4</v>
      </c>
      <c r="C36" s="10" t="s">
        <v>738</v>
      </c>
      <c r="D36" s="10" t="s">
        <v>738</v>
      </c>
      <c r="E36" s="118" t="s">
        <v>239</v>
      </c>
      <c r="F36" s="140" t="s">
        <v>25</v>
      </c>
      <c r="G36" s="141"/>
      <c r="H36" s="11" t="s">
        <v>763</v>
      </c>
      <c r="I36" s="14">
        <f t="shared" si="0"/>
        <v>1.77</v>
      </c>
      <c r="J36" s="14">
        <v>7.05</v>
      </c>
      <c r="K36" s="109">
        <f t="shared" si="1"/>
        <v>7.08</v>
      </c>
      <c r="L36" s="115"/>
    </row>
    <row r="37" spans="1:12" ht="27" customHeight="1">
      <c r="A37" s="114"/>
      <c r="B37" s="107">
        <f>'Tax Invoice'!D32</f>
        <v>5</v>
      </c>
      <c r="C37" s="10" t="s">
        <v>740</v>
      </c>
      <c r="D37" s="10" t="s">
        <v>740</v>
      </c>
      <c r="E37" s="118" t="s">
        <v>239</v>
      </c>
      <c r="F37" s="140" t="s">
        <v>23</v>
      </c>
      <c r="G37" s="141"/>
      <c r="H37" s="11" t="s">
        <v>764</v>
      </c>
      <c r="I37" s="14">
        <f t="shared" si="0"/>
        <v>0.96</v>
      </c>
      <c r="J37" s="14">
        <v>3.84</v>
      </c>
      <c r="K37" s="109">
        <f t="shared" si="1"/>
        <v>4.8</v>
      </c>
      <c r="L37" s="115"/>
    </row>
    <row r="38" spans="1:12" ht="27" customHeight="1">
      <c r="A38" s="114"/>
      <c r="B38" s="107">
        <f>'Tax Invoice'!D33</f>
        <v>5</v>
      </c>
      <c r="C38" s="10" t="s">
        <v>740</v>
      </c>
      <c r="D38" s="10" t="s">
        <v>740</v>
      </c>
      <c r="E38" s="118" t="s">
        <v>239</v>
      </c>
      <c r="F38" s="140" t="s">
        <v>25</v>
      </c>
      <c r="G38" s="141"/>
      <c r="H38" s="11" t="s">
        <v>764</v>
      </c>
      <c r="I38" s="14">
        <f t="shared" si="0"/>
        <v>0.96</v>
      </c>
      <c r="J38" s="14">
        <v>3.84</v>
      </c>
      <c r="K38" s="109">
        <f t="shared" si="1"/>
        <v>4.8</v>
      </c>
      <c r="L38" s="115"/>
    </row>
    <row r="39" spans="1:12" ht="25.5" customHeight="1">
      <c r="A39" s="114"/>
      <c r="B39" s="107">
        <f>'Tax Invoice'!D34</f>
        <v>2</v>
      </c>
      <c r="C39" s="10" t="s">
        <v>742</v>
      </c>
      <c r="D39" s="10" t="s">
        <v>742</v>
      </c>
      <c r="E39" s="118" t="s">
        <v>239</v>
      </c>
      <c r="F39" s="140" t="s">
        <v>23</v>
      </c>
      <c r="G39" s="141"/>
      <c r="H39" s="11" t="s">
        <v>765</v>
      </c>
      <c r="I39" s="14">
        <f t="shared" si="0"/>
        <v>1.67</v>
      </c>
      <c r="J39" s="14">
        <v>6.66</v>
      </c>
      <c r="K39" s="109">
        <f t="shared" si="1"/>
        <v>3.34</v>
      </c>
      <c r="L39" s="115"/>
    </row>
    <row r="40" spans="1:12" ht="25.5" customHeight="1">
      <c r="A40" s="114"/>
      <c r="B40" s="107">
        <f>'Tax Invoice'!D35</f>
        <v>2</v>
      </c>
      <c r="C40" s="10" t="s">
        <v>742</v>
      </c>
      <c r="D40" s="10" t="s">
        <v>742</v>
      </c>
      <c r="E40" s="118" t="s">
        <v>239</v>
      </c>
      <c r="F40" s="140" t="s">
        <v>25</v>
      </c>
      <c r="G40" s="141"/>
      <c r="H40" s="11" t="s">
        <v>765</v>
      </c>
      <c r="I40" s="14">
        <f t="shared" si="0"/>
        <v>1.67</v>
      </c>
      <c r="J40" s="14">
        <v>6.66</v>
      </c>
      <c r="K40" s="109">
        <f t="shared" si="1"/>
        <v>3.34</v>
      </c>
      <c r="L40" s="115"/>
    </row>
    <row r="41" spans="1:12" ht="25.5" customHeight="1">
      <c r="A41" s="114"/>
      <c r="B41" s="107">
        <f>'Tax Invoice'!D36</f>
        <v>3</v>
      </c>
      <c r="C41" s="10" t="s">
        <v>744</v>
      </c>
      <c r="D41" s="10" t="s">
        <v>744</v>
      </c>
      <c r="E41" s="118" t="s">
        <v>239</v>
      </c>
      <c r="F41" s="140" t="s">
        <v>25</v>
      </c>
      <c r="G41" s="141"/>
      <c r="H41" s="11" t="s">
        <v>766</v>
      </c>
      <c r="I41" s="14">
        <f t="shared" si="0"/>
        <v>1.79</v>
      </c>
      <c r="J41" s="14">
        <v>7.14</v>
      </c>
      <c r="K41" s="109">
        <f t="shared" si="1"/>
        <v>5.37</v>
      </c>
      <c r="L41" s="115"/>
    </row>
    <row r="42" spans="1:12" ht="24" customHeight="1">
      <c r="A42" s="114"/>
      <c r="B42" s="108">
        <f>'Tax Invoice'!D37</f>
        <v>6</v>
      </c>
      <c r="C42" s="12" t="s">
        <v>746</v>
      </c>
      <c r="D42" s="12" t="s">
        <v>746</v>
      </c>
      <c r="E42" s="119" t="s">
        <v>273</v>
      </c>
      <c r="F42" s="152" t="s">
        <v>25</v>
      </c>
      <c r="G42" s="153"/>
      <c r="H42" s="13" t="s">
        <v>747</v>
      </c>
      <c r="I42" s="15">
        <f t="shared" si="0"/>
        <v>0.27</v>
      </c>
      <c r="J42" s="15">
        <v>1.08</v>
      </c>
      <c r="K42" s="110">
        <f t="shared" si="1"/>
        <v>1.62</v>
      </c>
      <c r="L42" s="115"/>
    </row>
    <row r="43" spans="1:12" ht="12.75" customHeight="1">
      <c r="A43" s="114"/>
      <c r="B43" s="126"/>
      <c r="C43" s="126"/>
      <c r="D43" s="126"/>
      <c r="E43" s="126"/>
      <c r="F43" s="126"/>
      <c r="G43" s="126"/>
      <c r="H43" s="126"/>
      <c r="I43" s="127" t="s">
        <v>255</v>
      </c>
      <c r="J43" s="127" t="s">
        <v>255</v>
      </c>
      <c r="K43" s="128">
        <f>SUM(K23:K42)</f>
        <v>92.720000000000013</v>
      </c>
      <c r="L43" s="115"/>
    </row>
    <row r="44" spans="1:12" ht="12.75" customHeight="1">
      <c r="A44" s="114"/>
      <c r="B44" s="126"/>
      <c r="C44" s="126"/>
      <c r="D44" s="126"/>
      <c r="E44" s="126"/>
      <c r="F44" s="126"/>
      <c r="G44" s="126"/>
      <c r="H44" s="126"/>
      <c r="I44" s="127" t="s">
        <v>760</v>
      </c>
      <c r="J44" s="127" t="s">
        <v>184</v>
      </c>
      <c r="K44" s="128">
        <f>Invoice!J43</f>
        <v>0</v>
      </c>
      <c r="L44" s="115"/>
    </row>
    <row r="45" spans="1:12" ht="12.75" hidden="1" customHeight="1" outlineLevel="1">
      <c r="A45" s="114"/>
      <c r="B45" s="126"/>
      <c r="C45" s="126"/>
      <c r="D45" s="126"/>
      <c r="E45" s="126"/>
      <c r="F45" s="126"/>
      <c r="G45" s="126"/>
      <c r="H45" s="126"/>
      <c r="I45" s="127" t="s">
        <v>185</v>
      </c>
      <c r="J45" s="127" t="s">
        <v>185</v>
      </c>
      <c r="K45" s="128">
        <f>Invoice!J44</f>
        <v>0</v>
      </c>
      <c r="L45" s="115"/>
    </row>
    <row r="46" spans="1:12" ht="12.75" customHeight="1" collapsed="1">
      <c r="A46" s="114"/>
      <c r="B46" s="126"/>
      <c r="C46" s="126"/>
      <c r="D46" s="126"/>
      <c r="E46" s="126"/>
      <c r="F46" s="126"/>
      <c r="G46" s="126"/>
      <c r="H46" s="126"/>
      <c r="I46" s="127" t="s">
        <v>257</v>
      </c>
      <c r="J46" s="127" t="s">
        <v>257</v>
      </c>
      <c r="K46" s="128">
        <f>SUM(K43:K45)</f>
        <v>92.720000000000013</v>
      </c>
      <c r="L46" s="115"/>
    </row>
    <row r="47" spans="1:12" ht="12.75" customHeight="1">
      <c r="A47" s="6"/>
      <c r="B47" s="7"/>
      <c r="C47" s="7"/>
      <c r="D47" s="7"/>
      <c r="E47" s="7"/>
      <c r="F47" s="7"/>
      <c r="G47" s="7"/>
      <c r="H47" s="7" t="s">
        <v>768</v>
      </c>
      <c r="I47" s="7"/>
      <c r="J47" s="7"/>
      <c r="K47" s="7"/>
      <c r="L47" s="8"/>
    </row>
    <row r="48" spans="1:12" ht="12.75" customHeight="1"/>
    <row r="49" ht="12.75" customHeight="1"/>
    <row r="50" ht="12.75" customHeight="1"/>
    <row r="51" ht="12.75" customHeight="1"/>
    <row r="52" ht="12.75" customHeight="1"/>
    <row r="53" ht="12.75" customHeight="1"/>
    <row r="54" ht="12.75" customHeight="1"/>
  </sheetData>
  <mergeCells count="24">
    <mergeCell ref="F41:G41"/>
    <mergeCell ref="F42:G42"/>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O23" sqref="O2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369.75000000000006</v>
      </c>
      <c r="O2" s="21" t="s">
        <v>259</v>
      </c>
    </row>
    <row r="3" spans="1:15" s="21" customFormat="1" ht="15" customHeight="1" thickBot="1">
      <c r="A3" s="22" t="s">
        <v>151</v>
      </c>
      <c r="G3" s="28">
        <f>Invoice!J14</f>
        <v>45184</v>
      </c>
      <c r="H3" s="29"/>
      <c r="N3" s="21">
        <v>369.75000000000006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Cemitery Productions</v>
      </c>
      <c r="B10" s="37"/>
      <c r="C10" s="37"/>
      <c r="D10" s="37"/>
      <c r="F10" s="38" t="str">
        <f>'Copy paste to Here'!B10</f>
        <v>Cemitery Productions</v>
      </c>
      <c r="G10" s="39"/>
      <c r="H10" s="40"/>
      <c r="K10" s="95" t="s">
        <v>276</v>
      </c>
      <c r="L10" s="35" t="s">
        <v>276</v>
      </c>
      <c r="M10" s="21">
        <v>1</v>
      </c>
    </row>
    <row r="11" spans="1:15" s="21" customFormat="1" ht="15.75" thickBot="1">
      <c r="A11" s="41" t="str">
        <f>'Copy paste to Here'!G11</f>
        <v>Francisco Manuel Soares</v>
      </c>
      <c r="B11" s="42"/>
      <c r="C11" s="42"/>
      <c r="D11" s="42"/>
      <c r="F11" s="43" t="str">
        <f>'Copy paste to Here'!B11</f>
        <v>Francisco Manuel Soares</v>
      </c>
      <c r="G11" s="44"/>
      <c r="H11" s="45"/>
      <c r="K11" s="93" t="s">
        <v>158</v>
      </c>
      <c r="L11" s="46" t="s">
        <v>159</v>
      </c>
      <c r="M11" s="21">
        <f>VLOOKUP(G3,[1]Sheet1!$A$9:$I$7290,2,FALSE)</f>
        <v>35.65</v>
      </c>
    </row>
    <row r="12" spans="1:15" s="21" customFormat="1" ht="15.75" thickBot="1">
      <c r="A12" s="41" t="str">
        <f>'Copy paste to Here'!G12</f>
        <v>21, Rue du Commerce</v>
      </c>
      <c r="B12" s="42"/>
      <c r="C12" s="42"/>
      <c r="D12" s="42"/>
      <c r="E12" s="89"/>
      <c r="F12" s="43" t="str">
        <f>'Copy paste to Here'!B12</f>
        <v>21, Rue du Commerce</v>
      </c>
      <c r="G12" s="44"/>
      <c r="H12" s="45"/>
      <c r="K12" s="93" t="s">
        <v>160</v>
      </c>
      <c r="L12" s="46" t="s">
        <v>133</v>
      </c>
      <c r="M12" s="21">
        <f>VLOOKUP(G3,[1]Sheet1!$A$9:$I$7290,3,FALSE)</f>
        <v>37.729999999999997</v>
      </c>
    </row>
    <row r="13" spans="1:15" s="21" customFormat="1" ht="15.75" thickBot="1">
      <c r="A13" s="41" t="str">
        <f>'Copy paste to Here'!G13</f>
        <v>3450 DUDELANGE</v>
      </c>
      <c r="B13" s="42"/>
      <c r="C13" s="42"/>
      <c r="D13" s="42"/>
      <c r="E13" s="111" t="s">
        <v>133</v>
      </c>
      <c r="F13" s="43" t="str">
        <f>'Copy paste to Here'!B13</f>
        <v>3450 DUDELANGE</v>
      </c>
      <c r="G13" s="44"/>
      <c r="H13" s="45"/>
      <c r="K13" s="93" t="s">
        <v>161</v>
      </c>
      <c r="L13" s="46" t="s">
        <v>162</v>
      </c>
      <c r="M13" s="113">
        <f>VLOOKUP(G3,[1]Sheet1!$A$9:$I$7290,4,FALSE)</f>
        <v>44.01</v>
      </c>
    </row>
    <row r="14" spans="1:15" s="21" customFormat="1" ht="15.75" thickBot="1">
      <c r="A14" s="41" t="str">
        <f>'Copy paste to Here'!G14</f>
        <v>Luxembourg</v>
      </c>
      <c r="B14" s="42"/>
      <c r="C14" s="42"/>
      <c r="D14" s="42"/>
      <c r="E14" s="111">
        <f>VLOOKUP(J9,$L$10:$M$17,2,FALSE)</f>
        <v>37.729999999999997</v>
      </c>
      <c r="F14" s="43" t="str">
        <f>'Copy paste to Here'!B14</f>
        <v>Luxembourg</v>
      </c>
      <c r="G14" s="44"/>
      <c r="H14" s="45"/>
      <c r="K14" s="93" t="s">
        <v>163</v>
      </c>
      <c r="L14" s="46" t="s">
        <v>164</v>
      </c>
      <c r="M14" s="21">
        <f>VLOOKUP(G3,[1]Sheet1!$A$9:$I$7290,5,FALSE)</f>
        <v>22.58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26.19</v>
      </c>
    </row>
    <row r="16" spans="1:15" s="21" customFormat="1" ht="13.7" customHeight="1" thickBot="1">
      <c r="A16" s="52"/>
      <c r="K16" s="94" t="s">
        <v>167</v>
      </c>
      <c r="L16" s="51" t="s">
        <v>168</v>
      </c>
      <c r="M16" s="21">
        <f>VLOOKUP(G3,[1]Sheet1!$A$9:$I$7290,7,FALSE)</f>
        <v>20.8</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24 pcs.  &amp;  Length: 8mm</v>
      </c>
      <c r="B18" s="57" t="str">
        <f>'Copy paste to Here'!C22</f>
        <v>BLK468</v>
      </c>
      <c r="C18" s="57" t="s">
        <v>748</v>
      </c>
      <c r="D18" s="58">
        <f>Invoice!B22</f>
        <v>1</v>
      </c>
      <c r="E18" s="59">
        <f>'Shipping Invoice'!J23*$N$1</f>
        <v>14.7</v>
      </c>
      <c r="F18" s="59">
        <f>D18*E18</f>
        <v>14.7</v>
      </c>
      <c r="G18" s="60">
        <f>E18*$E$14</f>
        <v>554.63099999999997</v>
      </c>
      <c r="H18" s="61">
        <f>D18*G18</f>
        <v>554.63099999999997</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circular barbells, 16g (1.2mm) with two 3mm balls &amp; Quantity In Bulk: 12 pcs.  &amp;  Length: 10mm</v>
      </c>
      <c r="B19" s="57" t="str">
        <f>'Copy paste to Here'!C23</f>
        <v>BLK474</v>
      </c>
      <c r="C19" s="57" t="s">
        <v>749</v>
      </c>
      <c r="D19" s="58">
        <f>Invoice!B23</f>
        <v>1</v>
      </c>
      <c r="E19" s="59">
        <f>'Shipping Invoice'!J24*$N$1</f>
        <v>8.58</v>
      </c>
      <c r="F19" s="59">
        <f t="shared" ref="F19:F82" si="0">D19*E19</f>
        <v>8.58</v>
      </c>
      <c r="G19" s="60">
        <f t="shared" ref="G19:G82" si="1">E19*$E$14</f>
        <v>323.72339999999997</v>
      </c>
      <c r="H19" s="63">
        <f t="shared" ref="H19:H82" si="2">D19*G19</f>
        <v>323.72339999999997</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circular barbells, 16g (1.2mm) with two 3mm balls &amp; Quantity In Bulk: 24 pcs.  &amp;  Length: 8mm</v>
      </c>
      <c r="B20" s="57" t="str">
        <f>'Copy paste to Here'!C24</f>
        <v>BLK474</v>
      </c>
      <c r="C20" s="57" t="s">
        <v>750</v>
      </c>
      <c r="D20" s="58">
        <f>Invoice!B24</f>
        <v>1</v>
      </c>
      <c r="E20" s="59">
        <f>'Shipping Invoice'!J25*$N$1</f>
        <v>17</v>
      </c>
      <c r="F20" s="59">
        <f t="shared" si="0"/>
        <v>17</v>
      </c>
      <c r="G20" s="60">
        <f t="shared" si="1"/>
        <v>641.41</v>
      </c>
      <c r="H20" s="63">
        <f t="shared" si="2"/>
        <v>641.41</v>
      </c>
    </row>
    <row r="21" spans="1:13" s="62" customFormat="1" ht="36">
      <c r="A21" s="56" t="str">
        <f>IF((LEN('Copy paste to Here'!G25))&gt;5,((CONCATENATE('Copy paste to Here'!G25," &amp; ",'Copy paste to Here'!D25,"  &amp;  ",'Copy paste to Here'!E25))),"Empty Cell")</f>
        <v>Piercing supplies: Assortment of 12 to 250 pcs. of EO gas sterilized piercing: surgical steel tongue barbells, 14g (1.6mm) with two 5mm balls &amp; Quantity In Bulk: 24 pcs.  &amp;  Length: 18mm</v>
      </c>
      <c r="B21" s="57" t="str">
        <f>'Copy paste to Here'!C25</f>
        <v>BLK476</v>
      </c>
      <c r="C21" s="57" t="s">
        <v>751</v>
      </c>
      <c r="D21" s="58">
        <f>Invoice!B25</f>
        <v>1</v>
      </c>
      <c r="E21" s="59">
        <f>'Shipping Invoice'!J26*$N$1</f>
        <v>15.84</v>
      </c>
      <c r="F21" s="59">
        <f t="shared" si="0"/>
        <v>15.84</v>
      </c>
      <c r="G21" s="60">
        <f t="shared" si="1"/>
        <v>597.64319999999998</v>
      </c>
      <c r="H21" s="63">
        <f t="shared" si="2"/>
        <v>597.64319999999998</v>
      </c>
    </row>
    <row r="22" spans="1:13" s="62" customFormat="1" ht="48">
      <c r="A22" s="56" t="str">
        <f>IF((LEN('Copy paste to Here'!G26))&gt;5,((CONCATENATE('Copy paste to Here'!G26," &amp; ",'Copy paste to Here'!D26,"  &amp;  ",'Copy paste to Here'!E26))),"Empty Cell")</f>
        <v>Piercing supplies: Assortment of 12 to 250 pcs. of EO gas sterilized piercing: surgical steel belly bananas, 14g (1.6mm) with a 5 &amp; 8mm jewel ball &amp; Quantity In Bulk: Size 10mm Quantity 12 pcs  &amp;  Crystal Color: Clear</v>
      </c>
      <c r="B22" s="57" t="str">
        <f>'Copy paste to Here'!C26</f>
        <v>BLK484</v>
      </c>
      <c r="C22" s="57" t="s">
        <v>752</v>
      </c>
      <c r="D22" s="58">
        <f>Invoice!B26</f>
        <v>1</v>
      </c>
      <c r="E22" s="59">
        <f>'Shipping Invoice'!J27*$N$1</f>
        <v>14.96</v>
      </c>
      <c r="F22" s="59">
        <f t="shared" si="0"/>
        <v>14.96</v>
      </c>
      <c r="G22" s="60">
        <f t="shared" si="1"/>
        <v>564.44079999999997</v>
      </c>
      <c r="H22" s="63">
        <f t="shared" si="2"/>
        <v>564.44079999999997</v>
      </c>
    </row>
    <row r="23" spans="1:13" s="62" customFormat="1" ht="48">
      <c r="A23" s="56" t="str">
        <f>IF((LEN('Copy paste to Here'!G27))&gt;5,((CONCATENATE('Copy paste to Here'!G27," &amp; ",'Copy paste to Here'!D27,"  &amp;  ",'Copy paste to Here'!E27))),"Empty Cell")</f>
        <v>Piercing supplies: Assortment of 12 to 250 pcs. of EO gas sterilized piercing: surgical steel belly bananas, 14g (1.6mm) with a 5 &amp; 8mm jewel ball &amp; Quantity In Bulk: Size 10mm Quantity 24 pcs  &amp;  Crystal Color: Clear</v>
      </c>
      <c r="B23" s="57" t="str">
        <f>'Copy paste to Here'!C27</f>
        <v>BLK484</v>
      </c>
      <c r="C23" s="57" t="s">
        <v>753</v>
      </c>
      <c r="D23" s="58">
        <f>Invoice!B27</f>
        <v>1</v>
      </c>
      <c r="E23" s="59">
        <f>'Shipping Invoice'!J28*$N$1</f>
        <v>29.62</v>
      </c>
      <c r="F23" s="59">
        <f t="shared" si="0"/>
        <v>29.62</v>
      </c>
      <c r="G23" s="60">
        <f t="shared" si="1"/>
        <v>1117.5626</v>
      </c>
      <c r="H23" s="63">
        <f t="shared" si="2"/>
        <v>1117.5626</v>
      </c>
    </row>
    <row r="24" spans="1:13" s="62" customFormat="1" ht="25.5">
      <c r="A24" s="56" t="str">
        <f>IF((LEN('Copy paste to Here'!G28))&gt;5,((CONCATENATE('Copy paste to Here'!G28," &amp; ",'Copy paste to Here'!D28,"  &amp;  ",'Copy paste to Here'!E28))),"Empty Cell")</f>
        <v xml:space="preserve">Black plated 925 silver seamless ring, 18g (1mm) &amp; Length: 8mm  &amp;  </v>
      </c>
      <c r="B24" s="57" t="str">
        <f>'Copy paste to Here'!C28</f>
        <v>CPSEL18</v>
      </c>
      <c r="C24" s="57" t="s">
        <v>754</v>
      </c>
      <c r="D24" s="58">
        <f>Invoice!B28</f>
        <v>10</v>
      </c>
      <c r="E24" s="59">
        <f>'Shipping Invoice'!J29*$N$1</f>
        <v>0.87</v>
      </c>
      <c r="F24" s="59">
        <f t="shared" si="0"/>
        <v>8.6999999999999993</v>
      </c>
      <c r="G24" s="60">
        <f t="shared" si="1"/>
        <v>32.825099999999999</v>
      </c>
      <c r="H24" s="63">
        <f t="shared" si="2"/>
        <v>328.25099999999998</v>
      </c>
    </row>
    <row r="25" spans="1:13" s="62" customFormat="1" ht="24">
      <c r="A25" s="56" t="str">
        <f>IF((LEN('Copy paste to Here'!G29))&gt;5,((CONCATENATE('Copy paste to Here'!G29," &amp; ",'Copy paste to Here'!D29,"  &amp;  ",'Copy paste to Here'!E29))),"Empty Cell")</f>
        <v xml:space="preserve">High polished surgical steel hinged segment ring, 16g (1.2mm) &amp; Length: 8mm  &amp;  </v>
      </c>
      <c r="B25" s="57" t="str">
        <f>'Copy paste to Here'!C29</f>
        <v>SEGH16</v>
      </c>
      <c r="C25" s="57" t="s">
        <v>65</v>
      </c>
      <c r="D25" s="58">
        <f>Invoice!B29</f>
        <v>10</v>
      </c>
      <c r="E25" s="59">
        <f>'Shipping Invoice'!J30*$N$1</f>
        <v>1.57</v>
      </c>
      <c r="F25" s="59">
        <f t="shared" si="0"/>
        <v>15.700000000000001</v>
      </c>
      <c r="G25" s="60">
        <f t="shared" si="1"/>
        <v>59.2361</v>
      </c>
      <c r="H25" s="63">
        <f t="shared" si="2"/>
        <v>592.36099999999999</v>
      </c>
    </row>
    <row r="26" spans="1:13" s="62" customFormat="1" ht="24">
      <c r="A26" s="56" t="str">
        <f>IF((LEN('Copy paste to Here'!G30))&gt;5,((CONCATENATE('Copy paste to Here'!G30," &amp; ",'Copy paste to Here'!D30,"  &amp;  ",'Copy paste to Here'!E30))),"Empty Cell")</f>
        <v xml:space="preserve">High polished surgical steel hinged segment ring, 18g (1.0mm) &amp; Length: 8mm  &amp;  </v>
      </c>
      <c r="B26" s="57" t="str">
        <f>'Copy paste to Here'!C30</f>
        <v>SEGH18</v>
      </c>
      <c r="C26" s="57" t="s">
        <v>729</v>
      </c>
      <c r="D26" s="58">
        <f>Invoice!B30</f>
        <v>10</v>
      </c>
      <c r="E26" s="59">
        <f>'Shipping Invoice'!J31*$N$1</f>
        <v>1.67</v>
      </c>
      <c r="F26" s="59">
        <f t="shared" si="0"/>
        <v>16.7</v>
      </c>
      <c r="G26" s="60">
        <f t="shared" si="1"/>
        <v>63.009099999999989</v>
      </c>
      <c r="H26" s="63">
        <f t="shared" si="2"/>
        <v>630.09099999999989</v>
      </c>
    </row>
    <row r="27" spans="1:13" s="62" customFormat="1" ht="24">
      <c r="A27" s="56" t="str">
        <f>IF((LEN('Copy paste to Here'!G31))&gt;5,((CONCATENATE('Copy paste to Here'!G31," &amp; ",'Copy paste to Here'!D31,"  &amp;  ",'Copy paste to Here'!E31))),"Empty Cell")</f>
        <v xml:space="preserve">High polished surgical steel hinged segment ring, 20g (0.8mm) &amp; Length: 6mm  &amp;  </v>
      </c>
      <c r="B27" s="57" t="str">
        <f>'Copy paste to Here'!C31</f>
        <v>SEGH20</v>
      </c>
      <c r="C27" s="57" t="s">
        <v>731</v>
      </c>
      <c r="D27" s="58">
        <f>Invoice!B31</f>
        <v>5</v>
      </c>
      <c r="E27" s="59">
        <f>'Shipping Invoice'!J32*$N$1</f>
        <v>2.06</v>
      </c>
      <c r="F27" s="59">
        <f t="shared" si="0"/>
        <v>10.3</v>
      </c>
      <c r="G27" s="60">
        <f t="shared" si="1"/>
        <v>77.723799999999997</v>
      </c>
      <c r="H27" s="63">
        <f t="shared" si="2"/>
        <v>388.61899999999997</v>
      </c>
    </row>
    <row r="28" spans="1:13" s="62" customFormat="1" ht="24">
      <c r="A28" s="56" t="str">
        <f>IF((LEN('Copy paste to Here'!G32))&gt;5,((CONCATENATE('Copy paste to Here'!G32," &amp; ",'Copy paste to Here'!D32,"  &amp;  ",'Copy paste to Here'!E32))),"Empty Cell")</f>
        <v xml:space="preserve">High polished surgical steel hinged segment ring, 20g (0.8mm) &amp; Length: 8mm  &amp;  </v>
      </c>
      <c r="B28" s="57" t="str">
        <f>'Copy paste to Here'!C32</f>
        <v>SEGH20</v>
      </c>
      <c r="C28" s="57" t="s">
        <v>731</v>
      </c>
      <c r="D28" s="58">
        <f>Invoice!B32</f>
        <v>5</v>
      </c>
      <c r="E28" s="59">
        <f>'Shipping Invoice'!J33*$N$1</f>
        <v>2.06</v>
      </c>
      <c r="F28" s="59">
        <f t="shared" si="0"/>
        <v>10.3</v>
      </c>
      <c r="G28" s="60">
        <f t="shared" si="1"/>
        <v>77.723799999999997</v>
      </c>
      <c r="H28" s="63">
        <f t="shared" si="2"/>
        <v>388.61899999999997</v>
      </c>
    </row>
    <row r="29" spans="1:13" s="62" customFormat="1" ht="25.5">
      <c r="A29" s="56" t="str">
        <f>IF((LEN('Copy paste to Here'!G33))&gt;5,((CONCATENATE('Copy paste to Here'!G33," &amp; ",'Copy paste to Here'!D33,"  &amp;  ",'Copy paste to Here'!E33))),"Empty Cell")</f>
        <v>PVD plated surgical steel hinged segment ring, 18g (1.0mm)  &amp; Length: 8mm  &amp;  Color: Gold</v>
      </c>
      <c r="B29" s="57" t="str">
        <f>'Copy paste to Here'!C33</f>
        <v>SEGHT18</v>
      </c>
      <c r="C29" s="57" t="s">
        <v>733</v>
      </c>
      <c r="D29" s="58">
        <f>Invoice!B33</f>
        <v>5</v>
      </c>
      <c r="E29" s="59">
        <f>'Shipping Invoice'!J34*$N$1</f>
        <v>2.06</v>
      </c>
      <c r="F29" s="59">
        <f t="shared" si="0"/>
        <v>10.3</v>
      </c>
      <c r="G29" s="60">
        <f t="shared" si="1"/>
        <v>77.723799999999997</v>
      </c>
      <c r="H29" s="63">
        <f t="shared" si="2"/>
        <v>388.61899999999997</v>
      </c>
    </row>
    <row r="30" spans="1:13" s="62" customFormat="1" ht="48">
      <c r="A30" s="56" t="str">
        <f>IF((LEN('Copy paste to Here'!G34))&gt;5,((CONCATENATE('Copy paste to Here'!G34," &amp; ",'Copy paste to Here'!D34,"  &amp;  ",'Copy paste to Here'!E34))),"Empty Cell")</f>
        <v>Piercing supplies: Assortment of 12 to 250 pcs. of EO gas sterilized piercing: Titanium G23 nose screw, 18g (1mm) with 2.5mm bezel set round crystal top &amp; Quantity In Bulk: 50 pcs.  &amp;  Crystal Color: Clear</v>
      </c>
      <c r="B30" s="57" t="str">
        <f>'Copy paste to Here'!C34</f>
        <v>UBLK490</v>
      </c>
      <c r="C30" s="57" t="s">
        <v>755</v>
      </c>
      <c r="D30" s="58">
        <f>Invoice!B34</f>
        <v>1</v>
      </c>
      <c r="E30" s="59">
        <f>'Shipping Invoice'!J35*$N$1</f>
        <v>75.91</v>
      </c>
      <c r="F30" s="59">
        <f t="shared" si="0"/>
        <v>75.91</v>
      </c>
      <c r="G30" s="60">
        <f t="shared" si="1"/>
        <v>2864.0842999999995</v>
      </c>
      <c r="H30" s="63">
        <f t="shared" si="2"/>
        <v>2864.0842999999995</v>
      </c>
    </row>
    <row r="31" spans="1:13" s="62" customFormat="1" ht="36">
      <c r="A31" s="56" t="str">
        <f>IF((LEN('Copy paste to Here'!G35))&gt;5,((CONCATENATE('Copy paste to Here'!G35," &amp; ",'Copy paste to Here'!D35,"  &amp;  ",'Copy paste to Here'!E35))),"Empty Cell")</f>
        <v>Titanium G23 internally threaded labret, 1.2mm (16g) with three descending prong set round Cubic Zirconia (CZ) stones design top &amp; Cz Color: Clear  &amp;  Length: 8mm</v>
      </c>
      <c r="B31" s="57" t="str">
        <f>'Copy paste to Here'!C35</f>
        <v>ULBIN19</v>
      </c>
      <c r="C31" s="57" t="s">
        <v>738</v>
      </c>
      <c r="D31" s="58">
        <f>Invoice!B35</f>
        <v>4</v>
      </c>
      <c r="E31" s="59">
        <f>'Shipping Invoice'!J36*$N$1</f>
        <v>7.05</v>
      </c>
      <c r="F31" s="59">
        <f t="shared" si="0"/>
        <v>28.2</v>
      </c>
      <c r="G31" s="60">
        <f t="shared" si="1"/>
        <v>265.99649999999997</v>
      </c>
      <c r="H31" s="63">
        <f t="shared" si="2"/>
        <v>1063.9859999999999</v>
      </c>
    </row>
    <row r="32" spans="1:13" s="62" customFormat="1" ht="36">
      <c r="A32" s="56" t="str">
        <f>IF((LEN('Copy paste to Here'!G36))&gt;5,((CONCATENATE('Copy paste to Here'!G36," &amp; ",'Copy paste to Here'!D36,"  &amp;  ",'Copy paste to Here'!E36))),"Empty Cell")</f>
        <v>Titanium G23 internally threaded labret, 1.2mm (16g) with four round bezel set Cubic Zirconia (CZ) stones in cluster design top &amp; Cz Color: Clear  &amp;  Length: 6mm</v>
      </c>
      <c r="B32" s="57" t="str">
        <f>'Copy paste to Here'!C36</f>
        <v>ULBIN22</v>
      </c>
      <c r="C32" s="57" t="s">
        <v>740</v>
      </c>
      <c r="D32" s="58">
        <f>Invoice!B36</f>
        <v>5</v>
      </c>
      <c r="E32" s="59">
        <f>'Shipping Invoice'!J37*$N$1</f>
        <v>3.84</v>
      </c>
      <c r="F32" s="59">
        <f t="shared" si="0"/>
        <v>19.2</v>
      </c>
      <c r="G32" s="60">
        <f t="shared" si="1"/>
        <v>144.88319999999999</v>
      </c>
      <c r="H32" s="63">
        <f t="shared" si="2"/>
        <v>724.41599999999994</v>
      </c>
    </row>
    <row r="33" spans="1:8" s="62" customFormat="1" ht="36">
      <c r="A33" s="56" t="str">
        <f>IF((LEN('Copy paste to Here'!G37))&gt;5,((CONCATENATE('Copy paste to Here'!G37," &amp; ",'Copy paste to Here'!D37,"  &amp;  ",'Copy paste to Here'!E37))),"Empty Cell")</f>
        <v>Titanium G23 internally threaded labret, 1.2mm (16g) with four round bezel set Cubic Zirconia (CZ) stones in cluster design top &amp; Cz Color: Clear  &amp;  Length: 8mm</v>
      </c>
      <c r="B33" s="57" t="str">
        <f>'Copy paste to Here'!C37</f>
        <v>ULBIN22</v>
      </c>
      <c r="C33" s="57" t="s">
        <v>740</v>
      </c>
      <c r="D33" s="58">
        <f>Invoice!B37</f>
        <v>5</v>
      </c>
      <c r="E33" s="59">
        <f>'Shipping Invoice'!J38*$N$1</f>
        <v>3.84</v>
      </c>
      <c r="F33" s="59">
        <f t="shared" si="0"/>
        <v>19.2</v>
      </c>
      <c r="G33" s="60">
        <f t="shared" si="1"/>
        <v>144.88319999999999</v>
      </c>
      <c r="H33" s="63">
        <f t="shared" si="2"/>
        <v>724.41599999999994</v>
      </c>
    </row>
    <row r="34" spans="1:8" s="62" customFormat="1" ht="36">
      <c r="A34" s="56" t="str">
        <f>IF((LEN('Copy paste to Here'!G38))&gt;5,((CONCATENATE('Copy paste to Here'!G38," &amp; ",'Copy paste to Here'!D38,"  &amp;  ",'Copy paste to Here'!E38))),"Empty Cell")</f>
        <v>Titanium G23 internally threaded labret, 1.2mm (16g) with three 2*3mm prong set marquise shape Cubic Zirconia (CZ) stones design top &amp; Cz Color: Clear  &amp;  Length: 6mm</v>
      </c>
      <c r="B34" s="57" t="str">
        <f>'Copy paste to Here'!C38</f>
        <v>ULBIN23</v>
      </c>
      <c r="C34" s="57" t="s">
        <v>742</v>
      </c>
      <c r="D34" s="58">
        <f>Invoice!B38</f>
        <v>2</v>
      </c>
      <c r="E34" s="59">
        <f>'Shipping Invoice'!J39*$N$1</f>
        <v>6.66</v>
      </c>
      <c r="F34" s="59">
        <f t="shared" si="0"/>
        <v>13.32</v>
      </c>
      <c r="G34" s="60">
        <f t="shared" si="1"/>
        <v>251.28179999999998</v>
      </c>
      <c r="H34" s="63">
        <f t="shared" si="2"/>
        <v>502.56359999999995</v>
      </c>
    </row>
    <row r="35" spans="1:8" s="62" customFormat="1" ht="36">
      <c r="A35" s="56" t="str">
        <f>IF((LEN('Copy paste to Here'!G39))&gt;5,((CONCATENATE('Copy paste to Here'!G39," &amp; ",'Copy paste to Here'!D39,"  &amp;  ",'Copy paste to Here'!E39))),"Empty Cell")</f>
        <v>Titanium G23 internally threaded labret, 1.2mm (16g) with three 2*3mm prong set marquise shape Cubic Zirconia (CZ) stones design top &amp; Cz Color: Clear  &amp;  Length: 8mm</v>
      </c>
      <c r="B35" s="57" t="str">
        <f>'Copy paste to Here'!C39</f>
        <v>ULBIN23</v>
      </c>
      <c r="C35" s="57" t="s">
        <v>742</v>
      </c>
      <c r="D35" s="58">
        <f>Invoice!B39</f>
        <v>2</v>
      </c>
      <c r="E35" s="59">
        <f>'Shipping Invoice'!J40*$N$1</f>
        <v>6.66</v>
      </c>
      <c r="F35" s="59">
        <f t="shared" si="0"/>
        <v>13.32</v>
      </c>
      <c r="G35" s="60">
        <f t="shared" si="1"/>
        <v>251.28179999999998</v>
      </c>
      <c r="H35" s="63">
        <f t="shared" si="2"/>
        <v>502.56359999999995</v>
      </c>
    </row>
    <row r="36" spans="1:8" s="62" customFormat="1" ht="36">
      <c r="A36" s="56" t="str">
        <f>IF((LEN('Copy paste to Here'!G40))&gt;5,((CONCATENATE('Copy paste to Here'!G40," &amp; ",'Copy paste to Here'!D40,"  &amp;  ",'Copy paste to Here'!E40))),"Empty Cell")</f>
        <v>Titanium G23 internally threaded labret, 1.2mm (16g) with five Cubic Zirconia (CZ) stones cluster and surrounding beaded balls design &amp; Cz Color: Clear  &amp;  Length: 8mm</v>
      </c>
      <c r="B36" s="57" t="str">
        <f>'Copy paste to Here'!C40</f>
        <v>ULBIN28</v>
      </c>
      <c r="C36" s="57" t="s">
        <v>744</v>
      </c>
      <c r="D36" s="58">
        <f>Invoice!B40</f>
        <v>3</v>
      </c>
      <c r="E36" s="59">
        <f>'Shipping Invoice'!J41*$N$1</f>
        <v>7.14</v>
      </c>
      <c r="F36" s="59">
        <f t="shared" si="0"/>
        <v>21.419999999999998</v>
      </c>
      <c r="G36" s="60">
        <f t="shared" si="1"/>
        <v>269.39219999999995</v>
      </c>
      <c r="H36" s="63">
        <f t="shared" si="2"/>
        <v>808.17659999999978</v>
      </c>
    </row>
    <row r="37" spans="1:8" s="62" customFormat="1" ht="24">
      <c r="A37" s="56" t="str">
        <f>IF((LEN('Copy paste to Here'!G41))&gt;5,((CONCATENATE('Copy paste to Here'!G41," &amp; ",'Copy paste to Here'!D41,"  &amp;  ",'Copy paste to Here'!E41))),"Empty Cell")</f>
        <v>EO gas sterilized PVD plated 316L steel circular barbell, 1.2mm (16g) with two 3mm balls &amp; Color: Black  &amp;  Length: 8mm</v>
      </c>
      <c r="B37" s="57" t="str">
        <f>'Copy paste to Here'!C41</f>
        <v>ZCBETB</v>
      </c>
      <c r="C37" s="57" t="s">
        <v>746</v>
      </c>
      <c r="D37" s="58">
        <f>Invoice!B41</f>
        <v>6</v>
      </c>
      <c r="E37" s="59">
        <f>'Shipping Invoice'!J42*$N$1</f>
        <v>1.08</v>
      </c>
      <c r="F37" s="59">
        <f t="shared" si="0"/>
        <v>6.48</v>
      </c>
      <c r="G37" s="60">
        <f t="shared" si="1"/>
        <v>40.748399999999997</v>
      </c>
      <c r="H37" s="63">
        <f t="shared" si="2"/>
        <v>244.49039999999997</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369.75000000000006</v>
      </c>
      <c r="G1000" s="60"/>
      <c r="H1000" s="61">
        <f t="shared" ref="H1000:H1007" si="49">F1000*$E$14</f>
        <v>13950.667500000001</v>
      </c>
    </row>
    <row r="1001" spans="1:8" s="62" customFormat="1">
      <c r="A1001" s="56" t="str">
        <f>Invoice!I43</f>
        <v>Shipping cost to Luxembourg via DHL:</v>
      </c>
      <c r="B1001" s="75"/>
      <c r="C1001" s="75"/>
      <c r="D1001" s="76"/>
      <c r="E1001" s="67"/>
      <c r="F1001" s="59">
        <f>Invoice!J43</f>
        <v>0</v>
      </c>
      <c r="G1001" s="60"/>
      <c r="H1001" s="61">
        <f t="shared" si="49"/>
        <v>0</v>
      </c>
    </row>
    <row r="1002" spans="1:8" s="62" customFormat="1" hidden="1" outlineLevel="1">
      <c r="A1002" s="56" t="str">
        <f>'[2]Copy paste to Here'!T3</f>
        <v>DISCOUNT</v>
      </c>
      <c r="B1002" s="75"/>
      <c r="C1002" s="75"/>
      <c r="D1002" s="76"/>
      <c r="E1002" s="67"/>
      <c r="F1002" s="59">
        <f>Invoice!J44</f>
        <v>0</v>
      </c>
      <c r="G1002" s="60"/>
      <c r="H1002" s="61">
        <f t="shared" si="49"/>
        <v>0</v>
      </c>
    </row>
    <row r="1003" spans="1:8" s="62" customFormat="1" collapsed="1">
      <c r="A1003" s="56" t="str">
        <f>'[2]Copy paste to Here'!T4</f>
        <v>Total:</v>
      </c>
      <c r="B1003" s="75"/>
      <c r="C1003" s="75"/>
      <c r="D1003" s="76"/>
      <c r="E1003" s="67"/>
      <c r="F1003" s="59">
        <f>SUM(F1000:F1002)</f>
        <v>369.75000000000006</v>
      </c>
      <c r="G1003" s="60"/>
      <c r="H1003" s="61">
        <f t="shared" si="49"/>
        <v>13950.667500000001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13950.667499999994</v>
      </c>
    </row>
    <row r="1010" spans="1:8" s="21" customFormat="1">
      <c r="A1010" s="22"/>
      <c r="E1010" s="21" t="s">
        <v>177</v>
      </c>
      <c r="H1010" s="84">
        <f>(SUMIF($A$1000:$A$1008,"Total:",$H$1000:$H$1008))</f>
        <v>13950.667500000001</v>
      </c>
    </row>
    <row r="1011" spans="1:8" s="21" customFormat="1">
      <c r="E1011" s="21" t="s">
        <v>178</v>
      </c>
      <c r="H1011" s="85">
        <f>H1013-H1012</f>
        <v>13038.01</v>
      </c>
    </row>
    <row r="1012" spans="1:8" s="21" customFormat="1">
      <c r="E1012" s="21" t="s">
        <v>179</v>
      </c>
      <c r="H1012" s="85">
        <f>ROUND((H1013*7)/107,2)</f>
        <v>912.66</v>
      </c>
    </row>
    <row r="1013" spans="1:8" s="21" customFormat="1">
      <c r="E1013" s="22" t="s">
        <v>180</v>
      </c>
      <c r="H1013" s="86">
        <f>ROUND((SUMIF($A$1000:$A$1008,"Total:",$H$1000:$H$1008)),2)</f>
        <v>13950.67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
  <sheetViews>
    <sheetView workbookViewId="0">
      <selection activeCell="A5" sqref="A5"/>
    </sheetView>
  </sheetViews>
  <sheetFormatPr defaultRowHeight="15"/>
  <sheetData>
    <row r="1" spans="1:1">
      <c r="A1" s="2" t="s">
        <v>748</v>
      </c>
    </row>
    <row r="2" spans="1:1">
      <c r="A2" s="2" t="s">
        <v>749</v>
      </c>
    </row>
    <row r="3" spans="1:1">
      <c r="A3" s="2" t="s">
        <v>750</v>
      </c>
    </row>
    <row r="4" spans="1:1">
      <c r="A4" s="2" t="s">
        <v>751</v>
      </c>
    </row>
    <row r="5" spans="1:1">
      <c r="A5" s="2" t="s">
        <v>752</v>
      </c>
    </row>
    <row r="6" spans="1:1">
      <c r="A6" s="2" t="s">
        <v>753</v>
      </c>
    </row>
    <row r="7" spans="1:1">
      <c r="A7" s="2" t="s">
        <v>754</v>
      </c>
    </row>
    <row r="8" spans="1:1">
      <c r="A8" s="2" t="s">
        <v>65</v>
      </c>
    </row>
    <row r="9" spans="1:1">
      <c r="A9" s="2" t="s">
        <v>729</v>
      </c>
    </row>
    <row r="10" spans="1:1">
      <c r="A10" s="2" t="s">
        <v>731</v>
      </c>
    </row>
    <row r="11" spans="1:1">
      <c r="A11" s="2" t="s">
        <v>731</v>
      </c>
    </row>
    <row r="12" spans="1:1">
      <c r="A12" s="2" t="s">
        <v>733</v>
      </c>
    </row>
    <row r="13" spans="1:1">
      <c r="A13" s="2" t="s">
        <v>755</v>
      </c>
    </row>
    <row r="14" spans="1:1">
      <c r="A14" s="2" t="s">
        <v>738</v>
      </c>
    </row>
    <row r="15" spans="1:1">
      <c r="A15" s="2" t="s">
        <v>740</v>
      </c>
    </row>
    <row r="16" spans="1:1">
      <c r="A16" s="2" t="s">
        <v>740</v>
      </c>
    </row>
    <row r="17" spans="1:1">
      <c r="A17" s="2" t="s">
        <v>742</v>
      </c>
    </row>
    <row r="18" spans="1:1">
      <c r="A18" s="2" t="s">
        <v>742</v>
      </c>
    </row>
    <row r="19" spans="1:1">
      <c r="A19" s="2" t="s">
        <v>744</v>
      </c>
    </row>
    <row r="20" spans="1:1">
      <c r="A20" s="2" t="s">
        <v>746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2023-09-19T10:43:30Z</cp:lastPrinted>
  <dcterms:created xsi:type="dcterms:W3CDTF">2009-06-02T18:56:54Z</dcterms:created>
  <dcterms:modified xsi:type="dcterms:W3CDTF">2023-09-19T10:43:34Z</dcterms:modified>
</cp:coreProperties>
</file>