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AAE65837-CADE-4F82-9E9A-48C98122823C}" xr6:coauthVersionLast="47" xr6:coauthVersionMax="47" xr10:uidLastSave="{00000000-0000-0000-0000-000000000000}"/>
  <bookViews>
    <workbookView xWindow="2868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Invoice!$A$1:$K$47</definedName>
    <definedName name="_xlnm.Print_Area" localSheetId="2">'Shipping Invoice'!$A$1:$L$37</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0" i="2" l="1"/>
  <c r="J34" i="2"/>
  <c r="K35" i="7" l="1"/>
  <c r="K34" i="7"/>
  <c r="K14" i="7"/>
  <c r="K17" i="7"/>
  <c r="K10" i="7"/>
  <c r="I31" i="7"/>
  <c r="I30" i="7"/>
  <c r="I29" i="7"/>
  <c r="I28" i="7"/>
  <c r="I27" i="7"/>
  <c r="I26" i="7"/>
  <c r="I25" i="7"/>
  <c r="I24" i="7"/>
  <c r="I23" i="7"/>
  <c r="N1" i="7"/>
  <c r="I22" i="7" s="1"/>
  <c r="N1" i="6"/>
  <c r="E19" i="6" s="1"/>
  <c r="F1002" i="6"/>
  <c r="F1001" i="6"/>
  <c r="D28" i="6"/>
  <c r="B32" i="7" s="1"/>
  <c r="D27" i="6"/>
  <c r="B31" i="7" s="1"/>
  <c r="D26" i="6"/>
  <c r="B30" i="7" s="1"/>
  <c r="K30" i="7" s="1"/>
  <c r="D25" i="6"/>
  <c r="B29" i="7" s="1"/>
  <c r="K29" i="7" s="1"/>
  <c r="D24" i="6"/>
  <c r="B28" i="7" s="1"/>
  <c r="D23" i="6"/>
  <c r="B27" i="7" s="1"/>
  <c r="K27" i="7" s="1"/>
  <c r="D22" i="6"/>
  <c r="B26" i="7" s="1"/>
  <c r="K26" i="7" s="1"/>
  <c r="D21" i="6"/>
  <c r="B25" i="7" s="1"/>
  <c r="K25" i="7" s="1"/>
  <c r="D20" i="6"/>
  <c r="B24" i="7" s="1"/>
  <c r="K24" i="7" s="1"/>
  <c r="D19" i="6"/>
  <c r="B23" i="7" s="1"/>
  <c r="K23" i="7" s="1"/>
  <c r="D18" i="6"/>
  <c r="B22" i="7" s="1"/>
  <c r="I32" i="5"/>
  <c r="I31" i="5"/>
  <c r="I30" i="5"/>
  <c r="I29" i="5"/>
  <c r="I28" i="5"/>
  <c r="I27" i="5"/>
  <c r="I26" i="5"/>
  <c r="I25" i="5"/>
  <c r="I24" i="5"/>
  <c r="I23" i="5"/>
  <c r="I22" i="5"/>
  <c r="J32" i="2"/>
  <c r="J31" i="2"/>
  <c r="J30" i="2"/>
  <c r="J29" i="2"/>
  <c r="J28" i="2"/>
  <c r="J27" i="2"/>
  <c r="J26" i="2"/>
  <c r="J25" i="2"/>
  <c r="J24" i="2"/>
  <c r="J23" i="2"/>
  <c r="J22" i="2"/>
  <c r="A1007" i="6"/>
  <c r="A1006" i="6"/>
  <c r="A1005" i="6"/>
  <c r="F1004" i="6"/>
  <c r="A1004" i="6"/>
  <c r="A1003" i="6"/>
  <c r="A1002" i="6"/>
  <c r="A1001" i="6"/>
  <c r="J33" i="2" l="1"/>
  <c r="J36" i="2" s="1"/>
  <c r="K28" i="7"/>
  <c r="K32" i="7"/>
  <c r="K31" i="7"/>
  <c r="I32" i="7"/>
  <c r="E18" i="6"/>
  <c r="E20" i="6"/>
  <c r="B33" i="7"/>
  <c r="E21" i="6"/>
  <c r="E22" i="6"/>
  <c r="E23" i="6"/>
  <c r="E28" i="6"/>
  <c r="E24" i="6"/>
  <c r="E25" i="6"/>
  <c r="E26" i="6"/>
  <c r="E27" i="6"/>
  <c r="K22" i="7"/>
  <c r="M11" i="6"/>
  <c r="I43" i="2" s="1"/>
  <c r="K33" i="7" l="1"/>
  <c r="K36"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42" i="2" s="1"/>
  <c r="I47" i="2" l="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45" i="2" l="1"/>
  <c r="I46" i="2"/>
  <c r="I44" i="2" s="1"/>
  <c r="H1013" i="6"/>
  <c r="H1010" i="6"/>
  <c r="H1009" i="6"/>
  <c r="H1012" i="6" l="1"/>
  <c r="H1011" i="6" s="1"/>
</calcChain>
</file>

<file path=xl/sharedStrings.xml><?xml version="1.0" encoding="utf-8"?>
<sst xmlns="http://schemas.openxmlformats.org/spreadsheetml/2006/main" count="2044" uniqueCount="735">
  <si>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</si>
  <si>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</si>
  <si>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</si>
  <si>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</si>
  <si>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</si>
  <si>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</si>
  <si>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</si>
  <si>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</si>
  <si>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</si>
  <si>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</si>
  <si>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</si>
  <si>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</si>
  <si>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</si>
  <si>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</si>
  <si>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</si>
  <si>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</si>
  <si>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</si>
  <si>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</si>
  <si>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</si>
  <si>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</si>
  <si>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</si>
  <si>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</si>
  <si>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</si>
  <si>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</si>
  <si>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</si>
  <si>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</si>
  <si>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</si>
  <si>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</si>
  <si>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</si>
  <si>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</si>
  <si>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</si>
  <si>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</si>
  <si>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</si>
  <si>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</si>
  <si>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</si>
  <si>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</si>
  <si>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</si>
  <si>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</si>
  <si>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</si>
  <si>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</si>
  <si>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</si>
  <si>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</si>
  <si>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</si>
  <si>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</si>
  <si>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</si>
  <si>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</si>
  <si>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</si>
  <si>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</si>
  <si>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</si>
  <si>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</si>
  <si>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</si>
  <si>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</si>
  <si>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</si>
  <si>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</si>
  <si>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</si>
  <si>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</si>
  <si>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</si>
  <si>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</si>
  <si>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</si>
  <si>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</si>
  <si>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</si>
  <si>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</si>
  <si>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</si>
  <si>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</si>
  <si>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</si>
  <si>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</si>
  <si>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</si>
  <si>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</si>
  <si>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</si>
  <si>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</si>
  <si>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</si>
  <si>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</si>
  <si>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</si>
  <si>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</si>
  <si>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</si>
  <si>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</si>
  <si>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</si>
  <si>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</si>
  <si>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</si>
  <si>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</si>
  <si>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</si>
  <si>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</si>
  <si>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</si>
  <si>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</si>
  <si>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</si>
  <si>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</si>
  <si>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</si>
  <si>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</si>
  <si>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</si>
  <si>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</si>
  <si>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</si>
  <si>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</si>
  <si>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</si>
  <si>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</si>
  <si>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</si>
  <si>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</si>
  <si>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</si>
  <si>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</si>
  <si>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</si>
  <si>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</si>
  <si>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</si>
  <si>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</si>
  <si>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</si>
  <si>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</si>
  <si>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</si>
  <si>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</si>
  <si>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</si>
  <si>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</si>
  <si>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</si>
  <si>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</si>
  <si>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</si>
  <si>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</si>
  <si>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</si>
  <si>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</si>
  <si>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</si>
  <si>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</si>
  <si>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</si>
  <si>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</si>
  <si>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</si>
  <si>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</si>
  <si>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</si>
  <si>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</si>
  <si>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</si>
  <si>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</si>
  <si>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</si>
  <si>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</si>
  <si>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</si>
  <si>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</si>
  <si>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</si>
  <si>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</si>
  <si>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</si>
  <si>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</si>
  <si>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</si>
  <si>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</si>
  <si>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</si>
  <si>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</si>
  <si>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</si>
  <si>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</si>
  <si>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</si>
  <si>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</si>
  <si>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</si>
  <si>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</si>
  <si>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</si>
  <si>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</si>
  <si>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</si>
  <si>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</si>
  <si>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</si>
  <si>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</si>
  <si>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</si>
  <si>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</si>
  <si>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</si>
  <si>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</si>
  <si>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</si>
  <si>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</si>
  <si>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</si>
  <si>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</si>
  <si>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</si>
  <si>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</si>
  <si>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</si>
  <si>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</si>
  <si>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</si>
  <si>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</si>
  <si>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</si>
  <si>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</si>
  <si>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</si>
  <si>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</si>
  <si>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</si>
  <si>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</si>
  <si>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</si>
  <si>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</si>
  <si>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</si>
  <si>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</si>
  <si>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</si>
  <si>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</si>
  <si>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</si>
  <si>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</si>
  <si>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</si>
  <si>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</si>
  <si>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</si>
  <si>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</si>
  <si>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</si>
  <si>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</si>
  <si>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</si>
  <si>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</si>
  <si>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</si>
  <si>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</si>
  <si>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</si>
  <si>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</si>
  <si>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</si>
  <si>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</si>
  <si>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</si>
  <si>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</si>
  <si>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</si>
  <si>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</si>
  <si>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</si>
  <si>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</si>
  <si>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</si>
  <si>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</si>
  <si>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</si>
  <si>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</si>
  <si>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</si>
  <si>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</si>
  <si>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</si>
  <si>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</si>
  <si>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</si>
  <si>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</si>
  <si>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</si>
  <si>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</si>
  <si>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</si>
  <si>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</si>
  <si>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</si>
  <si>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</si>
  <si>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</si>
  <si>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</si>
  <si>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</si>
  <si>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</si>
  <si>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</si>
  <si>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</si>
  <si>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</si>
  <si>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</si>
  <si>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</si>
  <si>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</si>
  <si>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</si>
  <si>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</si>
  <si>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</si>
  <si>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</si>
  <si>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</si>
  <si>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</si>
  <si>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</si>
  <si>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</si>
  <si>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</si>
  <si>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</si>
  <si>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</si>
  <si>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</si>
  <si>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</si>
  <si>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</si>
  <si>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</si>
  <si>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</si>
  <si>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</si>
  <si>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</si>
  <si>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</si>
  <si>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</si>
  <si>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</si>
  <si>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</si>
  <si>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</si>
  <si>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</si>
  <si>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</si>
  <si>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</si>
  <si>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</si>
  <si>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</si>
  <si>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</si>
  <si>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</si>
  <si>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</si>
  <si>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</si>
  <si>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</si>
  <si>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</si>
  <si>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</si>
  <si>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</si>
  <si>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</si>
  <si>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</si>
  <si>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</si>
  <si>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</si>
  <si>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</si>
  <si>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</si>
  <si>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</si>
  <si>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</si>
  <si>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</si>
  <si>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</si>
  <si>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</si>
  <si>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</si>
  <si>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</si>
  <si>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</si>
  <si>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</si>
  <si>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</si>
  <si>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</si>
  <si>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</si>
  <si>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</si>
  <si>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</si>
  <si>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</si>
  <si>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</si>
  <si>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</si>
  <si>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</si>
  <si>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</si>
  <si>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</si>
  <si>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</si>
  <si>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</si>
  <si>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</si>
  <si>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</si>
  <si>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</si>
  <si>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</si>
  <si>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</si>
  <si>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</si>
  <si>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</si>
  <si>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</si>
  <si>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</si>
  <si>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</si>
  <si>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</si>
  <si>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</si>
  <si>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</si>
  <si>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</si>
  <si>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</si>
  <si>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</si>
  <si>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</si>
  <si>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</si>
  <si>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</si>
  <si>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</si>
  <si>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</si>
  <si>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</si>
  <si>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</si>
  <si>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</si>
  <si>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</si>
  <si>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</si>
  <si>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</si>
  <si>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</si>
  <si>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</si>
  <si>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</si>
  <si>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</si>
  <si>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</si>
  <si>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</si>
  <si>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</si>
  <si>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</si>
  <si>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</si>
  <si>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</si>
  <si>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</si>
  <si>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</si>
  <si>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</si>
  <si>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</si>
  <si>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</si>
  <si>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</si>
  <si>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</si>
  <si>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</si>
  <si>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</si>
  <si>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</si>
  <si>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</si>
  <si>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</si>
  <si>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</si>
  <si>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</si>
  <si>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</si>
  <si>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</si>
  <si>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</si>
  <si>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</si>
  <si>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</si>
  <si>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</si>
  <si>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</si>
  <si>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</si>
  <si>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</si>
  <si>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</si>
  <si>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</si>
  <si>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</si>
  <si>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</si>
  <si>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</si>
  <si>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</si>
  <si>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</si>
  <si>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</si>
  <si>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</si>
  <si>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</si>
  <si>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</si>
  <si>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</si>
  <si>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</si>
  <si>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</si>
  <si>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</si>
  <si>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</si>
  <si>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</si>
  <si>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</si>
  <si>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</si>
  <si>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</si>
  <si>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</si>
  <si>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</si>
  <si>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</si>
  <si>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</si>
  <si>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</si>
  <si>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</si>
  <si>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</si>
  <si>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</si>
  <si>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</si>
  <si>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</si>
  <si>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</si>
  <si>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</si>
  <si>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</si>
  <si>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</si>
  <si>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</si>
  <si>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</si>
  <si>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</si>
  <si>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</si>
  <si>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</si>
  <si>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</si>
  <si>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</si>
  <si>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</si>
  <si>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</si>
  <si>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</si>
  <si>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</si>
  <si>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</si>
  <si>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</si>
  <si>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</si>
  <si>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</si>
  <si>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</si>
  <si>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</si>
  <si>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</si>
  <si>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</si>
  <si>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</si>
  <si>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</si>
  <si>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</si>
  <si>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</si>
  <si>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</si>
  <si>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</si>
  <si>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</si>
  <si>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</si>
  <si>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</si>
  <si>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</si>
  <si>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</si>
  <si>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</si>
  <si>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</si>
  <si>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</si>
  <si>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</si>
  <si>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</si>
  <si>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</si>
  <si>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</si>
  <si>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</si>
  <si>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</si>
  <si>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</si>
  <si>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</si>
  <si>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</si>
  <si>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</si>
  <si>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</si>
  <si>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</si>
  <si>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</si>
  <si>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</si>
  <si>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</si>
  <si>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</si>
  <si>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</si>
  <si>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</si>
  <si>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</si>
  <si>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</si>
  <si>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</si>
  <si>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</si>
  <si>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</si>
  <si>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</si>
  <si>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</si>
  <si>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</si>
  <si>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</si>
  <si>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</si>
  <si>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</si>
  <si>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</si>
  <si>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</si>
  <si>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</si>
  <si>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</si>
  <si>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</si>
  <si>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</si>
  <si>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</si>
  <si>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</si>
  <si>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</si>
  <si>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</si>
  <si>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</si>
  <si>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</si>
  <si>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</si>
  <si>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</si>
  <si>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</si>
  <si>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</si>
  <si>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</si>
  <si>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</si>
  <si>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</si>
  <si>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</si>
  <si>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</si>
  <si>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</si>
  <si>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</si>
  <si>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</si>
  <si>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</si>
  <si>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</si>
  <si>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</si>
  <si>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</si>
  <si>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</si>
  <si>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</si>
  <si>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</si>
  <si>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</si>
  <si>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</si>
  <si>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</si>
  <si>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</si>
  <si>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</si>
  <si>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</si>
  <si>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</si>
  <si>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</si>
  <si>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</si>
  <si>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</si>
  <si>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</si>
  <si>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</si>
  <si>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</si>
  <si>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</si>
  <si>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</si>
  <si>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</si>
  <si>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</si>
  <si>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</si>
  <si>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</si>
  <si>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</si>
  <si>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</si>
  <si>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</si>
  <si>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</si>
  <si>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</si>
  <si>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</si>
  <si>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</si>
  <si>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</si>
  <si>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</si>
  <si>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</si>
  <si>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</si>
  <si>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</si>
  <si>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</si>
  <si>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</si>
  <si>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</si>
  <si>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</si>
  <si>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</si>
  <si>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</si>
  <si>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</si>
  <si>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</si>
  <si>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</si>
  <si>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</si>
  <si>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</si>
  <si>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</si>
  <si>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</si>
  <si>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</si>
  <si>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</si>
  <si>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</si>
  <si>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</si>
  <si>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</si>
  <si>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</si>
  <si>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</si>
  <si>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</si>
  <si>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</si>
  <si>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</si>
  <si>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</si>
  <si>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</si>
  <si>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</si>
  <si>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</si>
  <si>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</si>
  <si>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</si>
  <si>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</si>
  <si>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</si>
  <si>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</si>
  <si>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</si>
  <si>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</si>
  <si>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</si>
  <si>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</si>
  <si>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</si>
  <si>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</si>
  <si>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</si>
  <si>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</si>
  <si>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</si>
  <si>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</si>
  <si>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</si>
  <si>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</si>
  <si>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</si>
  <si>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</si>
  <si>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</si>
  <si>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</si>
  <si>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</si>
  <si>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</si>
  <si>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</si>
  <si>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</si>
  <si>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</si>
  <si>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</si>
  <si>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</si>
  <si>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</si>
  <si>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</si>
  <si>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</si>
  <si>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</si>
  <si>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</si>
  <si>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</si>
  <si>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</si>
  <si>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</si>
  <si>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</si>
  <si>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</si>
  <si>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</si>
  <si>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</si>
  <si>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</si>
  <si>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</si>
  <si>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</si>
  <si>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</si>
  <si>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</si>
  <si>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</si>
  <si>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</si>
  <si>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</si>
  <si>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</si>
  <si>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</si>
  <si>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</si>
  <si>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</si>
  <si>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</si>
  <si>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</si>
  <si>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</si>
  <si>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</si>
  <si>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</si>
  <si>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</si>
  <si>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</si>
  <si>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</si>
  <si>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</si>
  <si>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</si>
  <si>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</si>
  <si>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</si>
  <si>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</si>
  <si>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</si>
  <si>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</si>
  <si>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</si>
  <si>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</si>
  <si>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</si>
  <si>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</si>
  <si>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</si>
  <si>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</si>
  <si>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</si>
  <si>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</si>
  <si>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</si>
  <si>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</si>
  <si>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</si>
  <si>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</si>
  <si>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</si>
  <si>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</si>
  <si>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</si>
  <si>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</si>
  <si>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</si>
  <si>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</si>
  <si>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</si>
  <si>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</si>
  <si>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</si>
  <si>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</si>
  <si>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</si>
  <si>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</si>
  <si>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</si>
  <si>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</si>
  <si>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</si>
  <si>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</si>
  <si>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</si>
  <si>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</si>
  <si>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</si>
  <si>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</si>
  <si>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</si>
  <si>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</si>
  <si>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</si>
  <si>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</si>
  <si>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</si>
  <si>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</si>
  <si>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</si>
  <si>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</si>
  <si>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</si>
  <si>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</si>
  <si>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</si>
  <si>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</si>
  <si>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</si>
  <si>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</si>
  <si>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</si>
  <si>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</si>
  <si>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</si>
  <si>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</si>
  <si>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</si>
  <si>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</si>
  <si>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</si>
  <si>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</si>
  <si>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</si>
  <si>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</si>
  <si>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</si>
  <si>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</si>
  <si>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</si>
  <si>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</si>
  <si>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</si>
  <si>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</si>
  <si>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</si>
  <si>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</si>
  <si>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</si>
  <si>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</si>
  <si>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</si>
  <si>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</si>
  <si>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</si>
  <si>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</si>
  <si>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</si>
  <si>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</si>
  <si>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</si>
  <si>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</si>
  <si>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</si>
  <si>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</si>
  <si>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</si>
  <si>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</si>
  <si>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</si>
  <si>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</si>
  <si>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</si>
  <si>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</si>
  <si>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</si>
  <si>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</si>
  <si>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</si>
  <si>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</si>
  <si>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</si>
  <si>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</si>
  <si>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</si>
  <si>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</si>
  <si>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</si>
  <si>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</si>
  <si>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</si>
  <si>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</si>
  <si>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</si>
  <si>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</si>
  <si>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</si>
  <si>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</si>
  <si>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</si>
  <si>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</si>
  <si>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</si>
  <si>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</si>
  <si>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</si>
  <si>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</si>
  <si>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</si>
  <si>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</si>
  <si>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</si>
  <si>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</si>
  <si>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</si>
  <si>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</si>
  <si>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</si>
  <si>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</si>
  <si>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Centre Sylvain Gagné</t>
  </si>
  <si>
    <t>Sylvain Gagné</t>
  </si>
  <si>
    <t>2466 Rue St-Dominique</t>
  </si>
  <si>
    <t>G7X 6K3 Jonquière</t>
  </si>
  <si>
    <t>Tel: +1 418-542-0444</t>
  </si>
  <si>
    <t>Email: centresylvaingagne@outlook.com</t>
  </si>
  <si>
    <t>BLK314</t>
  </si>
  <si>
    <t>Bulk body jewelry: 24 pcs or 100 pcs. of 3mm multi-crystal balls with 16g (1.2mm) threading and resin cover</t>
  </si>
  <si>
    <t>BLK522</t>
  </si>
  <si>
    <t>MFR3</t>
  </si>
  <si>
    <t>3mm multi-crystal ferido glued ball with resin cover and 16g (1.2mm) threading (sold per pcs)</t>
  </si>
  <si>
    <t>BLK314A</t>
  </si>
  <si>
    <t>BLK522A</t>
  </si>
  <si>
    <t>Six Hundred Thirteen and 52 cents CAD</t>
  </si>
  <si>
    <t>Wholesale silver nose piercing bulk of 1000, 500, 250 or 100 pcs.of 925 sterling silver ''Bend it yourself'' nose studs, 22g (0.6mm) with 2.5mm round prong set Cubic zirconia stone (CZ)</t>
  </si>
  <si>
    <t>Exchange Rate CAD-THB</t>
  </si>
  <si>
    <t>Mina</t>
  </si>
  <si>
    <t>Gagné</t>
  </si>
  <si>
    <t>G7X 6K3 Jonquière, Quebec</t>
  </si>
  <si>
    <t>VAT: 144713757</t>
  </si>
  <si>
    <r>
      <t xml:space="preserve">20% Discount as per </t>
    </r>
    <r>
      <rPr>
        <b/>
        <sz val="10"/>
        <color indexed="8"/>
        <rFont val="Arial"/>
        <family val="2"/>
      </rPr>
      <t>Silver Membership</t>
    </r>
    <r>
      <rPr>
        <sz val="10"/>
        <color indexed="8"/>
        <rFont val="Arial"/>
        <family val="2"/>
      </rPr>
      <t>:</t>
    </r>
  </si>
  <si>
    <t>Shipping  Cost to Canada via DHL:</t>
  </si>
  <si>
    <t>Customer paid</t>
  </si>
  <si>
    <t>Refund</t>
  </si>
  <si>
    <t>Four Hundred Ninety and 82 cents CAD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</si>
</sst>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C0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26">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5" fillId="0" borderId="0"/>
    <xf numFmtId="0" fontId="5" fillId="0" borderId="0"/>
    <xf numFmtId="0" fontId="5" fillId="0" borderId="0"/>
  </cellStyleXfs>
  <cellXfs count="150">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13" xfId="0" applyFont="1" applyFill="1" applyBorder="1"/>
    <xf numFmtId="0" fontId="18" fillId="2" borderId="20" xfId="0" applyFont="1" applyFill="1" applyBorder="1"/>
    <xf numFmtId="2" fontId="1" fillId="0" borderId="0" xfId="0" applyNumberFormat="1" applyFont="1"/>
    <xf numFmtId="1" fontId="1" fillId="2" borderId="0" xfId="0" applyNumberFormat="1" applyFont="1" applyFill="1" applyAlignment="1">
      <alignment horizontal="center"/>
    </xf>
    <xf numFmtId="1" fontId="1" fillId="2" borderId="0" xfId="0" applyNumberFormat="1" applyFont="1" applyFill="1" applyAlignment="1">
      <alignment horizontal="left"/>
    </xf>
    <xf numFmtId="2" fontId="1" fillId="2" borderId="0" xfId="2" applyNumberFormat="1" applyFont="1" applyFill="1" applyAlignment="1">
      <alignment horizontal="right"/>
    </xf>
    <xf numFmtId="0" fontId="31" fillId="0" borderId="0" xfId="0" applyFont="1" applyAlignment="1">
      <alignment horizontal="right"/>
    </xf>
    <xf numFmtId="2" fontId="31" fillId="0" borderId="0" xfId="0" applyNumberFormat="1" applyFont="1"/>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26">
    <cellStyle name="Comma 2" xfId="7" xr:uid="{8E64703E-0F55-4BAA-BDED-AA3FB9D0E72A}"/>
    <cellStyle name="Comma 2 2" xfId="4756" xr:uid="{E3E88347-A486-4EAE-AB32-0DDBC5351146}"/>
    <cellStyle name="Comma 2 2 2" xfId="5320" xr:uid="{E7B74681-2EAE-415F-AA97-F8944E5275E2}"/>
    <cellStyle name="Comma 3" xfId="4289" xr:uid="{27EE7C5D-4360-45C3-8213-A443454356F5}"/>
    <cellStyle name="Comma 3 2" xfId="4757" xr:uid="{CB13EA31-6087-479F-BD32-5DE245D38D52}"/>
    <cellStyle name="Comma 3 2 2" xfId="5321" xr:uid="{1A86756A-E7C4-479D-B51C-D438D01E1816}"/>
    <cellStyle name="Currency 10" xfId="8" xr:uid="{3725EB09-E60D-45A3-BAE3-827A2C8A6520}"/>
    <cellStyle name="Currency 10 2" xfId="9" xr:uid="{FB6790D1-039A-4BC8-A62D-9B2CA26C36F9}"/>
    <cellStyle name="Currency 10 2 2" xfId="3665" xr:uid="{BF2284F6-F58D-4549-8DE7-F63FD44D4F50}"/>
    <cellStyle name="Currency 10 2 2 2" xfId="4483" xr:uid="{F1FD6789-7DB7-4785-9257-EC93A3FFEB3E}"/>
    <cellStyle name="Currency 10 2 3" xfId="4484" xr:uid="{2B1ACB04-3BF9-41A2-834E-27658B1A1DEC}"/>
    <cellStyle name="Currency 10 3" xfId="10" xr:uid="{FA6DF7D4-7372-4DC2-A71A-03804B7F066C}"/>
    <cellStyle name="Currency 10 3 2" xfId="3666" xr:uid="{C0491962-BDA7-45BB-B807-2B327A9C5FD0}"/>
    <cellStyle name="Currency 10 3 2 2" xfId="4485" xr:uid="{125ECDA5-E58D-476D-8044-894136CAAB18}"/>
    <cellStyle name="Currency 10 3 3" xfId="4486" xr:uid="{7DD40B6D-D1A9-41AC-B0F6-5CEF616C7E90}"/>
    <cellStyle name="Currency 10 4" xfId="3667" xr:uid="{9996308A-6DBF-4974-B02F-E86176BDE65A}"/>
    <cellStyle name="Currency 10 4 2" xfId="4487" xr:uid="{9D54E805-3B5E-40E0-AE33-FE1C9180F733}"/>
    <cellStyle name="Currency 10 5" xfId="4488" xr:uid="{70233C08-0900-4025-A087-407DADC12DE4}"/>
    <cellStyle name="Currency 10 6" xfId="4679" xr:uid="{160C138A-12B2-44FC-BAF4-1F8D48F1D570}"/>
    <cellStyle name="Currency 11" xfId="11" xr:uid="{8D90CA0E-E34D-4D2B-BC16-CC535102C194}"/>
    <cellStyle name="Currency 11 2" xfId="12" xr:uid="{B260DF2E-4F63-440A-99AE-EF51EF6F4F73}"/>
    <cellStyle name="Currency 11 2 2" xfId="3668" xr:uid="{D03926B3-53A2-469E-8EB6-559561EC64EC}"/>
    <cellStyle name="Currency 11 2 2 2" xfId="4489" xr:uid="{F6FCC2DE-7687-4453-9A72-8D1763CA1F20}"/>
    <cellStyle name="Currency 11 2 3" xfId="4490" xr:uid="{C6EE2CFD-DA55-4D2F-96D2-87615C7285CB}"/>
    <cellStyle name="Currency 11 3" xfId="13" xr:uid="{A415A391-7B8B-4D5B-A331-93196C8CED56}"/>
    <cellStyle name="Currency 11 3 2" xfId="3669" xr:uid="{A95710F5-D661-441C-A281-55D1FCF3D01A}"/>
    <cellStyle name="Currency 11 3 2 2" xfId="4491" xr:uid="{1145617F-DA99-4E38-88CB-A996150D51BD}"/>
    <cellStyle name="Currency 11 3 3" xfId="4492" xr:uid="{20CD2356-1D19-4393-9E45-9AFB849220F5}"/>
    <cellStyle name="Currency 11 4" xfId="3670" xr:uid="{A9CBC561-EE57-4FC4-9031-131371C546D3}"/>
    <cellStyle name="Currency 11 4 2" xfId="4493" xr:uid="{1E793F77-4757-4DA0-A082-20195AFDBF49}"/>
    <cellStyle name="Currency 11 5" xfId="4290" xr:uid="{F8417DDB-34A6-4D4F-B7B7-9501F8EC3107}"/>
    <cellStyle name="Currency 11 5 2" xfId="4494" xr:uid="{18FA1DA2-86BB-4176-B784-3A4312DA23AB}"/>
    <cellStyle name="Currency 11 5 3" xfId="4711" xr:uid="{0499EB26-77B7-45A0-9350-6CD58DCAE7DE}"/>
    <cellStyle name="Currency 11 5 3 2" xfId="5316" xr:uid="{5BC02D36-3B2E-4676-94DE-7F5A76A36623}"/>
    <cellStyle name="Currency 11 5 3 3" xfId="4758" xr:uid="{B7A41D01-637C-42C3-8801-AD45C23EAFD8}"/>
    <cellStyle name="Currency 11 5 4" xfId="4688" xr:uid="{821DF7B3-A629-4605-8284-7000F60A5D64}"/>
    <cellStyle name="Currency 11 6" xfId="4680" xr:uid="{B3ED167B-D354-486F-B9BF-1AEF3E0E5196}"/>
    <cellStyle name="Currency 12" xfId="14" xr:uid="{14C56552-C796-40CC-BFE0-654D8F4169FD}"/>
    <cellStyle name="Currency 12 2" xfId="15" xr:uid="{0CC04595-431D-4F89-9E03-BD755C06ACFF}"/>
    <cellStyle name="Currency 12 2 2" xfId="3671" xr:uid="{238C2D28-C04E-4276-881C-6C9F3B5D224A}"/>
    <cellStyle name="Currency 12 2 2 2" xfId="4495" xr:uid="{6BEC9354-B8F8-4D37-AE29-36D808F1C670}"/>
    <cellStyle name="Currency 12 2 3" xfId="4496" xr:uid="{4BBA3AC2-3684-4E66-9D55-6A5796365227}"/>
    <cellStyle name="Currency 12 3" xfId="3672" xr:uid="{91D9F967-535E-4A25-BFBB-CAA1C6A1B847}"/>
    <cellStyle name="Currency 12 3 2" xfId="4497" xr:uid="{563A807A-6001-43D2-8F08-A0E40C6054FB}"/>
    <cellStyle name="Currency 12 4" xfId="4498" xr:uid="{45092B32-2304-484B-B128-5B2B1AF695ED}"/>
    <cellStyle name="Currency 13" xfId="16" xr:uid="{364FC73F-68B5-453F-A117-26ABBBDEA745}"/>
    <cellStyle name="Currency 13 2" xfId="4292" xr:uid="{58477560-7357-4850-824C-F1508096D239}"/>
    <cellStyle name="Currency 13 3" xfId="4293" xr:uid="{A1ED6B53-6ABB-432B-ACE0-57BC54C8E22B}"/>
    <cellStyle name="Currency 13 3 2" xfId="4760" xr:uid="{59EA8DF8-3063-4770-8D56-87213E4A7D35}"/>
    <cellStyle name="Currency 13 4" xfId="4291" xr:uid="{E80F821B-146D-44BF-BF40-0C9475DFF7E1}"/>
    <cellStyle name="Currency 13 5" xfId="4759" xr:uid="{66391DC6-F99B-4177-89F2-74ECDFB0E2BC}"/>
    <cellStyle name="Currency 14" xfId="17" xr:uid="{4294FE95-70F2-485F-9CD5-8A95BB407789}"/>
    <cellStyle name="Currency 14 2" xfId="3673" xr:uid="{84F02184-8D3E-44EF-9B11-CA30822A3063}"/>
    <cellStyle name="Currency 14 2 2" xfId="4499" xr:uid="{3D57E6B1-AEF1-45C9-9742-35123E2EDB0A}"/>
    <cellStyle name="Currency 14 3" xfId="4500" xr:uid="{857B7968-4966-4757-962E-8216A96844E3}"/>
    <cellStyle name="Currency 15" xfId="4385" xr:uid="{5054A3CE-54D4-4999-9C53-7996D9D1EB17}"/>
    <cellStyle name="Currency 17" xfId="4294" xr:uid="{5564FEF3-6A65-41F7-8F0C-FE78C1FE2663}"/>
    <cellStyle name="Currency 2" xfId="18" xr:uid="{0F4D542D-3089-4D52-8703-40A898C20021}"/>
    <cellStyle name="Currency 2 2" xfId="19" xr:uid="{578574C7-60FD-4F18-B13F-8A8DEBE09A77}"/>
    <cellStyle name="Currency 2 2 2" xfId="20" xr:uid="{AD276FFA-2335-4D91-8100-735CFF87BA14}"/>
    <cellStyle name="Currency 2 2 2 2" xfId="21" xr:uid="{2D13C4A5-5FF5-4464-BD5A-F82D985F0AE1}"/>
    <cellStyle name="Currency 2 2 2 2 2" xfId="4761" xr:uid="{937CC1B4-20DD-4ADB-9CD9-CA98D79ECE93}"/>
    <cellStyle name="Currency 2 2 2 3" xfId="22" xr:uid="{79953F66-E71C-43B9-B901-C91EA3F7076C}"/>
    <cellStyle name="Currency 2 2 2 3 2" xfId="3674" xr:uid="{BD9E338C-EA32-48BF-A271-2ADD3F19D7C2}"/>
    <cellStyle name="Currency 2 2 2 3 2 2" xfId="4501" xr:uid="{6907D6B2-344C-4AF7-B565-4AF09B42748D}"/>
    <cellStyle name="Currency 2 2 2 3 3" xfId="4502" xr:uid="{A0D3CACF-1B35-4A20-808B-813D7F409A0E}"/>
    <cellStyle name="Currency 2 2 2 4" xfId="3675" xr:uid="{752BAE6C-454A-45A8-8AC2-3C378E54B4E3}"/>
    <cellStyle name="Currency 2 2 2 4 2" xfId="4503" xr:uid="{31DAA589-D2FA-4640-B552-5948B7F2256E}"/>
    <cellStyle name="Currency 2 2 2 5" xfId="4504" xr:uid="{6865E2F4-39A0-4CCE-82AE-B868E7F22F2D}"/>
    <cellStyle name="Currency 2 2 3" xfId="3676" xr:uid="{254EABB2-0237-4968-A85E-88675EFB2220}"/>
    <cellStyle name="Currency 2 2 3 2" xfId="4505" xr:uid="{B8103AEF-63D7-498D-926F-7B4468575D45}"/>
    <cellStyle name="Currency 2 2 4" xfId="4506" xr:uid="{91E37A70-DAB8-41A3-AF5E-783D98C96DDB}"/>
    <cellStyle name="Currency 2 3" xfId="23" xr:uid="{7B54DCB4-4EE7-4E22-9254-396237A8BD8A}"/>
    <cellStyle name="Currency 2 3 2" xfId="3677" xr:uid="{DDFA5064-84DC-4777-BBBA-F0D49C3E53C5}"/>
    <cellStyle name="Currency 2 3 2 2" xfId="4507" xr:uid="{FF117B11-D34D-4A1B-BE6A-663EAC26186A}"/>
    <cellStyle name="Currency 2 3 3" xfId="4508" xr:uid="{914C5276-8C5A-438D-8326-BB5E6BC9DDE6}"/>
    <cellStyle name="Currency 2 4" xfId="3678" xr:uid="{687E9E46-84C1-4441-9390-1ED68FC41302}"/>
    <cellStyle name="Currency 2 4 2" xfId="4418" xr:uid="{9F9BC3CA-EA9C-4917-B34A-D7D410E54EE0}"/>
    <cellStyle name="Currency 2 5" xfId="4419" xr:uid="{58F3ED97-0627-4283-852C-F51334DF10CF}"/>
    <cellStyle name="Currency 2 5 2" xfId="4420" xr:uid="{AE3CFFEE-9EB8-41FA-BB5F-F215E0B02BB3}"/>
    <cellStyle name="Currency 2 6" xfId="4421" xr:uid="{8E515795-D8D6-4C30-8029-8D3BA3D2C02B}"/>
    <cellStyle name="Currency 3" xfId="24" xr:uid="{8F3D5E23-BD8F-409F-A7A3-4E53B7A9A20D}"/>
    <cellStyle name="Currency 3 2" xfId="25" xr:uid="{3D60950C-DC98-4FED-BCBA-2BE64FFEE397}"/>
    <cellStyle name="Currency 3 2 2" xfId="3679" xr:uid="{EC6B5340-EDC2-4068-BC23-9D2C24E2FA26}"/>
    <cellStyle name="Currency 3 2 2 2" xfId="4509" xr:uid="{925DD9FB-3520-4A97-A534-660699D4B199}"/>
    <cellStyle name="Currency 3 2 3" xfId="4510" xr:uid="{24C2DD59-E0DE-4D57-8528-59B3E1F77B8E}"/>
    <cellStyle name="Currency 3 3" xfId="26" xr:uid="{75DFB197-C75C-4AC1-8CFD-C2DBE7A2D09B}"/>
    <cellStyle name="Currency 3 3 2" xfId="3680" xr:uid="{11ED4DAE-8D60-497B-BE3A-6CB402ABC590}"/>
    <cellStyle name="Currency 3 3 2 2" xfId="4511" xr:uid="{794D3AA0-275C-46FF-9178-E2E7D6F6610B}"/>
    <cellStyle name="Currency 3 3 3" xfId="4512" xr:uid="{DBE9989E-E28A-48E0-9D36-FDD13778AAAA}"/>
    <cellStyle name="Currency 3 4" xfId="27" xr:uid="{4327AB39-08AB-468A-8A38-55978420CFDA}"/>
    <cellStyle name="Currency 3 4 2" xfId="3681" xr:uid="{F0C8668D-FA47-4EF7-A384-3D814F14BAB0}"/>
    <cellStyle name="Currency 3 4 2 2" xfId="4513" xr:uid="{07FEAC22-9EA8-4B22-8553-BCAAED7962DA}"/>
    <cellStyle name="Currency 3 4 3" xfId="4514" xr:uid="{851EB551-9C13-4888-B023-A153A6B028DA}"/>
    <cellStyle name="Currency 3 5" xfId="3682" xr:uid="{BDF6EBA6-13AB-497F-BA28-7384F5FDA60B}"/>
    <cellStyle name="Currency 3 5 2" xfId="4515" xr:uid="{4739ADBD-F6BC-45E1-B469-C4EFF67D16C7}"/>
    <cellStyle name="Currency 3 6" xfId="4516" xr:uid="{B36EA4A7-D1E3-4863-A89A-4BA3E671F4B1}"/>
    <cellStyle name="Currency 4" xfId="28" xr:uid="{FE51DE3B-839E-4696-9CEF-E7146CAE8BDC}"/>
    <cellStyle name="Currency 4 2" xfId="29" xr:uid="{58A3F66D-4A67-4CDA-9110-9B92177776F8}"/>
    <cellStyle name="Currency 4 2 2" xfId="3683" xr:uid="{8857A6FF-F04C-45A7-BB41-86E09D4213B2}"/>
    <cellStyle name="Currency 4 2 2 2" xfId="4517" xr:uid="{B168C777-1A88-40F2-8857-889B0259298B}"/>
    <cellStyle name="Currency 4 2 3" xfId="4518" xr:uid="{C31AC867-5BCF-42A9-87DF-709DCFE3BDBE}"/>
    <cellStyle name="Currency 4 3" xfId="30" xr:uid="{13853DB8-4691-4F8E-9273-DD3DBE5AE537}"/>
    <cellStyle name="Currency 4 3 2" xfId="3684" xr:uid="{6586A202-D00B-408C-8016-1B492588433D}"/>
    <cellStyle name="Currency 4 3 2 2" xfId="4519" xr:uid="{A903D264-EB2E-44C8-B9CA-18E55C562426}"/>
    <cellStyle name="Currency 4 3 3" xfId="4520" xr:uid="{2583FDE6-DA93-46F1-81B5-BBE573AAB5AC}"/>
    <cellStyle name="Currency 4 4" xfId="3685" xr:uid="{74A2D623-C501-4832-92CD-B47949E85A20}"/>
    <cellStyle name="Currency 4 4 2" xfId="4521" xr:uid="{9F2F25B7-5C68-4CCE-B2EB-768FF951BBD5}"/>
    <cellStyle name="Currency 4 5" xfId="4295" xr:uid="{980EC607-F9C9-4C83-9C91-0B4A85322B88}"/>
    <cellStyle name="Currency 4 5 2" xfId="4522" xr:uid="{BB25277F-B3E5-4286-B404-2B8D70D4B7E6}"/>
    <cellStyle name="Currency 4 5 3" xfId="4712" xr:uid="{D09333E4-4EA1-4EFC-949F-01B89F35B96D}"/>
    <cellStyle name="Currency 4 5 3 2" xfId="5317" xr:uid="{13AEC3BC-6114-439F-B107-5FD5DC91C1D2}"/>
    <cellStyle name="Currency 4 5 3 3" xfId="4762" xr:uid="{C0142B6B-CC98-4FDB-8D4F-EF2E1B5017F1}"/>
    <cellStyle name="Currency 4 5 4" xfId="4689" xr:uid="{43C6A62C-445B-4471-B118-E58C596EC2B9}"/>
    <cellStyle name="Currency 4 6" xfId="4681" xr:uid="{0C421550-D502-4344-A852-760DB97E44C3}"/>
    <cellStyle name="Currency 5" xfId="31" xr:uid="{8D9125B0-F81C-4107-98B4-89E423CB3819}"/>
    <cellStyle name="Currency 5 2" xfId="32" xr:uid="{F071F0B9-4F30-4B01-8EBE-55C67D609340}"/>
    <cellStyle name="Currency 5 2 2" xfId="3686" xr:uid="{8DDD3F4D-6C65-4EF8-A250-AF8383F8F5E8}"/>
    <cellStyle name="Currency 5 2 2 2" xfId="4523" xr:uid="{F2EC912D-F454-4E67-93FE-43933F7BFD52}"/>
    <cellStyle name="Currency 5 2 3" xfId="4524" xr:uid="{B3439A86-1B97-4DE1-9B51-BF0D3DC7D5D6}"/>
    <cellStyle name="Currency 5 3" xfId="4296" xr:uid="{B097D949-AB2E-43C5-A276-6E81F62A6290}"/>
    <cellStyle name="Currency 5 3 2" xfId="4620" xr:uid="{1268561A-04AB-45BE-8D73-D2B0309432C3}"/>
    <cellStyle name="Currency 5 3 2 2" xfId="5307" xr:uid="{BB09150A-9186-40FA-8DE8-2EE7C3EEB005}"/>
    <cellStyle name="Currency 5 3 2 3" xfId="4764" xr:uid="{C0A6AE09-4FA4-4FC3-9868-B42E3091FD16}"/>
    <cellStyle name="Currency 5 4" xfId="4763" xr:uid="{DC9E7E96-73A0-4B65-A1F4-C5FA1650A6C3}"/>
    <cellStyle name="Currency 6" xfId="33" xr:uid="{2F1C59D5-C150-4641-90EC-209832C6780D}"/>
    <cellStyle name="Currency 6 2" xfId="3687" xr:uid="{F893C2B6-5ABC-46F1-B12D-8ECBFB64C085}"/>
    <cellStyle name="Currency 6 2 2" xfId="4525" xr:uid="{5564A0A6-7A7A-4501-99C8-441320B8FB9B}"/>
    <cellStyle name="Currency 6 3" xfId="4297" xr:uid="{30EDFBD5-CE26-4009-94D4-B98EBD6CE0CF}"/>
    <cellStyle name="Currency 6 3 2" xfId="4526" xr:uid="{BB5466F9-BB5D-42CB-A37F-A8562EF237FB}"/>
    <cellStyle name="Currency 6 3 3" xfId="4713" xr:uid="{116CA4D0-417E-45DD-B726-4EE6D3C312FA}"/>
    <cellStyle name="Currency 6 3 3 2" xfId="5318" xr:uid="{276CC657-052D-42AC-ADD4-9ECEBA86190A}"/>
    <cellStyle name="Currency 6 3 3 3" xfId="4765" xr:uid="{A16A76D4-E12E-476C-A2EE-44E8A3561E68}"/>
    <cellStyle name="Currency 6 3 4" xfId="4690" xr:uid="{2AED16D8-5974-4BB0-BBC8-8BAF189E85F7}"/>
    <cellStyle name="Currency 6 4" xfId="4682" xr:uid="{6B794C86-4AE8-4C28-89B0-06FBC3C50171}"/>
    <cellStyle name="Currency 7" xfId="34" xr:uid="{F92C6EA0-8AD3-42CD-AE3D-BCC6DC4B8396}"/>
    <cellStyle name="Currency 7 2" xfId="35" xr:uid="{8799DC1D-F6D9-44DE-8BCA-4F938CEE47E6}"/>
    <cellStyle name="Currency 7 2 2" xfId="3688" xr:uid="{B98CD865-57D4-4FBB-9FF0-8A1FC2038F3B}"/>
    <cellStyle name="Currency 7 2 2 2" xfId="4527" xr:uid="{9919512A-B755-4B90-AFDF-4D370B35EC3F}"/>
    <cellStyle name="Currency 7 2 3" xfId="4528" xr:uid="{5FF55609-709A-4FEB-9EF6-968699B0ABCA}"/>
    <cellStyle name="Currency 7 3" xfId="3689" xr:uid="{D948D270-248B-4B12-87CD-390506D60F02}"/>
    <cellStyle name="Currency 7 3 2" xfId="4529" xr:uid="{A32A8619-3BC0-416A-85E3-464A1ECB380A}"/>
    <cellStyle name="Currency 7 4" xfId="4530" xr:uid="{76D93ED7-D3AA-41D4-9CD6-70A016E030B2}"/>
    <cellStyle name="Currency 7 5" xfId="4683" xr:uid="{E4A98DEE-7726-4133-8821-DC76E39251CD}"/>
    <cellStyle name="Currency 8" xfId="36" xr:uid="{6B237217-38ED-4EEB-BADD-90527C04418E}"/>
    <cellStyle name="Currency 8 2" xfId="37" xr:uid="{0E0F08D6-8E99-4D33-899E-4E7B6024EF90}"/>
    <cellStyle name="Currency 8 2 2" xfId="3690" xr:uid="{358E3265-B06A-43A0-B589-C5F94E37DDCD}"/>
    <cellStyle name="Currency 8 2 2 2" xfId="4531" xr:uid="{C772F5D6-053A-4725-878C-1D3B5CCA9DAF}"/>
    <cellStyle name="Currency 8 2 3" xfId="4532" xr:uid="{A19C0E89-CA3B-47F5-97B4-BFA0C57D058E}"/>
    <cellStyle name="Currency 8 3" xfId="38" xr:uid="{7DD4949D-74E9-468B-ACE3-888BA2550BAC}"/>
    <cellStyle name="Currency 8 3 2" xfId="3691" xr:uid="{734B4D53-49E8-4BB8-A018-3320F8BC38DB}"/>
    <cellStyle name="Currency 8 3 2 2" xfId="4533" xr:uid="{DF1E8E27-601A-4E4A-A3C6-5A8365EE9386}"/>
    <cellStyle name="Currency 8 3 3" xfId="4534" xr:uid="{616395F9-DAF0-4AE7-9AE9-7C9CDE881384}"/>
    <cellStyle name="Currency 8 4" xfId="39" xr:uid="{ECF4C8DA-CC47-4BE9-A6AD-16AF178637CD}"/>
    <cellStyle name="Currency 8 4 2" xfId="3692" xr:uid="{6ECF4E68-A29B-4119-AEC7-DE68FE094995}"/>
    <cellStyle name="Currency 8 4 2 2" xfId="4535" xr:uid="{2F61E9CB-19AF-43EB-8140-106D9A81080C}"/>
    <cellStyle name="Currency 8 4 3" xfId="4536" xr:uid="{75C16A58-3758-4EF5-84AD-CD21CD5183DE}"/>
    <cellStyle name="Currency 8 5" xfId="3693" xr:uid="{46A80FF9-F2E0-4746-A172-5D226C8A2C36}"/>
    <cellStyle name="Currency 8 5 2" xfId="4537" xr:uid="{1BAC54DD-3DD1-4DB1-9D5C-B32403940C89}"/>
    <cellStyle name="Currency 8 6" xfId="4538" xr:uid="{2AA38006-2B00-41B7-9658-E9D69DCD91A5}"/>
    <cellStyle name="Currency 8 7" xfId="4684" xr:uid="{E9005E6D-250D-40D4-BEF8-98E4B5D6810A}"/>
    <cellStyle name="Currency 9" xfId="40" xr:uid="{204585E7-97BE-482E-AE38-50065C19AE23}"/>
    <cellStyle name="Currency 9 2" xfId="41" xr:uid="{631127D8-175D-46BA-A012-3BF16CF4BE3D}"/>
    <cellStyle name="Currency 9 2 2" xfId="3694" xr:uid="{1828CBAA-C60C-49BB-92E5-6FFE32FF1EA3}"/>
    <cellStyle name="Currency 9 2 2 2" xfId="4539" xr:uid="{72FC66F6-6D42-4068-BC07-DC655889BF78}"/>
    <cellStyle name="Currency 9 2 3" xfId="4540" xr:uid="{82AA91B7-70CD-4926-A6FA-2ED5ED9B9B76}"/>
    <cellStyle name="Currency 9 3" xfId="42" xr:uid="{10A4EA3E-1E7A-428A-B711-BB8139D35270}"/>
    <cellStyle name="Currency 9 3 2" xfId="3695" xr:uid="{2E9FFE87-3C03-433F-ABA4-D78FED4FB64B}"/>
    <cellStyle name="Currency 9 3 2 2" xfId="4541" xr:uid="{867CBD0D-34E1-4C1C-9894-9F3A03A5E866}"/>
    <cellStyle name="Currency 9 3 3" xfId="4542" xr:uid="{C28B0D23-9C87-4EBF-A7C0-0165F77854C6}"/>
    <cellStyle name="Currency 9 4" xfId="3696" xr:uid="{EE29DF5D-53EA-487A-BD86-0C0D0670C885}"/>
    <cellStyle name="Currency 9 4 2" xfId="4543" xr:uid="{F72FFF8E-2A59-4881-9356-C6A7F0D84750}"/>
    <cellStyle name="Currency 9 5" xfId="4298" xr:uid="{F4DD88C4-E855-4132-80AC-0CF0A1DD34AB}"/>
    <cellStyle name="Currency 9 5 2" xfId="4544" xr:uid="{E85488C8-7113-40F2-8F8B-18FA1EA09C7F}"/>
    <cellStyle name="Currency 9 5 3" xfId="4714" xr:uid="{279604F2-7F3D-46BF-B854-149735D35F05}"/>
    <cellStyle name="Currency 9 5 4" xfId="4691" xr:uid="{911B0AB9-0D67-4106-AAB5-AB5699FE27D8}"/>
    <cellStyle name="Currency 9 6" xfId="4685" xr:uid="{AA1C482D-6B93-491A-B6F7-E8BAA4446B40}"/>
    <cellStyle name="Hyperlink 2" xfId="6" xr:uid="{6CFFD761-E1C4-4FFC-9C82-FDD569F38491}"/>
    <cellStyle name="Hyperlink 3" xfId="43" xr:uid="{7922DA11-2F3E-4600-B484-53D5E438A6DB}"/>
    <cellStyle name="Hyperlink 3 2" xfId="4386" xr:uid="{0D8F3D3F-2D3A-4D60-9F2C-67F5151CA300}"/>
    <cellStyle name="Hyperlink 3 3" xfId="4299" xr:uid="{27E6BB32-9F22-45E5-AC9B-ED3D4BD218DE}"/>
    <cellStyle name="Hyperlink 4" xfId="4300" xr:uid="{7F84ED09-2C3A-4979-A241-E50662763040}"/>
    <cellStyle name="Normal" xfId="0" builtinId="0"/>
    <cellStyle name="Normal 10" xfId="44" xr:uid="{F97CA9D0-E8CA-43C0-B965-03E85D860043}"/>
    <cellStyle name="Normal 10 10" xfId="93" xr:uid="{8CF7E651-927C-4D8F-96DB-B26B309CA603}"/>
    <cellStyle name="Normal 10 10 2" xfId="94" xr:uid="{B3142E91-04C9-4FEB-9015-C5DE20630520}"/>
    <cellStyle name="Normal 10 10 2 2" xfId="4302" xr:uid="{2FE2C279-9362-4450-A6F3-5F16FAF65E36}"/>
    <cellStyle name="Normal 10 10 2 3" xfId="4598" xr:uid="{1F313F81-8248-4246-9E88-02FE4A8C8447}"/>
    <cellStyle name="Normal 10 10 3" xfId="95" xr:uid="{0FDD988F-CA17-48D8-8EA4-0A4352128880}"/>
    <cellStyle name="Normal 10 10 4" xfId="96" xr:uid="{CD9401E7-3A29-4CD3-AA31-99EC1CD150E8}"/>
    <cellStyle name="Normal 10 11" xfId="97" xr:uid="{6750CB81-89C5-4B99-965F-088C7DE11EF3}"/>
    <cellStyle name="Normal 10 11 2" xfId="98" xr:uid="{82AE7158-718C-4191-9BCE-432569A37D94}"/>
    <cellStyle name="Normal 10 11 3" xfId="99" xr:uid="{51AEC8E9-89E6-4672-9148-390C22E27B6F}"/>
    <cellStyle name="Normal 10 11 4" xfId="100" xr:uid="{4B0FF290-372C-48ED-9F93-5490741E2CEB}"/>
    <cellStyle name="Normal 10 12" xfId="101" xr:uid="{9B4D43FA-0325-4A1F-A028-BEFEFAE6AD97}"/>
    <cellStyle name="Normal 10 12 2" xfId="102" xr:uid="{C21CC59F-5168-4483-8C04-AF2ED9E1C154}"/>
    <cellStyle name="Normal 10 13" xfId="103" xr:uid="{E5D63801-6FCE-48B2-83A3-937679B5D98D}"/>
    <cellStyle name="Normal 10 14" xfId="104" xr:uid="{6DB4900C-28C8-49AD-977E-18C9C1BA40E7}"/>
    <cellStyle name="Normal 10 15" xfId="105" xr:uid="{663993BC-9FAC-4D64-A44F-484758DDEEA3}"/>
    <cellStyle name="Normal 10 2" xfId="45" xr:uid="{C51ED214-4B88-4CB0-859D-D4F38C0FAA80}"/>
    <cellStyle name="Normal 10 2 10" xfId="106" xr:uid="{66C19107-945B-4B45-A735-D357D16D750F}"/>
    <cellStyle name="Normal 10 2 11" xfId="107" xr:uid="{DFA8F443-6FED-4E3F-932A-8A1ED70EB3D7}"/>
    <cellStyle name="Normal 10 2 2" xfId="108" xr:uid="{F2CEBDD3-9F10-41C2-A468-8E8D8B70DF7A}"/>
    <cellStyle name="Normal 10 2 2 2" xfId="109" xr:uid="{D9935E4F-BA15-4AEE-9180-F6689995D34E}"/>
    <cellStyle name="Normal 10 2 2 2 2" xfId="110" xr:uid="{4A19FE3E-4807-45D7-B713-E5FB37EDCE80}"/>
    <cellStyle name="Normal 10 2 2 2 2 2" xfId="111" xr:uid="{2BB4D0A7-B2EB-4EC1-9CD6-2ACDEB534E71}"/>
    <cellStyle name="Normal 10 2 2 2 2 2 2" xfId="112" xr:uid="{17F909BF-E769-46C4-9000-AC55A8490E16}"/>
    <cellStyle name="Normal 10 2 2 2 2 2 2 2" xfId="3738" xr:uid="{FB4CBD92-D4C7-49D9-8218-90855318FC36}"/>
    <cellStyle name="Normal 10 2 2 2 2 2 2 2 2" xfId="3739" xr:uid="{6825D3E4-991E-47B5-9A6B-C5232BFFAAD8}"/>
    <cellStyle name="Normal 10 2 2 2 2 2 2 3" xfId="3740" xr:uid="{54A6D0D1-145C-4FCD-8B6E-D7241A6CCE02}"/>
    <cellStyle name="Normal 10 2 2 2 2 2 3" xfId="113" xr:uid="{B1EF20CC-8193-4649-8FF3-DD08290DB704}"/>
    <cellStyle name="Normal 10 2 2 2 2 2 3 2" xfId="3741" xr:uid="{A60F79F6-FD83-44CA-A211-2E58E04ABE7F}"/>
    <cellStyle name="Normal 10 2 2 2 2 2 4" xfId="114" xr:uid="{F846FCF4-8000-4BE5-8A60-3A07781C14FB}"/>
    <cellStyle name="Normal 10 2 2 2 2 3" xfId="115" xr:uid="{DB8AF0D0-37C7-4CDD-802D-F8404A059C16}"/>
    <cellStyle name="Normal 10 2 2 2 2 3 2" xfId="116" xr:uid="{816648FE-28EF-4A86-87C0-2D02164A610A}"/>
    <cellStyle name="Normal 10 2 2 2 2 3 2 2" xfId="3742" xr:uid="{9E204C67-988B-49DF-BE1B-9B725469AB41}"/>
    <cellStyle name="Normal 10 2 2 2 2 3 3" xfId="117" xr:uid="{A1BDD8C6-B332-41A8-AA2D-5AAE84692706}"/>
    <cellStyle name="Normal 10 2 2 2 2 3 4" xfId="118" xr:uid="{BB00B49F-0DE3-4E2E-80FA-6F3F122A15B1}"/>
    <cellStyle name="Normal 10 2 2 2 2 4" xfId="119" xr:uid="{61F07545-5F86-460D-8C2F-9F76F8BA1C33}"/>
    <cellStyle name="Normal 10 2 2 2 2 4 2" xfId="3743" xr:uid="{512D00F1-84AD-4B59-91EB-3EFA28E7C03F}"/>
    <cellStyle name="Normal 10 2 2 2 2 5" xfId="120" xr:uid="{0DAA6B19-9306-4EA2-8797-3FA81A88B27E}"/>
    <cellStyle name="Normal 10 2 2 2 2 6" xfId="121" xr:uid="{ECA53AF8-6287-4802-A92B-EA6BC0EC60EA}"/>
    <cellStyle name="Normal 10 2 2 2 3" xfId="122" xr:uid="{76067439-38CC-42AA-B87E-FBE58CA564E5}"/>
    <cellStyle name="Normal 10 2 2 2 3 2" xfId="123" xr:uid="{4AC31CB2-95C9-4251-A4D7-1558BE783360}"/>
    <cellStyle name="Normal 10 2 2 2 3 2 2" xfId="124" xr:uid="{CA6AD6F8-BB66-4FD6-870E-F7348CE37AC0}"/>
    <cellStyle name="Normal 10 2 2 2 3 2 2 2" xfId="3744" xr:uid="{C6D77A30-0AC3-4D08-A262-8A2178EBB7E6}"/>
    <cellStyle name="Normal 10 2 2 2 3 2 2 2 2" xfId="3745" xr:uid="{3FC7923A-DB13-4CFB-A01E-DD337A106496}"/>
    <cellStyle name="Normal 10 2 2 2 3 2 2 3" xfId="3746" xr:uid="{E354C51B-A0B1-4146-BE32-73D7A95CE7A7}"/>
    <cellStyle name="Normal 10 2 2 2 3 2 3" xfId="125" xr:uid="{394D5932-A436-4570-A847-D81E3954E12E}"/>
    <cellStyle name="Normal 10 2 2 2 3 2 3 2" xfId="3747" xr:uid="{F97C5B49-A3AD-4A6C-A5CC-DEFE26B8E866}"/>
    <cellStyle name="Normal 10 2 2 2 3 2 4" xfId="126" xr:uid="{C29A091D-8828-49EE-A8AF-473223AC13AD}"/>
    <cellStyle name="Normal 10 2 2 2 3 3" xfId="127" xr:uid="{6BF58D74-FFC8-43DD-9CB6-202C97A50585}"/>
    <cellStyle name="Normal 10 2 2 2 3 3 2" xfId="3748" xr:uid="{8279D596-D699-4F70-BDB8-3E4CC23DFA5A}"/>
    <cellStyle name="Normal 10 2 2 2 3 3 2 2" xfId="3749" xr:uid="{AC741BC0-FEB5-4302-9919-9AF78C1554E5}"/>
    <cellStyle name="Normal 10 2 2 2 3 3 3" xfId="3750" xr:uid="{1DEDCF81-7F54-4872-B3FA-6F52BC1BC081}"/>
    <cellStyle name="Normal 10 2 2 2 3 4" xfId="128" xr:uid="{81901F25-CA3D-4798-97E4-719A5701634A}"/>
    <cellStyle name="Normal 10 2 2 2 3 4 2" xfId="3751" xr:uid="{A201CD19-13E3-417E-88CD-2EA4105F9425}"/>
    <cellStyle name="Normal 10 2 2 2 3 5" xfId="129" xr:uid="{3E9FAACF-C53C-441D-BA7F-4648548B84E2}"/>
    <cellStyle name="Normal 10 2 2 2 4" xfId="130" xr:uid="{86525C94-38F6-41E5-9BC7-77D8C2C53E9F}"/>
    <cellStyle name="Normal 10 2 2 2 4 2" xfId="131" xr:uid="{97D1D1E3-4754-41C5-945A-AC7FE2D510AE}"/>
    <cellStyle name="Normal 10 2 2 2 4 2 2" xfId="3752" xr:uid="{011EE46C-0584-42D6-BC5C-6B4E1F490C36}"/>
    <cellStyle name="Normal 10 2 2 2 4 2 2 2" xfId="3753" xr:uid="{2B3E2EFC-EE13-48AE-B316-C621066E8B27}"/>
    <cellStyle name="Normal 10 2 2 2 4 2 3" xfId="3754" xr:uid="{EB0E407D-C48E-4EBB-AA4B-B00B77A91935}"/>
    <cellStyle name="Normal 10 2 2 2 4 3" xfId="132" xr:uid="{89B25BFF-5AC0-482E-B821-3C299D4C93AE}"/>
    <cellStyle name="Normal 10 2 2 2 4 3 2" xfId="3755" xr:uid="{2AD75F01-19F2-4067-8F6B-C039C86E0A6E}"/>
    <cellStyle name="Normal 10 2 2 2 4 4" xfId="133" xr:uid="{15F4A5EE-279A-482D-BAE2-3D273EDDD856}"/>
    <cellStyle name="Normal 10 2 2 2 5" xfId="134" xr:uid="{83FDD5D0-4780-4571-BC26-C6863D43F4CC}"/>
    <cellStyle name="Normal 10 2 2 2 5 2" xfId="135" xr:uid="{B725D89B-5E6F-4287-A595-134E233D2805}"/>
    <cellStyle name="Normal 10 2 2 2 5 2 2" xfId="3756" xr:uid="{6D0266D5-33AB-4EC0-B92A-52C8423D558C}"/>
    <cellStyle name="Normal 10 2 2 2 5 3" xfId="136" xr:uid="{2DBA1290-18D0-4EA3-BDA8-C08BA4EDCF11}"/>
    <cellStyle name="Normal 10 2 2 2 5 4" xfId="137" xr:uid="{278C6E37-443B-482C-8804-54154308A5BB}"/>
    <cellStyle name="Normal 10 2 2 2 6" xfId="138" xr:uid="{FD07B876-B63B-4F1D-99B4-D0BE5E68A47B}"/>
    <cellStyle name="Normal 10 2 2 2 6 2" xfId="3757" xr:uid="{E3CF050A-ECB4-4249-BC9B-D3381F6A3D29}"/>
    <cellStyle name="Normal 10 2 2 2 7" xfId="139" xr:uid="{476121B2-FDFB-444E-A7DB-F17F5883A79C}"/>
    <cellStyle name="Normal 10 2 2 2 8" xfId="140" xr:uid="{22954CB8-1644-4DCB-BEE1-E9BBCDE2A439}"/>
    <cellStyle name="Normal 10 2 2 3" xfId="141" xr:uid="{71B44EDF-3206-4D74-8234-A2087FC1E430}"/>
    <cellStyle name="Normal 10 2 2 3 2" xfId="142" xr:uid="{FF2CA69F-2E1F-44CF-9474-DB7A2C16C1D0}"/>
    <cellStyle name="Normal 10 2 2 3 2 2" xfId="143" xr:uid="{9407EF8E-26EA-442F-9DF9-A5C864E4B3BA}"/>
    <cellStyle name="Normal 10 2 2 3 2 2 2" xfId="3758" xr:uid="{CCAEEA60-AF35-43E3-8B44-726FD9AE31DF}"/>
    <cellStyle name="Normal 10 2 2 3 2 2 2 2" xfId="3759" xr:uid="{31F40B7A-5498-4CB1-8C51-EA0834E489F5}"/>
    <cellStyle name="Normal 10 2 2 3 2 2 3" xfId="3760" xr:uid="{F2D1C332-3A43-49D9-8A13-55AD797FC361}"/>
    <cellStyle name="Normal 10 2 2 3 2 3" xfId="144" xr:uid="{ED05857A-E3B8-4BD8-ADEA-B55A90CBCBCA}"/>
    <cellStyle name="Normal 10 2 2 3 2 3 2" xfId="3761" xr:uid="{99B58B1C-24A9-4392-ACEF-28D8070460EA}"/>
    <cellStyle name="Normal 10 2 2 3 2 4" xfId="145" xr:uid="{13EAD749-2B2D-4384-8489-93CFEC6B4F83}"/>
    <cellStyle name="Normal 10 2 2 3 3" xfId="146" xr:uid="{D76C2A21-3C76-40F4-8EAA-5C0469CFF9D7}"/>
    <cellStyle name="Normal 10 2 2 3 3 2" xfId="147" xr:uid="{FFAC7409-ECF9-43EC-8C9A-5799564A794F}"/>
    <cellStyle name="Normal 10 2 2 3 3 2 2" xfId="3762" xr:uid="{802A4D08-7456-44FD-8A25-283AABF7F176}"/>
    <cellStyle name="Normal 10 2 2 3 3 3" xfId="148" xr:uid="{249821C8-E57E-4306-AE7D-6CC7AF86D878}"/>
    <cellStyle name="Normal 10 2 2 3 3 4" xfId="149" xr:uid="{4DA1DABD-C14E-4CA3-9E4F-48249E5C8BA3}"/>
    <cellStyle name="Normal 10 2 2 3 4" xfId="150" xr:uid="{78021FE6-57AF-41D6-9776-03BF89B2C8CD}"/>
    <cellStyle name="Normal 10 2 2 3 4 2" xfId="3763" xr:uid="{98382F32-8B08-43BC-B110-BCECCEE52C52}"/>
    <cellStyle name="Normal 10 2 2 3 5" xfId="151" xr:uid="{7D8654C3-9DAF-4E12-81E5-E7D1A0AACE9F}"/>
    <cellStyle name="Normal 10 2 2 3 6" xfId="152" xr:uid="{9E262F76-BD40-4293-BCDB-AAFD557880C3}"/>
    <cellStyle name="Normal 10 2 2 4" xfId="153" xr:uid="{3FD71F0A-2B01-4CD0-BC31-55149629E550}"/>
    <cellStyle name="Normal 10 2 2 4 2" xfId="154" xr:uid="{DC784EA0-C980-4B24-9031-58D1C0017441}"/>
    <cellStyle name="Normal 10 2 2 4 2 2" xfId="155" xr:uid="{23814E33-94CB-4AE0-9F04-63DD7D74C8C8}"/>
    <cellStyle name="Normal 10 2 2 4 2 2 2" xfId="3764" xr:uid="{0E4CB756-E226-4140-9A00-041232DE1020}"/>
    <cellStyle name="Normal 10 2 2 4 2 2 2 2" xfId="3765" xr:uid="{BD2EDD29-4C32-4BA7-B290-F3FF395D49A2}"/>
    <cellStyle name="Normal 10 2 2 4 2 2 3" xfId="3766" xr:uid="{7CD5A235-132B-4C64-BD1B-1B0C63540AF8}"/>
    <cellStyle name="Normal 10 2 2 4 2 3" xfId="156" xr:uid="{059807CF-C32D-471E-B29B-510605A74F73}"/>
    <cellStyle name="Normal 10 2 2 4 2 3 2" xfId="3767" xr:uid="{40CCC40C-DFF2-479A-A628-5145D0B48C37}"/>
    <cellStyle name="Normal 10 2 2 4 2 4" xfId="157" xr:uid="{ECC41431-D22F-44A1-AF25-16A125C70029}"/>
    <cellStyle name="Normal 10 2 2 4 3" xfId="158" xr:uid="{913F989A-104D-47C6-A488-6072E260509D}"/>
    <cellStyle name="Normal 10 2 2 4 3 2" xfId="3768" xr:uid="{5F98934D-970E-4D2F-86CB-B67C1D67ABF1}"/>
    <cellStyle name="Normal 10 2 2 4 3 2 2" xfId="3769" xr:uid="{170C309F-D97A-4E2B-89CB-52D3A73EF9D0}"/>
    <cellStyle name="Normal 10 2 2 4 3 3" xfId="3770" xr:uid="{BE56C534-1E4C-4F50-8DC6-AF63B747E29D}"/>
    <cellStyle name="Normal 10 2 2 4 4" xfId="159" xr:uid="{ABC970B7-E617-4E22-8118-706FF65D140B}"/>
    <cellStyle name="Normal 10 2 2 4 4 2" xfId="3771" xr:uid="{E19EDC7E-0822-4688-BDBF-C3FFA0C24CE9}"/>
    <cellStyle name="Normal 10 2 2 4 5" xfId="160" xr:uid="{7D594C70-CEE7-45EB-928B-05B50326073D}"/>
    <cellStyle name="Normal 10 2 2 5" xfId="161" xr:uid="{4B10425C-9F6B-486C-9679-E377385D0D9C}"/>
    <cellStyle name="Normal 10 2 2 5 2" xfId="162" xr:uid="{A72400E0-B5AD-41E6-94DB-5F3AB6D41A54}"/>
    <cellStyle name="Normal 10 2 2 5 2 2" xfId="3772" xr:uid="{5592A1A1-079A-4D55-83C8-5B54F07331D5}"/>
    <cellStyle name="Normal 10 2 2 5 2 2 2" xfId="3773" xr:uid="{5EEC2749-B326-4228-8BD9-D3EBDF525AFF}"/>
    <cellStyle name="Normal 10 2 2 5 2 3" xfId="3774" xr:uid="{0312F073-94A9-4F29-9D10-6B7577A16353}"/>
    <cellStyle name="Normal 10 2 2 5 3" xfId="163" xr:uid="{C2E179B1-0106-4FB7-B00A-F18A75018D9B}"/>
    <cellStyle name="Normal 10 2 2 5 3 2" xfId="3775" xr:uid="{9D1B3453-0235-491F-8216-8F6F76D90923}"/>
    <cellStyle name="Normal 10 2 2 5 4" xfId="164" xr:uid="{54FB030D-D822-49B8-B64A-984B660F2825}"/>
    <cellStyle name="Normal 10 2 2 6" xfId="165" xr:uid="{B4CB0000-763B-4B0F-B463-308AA5C80D60}"/>
    <cellStyle name="Normal 10 2 2 6 2" xfId="166" xr:uid="{D72FD0A1-461E-4B42-8B78-8258BE301299}"/>
    <cellStyle name="Normal 10 2 2 6 2 2" xfId="3776" xr:uid="{BCA8BDA4-6406-4B86-AD38-BDBC80E30678}"/>
    <cellStyle name="Normal 10 2 2 6 2 3" xfId="4304" xr:uid="{74FB05EC-436A-4AC3-9C36-32CC926E79C8}"/>
    <cellStyle name="Normal 10 2 2 6 3" xfId="167" xr:uid="{F22D80CA-2897-4EA6-8B01-F2A5F806EE28}"/>
    <cellStyle name="Normal 10 2 2 6 4" xfId="168" xr:uid="{E2C903BF-20E2-4D99-878B-7E0CBE3964EB}"/>
    <cellStyle name="Normal 10 2 2 6 4 2" xfId="4740" xr:uid="{8CBEC7CB-F624-47DB-B2F6-40A6985F4138}"/>
    <cellStyle name="Normal 10 2 2 6 4 3" xfId="4599" xr:uid="{EBA0E9AE-CBE1-499D-85DF-F100C7F04A41}"/>
    <cellStyle name="Normal 10 2 2 6 4 4" xfId="4447" xr:uid="{F147BEDF-9458-4D51-82AC-551EB2764A0B}"/>
    <cellStyle name="Normal 10 2 2 7" xfId="169" xr:uid="{77EC0317-1A36-48A2-980C-A75C2A502CB4}"/>
    <cellStyle name="Normal 10 2 2 7 2" xfId="3777" xr:uid="{2A34864B-AE6D-4CEB-981A-10AA0EFF07FC}"/>
    <cellStyle name="Normal 10 2 2 8" xfId="170" xr:uid="{2EC94402-FAF3-404F-9481-C58C93378946}"/>
    <cellStyle name="Normal 10 2 2 9" xfId="171" xr:uid="{B8C4B166-F62F-421C-AD51-AD55A8D4C115}"/>
    <cellStyle name="Normal 10 2 3" xfId="172" xr:uid="{58237D7C-F628-46AD-B68E-0D9D6F4098AF}"/>
    <cellStyle name="Normal 10 2 3 2" xfId="173" xr:uid="{C3584814-EFF1-499F-99FE-B12704927B31}"/>
    <cellStyle name="Normal 10 2 3 2 2" xfId="174" xr:uid="{21101A4C-03B5-4E92-8130-267C0133E403}"/>
    <cellStyle name="Normal 10 2 3 2 2 2" xfId="175" xr:uid="{194720BA-32AD-4844-9A73-B1C603B15EC9}"/>
    <cellStyle name="Normal 10 2 3 2 2 2 2" xfId="3778" xr:uid="{B9CB0590-61E2-4F0E-9599-40AD78A7F5EF}"/>
    <cellStyle name="Normal 10 2 3 2 2 2 2 2" xfId="3779" xr:uid="{44CF6DB6-2BCE-47DB-94A8-929D8B99173B}"/>
    <cellStyle name="Normal 10 2 3 2 2 2 3" xfId="3780" xr:uid="{ED4C77A2-BB63-4460-9A93-A04611B801F8}"/>
    <cellStyle name="Normal 10 2 3 2 2 3" xfId="176" xr:uid="{C61ED431-0315-49DB-AF4E-13A0B86D2CFB}"/>
    <cellStyle name="Normal 10 2 3 2 2 3 2" xfId="3781" xr:uid="{123313C6-586E-4CB3-AC9E-C6BF56BD5DD7}"/>
    <cellStyle name="Normal 10 2 3 2 2 4" xfId="177" xr:uid="{FE78B4CE-8298-40D5-83C8-9F21B694007A}"/>
    <cellStyle name="Normal 10 2 3 2 3" xfId="178" xr:uid="{08B8AFBF-442F-478F-88DF-D59C4084C37B}"/>
    <cellStyle name="Normal 10 2 3 2 3 2" xfId="179" xr:uid="{4FD333EA-B66B-4B79-95BB-ECD1F06D8F98}"/>
    <cellStyle name="Normal 10 2 3 2 3 2 2" xfId="3782" xr:uid="{A5DB0919-DB47-4DEB-B6DC-5E32E4029458}"/>
    <cellStyle name="Normal 10 2 3 2 3 3" xfId="180" xr:uid="{747E0338-4DBD-42D0-BEA3-A23A779879DB}"/>
    <cellStyle name="Normal 10 2 3 2 3 4" xfId="181" xr:uid="{E892CBEF-767B-455A-A3FC-506E18044BA7}"/>
    <cellStyle name="Normal 10 2 3 2 4" xfId="182" xr:uid="{DB8FE57F-4DAD-4EA2-B9AC-8267148471CD}"/>
    <cellStyle name="Normal 10 2 3 2 4 2" xfId="3783" xr:uid="{2DF1EF22-5367-4CC3-99DD-A322127949AE}"/>
    <cellStyle name="Normal 10 2 3 2 5" xfId="183" xr:uid="{D7C301E0-9279-4ACE-A276-7E9D6C252053}"/>
    <cellStyle name="Normal 10 2 3 2 6" xfId="184" xr:uid="{D03111F2-FE28-4A16-ACF6-2AF4BC9F0FD8}"/>
    <cellStyle name="Normal 10 2 3 3" xfId="185" xr:uid="{7A6F0BBB-6F96-46F3-9DB9-028E7D301657}"/>
    <cellStyle name="Normal 10 2 3 3 2" xfId="186" xr:uid="{FC08FC3A-2E62-4AEB-9C4C-2A679AE21958}"/>
    <cellStyle name="Normal 10 2 3 3 2 2" xfId="187" xr:uid="{4DD926FA-4AFA-4648-8A9E-8C20A859BC25}"/>
    <cellStyle name="Normal 10 2 3 3 2 2 2" xfId="3784" xr:uid="{D7BC9607-45AA-4406-A254-D46BBAF7C8A8}"/>
    <cellStyle name="Normal 10 2 3 3 2 2 2 2" xfId="3785" xr:uid="{2714D431-70C7-41C8-AEBB-08E61A157699}"/>
    <cellStyle name="Normal 10 2 3 3 2 2 3" xfId="3786" xr:uid="{1F34FB62-FBBD-4D7A-9055-82EA56E33D38}"/>
    <cellStyle name="Normal 10 2 3 3 2 3" xfId="188" xr:uid="{9D08F7A3-F7AB-4D67-98BA-A248963F7420}"/>
    <cellStyle name="Normal 10 2 3 3 2 3 2" xfId="3787" xr:uid="{1D10E708-E221-4858-8FA0-9E8C63F5F5FB}"/>
    <cellStyle name="Normal 10 2 3 3 2 4" xfId="189" xr:uid="{554F24AF-4674-49B8-8737-FED2669D54DD}"/>
    <cellStyle name="Normal 10 2 3 3 3" xfId="190" xr:uid="{239C5F43-6A23-4C6F-BD64-05E88C659DCD}"/>
    <cellStyle name="Normal 10 2 3 3 3 2" xfId="3788" xr:uid="{048CD1BB-2112-4F79-87FB-2C1F2D76B87A}"/>
    <cellStyle name="Normal 10 2 3 3 3 2 2" xfId="3789" xr:uid="{597CF002-1A7B-4AD3-B71A-58E5F5AB7CC1}"/>
    <cellStyle name="Normal 10 2 3 3 3 3" xfId="3790" xr:uid="{8D431CAA-0485-417A-94E3-B6FF79CDCEDA}"/>
    <cellStyle name="Normal 10 2 3 3 4" xfId="191" xr:uid="{830D749E-A9DB-44F4-807D-3B134ECDA92F}"/>
    <cellStyle name="Normal 10 2 3 3 4 2" xfId="3791" xr:uid="{5A80CA70-1887-4ADC-AF1F-DA1C80B1E101}"/>
    <cellStyle name="Normal 10 2 3 3 5" xfId="192" xr:uid="{655541F8-1DD3-4F51-8535-E22A0D6F1BCB}"/>
    <cellStyle name="Normal 10 2 3 4" xfId="193" xr:uid="{59481CB2-FCED-47F9-A1EB-30FEDBBBA66B}"/>
    <cellStyle name="Normal 10 2 3 4 2" xfId="194" xr:uid="{40BD10AE-41D4-4186-845A-8944EF2026BE}"/>
    <cellStyle name="Normal 10 2 3 4 2 2" xfId="3792" xr:uid="{EA34E289-476B-4E62-9CD7-61CFC91BB737}"/>
    <cellStyle name="Normal 10 2 3 4 2 2 2" xfId="3793" xr:uid="{86E16E74-C454-4EA3-8BB6-CDEFD1484CB0}"/>
    <cellStyle name="Normal 10 2 3 4 2 3" xfId="3794" xr:uid="{B9DB0471-1993-40FD-A418-C56C1088737B}"/>
    <cellStyle name="Normal 10 2 3 4 3" xfId="195" xr:uid="{30081645-6DC1-4AD8-A8EB-8DC5324A13A1}"/>
    <cellStyle name="Normal 10 2 3 4 3 2" xfId="3795" xr:uid="{507EC9EF-4C10-48DD-93E1-7CBF7B9724A6}"/>
    <cellStyle name="Normal 10 2 3 4 4" xfId="196" xr:uid="{56DB0B67-4B4D-4BE3-9C47-004299E20F0B}"/>
    <cellStyle name="Normal 10 2 3 5" xfId="197" xr:uid="{C312D384-7534-413B-8A21-A8BCDA3333C9}"/>
    <cellStyle name="Normal 10 2 3 5 2" xfId="198" xr:uid="{1A633AB7-4319-485B-906F-35CAF3207F3D}"/>
    <cellStyle name="Normal 10 2 3 5 2 2" xfId="3796" xr:uid="{4B72EFA0-35FC-4869-B837-88B41028E19C}"/>
    <cellStyle name="Normal 10 2 3 5 2 3" xfId="4305" xr:uid="{4339E91A-98DA-4297-A47F-B29C50EC5B45}"/>
    <cellStyle name="Normal 10 2 3 5 3" xfId="199" xr:uid="{19955E00-1D3E-4938-AE90-F16C3666ACBF}"/>
    <cellStyle name="Normal 10 2 3 5 4" xfId="200" xr:uid="{7C43F4C5-5C7E-4C25-B9BF-384A78F19AE1}"/>
    <cellStyle name="Normal 10 2 3 5 4 2" xfId="4741" xr:uid="{40E4D27E-A075-496E-98B0-2C4AC4D49C15}"/>
    <cellStyle name="Normal 10 2 3 5 4 3" xfId="4600" xr:uid="{C258D8FF-3EF0-4885-9428-F19D22F4657A}"/>
    <cellStyle name="Normal 10 2 3 5 4 4" xfId="4448" xr:uid="{7C3E5816-F9BF-42D1-81AC-9F5BEB661262}"/>
    <cellStyle name="Normal 10 2 3 6" xfId="201" xr:uid="{BC8ADB5A-603D-4644-83A2-7E9A5EF687C3}"/>
    <cellStyle name="Normal 10 2 3 6 2" xfId="3797" xr:uid="{A6EC4E6B-D8C4-41F0-8E15-6A16D932BA5B}"/>
    <cellStyle name="Normal 10 2 3 7" xfId="202" xr:uid="{1A9B2181-DE6A-48A3-8C55-B43110216BED}"/>
    <cellStyle name="Normal 10 2 3 8" xfId="203" xr:uid="{7B43380F-B252-4F89-9925-6390F11F460A}"/>
    <cellStyle name="Normal 10 2 4" xfId="204" xr:uid="{61D53985-3DC0-4D1C-862D-61B2C3180267}"/>
    <cellStyle name="Normal 10 2 4 2" xfId="205" xr:uid="{63BF70AC-B849-405C-8B34-9BAE437BA555}"/>
    <cellStyle name="Normal 10 2 4 2 2" xfId="206" xr:uid="{7753EF6C-056A-4310-A66F-CF21076A2170}"/>
    <cellStyle name="Normal 10 2 4 2 2 2" xfId="207" xr:uid="{5EBCE8EF-1744-42AC-A457-A76F8DD16D93}"/>
    <cellStyle name="Normal 10 2 4 2 2 2 2" xfId="3798" xr:uid="{495162E4-5244-4C00-B469-E7DCB1D20D70}"/>
    <cellStyle name="Normal 10 2 4 2 2 3" xfId="208" xr:uid="{CEF60D06-1ED8-4672-826D-3E1034428159}"/>
    <cellStyle name="Normal 10 2 4 2 2 4" xfId="209" xr:uid="{73721A44-8C61-4BBE-9D75-3793B09FBFA7}"/>
    <cellStyle name="Normal 10 2 4 2 3" xfId="210" xr:uid="{F1FB60DE-FA50-4391-A897-00AB4FB6288B}"/>
    <cellStyle name="Normal 10 2 4 2 3 2" xfId="3799" xr:uid="{463F301B-D741-4ECC-B450-F9ED708AEB90}"/>
    <cellStyle name="Normal 10 2 4 2 4" xfId="211" xr:uid="{963C814D-5E85-4143-9B51-93CF0F45CA4A}"/>
    <cellStyle name="Normal 10 2 4 2 5" xfId="212" xr:uid="{153BA07A-8528-4B53-AD62-E87BB5D7CDD9}"/>
    <cellStyle name="Normal 10 2 4 3" xfId="213" xr:uid="{28337A49-2D46-4980-AD71-494903AEAD44}"/>
    <cellStyle name="Normal 10 2 4 3 2" xfId="214" xr:uid="{D9F99FD4-4C66-4138-9496-D0F9CD2797D8}"/>
    <cellStyle name="Normal 10 2 4 3 2 2" xfId="3800" xr:uid="{9F890130-E134-4016-8FEF-B64105CF5B7F}"/>
    <cellStyle name="Normal 10 2 4 3 3" xfId="215" xr:uid="{0D877E68-D071-4810-BF81-516216A13EC4}"/>
    <cellStyle name="Normal 10 2 4 3 4" xfId="216" xr:uid="{55000514-E0A0-41EC-8FA5-0B5725FB7152}"/>
    <cellStyle name="Normal 10 2 4 4" xfId="217" xr:uid="{AA972961-7561-44E6-B940-0EB157E9B066}"/>
    <cellStyle name="Normal 10 2 4 4 2" xfId="218" xr:uid="{AF7D406E-1DF9-4F7F-A020-9F4CA2DABC96}"/>
    <cellStyle name="Normal 10 2 4 4 3" xfId="219" xr:uid="{CF9DC882-E189-4D93-9155-5089E24778E8}"/>
    <cellStyle name="Normal 10 2 4 4 4" xfId="220" xr:uid="{A9CC67C5-F2DF-45BA-97B3-6AC9BEE3B8D3}"/>
    <cellStyle name="Normal 10 2 4 5" xfId="221" xr:uid="{E3E2CB35-2CE6-4AFE-B7CC-DB71C8F975A3}"/>
    <cellStyle name="Normal 10 2 4 6" xfId="222" xr:uid="{500AD41F-68F6-4AFA-88FB-8B23A80D50A6}"/>
    <cellStyle name="Normal 10 2 4 7" xfId="223" xr:uid="{E1B17871-E7B2-44EB-9683-8E3FE996B862}"/>
    <cellStyle name="Normal 10 2 5" xfId="224" xr:uid="{1E09D553-3DF4-4ABB-AC53-C685781F3043}"/>
    <cellStyle name="Normal 10 2 5 2" xfId="225" xr:uid="{DB350A02-9CFA-4E88-B497-8171B245487C}"/>
    <cellStyle name="Normal 10 2 5 2 2" xfId="226" xr:uid="{35617536-DD78-47B8-A31F-B6E4E596DC1E}"/>
    <cellStyle name="Normal 10 2 5 2 2 2" xfId="3801" xr:uid="{51221AAA-C230-45D4-8B46-53A23E7303B0}"/>
    <cellStyle name="Normal 10 2 5 2 2 2 2" xfId="3802" xr:uid="{1DF61E07-6D0F-4F56-B617-0C19E5D14E31}"/>
    <cellStyle name="Normal 10 2 5 2 2 3" xfId="3803" xr:uid="{1E9F56E1-CDB1-4493-A2B9-A4229CB4C416}"/>
    <cellStyle name="Normal 10 2 5 2 3" xfId="227" xr:uid="{CB23D9E6-B5CB-4AF7-BF96-D93EA1031282}"/>
    <cellStyle name="Normal 10 2 5 2 3 2" xfId="3804" xr:uid="{4C547828-7CA9-4395-B712-76F4E4451044}"/>
    <cellStyle name="Normal 10 2 5 2 4" xfId="228" xr:uid="{D279982C-4A4D-46EA-A631-9B24E7EC927A}"/>
    <cellStyle name="Normal 10 2 5 3" xfId="229" xr:uid="{6D88CDA2-B753-40B9-B926-F77BBD5A3E4D}"/>
    <cellStyle name="Normal 10 2 5 3 2" xfId="230" xr:uid="{8F35162F-3860-41F8-9A71-2066FFCF482D}"/>
    <cellStyle name="Normal 10 2 5 3 2 2" xfId="3805" xr:uid="{61C31E2E-0519-439E-974F-B38B9B90559D}"/>
    <cellStyle name="Normal 10 2 5 3 3" xfId="231" xr:uid="{92F3E4E9-5448-4338-A8CF-E179443F43E7}"/>
    <cellStyle name="Normal 10 2 5 3 4" xfId="232" xr:uid="{51D89872-8D1A-43FE-9691-A1287BDA7B50}"/>
    <cellStyle name="Normal 10 2 5 4" xfId="233" xr:uid="{DA6DEDF8-C61D-4096-89E1-66C11BFBB8BF}"/>
    <cellStyle name="Normal 10 2 5 4 2" xfId="3806" xr:uid="{CE5EFCE4-12C5-4087-8F0A-7BA45749B93B}"/>
    <cellStyle name="Normal 10 2 5 5" xfId="234" xr:uid="{CBC12871-25E5-4987-BC27-CC0F318FE5D7}"/>
    <cellStyle name="Normal 10 2 5 6" xfId="235" xr:uid="{164B77F5-D37D-4E39-B49D-646B38E5CD3F}"/>
    <cellStyle name="Normal 10 2 6" xfId="236" xr:uid="{85340925-9FB9-4412-BEB1-2A1CDEA6B346}"/>
    <cellStyle name="Normal 10 2 6 2" xfId="237" xr:uid="{38362EA4-3CE6-4C02-BA04-AD9AF4EFAE35}"/>
    <cellStyle name="Normal 10 2 6 2 2" xfId="238" xr:uid="{B0E13956-0F46-4939-973E-1DC4D97BC66D}"/>
    <cellStyle name="Normal 10 2 6 2 2 2" xfId="3807" xr:uid="{EFBA405C-0254-430D-B16D-8CC1751AE2F0}"/>
    <cellStyle name="Normal 10 2 6 2 3" xfId="239" xr:uid="{9C67D5A5-9D76-4ACC-9DFE-44DDC5B0C29D}"/>
    <cellStyle name="Normal 10 2 6 2 4" xfId="240" xr:uid="{949D3074-226F-4FC7-A172-E8D04372F8F6}"/>
    <cellStyle name="Normal 10 2 6 3" xfId="241" xr:uid="{6856EFB4-A538-432F-BCBB-3A6EDCE6315E}"/>
    <cellStyle name="Normal 10 2 6 3 2" xfId="3808" xr:uid="{4039145A-D2B5-4719-AB36-EC9BECF63B64}"/>
    <cellStyle name="Normal 10 2 6 4" xfId="242" xr:uid="{B2CE8A10-CCAF-48D9-A63E-1647B470EB21}"/>
    <cellStyle name="Normal 10 2 6 5" xfId="243" xr:uid="{AA4A50EC-0466-4DCF-8FC4-FF677C004CBB}"/>
    <cellStyle name="Normal 10 2 7" xfId="244" xr:uid="{DE0E8275-3CC1-4B63-A65E-7D693DB2BDA9}"/>
    <cellStyle name="Normal 10 2 7 2" xfId="245" xr:uid="{E07D836B-44FC-4698-B89B-FB015A6CCC05}"/>
    <cellStyle name="Normal 10 2 7 2 2" xfId="3809" xr:uid="{395C06CA-350F-42A4-BDF2-34097BDC4D1E}"/>
    <cellStyle name="Normal 10 2 7 2 3" xfId="4303" xr:uid="{FEAD4DBA-7ABC-4107-84C8-52CF330CEB78}"/>
    <cellStyle name="Normal 10 2 7 3" xfId="246" xr:uid="{3085FBE3-93F7-47F8-ABFC-C901E85F9BB6}"/>
    <cellStyle name="Normal 10 2 7 4" xfId="247" xr:uid="{E3CB8CCC-68AB-4B15-A8BB-31F0CE5D791C}"/>
    <cellStyle name="Normal 10 2 7 4 2" xfId="4739" xr:uid="{B0276D85-FDA4-4308-AC83-3AB8D1258BBA}"/>
    <cellStyle name="Normal 10 2 7 4 3" xfId="4601" xr:uid="{17107EDF-78F1-46C5-B7C3-96A92EFED658}"/>
    <cellStyle name="Normal 10 2 7 4 4" xfId="4446" xr:uid="{1199607C-0B65-4930-9C8C-DFE2A86DA276}"/>
    <cellStyle name="Normal 10 2 8" xfId="248" xr:uid="{D0785843-8316-41B9-A092-9709227C62BA}"/>
    <cellStyle name="Normal 10 2 8 2" xfId="249" xr:uid="{3E84C8E7-7B84-4E22-B52E-1D41213CF297}"/>
    <cellStyle name="Normal 10 2 8 3" xfId="250" xr:uid="{70FD9695-F405-4F05-BCF3-1565F2FD7421}"/>
    <cellStyle name="Normal 10 2 8 4" xfId="251" xr:uid="{ED9C9109-1279-4BF4-AB9A-EE788BAF508F}"/>
    <cellStyle name="Normal 10 2 9" xfId="252" xr:uid="{162E1FC4-BD7D-40F3-AE11-6DFB99069F1C}"/>
    <cellStyle name="Normal 10 3" xfId="253" xr:uid="{0A2065F4-76A9-4EBC-B6DE-C0F83EF70E63}"/>
    <cellStyle name="Normal 10 3 10" xfId="254" xr:uid="{BB33A534-A15D-491D-9ABC-2F7985158030}"/>
    <cellStyle name="Normal 10 3 11" xfId="255" xr:uid="{6E1AA854-ACAD-412E-BD45-AD19B7B4F61C}"/>
    <cellStyle name="Normal 10 3 2" xfId="256" xr:uid="{11EB4694-CFD2-4B19-900E-E196E42A70CB}"/>
    <cellStyle name="Normal 10 3 2 2" xfId="257" xr:uid="{63D61110-C6C2-401C-B087-CA83FEECA953}"/>
    <cellStyle name="Normal 10 3 2 2 2" xfId="258" xr:uid="{B0073E66-B747-4E86-AE67-C1928EE691CC}"/>
    <cellStyle name="Normal 10 3 2 2 2 2" xfId="259" xr:uid="{A6D3915B-15C4-4EDD-AE79-3F59FA93FFA7}"/>
    <cellStyle name="Normal 10 3 2 2 2 2 2" xfId="260" xr:uid="{CDC5A9C7-F356-41F3-83D6-14170FF4656A}"/>
    <cellStyle name="Normal 10 3 2 2 2 2 2 2" xfId="3810" xr:uid="{FE83A1B9-92BA-4837-BA48-C178E60C1AFE}"/>
    <cellStyle name="Normal 10 3 2 2 2 2 3" xfId="261" xr:uid="{F636FDF0-17A7-44C6-BD9E-6491C3FB53BA}"/>
    <cellStyle name="Normal 10 3 2 2 2 2 4" xfId="262" xr:uid="{3951CBF9-A698-4DBF-9A08-D0F324DDFFAB}"/>
    <cellStyle name="Normal 10 3 2 2 2 3" xfId="263" xr:uid="{1E73CBAB-971D-4BAD-A48C-743FA2C07A4B}"/>
    <cellStyle name="Normal 10 3 2 2 2 3 2" xfId="264" xr:uid="{DD50D052-F325-4ADF-81F5-29620C02454D}"/>
    <cellStyle name="Normal 10 3 2 2 2 3 3" xfId="265" xr:uid="{4123B6EB-8F70-4EDC-B307-C0F797590834}"/>
    <cellStyle name="Normal 10 3 2 2 2 3 4" xfId="266" xr:uid="{FC6320F3-E1A7-4EB0-B8B9-C2C8183619FC}"/>
    <cellStyle name="Normal 10 3 2 2 2 4" xfId="267" xr:uid="{E2731134-3889-4970-9D18-F3D07286CB1F}"/>
    <cellStyle name="Normal 10 3 2 2 2 5" xfId="268" xr:uid="{1DA7CBAA-BE36-47D9-A127-556C9C797620}"/>
    <cellStyle name="Normal 10 3 2 2 2 6" xfId="269" xr:uid="{FC8B034C-FEAF-40EF-897C-1CA5C13004BA}"/>
    <cellStyle name="Normal 10 3 2 2 3" xfId="270" xr:uid="{B7D24063-BF4F-46AE-9FB7-7FC49B0F1330}"/>
    <cellStyle name="Normal 10 3 2 2 3 2" xfId="271" xr:uid="{46E0575B-F8A6-49E0-88C4-B240742DAF9C}"/>
    <cellStyle name="Normal 10 3 2 2 3 2 2" xfId="272" xr:uid="{939A3BCC-D572-4B57-A324-D209E246E500}"/>
    <cellStyle name="Normal 10 3 2 2 3 2 3" xfId="273" xr:uid="{4116C4B3-DB53-4119-BEDC-D9247B8A62DD}"/>
    <cellStyle name="Normal 10 3 2 2 3 2 4" xfId="274" xr:uid="{5ADBC69B-470E-4854-800F-B2ED6CF18E4F}"/>
    <cellStyle name="Normal 10 3 2 2 3 3" xfId="275" xr:uid="{639EFF62-871D-42F0-9767-1FC86F99A81C}"/>
    <cellStyle name="Normal 10 3 2 2 3 4" xfId="276" xr:uid="{A73DE88F-36DB-49D7-A85E-4F23413762B1}"/>
    <cellStyle name="Normal 10 3 2 2 3 5" xfId="277" xr:uid="{ECD5BB1D-6418-4457-8E2E-B0A336FDE442}"/>
    <cellStyle name="Normal 10 3 2 2 4" xfId="278" xr:uid="{59F7D18D-7FB5-4FD0-A0F6-668E3059ABE0}"/>
    <cellStyle name="Normal 10 3 2 2 4 2" xfId="279" xr:uid="{FA8999AD-C026-4D72-A38E-D4614CD6E817}"/>
    <cellStyle name="Normal 10 3 2 2 4 3" xfId="280" xr:uid="{97992CD1-89C0-4BA1-9CEC-4347489EB832}"/>
    <cellStyle name="Normal 10 3 2 2 4 4" xfId="281" xr:uid="{F1BC97FC-8124-40D3-9431-2C8A324040AD}"/>
    <cellStyle name="Normal 10 3 2 2 5" xfId="282" xr:uid="{933F5BC7-56A1-4705-B428-8CDD47C072FB}"/>
    <cellStyle name="Normal 10 3 2 2 5 2" xfId="283" xr:uid="{BDD0A3A1-CAD2-41B6-A88F-FF90A7F45BC0}"/>
    <cellStyle name="Normal 10 3 2 2 5 3" xfId="284" xr:uid="{682741B8-6088-4969-80D8-E10E4CC5439B}"/>
    <cellStyle name="Normal 10 3 2 2 5 4" xfId="285" xr:uid="{837B7F7E-C65D-4476-BF6C-6E24BCE81B12}"/>
    <cellStyle name="Normal 10 3 2 2 6" xfId="286" xr:uid="{63C8EBCD-B68C-4AC9-A747-C43BD472C035}"/>
    <cellStyle name="Normal 10 3 2 2 7" xfId="287" xr:uid="{BF0BF1F1-32B4-4EFF-AF6C-720D15D3DF7C}"/>
    <cellStyle name="Normal 10 3 2 2 8" xfId="288" xr:uid="{88952413-8E99-4A1B-AED9-241C2C4D6029}"/>
    <cellStyle name="Normal 10 3 2 3" xfId="289" xr:uid="{88F19936-428F-4F90-B7E9-C5A1D2E46F55}"/>
    <cellStyle name="Normal 10 3 2 3 2" xfId="290" xr:uid="{49289D51-253A-49FC-A2A9-EC3EFF502F9E}"/>
    <cellStyle name="Normal 10 3 2 3 2 2" xfId="291" xr:uid="{841BEE82-9EDE-4AB3-BE81-5F13F88F58F8}"/>
    <cellStyle name="Normal 10 3 2 3 2 2 2" xfId="3811" xr:uid="{7BC9A18F-3061-43F0-A353-4EBBCCCE7567}"/>
    <cellStyle name="Normal 10 3 2 3 2 2 2 2" xfId="3812" xr:uid="{AC541069-8746-4636-B7CD-390118D4DA3F}"/>
    <cellStyle name="Normal 10 3 2 3 2 2 3" xfId="3813" xr:uid="{83F462D0-8B6B-4646-8A96-78838D9B7B83}"/>
    <cellStyle name="Normal 10 3 2 3 2 3" xfId="292" xr:uid="{812014D2-810C-4C60-B97D-5D850E9584F8}"/>
    <cellStyle name="Normal 10 3 2 3 2 3 2" xfId="3814" xr:uid="{69ABF9E0-60DA-47AF-8435-6D6FE8AFE4E7}"/>
    <cellStyle name="Normal 10 3 2 3 2 4" xfId="293" xr:uid="{7D1AFC8E-080D-469B-B33C-7AAB3AFEB4C7}"/>
    <cellStyle name="Normal 10 3 2 3 3" xfId="294" xr:uid="{6BD93D47-6C67-4178-AB39-C4C82E49C52B}"/>
    <cellStyle name="Normal 10 3 2 3 3 2" xfId="295" xr:uid="{D86AB41F-E255-4616-A6A0-4588A6A92680}"/>
    <cellStyle name="Normal 10 3 2 3 3 2 2" xfId="3815" xr:uid="{55DA3130-06BF-4AD2-8BC6-FD460BED969A}"/>
    <cellStyle name="Normal 10 3 2 3 3 3" xfId="296" xr:uid="{7C9ECB84-B565-4FCB-864A-DB061A576B99}"/>
    <cellStyle name="Normal 10 3 2 3 3 4" xfId="297" xr:uid="{E90263C2-D4AD-4687-BEA3-E33D8B9BEA1C}"/>
    <cellStyle name="Normal 10 3 2 3 4" xfId="298" xr:uid="{DC780EDB-E1D2-41F8-81C5-DF7E8205C3C6}"/>
    <cellStyle name="Normal 10 3 2 3 4 2" xfId="3816" xr:uid="{6DD47AE7-043B-416E-8E57-1B75425C0405}"/>
    <cellStyle name="Normal 10 3 2 3 5" xfId="299" xr:uid="{9F2D9852-2B46-4A11-B4BB-2D1845A853ED}"/>
    <cellStyle name="Normal 10 3 2 3 6" xfId="300" xr:uid="{88F50D36-D62F-47BE-A700-6A835B2A7D12}"/>
    <cellStyle name="Normal 10 3 2 4" xfId="301" xr:uid="{34F41EE9-6E0A-46A0-9F92-E82AECAAC409}"/>
    <cellStyle name="Normal 10 3 2 4 2" xfId="302" xr:uid="{F1405B55-119B-4007-967D-F5AAABB9F3EB}"/>
    <cellStyle name="Normal 10 3 2 4 2 2" xfId="303" xr:uid="{422B66E8-9ED0-4F6A-92FA-C311B7349881}"/>
    <cellStyle name="Normal 10 3 2 4 2 2 2" xfId="3817" xr:uid="{9671B310-DD72-4C3D-90CC-43070C113044}"/>
    <cellStyle name="Normal 10 3 2 4 2 3" xfId="304" xr:uid="{BE7BE452-53B0-44F7-AD65-93ED43487D99}"/>
    <cellStyle name="Normal 10 3 2 4 2 4" xfId="305" xr:uid="{4F76AA7D-6BEC-487F-B569-82187695EEDD}"/>
    <cellStyle name="Normal 10 3 2 4 3" xfId="306" xr:uid="{733C723B-A535-4BD5-A35F-810B790178B2}"/>
    <cellStyle name="Normal 10 3 2 4 3 2" xfId="3818" xr:uid="{552673DB-9B65-4A86-9A1F-30AA04E232D0}"/>
    <cellStyle name="Normal 10 3 2 4 4" xfId="307" xr:uid="{9E570A82-B113-4FC1-892B-48C82AB995E6}"/>
    <cellStyle name="Normal 10 3 2 4 5" xfId="308" xr:uid="{4BB6AEA2-0E2C-41C6-A7AF-3A324153C821}"/>
    <cellStyle name="Normal 10 3 2 5" xfId="309" xr:uid="{9FED9B18-2F86-4B9F-8EA4-9F6B779A0F30}"/>
    <cellStyle name="Normal 10 3 2 5 2" xfId="310" xr:uid="{E35B6C21-539B-439B-B44F-DB2B1DBF4F46}"/>
    <cellStyle name="Normal 10 3 2 5 2 2" xfId="3819" xr:uid="{8ED66BF1-FA47-45F4-89F5-A8A748AB84DB}"/>
    <cellStyle name="Normal 10 3 2 5 3" xfId="311" xr:uid="{BAE73A15-F953-4A50-9EA1-91E13302E3B0}"/>
    <cellStyle name="Normal 10 3 2 5 4" xfId="312" xr:uid="{1A3865B1-48F4-41F4-A627-73BD3780DF7C}"/>
    <cellStyle name="Normal 10 3 2 6" xfId="313" xr:uid="{13B5FC7E-0167-4A61-A8E5-61F4949E5A0B}"/>
    <cellStyle name="Normal 10 3 2 6 2" xfId="314" xr:uid="{B0FD9283-A1FA-4E12-849C-7F7F1D211547}"/>
    <cellStyle name="Normal 10 3 2 6 3" xfId="315" xr:uid="{DADD826D-805A-43C3-B93C-3DCE775DAD34}"/>
    <cellStyle name="Normal 10 3 2 6 4" xfId="316" xr:uid="{E7FF8E3A-0F93-41CF-BAAC-E16E1D46D732}"/>
    <cellStyle name="Normal 10 3 2 7" xfId="317" xr:uid="{8CB06B38-C0E0-4149-B605-375F7ABD1916}"/>
    <cellStyle name="Normal 10 3 2 8" xfId="318" xr:uid="{75744AEE-B129-48D4-BB57-AA47B8CE9014}"/>
    <cellStyle name="Normal 10 3 2 9" xfId="319" xr:uid="{D49765B2-408C-4C42-8DA2-667526419650}"/>
    <cellStyle name="Normal 10 3 3" xfId="320" xr:uid="{71D065D0-7A96-45C2-8F0E-2B51E0CCA9DD}"/>
    <cellStyle name="Normal 10 3 3 2" xfId="321" xr:uid="{D56F5409-1ADB-446D-8AA3-4637B58C9C59}"/>
    <cellStyle name="Normal 10 3 3 2 2" xfId="322" xr:uid="{76E6CB96-2C23-46A1-83D8-E375A230F2D8}"/>
    <cellStyle name="Normal 10 3 3 2 2 2" xfId="323" xr:uid="{16C5912C-0B8A-4C1C-9751-14BE0700FFDA}"/>
    <cellStyle name="Normal 10 3 3 2 2 2 2" xfId="3820" xr:uid="{841070BD-C976-40B9-8789-99CC78064EEC}"/>
    <cellStyle name="Normal 10 3 3 2 2 2 2 2" xfId="4621" xr:uid="{5470E415-DDA9-4572-98E6-51743B29ED61}"/>
    <cellStyle name="Normal 10 3 3 2 2 2 3" xfId="4622" xr:uid="{6E0E2DB9-F78F-44A4-9933-40A732817CD3}"/>
    <cellStyle name="Normal 10 3 3 2 2 3" xfId="324" xr:uid="{49EDD583-1BAD-4882-BB07-2535C8836E4D}"/>
    <cellStyle name="Normal 10 3 3 2 2 3 2" xfId="4623" xr:uid="{C87E5D23-CD7E-498B-BB64-887E95B80691}"/>
    <cellStyle name="Normal 10 3 3 2 2 4" xfId="325" xr:uid="{1A674242-BDD0-40B3-B1D0-2C401F230683}"/>
    <cellStyle name="Normal 10 3 3 2 3" xfId="326" xr:uid="{E1A23D7D-F1EE-4E67-BE7E-94531806E856}"/>
    <cellStyle name="Normal 10 3 3 2 3 2" xfId="327" xr:uid="{E025161A-AAB4-4B23-8FB5-179DF07A0B4C}"/>
    <cellStyle name="Normal 10 3 3 2 3 2 2" xfId="4624" xr:uid="{4CDD2491-3C80-44AE-8D03-60F1C9EC8B95}"/>
    <cellStyle name="Normal 10 3 3 2 3 3" xfId="328" xr:uid="{1CA7F5A8-472B-4DAB-8DB1-7F743DF63C68}"/>
    <cellStyle name="Normal 10 3 3 2 3 4" xfId="329" xr:uid="{BB8B82B2-1049-499F-BB82-01DE92AABA2D}"/>
    <cellStyle name="Normal 10 3 3 2 4" xfId="330" xr:uid="{BC74EDA8-C420-4858-A860-D730347DB4EC}"/>
    <cellStyle name="Normal 10 3 3 2 4 2" xfId="4625" xr:uid="{7992A238-4184-419E-A93F-ACE27AD63769}"/>
    <cellStyle name="Normal 10 3 3 2 5" xfId="331" xr:uid="{71F401A5-C010-4109-BE92-228F416C3586}"/>
    <cellStyle name="Normal 10 3 3 2 6" xfId="332" xr:uid="{78E97978-004B-4292-B73A-8CCBC74B2900}"/>
    <cellStyle name="Normal 10 3 3 3" xfId="333" xr:uid="{5EB7CDD4-41AC-4FE9-AC84-ACA4557BB763}"/>
    <cellStyle name="Normal 10 3 3 3 2" xfId="334" xr:uid="{861920C7-00A7-4A21-A0CB-B11B1A8448D9}"/>
    <cellStyle name="Normal 10 3 3 3 2 2" xfId="335" xr:uid="{577746BE-998C-4D27-9855-A3D0BDE6CD40}"/>
    <cellStyle name="Normal 10 3 3 3 2 2 2" xfId="4626" xr:uid="{6A63557B-5CB8-4444-8A4E-5A0D87F52C84}"/>
    <cellStyle name="Normal 10 3 3 3 2 3" xfId="336" xr:uid="{BCA9048F-4044-451C-9426-A8E982AFF48A}"/>
    <cellStyle name="Normal 10 3 3 3 2 4" xfId="337" xr:uid="{07D3FD66-E262-4976-8FE3-79BF1BDCF23D}"/>
    <cellStyle name="Normal 10 3 3 3 3" xfId="338" xr:uid="{52D15C80-4B6F-4887-8302-251FB6115531}"/>
    <cellStyle name="Normal 10 3 3 3 3 2" xfId="4627" xr:uid="{EB9C72B0-4FCB-49E9-AC77-8B67F2751FBF}"/>
    <cellStyle name="Normal 10 3 3 3 4" xfId="339" xr:uid="{DD15B88A-F40A-4FB1-A5CC-84384D5D080F}"/>
    <cellStyle name="Normal 10 3 3 3 5" xfId="340" xr:uid="{B83426F6-EC99-4086-931C-380A98B96C19}"/>
    <cellStyle name="Normal 10 3 3 4" xfId="341" xr:uid="{DEBB1702-E198-4D32-BF3B-654385A656D6}"/>
    <cellStyle name="Normal 10 3 3 4 2" xfId="342" xr:uid="{6D6B8001-6731-410F-82FA-D6D325D9D802}"/>
    <cellStyle name="Normal 10 3 3 4 2 2" xfId="4628" xr:uid="{35E2DA7D-4595-4358-8883-F0AF26FE91F4}"/>
    <cellStyle name="Normal 10 3 3 4 3" xfId="343" xr:uid="{956E8120-C8DE-4FD2-A167-6B9123FEA9D1}"/>
    <cellStyle name="Normal 10 3 3 4 4" xfId="344" xr:uid="{2008AF7F-7E2D-4C87-AC60-E9E822EC9085}"/>
    <cellStyle name="Normal 10 3 3 5" xfId="345" xr:uid="{755805E8-9868-465D-8189-8A3425189A11}"/>
    <cellStyle name="Normal 10 3 3 5 2" xfId="346" xr:uid="{12BDE275-1544-4806-A43C-B12A980655BE}"/>
    <cellStyle name="Normal 10 3 3 5 3" xfId="347" xr:uid="{41D17DF4-0E27-4F11-BAAE-EB62ED6938C2}"/>
    <cellStyle name="Normal 10 3 3 5 4" xfId="348" xr:uid="{29498DC2-CF8D-4B0D-A140-DBABE8AC07D2}"/>
    <cellStyle name="Normal 10 3 3 6" xfId="349" xr:uid="{228CB8EE-68C2-43E3-9D19-9FD7AB6C0AD7}"/>
    <cellStyle name="Normal 10 3 3 7" xfId="350" xr:uid="{CC978B28-2DDB-455F-ACF0-B7140A2CDDF5}"/>
    <cellStyle name="Normal 10 3 3 8" xfId="351" xr:uid="{A6962200-B348-406C-BE36-5B015B0C49D6}"/>
    <cellStyle name="Normal 10 3 4" xfId="352" xr:uid="{359E5E36-A8AA-4954-9DB9-553ED8C85D12}"/>
    <cellStyle name="Normal 10 3 4 2" xfId="353" xr:uid="{D3CCAFDF-0A07-4389-AF4F-E884598A0B0D}"/>
    <cellStyle name="Normal 10 3 4 2 2" xfId="354" xr:uid="{60E47C49-00AB-42FA-A6D2-3D97AD8F2BA2}"/>
    <cellStyle name="Normal 10 3 4 2 2 2" xfId="355" xr:uid="{F68B2640-3AF7-4534-BBC2-A54EB3903936}"/>
    <cellStyle name="Normal 10 3 4 2 2 2 2" xfId="3821" xr:uid="{942FEFD7-1B14-4779-BACC-797945448C48}"/>
    <cellStyle name="Normal 10 3 4 2 2 3" xfId="356" xr:uid="{6967BB54-405E-4240-9BBD-7945E1A6BE83}"/>
    <cellStyle name="Normal 10 3 4 2 2 4" xfId="357" xr:uid="{F1DFD55B-D2CB-40C3-9CDA-83B15D957A4F}"/>
    <cellStyle name="Normal 10 3 4 2 3" xfId="358" xr:uid="{E0B94806-D1C6-4DFD-87F0-098DAB6D032F}"/>
    <cellStyle name="Normal 10 3 4 2 3 2" xfId="3822" xr:uid="{7A9F88A3-142A-4B18-A878-AF0C300BD3A0}"/>
    <cellStyle name="Normal 10 3 4 2 4" xfId="359" xr:uid="{908DE4E4-2A4D-4C33-9CBD-6B5C30AE61BA}"/>
    <cellStyle name="Normal 10 3 4 2 5" xfId="360" xr:uid="{BB77AABA-51F8-4EB9-941D-0D766B346090}"/>
    <cellStyle name="Normal 10 3 4 3" xfId="361" xr:uid="{1889857C-2CE7-4ADA-A92D-2CB7012CC63C}"/>
    <cellStyle name="Normal 10 3 4 3 2" xfId="362" xr:uid="{8D75C3D8-7A01-4B45-A7B4-E67967331DFE}"/>
    <cellStyle name="Normal 10 3 4 3 2 2" xfId="3823" xr:uid="{1DC85F57-6145-46CB-B1BB-650640D187F2}"/>
    <cellStyle name="Normal 10 3 4 3 3" xfId="363" xr:uid="{DBE9DA0E-0BAE-4DF1-B264-67F3A8998315}"/>
    <cellStyle name="Normal 10 3 4 3 4" xfId="364" xr:uid="{4A8A081A-946C-4A3F-B3AB-F2F8E4EE1C38}"/>
    <cellStyle name="Normal 10 3 4 4" xfId="365" xr:uid="{1A92C22A-9F7B-4D59-B22A-F52D672EF372}"/>
    <cellStyle name="Normal 10 3 4 4 2" xfId="366" xr:uid="{1FC09103-E537-4D0D-ADC0-071EFB40809F}"/>
    <cellStyle name="Normal 10 3 4 4 3" xfId="367" xr:uid="{0C04F7EE-1AB6-4F67-893F-05266E4D7569}"/>
    <cellStyle name="Normal 10 3 4 4 4" xfId="368" xr:uid="{6640E61A-E4B6-41B5-AD5D-08905ABB8B2D}"/>
    <cellStyle name="Normal 10 3 4 5" xfId="369" xr:uid="{3848C7FE-331A-4E26-9A38-9DF09B3D9AD0}"/>
    <cellStyle name="Normal 10 3 4 6" xfId="370" xr:uid="{7A1AACD6-A847-4037-8620-E69F3D23F876}"/>
    <cellStyle name="Normal 10 3 4 7" xfId="371" xr:uid="{16498D68-9E4E-4EF3-B775-1AE21E84E497}"/>
    <cellStyle name="Normal 10 3 5" xfId="372" xr:uid="{1F187A44-1D79-462A-AB22-F9E396553514}"/>
    <cellStyle name="Normal 10 3 5 2" xfId="373" xr:uid="{5A02BE7E-89B8-4437-BD4E-D07648831CEB}"/>
    <cellStyle name="Normal 10 3 5 2 2" xfId="374" xr:uid="{5FA293A6-CEA9-4EBC-A05A-BFEC2B2299D0}"/>
    <cellStyle name="Normal 10 3 5 2 2 2" xfId="3824" xr:uid="{DFCD8AFE-4F9C-48C4-AE99-ECF0F18E1CDA}"/>
    <cellStyle name="Normal 10 3 5 2 3" xfId="375" xr:uid="{11D8990F-582C-4513-97C9-E22A05866A28}"/>
    <cellStyle name="Normal 10 3 5 2 4" xfId="376" xr:uid="{67F8CC5B-0919-41E8-906A-9376BE5C404C}"/>
    <cellStyle name="Normal 10 3 5 3" xfId="377" xr:uid="{6A50CCB6-A841-4DC7-9196-1D0B1D8733FB}"/>
    <cellStyle name="Normal 10 3 5 3 2" xfId="378" xr:uid="{1E9206DC-6042-4DC0-8AD8-8D7DC46A966B}"/>
    <cellStyle name="Normal 10 3 5 3 3" xfId="379" xr:uid="{A57EC345-7269-4957-AF45-5BFACC1F921A}"/>
    <cellStyle name="Normal 10 3 5 3 4" xfId="380" xr:uid="{6806D7AA-A934-4B0C-B472-A0577213E5CA}"/>
    <cellStyle name="Normal 10 3 5 4" xfId="381" xr:uid="{A7232B22-07B9-43CA-8507-DB15CCC16494}"/>
    <cellStyle name="Normal 10 3 5 5" xfId="382" xr:uid="{5751AE36-4EF4-485C-A2B4-00E085E62007}"/>
    <cellStyle name="Normal 10 3 5 6" xfId="383" xr:uid="{357760FA-3D9F-410B-83DA-244492757411}"/>
    <cellStyle name="Normal 10 3 6" xfId="384" xr:uid="{AA060443-625B-4A0D-836D-18C5E37E0CAA}"/>
    <cellStyle name="Normal 10 3 6 2" xfId="385" xr:uid="{3CE1CF76-1EAC-482D-A93C-4D91F62C31E2}"/>
    <cellStyle name="Normal 10 3 6 2 2" xfId="386" xr:uid="{4A686AE8-3A5A-48BF-8838-F24F32F22193}"/>
    <cellStyle name="Normal 10 3 6 2 3" xfId="387" xr:uid="{9DECE190-E56A-493E-9AFC-AC62932E4E3A}"/>
    <cellStyle name="Normal 10 3 6 2 4" xfId="388" xr:uid="{93074F49-5F7E-413E-97AD-9B1B6D4C79C2}"/>
    <cellStyle name="Normal 10 3 6 3" xfId="389" xr:uid="{5642ACAF-BFA4-47A7-ABA5-FF8C756F4241}"/>
    <cellStyle name="Normal 10 3 6 4" xfId="390" xr:uid="{4B761DB4-74F1-4681-8273-E239B40BC31A}"/>
    <cellStyle name="Normal 10 3 6 5" xfId="391" xr:uid="{2893CC4B-CB01-4CF8-849C-72A64B838530}"/>
    <cellStyle name="Normal 10 3 7" xfId="392" xr:uid="{03B7CE6A-2513-4993-8C2C-2710E094D4CD}"/>
    <cellStyle name="Normal 10 3 7 2" xfId="393" xr:uid="{DA5B5274-99F4-4BC0-8803-6F1B86BFBA9F}"/>
    <cellStyle name="Normal 10 3 7 3" xfId="394" xr:uid="{8A7816B7-BC0A-44AE-AFC2-02FA68626D98}"/>
    <cellStyle name="Normal 10 3 7 4" xfId="395" xr:uid="{78561307-70AE-4F77-824E-B5349668518E}"/>
    <cellStyle name="Normal 10 3 8" xfId="396" xr:uid="{33EEDBE2-53F8-43BF-BD5A-B2E05D9F5482}"/>
    <cellStyle name="Normal 10 3 8 2" xfId="397" xr:uid="{BB777F8C-0FAB-4A9A-839D-07781DF0AF29}"/>
    <cellStyle name="Normal 10 3 8 3" xfId="398" xr:uid="{87DA9CEF-9912-4C51-94DE-6D17EA973C0E}"/>
    <cellStyle name="Normal 10 3 8 4" xfId="399" xr:uid="{E8EB60F5-1311-4856-A9CF-EE3192B0CCF9}"/>
    <cellStyle name="Normal 10 3 9" xfId="400" xr:uid="{3F353969-7F4B-403D-9A4D-431F1AC4E7C0}"/>
    <cellStyle name="Normal 10 4" xfId="401" xr:uid="{000C8FFE-F9C7-4650-AEC6-FF769BB214D7}"/>
    <cellStyle name="Normal 10 4 10" xfId="402" xr:uid="{B7FA3874-F0E8-4B24-B0BE-4E166B91FFB4}"/>
    <cellStyle name="Normal 10 4 11" xfId="403" xr:uid="{324A9DFE-60B8-47A9-8850-EE6B914DDBFA}"/>
    <cellStyle name="Normal 10 4 2" xfId="404" xr:uid="{16D1C86F-9366-4C09-99DE-35B6AC1B07F4}"/>
    <cellStyle name="Normal 10 4 2 2" xfId="405" xr:uid="{9584F64C-4DE4-4695-B5A2-287B706FE1B1}"/>
    <cellStyle name="Normal 10 4 2 2 2" xfId="406" xr:uid="{F1E19F3B-A154-4A2B-8BEF-0B6E7AB1167C}"/>
    <cellStyle name="Normal 10 4 2 2 2 2" xfId="407" xr:uid="{732A1DA5-F093-4548-9867-613B5F1851C2}"/>
    <cellStyle name="Normal 10 4 2 2 2 2 2" xfId="408" xr:uid="{6A335555-876D-479A-AC6B-8F0FC3673DD9}"/>
    <cellStyle name="Normal 10 4 2 2 2 2 3" xfId="409" xr:uid="{93D4BF89-FA9A-4487-8A9D-37B0D1904084}"/>
    <cellStyle name="Normal 10 4 2 2 2 2 4" xfId="410" xr:uid="{25E0C920-0FFA-471E-A435-0DEE1501254C}"/>
    <cellStyle name="Normal 10 4 2 2 2 3" xfId="411" xr:uid="{AE14E2CD-9FBC-45CF-84E5-303164006D89}"/>
    <cellStyle name="Normal 10 4 2 2 2 3 2" xfId="412" xr:uid="{971A087D-1481-4A27-A58A-246E2EB8ED32}"/>
    <cellStyle name="Normal 10 4 2 2 2 3 3" xfId="413" xr:uid="{8805D3B2-406B-4511-9E09-AF66D941DF09}"/>
    <cellStyle name="Normal 10 4 2 2 2 3 4" xfId="414" xr:uid="{0F1CC70F-63A5-4BDB-8BA4-4B9DCD39B270}"/>
    <cellStyle name="Normal 10 4 2 2 2 4" xfId="415" xr:uid="{DBD4762D-6931-4372-BBD0-883CED2A5349}"/>
    <cellStyle name="Normal 10 4 2 2 2 5" xfId="416" xr:uid="{877E8EEC-7588-4D04-812D-2D1EDCF21049}"/>
    <cellStyle name="Normal 10 4 2 2 2 6" xfId="417" xr:uid="{6A961616-976A-4AD6-9FEB-E7F6C240D889}"/>
    <cellStyle name="Normal 10 4 2 2 3" xfId="418" xr:uid="{B391D280-9F19-4E4D-9DD8-70F4BFEA83A6}"/>
    <cellStyle name="Normal 10 4 2 2 3 2" xfId="419" xr:uid="{EDDE5B96-1DA0-435C-B557-CB23582CE6BE}"/>
    <cellStyle name="Normal 10 4 2 2 3 2 2" xfId="420" xr:uid="{58E6028A-A129-4316-839F-62B671F921D7}"/>
    <cellStyle name="Normal 10 4 2 2 3 2 3" xfId="421" xr:uid="{2443DEFA-9333-4ABC-9497-D60574FD2B6C}"/>
    <cellStyle name="Normal 10 4 2 2 3 2 4" xfId="422" xr:uid="{6EF4F62C-DFFE-4CD5-93F7-1A61010153DA}"/>
    <cellStyle name="Normal 10 4 2 2 3 3" xfId="423" xr:uid="{04BF4F7F-1E32-4F11-B9E5-FB85242EF48A}"/>
    <cellStyle name="Normal 10 4 2 2 3 4" xfId="424" xr:uid="{BD7F4721-BD84-4BCC-9CA9-66406DD1B437}"/>
    <cellStyle name="Normal 10 4 2 2 3 5" xfId="425" xr:uid="{42CCD0AD-0B46-4FD4-A991-49B62366870C}"/>
    <cellStyle name="Normal 10 4 2 2 4" xfId="426" xr:uid="{CF261FC5-1FC9-4BB7-9B37-4DF0D3680C73}"/>
    <cellStyle name="Normal 10 4 2 2 4 2" xfId="427" xr:uid="{F4F6B724-DC5B-452B-88EE-05335F47CD97}"/>
    <cellStyle name="Normal 10 4 2 2 4 3" xfId="428" xr:uid="{F2ECD25B-E189-4E0C-9AA1-71898B787D2B}"/>
    <cellStyle name="Normal 10 4 2 2 4 4" xfId="429" xr:uid="{07676842-2535-4193-9458-314EF2BF5E6D}"/>
    <cellStyle name="Normal 10 4 2 2 5" xfId="430" xr:uid="{B3854598-DD45-438F-8401-1A943E89D4C2}"/>
    <cellStyle name="Normal 10 4 2 2 5 2" xfId="431" xr:uid="{BEDC05A0-D47D-454F-8E7E-A1C484005EEB}"/>
    <cellStyle name="Normal 10 4 2 2 5 3" xfId="432" xr:uid="{22B822C9-A356-4578-87F7-E90BFB7B787C}"/>
    <cellStyle name="Normal 10 4 2 2 5 4" xfId="433" xr:uid="{C250946E-141E-4841-AD26-D4E2E8B20D62}"/>
    <cellStyle name="Normal 10 4 2 2 6" xfId="434" xr:uid="{ADB77C6C-2942-48F3-B1CC-E1399808FD8F}"/>
    <cellStyle name="Normal 10 4 2 2 7" xfId="435" xr:uid="{DDBA4255-11F7-4DB3-909E-8DCDA63DE154}"/>
    <cellStyle name="Normal 10 4 2 2 8" xfId="436" xr:uid="{5083EF57-8E16-4452-A0D8-896FBAC99C73}"/>
    <cellStyle name="Normal 10 4 2 3" xfId="437" xr:uid="{972227AF-1E29-4DD3-9E59-AC409A3C9877}"/>
    <cellStyle name="Normal 10 4 2 3 2" xfId="438" xr:uid="{3E4CC92C-E391-49AF-9FE5-21B420F6C3AA}"/>
    <cellStyle name="Normal 10 4 2 3 2 2" xfId="439" xr:uid="{6188973D-F2F2-4F48-A549-7A6DD7F88508}"/>
    <cellStyle name="Normal 10 4 2 3 2 3" xfId="440" xr:uid="{F50A36B8-FA6A-4A37-A175-01414C4633DD}"/>
    <cellStyle name="Normal 10 4 2 3 2 4" xfId="441" xr:uid="{E6719376-96EA-494F-90A7-3FED95B6DAE3}"/>
    <cellStyle name="Normal 10 4 2 3 3" xfId="442" xr:uid="{717CE46B-6362-4B94-8E96-DF6A1912FA3A}"/>
    <cellStyle name="Normal 10 4 2 3 3 2" xfId="443" xr:uid="{C885FD0C-C592-4007-939B-64AB25BCD15D}"/>
    <cellStyle name="Normal 10 4 2 3 3 3" xfId="444" xr:uid="{F226D14E-2741-494A-8737-11555330AC2F}"/>
    <cellStyle name="Normal 10 4 2 3 3 4" xfId="445" xr:uid="{840D1D24-F106-41F5-AB47-3808B312F6F7}"/>
    <cellStyle name="Normal 10 4 2 3 4" xfId="446" xr:uid="{B54F372D-6B6D-4BEC-B315-08528C373648}"/>
    <cellStyle name="Normal 10 4 2 3 5" xfId="447" xr:uid="{93B73208-1987-4768-8B4F-C7950ADB51E2}"/>
    <cellStyle name="Normal 10 4 2 3 6" xfId="448" xr:uid="{C76CCE07-9DED-4F80-8AE7-B151A919A29B}"/>
    <cellStyle name="Normal 10 4 2 4" xfId="449" xr:uid="{10CBB13F-7692-4A83-853D-8EDD1332C3DC}"/>
    <cellStyle name="Normal 10 4 2 4 2" xfId="450" xr:uid="{9A3018A8-B438-479B-95FC-8FE57572E89A}"/>
    <cellStyle name="Normal 10 4 2 4 2 2" xfId="451" xr:uid="{0D35EAAC-ED8C-4370-9EF7-9562A3F90B3C}"/>
    <cellStyle name="Normal 10 4 2 4 2 3" xfId="452" xr:uid="{947DE22B-FDD0-4355-93E9-B0AAA1FBED26}"/>
    <cellStyle name="Normal 10 4 2 4 2 4" xfId="453" xr:uid="{CE99435A-E2A4-4D20-AC6B-E45812701BA3}"/>
    <cellStyle name="Normal 10 4 2 4 3" xfId="454" xr:uid="{BCD36AD1-0CCC-4D51-A13C-65F0AE545E9B}"/>
    <cellStyle name="Normal 10 4 2 4 4" xfId="455" xr:uid="{FF6FDAFC-646E-47F7-A862-D30A20743D74}"/>
    <cellStyle name="Normal 10 4 2 4 5" xfId="456" xr:uid="{4F2D897D-9103-4998-A258-D419897D1317}"/>
    <cellStyle name="Normal 10 4 2 5" xfId="457" xr:uid="{9DC2ABE7-3FCA-42B8-87F4-9291CB97193A}"/>
    <cellStyle name="Normal 10 4 2 5 2" xfId="458" xr:uid="{54607A26-E07E-4258-A57B-1FACA87E8BAC}"/>
    <cellStyle name="Normal 10 4 2 5 3" xfId="459" xr:uid="{B15C1A7B-556E-487D-8066-E538BBB7A162}"/>
    <cellStyle name="Normal 10 4 2 5 4" xfId="460" xr:uid="{ED0BDA5E-6C48-4277-BF87-E638846E48E7}"/>
    <cellStyle name="Normal 10 4 2 6" xfId="461" xr:uid="{B2D0EF3E-3C9F-471C-87A5-0D6B34C7C352}"/>
    <cellStyle name="Normal 10 4 2 6 2" xfId="462" xr:uid="{5D6629E9-C19C-4951-A155-5162D48A6F91}"/>
    <cellStyle name="Normal 10 4 2 6 3" xfId="463" xr:uid="{FF1CB3DC-38A4-4126-B162-37E52F5B7D79}"/>
    <cellStyle name="Normal 10 4 2 6 4" xfId="464" xr:uid="{FE8EC101-F79B-462C-889E-DD5FC9C15F8F}"/>
    <cellStyle name="Normal 10 4 2 7" xfId="465" xr:uid="{1238305A-93B3-46BE-875A-8B4CEBA189F1}"/>
    <cellStyle name="Normal 10 4 2 8" xfId="466" xr:uid="{C7D86E5B-37C3-4FDA-9C36-B4D3070892E1}"/>
    <cellStyle name="Normal 10 4 2 9" xfId="467" xr:uid="{92035398-2C33-4836-B953-83AE2E51E290}"/>
    <cellStyle name="Normal 10 4 3" xfId="468" xr:uid="{306CD57E-EA8A-4DCF-B801-152DA3D15A31}"/>
    <cellStyle name="Normal 10 4 3 2" xfId="469" xr:uid="{89C1F09C-24ED-4F64-A881-522F03007F29}"/>
    <cellStyle name="Normal 10 4 3 2 2" xfId="470" xr:uid="{10A293AD-F3C0-4D31-8123-4BDC7921DCB3}"/>
    <cellStyle name="Normal 10 4 3 2 2 2" xfId="471" xr:uid="{0988BBA4-74E4-4D98-B299-B9AEB2F0FCC7}"/>
    <cellStyle name="Normal 10 4 3 2 2 2 2" xfId="3825" xr:uid="{AFFAC22E-F0E0-4DFF-8AD0-E71F70C7E811}"/>
    <cellStyle name="Normal 10 4 3 2 2 3" xfId="472" xr:uid="{3465A7B7-D89F-48A9-870C-35AA59533394}"/>
    <cellStyle name="Normal 10 4 3 2 2 4" xfId="473" xr:uid="{D10D39C0-584B-48A5-8E5B-52A41F94819E}"/>
    <cellStyle name="Normal 10 4 3 2 3" xfId="474" xr:uid="{BAB79E0B-0386-477B-A835-1C2E9C1E3575}"/>
    <cellStyle name="Normal 10 4 3 2 3 2" xfId="475" xr:uid="{6227D420-3F36-433A-A6AC-DFDE44A99518}"/>
    <cellStyle name="Normal 10 4 3 2 3 3" xfId="476" xr:uid="{086BF640-362F-49BD-9034-0C69C05B5E53}"/>
    <cellStyle name="Normal 10 4 3 2 3 4" xfId="477" xr:uid="{57F644CB-57D6-4E28-B9BE-5002E764210A}"/>
    <cellStyle name="Normal 10 4 3 2 4" xfId="478" xr:uid="{00E78B51-9CB0-41C0-A060-04ADBACFF7FC}"/>
    <cellStyle name="Normal 10 4 3 2 5" xfId="479" xr:uid="{B92ED5BC-514F-4EDB-978F-A398C73D11AC}"/>
    <cellStyle name="Normal 10 4 3 2 6" xfId="480" xr:uid="{51AFE7B4-FA56-4100-AC94-BED56BEE00CD}"/>
    <cellStyle name="Normal 10 4 3 3" xfId="481" xr:uid="{0FE46CD5-5B37-45BD-A56E-B95FBD8E9F1E}"/>
    <cellStyle name="Normal 10 4 3 3 2" xfId="482" xr:uid="{1661699F-CADE-4276-96DB-AB956573D86D}"/>
    <cellStyle name="Normal 10 4 3 3 2 2" xfId="483" xr:uid="{5454FEBC-68E6-4CEA-9767-8FF1DEBEDB17}"/>
    <cellStyle name="Normal 10 4 3 3 2 3" xfId="484" xr:uid="{800421D4-D2DE-4824-87F7-6BFF89891DA0}"/>
    <cellStyle name="Normal 10 4 3 3 2 4" xfId="485" xr:uid="{0817444E-8F56-4942-8B80-E748B214F5BD}"/>
    <cellStyle name="Normal 10 4 3 3 3" xfId="486" xr:uid="{89652300-7A7E-4F12-B88A-98249A983674}"/>
    <cellStyle name="Normal 10 4 3 3 4" xfId="487" xr:uid="{0DCBA9E0-AC28-4367-8978-032912D0073D}"/>
    <cellStyle name="Normal 10 4 3 3 5" xfId="488" xr:uid="{D90A2B39-5197-4B77-B872-601D296071C3}"/>
    <cellStyle name="Normal 10 4 3 4" xfId="489" xr:uid="{9BAFE368-9BAA-4A1E-AE6C-9F3013817283}"/>
    <cellStyle name="Normal 10 4 3 4 2" xfId="490" xr:uid="{82587928-96CB-4BCA-AB61-6BBECCE931F8}"/>
    <cellStyle name="Normal 10 4 3 4 3" xfId="491" xr:uid="{1488021A-3B13-4161-A05C-943372E3AC9B}"/>
    <cellStyle name="Normal 10 4 3 4 4" xfId="492" xr:uid="{75A372F7-8B82-4E15-A25E-D1AEA0AE158C}"/>
    <cellStyle name="Normal 10 4 3 5" xfId="493" xr:uid="{8DE08C38-702B-4C42-A23D-48670F1CF41F}"/>
    <cellStyle name="Normal 10 4 3 5 2" xfId="494" xr:uid="{CB6DFCCC-28DF-47C3-83C9-3FE72E1B3C17}"/>
    <cellStyle name="Normal 10 4 3 5 3" xfId="495" xr:uid="{F34EEB46-3CC1-4F3F-AD8E-7C3F7F679614}"/>
    <cellStyle name="Normal 10 4 3 5 4" xfId="496" xr:uid="{9E567BCF-A32A-4B1E-BE94-81F84F82C5F3}"/>
    <cellStyle name="Normal 10 4 3 6" xfId="497" xr:uid="{F95F30BE-4388-4B68-9361-6C8A9AA2D46C}"/>
    <cellStyle name="Normal 10 4 3 7" xfId="498" xr:uid="{023B3CD0-1CF7-45D9-84D1-C53EEBDED43E}"/>
    <cellStyle name="Normal 10 4 3 8" xfId="499" xr:uid="{6CA63FD9-D3E1-407D-9042-940372C5C26D}"/>
    <cellStyle name="Normal 10 4 4" xfId="500" xr:uid="{EBF5231F-2893-435D-8E63-FFA9DC8E9DD7}"/>
    <cellStyle name="Normal 10 4 4 2" xfId="501" xr:uid="{AD5D2011-FB65-4FF5-8FD9-5A87D3BE50B1}"/>
    <cellStyle name="Normal 10 4 4 2 2" xfId="502" xr:uid="{CA596B08-5C95-4996-AD63-C4C7DC521631}"/>
    <cellStyle name="Normal 10 4 4 2 2 2" xfId="503" xr:uid="{74D126D3-B1C8-4424-94F9-A89882A7DDA4}"/>
    <cellStyle name="Normal 10 4 4 2 2 3" xfId="504" xr:uid="{01668181-C2BC-43BF-98B5-3862FCD3244A}"/>
    <cellStyle name="Normal 10 4 4 2 2 4" xfId="505" xr:uid="{CF7357E0-1F4A-4520-9BB7-36101EB8A56F}"/>
    <cellStyle name="Normal 10 4 4 2 3" xfId="506" xr:uid="{6EA0AAE7-40A4-433E-A790-70004C05AD67}"/>
    <cellStyle name="Normal 10 4 4 2 4" xfId="507" xr:uid="{993E76DC-65B0-4582-8C9D-9F62C802EBDC}"/>
    <cellStyle name="Normal 10 4 4 2 5" xfId="508" xr:uid="{884E2F17-9073-4CA7-AA36-B4BC54FE5E23}"/>
    <cellStyle name="Normal 10 4 4 3" xfId="509" xr:uid="{8F23050D-ABA7-4285-88D7-14CCFD90C263}"/>
    <cellStyle name="Normal 10 4 4 3 2" xfId="510" xr:uid="{E66FAA82-2BDE-4921-834D-F3A9DAAB3B18}"/>
    <cellStyle name="Normal 10 4 4 3 3" xfId="511" xr:uid="{DC0BC12C-7C4E-45A3-BEB8-527CB68441AA}"/>
    <cellStyle name="Normal 10 4 4 3 4" xfId="512" xr:uid="{334256CA-3DE5-4D93-9592-794EE59200CB}"/>
    <cellStyle name="Normal 10 4 4 4" xfId="513" xr:uid="{611B1C71-3D6A-4C97-9CBA-37F9830FC85C}"/>
    <cellStyle name="Normal 10 4 4 4 2" xfId="514" xr:uid="{541E512C-69CC-47F2-AE98-F56FCCB2DE2E}"/>
    <cellStyle name="Normal 10 4 4 4 3" xfId="515" xr:uid="{80741412-FDE8-4A8B-A5CB-F2844EE4757B}"/>
    <cellStyle name="Normal 10 4 4 4 4" xfId="516" xr:uid="{82D4DEF9-0CCA-4147-864A-66ACAFFA4816}"/>
    <cellStyle name="Normal 10 4 4 5" xfId="517" xr:uid="{EB869D78-881A-4FD3-84A8-3BF03CA3E293}"/>
    <cellStyle name="Normal 10 4 4 6" xfId="518" xr:uid="{27A9A810-8B14-4A27-AE17-F4C9821285AF}"/>
    <cellStyle name="Normal 10 4 4 7" xfId="519" xr:uid="{D90A4492-706A-4979-8256-038AAD98C8C4}"/>
    <cellStyle name="Normal 10 4 5" xfId="520" xr:uid="{6C48BDF5-51CB-4D65-B379-ED821E64F1AF}"/>
    <cellStyle name="Normal 10 4 5 2" xfId="521" xr:uid="{FEEBC0BD-BB28-4E0B-9481-10F5587FE0B7}"/>
    <cellStyle name="Normal 10 4 5 2 2" xfId="522" xr:uid="{549FEF2F-0033-4169-8DA6-1C6ADA5517B6}"/>
    <cellStyle name="Normal 10 4 5 2 3" xfId="523" xr:uid="{C31770E4-D770-4C18-84B9-01FAF0F928A8}"/>
    <cellStyle name="Normal 10 4 5 2 4" xfId="524" xr:uid="{10714FA3-3EDE-4C44-86F0-51747BB3486E}"/>
    <cellStyle name="Normal 10 4 5 3" xfId="525" xr:uid="{03969A69-501B-4F56-A546-C9FB75309AC3}"/>
    <cellStyle name="Normal 10 4 5 3 2" xfId="526" xr:uid="{BE645C91-9E8D-43E2-B6F9-CC690589FA7D}"/>
    <cellStyle name="Normal 10 4 5 3 3" xfId="527" xr:uid="{81D80EFD-9EF9-4070-A579-F1277E50DC8D}"/>
    <cellStyle name="Normal 10 4 5 3 4" xfId="528" xr:uid="{87768332-A966-44D0-87DD-CE4E318AA90F}"/>
    <cellStyle name="Normal 10 4 5 4" xfId="529" xr:uid="{40EEF1CB-EF7F-473C-B0E1-24C3094C1D76}"/>
    <cellStyle name="Normal 10 4 5 5" xfId="530" xr:uid="{DA87531F-D219-470C-B551-A496B699893D}"/>
    <cellStyle name="Normal 10 4 5 6" xfId="531" xr:uid="{F54C8960-2549-41A8-84DA-17A2662F4108}"/>
    <cellStyle name="Normal 10 4 6" xfId="532" xr:uid="{D5393406-E8F4-428E-BA56-AE9F975E80EC}"/>
    <cellStyle name="Normal 10 4 6 2" xfId="533" xr:uid="{47387714-CFAF-4E56-9FBD-FD6F458E4DC2}"/>
    <cellStyle name="Normal 10 4 6 2 2" xfId="534" xr:uid="{4A9238E1-2113-4C05-9275-1D06ECB2E512}"/>
    <cellStyle name="Normal 10 4 6 2 3" xfId="535" xr:uid="{0B499A5F-4BB1-4174-B3D9-C5C78BAF79A9}"/>
    <cellStyle name="Normal 10 4 6 2 4" xfId="536" xr:uid="{3F6C5438-FAA3-49DF-AD9C-37D0D5C500B3}"/>
    <cellStyle name="Normal 10 4 6 3" xfId="537" xr:uid="{75348293-5C02-4EFD-B800-4DCA3927ECA6}"/>
    <cellStyle name="Normal 10 4 6 4" xfId="538" xr:uid="{800CF0FC-405C-4E32-B856-7940BF9BAAD9}"/>
    <cellStyle name="Normal 10 4 6 5" xfId="539" xr:uid="{5E013353-E715-4109-8D6F-03170FAE0133}"/>
    <cellStyle name="Normal 10 4 7" xfId="540" xr:uid="{1A7E7188-15F7-47ED-B6EA-E2C4E36B01D3}"/>
    <cellStyle name="Normal 10 4 7 2" xfId="541" xr:uid="{76FAC751-AD2C-42EB-A5D5-46BB220BD0A6}"/>
    <cellStyle name="Normal 10 4 7 3" xfId="542" xr:uid="{4E919508-ADA2-42FD-BBBB-663DD6BB49E4}"/>
    <cellStyle name="Normal 10 4 7 4" xfId="543" xr:uid="{092296EB-BEE3-493C-926C-C4AA7FF5DBCB}"/>
    <cellStyle name="Normal 10 4 8" xfId="544" xr:uid="{4EBC223B-56BA-4B12-A36A-C4CA09EC1146}"/>
    <cellStyle name="Normal 10 4 8 2" xfId="545" xr:uid="{BB147121-EB20-4658-A76A-24E8596B2892}"/>
    <cellStyle name="Normal 10 4 8 3" xfId="546" xr:uid="{5F4CA583-3A9D-4505-BF8D-A23B518C984A}"/>
    <cellStyle name="Normal 10 4 8 4" xfId="547" xr:uid="{B19B9C42-6544-463F-813A-0D98ED06B182}"/>
    <cellStyle name="Normal 10 4 9" xfId="548" xr:uid="{74F7494C-9AA9-474F-9E8B-7E18E2B52469}"/>
    <cellStyle name="Normal 10 5" xfId="549" xr:uid="{1AAFAD85-98E5-48B7-81D8-25AD904C4A20}"/>
    <cellStyle name="Normal 10 5 2" xfId="550" xr:uid="{94A051D6-C85A-4275-BE11-0C4F9624A18C}"/>
    <cellStyle name="Normal 10 5 2 2" xfId="551" xr:uid="{FF69E77F-2BC8-4B60-BD81-0BDA7DEFFFFA}"/>
    <cellStyle name="Normal 10 5 2 2 2" xfId="552" xr:uid="{18F7C94C-6168-43FA-9D02-09876E5486B6}"/>
    <cellStyle name="Normal 10 5 2 2 2 2" xfId="553" xr:uid="{0949B682-8589-43AF-BD22-C3E784F4EE1E}"/>
    <cellStyle name="Normal 10 5 2 2 2 3" xfId="554" xr:uid="{804B063B-9500-4F79-B97C-29EB6B9938E9}"/>
    <cellStyle name="Normal 10 5 2 2 2 4" xfId="555" xr:uid="{050B136C-6C44-4BCA-8FC6-CED3B75EF3EF}"/>
    <cellStyle name="Normal 10 5 2 2 3" xfId="556" xr:uid="{B60D169B-09C1-4F24-BECA-D4AB77EAF8F9}"/>
    <cellStyle name="Normal 10 5 2 2 3 2" xfId="557" xr:uid="{4A2885F7-9F7A-40A9-8026-FFD79DC07FDE}"/>
    <cellStyle name="Normal 10 5 2 2 3 3" xfId="558" xr:uid="{BC7B7F13-9729-44B8-91D1-E21AE164B43A}"/>
    <cellStyle name="Normal 10 5 2 2 3 4" xfId="559" xr:uid="{18930489-7B9A-4FEA-A157-2995FC2BDF54}"/>
    <cellStyle name="Normal 10 5 2 2 4" xfId="560" xr:uid="{69D8B425-B545-4312-A9C5-147F17D3C419}"/>
    <cellStyle name="Normal 10 5 2 2 5" xfId="561" xr:uid="{2CF5B601-4DE0-426E-A4E4-55CD99F07AA8}"/>
    <cellStyle name="Normal 10 5 2 2 6" xfId="562" xr:uid="{52E68BDF-B351-49FD-A63C-7E8DEA508E01}"/>
    <cellStyle name="Normal 10 5 2 3" xfId="563" xr:uid="{FD0FBE04-E13F-435E-AEA9-59117C85D979}"/>
    <cellStyle name="Normal 10 5 2 3 2" xfId="564" xr:uid="{6753253D-E197-480D-85AD-B5C76AA45362}"/>
    <cellStyle name="Normal 10 5 2 3 2 2" xfId="565" xr:uid="{4989AC97-0B07-47A6-9FEA-BA1368EDF4D8}"/>
    <cellStyle name="Normal 10 5 2 3 2 3" xfId="566" xr:uid="{A8CB1EB2-B803-4368-827F-570D297E3838}"/>
    <cellStyle name="Normal 10 5 2 3 2 4" xfId="567" xr:uid="{2E89C460-F5E1-4CD0-A79D-D4EAE475EB21}"/>
    <cellStyle name="Normal 10 5 2 3 3" xfId="568" xr:uid="{43DDD1F1-EAC4-45C9-9F4D-4B6FE0FA11CC}"/>
    <cellStyle name="Normal 10 5 2 3 4" xfId="569" xr:uid="{DE216D3B-EF0B-40BA-BF6A-3736F1B3B826}"/>
    <cellStyle name="Normal 10 5 2 3 5" xfId="570" xr:uid="{D054A018-575C-4695-A3E3-4BF0A9A75FB5}"/>
    <cellStyle name="Normal 10 5 2 4" xfId="571" xr:uid="{E4854BAA-4790-4DDD-9F55-734FF2C9C109}"/>
    <cellStyle name="Normal 10 5 2 4 2" xfId="572" xr:uid="{3DB4C4EA-CD0E-4C53-B433-890AE2C9B6A9}"/>
    <cellStyle name="Normal 10 5 2 4 3" xfId="573" xr:uid="{97BAFAAE-6F44-46AF-91BC-953D812A0C30}"/>
    <cellStyle name="Normal 10 5 2 4 4" xfId="574" xr:uid="{54690DBA-400E-4D66-8944-51170A74E34C}"/>
    <cellStyle name="Normal 10 5 2 5" xfId="575" xr:uid="{B62508A3-4116-45BD-8417-671E06FD063F}"/>
    <cellStyle name="Normal 10 5 2 5 2" xfId="576" xr:uid="{F2BF85A6-D70E-46DF-A905-4D8E0C5B9129}"/>
    <cellStyle name="Normal 10 5 2 5 3" xfId="577" xr:uid="{90CD1647-DE6D-413F-B789-B3C9321EBA13}"/>
    <cellStyle name="Normal 10 5 2 5 4" xfId="578" xr:uid="{DCBF6320-5174-4603-B2BC-13E10154FFF4}"/>
    <cellStyle name="Normal 10 5 2 6" xfId="579" xr:uid="{B681A4B0-5957-48CF-AC0D-B4CA2F55929E}"/>
    <cellStyle name="Normal 10 5 2 7" xfId="580" xr:uid="{CEAC869B-9E70-44EE-BE2C-32E4CD8B9B00}"/>
    <cellStyle name="Normal 10 5 2 8" xfId="581" xr:uid="{9F111FBC-67BC-420E-83DD-6009DD3697EB}"/>
    <cellStyle name="Normal 10 5 3" xfId="582" xr:uid="{928731B0-7494-4088-9019-173B1F777EBF}"/>
    <cellStyle name="Normal 10 5 3 2" xfId="583" xr:uid="{5718D518-ED2C-484B-9084-FBD8C0072C8A}"/>
    <cellStyle name="Normal 10 5 3 2 2" xfId="584" xr:uid="{BEA695C1-75B4-4B6D-B8BC-0BEF377E8D68}"/>
    <cellStyle name="Normal 10 5 3 2 3" xfId="585" xr:uid="{23683E32-67C9-4AA4-9327-2518CD650757}"/>
    <cellStyle name="Normal 10 5 3 2 4" xfId="586" xr:uid="{80D6D056-F8D4-4965-982C-F106C44A91DD}"/>
    <cellStyle name="Normal 10 5 3 3" xfId="587" xr:uid="{0AD7AA2C-1ECF-46CD-90E4-25865D9F95F8}"/>
    <cellStyle name="Normal 10 5 3 3 2" xfId="588" xr:uid="{62BA451B-C83F-47C8-A376-4B24D9428B38}"/>
    <cellStyle name="Normal 10 5 3 3 3" xfId="589" xr:uid="{DDD410EC-2070-4C14-92B2-329585E14F72}"/>
    <cellStyle name="Normal 10 5 3 3 4" xfId="590" xr:uid="{6DBDCB80-2C64-4241-823B-4D3A6E4146DB}"/>
    <cellStyle name="Normal 10 5 3 4" xfId="591" xr:uid="{B1D720D3-8438-456E-A29A-68314C717339}"/>
    <cellStyle name="Normal 10 5 3 5" xfId="592" xr:uid="{054418BA-6236-4859-B2CD-5FA80B39D75F}"/>
    <cellStyle name="Normal 10 5 3 6" xfId="593" xr:uid="{25CFA9BC-001A-476F-AB2E-40539A7279E5}"/>
    <cellStyle name="Normal 10 5 4" xfId="594" xr:uid="{EEF28887-FE8A-4BC8-9205-A19185D582CB}"/>
    <cellStyle name="Normal 10 5 4 2" xfId="595" xr:uid="{00BA5D77-4004-4863-BD32-28775F51EB4D}"/>
    <cellStyle name="Normal 10 5 4 2 2" xfId="596" xr:uid="{CE1E519A-8ECF-4197-A78A-23649ADB6684}"/>
    <cellStyle name="Normal 10 5 4 2 3" xfId="597" xr:uid="{249BD0C0-8F2C-455E-A048-247A335A6B3D}"/>
    <cellStyle name="Normal 10 5 4 2 4" xfId="598" xr:uid="{238909F2-94ED-4640-A8FA-FA57517AC95B}"/>
    <cellStyle name="Normal 10 5 4 3" xfId="599" xr:uid="{363584A1-BA7D-4CC0-982C-A5573E83EB76}"/>
    <cellStyle name="Normal 10 5 4 4" xfId="600" xr:uid="{687E3809-51B3-41D1-9601-D5BD74C6DF65}"/>
    <cellStyle name="Normal 10 5 4 5" xfId="601" xr:uid="{829F2C1E-D059-44B1-BBA4-3A2F24A2D2BB}"/>
    <cellStyle name="Normal 10 5 5" xfId="602" xr:uid="{D95BA59D-CB9D-475E-8D5F-9015502B0504}"/>
    <cellStyle name="Normal 10 5 5 2" xfId="603" xr:uid="{90EF03F0-052E-4242-95FD-706958182F67}"/>
    <cellStyle name="Normal 10 5 5 3" xfId="604" xr:uid="{A0A8D77A-D9A9-40F9-AF58-03B4BCDDE096}"/>
    <cellStyle name="Normal 10 5 5 4" xfId="605" xr:uid="{6B68CE78-3368-46DB-A289-36F93A91640A}"/>
    <cellStyle name="Normal 10 5 6" xfId="606" xr:uid="{91206D26-C37A-4205-B06A-1916794BB888}"/>
    <cellStyle name="Normal 10 5 6 2" xfId="607" xr:uid="{80A9CEE1-0701-44F8-9C8D-9C9D4F1B23F0}"/>
    <cellStyle name="Normal 10 5 6 3" xfId="608" xr:uid="{F91526D9-1A90-4EDF-A7CF-6C96DC4C47B6}"/>
    <cellStyle name="Normal 10 5 6 4" xfId="609" xr:uid="{8C9B4012-ECDB-4442-84E7-8E22C016F6C4}"/>
    <cellStyle name="Normal 10 5 7" xfId="610" xr:uid="{7A7D41AD-4583-41A6-85AD-56B794CEC9B8}"/>
    <cellStyle name="Normal 10 5 8" xfId="611" xr:uid="{FCEF0D7A-F75C-46FF-B485-363E4BA43F02}"/>
    <cellStyle name="Normal 10 5 9" xfId="612" xr:uid="{855F7C10-4873-4687-A678-71C16A85ED59}"/>
    <cellStyle name="Normal 10 6" xfId="613" xr:uid="{5205EA17-38A2-4BB5-A72C-1A8B6CEA4EEA}"/>
    <cellStyle name="Normal 10 6 2" xfId="614" xr:uid="{4B690353-0B6E-4261-95F0-03295EB0A621}"/>
    <cellStyle name="Normal 10 6 2 2" xfId="615" xr:uid="{41E13F40-791C-44D6-B2C0-57401737590C}"/>
    <cellStyle name="Normal 10 6 2 2 2" xfId="616" xr:uid="{7D2E3871-FFE2-49C4-912E-0E7E5FEEB0DE}"/>
    <cellStyle name="Normal 10 6 2 2 2 2" xfId="3826" xr:uid="{85E9601C-A286-4DEE-8966-1A23AAA8C711}"/>
    <cellStyle name="Normal 10 6 2 2 3" xfId="617" xr:uid="{7FC52A1A-7F9A-4272-9CD0-0C0D67E66688}"/>
    <cellStyle name="Normal 10 6 2 2 4" xfId="618" xr:uid="{8BD4818E-6D59-4171-BC0F-9F5CE861543F}"/>
    <cellStyle name="Normal 10 6 2 3" xfId="619" xr:uid="{4E0FE8CF-3F67-4AA1-B0EE-EEF742F40980}"/>
    <cellStyle name="Normal 10 6 2 3 2" xfId="620" xr:uid="{8EF2C689-E103-4A03-A192-D86A31515486}"/>
    <cellStyle name="Normal 10 6 2 3 3" xfId="621" xr:uid="{E63213C6-1B33-4A6C-928F-1171C47062FB}"/>
    <cellStyle name="Normal 10 6 2 3 4" xfId="622" xr:uid="{20ADB250-2FCD-4A7B-A498-E929C0E7602F}"/>
    <cellStyle name="Normal 10 6 2 4" xfId="623" xr:uid="{10B0C8EC-B6EE-48B8-9997-BCEA66FFDB7A}"/>
    <cellStyle name="Normal 10 6 2 5" xfId="624" xr:uid="{B4EFB4AE-B4D4-4964-B5FB-E66FB3EDEEB7}"/>
    <cellStyle name="Normal 10 6 2 6" xfId="625" xr:uid="{F4949C21-0279-4D9E-8F52-D860570CEA4D}"/>
    <cellStyle name="Normal 10 6 3" xfId="626" xr:uid="{C17E4F43-6164-4589-956E-A409708412AD}"/>
    <cellStyle name="Normal 10 6 3 2" xfId="627" xr:uid="{723D593D-766C-4D15-BDCE-8B923C7CAD49}"/>
    <cellStyle name="Normal 10 6 3 2 2" xfId="628" xr:uid="{54E4BFD5-24F2-4F34-8A95-18F2064EB5AE}"/>
    <cellStyle name="Normal 10 6 3 2 3" xfId="629" xr:uid="{B114931A-984E-4211-807B-F60E4512CCAD}"/>
    <cellStyle name="Normal 10 6 3 2 4" xfId="630" xr:uid="{83E5203D-303B-46C4-A03E-B9E580B70450}"/>
    <cellStyle name="Normal 10 6 3 3" xfId="631" xr:uid="{A77655CE-2C57-4534-87EB-79F6E6CC8420}"/>
    <cellStyle name="Normal 10 6 3 4" xfId="632" xr:uid="{B8985BFD-B7FD-451A-A729-B24B7F123526}"/>
    <cellStyle name="Normal 10 6 3 5" xfId="633" xr:uid="{4422D85F-DD52-4D20-B64D-C007782AC58F}"/>
    <cellStyle name="Normal 10 6 4" xfId="634" xr:uid="{4962F205-BF7B-4DD4-ADBF-3AE330EC4BB1}"/>
    <cellStyle name="Normal 10 6 4 2" xfId="635" xr:uid="{503EC47D-80A7-4B8E-B46D-B767CEE38F6A}"/>
    <cellStyle name="Normal 10 6 4 3" xfId="636" xr:uid="{6FF8D321-A455-4F05-8EC2-32A2940A160A}"/>
    <cellStyle name="Normal 10 6 4 4" xfId="637" xr:uid="{2E2BC300-F176-4721-9F02-ACCA528E3426}"/>
    <cellStyle name="Normal 10 6 5" xfId="638" xr:uid="{B5CF1BBE-1C91-497F-A106-E72626E826C8}"/>
    <cellStyle name="Normal 10 6 5 2" xfId="639" xr:uid="{BEA535F0-2D7F-4B7B-8F53-C5ADA45A0784}"/>
    <cellStyle name="Normal 10 6 5 3" xfId="640" xr:uid="{E794C575-0A4F-4226-8E13-FA3785E589CC}"/>
    <cellStyle name="Normal 10 6 5 4" xfId="641" xr:uid="{0FB12E52-9B9B-4BF9-B2F1-5E6A70553820}"/>
    <cellStyle name="Normal 10 6 6" xfId="642" xr:uid="{375C0B7F-2812-461A-8AD5-11A9F2998FFE}"/>
    <cellStyle name="Normal 10 6 7" xfId="643" xr:uid="{01B391BE-0693-4ABE-ABEF-0342284B277A}"/>
    <cellStyle name="Normal 10 6 8" xfId="644" xr:uid="{270452A1-E4AB-4371-92B7-001045115027}"/>
    <cellStyle name="Normal 10 7" xfId="645" xr:uid="{0441FA10-AB61-4AB3-8EC7-33B40F35FF5F}"/>
    <cellStyle name="Normal 10 7 2" xfId="646" xr:uid="{B7D8244B-2F1C-421E-B1FD-7BFB0FE76CC2}"/>
    <cellStyle name="Normal 10 7 2 2" xfId="647" xr:uid="{81A4D0CD-E0CC-4879-9594-401862E13087}"/>
    <cellStyle name="Normal 10 7 2 2 2" xfId="648" xr:uid="{0130237A-A58A-42AF-AB9A-985C66AB9C4C}"/>
    <cellStyle name="Normal 10 7 2 2 3" xfId="649" xr:uid="{65AFB0D4-A414-43FA-9554-4141ECADF821}"/>
    <cellStyle name="Normal 10 7 2 2 4" xfId="650" xr:uid="{E61851A5-B4CA-4109-BE3D-77A612B59527}"/>
    <cellStyle name="Normal 10 7 2 3" xfId="651" xr:uid="{A9AC9385-7F1D-4A9C-8D87-82FCA681E5AF}"/>
    <cellStyle name="Normal 10 7 2 4" xfId="652" xr:uid="{5501081B-1AD4-435C-A09C-3E79298BB521}"/>
    <cellStyle name="Normal 10 7 2 5" xfId="653" xr:uid="{8DD84B89-488A-4859-8FC9-0CA8D06CD5BC}"/>
    <cellStyle name="Normal 10 7 3" xfId="654" xr:uid="{45D00AAA-E8B1-4378-AFA3-0220A86093DB}"/>
    <cellStyle name="Normal 10 7 3 2" xfId="655" xr:uid="{A1DA4D8A-A1F0-4F57-AAAA-AE95332D21DE}"/>
    <cellStyle name="Normal 10 7 3 3" xfId="656" xr:uid="{36AF1366-E4E2-4547-8C1C-0105A2EEB55F}"/>
    <cellStyle name="Normal 10 7 3 4" xfId="657" xr:uid="{F4F22D09-8D94-403F-874B-7C12A2275FED}"/>
    <cellStyle name="Normal 10 7 4" xfId="658" xr:uid="{6BD61B31-EE14-4AC6-9F22-DE9F700D78D1}"/>
    <cellStyle name="Normal 10 7 4 2" xfId="659" xr:uid="{33821FA8-3527-4AB6-9003-7FBE845BDE6B}"/>
    <cellStyle name="Normal 10 7 4 3" xfId="660" xr:uid="{3D2232DF-BCA4-464F-8C1D-06202CCC5E29}"/>
    <cellStyle name="Normal 10 7 4 4" xfId="661" xr:uid="{A5CE55D6-90CB-4C27-ABE3-5762DA129A8A}"/>
    <cellStyle name="Normal 10 7 5" xfId="662" xr:uid="{A8AC7C07-FC14-402F-829E-FC27F3B900E8}"/>
    <cellStyle name="Normal 10 7 6" xfId="663" xr:uid="{7049980F-2756-47C9-AE93-141FF3D2ADB8}"/>
    <cellStyle name="Normal 10 7 7" xfId="664" xr:uid="{17474B07-8AF2-49B3-88E1-CE513B4EF6D0}"/>
    <cellStyle name="Normal 10 8" xfId="665" xr:uid="{6A518B19-410A-4EEC-8B9A-AA5EA4C9A226}"/>
    <cellStyle name="Normal 10 8 2" xfId="666" xr:uid="{3F63DB13-1E78-47A1-82F3-E81FA5256FE3}"/>
    <cellStyle name="Normal 10 8 2 2" xfId="667" xr:uid="{707FA572-8496-4AD4-A379-A9ACE24C6BF8}"/>
    <cellStyle name="Normal 10 8 2 3" xfId="668" xr:uid="{B767BEE2-9F1D-470F-9033-A4F2EE74FEED}"/>
    <cellStyle name="Normal 10 8 2 4" xfId="669" xr:uid="{AB0C2908-DAD7-4E94-AF77-8B3F37F32FC5}"/>
    <cellStyle name="Normal 10 8 3" xfId="670" xr:uid="{B8ED18D8-3A73-4784-AC94-2056A4B801E3}"/>
    <cellStyle name="Normal 10 8 3 2" xfId="671" xr:uid="{20B80EF7-1D48-4C62-995F-F5A689295B62}"/>
    <cellStyle name="Normal 10 8 3 3" xfId="672" xr:uid="{904505F1-2150-43F2-98E2-5CCBD327FA98}"/>
    <cellStyle name="Normal 10 8 3 4" xfId="673" xr:uid="{5563D877-CE9D-434B-91F3-89E8BDBC5506}"/>
    <cellStyle name="Normal 10 8 4" xfId="674" xr:uid="{EC974185-CB8A-464D-A0A5-D3713D7E91AF}"/>
    <cellStyle name="Normal 10 8 5" xfId="675" xr:uid="{8CA6CAD3-8D56-4F8D-A48C-390E691D35F5}"/>
    <cellStyle name="Normal 10 8 6" xfId="676" xr:uid="{EF721A57-FDA8-4D06-8B2C-189CBF0D48B2}"/>
    <cellStyle name="Normal 10 9" xfId="677" xr:uid="{6E6AF70E-E76F-46DE-92B5-FD4DCEC86A79}"/>
    <cellStyle name="Normal 10 9 2" xfId="678" xr:uid="{62C3AFF4-DBAA-46E6-BEC1-F2684D515295}"/>
    <cellStyle name="Normal 10 9 2 2" xfId="679" xr:uid="{CC29893A-2ADE-4BDA-8170-6B142AFFA36B}"/>
    <cellStyle name="Normal 10 9 2 2 2" xfId="4301" xr:uid="{A42F97D3-B528-4503-B3B8-F63D12BB9FEC}"/>
    <cellStyle name="Normal 10 9 2 2 3" xfId="4602" xr:uid="{932FA0A9-4BA2-4B5F-9DFA-2F4AD1F6F854}"/>
    <cellStyle name="Normal 10 9 2 3" xfId="680" xr:uid="{61474AAB-79D9-4F4C-A768-5165D5D8E817}"/>
    <cellStyle name="Normal 10 9 2 4" xfId="681" xr:uid="{8220FF48-790C-42A9-B3B0-8D33D02B935D}"/>
    <cellStyle name="Normal 10 9 3" xfId="682" xr:uid="{3D97026E-013D-47A8-8DA7-B186B2920761}"/>
    <cellStyle name="Normal 10 9 4" xfId="683" xr:uid="{90AAD56A-5B83-4F9D-AFA3-96890FC26991}"/>
    <cellStyle name="Normal 10 9 4 2" xfId="4738" xr:uid="{B4913516-40AD-45FE-B21A-4EDDC9548293}"/>
    <cellStyle name="Normal 10 9 4 3" xfId="4603" xr:uid="{09718EB9-AB62-48E5-919D-0BA4CA86AD9D}"/>
    <cellStyle name="Normal 10 9 4 4" xfId="4445" xr:uid="{CD907D6C-0BBD-4B26-A4E6-DD0B64A3A23F}"/>
    <cellStyle name="Normal 10 9 5" xfId="684" xr:uid="{834E6816-AAC9-4225-9438-0D0E46B6E3F8}"/>
    <cellStyle name="Normal 11" xfId="46" xr:uid="{ED8072B8-C9F8-427A-846D-48F48DC2ACAC}"/>
    <cellStyle name="Normal 11 2" xfId="3697" xr:uid="{5EBEB3B9-2EE7-4EBD-836A-49C89B82A5A0}"/>
    <cellStyle name="Normal 11 2 2" xfId="4545" xr:uid="{2592A156-3D0B-4E52-8A6C-7CB38A641412}"/>
    <cellStyle name="Normal 11 3" xfId="4306" xr:uid="{4AEEF55D-1353-4A07-A5F3-BBF43AAC8C10}"/>
    <cellStyle name="Normal 11 3 2" xfId="4546" xr:uid="{9C785C73-1C48-4571-9027-2AA5AE0CA209}"/>
    <cellStyle name="Normal 11 3 3" xfId="4715" xr:uid="{294EA65D-06A7-4CC0-BE7D-D70A08D0BE15}"/>
    <cellStyle name="Normal 11 3 4" xfId="4692" xr:uid="{72D89138-56D6-4F0B-BB71-3D6AF7FA599B}"/>
    <cellStyle name="Normal 12" xfId="47" xr:uid="{2BD97C95-EFA3-40C3-8E0C-05C8A5EE6A90}"/>
    <cellStyle name="Normal 12 2" xfId="3698" xr:uid="{5DC4EEA2-DE70-4064-9E99-2DCA8E7F9A29}"/>
    <cellStyle name="Normal 12 2 2" xfId="4547" xr:uid="{1325038B-0288-4BD4-A3A6-62B42230544F}"/>
    <cellStyle name="Normal 12 3" xfId="4548" xr:uid="{038F6F41-4EC8-491C-BBB3-2D3CB56E09E5}"/>
    <cellStyle name="Normal 13" xfId="48" xr:uid="{33E58CE5-097A-4E38-9D72-C1D3402CA87A}"/>
    <cellStyle name="Normal 13 2" xfId="49" xr:uid="{09E50F65-4D9A-4FC0-A593-69D4980224DE}"/>
    <cellStyle name="Normal 13 2 2" xfId="3699" xr:uid="{10D3270A-462F-4910-BB8C-F145A09130FD}"/>
    <cellStyle name="Normal 13 2 2 2" xfId="4549" xr:uid="{2DC1B5EE-23FC-4C71-A725-852213EB7A2B}"/>
    <cellStyle name="Normal 13 2 3" xfId="4308" xr:uid="{685FF077-702B-424F-994F-2376BF383DF7}"/>
    <cellStyle name="Normal 13 2 3 2" xfId="4550" xr:uid="{1E7BDD1E-030D-477F-85F9-527ECC52412E}"/>
    <cellStyle name="Normal 13 2 3 3" xfId="4716" xr:uid="{CE66BE0E-B1EB-4AB2-A528-BD0449AE482E}"/>
    <cellStyle name="Normal 13 2 3 4" xfId="4693" xr:uid="{B7B98B30-FCA5-44B2-825E-37C07613DD40}"/>
    <cellStyle name="Normal 13 3" xfId="3700" xr:uid="{641E53C0-1E53-42B6-81F5-EECD190FF296}"/>
    <cellStyle name="Normal 13 3 2" xfId="4392" xr:uid="{12644B27-1A6F-458D-A8FE-A47334A76626}"/>
    <cellStyle name="Normal 13 3 3" xfId="4309" xr:uid="{CC375086-BFDA-4ABE-8D98-D4547EE010FA}"/>
    <cellStyle name="Normal 13 3 4" xfId="4449" xr:uid="{2DE0C1BF-C04C-45B7-898B-3DE721C41E57}"/>
    <cellStyle name="Normal 13 3 5" xfId="4717" xr:uid="{98B8EC5A-9741-4264-B954-280A03571167}"/>
    <cellStyle name="Normal 13 4" xfId="4310" xr:uid="{A5665723-DC1D-49E3-9A34-E49EA9BD47AF}"/>
    <cellStyle name="Normal 13 5" xfId="4307" xr:uid="{0096B00A-57CC-416F-AFC7-4A1C866D4A4A}"/>
    <cellStyle name="Normal 14" xfId="50" xr:uid="{03A4C616-0235-4490-9A09-9A7D5D68CE94}"/>
    <cellStyle name="Normal 14 18" xfId="4312" xr:uid="{68BB178A-7648-43C5-A778-1A97B5FBF4F3}"/>
    <cellStyle name="Normal 14 2" xfId="51" xr:uid="{3F3511F2-74FB-46DA-A798-D4B7E84888B8}"/>
    <cellStyle name="Normal 14 2 2" xfId="52" xr:uid="{B0A4B5D8-7526-4F5D-BD2A-2EF7579E5FF6}"/>
    <cellStyle name="Normal 14 2 2 2" xfId="3701" xr:uid="{BA7C2E9B-881E-4E22-BE40-0B5E3D40EAFE}"/>
    <cellStyle name="Normal 14 2 3" xfId="3702" xr:uid="{FBCD3F6F-70BC-4564-8B4A-CA8A61897141}"/>
    <cellStyle name="Normal 14 3" xfId="3703" xr:uid="{334FA7CD-2C06-4504-8FE0-94A91DFEDF8F}"/>
    <cellStyle name="Normal 14 3 2" xfId="4551" xr:uid="{D71D801D-9B7C-45F8-95A6-6620DD100BC3}"/>
    <cellStyle name="Normal 14 4" xfId="4311" xr:uid="{1637FA6F-6DAE-48DF-A218-D108221E88E7}"/>
    <cellStyle name="Normal 14 4 2" xfId="4552" xr:uid="{22C5A01C-4DB0-45B1-8B69-5679D2EDCCC3}"/>
    <cellStyle name="Normal 14 4 3" xfId="4718" xr:uid="{41CACB89-BAB4-491C-8D0A-0C93F7276B76}"/>
    <cellStyle name="Normal 14 4 4" xfId="4694" xr:uid="{53E1FD82-15E0-4692-B2C3-DC2A15957BFB}"/>
    <cellStyle name="Normal 15" xfId="53" xr:uid="{833E9798-0011-43C9-A52E-AAB7AE623763}"/>
    <cellStyle name="Normal 15 2" xfId="54" xr:uid="{5F9FE952-12D8-40D4-A1B9-D91091A1900A}"/>
    <cellStyle name="Normal 15 2 2" xfId="3704" xr:uid="{024E1268-CEB3-4B4E-AC40-3D08732A8CD0}"/>
    <cellStyle name="Normal 15 2 2 2" xfId="4553" xr:uid="{0F1DAD94-42DA-4684-9401-F04A1F14EBCC}"/>
    <cellStyle name="Normal 15 2 3" xfId="4554" xr:uid="{D903FD54-BF39-463C-B665-C76243BA2E18}"/>
    <cellStyle name="Normal 15 3" xfId="3705" xr:uid="{46991E5E-E02A-4CAB-A83C-F4C21B05E58F}"/>
    <cellStyle name="Normal 15 3 2" xfId="4393" xr:uid="{D42D85DE-F2BB-4F0F-B388-D0D100FAC7FC}"/>
    <cellStyle name="Normal 15 3 3" xfId="4314" xr:uid="{B544AB12-1222-48A2-B4B8-60FC5AAA3D6F}"/>
    <cellStyle name="Normal 15 3 4" xfId="4450" xr:uid="{31B3753B-7F57-4FFF-A9AF-5C917AF77CF5}"/>
    <cellStyle name="Normal 15 3 5" xfId="4720" xr:uid="{CAEBE1C8-D987-4452-92B7-6B1E36C357AB}"/>
    <cellStyle name="Normal 15 4" xfId="4313" xr:uid="{0E52C0FB-EF8F-4D6E-9161-163E1A02B185}"/>
    <cellStyle name="Normal 15 4 2" xfId="4555" xr:uid="{6E60CF8F-5C44-4F2F-A92B-A724074AFB30}"/>
    <cellStyle name="Normal 15 4 3" xfId="4719" xr:uid="{0753FC53-EF73-4338-9906-4F3CD78DFB1D}"/>
    <cellStyle name="Normal 15 4 4" xfId="4695" xr:uid="{28FA7438-EDFA-4112-AF6A-6B7811E0670C}"/>
    <cellStyle name="Normal 16" xfId="55" xr:uid="{F52E5595-8300-42B0-84CC-898ACC0D7AEA}"/>
    <cellStyle name="Normal 16 2" xfId="3706" xr:uid="{8DCCC62A-BA82-40EB-95DB-7FB736436B61}"/>
    <cellStyle name="Normal 16 2 2" xfId="4394" xr:uid="{41467F18-93D3-4173-9778-10160D16486B}"/>
    <cellStyle name="Normal 16 2 3" xfId="4315" xr:uid="{20A1A703-FA16-49AD-AB29-3502FCD0184D}"/>
    <cellStyle name="Normal 16 2 4" xfId="4451" xr:uid="{C4370C41-B75F-410C-A912-490AD9B8A60D}"/>
    <cellStyle name="Normal 16 2 5" xfId="4721" xr:uid="{9E7DAB6E-F6B8-4B97-9E7E-4C99CDA373F2}"/>
    <cellStyle name="Normal 16 3" xfId="4422" xr:uid="{9F60D6BD-29AC-4BD0-B9CD-9102D3E56DD2}"/>
    <cellStyle name="Normal 17" xfId="56" xr:uid="{449A6B46-3510-49C0-98A6-407A5EAC6718}"/>
    <cellStyle name="Normal 17 2" xfId="3707" xr:uid="{FBD33358-FFCB-4392-B9A2-D6DAFFB75925}"/>
    <cellStyle name="Normal 17 2 2" xfId="4395" xr:uid="{7451DEC9-061E-4395-AB2A-043101998B1B}"/>
    <cellStyle name="Normal 17 2 3" xfId="4317" xr:uid="{2001A50C-BED2-4421-8690-4CDED0925BFF}"/>
    <cellStyle name="Normal 17 2 4" xfId="4452" xr:uid="{EB0C7476-2BD8-491C-89A8-E268E977DE97}"/>
    <cellStyle name="Normal 17 2 5" xfId="4722" xr:uid="{CA9D9FBF-1DC6-420D-AD74-88B0EDE78922}"/>
    <cellStyle name="Normal 17 3" xfId="4318" xr:uid="{0A87A2A2-9AFE-4BBD-9CB4-5E8A91ED5EEC}"/>
    <cellStyle name="Normal 17 4" xfId="4316" xr:uid="{5AF90A6F-0C5F-4F9D-9549-0FA7DF668667}"/>
    <cellStyle name="Normal 18" xfId="57" xr:uid="{C875B3B6-D72F-481E-9946-030449D7DF92}"/>
    <cellStyle name="Normal 18 2" xfId="3708" xr:uid="{9294BF99-EC45-4FDB-A77C-122B88FF0E61}"/>
    <cellStyle name="Normal 18 2 2" xfId="4556" xr:uid="{800A875E-2518-4763-9027-79311E712288}"/>
    <cellStyle name="Normal 18 3" xfId="4319" xr:uid="{0E1C83FA-26A1-4C65-8A42-3EE282BC88A3}"/>
    <cellStyle name="Normal 18 3 2" xfId="4557" xr:uid="{1B54652A-47F8-4CEA-8BC4-0D5CC683E419}"/>
    <cellStyle name="Normal 18 3 3" xfId="4723" xr:uid="{39796B83-5F41-4947-B12B-148B804B3DA6}"/>
    <cellStyle name="Normal 18 3 4" xfId="4696" xr:uid="{9792E52E-3180-4B47-ABED-ED8C6985C96C}"/>
    <cellStyle name="Normal 19" xfId="58" xr:uid="{27840A3B-E869-4375-BBD3-03CF3AC1E833}"/>
    <cellStyle name="Normal 19 2" xfId="59" xr:uid="{7691CEB3-D7FF-4716-B8B7-088C9706255A}"/>
    <cellStyle name="Normal 19 2 2" xfId="3709" xr:uid="{AD2EE802-C567-47BD-BB2D-B816ECF7EF33}"/>
    <cellStyle name="Normal 19 2 2 2" xfId="4558" xr:uid="{E7411394-199D-4F99-87EB-E0DEB7DA329D}"/>
    <cellStyle name="Normal 19 2 3" xfId="4559" xr:uid="{F8D64811-693E-4DFC-B225-7B3EA67B6160}"/>
    <cellStyle name="Normal 19 3" xfId="3710" xr:uid="{4CCAE321-7BEE-43AC-A7BA-9CCEE92529B7}"/>
    <cellStyle name="Normal 19 3 2" xfId="4560" xr:uid="{10BBF1C6-1FE8-44F5-BEDA-FDB2555B34BF}"/>
    <cellStyle name="Normal 19 4" xfId="4561" xr:uid="{09D560DB-B113-407F-9646-B95AAD908ACB}"/>
    <cellStyle name="Normal 2" xfId="3" xr:uid="{0035700C-F3A5-4A6F-B63A-5CE25669DEE2}"/>
    <cellStyle name="Normal 2 2" xfId="60" xr:uid="{B7CB87CA-6311-4105-B032-7615BD46A15C}"/>
    <cellStyle name="Normal 2 2 2" xfId="61" xr:uid="{28AC0D59-3DE2-4FF5-AC99-D7F8C2645048}"/>
    <cellStyle name="Normal 2 2 2 2" xfId="3711" xr:uid="{9947DFD7-C01C-4D99-B3F8-A2879A5DC293}"/>
    <cellStyle name="Normal 2 2 2 2 2" xfId="4564" xr:uid="{DD0DF705-2BCE-4E6B-9CEC-D304D6D6BD73}"/>
    <cellStyle name="Normal 2 2 2 3" xfId="4565" xr:uid="{025D0AF3-CE91-4BAE-B675-F619C0A1894E}"/>
    <cellStyle name="Normal 2 2 3" xfId="3712" xr:uid="{2D1A886A-9085-49B9-A28B-8697C0D06D67}"/>
    <cellStyle name="Normal 2 2 3 2" xfId="4472" xr:uid="{05FF3F7F-A642-4EE5-B076-A925214FC93A}"/>
    <cellStyle name="Normal 2 2 3 2 2" xfId="4566" xr:uid="{C20CEDF4-A426-410C-B93F-5798C187A6E9}"/>
    <cellStyle name="Normal 2 2 3 2 3" xfId="4751" xr:uid="{BB665155-2C03-4E6B-9618-5433DFCFC00F}"/>
    <cellStyle name="Normal 2 2 3 2 4" xfId="5306" xr:uid="{D92333D2-D63D-4205-BC7D-E8D1E52A9214}"/>
    <cellStyle name="Normal 2 2 3 3" xfId="4595" xr:uid="{7276D379-DD9E-4987-93C1-33A2706DDDCC}"/>
    <cellStyle name="Normal 2 2 3 4" xfId="4697" xr:uid="{B9D97308-671F-4DD6-BD2A-33FD034BC49B}"/>
    <cellStyle name="Normal 2 2 3 5" xfId="4686" xr:uid="{45B7994A-47D7-4E61-9E51-C099037560C6}"/>
    <cellStyle name="Normal 2 2 4" xfId="4320" xr:uid="{5481CC35-0938-417D-8300-1749DF058E4F}"/>
    <cellStyle name="Normal 2 2 4 2" xfId="4479" xr:uid="{2913E955-9A31-4BD8-9573-D0BF0D31ABC8}"/>
    <cellStyle name="Normal 2 2 4 3" xfId="4724" xr:uid="{110AAD8A-AB0B-452F-B289-A8AD57ACB1C5}"/>
    <cellStyle name="Normal 2 2 4 4" xfId="4698" xr:uid="{300329E3-45DD-47FA-B507-E2B965F08232}"/>
    <cellStyle name="Normal 2 2 5" xfId="4563" xr:uid="{320FD742-FE3D-46C2-80F6-74374CC30064}"/>
    <cellStyle name="Normal 2 2 6" xfId="4754" xr:uid="{5C4D8B48-6C1F-4952-837A-4A595343249B}"/>
    <cellStyle name="Normal 2 3" xfId="62" xr:uid="{19523007-99CB-40AC-87D2-3202D3386700}"/>
    <cellStyle name="Normal 2 3 2" xfId="63" xr:uid="{9D75FE4D-244B-4B3C-8AFD-AA4504C61983}"/>
    <cellStyle name="Normal 2 3 2 2" xfId="3713" xr:uid="{CB6C1D28-29DC-4C81-A428-EB2932AE5CB1}"/>
    <cellStyle name="Normal 2 3 2 2 2" xfId="4567" xr:uid="{AE22B532-9A8B-40A2-956E-B533E2ECB78B}"/>
    <cellStyle name="Normal 2 3 2 3" xfId="4322" xr:uid="{5B18DDF5-F77E-48F8-87E1-4B5C22C57C50}"/>
    <cellStyle name="Normal 2 3 2 3 2" xfId="4568" xr:uid="{24CCE9D3-0BD1-4E70-82C1-FF5C070AF3F6}"/>
    <cellStyle name="Normal 2 3 2 3 3" xfId="4726" xr:uid="{5965A217-D2B5-4BCF-A427-3C5401EB21C9}"/>
    <cellStyle name="Normal 2 3 2 3 4" xfId="4699" xr:uid="{DBCFCB5F-3ED0-4286-AA95-2AE587C55B27}"/>
    <cellStyle name="Normal 2 3 3" xfId="64" xr:uid="{C598D28D-0D83-4DE4-85D9-5E44AE000109}"/>
    <cellStyle name="Normal 2 3 4" xfId="65" xr:uid="{1AAD65E1-2756-40A4-95BF-D7E5B4FAF317}"/>
    <cellStyle name="Normal 2 3 5" xfId="3714" xr:uid="{6F65E2A5-6C28-4E53-A8F2-AB71152AEA89}"/>
    <cellStyle name="Normal 2 3 5 2" xfId="4569" xr:uid="{670F58CB-7799-4A6D-8D16-BA9D88D88880}"/>
    <cellStyle name="Normal 2 3 6" xfId="4321" xr:uid="{302AC650-9ABA-4CE2-A8E1-9722DFA8FB6C}"/>
    <cellStyle name="Normal 2 3 6 2" xfId="4570" xr:uid="{D85E3D95-A6E8-4D91-9B8E-AFA6FDA553CF}"/>
    <cellStyle name="Normal 2 3 6 3" xfId="4725" xr:uid="{84A082AB-A854-4C28-9C65-73540E86A348}"/>
    <cellStyle name="Normal 2 3 6 4" xfId="4700" xr:uid="{3FB72427-CC24-46DB-9124-56072DBFF2C0}"/>
    <cellStyle name="Normal 2 3 7" xfId="5319" xr:uid="{276BB06A-B38E-4CEE-B8B1-15349E59B3CD}"/>
    <cellStyle name="Normal 2 4" xfId="66" xr:uid="{67DCEBA2-9201-451D-848F-556649198F03}"/>
    <cellStyle name="Normal 2 4 2" xfId="67" xr:uid="{F9AA6F0F-033C-4489-B80B-4963A8D3528B}"/>
    <cellStyle name="Normal 2 4 3" xfId="3715" xr:uid="{9D9F75E3-E38D-460E-A84F-CBA0E9A9F68F}"/>
    <cellStyle name="Normal 2 4 3 2" xfId="4571" xr:uid="{E2F2F6F7-8937-4D23-A848-D36D8384A744}"/>
    <cellStyle name="Normal 2 4 3 3" xfId="4596" xr:uid="{9B9640A6-76A6-4B3A-BD4F-901172072521}"/>
    <cellStyle name="Normal 2 4 4" xfId="4572" xr:uid="{DF8C758C-9A3A-4416-B9AF-19B3D024A154}"/>
    <cellStyle name="Normal 2 4 5" xfId="4755" xr:uid="{B9A8AF3C-0CDC-4CAC-B0CD-A9194859CA36}"/>
    <cellStyle name="Normal 2 4 6" xfId="4753" xr:uid="{F1A892A4-A88A-426B-88A0-C137C60ED107}"/>
    <cellStyle name="Normal 2 5" xfId="3716" xr:uid="{BBDB2B0F-BC60-42DB-8910-5972296A8D08}"/>
    <cellStyle name="Normal 2 5 2" xfId="3731" xr:uid="{090E26D0-FC0B-4EA2-B3C3-535126933E1D}"/>
    <cellStyle name="Normal 2 5 2 2" xfId="4430" xr:uid="{75C74A78-1E46-4D9E-83E0-F6924587AC71}"/>
    <cellStyle name="Normal 2 5 3" xfId="4423" xr:uid="{B9660BC8-5DA8-4E7E-95A3-EF6363DAF421}"/>
    <cellStyle name="Normal 2 5 3 2" xfId="4475" xr:uid="{B3C3DE6F-7353-4939-85D2-B84E802B0EAC}"/>
    <cellStyle name="Normal 2 5 3 3" xfId="4737" xr:uid="{76F8F980-3D86-43BB-88AE-5C39A73FD1BF}"/>
    <cellStyle name="Normal 2 5 3 4" xfId="5303" xr:uid="{8777FCC9-2140-4B6E-873F-D1FB86C8F8A6}"/>
    <cellStyle name="Normal 2 5 4" xfId="4573" xr:uid="{6A3DEC9F-2EBB-4209-95A1-4F90BD3F9FFC}"/>
    <cellStyle name="Normal 2 5 5" xfId="4481" xr:uid="{16781DF5-3F91-405C-917A-4CD3655EEB08}"/>
    <cellStyle name="Normal 2 5 6" xfId="4480" xr:uid="{2E55D110-7A4E-4E66-9110-547AF3EEDB84}"/>
    <cellStyle name="Normal 2 5 7" xfId="4750" xr:uid="{C87BAFF4-3581-439A-95B9-572197B579E0}"/>
    <cellStyle name="Normal 2 5 8" xfId="4710" xr:uid="{5A4FD92D-1EF4-444E-A8F8-0233BDD58CA1}"/>
    <cellStyle name="Normal 2 6" xfId="3732" xr:uid="{9AB1C52A-4473-4E41-A903-A2A0240BB42A}"/>
    <cellStyle name="Normal 2 6 2" xfId="4425" xr:uid="{23B82DA6-6BD4-466E-8D8D-A66CFB3D8FB7}"/>
    <cellStyle name="Normal 2 6 3" xfId="4428" xr:uid="{FEB1C209-06D3-4C1D-B9FE-213328D7BA62}"/>
    <cellStyle name="Normal 2 6 4" xfId="4574" xr:uid="{11CFF8A3-07A3-46E6-A2EE-8D7BB736DD1A}"/>
    <cellStyle name="Normal 2 6 5" xfId="4471" xr:uid="{4D3EA416-392E-43E1-A77A-4168A2FEAEE5}"/>
    <cellStyle name="Normal 2 6 5 2" xfId="4701" xr:uid="{5B323D9E-1993-4564-A0CB-09E8990BB3C6}"/>
    <cellStyle name="Normal 2 6 6" xfId="4443" xr:uid="{DFA4B097-2509-447D-A1B2-212F6EB04C00}"/>
    <cellStyle name="Normal 2 6 7" xfId="4424" xr:uid="{EE2B8FF8-2824-4292-A800-8BD1058D3EAE}"/>
    <cellStyle name="Normal 2 7" xfId="4426" xr:uid="{3462A7D6-79CF-4B27-B92C-094C49C8B19E}"/>
    <cellStyle name="Normal 2 7 2" xfId="4576" xr:uid="{ACAC18A4-A016-46CC-A8DC-A6DBF95A9A93}"/>
    <cellStyle name="Normal 2 7 3" xfId="4575" xr:uid="{000849E3-31DE-4C13-92B8-4906EA99AF1C}"/>
    <cellStyle name="Normal 2 7 4" xfId="5304" xr:uid="{6D18BEF4-BEE2-4AFC-9913-20125207D599}"/>
    <cellStyle name="Normal 2 8" xfId="4577" xr:uid="{07F8676B-0A82-405C-ADAC-3576D52155AD}"/>
    <cellStyle name="Normal 2 9" xfId="4562" xr:uid="{12784AC7-B630-4F6F-8547-37DB4D76C8F9}"/>
    <cellStyle name="Normal 20" xfId="68" xr:uid="{430FD85E-681F-4A22-A41C-3950FCDFDAB5}"/>
    <cellStyle name="Normal 20 2" xfId="3717" xr:uid="{92C01D3E-413A-419F-BE61-FE34B809EA0C}"/>
    <cellStyle name="Normal 20 2 2" xfId="3718" xr:uid="{EA6AB40A-F9A2-4845-883C-0846FF87B2FF}"/>
    <cellStyle name="Normal 20 2 2 2" xfId="4396" xr:uid="{70E3CE59-AB82-4F0B-A0A3-3D5361645226}"/>
    <cellStyle name="Normal 20 2 2 3" xfId="4388" xr:uid="{8B8DD64D-CF1C-49E6-A3D2-5094333619F7}"/>
    <cellStyle name="Normal 20 2 2 4" xfId="4468" xr:uid="{C9706392-95F7-4AE6-BD21-A3E0E9AA4934}"/>
    <cellStyle name="Normal 20 2 2 5" xfId="4735" xr:uid="{FF2E3AA4-6DF0-43FD-BBFC-38C5EE36D2FE}"/>
    <cellStyle name="Normal 20 2 3" xfId="4391" xr:uid="{A5E81249-EF20-460D-9828-F494A5810E19}"/>
    <cellStyle name="Normal 20 2 4" xfId="4387" xr:uid="{D1754301-D9FE-4E7A-8DC5-16D6C88F3B28}"/>
    <cellStyle name="Normal 20 2 5" xfId="4467" xr:uid="{86923DE3-B2E7-458F-926B-9A86F606B5C7}"/>
    <cellStyle name="Normal 20 2 6" xfId="4734" xr:uid="{C61D8D9F-926C-4110-8B84-14168422183D}"/>
    <cellStyle name="Normal 20 3" xfId="3827" xr:uid="{E9A0A536-DD43-4272-8D75-572CD977F51A}"/>
    <cellStyle name="Normal 20 3 2" xfId="4629" xr:uid="{860E7F50-B123-4E88-BFA8-F7FE76D1A153}"/>
    <cellStyle name="Normal 20 4" xfId="4323" xr:uid="{C6BF4B8B-C05B-4406-B0A5-844731D5CA54}"/>
    <cellStyle name="Normal 20 4 2" xfId="4473" xr:uid="{A4D45854-3753-401C-BE4F-7F542E48C8A9}"/>
    <cellStyle name="Normal 20 4 3" xfId="4727" xr:uid="{7676691D-926C-4F12-9699-56DB967292A8}"/>
    <cellStyle name="Normal 20 4 4" xfId="4702" xr:uid="{6A1BB4E8-A31B-48DF-BC95-C3345DFC96D7}"/>
    <cellStyle name="Normal 20 5" xfId="4478" xr:uid="{C47E6A9A-C5D3-4B03-8722-7693446B31D3}"/>
    <cellStyle name="Normal 20 6" xfId="4476" xr:uid="{A9CDF0F3-266E-4DAE-B8DB-A486086A94CA}"/>
    <cellStyle name="Normal 20 7" xfId="4687" xr:uid="{42CD3ADE-CCC1-4334-9A25-21A0E72B2DDA}"/>
    <cellStyle name="Normal 20 8" xfId="4708" xr:uid="{227ABE01-55C1-49C0-8B6E-E1338EE54D4B}"/>
    <cellStyle name="Normal 20 9" xfId="4707" xr:uid="{9CECC485-A1CF-4BD4-A5FB-376228164EA6}"/>
    <cellStyle name="Normal 21" xfId="69" xr:uid="{2ACFCC89-C44B-4713-A63C-DFF76CD455EB}"/>
    <cellStyle name="Normal 21 2" xfId="3719" xr:uid="{19621AAB-78BE-4A87-A0DC-060072C69801}"/>
    <cellStyle name="Normal 21 2 2" xfId="3720" xr:uid="{C0303897-1AD0-4925-A8DD-15E0F3E154B9}"/>
    <cellStyle name="Normal 21 3" xfId="4324" xr:uid="{54A89239-4E9E-4B27-AA5B-A18E3CDD67E6}"/>
    <cellStyle name="Normal 21 3 2" xfId="4631" xr:uid="{5DB2425B-5042-4B0C-87EA-1D365F5AA572}"/>
    <cellStyle name="Normal 21 3 3" xfId="4630" xr:uid="{45A228AB-15EB-49D9-8DB2-F13ADC607C0C}"/>
    <cellStyle name="Normal 21 4" xfId="4453" xr:uid="{E29C2450-0E3F-4641-8DEE-810D34A03E3D}"/>
    <cellStyle name="Normal 21 5" xfId="4728" xr:uid="{F5EB4E9A-660D-4F59-A11A-95C87D8D176A}"/>
    <cellStyle name="Normal 22" xfId="685" xr:uid="{77B52FC6-F29D-448D-B822-97F44A0193B4}"/>
    <cellStyle name="Normal 22 2" xfId="3661" xr:uid="{0F388576-A36B-4F87-AF27-7D34340DCB30}"/>
    <cellStyle name="Normal 22 3" xfId="3660" xr:uid="{43CA384A-F1CF-4EA3-801F-EA12E318B3E7}"/>
    <cellStyle name="Normal 22 3 2" xfId="4325" xr:uid="{07F0EBC9-F4E1-4C67-AA1B-E9CA3B67653F}"/>
    <cellStyle name="Normal 22 3 2 2" xfId="4633" xr:uid="{5BE5861D-8567-44EE-B08B-DFED4C1FCFD6}"/>
    <cellStyle name="Normal 22 3 3" xfId="4632" xr:uid="{FBD179A5-0DF0-45FA-8A7E-61EA6295F920}"/>
    <cellStyle name="Normal 22 3 4" xfId="4615" xr:uid="{9F6D7ABD-13E1-43A2-B750-6F5D8E18B416}"/>
    <cellStyle name="Normal 22 4" xfId="3664" xr:uid="{48F88B3A-B820-4669-BE01-F9574DA84292}"/>
    <cellStyle name="Normal 22 4 2" xfId="4401" xr:uid="{0A4EFE4F-9E55-4AD0-A896-906BBFF5695D}"/>
    <cellStyle name="Normal 22 4 3" xfId="4742" xr:uid="{EDFE0610-451A-4046-AE9F-A5A1F5C461B2}"/>
    <cellStyle name="Normal 22 4 3 2" xfId="5322" xr:uid="{F4D95393-DF2E-40CB-AB64-8E13B430BC34}"/>
    <cellStyle name="Normal 22 4 4" xfId="4616" xr:uid="{23186BAB-AFB1-41F4-A873-1117ECC72940}"/>
    <cellStyle name="Normal 22 4 5" xfId="4454" xr:uid="{410E3659-F9AB-4F18-B191-AEA697835E59}"/>
    <cellStyle name="Normal 22 4 6" xfId="4440" xr:uid="{76E955DA-4D1C-4D04-9782-5B32AE555627}"/>
    <cellStyle name="Normal 22 4 7" xfId="4439" xr:uid="{50BE24D3-08C4-4C77-904B-A3B1BC7F4650}"/>
    <cellStyle name="Normal 22 4 8" xfId="4438" xr:uid="{B88C8BC9-EE29-428D-894E-AA4050B89869}"/>
    <cellStyle name="Normal 22 4 9" xfId="4437" xr:uid="{E41633F4-303B-4E70-9429-8691CC54B7F1}"/>
    <cellStyle name="Normal 22 5" xfId="4729" xr:uid="{8F32568F-9DAA-4878-BB45-54195743580D}"/>
    <cellStyle name="Normal 22 5 2" xfId="5325" xr:uid="{C58FD98A-AB80-4C91-BCA1-3888328CD564}"/>
    <cellStyle name="Normal 23" xfId="3721" xr:uid="{3E737108-0E98-4868-B468-BFCDAAC3B52F}"/>
    <cellStyle name="Normal 23 2" xfId="4282" xr:uid="{80A49DA4-B587-4140-983A-5686D1FA326E}"/>
    <cellStyle name="Normal 23 2 2" xfId="4327" xr:uid="{6B7221F6-7868-487F-AEB3-90BC64E0F426}"/>
    <cellStyle name="Normal 23 2 2 2" xfId="4752" xr:uid="{1FF8019E-F987-46B8-B696-B5160149B8A9}"/>
    <cellStyle name="Normal 23 2 2 3" xfId="4617" xr:uid="{AE0840E7-BD2C-4787-BBD9-D6FC3E0D0694}"/>
    <cellStyle name="Normal 23 2 2 4" xfId="4578" xr:uid="{2BE21D7B-343C-4E4F-9609-B3E198E725A1}"/>
    <cellStyle name="Normal 23 2 3" xfId="4456" xr:uid="{EDBD2D42-8285-4D9D-8BAE-6149A24230A8}"/>
    <cellStyle name="Normal 23 2 4" xfId="4703" xr:uid="{E8B7D4B4-A966-43CE-8B3F-F803005E69A7}"/>
    <cellStyle name="Normal 23 3" xfId="4397" xr:uid="{08209A14-1D15-4B20-AA8F-E245C51D61AC}"/>
    <cellStyle name="Normal 23 4" xfId="4326" xr:uid="{60F9B5EC-5607-46DF-9F66-D54BE232621C}"/>
    <cellStyle name="Normal 23 5" xfId="4455" xr:uid="{EBA4462F-5138-4145-9A54-DEE163F8F7E6}"/>
    <cellStyle name="Normal 23 6" xfId="4730" xr:uid="{08E09EE8-FB74-415B-984A-CC649CD2E44A}"/>
    <cellStyle name="Normal 24" xfId="3722" xr:uid="{FA4DD76B-A5CF-45E6-8E73-42CB558FB97B}"/>
    <cellStyle name="Normal 24 2" xfId="3723" xr:uid="{248B4B1C-67BC-4AAF-9CB9-0634A5FFA37A}"/>
    <cellStyle name="Normal 24 2 2" xfId="4399" xr:uid="{407B54DE-7F5C-422E-B6AD-4802A7E99549}"/>
    <cellStyle name="Normal 24 2 3" xfId="4329" xr:uid="{B87986B5-DB38-4CE9-8775-EA29826F041E}"/>
    <cellStyle name="Normal 24 2 4" xfId="4458" xr:uid="{873CD8E8-179B-4AF1-AE42-D86FC0480526}"/>
    <cellStyle name="Normal 24 2 5" xfId="4732" xr:uid="{F6584793-821A-442C-953A-AC100446BC2C}"/>
    <cellStyle name="Normal 24 3" xfId="4398" xr:uid="{164C2947-2270-4FCB-85D5-6DECF44AA631}"/>
    <cellStyle name="Normal 24 4" xfId="4328" xr:uid="{7EA16B7B-1FE9-4ECE-93CD-676D6AF84128}"/>
    <cellStyle name="Normal 24 5" xfId="4457" xr:uid="{5AA4494F-CA26-4CB7-8FD5-968712BFC31A}"/>
    <cellStyle name="Normal 24 6" xfId="4731" xr:uid="{E89B09DA-5F78-4B26-A510-A2620B52E142}"/>
    <cellStyle name="Normal 25" xfId="3730" xr:uid="{832A8553-A71E-44E9-BD35-89809BAE1817}"/>
    <cellStyle name="Normal 25 2" xfId="4331" xr:uid="{9092E59C-3756-4F1A-ABD8-79A4A2886A9A}"/>
    <cellStyle name="Normal 25 2 2" xfId="5323" xr:uid="{103743BC-431B-424A-BD3D-35AA68D1FB63}"/>
    <cellStyle name="Normal 25 3" xfId="4400" xr:uid="{880137C6-BA45-41AB-B013-46EDB2DA797F}"/>
    <cellStyle name="Normal 25 4" xfId="4330" xr:uid="{0AB0D3FF-7411-4356-B1A6-90A5B900064F}"/>
    <cellStyle name="Normal 25 5" xfId="4459" xr:uid="{23A971E5-0B78-491E-8EE9-469377B93EF4}"/>
    <cellStyle name="Normal 26" xfId="4280" xr:uid="{8824B99E-7607-4341-AB96-D31515F2C4F5}"/>
    <cellStyle name="Normal 26 2" xfId="4281" xr:uid="{85FF964E-DD26-415A-B377-5FF7AD8C2052}"/>
    <cellStyle name="Normal 26 2 2" xfId="4333" xr:uid="{B9C9B0E9-6CD4-44B0-8D0B-FDAB71A667F3}"/>
    <cellStyle name="Normal 26 3" xfId="4332" xr:uid="{8B2B8DFC-AC52-4ADC-88D5-4D58379C9D51}"/>
    <cellStyle name="Normal 26 3 2" xfId="4619" xr:uid="{06882BE8-4C30-4B8D-AAAE-AA3A74F6DD48}"/>
    <cellStyle name="Normal 27" xfId="4334" xr:uid="{6BF1F9DE-2317-440C-8FD0-FEA5C6CE8E75}"/>
    <cellStyle name="Normal 27 2" xfId="4335" xr:uid="{2EF7DE65-8A55-49DC-9AEE-45A84606A314}"/>
    <cellStyle name="Normal 27 3" xfId="4460" xr:uid="{3A17EFD7-9394-47E5-960A-FEEF18F81740}"/>
    <cellStyle name="Normal 27 4" xfId="4444" xr:uid="{D6A79463-0134-499B-BE16-B1107FDDAC2B}"/>
    <cellStyle name="Normal 27 5" xfId="4435" xr:uid="{CDB25BD7-D5AE-48A6-96D1-4BEED531806C}"/>
    <cellStyle name="Normal 27 6" xfId="4432" xr:uid="{9BD88BF3-ED6A-4BC6-A28D-9466A28C8DC0}"/>
    <cellStyle name="Normal 28" xfId="4336" xr:uid="{5C617899-AD03-49AA-BA22-83D2BC7D2214}"/>
    <cellStyle name="Normal 28 2" xfId="4337" xr:uid="{A7A624A3-343C-482D-9736-C2FFA696FBA4}"/>
    <cellStyle name="Normal 28 3" xfId="4338" xr:uid="{E0E42771-07F8-4DA2-9ECF-53F0C899AE09}"/>
    <cellStyle name="Normal 29" xfId="4339" xr:uid="{14F1F6A0-3363-48D8-ACB9-C7FB8F434874}"/>
    <cellStyle name="Normal 29 2" xfId="4340" xr:uid="{C0394377-E2B5-4CC5-B412-387EAA23FFE7}"/>
    <cellStyle name="Normal 3" xfId="2" xr:uid="{665067A7-73F8-4B7E-BFD2-7BB3B9468366}"/>
    <cellStyle name="Normal 3 2" xfId="70" xr:uid="{06637939-4E03-4D1E-A57D-BBDCEBA501AE}"/>
    <cellStyle name="Normal 3 2 2" xfId="71" xr:uid="{5E92F600-AD76-4A0C-AE02-B56C4EFC42A7}"/>
    <cellStyle name="Normal 3 2 2 2" xfId="3724" xr:uid="{C6BD43AF-33D7-4A11-861A-52ED8900B7D2}"/>
    <cellStyle name="Normal 3 2 2 2 2" xfId="4580" xr:uid="{D132257A-F198-45B9-8F0F-2F9F3B74F86E}"/>
    <cellStyle name="Normal 3 2 2 3" xfId="4581" xr:uid="{9321BD61-30F2-4D1E-9BCC-212A9F14DC03}"/>
    <cellStyle name="Normal 3 2 3" xfId="72" xr:uid="{D27E032E-8260-4211-9282-F5A399D2FA1C}"/>
    <cellStyle name="Normal 3 2 4" xfId="3725" xr:uid="{5EF3F564-4DBC-4A41-84D8-92ED8ED7D21D}"/>
    <cellStyle name="Normal 3 2 4 2" xfId="4582" xr:uid="{2550DAC4-D16D-48A8-BA26-0D3FECE19E47}"/>
    <cellStyle name="Normal 3 2 5" xfId="4431" xr:uid="{C8A5D955-7D3A-4F7E-8A7E-B45244F5E9B3}"/>
    <cellStyle name="Normal 3 2 5 2" xfId="4583" xr:uid="{1CC46183-1DAC-416A-8447-E2303C8F6FF7}"/>
    <cellStyle name="Normal 3 2 5 3" xfId="5305" xr:uid="{9380C49C-61EA-40BC-9284-A97EC19764CE}"/>
    <cellStyle name="Normal 3 3" xfId="73" xr:uid="{7E47E16F-69F1-4FC6-A39C-EAFCA7C39685}"/>
    <cellStyle name="Normal 3 3 2" xfId="3726" xr:uid="{2458669C-2EB8-4880-8595-96C030C2171A}"/>
    <cellStyle name="Normal 3 3 2 2" xfId="4584" xr:uid="{0F6FC310-92C4-4009-AADC-2F82132E211B}"/>
    <cellStyle name="Normal 3 3 3" xfId="4585" xr:uid="{4AD71ECF-A919-4CE4-8196-5E7BB4D42917}"/>
    <cellStyle name="Normal 3 4" xfId="3733" xr:uid="{E387B51F-D190-4C69-AD45-F5E78CF0285B}"/>
    <cellStyle name="Normal 3 4 2" xfId="4284" xr:uid="{0E6048CB-3E07-4CE2-BCFB-9B7E3EAE9E60}"/>
    <cellStyle name="Normal 3 4 2 2" xfId="4586" xr:uid="{5AE6111B-7D58-407E-910C-1D564CAF3902}"/>
    <cellStyle name="Normal 3 5" xfId="4283" xr:uid="{26787ACC-FFE4-4865-902D-E3323A83596C}"/>
    <cellStyle name="Normal 3 5 2" xfId="4587" xr:uid="{5900070B-AD62-4940-95B1-F7C6CB0B0171}"/>
    <cellStyle name="Normal 3 5 3" xfId="4736" xr:uid="{FB4B2339-A94C-4EA5-A55D-D87147CE7A51}"/>
    <cellStyle name="Normal 3 5 4" xfId="4704" xr:uid="{D40D964E-3424-4E84-8EC7-AC147C814EDD}"/>
    <cellStyle name="Normal 3 6" xfId="4579" xr:uid="{526A5252-5493-439A-9EC1-F3611B9E2C7A}"/>
    <cellStyle name="Normal 30" xfId="4341" xr:uid="{07516249-1A8C-40FE-8D75-A37CAFA58549}"/>
    <cellStyle name="Normal 30 2" xfId="4342" xr:uid="{6ACA6D8C-B180-4EB1-A43F-6931E703888F}"/>
    <cellStyle name="Normal 31" xfId="4343" xr:uid="{9C6D5F56-E907-4A0D-B19B-0DAA1E62DE26}"/>
    <cellStyle name="Normal 31 2" xfId="4344" xr:uid="{B0838540-F845-4C8E-9BA2-665AD196A5DB}"/>
    <cellStyle name="Normal 32" xfId="4345" xr:uid="{AD4860CC-A7C2-4CA1-A20F-CEE7AAABCF5D}"/>
    <cellStyle name="Normal 33" xfId="4346" xr:uid="{C7016F97-972A-4E55-831F-2618822CCA44}"/>
    <cellStyle name="Normal 33 2" xfId="4347" xr:uid="{44C8AD1C-5CF3-47B1-A184-6697281AB8BE}"/>
    <cellStyle name="Normal 34" xfId="4348" xr:uid="{D27A6F62-D5DD-4C54-B634-CE2706BF58F0}"/>
    <cellStyle name="Normal 34 2" xfId="4349" xr:uid="{95BE51D8-DF96-477B-B7D1-7761E42291C3}"/>
    <cellStyle name="Normal 35" xfId="4350" xr:uid="{27102A7D-9564-4909-96F7-32C06DF5E4CE}"/>
    <cellStyle name="Normal 35 2" xfId="4351" xr:uid="{7C40EDB6-CECD-4B50-9C44-E6EB404CDCA4}"/>
    <cellStyle name="Normal 36" xfId="4352" xr:uid="{FDB0353D-9135-489D-A99E-C69F7CEB82CD}"/>
    <cellStyle name="Normal 36 2" xfId="4353" xr:uid="{B06462B9-C132-44FA-B51D-60670013F2C5}"/>
    <cellStyle name="Normal 37" xfId="4354" xr:uid="{95C80948-CAD5-4F18-93B8-40BBF168EB7F}"/>
    <cellStyle name="Normal 37 2" xfId="4355" xr:uid="{9616A93A-D5EB-49CC-A482-EE678464DA3E}"/>
    <cellStyle name="Normal 38" xfId="4356" xr:uid="{BF352A70-9C2D-4F67-90E0-BC3079CD6681}"/>
    <cellStyle name="Normal 38 2" xfId="4357" xr:uid="{E7C19204-42B4-4C02-BBDE-324557A74C48}"/>
    <cellStyle name="Normal 39" xfId="4358" xr:uid="{C74B26D5-A4BC-4EC8-A44D-3CE4ECC1B6ED}"/>
    <cellStyle name="Normal 39 2" xfId="4359" xr:uid="{D5635A70-5286-40A4-8012-2F59D1185184}"/>
    <cellStyle name="Normal 39 2 2" xfId="4360" xr:uid="{DEB45782-308F-4E50-8B40-9C788EC71660}"/>
    <cellStyle name="Normal 39 3" xfId="4361" xr:uid="{630776DD-94A5-4179-96CD-3705311196A2}"/>
    <cellStyle name="Normal 4" xfId="74" xr:uid="{0A0E4362-7709-43E4-A1BF-5F6CBB4999AE}"/>
    <cellStyle name="Normal 4 2" xfId="75" xr:uid="{575B4C96-921C-4E7A-9A99-CFE3C8E1B6A1}"/>
    <cellStyle name="Normal 4 2 2" xfId="686" xr:uid="{83BEB3C9-DF61-425E-A339-32C5F6FE30A8}"/>
    <cellStyle name="Normal 4 2 2 2" xfId="687" xr:uid="{DB01C611-4F32-4891-9632-E7078E35BA3A}"/>
    <cellStyle name="Normal 4 2 2 3" xfId="688" xr:uid="{B058F8A1-2BE2-4DC8-A696-3A7C86D53B76}"/>
    <cellStyle name="Normal 4 2 2 4" xfId="689" xr:uid="{7D09C078-67A3-4E59-BDD2-69CEFDB15175}"/>
    <cellStyle name="Normal 4 2 2 4 2" xfId="690" xr:uid="{829FB96F-1A35-46E8-A845-F27A8AB39171}"/>
    <cellStyle name="Normal 4 2 2 4 3" xfId="691" xr:uid="{8FF07942-E2BC-4F55-BE88-C9DD0806B911}"/>
    <cellStyle name="Normal 4 2 2 4 3 2" xfId="692" xr:uid="{3F8F1AA9-9551-4F00-AFCC-34ACC2F3EFD2}"/>
    <cellStyle name="Normal 4 2 2 4 3 3" xfId="3663" xr:uid="{A584DF6E-5164-415A-9C72-B69DAB66527F}"/>
    <cellStyle name="Normal 4 2 3" xfId="4275" xr:uid="{8968C7E4-248B-4A0B-8385-A7ABC0ECF3B6}"/>
    <cellStyle name="Normal 4 2 3 2" xfId="4286" xr:uid="{45C3D945-4DE7-4A49-9376-4F58D422AE4E}"/>
    <cellStyle name="Normal 4 2 3 2 2" xfId="4588" xr:uid="{A5C89211-1E96-4B7E-94BA-B616DA96FE88}"/>
    <cellStyle name="Normal 4 2 3 3" xfId="4634" xr:uid="{C2B96F8B-AE77-4F94-AC42-7F663DD00CD7}"/>
    <cellStyle name="Normal 4 2 3 3 2" xfId="4635" xr:uid="{A3E73E3B-0FDF-4537-BA90-A6E49AADFA92}"/>
    <cellStyle name="Normal 4 2 3 4" xfId="4636" xr:uid="{10B7F767-AAF4-4A0E-B67F-6E19463778CA}"/>
    <cellStyle name="Normal 4 2 3 5" xfId="4637" xr:uid="{E8A177F1-A70E-4798-8A1B-98D970F75498}"/>
    <cellStyle name="Normal 4 2 4" xfId="4276" xr:uid="{0D9571F7-4E5E-47C1-A6F3-B95E72B5A7A3}"/>
    <cellStyle name="Normal 4 2 4 2" xfId="4363" xr:uid="{D1573B8B-3AD4-409C-86FF-039BBDC3068E}"/>
    <cellStyle name="Normal 4 2 4 2 2" xfId="4638" xr:uid="{227F00A0-870D-4328-A96C-7E216D1B4F3C}"/>
    <cellStyle name="Normal 4 2 4 2 3" xfId="4618" xr:uid="{631DF7BA-7E9F-44EC-BB3F-598FB3D3DC6C}"/>
    <cellStyle name="Normal 4 2 4 2 4" xfId="4474" xr:uid="{9BCECEE8-5168-4EC9-A899-C374FBEF9776}"/>
    <cellStyle name="Normal 4 2 4 3" xfId="4461" xr:uid="{F0F4F661-F328-476E-85A7-24D33F973C06}"/>
    <cellStyle name="Normal 4 2 4 4" xfId="4705" xr:uid="{04E3B446-2268-4B21-A1E8-131DAB70A681}"/>
    <cellStyle name="Normal 4 2 5" xfId="3828" xr:uid="{AB0FD7AA-8531-4259-80BC-5FD992C411BA}"/>
    <cellStyle name="Normal 4 2 6" xfId="4477" xr:uid="{842F85D8-8110-44AF-B5C4-8995C1785EE1}"/>
    <cellStyle name="Normal 4 2 7" xfId="4433" xr:uid="{00ACCBF8-F7FB-4018-BE92-D3D3045D57A1}"/>
    <cellStyle name="Normal 4 3" xfId="76" xr:uid="{25621542-EFA6-44FD-984C-132993C352C9}"/>
    <cellStyle name="Normal 4 3 2" xfId="77" xr:uid="{3F3E924A-CD51-432F-B0D3-882F3B49BC0C}"/>
    <cellStyle name="Normal 4 3 2 2" xfId="693" xr:uid="{ECF32CD3-EB72-4814-9935-AA959842114D}"/>
    <cellStyle name="Normal 4 3 2 3" xfId="3829" xr:uid="{B2F9724A-7919-4D34-A94C-3DCD92E62DB2}"/>
    <cellStyle name="Normal 4 3 3" xfId="694" xr:uid="{D37987DB-E5C6-4BB2-ACF5-6D42F757F25F}"/>
    <cellStyle name="Normal 4 3 3 2" xfId="4482" xr:uid="{9E5AA7CC-9380-4C28-AD4B-64A6A5607746}"/>
    <cellStyle name="Normal 4 3 4" xfId="695" xr:uid="{7B8E182C-E8B8-4296-B157-6845765F221C}"/>
    <cellStyle name="Normal 4 3 5" xfId="696" xr:uid="{EC25A8C0-464C-45C6-839C-C50D0F117E96}"/>
    <cellStyle name="Normal 4 3 5 2" xfId="697" xr:uid="{D5FC3927-2733-4363-BE7C-2C66F0DBE853}"/>
    <cellStyle name="Normal 4 3 5 3" xfId="698" xr:uid="{C52DF8EB-605A-40C1-B33E-0A98EA65B09C}"/>
    <cellStyle name="Normal 4 3 5 3 2" xfId="699" xr:uid="{9B09E102-0FF0-47D5-AF8A-7DAC75F8D9F4}"/>
    <cellStyle name="Normal 4 3 5 3 3" xfId="3662" xr:uid="{6981BBEB-BBEE-4D77-B45A-58731B1D7874}"/>
    <cellStyle name="Normal 4 3 6" xfId="3735" xr:uid="{6EA04944-261A-4447-9F17-7B06D18053F9}"/>
    <cellStyle name="Normal 4 4" xfId="3734" xr:uid="{2CA3389B-B08A-45B4-9B67-C15A8EC78948}"/>
    <cellStyle name="Normal 4 4 2" xfId="4277" xr:uid="{599DE6BC-061D-40F3-A5EB-BCE620ACC7DC}"/>
    <cellStyle name="Normal 4 4 2 2" xfId="5324" xr:uid="{CCD1794B-60E6-4040-9B22-1CDB2AFBD2E8}"/>
    <cellStyle name="Normal 4 4 3" xfId="4285" xr:uid="{842F656C-6CB6-4F1F-92BF-3052848F1715}"/>
    <cellStyle name="Normal 4 4 3 2" xfId="4288" xr:uid="{05492EE3-CDF1-4001-8422-AF39BDC10064}"/>
    <cellStyle name="Normal 4 4 3 3" xfId="4287" xr:uid="{E2CC991F-789B-47E8-BA29-EF083CDD0215}"/>
    <cellStyle name="Normal 4 4 4" xfId="4743" xr:uid="{94A68383-5DF2-442D-B7DC-7007920A2FE0}"/>
    <cellStyle name="Normal 4 5" xfId="4278" xr:uid="{6F43F0F6-F432-4807-A4EB-1C6C329ADBE8}"/>
    <cellStyle name="Normal 4 5 2" xfId="4362" xr:uid="{AFA5CCB6-FECF-4FB2-8E96-095A35DE0902}"/>
    <cellStyle name="Normal 4 6" xfId="4279" xr:uid="{A89FD9BC-D301-4245-858C-65050E976B60}"/>
    <cellStyle name="Normal 4 7" xfId="3737" xr:uid="{7C9E264B-E3F5-43A6-BA21-69B8F62E573A}"/>
    <cellStyle name="Normal 4 8" xfId="4429" xr:uid="{D8495027-AB62-4545-82E9-29655668337B}"/>
    <cellStyle name="Normal 40" xfId="4364" xr:uid="{BE76B25C-3ACD-40E2-A67A-F760ECE54C2E}"/>
    <cellStyle name="Normal 40 2" xfId="4365" xr:uid="{6FF1ABBC-67D2-46B8-92F5-6147779F4DD1}"/>
    <cellStyle name="Normal 40 2 2" xfId="4366" xr:uid="{A5ECFF75-47E6-4C54-877F-A5AC4AE729DF}"/>
    <cellStyle name="Normal 40 3" xfId="4367" xr:uid="{CE7FEF6E-EABE-4B2E-B8D4-B687F3D563CC}"/>
    <cellStyle name="Normal 41" xfId="4368" xr:uid="{3CAC1E67-8449-4E12-9563-F7DA42A5206C}"/>
    <cellStyle name="Normal 41 2" xfId="4369" xr:uid="{BF20B258-EB88-48E0-A808-417FE0A13C06}"/>
    <cellStyle name="Normal 42" xfId="4370" xr:uid="{B28DB8B5-85DE-4A84-A9D8-5562ECAFEACE}"/>
    <cellStyle name="Normal 42 2" xfId="4371" xr:uid="{563604A6-179E-44BA-B15D-917C746C1246}"/>
    <cellStyle name="Normal 43" xfId="4372" xr:uid="{F5C3316C-F1FB-4BD7-A648-C7B3DC1E7492}"/>
    <cellStyle name="Normal 43 2" xfId="4373" xr:uid="{8CBB5305-ADBC-40AD-88E4-5A9DD064B3AC}"/>
    <cellStyle name="Normal 44" xfId="4383" xr:uid="{85C7A111-43AB-4069-B453-584328678665}"/>
    <cellStyle name="Normal 44 2" xfId="4384" xr:uid="{3224C6AB-F363-4767-A8A1-FBFC8A684181}"/>
    <cellStyle name="Normal 45" xfId="4597" xr:uid="{F4CB969B-2CD8-4D65-B4D5-F15300FDAE4F}"/>
    <cellStyle name="Normal 5" xfId="78" xr:uid="{3130084B-FD16-44F1-A057-0E0E9391D46A}"/>
    <cellStyle name="Normal 5 10" xfId="700" xr:uid="{5D5252D0-595F-404B-B87C-609012F2F7A4}"/>
    <cellStyle name="Normal 5 10 2" xfId="701" xr:uid="{ACBD9F83-85E7-447D-972F-F61456CAE995}"/>
    <cellStyle name="Normal 5 10 2 2" xfId="702" xr:uid="{4073E057-65DB-4801-9146-340DC3F78162}"/>
    <cellStyle name="Normal 5 10 2 3" xfId="703" xr:uid="{F5D0272D-97A5-463E-B89A-B886D219A05F}"/>
    <cellStyle name="Normal 5 10 2 4" xfId="704" xr:uid="{4764210E-9F58-4CFD-871E-35897C1088C1}"/>
    <cellStyle name="Normal 5 10 3" xfId="705" xr:uid="{955ED1EA-1065-49CB-A7A3-AB60FD05D61D}"/>
    <cellStyle name="Normal 5 10 3 2" xfId="706" xr:uid="{6B3F248F-DE70-43CB-BA9F-9D211B8E68C2}"/>
    <cellStyle name="Normal 5 10 3 3" xfId="707" xr:uid="{75E57602-7026-41DA-AE3B-B4B2DE012B1F}"/>
    <cellStyle name="Normal 5 10 3 4" xfId="708" xr:uid="{382BBA09-6932-4F88-A232-E5E899CF50BC}"/>
    <cellStyle name="Normal 5 10 4" xfId="709" xr:uid="{84C10ED0-196B-4CCB-8969-2EE3AD41AEE7}"/>
    <cellStyle name="Normal 5 10 5" xfId="710" xr:uid="{72004778-C086-497C-9970-6C2261FB4512}"/>
    <cellStyle name="Normal 5 10 6" xfId="711" xr:uid="{6F16452D-50AD-4C35-A4C6-0F6C1BF89E45}"/>
    <cellStyle name="Normal 5 11" xfId="712" xr:uid="{1309AAAE-AE25-43E7-9C5C-295FC526C7E3}"/>
    <cellStyle name="Normal 5 11 2" xfId="713" xr:uid="{1736A46A-70C8-493F-B055-C8F343CD19F4}"/>
    <cellStyle name="Normal 5 11 2 2" xfId="714" xr:uid="{4F9C3662-6FDC-4E90-AE78-B0CE741EAEB5}"/>
    <cellStyle name="Normal 5 11 2 2 2" xfId="4374" xr:uid="{B6A6AA94-43C7-41C0-AB6A-4D2FBC9C50DE}"/>
    <cellStyle name="Normal 5 11 2 2 3" xfId="4604" xr:uid="{14F1D748-563E-4967-9FAC-0348D0FDE08D}"/>
    <cellStyle name="Normal 5 11 2 3" xfId="715" xr:uid="{383EA38B-4310-48E8-9D0E-8B6F56B40824}"/>
    <cellStyle name="Normal 5 11 2 4" xfId="716" xr:uid="{B7043E00-FB24-4C1B-834A-22317CC028E6}"/>
    <cellStyle name="Normal 5 11 3" xfId="717" xr:uid="{39599F72-6272-4C91-8358-DFEF12A125F2}"/>
    <cellStyle name="Normal 5 11 4" xfId="718" xr:uid="{D1717330-FE70-40BB-BF95-BCDA6C1B5250}"/>
    <cellStyle name="Normal 5 11 4 2" xfId="4744" xr:uid="{9F25D6A9-D13A-4F2E-8B3C-39A9E3B2AB0F}"/>
    <cellStyle name="Normal 5 11 4 3" xfId="4605" xr:uid="{BB61D2E7-F9E8-4AB1-89B0-77AD258C90CB}"/>
    <cellStyle name="Normal 5 11 4 4" xfId="4462" xr:uid="{1E6E84A5-788A-4019-8289-E8128C0A60A7}"/>
    <cellStyle name="Normal 5 11 5" xfId="719" xr:uid="{FF0D5723-57EA-41A1-A0B6-364A015F5B29}"/>
    <cellStyle name="Normal 5 12" xfId="720" xr:uid="{3E64BD45-CF8F-428E-8FC9-8EDC02397AB9}"/>
    <cellStyle name="Normal 5 12 2" xfId="721" xr:uid="{039F2420-656F-4B3C-8E2C-922A366F4E7A}"/>
    <cellStyle name="Normal 5 12 3" xfId="722" xr:uid="{9F9FA133-75BB-4715-B022-F3053F96DA91}"/>
    <cellStyle name="Normal 5 12 4" xfId="723" xr:uid="{0B6B5A79-836D-4C16-8F6B-300DBB30B176}"/>
    <cellStyle name="Normal 5 13" xfId="724" xr:uid="{2E4C59F3-BFE5-4D09-8D23-1BE1132F3BD5}"/>
    <cellStyle name="Normal 5 13 2" xfId="725" xr:uid="{6999C454-9BE7-41FC-8304-015383FDF3E7}"/>
    <cellStyle name="Normal 5 13 3" xfId="726" xr:uid="{8165AB2F-EB78-4FAC-8DBF-6F0DC7D86BEB}"/>
    <cellStyle name="Normal 5 13 4" xfId="727" xr:uid="{CF73965E-F788-479C-A252-639E5C17A132}"/>
    <cellStyle name="Normal 5 14" xfId="728" xr:uid="{FF800054-5F01-4213-A1B3-8C781503DCA7}"/>
    <cellStyle name="Normal 5 14 2" xfId="729" xr:uid="{D4B86BAF-B571-484E-8722-CB7316A2D674}"/>
    <cellStyle name="Normal 5 15" xfId="730" xr:uid="{6113A9E4-C21B-4D3E-A199-5AC0D9261AE1}"/>
    <cellStyle name="Normal 5 16" xfId="731" xr:uid="{289A8916-8C9C-4CF9-9D93-EE5A96F891B7}"/>
    <cellStyle name="Normal 5 17" xfId="732" xr:uid="{DDD7F0DC-681C-4ED3-8480-A0D906FF42F0}"/>
    <cellStyle name="Normal 5 2" xfId="79" xr:uid="{5C491ACC-93A4-4445-A6FC-DC6C97D957ED}"/>
    <cellStyle name="Normal 5 2 2" xfId="3727" xr:uid="{869B2233-69A1-4AED-90A7-F8E44A60EADB}"/>
    <cellStyle name="Normal 5 2 2 2" xfId="4404" xr:uid="{B5605CBB-2C56-40BF-B3EB-348B21CC4098}"/>
    <cellStyle name="Normal 5 2 2 2 2" xfId="4405" xr:uid="{191DD7D7-D54A-4233-91CF-CFCD1225E4D8}"/>
    <cellStyle name="Normal 5 2 2 2 2 2" xfId="4406" xr:uid="{252A0A68-2962-44FE-88EA-E0D5985CA14C}"/>
    <cellStyle name="Normal 5 2 2 2 3" xfId="4407" xr:uid="{70A381C9-C3DE-4B3D-BE22-472B6558FE98}"/>
    <cellStyle name="Normal 5 2 2 2 4" xfId="4589" xr:uid="{C0727DFB-6F26-4E51-AF67-43DDAF89B7C8}"/>
    <cellStyle name="Normal 5 2 2 2 5" xfId="5301" xr:uid="{1C1CE970-AA66-46BF-8BC8-91D956E3E070}"/>
    <cellStyle name="Normal 5 2 2 3" xfId="4408" xr:uid="{F3825B65-6F80-4E92-8DBD-B5F457CC7C11}"/>
    <cellStyle name="Normal 5 2 2 3 2" xfId="4409" xr:uid="{37853517-F493-4ED6-84AD-F36FDC3B2115}"/>
    <cellStyle name="Normal 5 2 2 4" xfId="4410" xr:uid="{261F9AF6-219A-46EE-8A9E-A78C6B4FC632}"/>
    <cellStyle name="Normal 5 2 2 5" xfId="4427" xr:uid="{6F1DB905-127C-494C-A02B-5142D516792C}"/>
    <cellStyle name="Normal 5 2 2 6" xfId="4441" xr:uid="{B4E000F2-33D1-4356-A51F-418BE95D0EF4}"/>
    <cellStyle name="Normal 5 2 2 7" xfId="4403" xr:uid="{FB3A6A36-7D4A-4D67-9C5A-497002522AE9}"/>
    <cellStyle name="Normal 5 2 3" xfId="4375" xr:uid="{6D42F22E-5355-4951-95EB-8DBE4E42DFAB}"/>
    <cellStyle name="Normal 5 2 3 2" xfId="4412" xr:uid="{CD5AB927-B672-41A3-AA78-61188F96CB90}"/>
    <cellStyle name="Normal 5 2 3 2 2" xfId="4413" xr:uid="{9330A181-2ED7-43E8-A537-2C001F990578}"/>
    <cellStyle name="Normal 5 2 3 2 3" xfId="4590" xr:uid="{775B5690-B39F-4EBD-8897-99237420CE7D}"/>
    <cellStyle name="Normal 5 2 3 2 4" xfId="5302" xr:uid="{6091FE4D-A3EA-4E8C-BEBD-CC48051B4EF2}"/>
    <cellStyle name="Normal 5 2 3 3" xfId="4414" xr:uid="{24CF0D95-4002-4789-AF62-FBA492AE3BA7}"/>
    <cellStyle name="Normal 5 2 3 3 2" xfId="4733" xr:uid="{F51692FA-9D7B-4F2F-95E9-C28290906530}"/>
    <cellStyle name="Normal 5 2 3 4" xfId="4463" xr:uid="{A25F075B-5C5D-46D7-A65F-E92A950663AF}"/>
    <cellStyle name="Normal 5 2 3 4 2" xfId="4706" xr:uid="{EFAC2B9F-E723-44F7-8F28-2E5E7E3A783B}"/>
    <cellStyle name="Normal 5 2 3 5" xfId="4442" xr:uid="{E6CFDCA3-3F7B-4C2C-98BB-24324521054B}"/>
    <cellStyle name="Normal 5 2 3 6" xfId="4436" xr:uid="{B5770D2C-2880-43A9-B660-E91F0EE46A98}"/>
    <cellStyle name="Normal 5 2 3 7" xfId="4411" xr:uid="{AE59AA38-4B05-4954-BF8B-5A7C8796F684}"/>
    <cellStyle name="Normal 5 2 4" xfId="4415" xr:uid="{D7C22B95-31DF-452A-A8AE-65ED14A8CD1E}"/>
    <cellStyle name="Normal 5 2 4 2" xfId="4416" xr:uid="{2AB4906C-0ED3-43E3-8FDC-CC982295F475}"/>
    <cellStyle name="Normal 5 2 5" xfId="4417" xr:uid="{77747179-4137-44B4-93AD-3AB191143957}"/>
    <cellStyle name="Normal 5 2 6" xfId="4402" xr:uid="{0EFF9CB9-27D8-41A5-AB4C-58203D2D03F5}"/>
    <cellStyle name="Normal 5 3" xfId="80" xr:uid="{3069542D-5951-4E10-A8F5-73F70B0EB1C3}"/>
    <cellStyle name="Normal 5 3 2" xfId="4377" xr:uid="{2918586E-FF84-40CC-9EBA-9F6469D99B3E}"/>
    <cellStyle name="Normal 5 3 3" xfId="4376" xr:uid="{D370E6EE-CC12-4C84-94AF-4C565913908E}"/>
    <cellStyle name="Normal 5 4" xfId="81" xr:uid="{4D837F9F-28E3-49EA-9FE2-8E2B6F30B296}"/>
    <cellStyle name="Normal 5 4 10" xfId="733" xr:uid="{E5F708FE-48F6-414C-88FD-5F741DA54705}"/>
    <cellStyle name="Normal 5 4 11" xfId="734" xr:uid="{F14B430A-1FAB-4BDF-A0F7-AAC4BCF5FDBE}"/>
    <cellStyle name="Normal 5 4 2" xfId="735" xr:uid="{44D09AA6-A450-4DC5-8C6D-4539BB502094}"/>
    <cellStyle name="Normal 5 4 2 2" xfId="736" xr:uid="{38499B65-7B92-4B02-929C-3ED83F64575B}"/>
    <cellStyle name="Normal 5 4 2 2 2" xfId="737" xr:uid="{5F998B64-E017-492F-ABCC-219E10DF240C}"/>
    <cellStyle name="Normal 5 4 2 2 2 2" xfId="738" xr:uid="{4F8303C3-6F5E-444A-AD72-A42DF1AA9449}"/>
    <cellStyle name="Normal 5 4 2 2 2 2 2" xfId="739" xr:uid="{BA259CE1-7488-4BFD-8C2B-E97324A126E6}"/>
    <cellStyle name="Normal 5 4 2 2 2 2 2 2" xfId="3830" xr:uid="{B9BBCD09-BC9F-4BB0-B6DE-9E9A0DD51564}"/>
    <cellStyle name="Normal 5 4 2 2 2 2 2 2 2" xfId="3831" xr:uid="{67638594-6AC6-4F6F-88B5-652B0913C104}"/>
    <cellStyle name="Normal 5 4 2 2 2 2 2 3" xfId="3832" xr:uid="{D86FB070-8FB8-40AB-9A00-2D3881558B73}"/>
    <cellStyle name="Normal 5 4 2 2 2 2 3" xfId="740" xr:uid="{58192720-4034-4ABC-9FBE-1875441B229D}"/>
    <cellStyle name="Normal 5 4 2 2 2 2 3 2" xfId="3833" xr:uid="{D8ED5015-E65B-4966-BF58-E2C9E585B84C}"/>
    <cellStyle name="Normal 5 4 2 2 2 2 4" xfId="741" xr:uid="{ED2DCAAE-A864-4E99-AEA6-943EE3D0A7E3}"/>
    <cellStyle name="Normal 5 4 2 2 2 3" xfId="742" xr:uid="{F1633090-AA85-4DE5-A9E9-A9D028FF440D}"/>
    <cellStyle name="Normal 5 4 2 2 2 3 2" xfId="743" xr:uid="{DC5822D0-A6DB-4C4B-A092-3F1C8B65314F}"/>
    <cellStyle name="Normal 5 4 2 2 2 3 2 2" xfId="3834" xr:uid="{1E6BF0FF-1A3A-4819-8DB2-D37DC0C52416}"/>
    <cellStyle name="Normal 5 4 2 2 2 3 3" xfId="744" xr:uid="{A52D8B8C-02DF-443F-BDE3-87CBD4C9E0C8}"/>
    <cellStyle name="Normal 5 4 2 2 2 3 4" xfId="745" xr:uid="{E52DCE0B-4913-4175-A7BF-899B9B82E9EE}"/>
    <cellStyle name="Normal 5 4 2 2 2 4" xfId="746" xr:uid="{63CCAF0C-0174-4486-B653-6762C29842AE}"/>
    <cellStyle name="Normal 5 4 2 2 2 4 2" xfId="3835" xr:uid="{F0ED98EC-150E-4AC4-951A-4DD8DF6BA258}"/>
    <cellStyle name="Normal 5 4 2 2 2 5" xfId="747" xr:uid="{CD0191DA-0907-419D-94C2-156503D2C094}"/>
    <cellStyle name="Normal 5 4 2 2 2 6" xfId="748" xr:uid="{46586BE9-84A0-44A6-8628-8575363A786F}"/>
    <cellStyle name="Normal 5 4 2 2 3" xfId="749" xr:uid="{7C2BFFD4-77EF-4C25-B46B-5D78DE1D7B40}"/>
    <cellStyle name="Normal 5 4 2 2 3 2" xfId="750" xr:uid="{9C326701-D001-4B53-8F5B-38945A21C1B5}"/>
    <cellStyle name="Normal 5 4 2 2 3 2 2" xfId="751" xr:uid="{09200800-D8CF-42FC-801A-0719B276F31D}"/>
    <cellStyle name="Normal 5 4 2 2 3 2 2 2" xfId="3836" xr:uid="{22DED4A9-1198-44C7-B721-77BCBF445EE7}"/>
    <cellStyle name="Normal 5 4 2 2 3 2 2 2 2" xfId="3837" xr:uid="{C0049CCB-628F-4772-8602-CAE018488EDC}"/>
    <cellStyle name="Normal 5 4 2 2 3 2 2 3" xfId="3838" xr:uid="{85F13C48-D18A-4D82-B11B-0D1E55D73EB6}"/>
    <cellStyle name="Normal 5 4 2 2 3 2 3" xfId="752" xr:uid="{C9330C11-F83F-47AF-B6A9-4A1C38498F44}"/>
    <cellStyle name="Normal 5 4 2 2 3 2 3 2" xfId="3839" xr:uid="{A77BA000-996B-47F6-943E-F4C37FF458CB}"/>
    <cellStyle name="Normal 5 4 2 2 3 2 4" xfId="753" xr:uid="{BC8C3A33-AF32-47E8-8C46-0F911131316C}"/>
    <cellStyle name="Normal 5 4 2 2 3 3" xfId="754" xr:uid="{A6526BEF-DFDE-4FA4-840D-C11A85122776}"/>
    <cellStyle name="Normal 5 4 2 2 3 3 2" xfId="3840" xr:uid="{DE14DF2E-1D1E-4210-8AC0-1A2E90935E3C}"/>
    <cellStyle name="Normal 5 4 2 2 3 3 2 2" xfId="3841" xr:uid="{CFA97142-F16F-45F3-AADB-6C0FE2BC8483}"/>
    <cellStyle name="Normal 5 4 2 2 3 3 3" xfId="3842" xr:uid="{C2F981A7-B944-402A-808C-C80AEFECD6D3}"/>
    <cellStyle name="Normal 5 4 2 2 3 4" xfId="755" xr:uid="{6E4BFA0C-6CC4-4918-BC87-FD31A4E878D7}"/>
    <cellStyle name="Normal 5 4 2 2 3 4 2" xfId="3843" xr:uid="{CC7C9B74-322E-461E-8A2C-42F4C65161CB}"/>
    <cellStyle name="Normal 5 4 2 2 3 5" xfId="756" xr:uid="{4AB7F29A-F292-4C63-8664-7F2325ED37E2}"/>
    <cellStyle name="Normal 5 4 2 2 4" xfId="757" xr:uid="{FBDBA938-0626-4F57-A9B1-E86D27EC51C5}"/>
    <cellStyle name="Normal 5 4 2 2 4 2" xfId="758" xr:uid="{149DCE66-987F-4A9B-A66A-AF6B2AF5442E}"/>
    <cellStyle name="Normal 5 4 2 2 4 2 2" xfId="3844" xr:uid="{D968BE3A-584B-4EC9-91AD-51052FDA4D91}"/>
    <cellStyle name="Normal 5 4 2 2 4 2 2 2" xfId="3845" xr:uid="{E3DC9C55-0167-43D9-9B0A-B0925DBFAD16}"/>
    <cellStyle name="Normal 5 4 2 2 4 2 3" xfId="3846" xr:uid="{47D6ED7D-DE56-4500-A794-FF80631E16EB}"/>
    <cellStyle name="Normal 5 4 2 2 4 3" xfId="759" xr:uid="{4EC0F2EC-EF81-43F2-AC12-5018A1AE9995}"/>
    <cellStyle name="Normal 5 4 2 2 4 3 2" xfId="3847" xr:uid="{9B2F115A-EFA7-4E61-9882-AA52C7A03586}"/>
    <cellStyle name="Normal 5 4 2 2 4 4" xfId="760" xr:uid="{480D3AA1-C630-4407-9B79-12DF514FF5D2}"/>
    <cellStyle name="Normal 5 4 2 2 5" xfId="761" xr:uid="{F59F932E-FFB2-4EBD-B522-F5D8D989DFA2}"/>
    <cellStyle name="Normal 5 4 2 2 5 2" xfId="762" xr:uid="{51720A27-DD4E-4856-A6DA-102642FF18DE}"/>
    <cellStyle name="Normal 5 4 2 2 5 2 2" xfId="3848" xr:uid="{2BF46C3A-2849-4C88-B572-9CDC3C4914E1}"/>
    <cellStyle name="Normal 5 4 2 2 5 3" xfId="763" xr:uid="{43FA3C06-0287-47CE-A4B0-FF10340080BB}"/>
    <cellStyle name="Normal 5 4 2 2 5 4" xfId="764" xr:uid="{9E889C3C-E24F-4BE8-921A-5C7811E2FB3A}"/>
    <cellStyle name="Normal 5 4 2 2 6" xfId="765" xr:uid="{9E7DC696-E415-4529-B453-839C9B2083E3}"/>
    <cellStyle name="Normal 5 4 2 2 6 2" xfId="3849" xr:uid="{656CDFC8-8EBC-4567-A794-11EB061EB771}"/>
    <cellStyle name="Normal 5 4 2 2 7" xfId="766" xr:uid="{6DB2CF69-05DC-4FD3-90CA-08D23D4B3799}"/>
    <cellStyle name="Normal 5 4 2 2 8" xfId="767" xr:uid="{993EC6E4-05A9-45BD-9EF9-1BDDDF744E69}"/>
    <cellStyle name="Normal 5 4 2 3" xfId="768" xr:uid="{EFA7B368-4C16-46C7-B07D-4C3E78E00257}"/>
    <cellStyle name="Normal 5 4 2 3 2" xfId="769" xr:uid="{23C7EB24-AC3B-4985-8552-EF314B5C0C01}"/>
    <cellStyle name="Normal 5 4 2 3 2 2" xfId="770" xr:uid="{FE1B14AD-080F-48CB-BDB9-EF59625B1B9D}"/>
    <cellStyle name="Normal 5 4 2 3 2 2 2" xfId="3850" xr:uid="{E06CF8B4-BE84-43AA-8352-E668EDEB0B6E}"/>
    <cellStyle name="Normal 5 4 2 3 2 2 2 2" xfId="3851" xr:uid="{7E53851C-5BBD-44DE-AA8A-8B2030D6E8DD}"/>
    <cellStyle name="Normal 5 4 2 3 2 2 3" xfId="3852" xr:uid="{548788B5-0D4C-4A19-B89A-2C8D6CEF1CBB}"/>
    <cellStyle name="Normal 5 4 2 3 2 3" xfId="771" xr:uid="{D68B849F-1BEF-43B2-A6AB-2E1A72DBA2ED}"/>
    <cellStyle name="Normal 5 4 2 3 2 3 2" xfId="3853" xr:uid="{420ED19C-FEE3-40E3-928E-23CE142756A2}"/>
    <cellStyle name="Normal 5 4 2 3 2 4" xfId="772" xr:uid="{03426828-7D80-4156-B56D-2F9784F5754A}"/>
    <cellStyle name="Normal 5 4 2 3 3" xfId="773" xr:uid="{7E108CA3-C8E2-4445-9FDD-5A0E0F710B5B}"/>
    <cellStyle name="Normal 5 4 2 3 3 2" xfId="774" xr:uid="{701288B8-2A3F-46FC-8A39-4ADDD68A96FE}"/>
    <cellStyle name="Normal 5 4 2 3 3 2 2" xfId="3854" xr:uid="{83A52CEB-DAD4-40AD-B251-60A4B9EEB524}"/>
    <cellStyle name="Normal 5 4 2 3 3 3" xfId="775" xr:uid="{C769111B-AF4D-4D54-8C07-26B52D612C3B}"/>
    <cellStyle name="Normal 5 4 2 3 3 4" xfId="776" xr:uid="{AFBA7739-4636-4E22-A15D-4691C0D16EFD}"/>
    <cellStyle name="Normal 5 4 2 3 4" xfId="777" xr:uid="{BE38C759-C20F-4847-A69C-BB57B8BBF1EC}"/>
    <cellStyle name="Normal 5 4 2 3 4 2" xfId="3855" xr:uid="{BF2A75A7-679A-47B1-BC00-FFEDF661551D}"/>
    <cellStyle name="Normal 5 4 2 3 5" xfId="778" xr:uid="{DF1C4B3F-7C26-4BAD-81EA-02A18539DE2D}"/>
    <cellStyle name="Normal 5 4 2 3 6" xfId="779" xr:uid="{4B26E16E-5055-4758-BDEA-D44CAF635A2D}"/>
    <cellStyle name="Normal 5 4 2 4" xfId="780" xr:uid="{6105B49F-CA1E-424C-A2AF-0DB6E9AAC94E}"/>
    <cellStyle name="Normal 5 4 2 4 2" xfId="781" xr:uid="{58E3273B-D63E-460C-B2BA-29FB92017685}"/>
    <cellStyle name="Normal 5 4 2 4 2 2" xfId="782" xr:uid="{185E094C-DEB0-4A81-B102-DC4C16F658D3}"/>
    <cellStyle name="Normal 5 4 2 4 2 2 2" xfId="3856" xr:uid="{E187C3A5-ECA5-44C9-9EFD-D9BDBA5A3407}"/>
    <cellStyle name="Normal 5 4 2 4 2 2 2 2" xfId="3857" xr:uid="{5106FE01-EB1F-4B55-BFB2-5925220019A5}"/>
    <cellStyle name="Normal 5 4 2 4 2 2 3" xfId="3858" xr:uid="{FE203ECB-DDF5-45B0-B4CA-C35564B2B522}"/>
    <cellStyle name="Normal 5 4 2 4 2 3" xfId="783" xr:uid="{C03A18FB-1C36-4C5E-B410-3178BB909AC4}"/>
    <cellStyle name="Normal 5 4 2 4 2 3 2" xfId="3859" xr:uid="{A25283F5-73F2-4A88-90DA-552328633AAC}"/>
    <cellStyle name="Normal 5 4 2 4 2 4" xfId="784" xr:uid="{1796163E-518B-430D-94A0-AB55B0087202}"/>
    <cellStyle name="Normal 5 4 2 4 3" xfId="785" xr:uid="{1E96D375-2875-42E5-8E18-16203A59CF2E}"/>
    <cellStyle name="Normal 5 4 2 4 3 2" xfId="3860" xr:uid="{D74AC9D5-116E-435F-9794-455ABA49DF3E}"/>
    <cellStyle name="Normal 5 4 2 4 3 2 2" xfId="3861" xr:uid="{250F36F5-F2E7-4B5C-9B59-14267B3F316D}"/>
    <cellStyle name="Normal 5 4 2 4 3 3" xfId="3862" xr:uid="{6123CBA4-C9E0-4E9E-AB22-B2CE35973C1F}"/>
    <cellStyle name="Normal 5 4 2 4 4" xfId="786" xr:uid="{59B13ACE-0545-4CF6-BC2B-AA46803728A4}"/>
    <cellStyle name="Normal 5 4 2 4 4 2" xfId="3863" xr:uid="{D9574EFD-E1AA-469E-AE1A-95190B97D498}"/>
    <cellStyle name="Normal 5 4 2 4 5" xfId="787" xr:uid="{9B03FA5F-669A-491C-874F-BC7256224D6C}"/>
    <cellStyle name="Normal 5 4 2 5" xfId="788" xr:uid="{D16D9908-70D1-4A5C-A5CC-399958C82F7A}"/>
    <cellStyle name="Normal 5 4 2 5 2" xfId="789" xr:uid="{19B63600-0BBB-4006-8859-54269A2F8CA7}"/>
    <cellStyle name="Normal 5 4 2 5 2 2" xfId="3864" xr:uid="{2C039D2A-D4B6-4E60-872D-F20018331886}"/>
    <cellStyle name="Normal 5 4 2 5 2 2 2" xfId="3865" xr:uid="{7F590C60-BCCE-42BC-9A24-BE9D113AA19F}"/>
    <cellStyle name="Normal 5 4 2 5 2 3" xfId="3866" xr:uid="{43026243-A8D8-4ED4-AF4A-3431B91CDB02}"/>
    <cellStyle name="Normal 5 4 2 5 3" xfId="790" xr:uid="{41945E9C-70D9-4D71-B924-51DEE7F4D9F2}"/>
    <cellStyle name="Normal 5 4 2 5 3 2" xfId="3867" xr:uid="{33DF31AB-F964-4176-AAA9-104B46241D10}"/>
    <cellStyle name="Normal 5 4 2 5 4" xfId="791" xr:uid="{F5C86D45-10B5-4972-9901-4FCBEF6B1B44}"/>
    <cellStyle name="Normal 5 4 2 6" xfId="792" xr:uid="{27EF732B-95A4-463F-9E33-4B80525CA63A}"/>
    <cellStyle name="Normal 5 4 2 6 2" xfId="793" xr:uid="{E49D0453-4722-4A27-8512-CB68F8F9B6D4}"/>
    <cellStyle name="Normal 5 4 2 6 2 2" xfId="3868" xr:uid="{65080587-13E3-4DAD-9627-9496C7538A96}"/>
    <cellStyle name="Normal 5 4 2 6 2 3" xfId="4390" xr:uid="{4E012203-22EE-4991-9CFE-ECFACEEF2017}"/>
    <cellStyle name="Normal 5 4 2 6 3" xfId="794" xr:uid="{00EAE94E-C97E-4E63-BFC8-3D2A4CCBCE34}"/>
    <cellStyle name="Normal 5 4 2 6 4" xfId="795" xr:uid="{DB6A4F06-0D56-4FEC-B63A-391D0E76B6D1}"/>
    <cellStyle name="Normal 5 4 2 6 4 2" xfId="4749" xr:uid="{779DB07B-0BEB-42EC-8B35-93A9FEE4B3BD}"/>
    <cellStyle name="Normal 5 4 2 6 4 3" xfId="4606" xr:uid="{7D7AD398-112E-40F8-9491-E260525A9E99}"/>
    <cellStyle name="Normal 5 4 2 6 4 4" xfId="4470" xr:uid="{6B9FBD02-EAD4-4E51-9A71-4ED0232B6AE7}"/>
    <cellStyle name="Normal 5 4 2 7" xfId="796" xr:uid="{8A27B0E4-527E-455D-ABC1-9CC851EDB6F8}"/>
    <cellStyle name="Normal 5 4 2 7 2" xfId="3869" xr:uid="{91B7D934-735D-4643-90A9-0BBDFD5BAF65}"/>
    <cellStyle name="Normal 5 4 2 8" xfId="797" xr:uid="{20BA9CBE-CE76-4A2E-AC14-28793C023C23}"/>
    <cellStyle name="Normal 5 4 2 9" xfId="798" xr:uid="{390B548C-D089-41CA-8D75-E1D05D395A84}"/>
    <cellStyle name="Normal 5 4 3" xfId="799" xr:uid="{865CC3E6-7E9B-4873-8785-EF48A5B75CCD}"/>
    <cellStyle name="Normal 5 4 3 2" xfId="800" xr:uid="{8E1082CB-BD4E-4F26-A50C-9DA1596986F0}"/>
    <cellStyle name="Normal 5 4 3 2 2" xfId="801" xr:uid="{E822EC0C-B179-408D-8362-E82A45FCBA7F}"/>
    <cellStyle name="Normal 5 4 3 2 2 2" xfId="802" xr:uid="{D9DAB583-7A8E-4D6B-8331-83F36E069BF3}"/>
    <cellStyle name="Normal 5 4 3 2 2 2 2" xfId="3870" xr:uid="{4909F673-9303-4583-BB9D-DD09D6794731}"/>
    <cellStyle name="Normal 5 4 3 2 2 2 2 2" xfId="3871" xr:uid="{E947B0F7-389A-45FA-88C5-CA942A52CDEA}"/>
    <cellStyle name="Normal 5 4 3 2 2 2 3" xfId="3872" xr:uid="{7CE57CDD-E26E-4354-9FD7-11F991C8DC24}"/>
    <cellStyle name="Normal 5 4 3 2 2 3" xfId="803" xr:uid="{C127FC0C-4A51-450F-ADCE-77DD066CE581}"/>
    <cellStyle name="Normal 5 4 3 2 2 3 2" xfId="3873" xr:uid="{5C62FC84-9F09-427A-A782-1EE46EC20954}"/>
    <cellStyle name="Normal 5 4 3 2 2 4" xfId="804" xr:uid="{E4714DBC-F2EE-4264-A5D1-338C508300C1}"/>
    <cellStyle name="Normal 5 4 3 2 3" xfId="805" xr:uid="{630C869F-9C41-468A-AB2B-F777FDCAE1BA}"/>
    <cellStyle name="Normal 5 4 3 2 3 2" xfId="806" xr:uid="{8C84E627-7F32-4630-9E7B-6EA2AC31F151}"/>
    <cellStyle name="Normal 5 4 3 2 3 2 2" xfId="3874" xr:uid="{0C678483-89A8-4730-A4E7-84A0296F6A49}"/>
    <cellStyle name="Normal 5 4 3 2 3 3" xfId="807" xr:uid="{4F7C1FDF-48DF-44C4-97D0-4FB3E1360BAD}"/>
    <cellStyle name="Normal 5 4 3 2 3 4" xfId="808" xr:uid="{173A5C07-6513-46F5-918F-96D6E530D4D3}"/>
    <cellStyle name="Normal 5 4 3 2 4" xfId="809" xr:uid="{0B12DC48-50E5-4BDA-AD86-308155FF6CB1}"/>
    <cellStyle name="Normal 5 4 3 2 4 2" xfId="3875" xr:uid="{BC230843-2B3D-4202-9DBC-7CEFB13B46E1}"/>
    <cellStyle name="Normal 5 4 3 2 5" xfId="810" xr:uid="{A0D8D3C0-4488-42EE-A7F7-CF656EEB203A}"/>
    <cellStyle name="Normal 5 4 3 2 6" xfId="811" xr:uid="{5920FEC1-A832-48A5-9D63-24D58FB9E02E}"/>
    <cellStyle name="Normal 5 4 3 3" xfId="812" xr:uid="{596E357E-D524-4CFC-B430-34F6FCF0E075}"/>
    <cellStyle name="Normal 5 4 3 3 2" xfId="813" xr:uid="{379DB10B-255F-4B14-B753-1735F7B22FF6}"/>
    <cellStyle name="Normal 5 4 3 3 2 2" xfId="814" xr:uid="{14D20BD8-1684-4278-B9D3-E4695C122814}"/>
    <cellStyle name="Normal 5 4 3 3 2 2 2" xfId="3876" xr:uid="{92989460-4AA0-426E-8100-191AD53450FC}"/>
    <cellStyle name="Normal 5 4 3 3 2 2 2 2" xfId="3877" xr:uid="{1499BF03-1961-43DA-9FE2-07B12BFE89AA}"/>
    <cellStyle name="Normal 5 4 3 3 2 2 3" xfId="3878" xr:uid="{77D7234C-C14B-4D7F-9C7E-793503856845}"/>
    <cellStyle name="Normal 5 4 3 3 2 3" xfId="815" xr:uid="{F637AB55-895A-44ED-8353-10FEB4637A6A}"/>
    <cellStyle name="Normal 5 4 3 3 2 3 2" xfId="3879" xr:uid="{16F621FD-426E-4286-BF0A-B2D6404ECA91}"/>
    <cellStyle name="Normal 5 4 3 3 2 4" xfId="816" xr:uid="{381F36F7-0640-4D78-A929-1BAD1A68C2D1}"/>
    <cellStyle name="Normal 5 4 3 3 3" xfId="817" xr:uid="{EAEB9734-DFC4-41C3-848A-201E4513283E}"/>
    <cellStyle name="Normal 5 4 3 3 3 2" xfId="3880" xr:uid="{54F6982B-035E-47D0-A37E-0B3820771F05}"/>
    <cellStyle name="Normal 5 4 3 3 3 2 2" xfId="3881" xr:uid="{54200918-58E7-4CDB-A86A-B0985DB46E7D}"/>
    <cellStyle name="Normal 5 4 3 3 3 3" xfId="3882" xr:uid="{60427A73-68E2-4AA2-89C4-3B0691ED66B7}"/>
    <cellStyle name="Normal 5 4 3 3 4" xfId="818" xr:uid="{6567ABFE-4F44-415D-95B4-10CD31C6C3A0}"/>
    <cellStyle name="Normal 5 4 3 3 4 2" xfId="3883" xr:uid="{168538B6-5A25-4D02-8579-FDE2CCFD2BB6}"/>
    <cellStyle name="Normal 5 4 3 3 5" xfId="819" xr:uid="{EDE34BCC-E2FC-471D-8C15-7086585B637D}"/>
    <cellStyle name="Normal 5 4 3 4" xfId="820" xr:uid="{DF88CA8F-3743-46FD-9F1E-76FFCB18F745}"/>
    <cellStyle name="Normal 5 4 3 4 2" xfId="821" xr:uid="{30E2267C-C7E1-4672-8B1A-C3AC43DC0091}"/>
    <cellStyle name="Normal 5 4 3 4 2 2" xfId="3884" xr:uid="{55910F0E-F403-462A-94F3-038C8445EDC7}"/>
    <cellStyle name="Normal 5 4 3 4 2 2 2" xfId="3885" xr:uid="{5CDC8C80-BCE7-4A14-B8EB-48749E46C4EB}"/>
    <cellStyle name="Normal 5 4 3 4 2 3" xfId="3886" xr:uid="{87B504D5-4423-4CA1-ADB6-E78226C6D058}"/>
    <cellStyle name="Normal 5 4 3 4 3" xfId="822" xr:uid="{CD90E532-D449-4CF3-9568-B435B89E541E}"/>
    <cellStyle name="Normal 5 4 3 4 3 2" xfId="3887" xr:uid="{F678F120-BC57-42B6-8063-7E940E95AB6A}"/>
    <cellStyle name="Normal 5 4 3 4 4" xfId="823" xr:uid="{E9E02A4F-CBF1-460D-83F7-FE6E1AE6D749}"/>
    <cellStyle name="Normal 5 4 3 5" xfId="824" xr:uid="{E24AFFDD-5C57-4081-B2D0-1A89CBDB6714}"/>
    <cellStyle name="Normal 5 4 3 5 2" xfId="825" xr:uid="{C790A73C-BD33-48EB-BC1D-0B77E448602B}"/>
    <cellStyle name="Normal 5 4 3 5 2 2" xfId="3888" xr:uid="{E8EA1506-41F4-426A-837E-7EF227348894}"/>
    <cellStyle name="Normal 5 4 3 5 3" xfId="826" xr:uid="{202F9BD9-B451-43D7-B76B-0F527623B56B}"/>
    <cellStyle name="Normal 5 4 3 5 4" xfId="827" xr:uid="{F12B59BD-5F2A-4AE2-B2C2-33CEBC903647}"/>
    <cellStyle name="Normal 5 4 3 6" xfId="828" xr:uid="{EDF39F1E-A8D2-4615-8837-BF51268DBAFE}"/>
    <cellStyle name="Normal 5 4 3 6 2" xfId="3889" xr:uid="{FAD39CE8-0909-4843-9542-7E16B468D2AC}"/>
    <cellStyle name="Normal 5 4 3 7" xfId="829" xr:uid="{DAA11C7D-24B9-47B5-99D3-55363F73329C}"/>
    <cellStyle name="Normal 5 4 3 8" xfId="830" xr:uid="{831706DB-3030-485A-BC89-E1C3D0911D8D}"/>
    <cellStyle name="Normal 5 4 4" xfId="831" xr:uid="{E187F3CA-F1C9-43CF-BB42-3206FD27C2B2}"/>
    <cellStyle name="Normal 5 4 4 2" xfId="832" xr:uid="{60A1FC78-0480-488C-9E12-0392F082B6DD}"/>
    <cellStyle name="Normal 5 4 4 2 2" xfId="833" xr:uid="{5959C6D0-19A1-4257-A696-3126C9BAC986}"/>
    <cellStyle name="Normal 5 4 4 2 2 2" xfId="834" xr:uid="{48A3026D-90AC-44FF-98D3-29B41DDF208C}"/>
    <cellStyle name="Normal 5 4 4 2 2 2 2" xfId="3890" xr:uid="{F97B2820-7D3A-455C-A73B-4E56BB558CBB}"/>
    <cellStyle name="Normal 5 4 4 2 2 3" xfId="835" xr:uid="{299C97BC-4428-4B1E-ACBD-C7DED95A81C6}"/>
    <cellStyle name="Normal 5 4 4 2 2 4" xfId="836" xr:uid="{02B31730-4212-4BE7-9ABF-8397B625B89E}"/>
    <cellStyle name="Normal 5 4 4 2 3" xfId="837" xr:uid="{CF1B0DD3-E545-4BDD-BB7C-D6389899F647}"/>
    <cellStyle name="Normal 5 4 4 2 3 2" xfId="3891" xr:uid="{8A993CC7-6F51-456A-B3EA-3193785E3B76}"/>
    <cellStyle name="Normal 5 4 4 2 4" xfId="838" xr:uid="{93EB5EAF-C979-46BF-B001-D47687F98F75}"/>
    <cellStyle name="Normal 5 4 4 2 5" xfId="839" xr:uid="{9567DF3D-CFB0-449D-8564-B698937EF7A3}"/>
    <cellStyle name="Normal 5 4 4 3" xfId="840" xr:uid="{64C0DA5B-EA72-4EF3-9856-BA18A8FD5AD7}"/>
    <cellStyle name="Normal 5 4 4 3 2" xfId="841" xr:uid="{A2A9A4AD-7602-42CE-B682-61E5286BDDF7}"/>
    <cellStyle name="Normal 5 4 4 3 2 2" xfId="3892" xr:uid="{EE1F6338-A18A-4BE7-A6F3-D42C353E8787}"/>
    <cellStyle name="Normal 5 4 4 3 3" xfId="842" xr:uid="{AC4185BA-66B9-44B3-97BC-39B1C80A548D}"/>
    <cellStyle name="Normal 5 4 4 3 4" xfId="843" xr:uid="{2E07B9D8-B5AD-4A8D-A1FC-8CE35E896F21}"/>
    <cellStyle name="Normal 5 4 4 4" xfId="844" xr:uid="{5A425897-70B8-4911-AEC3-CBC47FD92E04}"/>
    <cellStyle name="Normal 5 4 4 4 2" xfId="845" xr:uid="{0050010B-9821-4163-83FE-234310969686}"/>
    <cellStyle name="Normal 5 4 4 4 3" xfId="846" xr:uid="{634A14DF-784B-46B5-ABE9-424E0707B689}"/>
    <cellStyle name="Normal 5 4 4 4 4" xfId="847" xr:uid="{3111F12A-D085-4C79-8EC9-54FE31CE8A3C}"/>
    <cellStyle name="Normal 5 4 4 5" xfId="848" xr:uid="{8FE8E9BC-A49E-4329-89AB-9A505ED1277F}"/>
    <cellStyle name="Normal 5 4 4 6" xfId="849" xr:uid="{06A499BB-AF4C-42CA-936D-009FA3A11161}"/>
    <cellStyle name="Normal 5 4 4 7" xfId="850" xr:uid="{4684065C-5CB9-420E-ABBE-EAD335A24A2E}"/>
    <cellStyle name="Normal 5 4 5" xfId="851" xr:uid="{E8EA618B-B57E-49B2-BDA7-13F07FED29FE}"/>
    <cellStyle name="Normal 5 4 5 2" xfId="852" xr:uid="{CFD3522B-4C04-4359-9C79-9F00DFA4B097}"/>
    <cellStyle name="Normal 5 4 5 2 2" xfId="853" xr:uid="{897A1114-A5DD-464D-ABE8-11E8C8E8FD7C}"/>
    <cellStyle name="Normal 5 4 5 2 2 2" xfId="3893" xr:uid="{412DFD9A-3ABF-41D8-870B-BF82CB57A0B3}"/>
    <cellStyle name="Normal 5 4 5 2 2 2 2" xfId="3894" xr:uid="{1817CDCC-C64B-4227-96D6-CA54EC1D80DB}"/>
    <cellStyle name="Normal 5 4 5 2 2 3" xfId="3895" xr:uid="{E0C295FA-DC37-408B-8E28-649B15C98C1B}"/>
    <cellStyle name="Normal 5 4 5 2 3" xfId="854" xr:uid="{34C1BF1A-8906-4F8F-8F37-DCFF837AA8FD}"/>
    <cellStyle name="Normal 5 4 5 2 3 2" xfId="3896" xr:uid="{10A23922-E7E9-4265-B22C-A633AB82FFF5}"/>
    <cellStyle name="Normal 5 4 5 2 4" xfId="855" xr:uid="{33759045-E11B-4475-8094-770E2BECB821}"/>
    <cellStyle name="Normal 5 4 5 3" xfId="856" xr:uid="{B5228482-D2AE-4CB5-9BDB-0BBB8AD86F3C}"/>
    <cellStyle name="Normal 5 4 5 3 2" xfId="857" xr:uid="{1320B4BF-7972-47FC-A7D2-00BDA4DA6EB3}"/>
    <cellStyle name="Normal 5 4 5 3 2 2" xfId="3897" xr:uid="{D44985C2-D4D3-418C-B12A-3D29C7687569}"/>
    <cellStyle name="Normal 5 4 5 3 3" xfId="858" xr:uid="{CF132907-457D-4011-AB12-A4F4633730BB}"/>
    <cellStyle name="Normal 5 4 5 3 4" xfId="859" xr:uid="{62193044-2BC1-4A97-935D-627FDFC6392B}"/>
    <cellStyle name="Normal 5 4 5 4" xfId="860" xr:uid="{F19784C6-3CDB-4D7A-847D-D923EBDF18D2}"/>
    <cellStyle name="Normal 5 4 5 4 2" xfId="3898" xr:uid="{7224D278-2F39-44EC-B113-2CDFF70CA374}"/>
    <cellStyle name="Normal 5 4 5 5" xfId="861" xr:uid="{9B7FDF06-7E4C-42F5-8C1B-83C57E578937}"/>
    <cellStyle name="Normal 5 4 5 6" xfId="862" xr:uid="{A8422AE8-06D9-4C17-8437-8CC40192FA66}"/>
    <cellStyle name="Normal 5 4 6" xfId="863" xr:uid="{2872E046-6D3C-4325-B9FF-8AF9B47BEE78}"/>
    <cellStyle name="Normal 5 4 6 2" xfId="864" xr:uid="{E67C37C5-03BE-49F7-96A9-124E9F958CCC}"/>
    <cellStyle name="Normal 5 4 6 2 2" xfId="865" xr:uid="{D8B729A7-EDE3-4EB5-973B-E20429892820}"/>
    <cellStyle name="Normal 5 4 6 2 2 2" xfId="3899" xr:uid="{7AB00861-7A30-4446-88EB-98B9B981999B}"/>
    <cellStyle name="Normal 5 4 6 2 3" xfId="866" xr:uid="{E9775A0C-86C3-4BE7-A146-3C58BBFE347F}"/>
    <cellStyle name="Normal 5 4 6 2 4" xfId="867" xr:uid="{B6D5DC26-0102-41BC-8C6D-DE36B1567EE6}"/>
    <cellStyle name="Normal 5 4 6 3" xfId="868" xr:uid="{D0C5B9F8-FAF6-4555-88A2-034C106F3B1E}"/>
    <cellStyle name="Normal 5 4 6 3 2" xfId="3900" xr:uid="{F9B5C7D7-4A2A-42BC-AD0E-DBA322980FFE}"/>
    <cellStyle name="Normal 5 4 6 4" xfId="869" xr:uid="{7FF7BD22-B2F4-469F-A470-289D5AE9702B}"/>
    <cellStyle name="Normal 5 4 6 5" xfId="870" xr:uid="{1F4C4F2D-22C2-4CB4-B456-6C062A0BF09C}"/>
    <cellStyle name="Normal 5 4 7" xfId="871" xr:uid="{6CAB5EBF-918A-490E-9DCB-E952182ABDF3}"/>
    <cellStyle name="Normal 5 4 7 2" xfId="872" xr:uid="{41B37BC5-0555-4920-8EE4-81D7C6495467}"/>
    <cellStyle name="Normal 5 4 7 2 2" xfId="3901" xr:uid="{8F7FA2AF-065D-4EA1-9098-28B743DFC2BF}"/>
    <cellStyle name="Normal 5 4 7 2 3" xfId="4389" xr:uid="{5CB3F520-227D-4B03-9397-61A1D2252CE3}"/>
    <cellStyle name="Normal 5 4 7 3" xfId="873" xr:uid="{94EC6A1E-625E-474D-BB69-F7A01B458BF5}"/>
    <cellStyle name="Normal 5 4 7 4" xfId="874" xr:uid="{11A86B7E-4408-4994-8BFA-3B7B8898BB84}"/>
    <cellStyle name="Normal 5 4 7 4 2" xfId="4748" xr:uid="{48047558-CE84-4758-9249-FAC6186646A7}"/>
    <cellStyle name="Normal 5 4 7 4 3" xfId="4607" xr:uid="{63933A12-05D8-4A25-80C2-05D2F5D9113C}"/>
    <cellStyle name="Normal 5 4 7 4 4" xfId="4469" xr:uid="{39D64E3F-BDF0-4760-87C3-C246D92A5282}"/>
    <cellStyle name="Normal 5 4 8" xfId="875" xr:uid="{B52EC5D0-7F08-45CF-8485-448273D994F7}"/>
    <cellStyle name="Normal 5 4 8 2" xfId="876" xr:uid="{577B81EA-DC94-41BA-AAA7-FE1D95CF2B89}"/>
    <cellStyle name="Normal 5 4 8 3" xfId="877" xr:uid="{F8104C46-F651-4C76-8914-3F9833BD9ABE}"/>
    <cellStyle name="Normal 5 4 8 4" xfId="878" xr:uid="{26B71D1B-227F-4386-990A-504E0CEC37AA}"/>
    <cellStyle name="Normal 5 4 9" xfId="879" xr:uid="{F50E6F6B-539C-4211-A4F9-27693BA4EE28}"/>
    <cellStyle name="Normal 5 5" xfId="880" xr:uid="{7E052CE4-D7B3-4F05-B43F-A28D53E4DC17}"/>
    <cellStyle name="Normal 5 5 10" xfId="881" xr:uid="{DC6A6645-FB7D-43A4-B5CE-5BDB0887F675}"/>
    <cellStyle name="Normal 5 5 11" xfId="882" xr:uid="{826395FE-2158-40B7-B64A-81059CE9F78C}"/>
    <cellStyle name="Normal 5 5 2" xfId="883" xr:uid="{6F493F81-D40E-4973-92B3-D6521944C033}"/>
    <cellStyle name="Normal 5 5 2 2" xfId="884" xr:uid="{EC49F086-ED17-42F3-8803-3274F7577DDD}"/>
    <cellStyle name="Normal 5 5 2 2 2" xfId="885" xr:uid="{FF7CE085-948A-4615-9FE9-5931A3CE90E0}"/>
    <cellStyle name="Normal 5 5 2 2 2 2" xfId="886" xr:uid="{288EEB86-B953-4244-AF45-F677FBCCD34A}"/>
    <cellStyle name="Normal 5 5 2 2 2 2 2" xfId="887" xr:uid="{CC91588C-994B-42C5-BA52-678F665910CC}"/>
    <cellStyle name="Normal 5 5 2 2 2 2 2 2" xfId="3902" xr:uid="{FEB47A8E-F738-4A9D-8892-FAD33DD62120}"/>
    <cellStyle name="Normal 5 5 2 2 2 2 3" xfId="888" xr:uid="{5605DA56-4EC7-4861-A0D1-2E590A63F223}"/>
    <cellStyle name="Normal 5 5 2 2 2 2 4" xfId="889" xr:uid="{FA6D13EE-5E2F-4791-814D-036C8A576216}"/>
    <cellStyle name="Normal 5 5 2 2 2 3" xfId="890" xr:uid="{0868389D-BFEF-415F-B7E5-C6A7B1544029}"/>
    <cellStyle name="Normal 5 5 2 2 2 3 2" xfId="891" xr:uid="{D94FB09C-DD60-4141-A6E8-8DED8F490207}"/>
    <cellStyle name="Normal 5 5 2 2 2 3 3" xfId="892" xr:uid="{739B6AAD-D601-4599-BB01-FAB44F7E822A}"/>
    <cellStyle name="Normal 5 5 2 2 2 3 4" xfId="893" xr:uid="{7EFC28FF-735B-43E1-8C15-5A4B99EB3E76}"/>
    <cellStyle name="Normal 5 5 2 2 2 4" xfId="894" xr:uid="{573DD72D-685A-407F-981C-435C4CA15E2A}"/>
    <cellStyle name="Normal 5 5 2 2 2 5" xfId="895" xr:uid="{1EEC802C-65F8-435C-A65A-778E74FA137B}"/>
    <cellStyle name="Normal 5 5 2 2 2 6" xfId="896" xr:uid="{D640F064-C2EB-4EB6-B3BA-CEA0A42A0925}"/>
    <cellStyle name="Normal 5 5 2 2 3" xfId="897" xr:uid="{056BCD75-027E-413C-93A9-D4922BF7FB22}"/>
    <cellStyle name="Normal 5 5 2 2 3 2" xfId="898" xr:uid="{472C35AC-7969-4E43-AB01-9E35FC2CF437}"/>
    <cellStyle name="Normal 5 5 2 2 3 2 2" xfId="899" xr:uid="{13220EBF-2ACF-4AC1-8507-DA1AE89A5376}"/>
    <cellStyle name="Normal 5 5 2 2 3 2 3" xfId="900" xr:uid="{8B926C9F-FC28-4122-AEF9-CC752B4929CE}"/>
    <cellStyle name="Normal 5 5 2 2 3 2 4" xfId="901" xr:uid="{5FD2E44C-8F96-44B1-B83C-9987B379617E}"/>
    <cellStyle name="Normal 5 5 2 2 3 3" xfId="902" xr:uid="{70B1134E-E693-40C0-9034-B5374FA1D1E5}"/>
    <cellStyle name="Normal 5 5 2 2 3 4" xfId="903" xr:uid="{D7D8BC27-2D9E-4EE9-927F-C725AAB8F24B}"/>
    <cellStyle name="Normal 5 5 2 2 3 5" xfId="904" xr:uid="{FED8550B-9D4F-45E8-83AE-EBA06AAD95C6}"/>
    <cellStyle name="Normal 5 5 2 2 4" xfId="905" xr:uid="{A7AE8929-D736-47FB-80DC-5C5D90CB7853}"/>
    <cellStyle name="Normal 5 5 2 2 4 2" xfId="906" xr:uid="{036F462D-7717-4027-9D0B-72E529D10B1F}"/>
    <cellStyle name="Normal 5 5 2 2 4 3" xfId="907" xr:uid="{FCE77BC6-B6E9-4A27-A6CC-DED403485099}"/>
    <cellStyle name="Normal 5 5 2 2 4 4" xfId="908" xr:uid="{4E362B17-CB90-42A9-B757-72CB8520F591}"/>
    <cellStyle name="Normal 5 5 2 2 5" xfId="909" xr:uid="{0C7BA56C-5DBC-41EE-967C-176AD73C0DFC}"/>
    <cellStyle name="Normal 5 5 2 2 5 2" xfId="910" xr:uid="{91BFC848-73C5-4FBB-9057-D9488666F917}"/>
    <cellStyle name="Normal 5 5 2 2 5 3" xfId="911" xr:uid="{2A35B291-59C5-4782-A49A-E7621F5FFE24}"/>
    <cellStyle name="Normal 5 5 2 2 5 4" xfId="912" xr:uid="{2C999A06-115D-4145-BEBE-34FA256DBA47}"/>
    <cellStyle name="Normal 5 5 2 2 6" xfId="913" xr:uid="{DAA10FCB-3029-4D58-904B-2D8B203560F5}"/>
    <cellStyle name="Normal 5 5 2 2 7" xfId="914" xr:uid="{C21E8B20-67E1-4031-B9C2-ABCCE33F2DE3}"/>
    <cellStyle name="Normal 5 5 2 2 8" xfId="915" xr:uid="{C8467DC0-DCE2-42EA-9FA9-485303A61934}"/>
    <cellStyle name="Normal 5 5 2 3" xfId="916" xr:uid="{0CF7818D-C570-4210-93D6-EA4E7DE590FC}"/>
    <cellStyle name="Normal 5 5 2 3 2" xfId="917" xr:uid="{1EF75E44-57D9-430F-A5B0-01DBB5F7B84B}"/>
    <cellStyle name="Normal 5 5 2 3 2 2" xfId="918" xr:uid="{B5A21EAC-FC55-48B0-8BFF-6298E847A3D4}"/>
    <cellStyle name="Normal 5 5 2 3 2 2 2" xfId="3903" xr:uid="{3D4F2517-46F3-49AD-A7FE-4637215D516D}"/>
    <cellStyle name="Normal 5 5 2 3 2 2 2 2" xfId="3904" xr:uid="{B28DDCF4-EE04-45A1-8221-9DA9D33F71BE}"/>
    <cellStyle name="Normal 5 5 2 3 2 2 3" xfId="3905" xr:uid="{4680B2A5-8714-4A17-82A8-C7F5890B867F}"/>
    <cellStyle name="Normal 5 5 2 3 2 3" xfId="919" xr:uid="{7188A344-DFC3-47A0-930A-A1AB9BD8FEB1}"/>
    <cellStyle name="Normal 5 5 2 3 2 3 2" xfId="3906" xr:uid="{1D4B7258-E637-4CA5-8582-55B705B22A50}"/>
    <cellStyle name="Normal 5 5 2 3 2 4" xfId="920" xr:uid="{84372899-B0B0-4801-BD9F-FB35BD76AF99}"/>
    <cellStyle name="Normal 5 5 2 3 3" xfId="921" xr:uid="{2A3E3794-3165-49D5-AFAD-06CC1B755959}"/>
    <cellStyle name="Normal 5 5 2 3 3 2" xfId="922" xr:uid="{865E9247-2B48-4529-BF5A-B606F4DFFB50}"/>
    <cellStyle name="Normal 5 5 2 3 3 2 2" xfId="3907" xr:uid="{D5ECD0D7-B8BC-4ACC-943E-766D75667E8A}"/>
    <cellStyle name="Normal 5 5 2 3 3 3" xfId="923" xr:uid="{7CAF1571-2E8C-4365-AD22-18FCC6C78BF0}"/>
    <cellStyle name="Normal 5 5 2 3 3 4" xfId="924" xr:uid="{E14CC2D0-A639-4DD8-8936-0E7078A5BFB2}"/>
    <cellStyle name="Normal 5 5 2 3 4" xfId="925" xr:uid="{27D16AFA-FAE5-4918-825B-52CC17CA29C4}"/>
    <cellStyle name="Normal 5 5 2 3 4 2" xfId="3908" xr:uid="{830735B1-2AEB-4615-ACEA-BDBDFB2B059B}"/>
    <cellStyle name="Normal 5 5 2 3 5" xfId="926" xr:uid="{0255EEB0-7AE4-479E-AB53-BDBE6C58BBC7}"/>
    <cellStyle name="Normal 5 5 2 3 6" xfId="927" xr:uid="{C7B9D079-2CF6-4204-B58D-C9FD36864A2C}"/>
    <cellStyle name="Normal 5 5 2 4" xfId="928" xr:uid="{90221797-8DA1-4CDA-B8CF-87BE6FAEE327}"/>
    <cellStyle name="Normal 5 5 2 4 2" xfId="929" xr:uid="{702E61F3-9A85-4EF4-8F97-D6CA51916B43}"/>
    <cellStyle name="Normal 5 5 2 4 2 2" xfId="930" xr:uid="{49853BE9-2D21-41D7-9266-33F8A3EA929D}"/>
    <cellStyle name="Normal 5 5 2 4 2 2 2" xfId="3909" xr:uid="{B4631B5A-FD5A-4E56-A380-B89F8E237FAF}"/>
    <cellStyle name="Normal 5 5 2 4 2 3" xfId="931" xr:uid="{FA2CDA21-6501-4743-9176-54E891B4E5AB}"/>
    <cellStyle name="Normal 5 5 2 4 2 4" xfId="932" xr:uid="{0835015B-27F4-4D9E-BD30-FCF51D381ECF}"/>
    <cellStyle name="Normal 5 5 2 4 3" xfId="933" xr:uid="{24767770-483C-4483-AB0F-FAA3C4ADA896}"/>
    <cellStyle name="Normal 5 5 2 4 3 2" xfId="3910" xr:uid="{3E5AC363-7D89-4F06-AFC7-FA2636B05EBA}"/>
    <cellStyle name="Normal 5 5 2 4 4" xfId="934" xr:uid="{41E7BAD3-788A-483B-ABFB-3236993DE5F4}"/>
    <cellStyle name="Normal 5 5 2 4 5" xfId="935" xr:uid="{3940F6AA-13DF-418A-B06E-03689A537D6B}"/>
    <cellStyle name="Normal 5 5 2 5" xfId="936" xr:uid="{EE28D07D-11A3-476D-AD21-55167057FADA}"/>
    <cellStyle name="Normal 5 5 2 5 2" xfId="937" xr:uid="{A8E16E3E-874D-43B9-B05C-7B0AFA3AAD56}"/>
    <cellStyle name="Normal 5 5 2 5 2 2" xfId="3911" xr:uid="{23ED442D-CCDF-4644-AFC6-4E704BE61D05}"/>
    <cellStyle name="Normal 5 5 2 5 3" xfId="938" xr:uid="{AC4D771C-ACE7-4665-9D30-752CC4561B17}"/>
    <cellStyle name="Normal 5 5 2 5 4" xfId="939" xr:uid="{14721A0B-9C22-4A5F-A978-290073BD2D7C}"/>
    <cellStyle name="Normal 5 5 2 6" xfId="940" xr:uid="{CE7F5A69-6EE7-4CB6-9B7A-7A2D48BF269D}"/>
    <cellStyle name="Normal 5 5 2 6 2" xfId="941" xr:uid="{244FDCE0-A778-404A-8D88-9A52283987A8}"/>
    <cellStyle name="Normal 5 5 2 6 3" xfId="942" xr:uid="{F1287BA7-AA18-45C9-89BF-1D25839539F1}"/>
    <cellStyle name="Normal 5 5 2 6 4" xfId="943" xr:uid="{EF84DEAD-83D0-4534-BCBA-480A707E38B0}"/>
    <cellStyle name="Normal 5 5 2 7" xfId="944" xr:uid="{EC0CBD98-3F8C-4691-BCFA-02BC2A29749F}"/>
    <cellStyle name="Normal 5 5 2 8" xfId="945" xr:uid="{EADAAA49-0C46-4210-BF2A-AFBF3D8AADE0}"/>
    <cellStyle name="Normal 5 5 2 9" xfId="946" xr:uid="{3AE784E2-537C-45D0-812D-179C9DFBBA3B}"/>
    <cellStyle name="Normal 5 5 3" xfId="947" xr:uid="{BAD118F0-D002-42E2-B5DE-CB8AECA90C11}"/>
    <cellStyle name="Normal 5 5 3 2" xfId="948" xr:uid="{E428E61E-6259-423C-8F0F-D0EF4815E952}"/>
    <cellStyle name="Normal 5 5 3 2 2" xfId="949" xr:uid="{9867B637-A63C-42AF-BE97-0C366CFBA9D2}"/>
    <cellStyle name="Normal 5 5 3 2 2 2" xfId="950" xr:uid="{21E2D608-63FE-43CF-8D73-377FDD59C335}"/>
    <cellStyle name="Normal 5 5 3 2 2 2 2" xfId="3912" xr:uid="{B85DF56A-D3A0-4DBF-B3AA-4167CCF85F5B}"/>
    <cellStyle name="Normal 5 5 3 2 2 2 2 2" xfId="4639" xr:uid="{8ED45B2B-B208-42FF-8048-11692D90457D}"/>
    <cellStyle name="Normal 5 5 3 2 2 2 3" xfId="4640" xr:uid="{43A3B306-91F3-473F-9122-07136F5602F6}"/>
    <cellStyle name="Normal 5 5 3 2 2 3" xfId="951" xr:uid="{1E0C4C59-A491-4C3B-8C72-65EDA879AECC}"/>
    <cellStyle name="Normal 5 5 3 2 2 3 2" xfId="4641" xr:uid="{0CE6C88B-7693-447B-83AE-37476B9DC577}"/>
    <cellStyle name="Normal 5 5 3 2 2 4" xfId="952" xr:uid="{DAC2DCE2-79D1-45EC-A9A2-9D08B761BA56}"/>
    <cellStyle name="Normal 5 5 3 2 3" xfId="953" xr:uid="{0096BEF5-53AD-4A9A-80D2-A89694CB5164}"/>
    <cellStyle name="Normal 5 5 3 2 3 2" xfId="954" xr:uid="{6F664C15-F1F6-46EC-81FA-280A1610A457}"/>
    <cellStyle name="Normal 5 5 3 2 3 2 2" xfId="4642" xr:uid="{BDA3B375-28EC-4102-91B7-59D269ACA856}"/>
    <cellStyle name="Normal 5 5 3 2 3 3" xfId="955" xr:uid="{BE4F7B6B-7281-460C-B81B-38E5C328C51D}"/>
    <cellStyle name="Normal 5 5 3 2 3 4" xfId="956" xr:uid="{0AB440B8-2EC2-4582-8AD2-2A8EB506D10B}"/>
    <cellStyle name="Normal 5 5 3 2 4" xfId="957" xr:uid="{C0EE8E4B-721D-4A8F-8857-20E62486E9F7}"/>
    <cellStyle name="Normal 5 5 3 2 4 2" xfId="4643" xr:uid="{7C7A7463-733A-4440-9B7E-566481618B42}"/>
    <cellStyle name="Normal 5 5 3 2 5" xfId="958" xr:uid="{52107668-B931-496B-A082-A76A42AFF96B}"/>
    <cellStyle name="Normal 5 5 3 2 6" xfId="959" xr:uid="{468E96EC-B876-490B-9B79-83F98CA2E0EA}"/>
    <cellStyle name="Normal 5 5 3 3" xfId="960" xr:uid="{42F020CC-F86B-4166-9AE0-DDE48F16B994}"/>
    <cellStyle name="Normal 5 5 3 3 2" xfId="961" xr:uid="{9F8AE172-7D48-49CC-A09A-4E851C89F0A2}"/>
    <cellStyle name="Normal 5 5 3 3 2 2" xfId="962" xr:uid="{CDE25B35-978B-4362-BA6D-DD8EF007495C}"/>
    <cellStyle name="Normal 5 5 3 3 2 2 2" xfId="4644" xr:uid="{0D05E150-E691-4CEB-87FB-01080FEA29E8}"/>
    <cellStyle name="Normal 5 5 3 3 2 3" xfId="963" xr:uid="{6D9C2E6C-61F1-4CA3-B5B2-A4992D0A44DD}"/>
    <cellStyle name="Normal 5 5 3 3 2 4" xfId="964" xr:uid="{A467051B-2295-4490-B3EF-09FBDFA61738}"/>
    <cellStyle name="Normal 5 5 3 3 3" xfId="965" xr:uid="{3110187B-CB3D-4A6C-9804-C3B39A16C54C}"/>
    <cellStyle name="Normal 5 5 3 3 3 2" xfId="4645" xr:uid="{B0BBAE7F-B6F3-47C2-9B99-53C7E0CB5882}"/>
    <cellStyle name="Normal 5 5 3 3 4" xfId="966" xr:uid="{1F8DDC02-26D7-42A1-A270-237908121C6A}"/>
    <cellStyle name="Normal 5 5 3 3 5" xfId="967" xr:uid="{D5693B49-7A0E-4C90-A1D7-3E54A5D8722B}"/>
    <cellStyle name="Normal 5 5 3 4" xfId="968" xr:uid="{8EA6D5E1-6C65-4891-BAF9-813616D0868C}"/>
    <cellStyle name="Normal 5 5 3 4 2" xfId="969" xr:uid="{55644609-B422-4649-ACA2-939C1EA6DB38}"/>
    <cellStyle name="Normal 5 5 3 4 2 2" xfId="4646" xr:uid="{7AC54C5B-1BD7-427E-9D51-178263949C40}"/>
    <cellStyle name="Normal 5 5 3 4 3" xfId="970" xr:uid="{3DB28D28-A04A-4CE1-A9DA-77953F46370F}"/>
    <cellStyle name="Normal 5 5 3 4 4" xfId="971" xr:uid="{C66941CC-9DFF-4E28-BF6D-FF33CAC09A35}"/>
    <cellStyle name="Normal 5 5 3 5" xfId="972" xr:uid="{7C931C8E-A0E4-4F5A-B9B7-B9897CF8663F}"/>
    <cellStyle name="Normal 5 5 3 5 2" xfId="973" xr:uid="{272BC941-E4A5-41A7-9CF4-911642482350}"/>
    <cellStyle name="Normal 5 5 3 5 3" xfId="974" xr:uid="{5D55DA7B-3B68-45C5-B693-4EB929D1337C}"/>
    <cellStyle name="Normal 5 5 3 5 4" xfId="975" xr:uid="{1D26D3F9-6792-46F0-8C2F-C8DC7DA0C421}"/>
    <cellStyle name="Normal 5 5 3 6" xfId="976" xr:uid="{4297E967-DFC0-4881-A924-F77FC6771F0F}"/>
    <cellStyle name="Normal 5 5 3 7" xfId="977" xr:uid="{0635B2D6-5243-4281-9887-44276B71CA64}"/>
    <cellStyle name="Normal 5 5 3 8" xfId="978" xr:uid="{18765691-A4BF-44C5-B0CA-15EB9097C6AD}"/>
    <cellStyle name="Normal 5 5 4" xfId="979" xr:uid="{9225A774-6EBD-4C7C-A30C-5B6B51D65852}"/>
    <cellStyle name="Normal 5 5 4 2" xfId="980" xr:uid="{223CA5FB-6023-4233-BB1E-C1804CA3FA63}"/>
    <cellStyle name="Normal 5 5 4 2 2" xfId="981" xr:uid="{EAD0F94E-AF14-4005-93B4-C7E2FAD70718}"/>
    <cellStyle name="Normal 5 5 4 2 2 2" xfId="982" xr:uid="{28CB1F91-5419-4EC2-AAAE-0B175FDA9935}"/>
    <cellStyle name="Normal 5 5 4 2 2 2 2" xfId="3913" xr:uid="{44DC3DFA-F072-42B8-A0FA-FFFCB3583AD5}"/>
    <cellStyle name="Normal 5 5 4 2 2 3" xfId="983" xr:uid="{F661BFFC-3001-4444-B0CA-B6EFB93FBFDE}"/>
    <cellStyle name="Normal 5 5 4 2 2 4" xfId="984" xr:uid="{6667F634-37B9-445F-B0AD-82CB417B92BE}"/>
    <cellStyle name="Normal 5 5 4 2 3" xfId="985" xr:uid="{9F35E152-0D09-407A-B283-622EF03ACB29}"/>
    <cellStyle name="Normal 5 5 4 2 3 2" xfId="3914" xr:uid="{17381347-E2FE-452B-8BB8-F11B65F212F6}"/>
    <cellStyle name="Normal 5 5 4 2 4" xfId="986" xr:uid="{8D5F88C2-FAE6-49C9-85E8-566013980127}"/>
    <cellStyle name="Normal 5 5 4 2 5" xfId="987" xr:uid="{14534B84-2BA4-4491-91D7-307336E7D5B8}"/>
    <cellStyle name="Normal 5 5 4 3" xfId="988" xr:uid="{2A6D8D91-7B12-4CF6-841D-C949D87BB9FB}"/>
    <cellStyle name="Normal 5 5 4 3 2" xfId="989" xr:uid="{4361C986-440F-434F-B8F3-2EB38CA86344}"/>
    <cellStyle name="Normal 5 5 4 3 2 2" xfId="3915" xr:uid="{217F29C5-83EB-414F-A926-094947DB71CC}"/>
    <cellStyle name="Normal 5 5 4 3 3" xfId="990" xr:uid="{B2B53E20-2910-44EE-826E-F14B5E2341CB}"/>
    <cellStyle name="Normal 5 5 4 3 4" xfId="991" xr:uid="{78B0BC20-F48A-45EA-AF7D-D408DC76BC77}"/>
    <cellStyle name="Normal 5 5 4 4" xfId="992" xr:uid="{E0CB3298-57B7-4EE4-9E67-A29CDF6B1A79}"/>
    <cellStyle name="Normal 5 5 4 4 2" xfId="993" xr:uid="{38448736-233F-49AD-B1A5-A55036D6FF4E}"/>
    <cellStyle name="Normal 5 5 4 4 3" xfId="994" xr:uid="{456E656B-2670-4066-B1EF-83A5BBC88CB4}"/>
    <cellStyle name="Normal 5 5 4 4 4" xfId="995" xr:uid="{1511C189-201A-41C0-8924-1691BC179F8B}"/>
    <cellStyle name="Normal 5 5 4 5" xfId="996" xr:uid="{1036C759-CFA4-44EE-8803-99B0FD1910E9}"/>
    <cellStyle name="Normal 5 5 4 6" xfId="997" xr:uid="{ACA109F7-CF7D-4E73-9CB8-5AD683C53EC2}"/>
    <cellStyle name="Normal 5 5 4 7" xfId="998" xr:uid="{8027344F-0CB4-4FE6-9A00-F2A432A6B3B7}"/>
    <cellStyle name="Normal 5 5 5" xfId="999" xr:uid="{4A0C20D6-39C8-42DA-8080-A79A1509FB50}"/>
    <cellStyle name="Normal 5 5 5 2" xfId="1000" xr:uid="{25422CB0-DB92-498E-99D8-CDDB77DDF200}"/>
    <cellStyle name="Normal 5 5 5 2 2" xfId="1001" xr:uid="{4B16158A-67AD-45B1-A758-1D3A0D7BECEA}"/>
    <cellStyle name="Normal 5 5 5 2 2 2" xfId="3916" xr:uid="{D0E5BF55-AEB2-4F01-A4D5-9E316DCC5924}"/>
    <cellStyle name="Normal 5 5 5 2 3" xfId="1002" xr:uid="{6A4BF7CB-B8F1-4005-8B8D-621EEC47B0F2}"/>
    <cellStyle name="Normal 5 5 5 2 4" xfId="1003" xr:uid="{CB59C5A4-7173-40DF-B746-B78356054A86}"/>
    <cellStyle name="Normal 5 5 5 3" xfId="1004" xr:uid="{ABAD3BF8-F3B3-4F71-96AA-EB2561B0480F}"/>
    <cellStyle name="Normal 5 5 5 3 2" xfId="1005" xr:uid="{C7A87744-2114-4AE8-AC68-CDF1BC7B8161}"/>
    <cellStyle name="Normal 5 5 5 3 3" xfId="1006" xr:uid="{83C97ED6-7797-470C-965E-FF3EA49163AA}"/>
    <cellStyle name="Normal 5 5 5 3 4" xfId="1007" xr:uid="{9AEEF97A-9DD4-420B-B848-601D8431CB48}"/>
    <cellStyle name="Normal 5 5 5 4" xfId="1008" xr:uid="{0309785E-8391-4BA9-8D18-86D94134B23A}"/>
    <cellStyle name="Normal 5 5 5 5" xfId="1009" xr:uid="{3919D13C-0B50-4901-8AB6-AC8C373F1A15}"/>
    <cellStyle name="Normal 5 5 5 6" xfId="1010" xr:uid="{8F954551-E79C-4EC2-A157-C7FE087D1EBE}"/>
    <cellStyle name="Normal 5 5 6" xfId="1011" xr:uid="{8F75E5C2-7357-4EEE-A2B6-15D89C2F0BF6}"/>
    <cellStyle name="Normal 5 5 6 2" xfId="1012" xr:uid="{30E002D4-7FE9-418D-8447-84E95CECC662}"/>
    <cellStyle name="Normal 5 5 6 2 2" xfId="1013" xr:uid="{90F2F8D1-95B2-4738-B0B2-FD9B6D2C8576}"/>
    <cellStyle name="Normal 5 5 6 2 3" xfId="1014" xr:uid="{25F15991-E24E-48A3-8DB5-2C6019D01B80}"/>
    <cellStyle name="Normal 5 5 6 2 4" xfId="1015" xr:uid="{CA89269B-64EE-425E-A143-F1DF6B64435D}"/>
    <cellStyle name="Normal 5 5 6 3" xfId="1016" xr:uid="{2DB8D3B3-7B4B-4CD9-8640-606EA34C7B41}"/>
    <cellStyle name="Normal 5 5 6 4" xfId="1017" xr:uid="{450D19BF-505B-46B2-8259-0C7374AECFA0}"/>
    <cellStyle name="Normal 5 5 6 5" xfId="1018" xr:uid="{1E58EC85-C875-4A67-AF4C-6B3BE5A75715}"/>
    <cellStyle name="Normal 5 5 7" xfId="1019" xr:uid="{57F4A286-B406-4F62-99AF-A4E9B7DCCED2}"/>
    <cellStyle name="Normal 5 5 7 2" xfId="1020" xr:uid="{C6AAC6C3-0283-42AB-A6A1-2388D4EF590B}"/>
    <cellStyle name="Normal 5 5 7 3" xfId="1021" xr:uid="{5C0635F9-88A8-4725-A46C-4702B6D22B38}"/>
    <cellStyle name="Normal 5 5 7 4" xfId="1022" xr:uid="{7E4C6749-C177-42D7-839E-B68920A760BF}"/>
    <cellStyle name="Normal 5 5 8" xfId="1023" xr:uid="{0865513E-3A6D-4F41-BEA5-BEEE9A84C719}"/>
    <cellStyle name="Normal 5 5 8 2" xfId="1024" xr:uid="{57506B7A-B908-4DB6-9211-A66328B544F8}"/>
    <cellStyle name="Normal 5 5 8 3" xfId="1025" xr:uid="{4EA716EC-4CFD-4555-A5FD-FBCC6BBF50D2}"/>
    <cellStyle name="Normal 5 5 8 4" xfId="1026" xr:uid="{D579AE92-71EB-420B-B7F4-6C05E9193AAA}"/>
    <cellStyle name="Normal 5 5 9" xfId="1027" xr:uid="{B12D2F54-892C-4B35-9C03-1AA918485062}"/>
    <cellStyle name="Normal 5 6" xfId="1028" xr:uid="{7AD29FAD-0D52-4B49-B15F-30CC8E78B140}"/>
    <cellStyle name="Normal 5 6 10" xfId="1029" xr:uid="{A47A5C84-03FF-4043-8744-A83D11A42D92}"/>
    <cellStyle name="Normal 5 6 11" xfId="1030" xr:uid="{224715E4-5545-4A51-A020-B6C394B81B2A}"/>
    <cellStyle name="Normal 5 6 2" xfId="1031" xr:uid="{A114BFAA-65E5-4F56-B556-9FCE7ADF965D}"/>
    <cellStyle name="Normal 5 6 2 2" xfId="1032" xr:uid="{3212362A-1481-4BB0-B807-D9E8D7D607DA}"/>
    <cellStyle name="Normal 5 6 2 2 2" xfId="1033" xr:uid="{C4F6120C-E5C7-4E4E-8BCD-1D2F054C784D}"/>
    <cellStyle name="Normal 5 6 2 2 2 2" xfId="1034" xr:uid="{6E3A491E-7E14-4262-ADFF-5C9ACB77DCE2}"/>
    <cellStyle name="Normal 5 6 2 2 2 2 2" xfId="1035" xr:uid="{9C2684BA-BC6A-462D-936A-9A54E16A6655}"/>
    <cellStyle name="Normal 5 6 2 2 2 2 3" xfId="1036" xr:uid="{D52676CC-1B4A-441A-8778-AD389F70BC20}"/>
    <cellStyle name="Normal 5 6 2 2 2 2 4" xfId="1037" xr:uid="{E3ADDD91-32D1-458B-A187-DE9AD7882768}"/>
    <cellStyle name="Normal 5 6 2 2 2 3" xfId="1038" xr:uid="{323D10CC-DE0F-4F7F-B8C2-8D87FCB6C6C1}"/>
    <cellStyle name="Normal 5 6 2 2 2 3 2" xfId="1039" xr:uid="{86C24CD8-7EA5-4EEC-8A00-510F4FCF2116}"/>
    <cellStyle name="Normal 5 6 2 2 2 3 3" xfId="1040" xr:uid="{C2FD46C8-333F-482C-8D85-CFD86C36C91C}"/>
    <cellStyle name="Normal 5 6 2 2 2 3 4" xfId="1041" xr:uid="{0E9A8174-C654-4688-9DD2-8240DF40BE90}"/>
    <cellStyle name="Normal 5 6 2 2 2 4" xfId="1042" xr:uid="{77442E11-AA9A-4E23-BD61-4E85D14C1A84}"/>
    <cellStyle name="Normal 5 6 2 2 2 5" xfId="1043" xr:uid="{C5A4FF4E-ED54-491E-AC08-D524810A0E5E}"/>
    <cellStyle name="Normal 5 6 2 2 2 6" xfId="1044" xr:uid="{B545E9EA-959B-414E-A715-A5F52343F4CE}"/>
    <cellStyle name="Normal 5 6 2 2 3" xfId="1045" xr:uid="{048DCC81-FF98-4178-AD3E-61F5C07F96BE}"/>
    <cellStyle name="Normal 5 6 2 2 3 2" xfId="1046" xr:uid="{FC7465C6-B8A6-4072-89C7-3CF132563673}"/>
    <cellStyle name="Normal 5 6 2 2 3 2 2" xfId="1047" xr:uid="{DB5809BF-874B-421F-B819-E37BA53BFA5B}"/>
    <cellStyle name="Normal 5 6 2 2 3 2 3" xfId="1048" xr:uid="{6DA5F4FE-F9EA-4FDD-BA36-A24A78D8A186}"/>
    <cellStyle name="Normal 5 6 2 2 3 2 4" xfId="1049" xr:uid="{C49899C6-EDB6-4918-9DF2-320C6F70B3F6}"/>
    <cellStyle name="Normal 5 6 2 2 3 3" xfId="1050" xr:uid="{F0B96521-E3B5-45F6-90FD-FAFBFF24555D}"/>
    <cellStyle name="Normal 5 6 2 2 3 4" xfId="1051" xr:uid="{2CF15FC2-92B8-421F-8B56-0A3D905D7402}"/>
    <cellStyle name="Normal 5 6 2 2 3 5" xfId="1052" xr:uid="{9776EAB9-8976-436E-A7B1-C8E2BDE33784}"/>
    <cellStyle name="Normal 5 6 2 2 4" xfId="1053" xr:uid="{C8611151-0D79-444C-8517-BAE300013A33}"/>
    <cellStyle name="Normal 5 6 2 2 4 2" xfId="1054" xr:uid="{709B9A2D-372B-4652-B9AD-1525685F7CBF}"/>
    <cellStyle name="Normal 5 6 2 2 4 3" xfId="1055" xr:uid="{F46FF740-62C2-4362-9BF8-2E038BDC5B6F}"/>
    <cellStyle name="Normal 5 6 2 2 4 4" xfId="1056" xr:uid="{46B09AED-B26C-495A-8F1B-AD40AB8DCBB1}"/>
    <cellStyle name="Normal 5 6 2 2 5" xfId="1057" xr:uid="{7866AE42-5342-406F-B0B3-D5329ED176F4}"/>
    <cellStyle name="Normal 5 6 2 2 5 2" xfId="1058" xr:uid="{D126C502-571C-40E5-B246-87DF392C4339}"/>
    <cellStyle name="Normal 5 6 2 2 5 3" xfId="1059" xr:uid="{EF470B98-81E3-4CA6-BAD8-E5C792A05E50}"/>
    <cellStyle name="Normal 5 6 2 2 5 4" xfId="1060" xr:uid="{7A22EAC4-F825-4EEA-BAE3-69B0F210B5F3}"/>
    <cellStyle name="Normal 5 6 2 2 6" xfId="1061" xr:uid="{4646B7AB-C834-4C43-83D1-5D25FE4665AA}"/>
    <cellStyle name="Normal 5 6 2 2 7" xfId="1062" xr:uid="{4527CE3B-CB31-49E4-810A-F07C7ED7CA5D}"/>
    <cellStyle name="Normal 5 6 2 2 8" xfId="1063" xr:uid="{43B055E4-695A-4174-A9D5-4089D01208B1}"/>
    <cellStyle name="Normal 5 6 2 3" xfId="1064" xr:uid="{9E9A0D4B-5FF2-4473-A4FA-0EC692A34745}"/>
    <cellStyle name="Normal 5 6 2 3 2" xfId="1065" xr:uid="{2577E535-3976-40C7-9DC6-14837FCBC89C}"/>
    <cellStyle name="Normal 5 6 2 3 2 2" xfId="1066" xr:uid="{BF4946CD-D485-4325-8623-6E08CA7937F1}"/>
    <cellStyle name="Normal 5 6 2 3 2 3" xfId="1067" xr:uid="{3900DB88-27B0-4945-85F9-F4A3FF82A31B}"/>
    <cellStyle name="Normal 5 6 2 3 2 4" xfId="1068" xr:uid="{9F758988-55BA-4606-A25F-F7201BF0C1E9}"/>
    <cellStyle name="Normal 5 6 2 3 3" xfId="1069" xr:uid="{8F2E9F52-3E82-43BE-84D8-F190DDE4FEDF}"/>
    <cellStyle name="Normal 5 6 2 3 3 2" xfId="1070" xr:uid="{716001A3-41E1-46AF-B579-97CF3A5778B6}"/>
    <cellStyle name="Normal 5 6 2 3 3 3" xfId="1071" xr:uid="{C8F0FD34-E71B-4E4E-B8F5-FFE025E58085}"/>
    <cellStyle name="Normal 5 6 2 3 3 4" xfId="1072" xr:uid="{8C47BABD-4D71-43F7-B893-778FBEFD49E0}"/>
    <cellStyle name="Normal 5 6 2 3 4" xfId="1073" xr:uid="{A44FC556-91EF-478A-A8B6-FAC253D84AC9}"/>
    <cellStyle name="Normal 5 6 2 3 5" xfId="1074" xr:uid="{F1143096-3301-49EF-93F4-4CA0B777A8D1}"/>
    <cellStyle name="Normal 5 6 2 3 6" xfId="1075" xr:uid="{897CB1FF-E2BB-4217-8D43-14FC865C7DBE}"/>
    <cellStyle name="Normal 5 6 2 4" xfId="1076" xr:uid="{15407563-8563-45B3-85CA-89C2318010B7}"/>
    <cellStyle name="Normal 5 6 2 4 2" xfId="1077" xr:uid="{EDB609DA-4C31-45B4-86B0-9E5A574BF724}"/>
    <cellStyle name="Normal 5 6 2 4 2 2" xfId="1078" xr:uid="{316CC9EA-B300-45EE-B5EB-E832DAB8F947}"/>
    <cellStyle name="Normal 5 6 2 4 2 3" xfId="1079" xr:uid="{7222FA5F-19EC-4705-A25C-CE5F12439D83}"/>
    <cellStyle name="Normal 5 6 2 4 2 4" xfId="1080" xr:uid="{B14852E4-5905-446C-AD6E-867CAEB7C3BD}"/>
    <cellStyle name="Normal 5 6 2 4 3" xfId="1081" xr:uid="{FF7B63C1-D419-4745-8261-F9EAF3E419C4}"/>
    <cellStyle name="Normal 5 6 2 4 4" xfId="1082" xr:uid="{46076624-35D0-40D6-8883-B28F1B95E405}"/>
    <cellStyle name="Normal 5 6 2 4 5" xfId="1083" xr:uid="{A1D0A4DA-0861-49D0-AB37-1DD8C0BF4F86}"/>
    <cellStyle name="Normal 5 6 2 5" xfId="1084" xr:uid="{172A595E-24D2-4121-8AEF-619E084E891E}"/>
    <cellStyle name="Normal 5 6 2 5 2" xfId="1085" xr:uid="{59332C81-37B0-4727-9921-3F42A7C52D3D}"/>
    <cellStyle name="Normal 5 6 2 5 3" xfId="1086" xr:uid="{047FF255-F556-40DD-B971-B08F807039B9}"/>
    <cellStyle name="Normal 5 6 2 5 4" xfId="1087" xr:uid="{D8FDC9E2-F866-4900-854C-78F0D01535A2}"/>
    <cellStyle name="Normal 5 6 2 6" xfId="1088" xr:uid="{464B7048-3DB2-4E25-A9C9-65EC513E34AD}"/>
    <cellStyle name="Normal 5 6 2 6 2" xfId="1089" xr:uid="{21A9E343-A589-4DDD-9575-9C7DB8EB51AE}"/>
    <cellStyle name="Normal 5 6 2 6 3" xfId="1090" xr:uid="{B2CE1C31-5F6F-4AC8-BE4E-4BFECAEE5FDB}"/>
    <cellStyle name="Normal 5 6 2 6 4" xfId="1091" xr:uid="{3A5B8EBB-70B9-40A5-B36D-22C428C05766}"/>
    <cellStyle name="Normal 5 6 2 7" xfId="1092" xr:uid="{6FCAC9C3-1E8A-477D-9F64-FDA6F7FAD375}"/>
    <cellStyle name="Normal 5 6 2 8" xfId="1093" xr:uid="{3E2F869B-0F68-42C4-A5C6-81069BE59E26}"/>
    <cellStyle name="Normal 5 6 2 9" xfId="1094" xr:uid="{D5047BDE-37BE-447F-A7F1-E763FF64D0A8}"/>
    <cellStyle name="Normal 5 6 3" xfId="1095" xr:uid="{07E3C850-0215-43F9-89CB-F0AD4B864A84}"/>
    <cellStyle name="Normal 5 6 3 2" xfId="1096" xr:uid="{9D9A54ED-C50E-47E0-BA12-1F6FE72BFD74}"/>
    <cellStyle name="Normal 5 6 3 2 2" xfId="1097" xr:uid="{597648B9-1709-4788-B308-9CA2ED4FA28A}"/>
    <cellStyle name="Normal 5 6 3 2 2 2" xfId="1098" xr:uid="{72A6083A-D313-45FC-AEAE-D06F200FB375}"/>
    <cellStyle name="Normal 5 6 3 2 2 2 2" xfId="3917" xr:uid="{B3C7D0C2-17DE-4CA8-A877-D3C64B61CDBE}"/>
    <cellStyle name="Normal 5 6 3 2 2 3" xfId="1099" xr:uid="{E51320D5-2AEC-425C-AE7C-CA5E4060ED10}"/>
    <cellStyle name="Normal 5 6 3 2 2 4" xfId="1100" xr:uid="{D9EC4919-86B3-4515-893C-7FA5D8BB2EB3}"/>
    <cellStyle name="Normal 5 6 3 2 3" xfId="1101" xr:uid="{99EF0D3E-A1C9-4827-882D-7AC8E3179626}"/>
    <cellStyle name="Normal 5 6 3 2 3 2" xfId="1102" xr:uid="{38D3AB6B-1CEF-4020-9DDB-3EEBC4BA6FE0}"/>
    <cellStyle name="Normal 5 6 3 2 3 3" xfId="1103" xr:uid="{D57A44DC-84FE-40DA-BA40-4AADBDD7CC52}"/>
    <cellStyle name="Normal 5 6 3 2 3 4" xfId="1104" xr:uid="{75A0FCDC-198E-41EB-B101-52652D860E17}"/>
    <cellStyle name="Normal 5 6 3 2 4" xfId="1105" xr:uid="{31651177-BFD3-43B9-A335-77067634A843}"/>
    <cellStyle name="Normal 5 6 3 2 5" xfId="1106" xr:uid="{6A52AD5A-1B64-4897-8A15-1D7576471A95}"/>
    <cellStyle name="Normal 5 6 3 2 6" xfId="1107" xr:uid="{C28A0AFE-A83B-4D07-AFF3-2F305138A4E7}"/>
    <cellStyle name="Normal 5 6 3 3" xfId="1108" xr:uid="{6844DE58-ACBA-40AD-B32E-CF209725904D}"/>
    <cellStyle name="Normal 5 6 3 3 2" xfId="1109" xr:uid="{9B11348F-FB03-4E53-A379-A0A3DF0910D8}"/>
    <cellStyle name="Normal 5 6 3 3 2 2" xfId="1110" xr:uid="{5C714D93-7CEB-4CEC-8FED-46747A285438}"/>
    <cellStyle name="Normal 5 6 3 3 2 3" xfId="1111" xr:uid="{8FF855E1-A918-4B8F-9CC4-257ED6FED24A}"/>
    <cellStyle name="Normal 5 6 3 3 2 4" xfId="1112" xr:uid="{1D84C0F2-7B29-44FA-B421-0189B12322FD}"/>
    <cellStyle name="Normal 5 6 3 3 3" xfId="1113" xr:uid="{3AC72863-69D1-4362-961A-E9AB172C770E}"/>
    <cellStyle name="Normal 5 6 3 3 4" xfId="1114" xr:uid="{43DD0A50-C9C0-41A3-BC9A-FB68691D54B4}"/>
    <cellStyle name="Normal 5 6 3 3 5" xfId="1115" xr:uid="{0CC98436-9F6C-4B08-AEA9-2FBE5A8F1E85}"/>
    <cellStyle name="Normal 5 6 3 4" xfId="1116" xr:uid="{EA36DABA-18C9-413E-BC45-296085FF7DA0}"/>
    <cellStyle name="Normal 5 6 3 4 2" xfId="1117" xr:uid="{3742828F-A33A-4414-966B-32C92D933DC2}"/>
    <cellStyle name="Normal 5 6 3 4 3" xfId="1118" xr:uid="{246E0394-9B5A-49CE-95C8-2AEBE7E2C447}"/>
    <cellStyle name="Normal 5 6 3 4 4" xfId="1119" xr:uid="{952C8A9C-997A-4ED2-A86F-9509850BE74B}"/>
    <cellStyle name="Normal 5 6 3 5" xfId="1120" xr:uid="{5E55A3AB-B747-48C9-B925-CDDA612C2791}"/>
    <cellStyle name="Normal 5 6 3 5 2" xfId="1121" xr:uid="{DA410C9F-67BD-4D7B-AA3B-97D11128368B}"/>
    <cellStyle name="Normal 5 6 3 5 3" xfId="1122" xr:uid="{1FDD9CF4-C657-404E-9DA0-F6F7CAA341D0}"/>
    <cellStyle name="Normal 5 6 3 5 4" xfId="1123" xr:uid="{F003ED57-71A5-4FB8-B559-C6691723C3C0}"/>
    <cellStyle name="Normal 5 6 3 6" xfId="1124" xr:uid="{71BB7E9D-8647-4097-8106-D37E93501977}"/>
    <cellStyle name="Normal 5 6 3 7" xfId="1125" xr:uid="{515EFB04-B05F-477E-8593-6C9F79B0EE66}"/>
    <cellStyle name="Normal 5 6 3 8" xfId="1126" xr:uid="{D4BF8FBA-E7BE-4320-A203-7E5C86E6425A}"/>
    <cellStyle name="Normal 5 6 4" xfId="1127" xr:uid="{21C3B3E7-4C7A-48C8-9231-B82E04585784}"/>
    <cellStyle name="Normal 5 6 4 2" xfId="1128" xr:uid="{C852D03F-E1C7-4C39-B65E-7601759B474B}"/>
    <cellStyle name="Normal 5 6 4 2 2" xfId="1129" xr:uid="{3E78EECF-E931-475A-B02B-A8B71D3A599D}"/>
    <cellStyle name="Normal 5 6 4 2 2 2" xfId="1130" xr:uid="{F4BADD6F-C753-4597-A8B3-C2EF92B8E075}"/>
    <cellStyle name="Normal 5 6 4 2 2 3" xfId="1131" xr:uid="{668A6F32-7D8E-40FA-80E5-BDA1DC864BF4}"/>
    <cellStyle name="Normal 5 6 4 2 2 4" xfId="1132" xr:uid="{B7FAA631-9404-4788-8CEF-2FDD0977658D}"/>
    <cellStyle name="Normal 5 6 4 2 3" xfId="1133" xr:uid="{9200835D-43C3-4773-B774-1C49E6A12330}"/>
    <cellStyle name="Normal 5 6 4 2 4" xfId="1134" xr:uid="{92804393-1876-4A01-BEE9-A6DB91B0F7D3}"/>
    <cellStyle name="Normal 5 6 4 2 5" xfId="1135" xr:uid="{1202AF23-F9CD-45FD-A4CC-249CB0E52513}"/>
    <cellStyle name="Normal 5 6 4 3" xfId="1136" xr:uid="{D71856C5-04C9-4108-882B-CBA44DF667A8}"/>
    <cellStyle name="Normal 5 6 4 3 2" xfId="1137" xr:uid="{023ACB2B-294C-413F-9861-AE54AF58D235}"/>
    <cellStyle name="Normal 5 6 4 3 3" xfId="1138" xr:uid="{E8B4F236-06C3-4BE7-8095-2B995C3B7D08}"/>
    <cellStyle name="Normal 5 6 4 3 4" xfId="1139" xr:uid="{D935E430-AD15-49D2-872B-6084D47402BB}"/>
    <cellStyle name="Normal 5 6 4 4" xfId="1140" xr:uid="{D04980AF-B188-4B01-9777-59AB093CDCCE}"/>
    <cellStyle name="Normal 5 6 4 4 2" xfId="1141" xr:uid="{81E7AF20-AEBE-4FA8-A65C-DA1C4A90309E}"/>
    <cellStyle name="Normal 5 6 4 4 3" xfId="1142" xr:uid="{F110BA85-ED38-4292-A1AC-3174456A01D3}"/>
    <cellStyle name="Normal 5 6 4 4 4" xfId="1143" xr:uid="{3B8D08E7-816E-4F2E-986F-1E54F7B6C2EB}"/>
    <cellStyle name="Normal 5 6 4 5" xfId="1144" xr:uid="{9BB70738-3F4A-491E-9DC2-D01A80105DC5}"/>
    <cellStyle name="Normal 5 6 4 6" xfId="1145" xr:uid="{EA5F3C79-E8DB-4999-928B-150604FB1A21}"/>
    <cellStyle name="Normal 5 6 4 7" xfId="1146" xr:uid="{42358BDC-D62A-4F9A-9A0E-E600C386A3DA}"/>
    <cellStyle name="Normal 5 6 5" xfId="1147" xr:uid="{DDE9EE03-3728-40BA-9956-F6F98F9E5746}"/>
    <cellStyle name="Normal 5 6 5 2" xfId="1148" xr:uid="{60632378-0453-45C3-86AE-18DA425B3C44}"/>
    <cellStyle name="Normal 5 6 5 2 2" xfId="1149" xr:uid="{3FE056C3-7879-4ADE-A2BD-C92FE3859A71}"/>
    <cellStyle name="Normal 5 6 5 2 3" xfId="1150" xr:uid="{BCA50BB8-6794-46F9-9A66-4554ADD63962}"/>
    <cellStyle name="Normal 5 6 5 2 4" xfId="1151" xr:uid="{8131F693-520C-4430-83CD-56FE0C334AA7}"/>
    <cellStyle name="Normal 5 6 5 3" xfId="1152" xr:uid="{BD60F2B5-3AEA-4BB3-806F-94B4ABA67898}"/>
    <cellStyle name="Normal 5 6 5 3 2" xfId="1153" xr:uid="{79D0B2A7-C71F-4041-8010-019040E36A15}"/>
    <cellStyle name="Normal 5 6 5 3 3" xfId="1154" xr:uid="{AF1EBD92-391E-401D-9DB2-BCAFAEAB9B99}"/>
    <cellStyle name="Normal 5 6 5 3 4" xfId="1155" xr:uid="{8077DC93-CDF5-4D6F-95A4-E7CD0BBDB334}"/>
    <cellStyle name="Normal 5 6 5 4" xfId="1156" xr:uid="{1C9D7605-CFF7-4ECA-909D-6F92EBE3840E}"/>
    <cellStyle name="Normal 5 6 5 5" xfId="1157" xr:uid="{3579A830-53A3-4B9C-B7B5-70B3172C8DB4}"/>
    <cellStyle name="Normal 5 6 5 6" xfId="1158" xr:uid="{B2E8A8CB-5DB4-4BB0-9284-54E72AE2DB42}"/>
    <cellStyle name="Normal 5 6 6" xfId="1159" xr:uid="{505F6FB2-86F8-4A6E-A893-356380863387}"/>
    <cellStyle name="Normal 5 6 6 2" xfId="1160" xr:uid="{89A433FA-7A9B-4082-8943-6576EAA74DD9}"/>
    <cellStyle name="Normal 5 6 6 2 2" xfId="1161" xr:uid="{EE64A1EC-4711-4724-8917-57CD08D274B2}"/>
    <cellStyle name="Normal 5 6 6 2 3" xfId="1162" xr:uid="{E85F23C3-E5DD-4EBB-9777-CC5B9CD276F0}"/>
    <cellStyle name="Normal 5 6 6 2 4" xfId="1163" xr:uid="{7289A839-F2A4-40C5-B3D4-1C826AF60FB1}"/>
    <cellStyle name="Normal 5 6 6 3" xfId="1164" xr:uid="{6AA39CE4-AE65-4000-8493-7E2E4DAB61E3}"/>
    <cellStyle name="Normal 5 6 6 4" xfId="1165" xr:uid="{3806EF3C-236C-4F67-B0F3-67368555A750}"/>
    <cellStyle name="Normal 5 6 6 5" xfId="1166" xr:uid="{E910A9E9-F7BE-4CB2-B598-F221ABE777B1}"/>
    <cellStyle name="Normal 5 6 7" xfId="1167" xr:uid="{3E20CD53-C626-491C-BF09-750B2CED3C58}"/>
    <cellStyle name="Normal 5 6 7 2" xfId="1168" xr:uid="{6868F808-2C83-4EEC-886B-F14E746E116F}"/>
    <cellStyle name="Normal 5 6 7 3" xfId="1169" xr:uid="{E2006F4E-0071-4D67-BC3C-7F938D1C427F}"/>
    <cellStyle name="Normal 5 6 7 4" xfId="1170" xr:uid="{C1ACF1EA-1CDD-480E-82C0-2D0AA1A67172}"/>
    <cellStyle name="Normal 5 6 8" xfId="1171" xr:uid="{EEBE5777-0188-48CB-9BDF-2E381F69CD22}"/>
    <cellStyle name="Normal 5 6 8 2" xfId="1172" xr:uid="{EAA169CA-A3E9-4CF1-BD02-E80E523C8F8B}"/>
    <cellStyle name="Normal 5 6 8 3" xfId="1173" xr:uid="{6FDEE27A-DA5E-4F5F-B07E-193323B2E8D6}"/>
    <cellStyle name="Normal 5 6 8 4" xfId="1174" xr:uid="{DBA4F7C1-7761-4F65-BEA6-6EB31FAAA35B}"/>
    <cellStyle name="Normal 5 6 9" xfId="1175" xr:uid="{FC5D1471-8DA2-4563-B6EF-472A9876E38C}"/>
    <cellStyle name="Normal 5 7" xfId="1176" xr:uid="{8EE75053-CF14-4E27-8A3D-293672B76EA0}"/>
    <cellStyle name="Normal 5 7 2" xfId="1177" xr:uid="{078A01DC-B336-496D-84AE-37333D5A146A}"/>
    <cellStyle name="Normal 5 7 2 2" xfId="1178" xr:uid="{75356D5E-BEF2-4735-A91D-485ED6869446}"/>
    <cellStyle name="Normal 5 7 2 2 2" xfId="1179" xr:uid="{D462C22B-57CD-45C3-A990-C16A11AA8F90}"/>
    <cellStyle name="Normal 5 7 2 2 2 2" xfId="1180" xr:uid="{4445E179-4DFE-4788-B23D-859590B207D7}"/>
    <cellStyle name="Normal 5 7 2 2 2 3" xfId="1181" xr:uid="{57639519-BA4F-414D-BBFC-D87C8B8BBA4F}"/>
    <cellStyle name="Normal 5 7 2 2 2 4" xfId="1182" xr:uid="{8B0DF051-5D92-41F2-80F4-8FFCF47C4C0F}"/>
    <cellStyle name="Normal 5 7 2 2 3" xfId="1183" xr:uid="{7670C66A-611E-40B1-928F-EF97F9C3B1C2}"/>
    <cellStyle name="Normal 5 7 2 2 3 2" xfId="1184" xr:uid="{09A28C91-BE2A-4397-B13D-8114DEBE80D3}"/>
    <cellStyle name="Normal 5 7 2 2 3 3" xfId="1185" xr:uid="{2710A397-D0FD-4C48-92EF-2002FA0BAA98}"/>
    <cellStyle name="Normal 5 7 2 2 3 4" xfId="1186" xr:uid="{F1CC7BBA-36FC-4D41-A337-6873C48D686D}"/>
    <cellStyle name="Normal 5 7 2 2 4" xfId="1187" xr:uid="{8B3ED7F6-FF47-4B9A-AE2C-F2BF37010D96}"/>
    <cellStyle name="Normal 5 7 2 2 5" xfId="1188" xr:uid="{34526AC4-8F10-43D9-A5AE-14149EAEF88F}"/>
    <cellStyle name="Normal 5 7 2 2 6" xfId="1189" xr:uid="{37F752FD-4651-45F5-BBF7-F4086E691F61}"/>
    <cellStyle name="Normal 5 7 2 3" xfId="1190" xr:uid="{20E3BB1E-AE01-4281-9999-31645CAF6497}"/>
    <cellStyle name="Normal 5 7 2 3 2" xfId="1191" xr:uid="{5CAB7B38-9AC9-4A2D-BE24-0D7811171DF1}"/>
    <cellStyle name="Normal 5 7 2 3 2 2" xfId="1192" xr:uid="{62E94E9E-CA9B-4E6C-875E-C6D452F59CFA}"/>
    <cellStyle name="Normal 5 7 2 3 2 3" xfId="1193" xr:uid="{12540AB4-E0FB-487D-B677-BCF6DC0FCBB1}"/>
    <cellStyle name="Normal 5 7 2 3 2 4" xfId="1194" xr:uid="{291A1C39-4C1D-4BC5-B7F7-F23C7DC49F22}"/>
    <cellStyle name="Normal 5 7 2 3 3" xfId="1195" xr:uid="{200D602A-D2EC-4F17-9808-1B3BDF95B744}"/>
    <cellStyle name="Normal 5 7 2 3 4" xfId="1196" xr:uid="{D9EF4BEB-9741-43A9-87BE-1765E8D8845C}"/>
    <cellStyle name="Normal 5 7 2 3 5" xfId="1197" xr:uid="{47FE53A5-3E52-42F3-A242-C4348B4458A3}"/>
    <cellStyle name="Normal 5 7 2 4" xfId="1198" xr:uid="{6BD8ED46-13F2-4734-B630-70C66CD74A4F}"/>
    <cellStyle name="Normal 5 7 2 4 2" xfId="1199" xr:uid="{89187006-0C27-4CA2-90D3-CA8A80058D53}"/>
    <cellStyle name="Normal 5 7 2 4 3" xfId="1200" xr:uid="{F6FD1022-09A5-4FE9-853E-CB3DE682D4FB}"/>
    <cellStyle name="Normal 5 7 2 4 4" xfId="1201" xr:uid="{6C93BC71-B037-4E89-8F44-210EF99F15F1}"/>
    <cellStyle name="Normal 5 7 2 5" xfId="1202" xr:uid="{6B5A7C31-34BF-47D5-BBDA-7D4E950C59B3}"/>
    <cellStyle name="Normal 5 7 2 5 2" xfId="1203" xr:uid="{80490145-A8A8-4051-BFD3-D43BDD70F98D}"/>
    <cellStyle name="Normal 5 7 2 5 3" xfId="1204" xr:uid="{796BBC61-3D23-47DE-AA6B-156FD40048D5}"/>
    <cellStyle name="Normal 5 7 2 5 4" xfId="1205" xr:uid="{C7F8F588-124F-4245-8A68-657054AFBE7D}"/>
    <cellStyle name="Normal 5 7 2 6" xfId="1206" xr:uid="{6AC57EC6-DFC8-4810-92D6-C431880F7657}"/>
    <cellStyle name="Normal 5 7 2 7" xfId="1207" xr:uid="{92D37CFB-6A37-4BF8-8C04-C43514920E85}"/>
    <cellStyle name="Normal 5 7 2 8" xfId="1208" xr:uid="{9E46DF6A-9BB2-4102-8437-E0D8ADD47311}"/>
    <cellStyle name="Normal 5 7 3" xfId="1209" xr:uid="{848BC776-4B20-4EAB-B7D2-A133AD191A9C}"/>
    <cellStyle name="Normal 5 7 3 2" xfId="1210" xr:uid="{5D7DE69D-ED35-42F6-8042-133E2001EFD7}"/>
    <cellStyle name="Normal 5 7 3 2 2" xfId="1211" xr:uid="{53DE857D-48CA-44EE-80DD-04A3E731AC57}"/>
    <cellStyle name="Normal 5 7 3 2 3" xfId="1212" xr:uid="{F418E3AE-683E-4DF8-9FFB-F9E6833CEBD4}"/>
    <cellStyle name="Normal 5 7 3 2 4" xfId="1213" xr:uid="{09AC014E-09A2-4C5E-9AA3-F136802C24AC}"/>
    <cellStyle name="Normal 5 7 3 3" xfId="1214" xr:uid="{274DFEB6-C9A4-4299-B75F-634881C584EB}"/>
    <cellStyle name="Normal 5 7 3 3 2" xfId="1215" xr:uid="{3DE68941-1734-4C9C-AA5A-708233EE1C69}"/>
    <cellStyle name="Normal 5 7 3 3 3" xfId="1216" xr:uid="{AF10B089-650D-4154-9924-8417402A8340}"/>
    <cellStyle name="Normal 5 7 3 3 4" xfId="1217" xr:uid="{4C13F289-62CC-413D-8F83-5EBE0FCCB788}"/>
    <cellStyle name="Normal 5 7 3 4" xfId="1218" xr:uid="{71DF7816-6D54-493E-8938-25A2300438C7}"/>
    <cellStyle name="Normal 5 7 3 5" xfId="1219" xr:uid="{A137F9A4-A807-46F5-9556-9381434E803C}"/>
    <cellStyle name="Normal 5 7 3 6" xfId="1220" xr:uid="{F59E2084-11E8-4320-BC8E-CDCD6EE97385}"/>
    <cellStyle name="Normal 5 7 4" xfId="1221" xr:uid="{AEA125D1-C0E3-4393-B35D-9F065DA64D70}"/>
    <cellStyle name="Normal 5 7 4 2" xfId="1222" xr:uid="{C1B0BC26-DD21-40FD-92EB-1EF86864C72E}"/>
    <cellStyle name="Normal 5 7 4 2 2" xfId="1223" xr:uid="{DDB225B9-E4BC-4C8A-92F0-1CCC14D753CB}"/>
    <cellStyle name="Normal 5 7 4 2 3" xfId="1224" xr:uid="{824B9546-FAE8-4E6C-AADC-953B5B3EE276}"/>
    <cellStyle name="Normal 5 7 4 2 4" xfId="1225" xr:uid="{5D037804-0B10-4A52-ACE1-DE45622D4B08}"/>
    <cellStyle name="Normal 5 7 4 3" xfId="1226" xr:uid="{A8C65ABE-BFDB-4422-AD79-1391387A7CA6}"/>
    <cellStyle name="Normal 5 7 4 4" xfId="1227" xr:uid="{09F150E8-6760-4400-BEC9-B04C78024C0E}"/>
    <cellStyle name="Normal 5 7 4 5" xfId="1228" xr:uid="{95CBACC0-544D-47B4-A535-80CF9D5B96C1}"/>
    <cellStyle name="Normal 5 7 5" xfId="1229" xr:uid="{4277162D-630D-4F89-BACE-B58DC7278F47}"/>
    <cellStyle name="Normal 5 7 5 2" xfId="1230" xr:uid="{05F4B6C8-F14F-4E5A-B33D-EC0345B4C06F}"/>
    <cellStyle name="Normal 5 7 5 3" xfId="1231" xr:uid="{6D879290-806F-4AD8-95EA-5617DEC396E5}"/>
    <cellStyle name="Normal 5 7 5 4" xfId="1232" xr:uid="{718CD74A-832C-4A0D-8369-06E270026309}"/>
    <cellStyle name="Normal 5 7 6" xfId="1233" xr:uid="{8254CA2C-8E86-4D8C-B5F9-9AF2FEB35624}"/>
    <cellStyle name="Normal 5 7 6 2" xfId="1234" xr:uid="{1480CFC4-4C7C-4127-9A07-B6BC082EE35D}"/>
    <cellStyle name="Normal 5 7 6 3" xfId="1235" xr:uid="{8CC10EDA-9F47-406C-A60D-3B6BD07CF9BA}"/>
    <cellStyle name="Normal 5 7 6 4" xfId="1236" xr:uid="{C8311A77-00E3-43DF-BD94-E15EFC643F11}"/>
    <cellStyle name="Normal 5 7 7" xfId="1237" xr:uid="{12E9E704-164F-49A3-AEBF-8EBDCD6BA4EE}"/>
    <cellStyle name="Normal 5 7 8" xfId="1238" xr:uid="{AA63BA4B-4D31-4F2F-A70A-11199C2575C0}"/>
    <cellStyle name="Normal 5 7 9" xfId="1239" xr:uid="{C9ED89E2-E2DB-4B96-816E-7A40996573C8}"/>
    <cellStyle name="Normal 5 8" xfId="1240" xr:uid="{CBF0EB93-B666-45A0-AD70-41AE4D95C21E}"/>
    <cellStyle name="Normal 5 8 2" xfId="1241" xr:uid="{C30D1DCC-EDE8-4A05-AFFC-79C949768563}"/>
    <cellStyle name="Normal 5 8 2 2" xfId="1242" xr:uid="{35FD8AF4-76F3-4D6A-9334-561F615DA0CF}"/>
    <cellStyle name="Normal 5 8 2 2 2" xfId="1243" xr:uid="{EE81F591-77D2-4AC9-AC9F-6605B2A3583A}"/>
    <cellStyle name="Normal 5 8 2 2 2 2" xfId="3918" xr:uid="{F5AA63F5-3EEF-4D8B-A988-D70F960760C0}"/>
    <cellStyle name="Normal 5 8 2 2 3" xfId="1244" xr:uid="{9FCB1339-894E-4A58-8449-1A7F85100D92}"/>
    <cellStyle name="Normal 5 8 2 2 4" xfId="1245" xr:uid="{0DBC8CEF-50A3-4FC5-BEE9-BA4D017D9DE9}"/>
    <cellStyle name="Normal 5 8 2 3" xfId="1246" xr:uid="{A81438C2-5702-4ABC-98FF-9B45FF7E8351}"/>
    <cellStyle name="Normal 5 8 2 3 2" xfId="1247" xr:uid="{1EA49C5C-045B-43C6-92C7-71FD5463F461}"/>
    <cellStyle name="Normal 5 8 2 3 3" xfId="1248" xr:uid="{84726FD8-A5E9-4CCB-B3BF-786D1A4171F6}"/>
    <cellStyle name="Normal 5 8 2 3 4" xfId="1249" xr:uid="{75BDB360-2125-4F8E-9A18-66BF7E9B9104}"/>
    <cellStyle name="Normal 5 8 2 4" xfId="1250" xr:uid="{4E5F9C9B-7311-48D9-91CD-74755ACC504C}"/>
    <cellStyle name="Normal 5 8 2 5" xfId="1251" xr:uid="{72541933-33C9-4A3D-8210-3F72F9036439}"/>
    <cellStyle name="Normal 5 8 2 6" xfId="1252" xr:uid="{420DFFD6-3A0C-4A8F-A083-7F4814FBD30F}"/>
    <cellStyle name="Normal 5 8 3" xfId="1253" xr:uid="{91ED1649-84E6-4D57-9C67-DD66C7716E42}"/>
    <cellStyle name="Normal 5 8 3 2" xfId="1254" xr:uid="{D24A110A-173B-4EF5-8E68-2F3BA565E06B}"/>
    <cellStyle name="Normal 5 8 3 2 2" xfId="1255" xr:uid="{F599111B-045C-430F-BE19-E7B2EDA1E221}"/>
    <cellStyle name="Normal 5 8 3 2 3" xfId="1256" xr:uid="{3E09CBE6-9A65-41BF-BE29-775089AE5CCD}"/>
    <cellStyle name="Normal 5 8 3 2 4" xfId="1257" xr:uid="{24FC6E28-6AE7-42F0-B3CB-A1A76EA144E4}"/>
    <cellStyle name="Normal 5 8 3 3" xfId="1258" xr:uid="{ACD337D9-4BDD-4752-B467-9A6491E7638A}"/>
    <cellStyle name="Normal 5 8 3 4" xfId="1259" xr:uid="{0FA1F7BC-5433-4FDE-A6EA-EA3C466425B9}"/>
    <cellStyle name="Normal 5 8 3 5" xfId="1260" xr:uid="{8E973FAA-37FB-4887-882D-5D2E38A333D6}"/>
    <cellStyle name="Normal 5 8 4" xfId="1261" xr:uid="{F848B782-CE2D-438A-ACAB-E2E6DC14D630}"/>
    <cellStyle name="Normal 5 8 4 2" xfId="1262" xr:uid="{E563D1CC-E83E-46C4-9ECA-B12F87665E0B}"/>
    <cellStyle name="Normal 5 8 4 3" xfId="1263" xr:uid="{291BD76A-5B80-4F43-B03B-FD258C3F3F91}"/>
    <cellStyle name="Normal 5 8 4 4" xfId="1264" xr:uid="{0B674A3B-0E2C-4EC6-9651-9017E698BFB0}"/>
    <cellStyle name="Normal 5 8 5" xfId="1265" xr:uid="{9E2BFB59-9D5D-415E-9222-5762A9790E8E}"/>
    <cellStyle name="Normal 5 8 5 2" xfId="1266" xr:uid="{FB9A9A87-52FC-4E3D-B31E-FE3DE2777BEF}"/>
    <cellStyle name="Normal 5 8 5 3" xfId="1267" xr:uid="{C75E47EB-5158-45C9-833F-6C52C1AADB46}"/>
    <cellStyle name="Normal 5 8 5 4" xfId="1268" xr:uid="{712ECBB4-CBB4-4D83-B82B-4105A02A3C20}"/>
    <cellStyle name="Normal 5 8 6" xfId="1269" xr:uid="{A401B3B4-0237-4C1F-B3C1-1E8D56FA9AD8}"/>
    <cellStyle name="Normal 5 8 7" xfId="1270" xr:uid="{70C14CF4-21EE-40B2-AC4D-8029B42F47EF}"/>
    <cellStyle name="Normal 5 8 8" xfId="1271" xr:uid="{F9FE20CC-5E94-4636-8E1C-77DB34A1E920}"/>
    <cellStyle name="Normal 5 9" xfId="1272" xr:uid="{25365ACF-8370-4CDA-B6A5-5B926990ED53}"/>
    <cellStyle name="Normal 5 9 2" xfId="1273" xr:uid="{C74F2DAE-7921-4BF0-9D77-141BA1C72B29}"/>
    <cellStyle name="Normal 5 9 2 2" xfId="1274" xr:uid="{CACF4158-CD5A-4358-9E1B-F2EA626D2B64}"/>
    <cellStyle name="Normal 5 9 2 2 2" xfId="1275" xr:uid="{36930572-8E7F-4A33-8E78-1AED5A1114ED}"/>
    <cellStyle name="Normal 5 9 2 2 3" xfId="1276" xr:uid="{AA9175F6-E698-4A71-833C-43C41B8183DE}"/>
    <cellStyle name="Normal 5 9 2 2 4" xfId="1277" xr:uid="{0F70B87F-A14E-4935-8BC1-6E310D4A073D}"/>
    <cellStyle name="Normal 5 9 2 3" xfId="1278" xr:uid="{1ED8AC5E-F0C7-4D63-A26A-455719C434EB}"/>
    <cellStyle name="Normal 5 9 2 4" xfId="1279" xr:uid="{42AABCF3-C7A8-4FC5-92B0-0BBFBA902635}"/>
    <cellStyle name="Normal 5 9 2 5" xfId="1280" xr:uid="{EAA59DDE-04D0-4C0A-B590-BE46B9110254}"/>
    <cellStyle name="Normal 5 9 3" xfId="1281" xr:uid="{316A1BB9-A807-4EFB-921A-D6497ACB5262}"/>
    <cellStyle name="Normal 5 9 3 2" xfId="1282" xr:uid="{941EE61C-3476-4DCB-BEA8-7E8852301FD0}"/>
    <cellStyle name="Normal 5 9 3 3" xfId="1283" xr:uid="{8FB62106-2CD7-4D3E-91EA-C59C9DABF3A3}"/>
    <cellStyle name="Normal 5 9 3 4" xfId="1284" xr:uid="{5C1061EF-E615-487D-B4E3-090CCC279746}"/>
    <cellStyle name="Normal 5 9 4" xfId="1285" xr:uid="{B0DD396E-1706-4B6D-99D3-30A43C4727F4}"/>
    <cellStyle name="Normal 5 9 4 2" xfId="1286" xr:uid="{D9D1B070-5EA7-4BA3-8C6E-9BA3B6175751}"/>
    <cellStyle name="Normal 5 9 4 3" xfId="1287" xr:uid="{25946C3F-A433-4C1A-8F32-357752A413E3}"/>
    <cellStyle name="Normal 5 9 4 4" xfId="1288" xr:uid="{E981B527-E5BD-4A23-8C63-5A5A53418F96}"/>
    <cellStyle name="Normal 5 9 5" xfId="1289" xr:uid="{52626C9F-8C0E-4E8D-BCDB-1FF260B2C928}"/>
    <cellStyle name="Normal 5 9 6" xfId="1290" xr:uid="{5974A631-905E-4654-95DD-A550482BB228}"/>
    <cellStyle name="Normal 5 9 7" xfId="1291" xr:uid="{B6938E1F-DAE2-40B2-9156-648FC15C22BD}"/>
    <cellStyle name="Normal 6" xfId="82" xr:uid="{138A8874-4CFD-4DE7-8367-CA02E22AFD26}"/>
    <cellStyle name="Normal 6 10" xfId="1292" xr:uid="{21B2394E-E745-4EC8-9C47-40216D04B28F}"/>
    <cellStyle name="Normal 6 10 2" xfId="1293" xr:uid="{5EC149B2-7E46-4626-BAEE-5880B748B965}"/>
    <cellStyle name="Normal 6 10 2 2" xfId="1294" xr:uid="{A3D854C0-9683-47C3-894C-5F9702E4ECAD}"/>
    <cellStyle name="Normal 6 10 2 3" xfId="1295" xr:uid="{9772B40E-4F58-4C6B-92BE-D4DA10277477}"/>
    <cellStyle name="Normal 6 10 2 4" xfId="1296" xr:uid="{891172C3-BEC0-44F5-A5A1-D21AF3540487}"/>
    <cellStyle name="Normal 6 10 3" xfId="1297" xr:uid="{C700D65A-1AC7-41F0-B7A9-913DB9C8AB46}"/>
    <cellStyle name="Normal 6 10 4" xfId="1298" xr:uid="{8212EBB5-06D4-4AE7-ABC1-A43D402772D4}"/>
    <cellStyle name="Normal 6 10 5" xfId="1299" xr:uid="{57BA1198-8553-48E6-A289-827BFC80414F}"/>
    <cellStyle name="Normal 6 11" xfId="1300" xr:uid="{3721A27F-31E0-4823-89E5-6DE5C6678AFF}"/>
    <cellStyle name="Normal 6 11 2" xfId="1301" xr:uid="{3BBAD0AC-0D76-442F-9374-EEABA146BFF4}"/>
    <cellStyle name="Normal 6 11 3" xfId="1302" xr:uid="{83A2CD50-CAA2-4D76-BB2E-1AB2A3A9BD0C}"/>
    <cellStyle name="Normal 6 11 4" xfId="1303" xr:uid="{2D233C51-7286-4FA0-839F-6F155568AA9E}"/>
    <cellStyle name="Normal 6 12" xfId="1304" xr:uid="{E1E2C042-94FD-4485-84F9-282381B72B02}"/>
    <cellStyle name="Normal 6 12 2" xfId="1305" xr:uid="{8D77E34B-C2A5-411D-83D3-0E5BAFAB43B2}"/>
    <cellStyle name="Normal 6 12 3" xfId="1306" xr:uid="{684DEC3C-C45C-4A26-A52D-A1F629ECFB19}"/>
    <cellStyle name="Normal 6 12 4" xfId="1307" xr:uid="{1DE8EFE3-15BE-4127-BDE5-48F5452410AB}"/>
    <cellStyle name="Normal 6 13" xfId="1308" xr:uid="{483AB9AB-FFDF-4DDE-B9C6-2BFB8464D4AC}"/>
    <cellStyle name="Normal 6 13 2" xfId="1309" xr:uid="{ED8656AC-FB6D-443E-AD29-006EA37AA0F3}"/>
    <cellStyle name="Normal 6 13 3" xfId="3736" xr:uid="{14B33CA0-9AC8-4202-ABF8-A1F018320BC7}"/>
    <cellStyle name="Normal 6 13 4" xfId="4608" xr:uid="{DBACC572-08EE-4071-A952-D39C5B90DFD6}"/>
    <cellStyle name="Normal 6 13 5" xfId="4434" xr:uid="{93C2A646-0B47-4EDD-A33F-CECED8C96FBD}"/>
    <cellStyle name="Normal 6 14" xfId="1310" xr:uid="{2AB4681E-F77F-4E4E-9EBA-D2A3E43A6CC5}"/>
    <cellStyle name="Normal 6 15" xfId="1311" xr:uid="{B9875E78-157D-4ED7-A897-4225BE08629C}"/>
    <cellStyle name="Normal 6 16" xfId="1312" xr:uid="{FC10CDAF-7CC9-4905-9B77-27B817DBC8C4}"/>
    <cellStyle name="Normal 6 2" xfId="83" xr:uid="{D1E17052-0CB5-42BD-9B24-AC732E04162D}"/>
    <cellStyle name="Normal 6 2 2" xfId="3728" xr:uid="{B41C4B39-C4CE-453E-88A6-DE73577C1404}"/>
    <cellStyle name="Normal 6 2 2 2" xfId="4591" xr:uid="{F5080DA1-B155-4E55-B744-A3BBCBF48793}"/>
    <cellStyle name="Normal 6 2 3" xfId="4592" xr:uid="{CE952526-CBB8-4029-B550-0424F2D300EE}"/>
    <cellStyle name="Normal 6 3" xfId="84" xr:uid="{F6AFB5DB-6A1C-40D4-A60A-F58CDA82F22A}"/>
    <cellStyle name="Normal 6 3 10" xfId="1313" xr:uid="{2C33FC67-0191-47F3-931C-98424B77AF80}"/>
    <cellStyle name="Normal 6 3 11" xfId="1314" xr:uid="{38131BC7-FFA7-4432-A166-318B340A0F17}"/>
    <cellStyle name="Normal 6 3 2" xfId="1315" xr:uid="{175BA590-E970-4672-BF37-0AF8C82B5788}"/>
    <cellStyle name="Normal 6 3 2 2" xfId="1316" xr:uid="{58011967-568A-4743-A04C-B018C27568DA}"/>
    <cellStyle name="Normal 6 3 2 2 2" xfId="1317" xr:uid="{9AEE2D4C-897A-4278-9176-BFBFF5C3FA88}"/>
    <cellStyle name="Normal 6 3 2 2 2 2" xfId="1318" xr:uid="{45B47D31-4232-4260-BD78-F2F3779C37A0}"/>
    <cellStyle name="Normal 6 3 2 2 2 2 2" xfId="1319" xr:uid="{EA504DF4-DE5B-4629-BA40-5D692F471240}"/>
    <cellStyle name="Normal 6 3 2 2 2 2 2 2" xfId="3919" xr:uid="{DEF7C120-E656-4D7C-9B67-55741B2CD46C}"/>
    <cellStyle name="Normal 6 3 2 2 2 2 2 2 2" xfId="3920" xr:uid="{AA3E53BA-9CF1-49A5-A89A-87008C2C8E8D}"/>
    <cellStyle name="Normal 6 3 2 2 2 2 2 3" xfId="3921" xr:uid="{0ED6A40F-4CE3-42C6-AFFB-ED8370B2E87D}"/>
    <cellStyle name="Normal 6 3 2 2 2 2 3" xfId="1320" xr:uid="{F8FAC6FF-FA95-48F5-A69A-C918F4BA05AD}"/>
    <cellStyle name="Normal 6 3 2 2 2 2 3 2" xfId="3922" xr:uid="{25AC6C21-640A-4476-A927-4197DC623482}"/>
    <cellStyle name="Normal 6 3 2 2 2 2 4" xfId="1321" xr:uid="{B92FCBFA-F8A8-45DD-A394-63701B2D9008}"/>
    <cellStyle name="Normal 6 3 2 2 2 3" xfId="1322" xr:uid="{6117A98E-8711-4B8F-AAD7-A6400C935CB4}"/>
    <cellStyle name="Normal 6 3 2 2 2 3 2" xfId="1323" xr:uid="{0092DB35-8A55-41F4-A427-741FAB0AB97E}"/>
    <cellStyle name="Normal 6 3 2 2 2 3 2 2" xfId="3923" xr:uid="{404D44F5-D492-4F22-9B07-64312EBBA7B7}"/>
    <cellStyle name="Normal 6 3 2 2 2 3 3" xfId="1324" xr:uid="{0ED7F2A2-E7E9-413F-9B70-AC78F53F5249}"/>
    <cellStyle name="Normal 6 3 2 2 2 3 4" xfId="1325" xr:uid="{318E8D5B-5C97-4700-8E57-81DED9BD65C3}"/>
    <cellStyle name="Normal 6 3 2 2 2 4" xfId="1326" xr:uid="{E8D35986-DC8F-414F-BB30-8EEAF1F246D5}"/>
    <cellStyle name="Normal 6 3 2 2 2 4 2" xfId="3924" xr:uid="{E0E30BF8-8CD8-48F4-8B04-0BAC39C027A8}"/>
    <cellStyle name="Normal 6 3 2 2 2 5" xfId="1327" xr:uid="{E7462D11-C0D9-4260-8D86-470C1885A681}"/>
    <cellStyle name="Normal 6 3 2 2 2 6" xfId="1328" xr:uid="{6DBB4646-AA2E-4E97-88E8-5DC7F2EA4482}"/>
    <cellStyle name="Normal 6 3 2 2 3" xfId="1329" xr:uid="{D262CF4C-E72B-4EA2-8CC5-D8B6004F84D0}"/>
    <cellStyle name="Normal 6 3 2 2 3 2" xfId="1330" xr:uid="{DDE6581F-0585-4652-B78A-4E51B00E4256}"/>
    <cellStyle name="Normal 6 3 2 2 3 2 2" xfId="1331" xr:uid="{57E0DB77-F866-4BFC-B7FB-4C471563D1CA}"/>
    <cellStyle name="Normal 6 3 2 2 3 2 2 2" xfId="3925" xr:uid="{4F58563B-2746-46F3-87A2-53F7DA890045}"/>
    <cellStyle name="Normal 6 3 2 2 3 2 2 2 2" xfId="3926" xr:uid="{96820972-0683-4A75-958F-67B176B61D5B}"/>
    <cellStyle name="Normal 6 3 2 2 3 2 2 3" xfId="3927" xr:uid="{6D4B59BC-0F65-42F5-AEB0-FB5B0791760D}"/>
    <cellStyle name="Normal 6 3 2 2 3 2 3" xfId="1332" xr:uid="{D7329035-9DE5-4BE3-BD25-1CD48155DF21}"/>
    <cellStyle name="Normal 6 3 2 2 3 2 3 2" xfId="3928" xr:uid="{9C2ACC6C-1199-4C99-910D-8DF291011A8B}"/>
    <cellStyle name="Normal 6 3 2 2 3 2 4" xfId="1333" xr:uid="{26BA4253-8F15-4752-BC62-E0F62193C8FC}"/>
    <cellStyle name="Normal 6 3 2 2 3 3" xfId="1334" xr:uid="{4A641418-5D9A-4198-AF85-20845F53004B}"/>
    <cellStyle name="Normal 6 3 2 2 3 3 2" xfId="3929" xr:uid="{60121781-FE0D-49A6-8D6B-4798FF48AA59}"/>
    <cellStyle name="Normal 6 3 2 2 3 3 2 2" xfId="3930" xr:uid="{7E1F203F-AC41-4418-853F-EC6DC5037C48}"/>
    <cellStyle name="Normal 6 3 2 2 3 3 3" xfId="3931" xr:uid="{546DF560-16F6-4229-A90D-84CD5F9F8278}"/>
    <cellStyle name="Normal 6 3 2 2 3 4" xfId="1335" xr:uid="{5A095E4E-A4F8-4203-BE40-A2DD92C7B171}"/>
    <cellStyle name="Normal 6 3 2 2 3 4 2" xfId="3932" xr:uid="{813F5F7B-37A9-4FC2-BF3F-0BAB70503F8F}"/>
    <cellStyle name="Normal 6 3 2 2 3 5" xfId="1336" xr:uid="{DC6A5354-D2A1-4364-B66D-589ABE1B621F}"/>
    <cellStyle name="Normal 6 3 2 2 4" xfId="1337" xr:uid="{E20CFA4D-7975-44AD-A03A-B4DB5085558B}"/>
    <cellStyle name="Normal 6 3 2 2 4 2" xfId="1338" xr:uid="{F4BEEAF4-2550-4EFB-928E-AFC2696BC318}"/>
    <cellStyle name="Normal 6 3 2 2 4 2 2" xfId="3933" xr:uid="{AB57F5CE-EC80-4B43-A13B-C93575DD7169}"/>
    <cellStyle name="Normal 6 3 2 2 4 2 2 2" xfId="3934" xr:uid="{CFFDF5EA-F2F6-4902-A7CE-AB917207720B}"/>
    <cellStyle name="Normal 6 3 2 2 4 2 3" xfId="3935" xr:uid="{B978655E-0D50-4FF2-B5B3-56B27680173E}"/>
    <cellStyle name="Normal 6 3 2 2 4 3" xfId="1339" xr:uid="{94FFF97E-6EFC-40F0-9F16-94A620B9E5D2}"/>
    <cellStyle name="Normal 6 3 2 2 4 3 2" xfId="3936" xr:uid="{D65C6A55-21C5-4EED-80E6-36DED1FA7306}"/>
    <cellStyle name="Normal 6 3 2 2 4 4" xfId="1340" xr:uid="{1555A66D-3F78-45FF-B38D-C92A68C53F2D}"/>
    <cellStyle name="Normal 6 3 2 2 5" xfId="1341" xr:uid="{B6CADA66-9066-4091-9011-47D553683DE9}"/>
    <cellStyle name="Normal 6 3 2 2 5 2" xfId="1342" xr:uid="{0E423582-EB24-4C6A-A963-6AD6BAAD66CF}"/>
    <cellStyle name="Normal 6 3 2 2 5 2 2" xfId="3937" xr:uid="{E16BC864-AA31-4F38-B254-51B3F87635B0}"/>
    <cellStyle name="Normal 6 3 2 2 5 3" xfId="1343" xr:uid="{E1461DC8-E3A9-4834-A653-1E592300343F}"/>
    <cellStyle name="Normal 6 3 2 2 5 4" xfId="1344" xr:uid="{B23ECEA5-3551-4E14-8B52-196A48CC93DB}"/>
    <cellStyle name="Normal 6 3 2 2 6" xfId="1345" xr:uid="{AD7AB2E6-3A3B-4BE2-93B7-BC830B674851}"/>
    <cellStyle name="Normal 6 3 2 2 6 2" xfId="3938" xr:uid="{EE3C38B7-73E2-4A95-8657-F74F031ACCE2}"/>
    <cellStyle name="Normal 6 3 2 2 7" xfId="1346" xr:uid="{18BD23CE-77D5-4D2F-B4CE-CE20E2B137D3}"/>
    <cellStyle name="Normal 6 3 2 2 8" xfId="1347" xr:uid="{967003D4-37AF-4C84-BF9D-F8C4DDCC02A0}"/>
    <cellStyle name="Normal 6 3 2 3" xfId="1348" xr:uid="{CCC256EC-A75A-44FF-A290-3EF4F90FF42B}"/>
    <cellStyle name="Normal 6 3 2 3 2" xfId="1349" xr:uid="{371E6FFF-39BE-472C-9D6D-13041047F4BC}"/>
    <cellStyle name="Normal 6 3 2 3 2 2" xfId="1350" xr:uid="{F61E9DA9-C11F-4D57-A8AD-3658D055990F}"/>
    <cellStyle name="Normal 6 3 2 3 2 2 2" xfId="3939" xr:uid="{F9C75531-CA66-40DB-AA15-38B155E75300}"/>
    <cellStyle name="Normal 6 3 2 3 2 2 2 2" xfId="3940" xr:uid="{6979A36E-F71A-44C8-8914-F3A4C7D37341}"/>
    <cellStyle name="Normal 6 3 2 3 2 2 3" xfId="3941" xr:uid="{B02D209D-0E91-4372-89B6-8E0A40959DA4}"/>
    <cellStyle name="Normal 6 3 2 3 2 3" xfId="1351" xr:uid="{DF81A812-CE3D-4F1F-AAB6-98A8B1FBB2A1}"/>
    <cellStyle name="Normal 6 3 2 3 2 3 2" xfId="3942" xr:uid="{D023EF18-3EE7-4601-84A3-7FF1272AAD52}"/>
    <cellStyle name="Normal 6 3 2 3 2 4" xfId="1352" xr:uid="{AA05B585-1320-4FBF-95AF-AE6EC1D0CF25}"/>
    <cellStyle name="Normal 6 3 2 3 3" xfId="1353" xr:uid="{2C3C1496-F2DB-498E-AF5D-3E50FE94955D}"/>
    <cellStyle name="Normal 6 3 2 3 3 2" xfId="1354" xr:uid="{7975DB96-AC94-470D-8498-A3B66546CF93}"/>
    <cellStyle name="Normal 6 3 2 3 3 2 2" xfId="3943" xr:uid="{1E204EA8-C327-4697-8066-81920274F3C5}"/>
    <cellStyle name="Normal 6 3 2 3 3 3" xfId="1355" xr:uid="{4779B178-0D10-4C18-90C8-3F19B9A4FD9B}"/>
    <cellStyle name="Normal 6 3 2 3 3 4" xfId="1356" xr:uid="{8EAE22A3-C3E6-4D16-845C-9C40017F7E10}"/>
    <cellStyle name="Normal 6 3 2 3 4" xfId="1357" xr:uid="{AA4372B9-C2B4-44E7-B154-5172B9617D75}"/>
    <cellStyle name="Normal 6 3 2 3 4 2" xfId="3944" xr:uid="{D77A7FDB-F320-43EC-AB22-27B7AB33E6F4}"/>
    <cellStyle name="Normal 6 3 2 3 5" xfId="1358" xr:uid="{35045A92-29A5-4890-A131-0DB07CB7C784}"/>
    <cellStyle name="Normal 6 3 2 3 6" xfId="1359" xr:uid="{2ED5D5E3-7D15-44F2-86B9-4FA5253F1828}"/>
    <cellStyle name="Normal 6 3 2 4" xfId="1360" xr:uid="{E44CBA17-9B0A-4E82-A8A8-5CBFD194B2C2}"/>
    <cellStyle name="Normal 6 3 2 4 2" xfId="1361" xr:uid="{7CD63EE5-13B9-4B1F-A9D6-969A76FB6323}"/>
    <cellStyle name="Normal 6 3 2 4 2 2" xfId="1362" xr:uid="{12F08041-8931-448B-8E9D-3ACA01A59DD9}"/>
    <cellStyle name="Normal 6 3 2 4 2 2 2" xfId="3945" xr:uid="{A4323F6F-3EC0-499C-97BE-6B45415363CF}"/>
    <cellStyle name="Normal 6 3 2 4 2 2 2 2" xfId="3946" xr:uid="{2A46F3B1-8EFA-4AD5-82F0-076EBDC224B9}"/>
    <cellStyle name="Normal 6 3 2 4 2 2 3" xfId="3947" xr:uid="{C87D9852-DC8E-4917-8FFE-3B8B0C38846E}"/>
    <cellStyle name="Normal 6 3 2 4 2 3" xfId="1363" xr:uid="{C73458F2-1E3E-4475-A9E0-E3E267A4BDFA}"/>
    <cellStyle name="Normal 6 3 2 4 2 3 2" xfId="3948" xr:uid="{9A24177A-5E83-49A1-B3A6-B6C96BE8399C}"/>
    <cellStyle name="Normal 6 3 2 4 2 4" xfId="1364" xr:uid="{DC360242-2ECE-42FF-8BE7-A68A14DB39F4}"/>
    <cellStyle name="Normal 6 3 2 4 3" xfId="1365" xr:uid="{8B4DC4EC-5FD5-4BB6-A274-259FF2A055C9}"/>
    <cellStyle name="Normal 6 3 2 4 3 2" xfId="3949" xr:uid="{469F97B6-81D5-4792-84F3-3BB38A65742A}"/>
    <cellStyle name="Normal 6 3 2 4 3 2 2" xfId="3950" xr:uid="{A8C64DCD-9454-4E63-8246-3025EFE08232}"/>
    <cellStyle name="Normal 6 3 2 4 3 3" xfId="3951" xr:uid="{E10A317E-0187-437A-B8F2-F042F58A72B7}"/>
    <cellStyle name="Normal 6 3 2 4 4" xfId="1366" xr:uid="{282F7DD6-44B7-4E32-BED5-ABA15B8693B0}"/>
    <cellStyle name="Normal 6 3 2 4 4 2" xfId="3952" xr:uid="{A76E268A-78CC-4826-9BE7-FC7043A81594}"/>
    <cellStyle name="Normal 6 3 2 4 5" xfId="1367" xr:uid="{7629413A-3047-423F-8159-F438317E1967}"/>
    <cellStyle name="Normal 6 3 2 5" xfId="1368" xr:uid="{68F5F78A-9DF0-4C4A-93DD-B2F8BBD72C42}"/>
    <cellStyle name="Normal 6 3 2 5 2" xfId="1369" xr:uid="{33CB111F-140B-49F1-B69C-053208C353D0}"/>
    <cellStyle name="Normal 6 3 2 5 2 2" xfId="3953" xr:uid="{AB861357-9C05-469F-BDA1-8571D5C7D8C8}"/>
    <cellStyle name="Normal 6 3 2 5 2 2 2" xfId="3954" xr:uid="{B61499D5-CE18-45C8-B89E-5482745B31A3}"/>
    <cellStyle name="Normal 6 3 2 5 2 3" xfId="3955" xr:uid="{2F3D16A5-C45C-4781-A3E4-197A20FC517A}"/>
    <cellStyle name="Normal 6 3 2 5 3" xfId="1370" xr:uid="{40FD582E-533C-42A2-902A-8E1239AA2ACD}"/>
    <cellStyle name="Normal 6 3 2 5 3 2" xfId="3956" xr:uid="{0B9A63CD-185A-41F4-B555-75AD36BC7019}"/>
    <cellStyle name="Normal 6 3 2 5 4" xfId="1371" xr:uid="{11C5A2B9-59D2-47D6-97A4-D11D017F4CD3}"/>
    <cellStyle name="Normal 6 3 2 6" xfId="1372" xr:uid="{881CB435-78A2-4FAE-9CED-08E07063C4E8}"/>
    <cellStyle name="Normal 6 3 2 6 2" xfId="1373" xr:uid="{B48C4AF5-33E5-40B4-A2F9-4445C2F878FA}"/>
    <cellStyle name="Normal 6 3 2 6 2 2" xfId="3957" xr:uid="{E4E17FEE-22C9-4DD9-A6B3-6B6DB499936E}"/>
    <cellStyle name="Normal 6 3 2 6 3" xfId="1374" xr:uid="{C6736C2D-59AA-4099-AD3F-C11D0FAB0152}"/>
    <cellStyle name="Normal 6 3 2 6 4" xfId="1375" xr:uid="{1F22653C-7A50-48B3-941F-751F889124CE}"/>
    <cellStyle name="Normal 6 3 2 7" xfId="1376" xr:uid="{45D4BBAA-B842-4C6B-9B5F-43FD72ACFE51}"/>
    <cellStyle name="Normal 6 3 2 7 2" xfId="3958" xr:uid="{94A0D8C3-D0B7-44EC-81EE-DA50E9CD6D8E}"/>
    <cellStyle name="Normal 6 3 2 8" xfId="1377" xr:uid="{546CD153-BD7B-4CEB-942D-17FC827088F4}"/>
    <cellStyle name="Normal 6 3 2 9" xfId="1378" xr:uid="{86E5AA69-44F9-452E-A15D-EDABD96B8F32}"/>
    <cellStyle name="Normal 6 3 3" xfId="1379" xr:uid="{80011759-2383-4E79-8BDA-AF8C0E91ABDF}"/>
    <cellStyle name="Normal 6 3 3 2" xfId="1380" xr:uid="{6337D1A0-EE7B-4E29-942E-0B483B1EEE77}"/>
    <cellStyle name="Normal 6 3 3 2 2" xfId="1381" xr:uid="{DA8E1181-20AC-4B6F-9B91-2D5B7E5D925D}"/>
    <cellStyle name="Normal 6 3 3 2 2 2" xfId="1382" xr:uid="{BF96E106-CD18-4263-87CA-5A52A4D0ECF3}"/>
    <cellStyle name="Normal 6 3 3 2 2 2 2" xfId="3959" xr:uid="{62455029-898C-4E04-808B-4DAE47ECB4B3}"/>
    <cellStyle name="Normal 6 3 3 2 2 2 2 2" xfId="3960" xr:uid="{F1FC0C03-76C6-4F7E-9BA1-D12DD8B9782F}"/>
    <cellStyle name="Normal 6 3 3 2 2 2 3" xfId="3961" xr:uid="{0DA41315-1113-4578-AA55-6841DF608AEB}"/>
    <cellStyle name="Normal 6 3 3 2 2 3" xfId="1383" xr:uid="{E78D0CD0-8B63-491D-8AF6-FB1F8C3D1F15}"/>
    <cellStyle name="Normal 6 3 3 2 2 3 2" xfId="3962" xr:uid="{FA347D12-3E24-4B37-B5CD-E1243904362E}"/>
    <cellStyle name="Normal 6 3 3 2 2 4" xfId="1384" xr:uid="{CBFC9528-A1A6-46AA-ACD5-FB46D81DBDC5}"/>
    <cellStyle name="Normal 6 3 3 2 3" xfId="1385" xr:uid="{2207D1A2-9B2A-41DB-9820-0223507B0661}"/>
    <cellStyle name="Normal 6 3 3 2 3 2" xfId="1386" xr:uid="{DE766966-725E-40AB-B7AD-B42F23D2D63F}"/>
    <cellStyle name="Normal 6 3 3 2 3 2 2" xfId="3963" xr:uid="{734D05F0-2E74-42C8-8DB2-D387A72DF988}"/>
    <cellStyle name="Normal 6 3 3 2 3 3" xfId="1387" xr:uid="{B405C7C3-F059-4ACB-933F-A1B0551EC54B}"/>
    <cellStyle name="Normal 6 3 3 2 3 4" xfId="1388" xr:uid="{A3C2CEC5-2F95-463A-A685-0C4C8D9067CF}"/>
    <cellStyle name="Normal 6 3 3 2 4" xfId="1389" xr:uid="{B68ED7EB-E58A-41B0-8CBC-DA4695E6D850}"/>
    <cellStyle name="Normal 6 3 3 2 4 2" xfId="3964" xr:uid="{6901A33E-78CB-4337-BDED-428EF8BB8186}"/>
    <cellStyle name="Normal 6 3 3 2 5" xfId="1390" xr:uid="{8D5F9A3A-B97E-4640-B781-9F5337F0BAFF}"/>
    <cellStyle name="Normal 6 3 3 2 6" xfId="1391" xr:uid="{7FDB0C70-B9A2-4604-BE63-24217FBBD420}"/>
    <cellStyle name="Normal 6 3 3 3" xfId="1392" xr:uid="{B246575A-7714-4DA8-A2E0-49E75BB9A2C6}"/>
    <cellStyle name="Normal 6 3 3 3 2" xfId="1393" xr:uid="{174B8AAF-699C-440B-8DEF-A2101A23598C}"/>
    <cellStyle name="Normal 6 3 3 3 2 2" xfId="1394" xr:uid="{0D1231CE-C9AB-4D65-BB67-352ABA4BF043}"/>
    <cellStyle name="Normal 6 3 3 3 2 2 2" xfId="3965" xr:uid="{6EDBF21C-2C4C-413F-BBF3-4BF3C64C2097}"/>
    <cellStyle name="Normal 6 3 3 3 2 2 2 2" xfId="3966" xr:uid="{D7FEAC92-5265-4F63-80D0-BC04DEF3A673}"/>
    <cellStyle name="Normal 6 3 3 3 2 2 3" xfId="3967" xr:uid="{4F1650C5-A8FF-43C8-9513-807D60E5E922}"/>
    <cellStyle name="Normal 6 3 3 3 2 3" xfId="1395" xr:uid="{04A53F81-9B82-44CE-9887-24B113784C4D}"/>
    <cellStyle name="Normal 6 3 3 3 2 3 2" xfId="3968" xr:uid="{8751E47A-9688-4C58-989B-F0F392660F79}"/>
    <cellStyle name="Normal 6 3 3 3 2 4" xfId="1396" xr:uid="{102AD33A-5A57-46F3-88AE-9A98851029E5}"/>
    <cellStyle name="Normal 6 3 3 3 3" xfId="1397" xr:uid="{181B4BDF-32DD-4B65-A91D-52A382C2FAF0}"/>
    <cellStyle name="Normal 6 3 3 3 3 2" xfId="3969" xr:uid="{AA4A9FC0-C726-4307-8947-C74F61AD6AE2}"/>
    <cellStyle name="Normal 6 3 3 3 3 2 2" xfId="3970" xr:uid="{832116DB-505C-44B6-956B-8C5251312047}"/>
    <cellStyle name="Normal 6 3 3 3 3 3" xfId="3971" xr:uid="{C828F0CD-4403-46B1-8202-A41D7FD18B9C}"/>
    <cellStyle name="Normal 6 3 3 3 4" xfId="1398" xr:uid="{E2D61600-EDD7-4582-B1AD-0639122F34F8}"/>
    <cellStyle name="Normal 6 3 3 3 4 2" xfId="3972" xr:uid="{D31E6489-72F0-4A2D-BB3F-461E32896DC1}"/>
    <cellStyle name="Normal 6 3 3 3 5" xfId="1399" xr:uid="{3E69FC5F-9521-4BED-83BA-313B7DC189FF}"/>
    <cellStyle name="Normal 6 3 3 4" xfId="1400" xr:uid="{E559BDF3-E69B-4531-9C0E-63BBFC7262AD}"/>
    <cellStyle name="Normal 6 3 3 4 2" xfId="1401" xr:uid="{B20BB4C4-FC56-42DC-A9D5-455D79690DAA}"/>
    <cellStyle name="Normal 6 3 3 4 2 2" xfId="3973" xr:uid="{90B38DB1-A002-476F-9639-EA04117D5CFA}"/>
    <cellStyle name="Normal 6 3 3 4 2 2 2" xfId="3974" xr:uid="{39B476CE-697B-4056-9EED-510686D9D485}"/>
    <cellStyle name="Normal 6 3 3 4 2 3" xfId="3975" xr:uid="{C071BF8B-D86C-4CAA-8755-EBB9BFBD4C13}"/>
    <cellStyle name="Normal 6 3 3 4 3" xfId="1402" xr:uid="{E005CCDA-E75E-49EF-A9AA-2D1F09B74283}"/>
    <cellStyle name="Normal 6 3 3 4 3 2" xfId="3976" xr:uid="{67FA629C-3CE2-4FE2-A7FB-9DBF3EAC0A6A}"/>
    <cellStyle name="Normal 6 3 3 4 4" xfId="1403" xr:uid="{B511AA6C-43B1-4F53-AD8C-8BC54D5ED7EF}"/>
    <cellStyle name="Normal 6 3 3 5" xfId="1404" xr:uid="{AAF7BF72-79A8-48F9-A602-47E39F5B7032}"/>
    <cellStyle name="Normal 6 3 3 5 2" xfId="1405" xr:uid="{C56905AB-6C26-4343-B30C-BDD29C0335E5}"/>
    <cellStyle name="Normal 6 3 3 5 2 2" xfId="3977" xr:uid="{0BCB701E-34CB-4650-9F16-B9CA129E875E}"/>
    <cellStyle name="Normal 6 3 3 5 3" xfId="1406" xr:uid="{0DBA12CF-1752-410B-AE7B-8A0F5C98F35E}"/>
    <cellStyle name="Normal 6 3 3 5 4" xfId="1407" xr:uid="{A44FE799-642E-449C-AF76-7F06533C9384}"/>
    <cellStyle name="Normal 6 3 3 6" xfId="1408" xr:uid="{6DB3A5FD-292C-4BA2-903B-0CBC961A3AC1}"/>
    <cellStyle name="Normal 6 3 3 6 2" xfId="3978" xr:uid="{B119EBC1-E843-4DBF-83B3-8B3D3F4FDCDF}"/>
    <cellStyle name="Normal 6 3 3 7" xfId="1409" xr:uid="{E6B2C7DF-4EFE-4C3B-8D6B-42C85BD732DF}"/>
    <cellStyle name="Normal 6 3 3 8" xfId="1410" xr:uid="{644C9E54-AD3B-4CCD-BA4E-0794DD459CAC}"/>
    <cellStyle name="Normal 6 3 4" xfId="1411" xr:uid="{3EAAE741-7947-482D-B745-A1315F36F92F}"/>
    <cellStyle name="Normal 6 3 4 2" xfId="1412" xr:uid="{BDD70852-C793-40B5-B1A6-7975EE33AFF2}"/>
    <cellStyle name="Normal 6 3 4 2 2" xfId="1413" xr:uid="{2D1487D2-7006-4A5B-8D2D-D888A7947876}"/>
    <cellStyle name="Normal 6 3 4 2 2 2" xfId="1414" xr:uid="{53484D60-DDCF-4166-85EF-F8107524544A}"/>
    <cellStyle name="Normal 6 3 4 2 2 2 2" xfId="3979" xr:uid="{19927DBB-42EF-4E9B-8AD3-B583F63A3C09}"/>
    <cellStyle name="Normal 6 3 4 2 2 3" xfId="1415" xr:uid="{DDC78EE2-873C-44A0-A6B4-76BE25478DE3}"/>
    <cellStyle name="Normal 6 3 4 2 2 4" xfId="1416" xr:uid="{F2BF39F6-FADD-40D1-84B2-33C25AF0548A}"/>
    <cellStyle name="Normal 6 3 4 2 3" xfId="1417" xr:uid="{36A7E0AD-74D6-45D5-A4A5-7E1F1FDA05C5}"/>
    <cellStyle name="Normal 6 3 4 2 3 2" xfId="3980" xr:uid="{AD430059-B209-440E-9004-25BAECBEFDAD}"/>
    <cellStyle name="Normal 6 3 4 2 4" xfId="1418" xr:uid="{56F6696A-30F7-416B-AC4F-8D8ADA9F4B72}"/>
    <cellStyle name="Normal 6 3 4 2 5" xfId="1419" xr:uid="{2044F32F-C57B-41F8-B4D7-85074BEAA9B8}"/>
    <cellStyle name="Normal 6 3 4 3" xfId="1420" xr:uid="{4AB64839-D861-489F-B0DA-599E1E601B8D}"/>
    <cellStyle name="Normal 6 3 4 3 2" xfId="1421" xr:uid="{2B318A6B-973C-4F6B-9A4A-3FC3FF76F7DA}"/>
    <cellStyle name="Normal 6 3 4 3 2 2" xfId="3981" xr:uid="{5A3454E4-1328-4D93-8132-F4BCCB59517A}"/>
    <cellStyle name="Normal 6 3 4 3 3" xfId="1422" xr:uid="{BD025CCA-B6A8-4AB0-85A6-6B3360E47A80}"/>
    <cellStyle name="Normal 6 3 4 3 4" xfId="1423" xr:uid="{9F74B015-B6C4-421C-BC29-2FA4054DBF00}"/>
    <cellStyle name="Normal 6 3 4 4" xfId="1424" xr:uid="{ACB6F521-F63A-4E54-8FC6-C1E5E1021386}"/>
    <cellStyle name="Normal 6 3 4 4 2" xfId="1425" xr:uid="{D48F6F54-1F2A-44C0-BA69-FD933D701C31}"/>
    <cellStyle name="Normal 6 3 4 4 3" xfId="1426" xr:uid="{EF1D9942-7625-4A7B-83B0-2213F12D208B}"/>
    <cellStyle name="Normal 6 3 4 4 4" xfId="1427" xr:uid="{5EE0C05B-C087-4EC7-9650-4737F4825AA8}"/>
    <cellStyle name="Normal 6 3 4 5" xfId="1428" xr:uid="{7390CAF3-4BCC-4FFE-A702-22017FCC52B1}"/>
    <cellStyle name="Normal 6 3 4 6" xfId="1429" xr:uid="{65D2C7D8-4B02-44CF-BBA1-2C67050A8DF6}"/>
    <cellStyle name="Normal 6 3 4 7" xfId="1430" xr:uid="{37DBC358-0CC0-43C7-9BDD-485E7E151B3C}"/>
    <cellStyle name="Normal 6 3 5" xfId="1431" xr:uid="{ABBC211F-EC91-47CD-A6DC-3E18001AD0DC}"/>
    <cellStyle name="Normal 6 3 5 2" xfId="1432" xr:uid="{A66EB249-A5C9-4F84-900B-8AE0094520FD}"/>
    <cellStyle name="Normal 6 3 5 2 2" xfId="1433" xr:uid="{46609E42-81D1-4EBE-B036-913EEC7AA53E}"/>
    <cellStyle name="Normal 6 3 5 2 2 2" xfId="3982" xr:uid="{655F24CF-156E-43FE-BA9A-D7C2B9376663}"/>
    <cellStyle name="Normal 6 3 5 2 2 2 2" xfId="3983" xr:uid="{FECA5462-30F5-41B8-92F8-D3211DE12FED}"/>
    <cellStyle name="Normal 6 3 5 2 2 3" xfId="3984" xr:uid="{C0F8E660-E1A4-4FB1-9CA3-2552922DC726}"/>
    <cellStyle name="Normal 6 3 5 2 3" xfId="1434" xr:uid="{6DC31523-AE11-4AEF-B90E-C0E6466ED108}"/>
    <cellStyle name="Normal 6 3 5 2 3 2" xfId="3985" xr:uid="{988AE4F2-147F-4F8C-8375-D39ACB21022A}"/>
    <cellStyle name="Normal 6 3 5 2 4" xfId="1435" xr:uid="{8A6CB166-33CE-49F2-8C49-51BF74730505}"/>
    <cellStyle name="Normal 6 3 5 3" xfId="1436" xr:uid="{DA953C8A-6DB8-4E21-876D-B5C2EE28AA47}"/>
    <cellStyle name="Normal 6 3 5 3 2" xfId="1437" xr:uid="{5FBFCE55-02B1-430E-8385-57FD92367B68}"/>
    <cellStyle name="Normal 6 3 5 3 2 2" xfId="3986" xr:uid="{B3FDF4F5-3FE1-4E70-9E1E-19BCB97A5DD0}"/>
    <cellStyle name="Normal 6 3 5 3 3" xfId="1438" xr:uid="{9D554332-93F1-4AE8-8761-4B0FF23AB71C}"/>
    <cellStyle name="Normal 6 3 5 3 4" xfId="1439" xr:uid="{E123D901-520F-4080-BB84-52E13DE173B1}"/>
    <cellStyle name="Normal 6 3 5 4" xfId="1440" xr:uid="{569B62CF-9655-4820-81E8-6785DB72130A}"/>
    <cellStyle name="Normal 6 3 5 4 2" xfId="3987" xr:uid="{49613318-1B1A-4596-95E7-66E2D23A9FAC}"/>
    <cellStyle name="Normal 6 3 5 5" xfId="1441" xr:uid="{3F0D79D6-C0DB-4A64-B2B9-664DE193253F}"/>
    <cellStyle name="Normal 6 3 5 6" xfId="1442" xr:uid="{5816E1D5-B0A1-40CD-A28D-4EDB44F857C2}"/>
    <cellStyle name="Normal 6 3 6" xfId="1443" xr:uid="{5AAEFA4B-0C3D-40B6-96A3-587651ADE7A2}"/>
    <cellStyle name="Normal 6 3 6 2" xfId="1444" xr:uid="{497AC355-DA66-4DF4-B189-2DA9228C7CCE}"/>
    <cellStyle name="Normal 6 3 6 2 2" xfId="1445" xr:uid="{53CC5F5F-D811-4B5B-8968-F188A66FE742}"/>
    <cellStyle name="Normal 6 3 6 2 2 2" xfId="3988" xr:uid="{CBD94381-10DE-4956-BC17-A8DE53B70BF5}"/>
    <cellStyle name="Normal 6 3 6 2 3" xfId="1446" xr:uid="{C963C765-DC63-4CC2-A73D-DD6D5A04DC79}"/>
    <cellStyle name="Normal 6 3 6 2 4" xfId="1447" xr:uid="{0B78A616-F00E-4596-8044-41F13BF9A9C8}"/>
    <cellStyle name="Normal 6 3 6 3" xfId="1448" xr:uid="{1128CCF4-700D-409C-98E2-5F7BB986922A}"/>
    <cellStyle name="Normal 6 3 6 3 2" xfId="3989" xr:uid="{479703B8-8964-40AF-A527-497489EB9D90}"/>
    <cellStyle name="Normal 6 3 6 4" xfId="1449" xr:uid="{15634696-5F83-4223-A44C-A4C907338B35}"/>
    <cellStyle name="Normal 6 3 6 5" xfId="1450" xr:uid="{E28E48E3-557C-4182-994A-A9D389DAE64C}"/>
    <cellStyle name="Normal 6 3 7" xfId="1451" xr:uid="{2457E96C-2114-4AF4-A6CD-FEE6FFE1670A}"/>
    <cellStyle name="Normal 6 3 7 2" xfId="1452" xr:uid="{8664A4F1-6D44-4159-A749-D067377BD58D}"/>
    <cellStyle name="Normal 6 3 7 2 2" xfId="3990" xr:uid="{C779B38C-4D88-46CF-B9FD-CDDD6E0E6A8E}"/>
    <cellStyle name="Normal 6 3 7 3" xfId="1453" xr:uid="{D157A2FE-05BC-49A0-A785-6BF3F762756B}"/>
    <cellStyle name="Normal 6 3 7 4" xfId="1454" xr:uid="{FF723ACA-1E0C-4EE7-B7D3-233F98CA1753}"/>
    <cellStyle name="Normal 6 3 8" xfId="1455" xr:uid="{94050C40-3A77-47F5-8B66-A691F4BBBC61}"/>
    <cellStyle name="Normal 6 3 8 2" xfId="1456" xr:uid="{39714FB0-7232-4390-9A5D-6A6F842C7967}"/>
    <cellStyle name="Normal 6 3 8 3" xfId="1457" xr:uid="{8A04A37E-228D-47C6-BE11-49C0959207BC}"/>
    <cellStyle name="Normal 6 3 8 4" xfId="1458" xr:uid="{1EA6D13B-41BE-43F6-BD01-0B1DCA962D47}"/>
    <cellStyle name="Normal 6 3 9" xfId="1459" xr:uid="{A05E822E-D42C-425B-8399-D6F7D8C60016}"/>
    <cellStyle name="Normal 6 3 9 2" xfId="4709" xr:uid="{D80DA6CE-278F-4145-AD39-A98BADE09CA0}"/>
    <cellStyle name="Normal 6 4" xfId="1460" xr:uid="{5DD68020-6477-4ACE-A900-7885F7BB6EF2}"/>
    <cellStyle name="Normal 6 4 10" xfId="1461" xr:uid="{04E186F8-C829-4B48-A4E7-C5AEAF94A08A}"/>
    <cellStyle name="Normal 6 4 11" xfId="1462" xr:uid="{857D0502-A223-4035-B975-9EE838AEB02A}"/>
    <cellStyle name="Normal 6 4 2" xfId="1463" xr:uid="{C34C62BA-4DF8-4898-A6E1-DA1D59C71F2A}"/>
    <cellStyle name="Normal 6 4 2 2" xfId="1464" xr:uid="{2EEBDDDA-BB20-4A69-99F0-6878647B7CEA}"/>
    <cellStyle name="Normal 6 4 2 2 2" xfId="1465" xr:uid="{26875139-2014-42AD-8C4F-A660F53B78F7}"/>
    <cellStyle name="Normal 6 4 2 2 2 2" xfId="1466" xr:uid="{B8AF1E63-893C-405C-9194-3C878B84C0C3}"/>
    <cellStyle name="Normal 6 4 2 2 2 2 2" xfId="1467" xr:uid="{1EAA83EE-C87B-41CC-BEF6-639ED4B0B75B}"/>
    <cellStyle name="Normal 6 4 2 2 2 2 2 2" xfId="3991" xr:uid="{C258E6A1-29BE-43FF-9EE5-5B6FA4DC5594}"/>
    <cellStyle name="Normal 6 4 2 2 2 2 3" xfId="1468" xr:uid="{2B572025-F040-4E32-A369-E106C6C1B8AC}"/>
    <cellStyle name="Normal 6 4 2 2 2 2 4" xfId="1469" xr:uid="{0EC2A947-3F3F-463A-AD17-46114039AF08}"/>
    <cellStyle name="Normal 6 4 2 2 2 3" xfId="1470" xr:uid="{8B325E08-EDE6-49CB-82CB-E62C4B7231C1}"/>
    <cellStyle name="Normal 6 4 2 2 2 3 2" xfId="1471" xr:uid="{B73AB7F1-F71B-48A3-8DED-FAE4369F1117}"/>
    <cellStyle name="Normal 6 4 2 2 2 3 3" xfId="1472" xr:uid="{E099EA3F-DAF0-47B7-982A-AA1EDE10B52A}"/>
    <cellStyle name="Normal 6 4 2 2 2 3 4" xfId="1473" xr:uid="{3247C6A3-0C26-4B88-9DF7-BE2D5C95E940}"/>
    <cellStyle name="Normal 6 4 2 2 2 4" xfId="1474" xr:uid="{A3489BFF-E391-4D09-86DF-7555AC8F7821}"/>
    <cellStyle name="Normal 6 4 2 2 2 5" xfId="1475" xr:uid="{13060729-7505-4F86-9630-E7E22B21D7F4}"/>
    <cellStyle name="Normal 6 4 2 2 2 6" xfId="1476" xr:uid="{F36243DB-916F-4A8B-8C1E-BABDE9260E16}"/>
    <cellStyle name="Normal 6 4 2 2 3" xfId="1477" xr:uid="{BD211D46-41DD-44CC-9155-D89058500C9A}"/>
    <cellStyle name="Normal 6 4 2 2 3 2" xfId="1478" xr:uid="{FB7FAE81-7FCB-40AD-BFC3-1BBE8B1DC196}"/>
    <cellStyle name="Normal 6 4 2 2 3 2 2" xfId="1479" xr:uid="{681528B8-959E-4E60-B8BA-7032578EAC95}"/>
    <cellStyle name="Normal 6 4 2 2 3 2 3" xfId="1480" xr:uid="{5BE35435-3F99-4A41-9E3A-2AD8760B7968}"/>
    <cellStyle name="Normal 6 4 2 2 3 2 4" xfId="1481" xr:uid="{0F4A2B65-5271-475E-BE56-B542629C6FD3}"/>
    <cellStyle name="Normal 6 4 2 2 3 3" xfId="1482" xr:uid="{4A39FBCA-B471-4C4D-B06B-99E8B7FFE74D}"/>
    <cellStyle name="Normal 6 4 2 2 3 4" xfId="1483" xr:uid="{65ECDE58-B87B-4CB4-A945-3BB800824036}"/>
    <cellStyle name="Normal 6 4 2 2 3 5" xfId="1484" xr:uid="{50CB3A31-BCD9-4164-BC78-AAD4BDCA82FB}"/>
    <cellStyle name="Normal 6 4 2 2 4" xfId="1485" xr:uid="{73BAECD5-A582-43FC-9ED7-9013C27F3090}"/>
    <cellStyle name="Normal 6 4 2 2 4 2" xfId="1486" xr:uid="{D4151049-F061-4830-8451-81A83E7B7660}"/>
    <cellStyle name="Normal 6 4 2 2 4 3" xfId="1487" xr:uid="{C28AC00D-8948-4351-96BE-AA1C042E6312}"/>
    <cellStyle name="Normal 6 4 2 2 4 4" xfId="1488" xr:uid="{0F1FAA3B-2F85-4C0C-A365-90FCA547D2DA}"/>
    <cellStyle name="Normal 6 4 2 2 5" xfId="1489" xr:uid="{C0FBC817-4ED7-418E-8913-088D18BDFB25}"/>
    <cellStyle name="Normal 6 4 2 2 5 2" xfId="1490" xr:uid="{DEC31421-7285-4AF1-BCDB-FA2CF270E7A9}"/>
    <cellStyle name="Normal 6 4 2 2 5 3" xfId="1491" xr:uid="{DC10BBB1-C8D5-4098-B315-3D852C12996B}"/>
    <cellStyle name="Normal 6 4 2 2 5 4" xfId="1492" xr:uid="{C96BBE3F-3726-4880-8879-824D71B50054}"/>
    <cellStyle name="Normal 6 4 2 2 6" xfId="1493" xr:uid="{6A02421C-0A2C-4AA2-B52A-FDE13F42F202}"/>
    <cellStyle name="Normal 6 4 2 2 7" xfId="1494" xr:uid="{3EFB4679-28DC-4C6D-9155-375814F75530}"/>
    <cellStyle name="Normal 6 4 2 2 8" xfId="1495" xr:uid="{68F42F05-E526-458A-BCBA-2B2E94687796}"/>
    <cellStyle name="Normal 6 4 2 3" xfId="1496" xr:uid="{BD509D2A-46D8-405F-A0D4-7EE4825C9C77}"/>
    <cellStyle name="Normal 6 4 2 3 2" xfId="1497" xr:uid="{9A06CAAA-3937-41CD-9DF1-56D95497A58B}"/>
    <cellStyle name="Normal 6 4 2 3 2 2" xfId="1498" xr:uid="{356DF366-21FF-49DC-985E-DFD02146925B}"/>
    <cellStyle name="Normal 6 4 2 3 2 2 2" xfId="3992" xr:uid="{F7636A50-64AD-4205-8D3D-F80310B59696}"/>
    <cellStyle name="Normal 6 4 2 3 2 2 2 2" xfId="3993" xr:uid="{9C3AA404-C593-4EB7-8EDE-09EA7D685130}"/>
    <cellStyle name="Normal 6 4 2 3 2 2 3" xfId="3994" xr:uid="{2581628F-F968-4B78-8DC5-B21E39AF1160}"/>
    <cellStyle name="Normal 6 4 2 3 2 3" xfId="1499" xr:uid="{E88F1A26-B261-4F30-A73D-35F321532620}"/>
    <cellStyle name="Normal 6 4 2 3 2 3 2" xfId="3995" xr:uid="{BF2BDD76-EA7E-4E56-9507-A72DACDCA666}"/>
    <cellStyle name="Normal 6 4 2 3 2 4" xfId="1500" xr:uid="{A73C08F7-D493-45ED-B9B3-FB285AE775A7}"/>
    <cellStyle name="Normal 6 4 2 3 3" xfId="1501" xr:uid="{5B5AF25C-0CB7-412D-A15C-3F9A804D3DB2}"/>
    <cellStyle name="Normal 6 4 2 3 3 2" xfId="1502" xr:uid="{54712FF2-D5BA-4B58-81A6-5965BCA7EC56}"/>
    <cellStyle name="Normal 6 4 2 3 3 2 2" xfId="3996" xr:uid="{9A153671-ED4D-44A9-830B-A51FEEE42000}"/>
    <cellStyle name="Normal 6 4 2 3 3 3" xfId="1503" xr:uid="{6E09B83A-645E-4669-AB5E-23BD9865F0E2}"/>
    <cellStyle name="Normal 6 4 2 3 3 4" xfId="1504" xr:uid="{9F34C772-CD4E-479E-A0C1-C65921E850EF}"/>
    <cellStyle name="Normal 6 4 2 3 4" xfId="1505" xr:uid="{B36CDC7C-1219-4514-81AF-75185DE84E67}"/>
    <cellStyle name="Normal 6 4 2 3 4 2" xfId="3997" xr:uid="{A88CC2FB-D81F-4B77-87A4-FD1D50211B1E}"/>
    <cellStyle name="Normal 6 4 2 3 5" xfId="1506" xr:uid="{E8D35094-BE97-497D-86F2-8AC5D66D7F27}"/>
    <cellStyle name="Normal 6 4 2 3 6" xfId="1507" xr:uid="{4C691EAD-4597-4CED-8E91-84D03059FC9D}"/>
    <cellStyle name="Normal 6 4 2 4" xfId="1508" xr:uid="{7A6A070F-A44E-4ABF-BF62-B8D20D15214E}"/>
    <cellStyle name="Normal 6 4 2 4 2" xfId="1509" xr:uid="{ACC4D9BA-0A47-4156-871A-FBDBA7FE5165}"/>
    <cellStyle name="Normal 6 4 2 4 2 2" xfId="1510" xr:uid="{E44E695C-D395-46F0-950E-35734A297FD4}"/>
    <cellStyle name="Normal 6 4 2 4 2 2 2" xfId="3998" xr:uid="{F7074B07-C225-4888-8466-099293349BBF}"/>
    <cellStyle name="Normal 6 4 2 4 2 3" xfId="1511" xr:uid="{E0EFD8C4-E3AF-4F69-A42B-28CB82F996DD}"/>
    <cellStyle name="Normal 6 4 2 4 2 4" xfId="1512" xr:uid="{B63BAA4B-3BCA-4DB0-8AA4-C54F899BEDB0}"/>
    <cellStyle name="Normal 6 4 2 4 3" xfId="1513" xr:uid="{028057FE-955B-4DFB-8CEF-CE642363C0A2}"/>
    <cellStyle name="Normal 6 4 2 4 3 2" xfId="3999" xr:uid="{727A98A4-207E-49BF-8043-AA614ACC600F}"/>
    <cellStyle name="Normal 6 4 2 4 4" xfId="1514" xr:uid="{2CEB41F2-A72B-478A-9CCA-0D80FA65536A}"/>
    <cellStyle name="Normal 6 4 2 4 5" xfId="1515" xr:uid="{97A47EEF-E2E9-4037-B9E2-105908D66FC4}"/>
    <cellStyle name="Normal 6 4 2 5" xfId="1516" xr:uid="{2482F952-EB24-4060-9AA8-9886FD22ED04}"/>
    <cellStyle name="Normal 6 4 2 5 2" xfId="1517" xr:uid="{73240149-B44D-40E5-9B3F-FBED57DE66F2}"/>
    <cellStyle name="Normal 6 4 2 5 2 2" xfId="4000" xr:uid="{8956A9E1-2978-483C-BE91-5C319F0D7747}"/>
    <cellStyle name="Normal 6 4 2 5 3" xfId="1518" xr:uid="{CCFF09F9-84B5-4A79-967B-CE3DAF7A0487}"/>
    <cellStyle name="Normal 6 4 2 5 4" xfId="1519" xr:uid="{0CD9FFC4-CC82-41E2-BC0A-08EBB7A9C441}"/>
    <cellStyle name="Normal 6 4 2 6" xfId="1520" xr:uid="{B572ADE7-9900-4A02-8694-DF09FB1E7E6E}"/>
    <cellStyle name="Normal 6 4 2 6 2" xfId="1521" xr:uid="{E512823A-BABF-4775-95BF-F13ECEC5B0B8}"/>
    <cellStyle name="Normal 6 4 2 6 3" xfId="1522" xr:uid="{73C45A9E-F9F7-4E51-8072-FE253D6201C3}"/>
    <cellStyle name="Normal 6 4 2 6 4" xfId="1523" xr:uid="{E8AF04E0-D024-45E9-A64E-3E8FF9C57583}"/>
    <cellStyle name="Normal 6 4 2 7" xfId="1524" xr:uid="{A136A8E2-8362-4E6B-8799-002C054BC886}"/>
    <cellStyle name="Normal 6 4 2 8" xfId="1525" xr:uid="{0FB85C3F-F931-4138-8145-109CAD1806BD}"/>
    <cellStyle name="Normal 6 4 2 9" xfId="1526" xr:uid="{A38B5C24-BC81-4A49-89DC-B6B9D2FFA1EC}"/>
    <cellStyle name="Normal 6 4 3" xfId="1527" xr:uid="{FE23B169-B032-4FD2-BE3F-0F8BA4591C18}"/>
    <cellStyle name="Normal 6 4 3 2" xfId="1528" xr:uid="{2796A57B-9EBB-4045-84B6-B47675F652F6}"/>
    <cellStyle name="Normal 6 4 3 2 2" xfId="1529" xr:uid="{093996DA-E05A-49DD-9BD0-B6E3700424A5}"/>
    <cellStyle name="Normal 6 4 3 2 2 2" xfId="1530" xr:uid="{BAAB71ED-1DDC-48A7-B9FE-301B7E22F70F}"/>
    <cellStyle name="Normal 6 4 3 2 2 2 2" xfId="4001" xr:uid="{0ADED15D-00C1-455F-A825-BEFDD49EC3A7}"/>
    <cellStyle name="Normal 6 4 3 2 2 2 2 2" xfId="4647" xr:uid="{DCDF2A5C-758A-4450-ABC5-91C41435667C}"/>
    <cellStyle name="Normal 6 4 3 2 2 2 3" xfId="4648" xr:uid="{DFEC10CE-F69B-4B48-BD21-8BC8B0BF583E}"/>
    <cellStyle name="Normal 6 4 3 2 2 3" xfId="1531" xr:uid="{B2B96BFA-26C5-4FC7-8E39-CA18E12E6482}"/>
    <cellStyle name="Normal 6 4 3 2 2 3 2" xfId="4649" xr:uid="{819505DF-6277-439E-A3AF-D6D2CF785D5D}"/>
    <cellStyle name="Normal 6 4 3 2 2 4" xfId="1532" xr:uid="{AF98DFD8-3F78-4A7A-A69B-8BB4940A1E57}"/>
    <cellStyle name="Normal 6 4 3 2 3" xfId="1533" xr:uid="{4BE0F946-3443-44F9-8785-9825FBB2E847}"/>
    <cellStyle name="Normal 6 4 3 2 3 2" xfId="1534" xr:uid="{D12F5282-3D11-40C8-9B5E-508555614507}"/>
    <cellStyle name="Normal 6 4 3 2 3 2 2" xfId="4650" xr:uid="{B5236B80-717E-4758-9E07-11518DC0EABF}"/>
    <cellStyle name="Normal 6 4 3 2 3 3" xfId="1535" xr:uid="{13244B03-F972-4E57-BFBD-4E3D529FFDE2}"/>
    <cellStyle name="Normal 6 4 3 2 3 4" xfId="1536" xr:uid="{D031535C-87C0-49AE-BF11-E5B7A098349C}"/>
    <cellStyle name="Normal 6 4 3 2 4" xfId="1537" xr:uid="{6826C6B7-F070-49F2-98FF-975B347E431C}"/>
    <cellStyle name="Normal 6 4 3 2 4 2" xfId="4651" xr:uid="{70EF4342-DDE1-4735-99A8-977271CAA6F5}"/>
    <cellStyle name="Normal 6 4 3 2 5" xfId="1538" xr:uid="{1D2BB93D-32F4-41C0-92C7-83B79A7329E9}"/>
    <cellStyle name="Normal 6 4 3 2 6" xfId="1539" xr:uid="{2243546E-F6C3-44A3-8484-495F1F44429B}"/>
    <cellStyle name="Normal 6 4 3 3" xfId="1540" xr:uid="{E18AF946-11FF-4316-B9F4-0F03CA0646CB}"/>
    <cellStyle name="Normal 6 4 3 3 2" xfId="1541" xr:uid="{92319F71-0621-442C-A651-58FC660FFA31}"/>
    <cellStyle name="Normal 6 4 3 3 2 2" xfId="1542" xr:uid="{77CF896E-5380-47FA-8136-C355772A5B26}"/>
    <cellStyle name="Normal 6 4 3 3 2 2 2" xfId="4652" xr:uid="{B0FF113A-78FC-4171-87E2-2F79EF9E1399}"/>
    <cellStyle name="Normal 6 4 3 3 2 3" xfId="1543" xr:uid="{9A8E9A35-28FB-445D-83D3-5609ED970C98}"/>
    <cellStyle name="Normal 6 4 3 3 2 4" xfId="1544" xr:uid="{D973B90C-D8AE-425A-B505-ECF82B5E51DA}"/>
    <cellStyle name="Normal 6 4 3 3 3" xfId="1545" xr:uid="{D2430787-1F0C-4ED3-8DBA-01DC2EBB1C13}"/>
    <cellStyle name="Normal 6 4 3 3 3 2" xfId="4653" xr:uid="{CABDF8E9-AB4C-4CCC-A504-C1037FE87FCC}"/>
    <cellStyle name="Normal 6 4 3 3 4" xfId="1546" xr:uid="{C90E2237-905D-4590-A265-0F9D46B40EB8}"/>
    <cellStyle name="Normal 6 4 3 3 5" xfId="1547" xr:uid="{23C2037D-B375-4B93-A3A8-49C76BAFC408}"/>
    <cellStyle name="Normal 6 4 3 4" xfId="1548" xr:uid="{94C52F76-C0A8-4931-8489-B73CFB0B39A9}"/>
    <cellStyle name="Normal 6 4 3 4 2" xfId="1549" xr:uid="{68848DEE-3219-48F3-B058-4224C7262F3C}"/>
    <cellStyle name="Normal 6 4 3 4 2 2" xfId="4654" xr:uid="{0FF2F1FA-08EA-4FA0-89C2-3B661CEF1FF8}"/>
    <cellStyle name="Normal 6 4 3 4 3" xfId="1550" xr:uid="{8A4BE43F-29C3-4641-8A70-201988C36FA0}"/>
    <cellStyle name="Normal 6 4 3 4 4" xfId="1551" xr:uid="{6FCDF5B5-4384-42A5-A3A0-8C0798F85B7E}"/>
    <cellStyle name="Normal 6 4 3 5" xfId="1552" xr:uid="{F71ACDBC-6612-49DE-80E5-E20CB70DF2CE}"/>
    <cellStyle name="Normal 6 4 3 5 2" xfId="1553" xr:uid="{39898114-2199-4F5B-990A-7FD8C0E140C3}"/>
    <cellStyle name="Normal 6 4 3 5 3" xfId="1554" xr:uid="{142942D4-DD01-4B5C-BD36-E1FF0EEB20E4}"/>
    <cellStyle name="Normal 6 4 3 5 4" xfId="1555" xr:uid="{A063C95A-7C78-430E-883D-C7F4EE8117B7}"/>
    <cellStyle name="Normal 6 4 3 6" xfId="1556" xr:uid="{C71A38A2-6EB9-47FB-920A-35AB0A72E934}"/>
    <cellStyle name="Normal 6 4 3 7" xfId="1557" xr:uid="{28CDCF20-BE00-40F4-A995-4087ADED8F4F}"/>
    <cellStyle name="Normal 6 4 3 8" xfId="1558" xr:uid="{F8ED36EC-3D29-47D0-ABF9-04397A2C66AC}"/>
    <cellStyle name="Normal 6 4 4" xfId="1559" xr:uid="{5CF426AF-C878-4ED7-97E4-4D95086DBDE9}"/>
    <cellStyle name="Normal 6 4 4 2" xfId="1560" xr:uid="{DC55306F-5B3D-488C-AAA5-33BBD22C5A02}"/>
    <cellStyle name="Normal 6 4 4 2 2" xfId="1561" xr:uid="{54FBA6EE-AA16-40B6-A3A1-581CC126DFB8}"/>
    <cellStyle name="Normal 6 4 4 2 2 2" xfId="1562" xr:uid="{4AB948A6-66AB-421F-9286-A77C9B9ED905}"/>
    <cellStyle name="Normal 6 4 4 2 2 2 2" xfId="4002" xr:uid="{459290A2-3A0E-45E8-B513-764B42F0D56C}"/>
    <cellStyle name="Normal 6 4 4 2 2 3" xfId="1563" xr:uid="{28ACBC79-7234-44AB-8A90-C1BD158D9E60}"/>
    <cellStyle name="Normal 6 4 4 2 2 4" xfId="1564" xr:uid="{0A4D55CD-A32E-45F1-81F0-99D1AED17769}"/>
    <cellStyle name="Normal 6 4 4 2 3" xfId="1565" xr:uid="{C2477DC5-7911-4095-BA55-12C379251231}"/>
    <cellStyle name="Normal 6 4 4 2 3 2" xfId="4003" xr:uid="{23E6A38B-6F42-481F-AC2A-218A5B6841E6}"/>
    <cellStyle name="Normal 6 4 4 2 4" xfId="1566" xr:uid="{138A2AEF-81E0-4263-A723-05446E6C5649}"/>
    <cellStyle name="Normal 6 4 4 2 5" xfId="1567" xr:uid="{9A9AD358-8B16-42E1-8EE8-1A604269BB5B}"/>
    <cellStyle name="Normal 6 4 4 3" xfId="1568" xr:uid="{3458D129-D4E3-4C7B-9F13-4EFFB433865C}"/>
    <cellStyle name="Normal 6 4 4 3 2" xfId="1569" xr:uid="{6B788BED-8335-4D90-9E58-3EF7FB642F0F}"/>
    <cellStyle name="Normal 6 4 4 3 2 2" xfId="4004" xr:uid="{7CB37830-A54A-44FB-BF86-28B897E792C3}"/>
    <cellStyle name="Normal 6 4 4 3 3" xfId="1570" xr:uid="{1AD8B242-D6A5-4390-8E16-D4568079D4F0}"/>
    <cellStyle name="Normal 6 4 4 3 4" xfId="1571" xr:uid="{BDC7C0B4-1AFF-4EF9-8089-B478C6144D08}"/>
    <cellStyle name="Normal 6 4 4 4" xfId="1572" xr:uid="{CF5C578F-6A22-47AB-A74A-D8955EBFD1DA}"/>
    <cellStyle name="Normal 6 4 4 4 2" xfId="1573" xr:uid="{413E78EB-6F12-4DD1-8720-04F3336FC323}"/>
    <cellStyle name="Normal 6 4 4 4 3" xfId="1574" xr:uid="{3DFEC34F-C8CF-4BCB-8083-E5DC81187A49}"/>
    <cellStyle name="Normal 6 4 4 4 4" xfId="1575" xr:uid="{4B34C222-D34A-4005-A0D4-46D7C3F20768}"/>
    <cellStyle name="Normal 6 4 4 5" xfId="1576" xr:uid="{7584D347-1294-469A-ACDB-3F25A6578632}"/>
    <cellStyle name="Normal 6 4 4 6" xfId="1577" xr:uid="{E3FCEA75-B106-46A7-A518-B1B46DC81FE0}"/>
    <cellStyle name="Normal 6 4 4 7" xfId="1578" xr:uid="{E3ECA8BF-42B6-4562-9D46-77EE9BD6FDB7}"/>
    <cellStyle name="Normal 6 4 5" xfId="1579" xr:uid="{39A7ADDF-ED44-49F7-AB50-946F661AED96}"/>
    <cellStyle name="Normal 6 4 5 2" xfId="1580" xr:uid="{690DB6B5-57AB-4B2D-8627-0FC537AA881F}"/>
    <cellStyle name="Normal 6 4 5 2 2" xfId="1581" xr:uid="{20B1B255-41C9-4CCA-88C1-339A23002CC7}"/>
    <cellStyle name="Normal 6 4 5 2 2 2" xfId="4005" xr:uid="{9665ACE0-7A7E-49FF-B59C-BABAE97DF693}"/>
    <cellStyle name="Normal 6 4 5 2 3" xfId="1582" xr:uid="{8EB917F6-9289-4015-86A6-BA083996FB84}"/>
    <cellStyle name="Normal 6 4 5 2 4" xfId="1583" xr:uid="{16BA89A0-B2B7-4022-9A8D-E27771B6254A}"/>
    <cellStyle name="Normal 6 4 5 3" xfId="1584" xr:uid="{54EDBEDE-6336-43E1-941F-7E4233BFA906}"/>
    <cellStyle name="Normal 6 4 5 3 2" xfId="1585" xr:uid="{F3DC5973-90BB-4FB6-9A0A-120F922F4809}"/>
    <cellStyle name="Normal 6 4 5 3 3" xfId="1586" xr:uid="{13A28B28-007B-4A86-8FE4-17532C3F7155}"/>
    <cellStyle name="Normal 6 4 5 3 4" xfId="1587" xr:uid="{1A56BB5F-F3BB-4043-8AA2-66BAEA9D57FF}"/>
    <cellStyle name="Normal 6 4 5 4" xfId="1588" xr:uid="{BB771679-038B-42FF-BAB9-A2002FE8742B}"/>
    <cellStyle name="Normal 6 4 5 5" xfId="1589" xr:uid="{827107CB-AABC-475E-AAA5-D0FF6EB8A711}"/>
    <cellStyle name="Normal 6 4 5 6" xfId="1590" xr:uid="{6C84E264-BCFC-40C3-9406-1F8DE9F37919}"/>
    <cellStyle name="Normal 6 4 6" xfId="1591" xr:uid="{F1893017-C9B8-4D36-B897-6272F7BC06C4}"/>
    <cellStyle name="Normal 6 4 6 2" xfId="1592" xr:uid="{C13345F9-7539-4CE5-80D7-20E01E3282D1}"/>
    <cellStyle name="Normal 6 4 6 2 2" xfId="1593" xr:uid="{DCE42545-29F5-49E4-8A1E-EDF3EECCA2DD}"/>
    <cellStyle name="Normal 6 4 6 2 3" xfId="1594" xr:uid="{B3997A56-C8DE-45D0-9031-CFC309361F7E}"/>
    <cellStyle name="Normal 6 4 6 2 4" xfId="1595" xr:uid="{8C330A66-BF1F-4B82-82B7-AE7275F607E0}"/>
    <cellStyle name="Normal 6 4 6 3" xfId="1596" xr:uid="{D00FE6D7-70D7-4C68-BF9B-21378B10EA18}"/>
    <cellStyle name="Normal 6 4 6 4" xfId="1597" xr:uid="{55549AC8-8D2D-4DE3-BC13-C53C41B3A10B}"/>
    <cellStyle name="Normal 6 4 6 5" xfId="1598" xr:uid="{FEA0FC24-2556-4390-AC37-1B22D3563239}"/>
    <cellStyle name="Normal 6 4 7" xfId="1599" xr:uid="{C6507821-FA86-4B15-8524-53E1FE524E05}"/>
    <cellStyle name="Normal 6 4 7 2" xfId="1600" xr:uid="{84F314CF-FE7F-4A27-A411-FFC6576A92D9}"/>
    <cellStyle name="Normal 6 4 7 3" xfId="1601" xr:uid="{49609E56-45BE-45EA-A0BD-FA1002E32604}"/>
    <cellStyle name="Normal 6 4 7 3 2" xfId="4378" xr:uid="{96CFB248-F0E5-4473-9D45-4DF759D0B76E}"/>
    <cellStyle name="Normal 6 4 7 3 3" xfId="4609" xr:uid="{F3806A69-5EEC-4C7F-90C6-47CD3CC2AD0F}"/>
    <cellStyle name="Normal 6 4 7 4" xfId="1602" xr:uid="{3B45DCF2-6C51-4674-954A-727F0A359963}"/>
    <cellStyle name="Normal 6 4 8" xfId="1603" xr:uid="{1FC7F80F-36A5-4CF1-BF9B-DFD061E6D82A}"/>
    <cellStyle name="Normal 6 4 8 2" xfId="1604" xr:uid="{BAA7F926-DE65-4C72-A656-C0B877D8EE1B}"/>
    <cellStyle name="Normal 6 4 8 3" xfId="1605" xr:uid="{D940C19A-B91F-4331-A6A1-500319FD7E84}"/>
    <cellStyle name="Normal 6 4 8 4" xfId="1606" xr:uid="{EDFB83B2-D869-414D-9060-7D31774DD52B}"/>
    <cellStyle name="Normal 6 4 9" xfId="1607" xr:uid="{A6442351-6415-4022-8119-EBA9FABA6909}"/>
    <cellStyle name="Normal 6 5" xfId="1608" xr:uid="{DF88BA99-6172-43F9-BB50-D9CC7F24C12E}"/>
    <cellStyle name="Normal 6 5 10" xfId="1609" xr:uid="{DC1C9BC5-4031-49C6-AA2C-F99A562AB5C5}"/>
    <cellStyle name="Normal 6 5 11" xfId="1610" xr:uid="{ED7028A9-D3AB-483E-9C64-C0A860DEF580}"/>
    <cellStyle name="Normal 6 5 2" xfId="1611" xr:uid="{76504D3D-F633-47E0-A89E-81CCA7859AA7}"/>
    <cellStyle name="Normal 6 5 2 2" xfId="1612" xr:uid="{26B14CA6-2A94-4CAA-AA09-C9F4803F7832}"/>
    <cellStyle name="Normal 6 5 2 2 2" xfId="1613" xr:uid="{75FDE337-B569-4811-BA21-6C179082F30B}"/>
    <cellStyle name="Normal 6 5 2 2 2 2" xfId="1614" xr:uid="{C0BE4649-E46E-4657-B8CD-0F6C4CC8D176}"/>
    <cellStyle name="Normal 6 5 2 2 2 2 2" xfId="1615" xr:uid="{7A48D5F8-D595-45D8-91AC-31CDEC151C30}"/>
    <cellStyle name="Normal 6 5 2 2 2 2 3" xfId="1616" xr:uid="{6346C71C-7457-4528-A5D2-78DA111EDC0D}"/>
    <cellStyle name="Normal 6 5 2 2 2 2 4" xfId="1617" xr:uid="{40EE5D97-CA3B-4E37-86A5-FC17DA69111C}"/>
    <cellStyle name="Normal 6 5 2 2 2 3" xfId="1618" xr:uid="{D51E1B67-9469-4B21-8449-22DC07E0D98A}"/>
    <cellStyle name="Normal 6 5 2 2 2 3 2" xfId="1619" xr:uid="{53D1020F-37C9-44B5-AD27-2B117B8E7A8B}"/>
    <cellStyle name="Normal 6 5 2 2 2 3 3" xfId="1620" xr:uid="{898360F5-2ADF-44AF-BBB8-C8955B15F167}"/>
    <cellStyle name="Normal 6 5 2 2 2 3 4" xfId="1621" xr:uid="{DF7B757E-CDDF-475F-9C7C-421BCDADE06F}"/>
    <cellStyle name="Normal 6 5 2 2 2 4" xfId="1622" xr:uid="{0BEA948C-AAA1-444A-A714-49476DE76CAA}"/>
    <cellStyle name="Normal 6 5 2 2 2 5" xfId="1623" xr:uid="{914498D5-5845-4A6D-824F-7A35AA8B569F}"/>
    <cellStyle name="Normal 6 5 2 2 2 6" xfId="1624" xr:uid="{92586E51-3466-4D7C-BC8B-EF9F301751AD}"/>
    <cellStyle name="Normal 6 5 2 2 3" xfId="1625" xr:uid="{CDC12D9A-F29A-4BB9-80C6-6A30D03A8EC1}"/>
    <cellStyle name="Normal 6 5 2 2 3 2" xfId="1626" xr:uid="{28C639E9-A59E-4345-802C-7DBA6C242695}"/>
    <cellStyle name="Normal 6 5 2 2 3 2 2" xfId="1627" xr:uid="{8D269CAC-94F1-421A-9762-21259245E8A5}"/>
    <cellStyle name="Normal 6 5 2 2 3 2 3" xfId="1628" xr:uid="{77D2F887-CFEB-4886-8B69-90EECBE915C2}"/>
    <cellStyle name="Normal 6 5 2 2 3 2 4" xfId="1629" xr:uid="{FCC5E566-FED6-444C-9BCA-41951CB6F8C6}"/>
    <cellStyle name="Normal 6 5 2 2 3 3" xfId="1630" xr:uid="{13AB713B-8C1D-475C-B4F3-02D8B16DE01A}"/>
    <cellStyle name="Normal 6 5 2 2 3 4" xfId="1631" xr:uid="{676E16A3-4793-4F6F-9EB2-C6941B5C17A0}"/>
    <cellStyle name="Normal 6 5 2 2 3 5" xfId="1632" xr:uid="{9DFB2317-977D-4121-816E-35049A3B0F4D}"/>
    <cellStyle name="Normal 6 5 2 2 4" xfId="1633" xr:uid="{7A26872E-FF4D-46C9-812F-D1C89045958F}"/>
    <cellStyle name="Normal 6 5 2 2 4 2" xfId="1634" xr:uid="{3DA2CED9-BA6E-43AC-B4BC-80A0C0C52D54}"/>
    <cellStyle name="Normal 6 5 2 2 4 3" xfId="1635" xr:uid="{289B44C9-0EF5-481C-A75E-674B09E12924}"/>
    <cellStyle name="Normal 6 5 2 2 4 4" xfId="1636" xr:uid="{A5C54B79-5461-4D7F-98BB-0731A7DE6E7E}"/>
    <cellStyle name="Normal 6 5 2 2 5" xfId="1637" xr:uid="{7846FE24-D654-4C52-85DF-6273B8746828}"/>
    <cellStyle name="Normal 6 5 2 2 5 2" xfId="1638" xr:uid="{CD264FAD-8C45-4319-BC02-A3E09507B08B}"/>
    <cellStyle name="Normal 6 5 2 2 5 3" xfId="1639" xr:uid="{0C8588AD-F24A-45CA-990A-80BC5B92B1E3}"/>
    <cellStyle name="Normal 6 5 2 2 5 4" xfId="1640" xr:uid="{28A69358-8A4B-4491-B302-682A0B66C79C}"/>
    <cellStyle name="Normal 6 5 2 2 6" xfId="1641" xr:uid="{821641E1-8622-44CE-9198-056DD0B66935}"/>
    <cellStyle name="Normal 6 5 2 2 7" xfId="1642" xr:uid="{25707FED-DAB4-45FC-B57D-4E953C8E0063}"/>
    <cellStyle name="Normal 6 5 2 2 8" xfId="1643" xr:uid="{61B5FFE8-AF9F-453C-BCFB-2F38377AC22A}"/>
    <cellStyle name="Normal 6 5 2 3" xfId="1644" xr:uid="{A67ACE57-A5D2-4603-B1F4-9FC9A0B22144}"/>
    <cellStyle name="Normal 6 5 2 3 2" xfId="1645" xr:uid="{F9A1A581-B115-47CA-BE78-EACE5739AF2D}"/>
    <cellStyle name="Normal 6 5 2 3 2 2" xfId="1646" xr:uid="{74E0545A-8F31-4BCB-AF24-A396E193A0FF}"/>
    <cellStyle name="Normal 6 5 2 3 2 3" xfId="1647" xr:uid="{152BF29D-FC92-449E-9BCB-24AC12386806}"/>
    <cellStyle name="Normal 6 5 2 3 2 4" xfId="1648" xr:uid="{BD36180E-73F9-4DEB-9035-8E099B7BB090}"/>
    <cellStyle name="Normal 6 5 2 3 3" xfId="1649" xr:uid="{3ABFA2C1-6F48-4A87-A7E1-5CBF1A655820}"/>
    <cellStyle name="Normal 6 5 2 3 3 2" xfId="1650" xr:uid="{C024640A-8780-48F6-B185-C33983C26C22}"/>
    <cellStyle name="Normal 6 5 2 3 3 3" xfId="1651" xr:uid="{118EBDBA-FD04-4010-A10A-79EE1BED3B53}"/>
    <cellStyle name="Normal 6 5 2 3 3 4" xfId="1652" xr:uid="{E447CE5D-EF3C-4394-A0AA-A6FBB392CC55}"/>
    <cellStyle name="Normal 6 5 2 3 4" xfId="1653" xr:uid="{6B453C82-5B55-42D7-81FE-DBF91FDFACC1}"/>
    <cellStyle name="Normal 6 5 2 3 5" xfId="1654" xr:uid="{E06692F4-925A-4193-9554-A62C9C485C66}"/>
    <cellStyle name="Normal 6 5 2 3 6" xfId="1655" xr:uid="{4A55E78D-D0B1-43E9-B540-6F7DA591A97E}"/>
    <cellStyle name="Normal 6 5 2 4" xfId="1656" xr:uid="{DBE241D8-4C9F-4B53-AB91-9DCC18A8C8A3}"/>
    <cellStyle name="Normal 6 5 2 4 2" xfId="1657" xr:uid="{421E4D9C-F14B-46EC-9335-04AE52D8284B}"/>
    <cellStyle name="Normal 6 5 2 4 2 2" xfId="1658" xr:uid="{82E8E8CB-AEE5-457C-97F9-F09F7FBD86B1}"/>
    <cellStyle name="Normal 6 5 2 4 2 3" xfId="1659" xr:uid="{300204F3-8031-431B-8989-96C06A98ECBC}"/>
    <cellStyle name="Normal 6 5 2 4 2 4" xfId="1660" xr:uid="{B96B925A-E838-47AA-BE3E-2B1E1E12DE24}"/>
    <cellStyle name="Normal 6 5 2 4 3" xfId="1661" xr:uid="{B7C50549-B837-43AA-A205-1EB4288EADE1}"/>
    <cellStyle name="Normal 6 5 2 4 4" xfId="1662" xr:uid="{6450A6CA-D310-4C30-AA47-100A168D5186}"/>
    <cellStyle name="Normal 6 5 2 4 5" xfId="1663" xr:uid="{5C0FA19C-8E70-4D6A-940D-E5FF06098B12}"/>
    <cellStyle name="Normal 6 5 2 5" xfId="1664" xr:uid="{909D84BB-FF79-46AE-B5F3-52D34690CA75}"/>
    <cellStyle name="Normal 6 5 2 5 2" xfId="1665" xr:uid="{F5EE2212-4A25-45DB-862B-BE19149B7593}"/>
    <cellStyle name="Normal 6 5 2 5 3" xfId="1666" xr:uid="{1E1E727D-5FB5-4A01-AAC0-FEC9940FD4D3}"/>
    <cellStyle name="Normal 6 5 2 5 4" xfId="1667" xr:uid="{BDF60DE5-41AE-45D1-B4DB-9418F256CBA9}"/>
    <cellStyle name="Normal 6 5 2 6" xfId="1668" xr:uid="{9F54A0C0-5D07-464F-91D1-F14D91251C46}"/>
    <cellStyle name="Normal 6 5 2 6 2" xfId="1669" xr:uid="{54CD2B10-F31C-4FCA-A110-2FC52086A98E}"/>
    <cellStyle name="Normal 6 5 2 6 3" xfId="1670" xr:uid="{AC9527AB-39F5-4367-844B-B1405D33D380}"/>
    <cellStyle name="Normal 6 5 2 6 4" xfId="1671" xr:uid="{D85AB7FE-7A53-4FEA-BB4F-DB76FDAC8F3F}"/>
    <cellStyle name="Normal 6 5 2 7" xfId="1672" xr:uid="{83335510-8A09-41B7-907E-993CF5B73525}"/>
    <cellStyle name="Normal 6 5 2 8" xfId="1673" xr:uid="{8ADB0E90-D782-46DC-9CCF-169BF1008106}"/>
    <cellStyle name="Normal 6 5 2 9" xfId="1674" xr:uid="{24535DE2-3652-4301-915B-9D4DD8511630}"/>
    <cellStyle name="Normal 6 5 3" xfId="1675" xr:uid="{F160758E-A95C-41F0-A83A-0F2E92962ED0}"/>
    <cellStyle name="Normal 6 5 3 2" xfId="1676" xr:uid="{AAC666CD-08D3-4CCB-83E5-C0F5EA4BB23D}"/>
    <cellStyle name="Normal 6 5 3 2 2" xfId="1677" xr:uid="{EBB5A869-2370-456A-9BB2-AC4774120A7A}"/>
    <cellStyle name="Normal 6 5 3 2 2 2" xfId="1678" xr:uid="{9228AE20-80D6-4AD7-85EB-14A580E89652}"/>
    <cellStyle name="Normal 6 5 3 2 2 2 2" xfId="4006" xr:uid="{E579CE5F-E7F7-4E66-A528-301DB78B8B5D}"/>
    <cellStyle name="Normal 6 5 3 2 2 3" xfId="1679" xr:uid="{A63CBA0B-7A50-4D97-9806-CDBBF6FE9F93}"/>
    <cellStyle name="Normal 6 5 3 2 2 4" xfId="1680" xr:uid="{E13AAFF7-033E-4D1D-8CAA-24F009105B85}"/>
    <cellStyle name="Normal 6 5 3 2 3" xfId="1681" xr:uid="{E76D08EC-DC07-49EF-ABA2-D65951543E7F}"/>
    <cellStyle name="Normal 6 5 3 2 3 2" xfId="1682" xr:uid="{CC73BC1E-B7F2-407C-B580-A554F884D72B}"/>
    <cellStyle name="Normal 6 5 3 2 3 3" xfId="1683" xr:uid="{03FF4E04-A272-4F5C-B0E0-0D7658314751}"/>
    <cellStyle name="Normal 6 5 3 2 3 4" xfId="1684" xr:uid="{0B229828-826A-43A5-8134-2445D7775306}"/>
    <cellStyle name="Normal 6 5 3 2 4" xfId="1685" xr:uid="{8672EA6B-616D-4282-97EB-73FC3E6F75E8}"/>
    <cellStyle name="Normal 6 5 3 2 5" xfId="1686" xr:uid="{930FED6C-8FA5-454A-ACCF-4912263527F0}"/>
    <cellStyle name="Normal 6 5 3 2 6" xfId="1687" xr:uid="{3C82A53A-66D6-4290-AA32-5EE55C207DE9}"/>
    <cellStyle name="Normal 6 5 3 3" xfId="1688" xr:uid="{2ED2F5D7-7657-41FA-80F5-8781DD479704}"/>
    <cellStyle name="Normal 6 5 3 3 2" xfId="1689" xr:uid="{2FC263D2-F68A-436E-8765-F96D80BAD0E1}"/>
    <cellStyle name="Normal 6 5 3 3 2 2" xfId="1690" xr:uid="{24311CF4-3378-41FD-9DA2-0B89DAB88221}"/>
    <cellStyle name="Normal 6 5 3 3 2 3" xfId="1691" xr:uid="{0361B94F-1BCC-4E98-9C22-1C4067F3D046}"/>
    <cellStyle name="Normal 6 5 3 3 2 4" xfId="1692" xr:uid="{26F2FF0A-0BE7-43C0-A309-D291969D0BAA}"/>
    <cellStyle name="Normal 6 5 3 3 3" xfId="1693" xr:uid="{7C6A8550-6A7D-48B3-B1DF-D85FCF23B3D3}"/>
    <cellStyle name="Normal 6 5 3 3 4" xfId="1694" xr:uid="{8FDDA5BB-74AC-455D-8D86-F9E7A4863237}"/>
    <cellStyle name="Normal 6 5 3 3 5" xfId="1695" xr:uid="{504A5E96-77C4-4C24-83DB-881C6CB3928D}"/>
    <cellStyle name="Normal 6 5 3 4" xfId="1696" xr:uid="{B26F13DB-33F9-4BA1-8D20-A3D049C65EBD}"/>
    <cellStyle name="Normal 6 5 3 4 2" xfId="1697" xr:uid="{7DD983E5-76EF-4F1B-8132-FF6B46577B48}"/>
    <cellStyle name="Normal 6 5 3 4 3" xfId="1698" xr:uid="{9693D4FB-DA70-48B9-884B-6945120DB4C1}"/>
    <cellStyle name="Normal 6 5 3 4 4" xfId="1699" xr:uid="{4EC5BEC0-2FB1-4780-8ACA-4D0041F2CE6A}"/>
    <cellStyle name="Normal 6 5 3 5" xfId="1700" xr:uid="{58AF69AD-3BF8-46D8-AD20-85353B58284A}"/>
    <cellStyle name="Normal 6 5 3 5 2" xfId="1701" xr:uid="{CADEDB69-A1FB-4D0A-AF18-162400830444}"/>
    <cellStyle name="Normal 6 5 3 5 3" xfId="1702" xr:uid="{F64FC198-9A3F-4ED0-8005-2ADA04FB5E82}"/>
    <cellStyle name="Normal 6 5 3 5 4" xfId="1703" xr:uid="{03F88F77-AC93-47F2-BC88-6C24DFCE57CF}"/>
    <cellStyle name="Normal 6 5 3 6" xfId="1704" xr:uid="{934346B1-C9DE-4965-B748-665931DFFC33}"/>
    <cellStyle name="Normal 6 5 3 7" xfId="1705" xr:uid="{1E7EFBA8-2097-4337-BEC0-339A8E5874A5}"/>
    <cellStyle name="Normal 6 5 3 8" xfId="1706" xr:uid="{CF2615E3-CBCB-4960-8A8F-76480EAD3779}"/>
    <cellStyle name="Normal 6 5 4" xfId="1707" xr:uid="{3686E0E1-D0AD-4433-8F52-F1E207D1F20A}"/>
    <cellStyle name="Normal 6 5 4 2" xfId="1708" xr:uid="{68633AAB-437D-4271-B612-E2F496A87AF9}"/>
    <cellStyle name="Normal 6 5 4 2 2" xfId="1709" xr:uid="{6A23EE92-2021-4B8D-A466-255A5209CCBF}"/>
    <cellStyle name="Normal 6 5 4 2 2 2" xfId="1710" xr:uid="{55856461-F658-4462-A3A9-49EEEC39A9B2}"/>
    <cellStyle name="Normal 6 5 4 2 2 3" xfId="1711" xr:uid="{6304B79F-3051-478F-B7A8-9C9872FB340D}"/>
    <cellStyle name="Normal 6 5 4 2 2 4" xfId="1712" xr:uid="{663CCD21-C04F-479F-815A-3B704E09B8D1}"/>
    <cellStyle name="Normal 6 5 4 2 3" xfId="1713" xr:uid="{099B4224-5A42-4167-A8BB-D7F6F454FF41}"/>
    <cellStyle name="Normal 6 5 4 2 4" xfId="1714" xr:uid="{3541A0F1-D155-42A1-B997-7426F4F0AAB4}"/>
    <cellStyle name="Normal 6 5 4 2 5" xfId="1715" xr:uid="{9038DCD6-4F09-4081-887E-CD6C9A63C86B}"/>
    <cellStyle name="Normal 6 5 4 3" xfId="1716" xr:uid="{949C2B88-0A05-4876-85A4-24056336A6A8}"/>
    <cellStyle name="Normal 6 5 4 3 2" xfId="1717" xr:uid="{66D75D6E-8D92-460D-BF8C-9FF2A9348BD5}"/>
    <cellStyle name="Normal 6 5 4 3 3" xfId="1718" xr:uid="{97C9E5EC-8177-4265-850C-92B71602CD4E}"/>
    <cellStyle name="Normal 6 5 4 3 4" xfId="1719" xr:uid="{3E292CC0-B47A-44A5-8DCB-1456B3792FEA}"/>
    <cellStyle name="Normal 6 5 4 4" xfId="1720" xr:uid="{989ACDD5-80A9-48DE-A6DA-3F2BC0221D77}"/>
    <cellStyle name="Normal 6 5 4 4 2" xfId="1721" xr:uid="{5D2A9253-7777-40A5-A99C-8B6F93D1D73C}"/>
    <cellStyle name="Normal 6 5 4 4 3" xfId="1722" xr:uid="{FD235F28-A33B-4501-AC2B-C91FCC67D5D4}"/>
    <cellStyle name="Normal 6 5 4 4 4" xfId="1723" xr:uid="{36F04EA1-B53F-4995-831B-B077FC7C1F11}"/>
    <cellStyle name="Normal 6 5 4 5" xfId="1724" xr:uid="{2502D40F-3929-4FFA-8A5B-20E8D9E7D785}"/>
    <cellStyle name="Normal 6 5 4 6" xfId="1725" xr:uid="{265C4E85-BE9C-4A74-94A0-7F90834403FC}"/>
    <cellStyle name="Normal 6 5 4 7" xfId="1726" xr:uid="{CC11B95B-A60D-4501-97E1-6C7404113AA7}"/>
    <cellStyle name="Normal 6 5 5" xfId="1727" xr:uid="{DFB65102-73BB-401F-AB32-EDE44C9BB627}"/>
    <cellStyle name="Normal 6 5 5 2" xfId="1728" xr:uid="{703DE31B-938F-4952-9EB7-4B88E485BCDE}"/>
    <cellStyle name="Normal 6 5 5 2 2" xfId="1729" xr:uid="{7A43A9D7-8B77-422A-B6C7-060C573D2168}"/>
    <cellStyle name="Normal 6 5 5 2 3" xfId="1730" xr:uid="{430461D7-7B18-4F4E-9861-2FF1133A3883}"/>
    <cellStyle name="Normal 6 5 5 2 4" xfId="1731" xr:uid="{2C7800DB-A8DB-4FE6-A969-A4A5116C689B}"/>
    <cellStyle name="Normal 6 5 5 3" xfId="1732" xr:uid="{92F79E04-AB30-486E-9583-10263A2E7A53}"/>
    <cellStyle name="Normal 6 5 5 3 2" xfId="1733" xr:uid="{6025AB3D-7D0C-42E8-905A-7FE1F19A26F0}"/>
    <cellStyle name="Normal 6 5 5 3 3" xfId="1734" xr:uid="{602873EB-5008-4D82-8823-C6E8E9CB1413}"/>
    <cellStyle name="Normal 6 5 5 3 4" xfId="1735" xr:uid="{90500C74-CD96-4439-ACCD-EB62072D8FAA}"/>
    <cellStyle name="Normal 6 5 5 4" xfId="1736" xr:uid="{1D7C29B5-0D9D-4AF2-A320-1FC1B9AF5E3F}"/>
    <cellStyle name="Normal 6 5 5 5" xfId="1737" xr:uid="{3C5549B0-416E-4379-A00C-B6276B647B00}"/>
    <cellStyle name="Normal 6 5 5 6" xfId="1738" xr:uid="{1B756D99-4C4E-451C-A5DD-A902257F82A4}"/>
    <cellStyle name="Normal 6 5 6" xfId="1739" xr:uid="{B2AC42A1-37D5-429D-9D55-C28CA481EA86}"/>
    <cellStyle name="Normal 6 5 6 2" xfId="1740" xr:uid="{3A813E34-FCD0-4C36-B80C-CA5361E28161}"/>
    <cellStyle name="Normal 6 5 6 2 2" xfId="1741" xr:uid="{66608AD3-0FFF-4B34-B160-F412A3CECA52}"/>
    <cellStyle name="Normal 6 5 6 2 3" xfId="1742" xr:uid="{716C7148-C3AF-4A70-8A12-6769DC7A8F0B}"/>
    <cellStyle name="Normal 6 5 6 2 4" xfId="1743" xr:uid="{2CCCB9BF-96E7-4360-8720-9B130BBB0C52}"/>
    <cellStyle name="Normal 6 5 6 3" xfId="1744" xr:uid="{B5B74F69-2D56-4EE2-B049-B2712E8C5DD9}"/>
    <cellStyle name="Normal 6 5 6 4" xfId="1745" xr:uid="{11127623-1FC0-4A82-890F-FC9ED57C066E}"/>
    <cellStyle name="Normal 6 5 6 5" xfId="1746" xr:uid="{2108F06D-08A7-447F-B193-BEFD641F7563}"/>
    <cellStyle name="Normal 6 5 7" xfId="1747" xr:uid="{BA3FA4F5-844B-4E0F-9172-0F2D5A2DE220}"/>
    <cellStyle name="Normal 6 5 7 2" xfId="1748" xr:uid="{A787DFC7-C7B9-4728-919B-F3FA34333B7F}"/>
    <cellStyle name="Normal 6 5 7 3" xfId="1749" xr:uid="{DCCC4F9F-AA54-47AE-9058-636F59CDE373}"/>
    <cellStyle name="Normal 6 5 7 4" xfId="1750" xr:uid="{51036EDE-BDCC-43DB-AD09-63FE8CD6CDF8}"/>
    <cellStyle name="Normal 6 5 8" xfId="1751" xr:uid="{350F07A7-111C-49D8-B727-8549B8177C6F}"/>
    <cellStyle name="Normal 6 5 8 2" xfId="1752" xr:uid="{DC3DE866-A8F7-425B-8FD2-48D0F075C36A}"/>
    <cellStyle name="Normal 6 5 8 3" xfId="1753" xr:uid="{F3EF0D75-8867-4660-B312-575A14190250}"/>
    <cellStyle name="Normal 6 5 8 4" xfId="1754" xr:uid="{F12DEBB3-C851-4269-91EF-0AF160AAB9B4}"/>
    <cellStyle name="Normal 6 5 9" xfId="1755" xr:uid="{DE77CF2E-C4E5-4E32-85BA-589AEACD853D}"/>
    <cellStyle name="Normal 6 6" xfId="1756" xr:uid="{2E71DA05-3516-4B1E-8412-0CA28C2CB834}"/>
    <cellStyle name="Normal 6 6 2" xfId="1757" xr:uid="{E5A46882-F2ED-4E59-ADC5-C6B53AF95C05}"/>
    <cellStyle name="Normal 6 6 2 2" xfId="1758" xr:uid="{EFB81576-8DDB-4283-92ED-A3D41DC2F21D}"/>
    <cellStyle name="Normal 6 6 2 2 2" xfId="1759" xr:uid="{1CD79233-DDDB-4BA2-B82D-92BCEB1C6E08}"/>
    <cellStyle name="Normal 6 6 2 2 2 2" xfId="1760" xr:uid="{C45CACC1-48D5-4568-9AB1-0C14C2FE6B61}"/>
    <cellStyle name="Normal 6 6 2 2 2 3" xfId="1761" xr:uid="{4548D8DE-F0A3-4030-B33C-42ABB7186048}"/>
    <cellStyle name="Normal 6 6 2 2 2 4" xfId="1762" xr:uid="{01FEC682-BDDA-4F3B-81F1-32482740ABCA}"/>
    <cellStyle name="Normal 6 6 2 2 3" xfId="1763" xr:uid="{5A7E6B73-1A6F-4FA2-A6C8-DB47DBD13B2C}"/>
    <cellStyle name="Normal 6 6 2 2 3 2" xfId="1764" xr:uid="{52A9FE4B-2DE1-4782-9828-B55C01A80D83}"/>
    <cellStyle name="Normal 6 6 2 2 3 3" xfId="1765" xr:uid="{2DEDC68A-ADEF-4898-B201-108E5041FB7F}"/>
    <cellStyle name="Normal 6 6 2 2 3 4" xfId="1766" xr:uid="{E6B46FB0-CC07-4E07-BEA6-E449E842170D}"/>
    <cellStyle name="Normal 6 6 2 2 4" xfId="1767" xr:uid="{D5786E0F-0841-4337-B8D0-BBEA25CC5BD8}"/>
    <cellStyle name="Normal 6 6 2 2 5" xfId="1768" xr:uid="{3BF87BAA-3DA5-4F0F-BE11-336EAAF9E54C}"/>
    <cellStyle name="Normal 6 6 2 2 6" xfId="1769" xr:uid="{E7FBA66D-9320-46D4-B64A-3035094FD4C2}"/>
    <cellStyle name="Normal 6 6 2 3" xfId="1770" xr:uid="{FC0F9C84-9935-46E7-A739-808361746C97}"/>
    <cellStyle name="Normal 6 6 2 3 2" xfId="1771" xr:uid="{2DAF7EDF-6BA9-45F7-B63F-696DEC884E55}"/>
    <cellStyle name="Normal 6 6 2 3 2 2" xfId="1772" xr:uid="{B354C0FC-9096-4FB5-A43C-10B624332568}"/>
    <cellStyle name="Normal 6 6 2 3 2 3" xfId="1773" xr:uid="{C346DCF4-90D8-408A-9578-827A89122D3D}"/>
    <cellStyle name="Normal 6 6 2 3 2 4" xfId="1774" xr:uid="{480BFBC5-DB0C-44FE-94EC-7B623A4F3B5D}"/>
    <cellStyle name="Normal 6 6 2 3 3" xfId="1775" xr:uid="{E2FC08BD-5C9E-488D-8B57-BB409E3482BE}"/>
    <cellStyle name="Normal 6 6 2 3 4" xfId="1776" xr:uid="{B26E459A-7908-46DA-8C15-708BCE700014}"/>
    <cellStyle name="Normal 6 6 2 3 5" xfId="1777" xr:uid="{C0B80441-44E6-4E76-A46B-50E971B04306}"/>
    <cellStyle name="Normal 6 6 2 4" xfId="1778" xr:uid="{3D5FA19F-1A05-4E1E-AEA6-A3B1AD8E95DA}"/>
    <cellStyle name="Normal 6 6 2 4 2" xfId="1779" xr:uid="{532D4AA2-8080-4AD2-A39B-8ACC57015AE8}"/>
    <cellStyle name="Normal 6 6 2 4 3" xfId="1780" xr:uid="{4E71B6A3-56A4-4FDF-B2BA-573C0085BE59}"/>
    <cellStyle name="Normal 6 6 2 4 4" xfId="1781" xr:uid="{A1DA98E5-8306-4077-9146-748CA767F1FD}"/>
    <cellStyle name="Normal 6 6 2 5" xfId="1782" xr:uid="{D466B197-4B26-4561-894E-6B9F606FFA4E}"/>
    <cellStyle name="Normal 6 6 2 5 2" xfId="1783" xr:uid="{431EAAED-63C6-4A9B-AC29-F706FA14943D}"/>
    <cellStyle name="Normal 6 6 2 5 3" xfId="1784" xr:uid="{E166F237-24A8-41CD-A35F-94DA75147EFD}"/>
    <cellStyle name="Normal 6 6 2 5 4" xfId="1785" xr:uid="{FF731770-C84D-4F27-9839-88CB8B8F64B0}"/>
    <cellStyle name="Normal 6 6 2 6" xfId="1786" xr:uid="{9180ECED-61B3-4F98-9D67-D593FA1B771A}"/>
    <cellStyle name="Normal 6 6 2 7" xfId="1787" xr:uid="{A34E4E93-9ED7-4D83-A87F-139A46BAB4A3}"/>
    <cellStyle name="Normal 6 6 2 8" xfId="1788" xr:uid="{A7AEDFB4-7090-4549-B8A2-AF2B4C0DEED6}"/>
    <cellStyle name="Normal 6 6 3" xfId="1789" xr:uid="{87BF8BFF-D642-43DD-8752-DC53533BF32F}"/>
    <cellStyle name="Normal 6 6 3 2" xfId="1790" xr:uid="{C704FE41-D28B-40F1-8EF2-B2A3D21CFD8B}"/>
    <cellStyle name="Normal 6 6 3 2 2" xfId="1791" xr:uid="{59A99F64-7A16-4F33-BA0B-610C37DB01E8}"/>
    <cellStyle name="Normal 6 6 3 2 3" xfId="1792" xr:uid="{CCD7D556-6D0D-4B3F-AB1F-B1A4F648EC04}"/>
    <cellStyle name="Normal 6 6 3 2 4" xfId="1793" xr:uid="{04CCD0CD-378D-40DA-8C27-533B738F8A01}"/>
    <cellStyle name="Normal 6 6 3 3" xfId="1794" xr:uid="{5387AD58-95C4-44B4-BD77-72BF88DAF1A4}"/>
    <cellStyle name="Normal 6 6 3 3 2" xfId="1795" xr:uid="{DCF27A57-D6C8-49F7-A3FF-857829FFA791}"/>
    <cellStyle name="Normal 6 6 3 3 3" xfId="1796" xr:uid="{43297770-3D2A-4066-93C2-1945F1913C38}"/>
    <cellStyle name="Normal 6 6 3 3 4" xfId="1797" xr:uid="{CF5875D5-5E34-4301-BB7C-358651606061}"/>
    <cellStyle name="Normal 6 6 3 4" xfId="1798" xr:uid="{33DFA9AB-9269-494A-BA28-35B177D55EE2}"/>
    <cellStyle name="Normal 6 6 3 5" xfId="1799" xr:uid="{5848B629-B108-4E04-B1D6-05FEB7D4566C}"/>
    <cellStyle name="Normal 6 6 3 6" xfId="1800" xr:uid="{651B40BA-190F-4C27-8DBB-858242150D61}"/>
    <cellStyle name="Normal 6 6 4" xfId="1801" xr:uid="{7B244000-EE20-4E2D-9561-7304CD83C273}"/>
    <cellStyle name="Normal 6 6 4 2" xfId="1802" xr:uid="{414AC6D1-152E-461F-A8F9-AC6AD897A929}"/>
    <cellStyle name="Normal 6 6 4 2 2" xfId="1803" xr:uid="{A0F38069-AB8E-41B9-ABB6-B4019BF574AA}"/>
    <cellStyle name="Normal 6 6 4 2 3" xfId="1804" xr:uid="{9FE3C10E-C961-4BF4-A604-FAC03559F4D3}"/>
    <cellStyle name="Normal 6 6 4 2 4" xfId="1805" xr:uid="{D8363F84-F5A7-4AB2-97D8-6C3986DE0C71}"/>
    <cellStyle name="Normal 6 6 4 3" xfId="1806" xr:uid="{AF5A745D-8DEF-4AE5-8B00-E725F9B18FD4}"/>
    <cellStyle name="Normal 6 6 4 4" xfId="1807" xr:uid="{F9462341-880E-4461-AFAC-DB959619ECEC}"/>
    <cellStyle name="Normal 6 6 4 5" xfId="1808" xr:uid="{EB778579-ADF0-486D-B9DD-5B8532DB0B68}"/>
    <cellStyle name="Normal 6 6 5" xfId="1809" xr:uid="{7E7F7EB6-2193-4A13-9349-08E025255C8A}"/>
    <cellStyle name="Normal 6 6 5 2" xfId="1810" xr:uid="{544AD208-4A40-4105-B984-AB553DC1B37F}"/>
    <cellStyle name="Normal 6 6 5 3" xfId="1811" xr:uid="{CA8347E3-7432-4270-85A9-282021AD7373}"/>
    <cellStyle name="Normal 6 6 5 4" xfId="1812" xr:uid="{69FBF81C-503E-4B70-AE5C-FA8CD390E040}"/>
    <cellStyle name="Normal 6 6 6" xfId="1813" xr:uid="{F00BD52E-61CB-45F5-8ED9-1581FFDB6F40}"/>
    <cellStyle name="Normal 6 6 6 2" xfId="1814" xr:uid="{D4AE38D9-BB99-454F-80C3-63E078DDCA00}"/>
    <cellStyle name="Normal 6 6 6 3" xfId="1815" xr:uid="{B2B11271-F75D-4A32-ACF7-D68EC9FD403E}"/>
    <cellStyle name="Normal 6 6 6 4" xfId="1816" xr:uid="{B9ACC20C-259E-4B9A-A270-D66441D398BE}"/>
    <cellStyle name="Normal 6 6 7" xfId="1817" xr:uid="{816E1179-E38B-4D63-94A1-336BF85FDF44}"/>
    <cellStyle name="Normal 6 6 8" xfId="1818" xr:uid="{1E345E41-A799-4DD8-870C-AF1AD4EDCFE2}"/>
    <cellStyle name="Normal 6 6 9" xfId="1819" xr:uid="{431EC0CB-E80E-4D9D-A6E0-5B1448A520F7}"/>
    <cellStyle name="Normal 6 7" xfId="1820" xr:uid="{76C411E0-5122-4856-AC3C-B1EBF420D355}"/>
    <cellStyle name="Normal 6 7 2" xfId="1821" xr:uid="{90B64317-1D85-432F-B08E-A61815ADA045}"/>
    <cellStyle name="Normal 6 7 2 2" xfId="1822" xr:uid="{496C8201-FD83-403B-906D-16E898AC6B93}"/>
    <cellStyle name="Normal 6 7 2 2 2" xfId="1823" xr:uid="{62247B61-313C-46A3-A0FC-90D9F972EAE7}"/>
    <cellStyle name="Normal 6 7 2 2 2 2" xfId="4007" xr:uid="{8B7D63D6-52CB-413D-9193-F6C2C926F8C6}"/>
    <cellStyle name="Normal 6 7 2 2 3" xfId="1824" xr:uid="{3D295395-EF21-4040-9245-3415E4057244}"/>
    <cellStyle name="Normal 6 7 2 2 4" xfId="1825" xr:uid="{831B80F3-6F6A-4ED9-AEB1-00E70613D422}"/>
    <cellStyle name="Normal 6 7 2 3" xfId="1826" xr:uid="{E8A86CED-C278-4417-AC5A-BE0C0AC4ED42}"/>
    <cellStyle name="Normal 6 7 2 3 2" xfId="1827" xr:uid="{CE4A10C6-A7E6-43DF-909E-9F7DA030BD08}"/>
    <cellStyle name="Normal 6 7 2 3 3" xfId="1828" xr:uid="{41385A7E-DC4E-41F2-B3BE-51A09A650453}"/>
    <cellStyle name="Normal 6 7 2 3 4" xfId="1829" xr:uid="{1F6A5902-DCA5-41C3-8AA2-6605C3EC5632}"/>
    <cellStyle name="Normal 6 7 2 4" xfId="1830" xr:uid="{894C1C10-19C8-42EF-88E0-8DBF647DD2E4}"/>
    <cellStyle name="Normal 6 7 2 5" xfId="1831" xr:uid="{B62FC5B2-40E2-4CA8-A981-A32C40CC8707}"/>
    <cellStyle name="Normal 6 7 2 6" xfId="1832" xr:uid="{FE39753D-4EC1-404F-965C-0173E3C0C641}"/>
    <cellStyle name="Normal 6 7 3" xfId="1833" xr:uid="{B2A75673-9BFF-470A-BEAD-025CF62C9ADF}"/>
    <cellStyle name="Normal 6 7 3 2" xfId="1834" xr:uid="{E36944F8-ACB5-4F1C-A86F-E7DF6FB60233}"/>
    <cellStyle name="Normal 6 7 3 2 2" xfId="1835" xr:uid="{8FBDD06A-D351-4E5D-8DDA-1E68C0A116A7}"/>
    <cellStyle name="Normal 6 7 3 2 3" xfId="1836" xr:uid="{DB043924-A2C3-4BFC-970B-A309AEF6CED5}"/>
    <cellStyle name="Normal 6 7 3 2 4" xfId="1837" xr:uid="{773A5B99-BA8B-47EE-BD3D-65740E077CAD}"/>
    <cellStyle name="Normal 6 7 3 3" xfId="1838" xr:uid="{343340A6-EBA9-44B7-BE01-DD9519E7396B}"/>
    <cellStyle name="Normal 6 7 3 4" xfId="1839" xr:uid="{DF5760AA-8B74-422B-A196-83A8C723BD89}"/>
    <cellStyle name="Normal 6 7 3 5" xfId="1840" xr:uid="{0D52FD76-D4A3-4E7B-B7EB-6FE6FDA9A10B}"/>
    <cellStyle name="Normal 6 7 4" xfId="1841" xr:uid="{959CA49A-94F0-45EB-80B2-0D481E5CF7BB}"/>
    <cellStyle name="Normal 6 7 4 2" xfId="1842" xr:uid="{B526F005-6B25-46E7-8E56-7C4097E0707B}"/>
    <cellStyle name="Normal 6 7 4 3" xfId="1843" xr:uid="{CC7420F3-C200-411B-B31A-921DA6E0A97B}"/>
    <cellStyle name="Normal 6 7 4 4" xfId="1844" xr:uid="{59C700A7-B2D8-4259-A959-4D122F224329}"/>
    <cellStyle name="Normal 6 7 5" xfId="1845" xr:uid="{963858BD-7AD3-4497-8840-0E55FCDE9B0F}"/>
    <cellStyle name="Normal 6 7 5 2" xfId="1846" xr:uid="{37DFCA67-14D2-4448-A43F-EC3DA8132A43}"/>
    <cellStyle name="Normal 6 7 5 3" xfId="1847" xr:uid="{41EE4937-ADFE-4AEA-B4F1-54DE97B99900}"/>
    <cellStyle name="Normal 6 7 5 4" xfId="1848" xr:uid="{A6C14EB6-9423-468B-8735-3D9EF1C25545}"/>
    <cellStyle name="Normal 6 7 6" xfId="1849" xr:uid="{21BCFFF5-F622-4E9E-A9C2-D30B575F7DD7}"/>
    <cellStyle name="Normal 6 7 7" xfId="1850" xr:uid="{25E003F2-6AF9-4A7B-8BBA-27707E9231CA}"/>
    <cellStyle name="Normal 6 7 8" xfId="1851" xr:uid="{03AB3B83-E3CC-4FE0-AB4C-EC8D6A0C0DB0}"/>
    <cellStyle name="Normal 6 8" xfId="1852" xr:uid="{97216D6F-D7E5-4417-B4A7-1269F6B857B1}"/>
    <cellStyle name="Normal 6 8 2" xfId="1853" xr:uid="{52A299B3-385E-4AEA-AABA-8347C1B3FB44}"/>
    <cellStyle name="Normal 6 8 2 2" xfId="1854" xr:uid="{61515F62-0D26-4D55-98BB-123BF44EE5A5}"/>
    <cellStyle name="Normal 6 8 2 2 2" xfId="1855" xr:uid="{111DD91C-BE80-4F13-8C2A-8A097623FA90}"/>
    <cellStyle name="Normal 6 8 2 2 3" xfId="1856" xr:uid="{268F4C4B-2F33-4091-96FA-2319F205334D}"/>
    <cellStyle name="Normal 6 8 2 2 4" xfId="1857" xr:uid="{52573DF8-9E57-42BF-A8CD-68EF47063E38}"/>
    <cellStyle name="Normal 6 8 2 3" xfId="1858" xr:uid="{B4F37BEF-7E63-4B0A-801A-2618405C457D}"/>
    <cellStyle name="Normal 6 8 2 4" xfId="1859" xr:uid="{1EB2048C-E30B-484A-BA7A-049C79F751CF}"/>
    <cellStyle name="Normal 6 8 2 5" xfId="1860" xr:uid="{3E0B0D77-419E-444C-B9FF-6CAF48391F40}"/>
    <cellStyle name="Normal 6 8 3" xfId="1861" xr:uid="{4A15E0D6-DBB4-43F1-A1A6-FB13A6C0583A}"/>
    <cellStyle name="Normal 6 8 3 2" xfId="1862" xr:uid="{0ACEB834-64D1-443D-8FDE-5F8132B95383}"/>
    <cellStyle name="Normal 6 8 3 3" xfId="1863" xr:uid="{682318DC-410D-4C91-99AF-39474DAF200A}"/>
    <cellStyle name="Normal 6 8 3 4" xfId="1864" xr:uid="{C7903EE6-E910-400E-B7BF-CEA83307E9C4}"/>
    <cellStyle name="Normal 6 8 4" xfId="1865" xr:uid="{8D2903F3-93AA-4746-9887-CCE89B4E494B}"/>
    <cellStyle name="Normal 6 8 4 2" xfId="1866" xr:uid="{4CC36052-050D-42AC-9A22-8DF6C0519E64}"/>
    <cellStyle name="Normal 6 8 4 3" xfId="1867" xr:uid="{481E3C27-94E1-4C28-9616-5114E8B7FAB5}"/>
    <cellStyle name="Normal 6 8 4 4" xfId="1868" xr:uid="{ED21EB0F-6799-4A60-A1F3-948DB75AA592}"/>
    <cellStyle name="Normal 6 8 5" xfId="1869" xr:uid="{276F61D5-CE18-4899-9888-F79E511B53D4}"/>
    <cellStyle name="Normal 6 8 6" xfId="1870" xr:uid="{D183E417-FF9E-4F0F-8AA6-B0A889928E10}"/>
    <cellStyle name="Normal 6 8 7" xfId="1871" xr:uid="{142D2B4A-4473-413A-942A-29394E073719}"/>
    <cellStyle name="Normal 6 9" xfId="1872" xr:uid="{8F5465EA-B56A-42A5-97E4-62C69980B38E}"/>
    <cellStyle name="Normal 6 9 2" xfId="1873" xr:uid="{BE7A18F5-28EC-4B07-A2D4-44F85423B374}"/>
    <cellStyle name="Normal 6 9 2 2" xfId="1874" xr:uid="{1A4ED1F5-C847-42F5-AD92-A63FEBC9BE35}"/>
    <cellStyle name="Normal 6 9 2 3" xfId="1875" xr:uid="{179D4520-623E-42DA-BE4E-0C8E48660377}"/>
    <cellStyle name="Normal 6 9 2 4" xfId="1876" xr:uid="{F2C632F9-3B14-4E94-AED4-944607297831}"/>
    <cellStyle name="Normal 6 9 3" xfId="1877" xr:uid="{57737974-9714-4555-B0D5-052C0BEA8D13}"/>
    <cellStyle name="Normal 6 9 3 2" xfId="1878" xr:uid="{472E299F-77EA-4046-98F7-7C8B5AFE3F64}"/>
    <cellStyle name="Normal 6 9 3 3" xfId="1879" xr:uid="{575C2EBC-51A5-4FFF-AF9B-ED8DCBAE04C8}"/>
    <cellStyle name="Normal 6 9 3 4" xfId="1880" xr:uid="{456095D1-AA28-475C-BA8A-D86ECF232387}"/>
    <cellStyle name="Normal 6 9 4" xfId="1881" xr:uid="{19624DCE-F333-4F24-8D4D-EC3CE728EA5A}"/>
    <cellStyle name="Normal 6 9 5" xfId="1882" xr:uid="{738B0F97-E860-424C-8DD2-0AF72AA7AB46}"/>
    <cellStyle name="Normal 6 9 6" xfId="1883" xr:uid="{B672B50D-0D47-4BB6-BE9E-8250489421FB}"/>
    <cellStyle name="Normal 7" xfId="85" xr:uid="{6A1DC6BE-7252-4655-ACA0-C8C00D286BF6}"/>
    <cellStyle name="Normal 7 10" xfId="1884" xr:uid="{6E9BF1B2-27CE-4CFB-9EF5-ED42702C50CF}"/>
    <cellStyle name="Normal 7 10 2" xfId="1885" xr:uid="{1A27BE89-8A03-4C34-B500-F5D390A683C1}"/>
    <cellStyle name="Normal 7 10 3" xfId="1886" xr:uid="{8FF2DAED-8F8A-4460-AF73-56D31108322E}"/>
    <cellStyle name="Normal 7 10 4" xfId="1887" xr:uid="{3306B0FB-7B83-4B93-942B-26A18E0AB30B}"/>
    <cellStyle name="Normal 7 11" xfId="1888" xr:uid="{D0BBBA4D-66F2-4F39-849D-5BEA677F96E5}"/>
    <cellStyle name="Normal 7 11 2" xfId="1889" xr:uid="{D428FDE8-7D6F-428C-9071-431176273E7A}"/>
    <cellStyle name="Normal 7 11 3" xfId="1890" xr:uid="{11F3081C-D001-4B96-9941-EE4B1DFFF8DA}"/>
    <cellStyle name="Normal 7 11 4" xfId="1891" xr:uid="{65B846FA-DFCC-4BA7-82AE-0214009B35B7}"/>
    <cellStyle name="Normal 7 12" xfId="1892" xr:uid="{7F766DDE-2AF1-4B15-BA70-BE23F50FB54C}"/>
    <cellStyle name="Normal 7 12 2" xfId="1893" xr:uid="{78011561-05E7-464E-A672-C50AE529029A}"/>
    <cellStyle name="Normal 7 13" xfId="1894" xr:uid="{A233BCA8-A8B5-4F72-AA98-563F668DFB8F}"/>
    <cellStyle name="Normal 7 14" xfId="1895" xr:uid="{6EB380A1-0BF9-437F-96E7-6DB6A5F5E6DF}"/>
    <cellStyle name="Normal 7 15" xfId="1896" xr:uid="{0C3ED48A-8D25-4860-AB8D-B746C0343055}"/>
    <cellStyle name="Normal 7 2" xfId="86" xr:uid="{A6E590EB-68F8-4743-B8F6-B48EE3697C20}"/>
    <cellStyle name="Normal 7 2 10" xfId="1897" xr:uid="{70CE2A34-6E92-403F-BDDD-2F925D5C5514}"/>
    <cellStyle name="Normal 7 2 11" xfId="1898" xr:uid="{533664C4-F66E-454D-B348-2AB5F9759536}"/>
    <cellStyle name="Normal 7 2 2" xfId="1899" xr:uid="{08040C98-7126-4BDE-BE1C-7BC473E6C01D}"/>
    <cellStyle name="Normal 7 2 2 2" xfId="1900" xr:uid="{4D269E68-70EE-4151-83E0-DE4E9CACD679}"/>
    <cellStyle name="Normal 7 2 2 2 2" xfId="1901" xr:uid="{E506B9D5-7C01-41A9-8755-10984DBB7534}"/>
    <cellStyle name="Normal 7 2 2 2 2 2" xfId="1902" xr:uid="{954A67C9-AE59-4A09-BCCF-AD816539E873}"/>
    <cellStyle name="Normal 7 2 2 2 2 2 2" xfId="1903" xr:uid="{1A1DF47C-0590-4325-A5C3-F2E84AD35ECC}"/>
    <cellStyle name="Normal 7 2 2 2 2 2 2 2" xfId="4008" xr:uid="{F8B0BED8-3949-46D6-B814-309CB51747CC}"/>
    <cellStyle name="Normal 7 2 2 2 2 2 2 2 2" xfId="4009" xr:uid="{16CFAC5A-2917-4DCC-9BA4-766DD2E34A24}"/>
    <cellStyle name="Normal 7 2 2 2 2 2 2 3" xfId="4010" xr:uid="{7D880A85-A709-4DB6-A120-8DECAAD2CC6C}"/>
    <cellStyle name="Normal 7 2 2 2 2 2 3" xfId="1904" xr:uid="{9F53903E-8EB6-4265-82B6-4BE36D23B724}"/>
    <cellStyle name="Normal 7 2 2 2 2 2 3 2" xfId="4011" xr:uid="{B20FB889-A5C1-49E5-ACBD-DC5E929B6339}"/>
    <cellStyle name="Normal 7 2 2 2 2 2 4" xfId="1905" xr:uid="{7B543217-8563-44E2-A1E8-D72569791AB8}"/>
    <cellStyle name="Normal 7 2 2 2 2 3" xfId="1906" xr:uid="{B9CF5B31-099A-462B-BBEA-0099614695A6}"/>
    <cellStyle name="Normal 7 2 2 2 2 3 2" xfId="1907" xr:uid="{BC14B790-2DA9-40B1-AA99-5941B06D8BCC}"/>
    <cellStyle name="Normal 7 2 2 2 2 3 2 2" xfId="4012" xr:uid="{95EA65E4-579D-4A5E-8C12-851D03013EBF}"/>
    <cellStyle name="Normal 7 2 2 2 2 3 3" xfId="1908" xr:uid="{9EC47CC1-99EB-45DD-A644-D6F971B83FBC}"/>
    <cellStyle name="Normal 7 2 2 2 2 3 4" xfId="1909" xr:uid="{9AA9D68A-5A50-44AB-852F-2BC8D5854F5C}"/>
    <cellStyle name="Normal 7 2 2 2 2 4" xfId="1910" xr:uid="{7F2465E4-AA9F-4B66-8AAF-54BB8B259CBE}"/>
    <cellStyle name="Normal 7 2 2 2 2 4 2" xfId="4013" xr:uid="{E9526D45-625B-4635-A063-CD2E738CD61E}"/>
    <cellStyle name="Normal 7 2 2 2 2 5" xfId="1911" xr:uid="{A57182DB-B9C0-482A-B4B7-97B11F53A216}"/>
    <cellStyle name="Normal 7 2 2 2 2 6" xfId="1912" xr:uid="{814EA6B6-4C4E-4621-9CDD-84058C5790A6}"/>
    <cellStyle name="Normal 7 2 2 2 3" xfId="1913" xr:uid="{DC207F65-9A86-464C-B29D-0BC3FE2BA979}"/>
    <cellStyle name="Normal 7 2 2 2 3 2" xfId="1914" xr:uid="{10274659-4742-4735-8DBD-F0C5B6CB2656}"/>
    <cellStyle name="Normal 7 2 2 2 3 2 2" xfId="1915" xr:uid="{CAD51DF6-7EB0-4812-826B-2C7F9E9FFB86}"/>
    <cellStyle name="Normal 7 2 2 2 3 2 2 2" xfId="4014" xr:uid="{5140A762-8D7A-44FD-A1CA-8C0A7A92A2A8}"/>
    <cellStyle name="Normal 7 2 2 2 3 2 2 2 2" xfId="4015" xr:uid="{368DE24F-792B-410B-B057-AFD77F09EC71}"/>
    <cellStyle name="Normal 7 2 2 2 3 2 2 3" xfId="4016" xr:uid="{7A6C60E3-9F9A-43CF-B96A-171CEAF740BA}"/>
    <cellStyle name="Normal 7 2 2 2 3 2 3" xfId="1916" xr:uid="{93C7933B-ECB5-4A3D-B4B6-113706F2DD9A}"/>
    <cellStyle name="Normal 7 2 2 2 3 2 3 2" xfId="4017" xr:uid="{A6658703-0B56-4696-8067-47E48F6865FA}"/>
    <cellStyle name="Normal 7 2 2 2 3 2 4" xfId="1917" xr:uid="{C45A51DB-3BFE-4100-AFC5-3F9FC2E59285}"/>
    <cellStyle name="Normal 7 2 2 2 3 3" xfId="1918" xr:uid="{337775C8-A378-4ADB-830E-6F94BA51E117}"/>
    <cellStyle name="Normal 7 2 2 2 3 3 2" xfId="4018" xr:uid="{F759D9AB-6042-4233-84B7-9749DBD05443}"/>
    <cellStyle name="Normal 7 2 2 2 3 3 2 2" xfId="4019" xr:uid="{3A56FD33-667E-4A84-B7F8-650638B50F88}"/>
    <cellStyle name="Normal 7 2 2 2 3 3 3" xfId="4020" xr:uid="{FAAB4540-BCE4-416E-B13F-AA98FE4F96BA}"/>
    <cellStyle name="Normal 7 2 2 2 3 4" xfId="1919" xr:uid="{B6631A4C-EB94-4ED6-81CE-DB727DCEE5C3}"/>
    <cellStyle name="Normal 7 2 2 2 3 4 2" xfId="4021" xr:uid="{66A3CE70-E4A2-4206-B253-B4872505E8B8}"/>
    <cellStyle name="Normal 7 2 2 2 3 5" xfId="1920" xr:uid="{E632C409-238D-48A9-BD47-1FB9B4C7526C}"/>
    <cellStyle name="Normal 7 2 2 2 4" xfId="1921" xr:uid="{A5142CE5-0A3F-4E1E-8E38-7CB9343DC578}"/>
    <cellStyle name="Normal 7 2 2 2 4 2" xfId="1922" xr:uid="{4C13671C-DAEE-41E4-9D50-31B2BDB8ADC2}"/>
    <cellStyle name="Normal 7 2 2 2 4 2 2" xfId="4022" xr:uid="{25338107-FDFB-439A-B660-261F09431112}"/>
    <cellStyle name="Normal 7 2 2 2 4 2 2 2" xfId="4023" xr:uid="{CE386C66-FA9C-4EF8-A206-0D31DAD32BA9}"/>
    <cellStyle name="Normal 7 2 2 2 4 2 3" xfId="4024" xr:uid="{9F6616A1-9243-473A-B20C-E7825FE60CA1}"/>
    <cellStyle name="Normal 7 2 2 2 4 3" xfId="1923" xr:uid="{ACABF09C-6C7E-4011-AA46-823292D5D433}"/>
    <cellStyle name="Normal 7 2 2 2 4 3 2" xfId="4025" xr:uid="{423E5654-EA11-4ECE-B3C1-0C8BD2539582}"/>
    <cellStyle name="Normal 7 2 2 2 4 4" xfId="1924" xr:uid="{84A7DF19-E3CF-4ACB-B4AF-BA02BF6AB71F}"/>
    <cellStyle name="Normal 7 2 2 2 5" xfId="1925" xr:uid="{E57F9B3F-07F6-494B-9B86-F488C51E360E}"/>
    <cellStyle name="Normal 7 2 2 2 5 2" xfId="1926" xr:uid="{740ACC3C-3E7D-49BA-B9A7-304F4274942B}"/>
    <cellStyle name="Normal 7 2 2 2 5 2 2" xfId="4026" xr:uid="{0EE87B82-64EA-4498-9829-4AC06E2C2D53}"/>
    <cellStyle name="Normal 7 2 2 2 5 3" xfId="1927" xr:uid="{9C07160E-46EE-4652-A7BA-1A0377D563CA}"/>
    <cellStyle name="Normal 7 2 2 2 5 4" xfId="1928" xr:uid="{9A3ECC96-CA62-4048-B1A2-54C6738B8C96}"/>
    <cellStyle name="Normal 7 2 2 2 6" xfId="1929" xr:uid="{FB856E9E-188B-4045-B2BD-893697D46273}"/>
    <cellStyle name="Normal 7 2 2 2 6 2" xfId="4027" xr:uid="{51BFC14F-FF5E-4ED2-ACBA-E120065E6337}"/>
    <cellStyle name="Normal 7 2 2 2 7" xfId="1930" xr:uid="{0967635D-B5A3-4DC5-9D45-D59778C85C75}"/>
    <cellStyle name="Normal 7 2 2 2 8" xfId="1931" xr:uid="{EAF62A85-A33D-40BF-9A34-EBE287701903}"/>
    <cellStyle name="Normal 7 2 2 3" xfId="1932" xr:uid="{0E94531F-A5AC-42D3-BBD7-C2537DE19617}"/>
    <cellStyle name="Normal 7 2 2 3 2" xfId="1933" xr:uid="{523591D9-BA9C-4EFE-8E6B-0D1C85969E5C}"/>
    <cellStyle name="Normal 7 2 2 3 2 2" xfId="1934" xr:uid="{F8BF11A6-4FCD-4841-86E6-F7B6A6BC5DC3}"/>
    <cellStyle name="Normal 7 2 2 3 2 2 2" xfId="4028" xr:uid="{D2C711D1-1116-4C20-9E4D-15AAAD7B6359}"/>
    <cellStyle name="Normal 7 2 2 3 2 2 2 2" xfId="4029" xr:uid="{39DB0934-ADF6-4969-9D3F-258B708B3FD4}"/>
    <cellStyle name="Normal 7 2 2 3 2 2 3" xfId="4030" xr:uid="{1474BDAE-C50E-4244-88BB-84ECFFAAF470}"/>
    <cellStyle name="Normal 7 2 2 3 2 3" xfId="1935" xr:uid="{3B738F4F-AD91-469F-9A86-0F22BAD1928F}"/>
    <cellStyle name="Normal 7 2 2 3 2 3 2" xfId="4031" xr:uid="{6E2516FA-708D-420E-ACD4-05FF43174013}"/>
    <cellStyle name="Normal 7 2 2 3 2 4" xfId="1936" xr:uid="{E45E168F-B237-4495-B500-D9289F134EC7}"/>
    <cellStyle name="Normal 7 2 2 3 3" xfId="1937" xr:uid="{B1C3CD5C-8240-4CB0-B4D0-FC03B6BAEB7D}"/>
    <cellStyle name="Normal 7 2 2 3 3 2" xfId="1938" xr:uid="{2F932604-496A-4EB2-AF6C-9050811EC009}"/>
    <cellStyle name="Normal 7 2 2 3 3 2 2" xfId="4032" xr:uid="{C88E41A8-B1AF-437F-A672-C24854CE9026}"/>
    <cellStyle name="Normal 7 2 2 3 3 3" xfId="1939" xr:uid="{FAF55EBB-5362-4B13-B222-3021F45BD9B9}"/>
    <cellStyle name="Normal 7 2 2 3 3 4" xfId="1940" xr:uid="{B7295630-1B29-4E9F-8EB8-331127D0ED74}"/>
    <cellStyle name="Normal 7 2 2 3 4" xfId="1941" xr:uid="{7063858A-4BCC-4ACF-8D2F-92529A54507C}"/>
    <cellStyle name="Normal 7 2 2 3 4 2" xfId="4033" xr:uid="{9453F017-3A45-468E-AA37-289E72B04039}"/>
    <cellStyle name="Normal 7 2 2 3 5" xfId="1942" xr:uid="{FF4A59A7-7244-4A83-9051-2B1E54C9ED8A}"/>
    <cellStyle name="Normal 7 2 2 3 6" xfId="1943" xr:uid="{25FF3B8D-810E-4A43-9648-606C04608B22}"/>
    <cellStyle name="Normal 7 2 2 4" xfId="1944" xr:uid="{900DD3C4-F85D-4BC1-B0F1-EE0678A9A6E0}"/>
    <cellStyle name="Normal 7 2 2 4 2" xfId="1945" xr:uid="{8E53BD62-D1F8-4178-A47E-31F9CC4128A5}"/>
    <cellStyle name="Normal 7 2 2 4 2 2" xfId="1946" xr:uid="{2AC9E5ED-4AFC-4EF4-852A-24D6E4D6088C}"/>
    <cellStyle name="Normal 7 2 2 4 2 2 2" xfId="4034" xr:uid="{8AAF7299-454C-4167-9166-42484D36100F}"/>
    <cellStyle name="Normal 7 2 2 4 2 2 2 2" xfId="4035" xr:uid="{28A17CB2-3ADA-4A42-8E84-33E7A58F33F3}"/>
    <cellStyle name="Normal 7 2 2 4 2 2 3" xfId="4036" xr:uid="{71682DDE-5EF1-4082-9E08-3AC01732FFEA}"/>
    <cellStyle name="Normal 7 2 2 4 2 3" xfId="1947" xr:uid="{F71DBFE3-5A32-4BEC-B788-72F3C40843B1}"/>
    <cellStyle name="Normal 7 2 2 4 2 3 2" xfId="4037" xr:uid="{6D9E807D-30D6-4F7B-89C4-12E0CB64EEE5}"/>
    <cellStyle name="Normal 7 2 2 4 2 4" xfId="1948" xr:uid="{E65D73EC-D851-4FCF-BC26-54DF0F0F37A7}"/>
    <cellStyle name="Normal 7 2 2 4 3" xfId="1949" xr:uid="{39C1EADF-1B52-406D-8AA0-79D90D1736B9}"/>
    <cellStyle name="Normal 7 2 2 4 3 2" xfId="4038" xr:uid="{448029CD-B0AB-42E5-AF24-5518409D97D7}"/>
    <cellStyle name="Normal 7 2 2 4 3 2 2" xfId="4039" xr:uid="{3CF1EB69-BEDD-4E88-9B3F-2866AFCD86EB}"/>
    <cellStyle name="Normal 7 2 2 4 3 3" xfId="4040" xr:uid="{77CF6315-9610-4BBB-853D-6E0055A17177}"/>
    <cellStyle name="Normal 7 2 2 4 4" xfId="1950" xr:uid="{7FD13489-AB29-4C11-8CAE-CA56CF46225B}"/>
    <cellStyle name="Normal 7 2 2 4 4 2" xfId="4041" xr:uid="{052BC9D3-F992-4482-AAB0-1B0E90D0F099}"/>
    <cellStyle name="Normal 7 2 2 4 5" xfId="1951" xr:uid="{9C6010D8-EDFA-4C81-B70D-EA7EC9F9F2BC}"/>
    <cellStyle name="Normal 7 2 2 5" xfId="1952" xr:uid="{A5C699BB-6D2E-49E6-8A1B-B21AA892A28E}"/>
    <cellStyle name="Normal 7 2 2 5 2" xfId="1953" xr:uid="{BB0907E8-DCB6-4FFF-94AD-1637E68BA6D5}"/>
    <cellStyle name="Normal 7 2 2 5 2 2" xfId="4042" xr:uid="{34719489-5197-4976-A3CE-921CFC4696B5}"/>
    <cellStyle name="Normal 7 2 2 5 2 2 2" xfId="4043" xr:uid="{2D92DE21-98EC-4CF7-B3C4-61DFF1ED7D35}"/>
    <cellStyle name="Normal 7 2 2 5 2 3" xfId="4044" xr:uid="{55B4F5B1-7959-4DB5-8867-A409E0CAD4AA}"/>
    <cellStyle name="Normal 7 2 2 5 3" xfId="1954" xr:uid="{548BE396-F7B0-49BC-8616-B781E5B5C0BA}"/>
    <cellStyle name="Normal 7 2 2 5 3 2" xfId="4045" xr:uid="{25D5228B-8653-4398-92F4-C04251A05A90}"/>
    <cellStyle name="Normal 7 2 2 5 4" xfId="1955" xr:uid="{0070A286-8EAF-49F0-96EF-B7AB5AF8502F}"/>
    <cellStyle name="Normal 7 2 2 6" xfId="1956" xr:uid="{4A33F7FB-9FF9-40F2-B3FD-9CBA4868C2EF}"/>
    <cellStyle name="Normal 7 2 2 6 2" xfId="1957" xr:uid="{3DCFB559-F8CE-49A1-9BCD-62E32A5C0F32}"/>
    <cellStyle name="Normal 7 2 2 6 2 2" xfId="4046" xr:uid="{DFC1078A-CC35-48B3-9F16-D0A37E869CBD}"/>
    <cellStyle name="Normal 7 2 2 6 3" xfId="1958" xr:uid="{96235042-EE1F-4FF5-812E-89A8D547D0FA}"/>
    <cellStyle name="Normal 7 2 2 6 4" xfId="1959" xr:uid="{894D1D0B-FD6C-4D49-9D2F-925695B1DD82}"/>
    <cellStyle name="Normal 7 2 2 7" xfId="1960" xr:uid="{D039E1E1-9E2F-4F8E-8D9B-867ECC1D1CA7}"/>
    <cellStyle name="Normal 7 2 2 7 2" xfId="4047" xr:uid="{7329C312-DD67-432C-A4AA-DC33E7E81A3A}"/>
    <cellStyle name="Normal 7 2 2 8" xfId="1961" xr:uid="{905C16BF-BCC9-4DB8-9001-3FB8DE133B54}"/>
    <cellStyle name="Normal 7 2 2 9" xfId="1962" xr:uid="{75BBC211-E2EB-4797-A17C-0B52A0719F49}"/>
    <cellStyle name="Normal 7 2 3" xfId="1963" xr:uid="{0AF149B5-6CF6-4546-B780-436D88031816}"/>
    <cellStyle name="Normal 7 2 3 2" xfId="1964" xr:uid="{88940C2B-D008-4110-A9BF-DDCF046C7BDD}"/>
    <cellStyle name="Normal 7 2 3 2 2" xfId="1965" xr:uid="{D949968A-B63B-47FE-B75B-68EBC6489173}"/>
    <cellStyle name="Normal 7 2 3 2 2 2" xfId="1966" xr:uid="{DD2F3D8B-B8D9-4F0F-9BC1-6E2261B9BD84}"/>
    <cellStyle name="Normal 7 2 3 2 2 2 2" xfId="4048" xr:uid="{561127A3-E6FB-4C66-A2E0-48EDB7F7E1F6}"/>
    <cellStyle name="Normal 7 2 3 2 2 2 2 2" xfId="4049" xr:uid="{7237A904-2D2A-478A-9AF7-4E3EB144F6A2}"/>
    <cellStyle name="Normal 7 2 3 2 2 2 3" xfId="4050" xr:uid="{F9CB83E1-E1F8-4C90-8BE3-629BF9A19BEA}"/>
    <cellStyle name="Normal 7 2 3 2 2 3" xfId="1967" xr:uid="{180A1A05-2702-4386-A73C-29F6C481BF2B}"/>
    <cellStyle name="Normal 7 2 3 2 2 3 2" xfId="4051" xr:uid="{8D1AB64B-2331-46F4-866B-83481992F5F7}"/>
    <cellStyle name="Normal 7 2 3 2 2 4" xfId="1968" xr:uid="{74DFDE61-1521-477C-8467-50AD7BA0F718}"/>
    <cellStyle name="Normal 7 2 3 2 3" xfId="1969" xr:uid="{387A6DC7-634C-4EB0-9F02-838A7F6D3B5D}"/>
    <cellStyle name="Normal 7 2 3 2 3 2" xfId="1970" xr:uid="{3C710496-5291-4A1A-8A84-5EEEFB597E10}"/>
    <cellStyle name="Normal 7 2 3 2 3 2 2" xfId="4052" xr:uid="{2ADC8811-1CC1-4333-914F-B6CEF8023869}"/>
    <cellStyle name="Normal 7 2 3 2 3 3" xfId="1971" xr:uid="{C09232C7-74E2-4922-861B-66C3752FC6C3}"/>
    <cellStyle name="Normal 7 2 3 2 3 4" xfId="1972" xr:uid="{960FE7AC-4E05-450A-9960-1CD151D5DC8F}"/>
    <cellStyle name="Normal 7 2 3 2 4" xfId="1973" xr:uid="{F6B225EC-8495-4592-B464-38C5E1AF992F}"/>
    <cellStyle name="Normal 7 2 3 2 4 2" xfId="4053" xr:uid="{FC3DE7BE-3C95-4071-A46E-0B5D1BE37CD4}"/>
    <cellStyle name="Normal 7 2 3 2 5" xfId="1974" xr:uid="{22692EAC-8EEC-4D52-A023-1C127370B8A8}"/>
    <cellStyle name="Normal 7 2 3 2 6" xfId="1975" xr:uid="{23DD50FA-0E13-443F-B464-FAD52F62536E}"/>
    <cellStyle name="Normal 7 2 3 3" xfId="1976" xr:uid="{14DA08E1-AEF9-4E17-BE44-7EC1CF69CC23}"/>
    <cellStyle name="Normal 7 2 3 3 2" xfId="1977" xr:uid="{5D4C77CE-DEC7-433A-8228-BC15B0A12A19}"/>
    <cellStyle name="Normal 7 2 3 3 2 2" xfId="1978" xr:uid="{1F3262EC-AEAA-4CA0-B0AF-3AC100357385}"/>
    <cellStyle name="Normal 7 2 3 3 2 2 2" xfId="4054" xr:uid="{7291B5C3-3E74-4B14-8B00-EBCF62B94F10}"/>
    <cellStyle name="Normal 7 2 3 3 2 2 2 2" xfId="4055" xr:uid="{7C65C04A-120A-48B8-95C4-A67654292DDF}"/>
    <cellStyle name="Normal 7 2 3 3 2 2 3" xfId="4056" xr:uid="{2AB880BC-884C-40DB-B760-E532C4675621}"/>
    <cellStyle name="Normal 7 2 3 3 2 3" xfId="1979" xr:uid="{8BC7223B-586E-44E1-A51C-5D8CAEF86501}"/>
    <cellStyle name="Normal 7 2 3 3 2 3 2" xfId="4057" xr:uid="{FE1C62E1-6BB4-44C9-B6B6-E5A32A9D9C9F}"/>
    <cellStyle name="Normal 7 2 3 3 2 4" xfId="1980" xr:uid="{50B58B8C-F182-4F91-8EBD-F8DED81787AE}"/>
    <cellStyle name="Normal 7 2 3 3 3" xfId="1981" xr:uid="{4756D932-8175-4A16-9A50-461DF2139661}"/>
    <cellStyle name="Normal 7 2 3 3 3 2" xfId="4058" xr:uid="{6AE646F7-56E1-4894-A3D0-262C8344502D}"/>
    <cellStyle name="Normal 7 2 3 3 3 2 2" xfId="4059" xr:uid="{4EFEAE01-200D-4CFB-B671-2EE2BD82F46B}"/>
    <cellStyle name="Normal 7 2 3 3 3 3" xfId="4060" xr:uid="{C1590AD8-F6FE-4527-9196-B0FABF65FC93}"/>
    <cellStyle name="Normal 7 2 3 3 4" xfId="1982" xr:uid="{5106C423-704A-489F-8B5B-0013E2FA8C86}"/>
    <cellStyle name="Normal 7 2 3 3 4 2" xfId="4061" xr:uid="{23427AF5-3815-4746-BDDC-74921501A768}"/>
    <cellStyle name="Normal 7 2 3 3 5" xfId="1983" xr:uid="{1EEF4D11-3D29-41C4-A5E3-7539B7C06F2B}"/>
    <cellStyle name="Normal 7 2 3 4" xfId="1984" xr:uid="{54EA9CF6-4847-4E24-9861-AF3347187BD4}"/>
    <cellStyle name="Normal 7 2 3 4 2" xfId="1985" xr:uid="{143E21C2-3386-4B77-9EE4-02E4CFC9D965}"/>
    <cellStyle name="Normal 7 2 3 4 2 2" xfId="4062" xr:uid="{44568CD8-286C-4B78-817C-E6AC234D6F7C}"/>
    <cellStyle name="Normal 7 2 3 4 2 2 2" xfId="4063" xr:uid="{9D0F67C2-1C8A-4BE2-8E61-43BFD88C172D}"/>
    <cellStyle name="Normal 7 2 3 4 2 3" xfId="4064" xr:uid="{35FFD2A3-8B15-465E-82BB-2E4B6E2E3BF9}"/>
    <cellStyle name="Normal 7 2 3 4 3" xfId="1986" xr:uid="{E5A79212-99B2-4B6B-A804-66F652239F74}"/>
    <cellStyle name="Normal 7 2 3 4 3 2" xfId="4065" xr:uid="{770C3308-C2B2-4F01-8A60-33DACA52A867}"/>
    <cellStyle name="Normal 7 2 3 4 4" xfId="1987" xr:uid="{C4EA7880-254D-4E92-AAF6-77D67154707B}"/>
    <cellStyle name="Normal 7 2 3 5" xfId="1988" xr:uid="{97EB925E-80E5-4FFF-938D-ADA986BE0399}"/>
    <cellStyle name="Normal 7 2 3 5 2" xfId="1989" xr:uid="{6E56AD3B-1DFB-4A0C-8C21-AD6B6FDCD0EB}"/>
    <cellStyle name="Normal 7 2 3 5 2 2" xfId="4066" xr:uid="{BFA5830D-3E5D-4B38-876A-6FDF882EB3F7}"/>
    <cellStyle name="Normal 7 2 3 5 3" xfId="1990" xr:uid="{3DF8DEAC-E854-4A41-9644-8A50C2FFCF25}"/>
    <cellStyle name="Normal 7 2 3 5 4" xfId="1991" xr:uid="{A6AC1998-4B46-4EB2-8094-EC7CE658C0EC}"/>
    <cellStyle name="Normal 7 2 3 6" xfId="1992" xr:uid="{F956BE9B-5476-4352-A55D-013CE79CBD96}"/>
    <cellStyle name="Normal 7 2 3 6 2" xfId="4067" xr:uid="{86BB32F0-AF24-43D4-A19C-409BFD877BAD}"/>
    <cellStyle name="Normal 7 2 3 7" xfId="1993" xr:uid="{8D60C718-D180-4D50-AD13-7DB4AB31E5A7}"/>
    <cellStyle name="Normal 7 2 3 8" xfId="1994" xr:uid="{E48C4F67-827D-4FDB-BEAE-845F15BF422C}"/>
    <cellStyle name="Normal 7 2 4" xfId="1995" xr:uid="{D09B6E9A-7245-4AFD-A824-B625FAB7328E}"/>
    <cellStyle name="Normal 7 2 4 2" xfId="1996" xr:uid="{F6E75288-2696-48AB-A92E-5ACC8CEC8243}"/>
    <cellStyle name="Normal 7 2 4 2 2" xfId="1997" xr:uid="{E476BEC9-1F30-428D-BC39-9E7BF732DB03}"/>
    <cellStyle name="Normal 7 2 4 2 2 2" xfId="1998" xr:uid="{F900702C-7580-4468-AE8D-C0B0D96D0BB8}"/>
    <cellStyle name="Normal 7 2 4 2 2 2 2" xfId="4068" xr:uid="{0DCA9366-8B3E-464E-A7C0-782EBCA6A8F1}"/>
    <cellStyle name="Normal 7 2 4 2 2 3" xfId="1999" xr:uid="{0D29B3E7-B516-4A84-BD25-E15222C5A1A9}"/>
    <cellStyle name="Normal 7 2 4 2 2 4" xfId="2000" xr:uid="{5870A927-6D0D-4B54-AB36-FF025C052A15}"/>
    <cellStyle name="Normal 7 2 4 2 3" xfId="2001" xr:uid="{C4618780-71D0-427F-B5F0-53C779B5A9D4}"/>
    <cellStyle name="Normal 7 2 4 2 3 2" xfId="4069" xr:uid="{8A5587AD-8797-4A9E-980E-80F45D14BE04}"/>
    <cellStyle name="Normal 7 2 4 2 4" xfId="2002" xr:uid="{2F05573C-058E-49B3-A64B-CCB40F30B2D8}"/>
    <cellStyle name="Normal 7 2 4 2 5" xfId="2003" xr:uid="{83D89581-56A3-4713-9681-C6EB873FF072}"/>
    <cellStyle name="Normal 7 2 4 3" xfId="2004" xr:uid="{F709ECD0-A755-4E0A-9742-B93938369A51}"/>
    <cellStyle name="Normal 7 2 4 3 2" xfId="2005" xr:uid="{0DCA72FD-7893-4139-A88A-DB7DE2CEB11E}"/>
    <cellStyle name="Normal 7 2 4 3 2 2" xfId="4070" xr:uid="{D1C7507D-13B4-4C69-A8A2-C0D0762B3E0B}"/>
    <cellStyle name="Normal 7 2 4 3 3" xfId="2006" xr:uid="{C61D0E8D-5C7B-4130-A94F-E46781717859}"/>
    <cellStyle name="Normal 7 2 4 3 4" xfId="2007" xr:uid="{8DF3649B-50F4-4C6F-A7D0-6B14BFD5CF5D}"/>
    <cellStyle name="Normal 7 2 4 4" xfId="2008" xr:uid="{71E4C0AB-B63F-456F-97FE-336921917E16}"/>
    <cellStyle name="Normal 7 2 4 4 2" xfId="2009" xr:uid="{136E9BE7-9178-4863-A721-7385F47BB08A}"/>
    <cellStyle name="Normal 7 2 4 4 3" xfId="2010" xr:uid="{571D593A-92E2-4478-8207-A76904749DAA}"/>
    <cellStyle name="Normal 7 2 4 4 4" xfId="2011" xr:uid="{23911349-0818-42ED-960C-005FA1E8C487}"/>
    <cellStyle name="Normal 7 2 4 5" xfId="2012" xr:uid="{FD5EB089-D3DB-4FED-B5C6-21149AA95E79}"/>
    <cellStyle name="Normal 7 2 4 6" xfId="2013" xr:uid="{5242997F-BA11-4E4D-849B-6D914949926A}"/>
    <cellStyle name="Normal 7 2 4 7" xfId="2014" xr:uid="{22E0F12E-2E4C-4CE6-A4E3-2E0372F17939}"/>
    <cellStyle name="Normal 7 2 5" xfId="2015" xr:uid="{7897DB33-3A36-4923-9FDA-C0A9731AA127}"/>
    <cellStyle name="Normal 7 2 5 2" xfId="2016" xr:uid="{243F12A3-6E3E-49C6-A2F4-2E3F5E10E9DB}"/>
    <cellStyle name="Normal 7 2 5 2 2" xfId="2017" xr:uid="{38024BCE-23C9-4272-A713-058E22D0294C}"/>
    <cellStyle name="Normal 7 2 5 2 2 2" xfId="4071" xr:uid="{E40109B2-3F11-4BCC-A819-60F60D4A3364}"/>
    <cellStyle name="Normal 7 2 5 2 2 2 2" xfId="4072" xr:uid="{D5591F98-C44A-4CB3-BEAE-A51BB09EFF38}"/>
    <cellStyle name="Normal 7 2 5 2 2 3" xfId="4073" xr:uid="{A3CCEC7A-6D75-4FE0-99CF-2BEF3A655ED5}"/>
    <cellStyle name="Normal 7 2 5 2 3" xfId="2018" xr:uid="{E5AF7489-6899-4F1A-B2B5-D5E09B255880}"/>
    <cellStyle name="Normal 7 2 5 2 3 2" xfId="4074" xr:uid="{8C51D72E-A159-4F3A-8A09-6F84C28386A4}"/>
    <cellStyle name="Normal 7 2 5 2 4" xfId="2019" xr:uid="{C5E36E1C-9AB9-4ACB-9101-833272D10702}"/>
    <cellStyle name="Normal 7 2 5 3" xfId="2020" xr:uid="{8730CE44-8906-4D84-8896-0D794C3E5EBA}"/>
    <cellStyle name="Normal 7 2 5 3 2" xfId="2021" xr:uid="{AF828AF4-D746-476E-A99E-E0E5E11D6F8C}"/>
    <cellStyle name="Normal 7 2 5 3 2 2" xfId="4075" xr:uid="{FF735DF8-88F2-4953-9E32-5F066F0C8FD5}"/>
    <cellStyle name="Normal 7 2 5 3 3" xfId="2022" xr:uid="{35AB58C1-DC8C-491B-8168-EEE78DCCF910}"/>
    <cellStyle name="Normal 7 2 5 3 4" xfId="2023" xr:uid="{0B025BAA-666B-4CC7-91C0-733808A20693}"/>
    <cellStyle name="Normal 7 2 5 4" xfId="2024" xr:uid="{55609DFA-7F86-46CB-869D-C730788E9C7E}"/>
    <cellStyle name="Normal 7 2 5 4 2" xfId="4076" xr:uid="{E931AF5D-4A80-4A02-96E6-E154522344D2}"/>
    <cellStyle name="Normal 7 2 5 5" xfId="2025" xr:uid="{2BE984E2-F123-414C-B26E-18F6B87C8800}"/>
    <cellStyle name="Normal 7 2 5 6" xfId="2026" xr:uid="{5EA082D9-7347-4CA9-93F1-D7447CE2FFC8}"/>
    <cellStyle name="Normal 7 2 6" xfId="2027" xr:uid="{251C6A77-D43D-41FE-88C4-5591740C30C2}"/>
    <cellStyle name="Normal 7 2 6 2" xfId="2028" xr:uid="{4F38147A-E7B6-4E7E-AFD6-BB2872C4095B}"/>
    <cellStyle name="Normal 7 2 6 2 2" xfId="2029" xr:uid="{35F1CC36-423A-41DD-8AA8-D6AE5C53DF83}"/>
    <cellStyle name="Normal 7 2 6 2 2 2" xfId="4077" xr:uid="{25287AC4-11E5-4745-AC4B-D95F8CA6F4EF}"/>
    <cellStyle name="Normal 7 2 6 2 3" xfId="2030" xr:uid="{13AF937F-1230-4CC3-861A-BEDC8C9C6F8C}"/>
    <cellStyle name="Normal 7 2 6 2 4" xfId="2031" xr:uid="{655DBEBA-690B-4EB1-8108-CF18B00C4090}"/>
    <cellStyle name="Normal 7 2 6 3" xfId="2032" xr:uid="{6066C520-D4B7-488B-A4BF-A6C0CFD60021}"/>
    <cellStyle name="Normal 7 2 6 3 2" xfId="4078" xr:uid="{1F25EE7C-0CF1-4989-A3F4-F93F213A4090}"/>
    <cellStyle name="Normal 7 2 6 4" xfId="2033" xr:uid="{822A669A-B85C-44EC-94C7-A8AD73E2BBD2}"/>
    <cellStyle name="Normal 7 2 6 5" xfId="2034" xr:uid="{4FA1057A-DC43-4D87-9F75-F7C6BD984B15}"/>
    <cellStyle name="Normal 7 2 7" xfId="2035" xr:uid="{D365E1D8-4BC6-4635-B148-20B3C0F5DA81}"/>
    <cellStyle name="Normal 7 2 7 2" xfId="2036" xr:uid="{73A76548-9F36-4744-A143-65F8943DEC8E}"/>
    <cellStyle name="Normal 7 2 7 2 2" xfId="4079" xr:uid="{7DBDF65A-47E4-4547-93C2-D2C648E5C2C9}"/>
    <cellStyle name="Normal 7 2 7 2 3" xfId="4380" xr:uid="{99712AFE-CE35-43B4-80FF-F6C525AE43AC}"/>
    <cellStyle name="Normal 7 2 7 3" xfId="2037" xr:uid="{F2338530-5750-4D75-B3CC-5EEA9D790A58}"/>
    <cellStyle name="Normal 7 2 7 4" xfId="2038" xr:uid="{DEDE98BA-82B1-4116-8192-047E11AC3FFA}"/>
    <cellStyle name="Normal 7 2 7 4 2" xfId="4746" xr:uid="{214BAF3B-4EB7-48B8-B25F-652F7F9B2E47}"/>
    <cellStyle name="Normal 7 2 7 4 3" xfId="4610" xr:uid="{03A2B91F-C488-48F5-A8A9-B9E7E1DC5F98}"/>
    <cellStyle name="Normal 7 2 7 4 4" xfId="4465" xr:uid="{E44C6FFC-E18E-463A-9582-D43756F1D3C4}"/>
    <cellStyle name="Normal 7 2 8" xfId="2039" xr:uid="{779FE013-D13B-4082-B263-0B774269422F}"/>
    <cellStyle name="Normal 7 2 8 2" xfId="2040" xr:uid="{0E9D6829-4E31-4849-9205-2DD7EFED43C8}"/>
    <cellStyle name="Normal 7 2 8 3" xfId="2041" xr:uid="{EFA21ACB-85DF-478E-9979-D9F044B4AD86}"/>
    <cellStyle name="Normal 7 2 8 4" xfId="2042" xr:uid="{4CE3D070-386A-4801-BE8F-7375B83E4CD4}"/>
    <cellStyle name="Normal 7 2 9" xfId="2043" xr:uid="{DB2E9B4A-B972-4B57-96E2-10BF0EC7AD85}"/>
    <cellStyle name="Normal 7 3" xfId="2044" xr:uid="{818DA1DE-4511-4528-8871-42CF24064ADA}"/>
    <cellStyle name="Normal 7 3 10" xfId="2045" xr:uid="{B13BF5C1-2398-4369-9951-F08FC6AE1DC0}"/>
    <cellStyle name="Normal 7 3 11" xfId="2046" xr:uid="{C2300683-F740-442D-88AC-8930133A5CED}"/>
    <cellStyle name="Normal 7 3 2" xfId="2047" xr:uid="{56226364-A62E-42FF-8650-3783FA96C63B}"/>
    <cellStyle name="Normal 7 3 2 2" xfId="2048" xr:uid="{650D70B4-A11A-4F1C-8608-5723DCE9234E}"/>
    <cellStyle name="Normal 7 3 2 2 2" xfId="2049" xr:uid="{0246F700-622E-4CA5-8A7D-3BA3263D2DC9}"/>
    <cellStyle name="Normal 7 3 2 2 2 2" xfId="2050" xr:uid="{4FC79824-1294-4A24-9E1E-9EEB0D75386B}"/>
    <cellStyle name="Normal 7 3 2 2 2 2 2" xfId="2051" xr:uid="{D68DDBA6-875B-465D-9DB3-123BAFF9AF0B}"/>
    <cellStyle name="Normal 7 3 2 2 2 2 2 2" xfId="4080" xr:uid="{35D10304-404F-4A88-88CA-DE935B07ACCA}"/>
    <cellStyle name="Normal 7 3 2 2 2 2 3" xfId="2052" xr:uid="{C1C73CDE-6FCB-40B9-9795-F4B360C4D2AC}"/>
    <cellStyle name="Normal 7 3 2 2 2 2 4" xfId="2053" xr:uid="{7AF6C262-05DA-4036-BA2E-357BEA2B7030}"/>
    <cellStyle name="Normal 7 3 2 2 2 3" xfId="2054" xr:uid="{E1D51C6A-BA75-404C-AA58-EAFB3E68F287}"/>
    <cellStyle name="Normal 7 3 2 2 2 3 2" xfId="2055" xr:uid="{8D3010D9-8B7D-4074-8372-B385B5E64241}"/>
    <cellStyle name="Normal 7 3 2 2 2 3 3" xfId="2056" xr:uid="{5AC02B48-24FB-4764-A623-AA9F321E87E8}"/>
    <cellStyle name="Normal 7 3 2 2 2 3 4" xfId="2057" xr:uid="{5362F01D-9DE5-4EA9-AD0B-227CFFC48DFB}"/>
    <cellStyle name="Normal 7 3 2 2 2 4" xfId="2058" xr:uid="{E103DD59-BE01-491E-A786-3B3CE6879BE1}"/>
    <cellStyle name="Normal 7 3 2 2 2 5" xfId="2059" xr:uid="{7ECC60E3-C143-4319-9B2C-544C4F138FA3}"/>
    <cellStyle name="Normal 7 3 2 2 2 6" xfId="2060" xr:uid="{A795259A-FE7C-4640-B5B3-D4A69E37A27A}"/>
    <cellStyle name="Normal 7 3 2 2 3" xfId="2061" xr:uid="{6DE268C0-C84E-45DD-8852-743D01EC43B5}"/>
    <cellStyle name="Normal 7 3 2 2 3 2" xfId="2062" xr:uid="{4CD70BA3-0554-48C2-9443-11D019B38707}"/>
    <cellStyle name="Normal 7 3 2 2 3 2 2" xfId="2063" xr:uid="{6BE68E39-8E24-454E-91E2-32BFDA886798}"/>
    <cellStyle name="Normal 7 3 2 2 3 2 3" xfId="2064" xr:uid="{B81D0638-D1D4-4A70-AEA2-28748C075C8A}"/>
    <cellStyle name="Normal 7 3 2 2 3 2 4" xfId="2065" xr:uid="{BF5206DC-9F87-45E7-9759-C0A4E87329E4}"/>
    <cellStyle name="Normal 7 3 2 2 3 3" xfId="2066" xr:uid="{7BD8E794-E9D8-4A68-A414-E43E19DDECDA}"/>
    <cellStyle name="Normal 7 3 2 2 3 4" xfId="2067" xr:uid="{E677F75B-5BD1-4441-86C2-B5FD8B62B68A}"/>
    <cellStyle name="Normal 7 3 2 2 3 5" xfId="2068" xr:uid="{904DFA45-9C35-49D0-834F-AEF078A5DF03}"/>
    <cellStyle name="Normal 7 3 2 2 4" xfId="2069" xr:uid="{DC644000-D374-4179-998C-DA57A271A79B}"/>
    <cellStyle name="Normal 7 3 2 2 4 2" xfId="2070" xr:uid="{A368678D-32C2-47A3-B583-1507DB52CD9A}"/>
    <cellStyle name="Normal 7 3 2 2 4 3" xfId="2071" xr:uid="{1CB35FDD-D9C8-4477-9DA4-6E29E3ADFFAC}"/>
    <cellStyle name="Normal 7 3 2 2 4 4" xfId="2072" xr:uid="{D8B08AD5-41A1-4431-8603-157E8162AA78}"/>
    <cellStyle name="Normal 7 3 2 2 5" xfId="2073" xr:uid="{2369B3FB-5743-4583-82B3-6D8FE7107DFF}"/>
    <cellStyle name="Normal 7 3 2 2 5 2" xfId="2074" xr:uid="{3C1511DB-0435-41B4-949B-9FB517E9EFE1}"/>
    <cellStyle name="Normal 7 3 2 2 5 3" xfId="2075" xr:uid="{ED61CC0E-34FC-4B72-9DD8-E1B9E1287553}"/>
    <cellStyle name="Normal 7 3 2 2 5 4" xfId="2076" xr:uid="{CF296C23-483B-4B95-A393-B7E3218329F9}"/>
    <cellStyle name="Normal 7 3 2 2 6" xfId="2077" xr:uid="{73081B2C-50A2-4171-AF20-4A4C48469E08}"/>
    <cellStyle name="Normal 7 3 2 2 7" xfId="2078" xr:uid="{0506C0F3-F5AE-4859-BC3E-601CF60ABDE9}"/>
    <cellStyle name="Normal 7 3 2 2 8" xfId="2079" xr:uid="{541E802E-FC4B-46DC-85C1-0C863F6635A4}"/>
    <cellStyle name="Normal 7 3 2 3" xfId="2080" xr:uid="{D7AB537E-BD07-43C2-BF53-B6263946B3A2}"/>
    <cellStyle name="Normal 7 3 2 3 2" xfId="2081" xr:uid="{3DAC2E24-499E-4186-8BD0-C822604BB765}"/>
    <cellStyle name="Normal 7 3 2 3 2 2" xfId="2082" xr:uid="{9137126A-BB8E-46B6-BCAA-95B434C116F9}"/>
    <cellStyle name="Normal 7 3 2 3 2 2 2" xfId="4081" xr:uid="{4E4A9CE7-35CD-4F90-A2C8-8995A4D9FE09}"/>
    <cellStyle name="Normal 7 3 2 3 2 2 2 2" xfId="4082" xr:uid="{AC7AE946-0884-4C26-B5ED-401CA22784D5}"/>
    <cellStyle name="Normal 7 3 2 3 2 2 3" xfId="4083" xr:uid="{48516F67-5ACA-46B4-9DAD-24BD6E1B7CF5}"/>
    <cellStyle name="Normal 7 3 2 3 2 3" xfId="2083" xr:uid="{2AADBFF8-2FC3-40CE-B816-AEB83A62B2DD}"/>
    <cellStyle name="Normal 7 3 2 3 2 3 2" xfId="4084" xr:uid="{2F752FE9-56C3-40CC-A9CB-12C228A110FD}"/>
    <cellStyle name="Normal 7 3 2 3 2 4" xfId="2084" xr:uid="{8E4CA15F-CB62-4949-AD66-30990FC0E6FA}"/>
    <cellStyle name="Normal 7 3 2 3 3" xfId="2085" xr:uid="{9D9E10F6-585F-44BC-A5CF-5B51DA5748C5}"/>
    <cellStyle name="Normal 7 3 2 3 3 2" xfId="2086" xr:uid="{EDB22504-E696-4805-8D99-6B27C61454D7}"/>
    <cellStyle name="Normal 7 3 2 3 3 2 2" xfId="4085" xr:uid="{5E430C67-B05E-443C-8FD5-BB84996F6001}"/>
    <cellStyle name="Normal 7 3 2 3 3 3" xfId="2087" xr:uid="{5EB2CB29-45F6-4EEB-973B-5935A9B66495}"/>
    <cellStyle name="Normal 7 3 2 3 3 4" xfId="2088" xr:uid="{D2D65681-7BB2-4A86-B115-1C0C124850E3}"/>
    <cellStyle name="Normal 7 3 2 3 4" xfId="2089" xr:uid="{79AD499B-8560-440B-8536-F8E5857EC11F}"/>
    <cellStyle name="Normal 7 3 2 3 4 2" xfId="4086" xr:uid="{ACA74056-ED52-4500-8A86-8998603D3FB1}"/>
    <cellStyle name="Normal 7 3 2 3 5" xfId="2090" xr:uid="{A1F9AD59-A36D-479F-824C-CA6C640555F9}"/>
    <cellStyle name="Normal 7 3 2 3 6" xfId="2091" xr:uid="{AB597CC4-4684-49E0-B262-593D72739507}"/>
    <cellStyle name="Normal 7 3 2 4" xfId="2092" xr:uid="{6FBA1C1C-BA6E-44DA-ADDB-E86889B0501D}"/>
    <cellStyle name="Normal 7 3 2 4 2" xfId="2093" xr:uid="{5EFF7586-89D5-4DB4-96D0-0FA4BC21D3F8}"/>
    <cellStyle name="Normal 7 3 2 4 2 2" xfId="2094" xr:uid="{21A3BD4C-AFC8-40FE-AA21-B95C7A6599D4}"/>
    <cellStyle name="Normal 7 3 2 4 2 2 2" xfId="4087" xr:uid="{4ACA81C4-D8F8-4CA2-9EC5-3B65D7F0340E}"/>
    <cellStyle name="Normal 7 3 2 4 2 3" xfId="2095" xr:uid="{DB4F8956-9D2F-4EDE-B577-2E0BF3703B0B}"/>
    <cellStyle name="Normal 7 3 2 4 2 4" xfId="2096" xr:uid="{FDC4DFD3-A8CA-4E64-BF24-69BCECE87294}"/>
    <cellStyle name="Normal 7 3 2 4 3" xfId="2097" xr:uid="{BDDE4DB2-C680-4681-A737-3765F044FAF3}"/>
    <cellStyle name="Normal 7 3 2 4 3 2" xfId="4088" xr:uid="{38999C5B-B823-432E-890D-85623798AF13}"/>
    <cellStyle name="Normal 7 3 2 4 4" xfId="2098" xr:uid="{EA52E3D9-2A83-4A7B-A028-8A05769E7A9B}"/>
    <cellStyle name="Normal 7 3 2 4 5" xfId="2099" xr:uid="{601C681A-193D-441D-9111-024460A75DF1}"/>
    <cellStyle name="Normal 7 3 2 5" xfId="2100" xr:uid="{C1B8D879-018B-44BD-A51E-67744572F36A}"/>
    <cellStyle name="Normal 7 3 2 5 2" xfId="2101" xr:uid="{9615245C-8D62-40DE-A572-B2E53970E752}"/>
    <cellStyle name="Normal 7 3 2 5 2 2" xfId="4089" xr:uid="{FC455083-0378-47B0-900A-7F949B1B0D71}"/>
    <cellStyle name="Normal 7 3 2 5 3" xfId="2102" xr:uid="{C43F3D0A-9C00-43CE-8D2D-0E3297C00FFB}"/>
    <cellStyle name="Normal 7 3 2 5 4" xfId="2103" xr:uid="{FE0E7819-FB29-46EE-871F-9EC77477313D}"/>
    <cellStyle name="Normal 7 3 2 6" xfId="2104" xr:uid="{4C67BB5D-D3BB-4DFA-A34A-B3479C25D82E}"/>
    <cellStyle name="Normal 7 3 2 6 2" xfId="2105" xr:uid="{C11ED417-1010-4630-9202-423879F9CA4E}"/>
    <cellStyle name="Normal 7 3 2 6 3" xfId="2106" xr:uid="{17CEF17D-D92D-4600-BB7D-3D89EAAFC209}"/>
    <cellStyle name="Normal 7 3 2 6 4" xfId="2107" xr:uid="{240382B6-6A83-42B0-85D0-791A356BC81D}"/>
    <cellStyle name="Normal 7 3 2 7" xfId="2108" xr:uid="{A255272F-70C2-4DBD-BCC2-57D6CD8237BC}"/>
    <cellStyle name="Normal 7 3 2 8" xfId="2109" xr:uid="{2C90F65A-5A68-4E94-B097-F77A9AEB17D0}"/>
    <cellStyle name="Normal 7 3 2 9" xfId="2110" xr:uid="{6A45829F-85F4-489B-A93F-1ADF0311BE0A}"/>
    <cellStyle name="Normal 7 3 3" xfId="2111" xr:uid="{D2FF5CCF-5CD0-4173-9775-F3EABA150E74}"/>
    <cellStyle name="Normal 7 3 3 2" xfId="2112" xr:uid="{9515C72D-CDCE-4484-A22F-0201B4F071EB}"/>
    <cellStyle name="Normal 7 3 3 2 2" xfId="2113" xr:uid="{456EFB32-7E34-430A-B389-D3037C2C53DD}"/>
    <cellStyle name="Normal 7 3 3 2 2 2" xfId="2114" xr:uid="{3D074909-52FE-486D-83F5-44BEE428CA5D}"/>
    <cellStyle name="Normal 7 3 3 2 2 2 2" xfId="4090" xr:uid="{48F7450A-0CA5-4ED7-8BB2-DD36673C9F6D}"/>
    <cellStyle name="Normal 7 3 3 2 2 2 2 2" xfId="4655" xr:uid="{9F49476D-3EDA-40BD-AF15-13D4068CA3E0}"/>
    <cellStyle name="Normal 7 3 3 2 2 2 3" xfId="4656" xr:uid="{58831E26-D41A-4833-A5AA-5C537AEBECF3}"/>
    <cellStyle name="Normal 7 3 3 2 2 3" xfId="2115" xr:uid="{2C15AE85-14F4-42DD-A27A-4933FA1C8A2D}"/>
    <cellStyle name="Normal 7 3 3 2 2 3 2" xfId="4657" xr:uid="{9ED48892-077A-4626-949E-34BBC7511AFC}"/>
    <cellStyle name="Normal 7 3 3 2 2 4" xfId="2116" xr:uid="{D7EF25BC-628B-43FD-9D41-A61D9183FA4B}"/>
    <cellStyle name="Normal 7 3 3 2 3" xfId="2117" xr:uid="{AD2BC7B7-4FF7-4682-83CB-580E5CE272F4}"/>
    <cellStyle name="Normal 7 3 3 2 3 2" xfId="2118" xr:uid="{1448E9B4-E435-4A36-A317-68631391C91D}"/>
    <cellStyle name="Normal 7 3 3 2 3 2 2" xfId="4658" xr:uid="{B05AD7C2-BC94-4DD8-9C52-C1860FF51582}"/>
    <cellStyle name="Normal 7 3 3 2 3 3" xfId="2119" xr:uid="{7D71A602-1975-4722-8293-75F17457510B}"/>
    <cellStyle name="Normal 7 3 3 2 3 4" xfId="2120" xr:uid="{C8297F0A-B397-42D1-B962-6C0A74444BF3}"/>
    <cellStyle name="Normal 7 3 3 2 4" xfId="2121" xr:uid="{F634FE5E-8508-4BF7-B12C-B56F893BC7D3}"/>
    <cellStyle name="Normal 7 3 3 2 4 2" xfId="4659" xr:uid="{309795B5-BD1A-44FC-92A7-58F8D37A335B}"/>
    <cellStyle name="Normal 7 3 3 2 5" xfId="2122" xr:uid="{FD166A48-C5A9-4428-88A5-894C1D2B2FA2}"/>
    <cellStyle name="Normal 7 3 3 2 6" xfId="2123" xr:uid="{D6C657CB-D370-4C13-89A4-C6DF8DC80C1E}"/>
    <cellStyle name="Normal 7 3 3 3" xfId="2124" xr:uid="{BD0E0BC0-6B93-4E39-A396-6AA17E8708DD}"/>
    <cellStyle name="Normal 7 3 3 3 2" xfId="2125" xr:uid="{17D45FE0-CD33-4FF7-B610-5C2E7E471734}"/>
    <cellStyle name="Normal 7 3 3 3 2 2" xfId="2126" xr:uid="{7EFC43FC-44F1-4CD9-B398-2881C93CBAD2}"/>
    <cellStyle name="Normal 7 3 3 3 2 2 2" xfId="4660" xr:uid="{66D5461F-13C1-4E17-9A81-DE4BBFBAAAAB}"/>
    <cellStyle name="Normal 7 3 3 3 2 3" xfId="2127" xr:uid="{F1AAC737-5E45-444D-84DD-B23C5AB30644}"/>
    <cellStyle name="Normal 7 3 3 3 2 4" xfId="2128" xr:uid="{63965CAB-2E1A-436B-B6AD-90089591A191}"/>
    <cellStyle name="Normal 7 3 3 3 3" xfId="2129" xr:uid="{8ABE0D58-88F1-4A49-847B-8E8B1D0306DE}"/>
    <cellStyle name="Normal 7 3 3 3 3 2" xfId="4661" xr:uid="{2A14A0CD-8E4A-4769-AAC7-D73C8A6699D3}"/>
    <cellStyle name="Normal 7 3 3 3 4" xfId="2130" xr:uid="{0BF18A8B-6E2B-4F8E-A120-700B3639BEC8}"/>
    <cellStyle name="Normal 7 3 3 3 5" xfId="2131" xr:uid="{156B24AC-145A-4648-A793-8962744AC9A6}"/>
    <cellStyle name="Normal 7 3 3 4" xfId="2132" xr:uid="{23984B68-C2F3-4C0B-9C5F-D71433AFA268}"/>
    <cellStyle name="Normal 7 3 3 4 2" xfId="2133" xr:uid="{5EF2AA14-4BF5-4B36-A8F3-8047F2782FEE}"/>
    <cellStyle name="Normal 7 3 3 4 2 2" xfId="4662" xr:uid="{C291DFE0-D531-481A-AB49-8680302B7695}"/>
    <cellStyle name="Normal 7 3 3 4 3" xfId="2134" xr:uid="{7DB62DE5-02E1-4011-AAA6-75A39C0A749F}"/>
    <cellStyle name="Normal 7 3 3 4 4" xfId="2135" xr:uid="{025FEB77-2B4D-4C30-BEB6-5A7E80EC0560}"/>
    <cellStyle name="Normal 7 3 3 5" xfId="2136" xr:uid="{9C35D4FC-AF7F-428C-97E9-9A41CCAF5EFC}"/>
    <cellStyle name="Normal 7 3 3 5 2" xfId="2137" xr:uid="{17D78B6C-FF4D-4623-8FB2-8539C2E23259}"/>
    <cellStyle name="Normal 7 3 3 5 3" xfId="2138" xr:uid="{61D684F8-C497-4FF6-9C14-07816328251C}"/>
    <cellStyle name="Normal 7 3 3 5 4" xfId="2139" xr:uid="{49EFCBDC-8F24-4C6E-90F8-5851CCA42E75}"/>
    <cellStyle name="Normal 7 3 3 6" xfId="2140" xr:uid="{8C514D8F-23BF-4C20-887B-3361AE9C2C91}"/>
    <cellStyle name="Normal 7 3 3 7" xfId="2141" xr:uid="{7A115FE5-CCF4-4FB8-9129-53D0CFE5AFBD}"/>
    <cellStyle name="Normal 7 3 3 8" xfId="2142" xr:uid="{4F105F73-B3B3-471C-B9C5-F49E66016C85}"/>
    <cellStyle name="Normal 7 3 4" xfId="2143" xr:uid="{03C0BDFC-2439-4EDB-8196-07D509108846}"/>
    <cellStyle name="Normal 7 3 4 2" xfId="2144" xr:uid="{3BF5B999-0AB6-4184-9D7D-80F058A928C2}"/>
    <cellStyle name="Normal 7 3 4 2 2" xfId="2145" xr:uid="{C5D20E45-D4A4-4089-B9B1-442AF4DFE45D}"/>
    <cellStyle name="Normal 7 3 4 2 2 2" xfId="2146" xr:uid="{FED5CFEC-EDBA-434E-9C13-801C2910C14A}"/>
    <cellStyle name="Normal 7 3 4 2 2 2 2" xfId="4091" xr:uid="{4277A741-A6E2-4F2D-8227-1F1523FCC920}"/>
    <cellStyle name="Normal 7 3 4 2 2 3" xfId="2147" xr:uid="{C6738E24-4E41-46B7-B955-53C6571F5FF0}"/>
    <cellStyle name="Normal 7 3 4 2 2 4" xfId="2148" xr:uid="{4A250710-8877-4D03-A7B8-4F3E4929D474}"/>
    <cellStyle name="Normal 7 3 4 2 3" xfId="2149" xr:uid="{27DEF185-9773-40A9-B905-5BDC245AB435}"/>
    <cellStyle name="Normal 7 3 4 2 3 2" xfId="4092" xr:uid="{B5D3DB58-7908-44BC-A7FA-888DA5801310}"/>
    <cellStyle name="Normal 7 3 4 2 4" xfId="2150" xr:uid="{A8D9B1C8-2CC4-4495-BB26-4C0FEFC2C153}"/>
    <cellStyle name="Normal 7 3 4 2 5" xfId="2151" xr:uid="{1DA318DB-2D8F-47C0-B034-CF93E609D1A4}"/>
    <cellStyle name="Normal 7 3 4 3" xfId="2152" xr:uid="{23622288-3E33-4E5C-8B6C-04BB5E0BBA9F}"/>
    <cellStyle name="Normal 7 3 4 3 2" xfId="2153" xr:uid="{DBC52D89-5BAC-462F-9A4D-05A5B16E4BE4}"/>
    <cellStyle name="Normal 7 3 4 3 2 2" xfId="4093" xr:uid="{F02E0CEB-760C-4C12-8A2E-3C9733562392}"/>
    <cellStyle name="Normal 7 3 4 3 3" xfId="2154" xr:uid="{D1D10041-E998-480C-8E33-7AFBBA9DAAEB}"/>
    <cellStyle name="Normal 7 3 4 3 4" xfId="2155" xr:uid="{4E8E6133-A667-4C38-9D7F-381E46EE0FAF}"/>
    <cellStyle name="Normal 7 3 4 4" xfId="2156" xr:uid="{73F52A67-2B6B-41A5-A561-AEFD6B413D91}"/>
    <cellStyle name="Normal 7 3 4 4 2" xfId="2157" xr:uid="{53F980E4-BF39-4ABA-9C24-E3F98BE7BB63}"/>
    <cellStyle name="Normal 7 3 4 4 3" xfId="2158" xr:uid="{FBCC3E89-1892-4F54-A023-F30D31FC104A}"/>
    <cellStyle name="Normal 7 3 4 4 4" xfId="2159" xr:uid="{AAC73200-7D9B-44D2-8B92-45393AC7C090}"/>
    <cellStyle name="Normal 7 3 4 5" xfId="2160" xr:uid="{A68DDB0E-1DE9-49F6-A80B-DAC3DFBDEECA}"/>
    <cellStyle name="Normal 7 3 4 6" xfId="2161" xr:uid="{3CFF66CF-AD1D-44C8-ADE5-AB6452A29AE5}"/>
    <cellStyle name="Normal 7 3 4 7" xfId="2162" xr:uid="{601CED3B-6CAE-4C75-BFFD-BBCF1F414DB1}"/>
    <cellStyle name="Normal 7 3 5" xfId="2163" xr:uid="{406080BA-8537-4AD2-A4DB-753749DA8580}"/>
    <cellStyle name="Normal 7 3 5 2" xfId="2164" xr:uid="{11A7B886-BD08-4144-9373-A7B38F6A47F9}"/>
    <cellStyle name="Normal 7 3 5 2 2" xfId="2165" xr:uid="{2680C5F2-AE0D-4C83-89ED-4239A1F96813}"/>
    <cellStyle name="Normal 7 3 5 2 2 2" xfId="4094" xr:uid="{B286C52C-BDE8-4DA7-963E-1BAAE8C7F1F5}"/>
    <cellStyle name="Normal 7 3 5 2 3" xfId="2166" xr:uid="{2832C8F5-17A4-4B7F-817D-8F8FFF2339B9}"/>
    <cellStyle name="Normal 7 3 5 2 4" xfId="2167" xr:uid="{B81C191B-1631-4B61-93E5-605C30EF8AB7}"/>
    <cellStyle name="Normal 7 3 5 3" xfId="2168" xr:uid="{D4D68F28-80F4-4F3E-AE3A-9BD525521855}"/>
    <cellStyle name="Normal 7 3 5 3 2" xfId="2169" xr:uid="{C1869B2F-146B-4E1C-A64A-72BFBDA82199}"/>
    <cellStyle name="Normal 7 3 5 3 3" xfId="2170" xr:uid="{0265916E-CC5E-4EC3-A97A-E13DF13BC7EB}"/>
    <cellStyle name="Normal 7 3 5 3 4" xfId="2171" xr:uid="{B6CB18A8-C08B-4F9E-9BA8-4271AD58BDF1}"/>
    <cellStyle name="Normal 7 3 5 4" xfId="2172" xr:uid="{29F33682-D6F5-4E66-8537-9B11802FCA70}"/>
    <cellStyle name="Normal 7 3 5 5" xfId="2173" xr:uid="{303C4AA9-FCA8-40EE-A081-C3F4F71DCCCF}"/>
    <cellStyle name="Normal 7 3 5 6" xfId="2174" xr:uid="{D62D4654-51F9-477D-B6D2-85B14623A4B9}"/>
    <cellStyle name="Normal 7 3 6" xfId="2175" xr:uid="{86B2824F-1F1C-4337-8701-97ECC4233138}"/>
    <cellStyle name="Normal 7 3 6 2" xfId="2176" xr:uid="{9FC7F3E3-6EF9-4889-B97E-15ED4489F4E5}"/>
    <cellStyle name="Normal 7 3 6 2 2" xfId="2177" xr:uid="{65323D93-5C8C-4E97-8E0B-208C65F15941}"/>
    <cellStyle name="Normal 7 3 6 2 3" xfId="2178" xr:uid="{4ED9C957-34B1-491F-B3B2-66986009CC54}"/>
    <cellStyle name="Normal 7 3 6 2 4" xfId="2179" xr:uid="{C412355B-DBC0-4466-9C87-9CC9FCD8C785}"/>
    <cellStyle name="Normal 7 3 6 3" xfId="2180" xr:uid="{9EF7250F-040A-4447-ADF7-0445AEFD4051}"/>
    <cellStyle name="Normal 7 3 6 4" xfId="2181" xr:uid="{6F9C7175-F456-40A2-A15E-590BDFA6905D}"/>
    <cellStyle name="Normal 7 3 6 5" xfId="2182" xr:uid="{C7041154-A92E-4C3C-8B4E-C97216D44DCF}"/>
    <cellStyle name="Normal 7 3 7" xfId="2183" xr:uid="{8D2C6149-BCF4-404E-AF94-F471CFE851A6}"/>
    <cellStyle name="Normal 7 3 7 2" xfId="2184" xr:uid="{B2F5A668-8D97-4CC3-96A7-3D98B1414388}"/>
    <cellStyle name="Normal 7 3 7 3" xfId="2185" xr:uid="{2B1520A9-57B4-4FDC-8101-E12F4E83F5CA}"/>
    <cellStyle name="Normal 7 3 7 4" xfId="2186" xr:uid="{6173246B-2EE0-434A-9FD6-7728DF3869DE}"/>
    <cellStyle name="Normal 7 3 8" xfId="2187" xr:uid="{0C376D7C-66BF-4892-AA15-95AE84C0B88C}"/>
    <cellStyle name="Normal 7 3 8 2" xfId="2188" xr:uid="{7140286F-086A-40F0-99F9-5E3E9A9F9A8E}"/>
    <cellStyle name="Normal 7 3 8 3" xfId="2189" xr:uid="{793C15BB-F43B-4859-BB31-E617BC735797}"/>
    <cellStyle name="Normal 7 3 8 4" xfId="2190" xr:uid="{6AF154C7-7BE2-4ED9-84DA-7CC9F1336512}"/>
    <cellStyle name="Normal 7 3 9" xfId="2191" xr:uid="{F3CB4B6B-C351-4CDE-8D5C-947B089C6301}"/>
    <cellStyle name="Normal 7 4" xfId="2192" xr:uid="{01891821-E9DC-4D9A-B4DB-594F4D42E70B}"/>
    <cellStyle name="Normal 7 4 10" xfId="2193" xr:uid="{15E13328-9ACC-46CD-850E-25361B2B34FB}"/>
    <cellStyle name="Normal 7 4 11" xfId="2194" xr:uid="{B5B49BAF-A8BF-4CAB-A31B-7FB80253E218}"/>
    <cellStyle name="Normal 7 4 2" xfId="2195" xr:uid="{2083EC68-1EA1-4484-B23C-BC5DFCD344A1}"/>
    <cellStyle name="Normal 7 4 2 2" xfId="2196" xr:uid="{E6B1593F-36E4-4FC8-B73C-A33DE03CAEAE}"/>
    <cellStyle name="Normal 7 4 2 2 2" xfId="2197" xr:uid="{C7B9D526-D1BD-4109-989C-19C0A44F9DD3}"/>
    <cellStyle name="Normal 7 4 2 2 2 2" xfId="2198" xr:uid="{0C3F4F38-DED7-4D07-9CC4-CC939A3AA7B2}"/>
    <cellStyle name="Normal 7 4 2 2 2 2 2" xfId="2199" xr:uid="{4B4E56B1-75B1-4DE8-A67D-88B89E7E8360}"/>
    <cellStyle name="Normal 7 4 2 2 2 2 3" xfId="2200" xr:uid="{2B18EBF6-3F57-4DBF-9277-B9231241A010}"/>
    <cellStyle name="Normal 7 4 2 2 2 2 4" xfId="2201" xr:uid="{0B0262B7-C8EE-4442-A728-5A116AF0733F}"/>
    <cellStyle name="Normal 7 4 2 2 2 3" xfId="2202" xr:uid="{E92703ED-0CD0-44B6-96A9-1EBF1940305E}"/>
    <cellStyle name="Normal 7 4 2 2 2 3 2" xfId="2203" xr:uid="{ACED6451-07BE-4AEE-8756-BCFB7E8F5E19}"/>
    <cellStyle name="Normal 7 4 2 2 2 3 3" xfId="2204" xr:uid="{8CBE8291-4369-4E15-A0B7-1E6B325F336C}"/>
    <cellStyle name="Normal 7 4 2 2 2 3 4" xfId="2205" xr:uid="{D68A6DE5-1848-4E23-A5AC-5182B067FDD8}"/>
    <cellStyle name="Normal 7 4 2 2 2 4" xfId="2206" xr:uid="{1C28F943-117E-483B-A535-0A3B6FA977FF}"/>
    <cellStyle name="Normal 7 4 2 2 2 5" xfId="2207" xr:uid="{09429DAD-9464-44E6-861A-90ACD657ED29}"/>
    <cellStyle name="Normal 7 4 2 2 2 6" xfId="2208" xr:uid="{0AEE456C-7761-4BEC-A173-1FE6CECF11DF}"/>
    <cellStyle name="Normal 7 4 2 2 3" xfId="2209" xr:uid="{132E2C7F-75CD-47DB-BB2E-BCC8D176A01A}"/>
    <cellStyle name="Normal 7 4 2 2 3 2" xfId="2210" xr:uid="{66652751-9992-4B57-A2F0-89FF10D18558}"/>
    <cellStyle name="Normal 7 4 2 2 3 2 2" xfId="2211" xr:uid="{FE6BA675-449B-400A-BF44-9354915E3806}"/>
    <cellStyle name="Normal 7 4 2 2 3 2 3" xfId="2212" xr:uid="{CBF84CCE-3A73-459E-8D61-AEC62C372A55}"/>
    <cellStyle name="Normal 7 4 2 2 3 2 4" xfId="2213" xr:uid="{87FEDB10-D6D4-40BD-9F11-D36E4984E1AD}"/>
    <cellStyle name="Normal 7 4 2 2 3 3" xfId="2214" xr:uid="{1651F373-16B5-402C-85E5-243814A2130B}"/>
    <cellStyle name="Normal 7 4 2 2 3 4" xfId="2215" xr:uid="{3E97EFC8-B909-43AC-8032-3A338DF0036A}"/>
    <cellStyle name="Normal 7 4 2 2 3 5" xfId="2216" xr:uid="{0DB3ED8A-9AD1-43FC-A4A7-9B7B95D93C49}"/>
    <cellStyle name="Normal 7 4 2 2 4" xfId="2217" xr:uid="{B1598865-15F3-4660-9111-D4ECB1018868}"/>
    <cellStyle name="Normal 7 4 2 2 4 2" xfId="2218" xr:uid="{D391BB7F-EB3F-46B3-AB7D-AD27D93517F0}"/>
    <cellStyle name="Normal 7 4 2 2 4 3" xfId="2219" xr:uid="{3FEA2D0F-4BD3-4BC0-AB92-35961BC25C36}"/>
    <cellStyle name="Normal 7 4 2 2 4 4" xfId="2220" xr:uid="{45B89FE9-B654-4F1A-A3A9-EE46CDF148AE}"/>
    <cellStyle name="Normal 7 4 2 2 5" xfId="2221" xr:uid="{1B022896-2E97-40A0-A242-13DD0EDD47D8}"/>
    <cellStyle name="Normal 7 4 2 2 5 2" xfId="2222" xr:uid="{0A38F873-434E-4595-8663-CFBA9A4CDA0A}"/>
    <cellStyle name="Normal 7 4 2 2 5 3" xfId="2223" xr:uid="{326ED234-E3D9-4A1F-8158-C223A1AF4078}"/>
    <cellStyle name="Normal 7 4 2 2 5 4" xfId="2224" xr:uid="{F0C1B3F0-0C88-4A92-B0BB-B87F6938484A}"/>
    <cellStyle name="Normal 7 4 2 2 6" xfId="2225" xr:uid="{E392C737-50BD-4595-9819-0F15ECBC0424}"/>
    <cellStyle name="Normal 7 4 2 2 7" xfId="2226" xr:uid="{D21D2CEC-E9D2-4924-8310-FE2359227BB9}"/>
    <cellStyle name="Normal 7 4 2 2 8" xfId="2227" xr:uid="{C81A016F-B2F9-4F2C-AF8E-F59C7E7BC441}"/>
    <cellStyle name="Normal 7 4 2 3" xfId="2228" xr:uid="{E281557C-3DBF-44A5-BA86-5C8365AE8B7D}"/>
    <cellStyle name="Normal 7 4 2 3 2" xfId="2229" xr:uid="{494D4FC1-493C-43AC-B882-7AAC92A56E63}"/>
    <cellStyle name="Normal 7 4 2 3 2 2" xfId="2230" xr:uid="{2BBC018B-3A4E-430C-88D1-D07276BF9BBC}"/>
    <cellStyle name="Normal 7 4 2 3 2 3" xfId="2231" xr:uid="{33DC1430-23B7-4B63-89A7-C0E43BBCAFA7}"/>
    <cellStyle name="Normal 7 4 2 3 2 4" xfId="2232" xr:uid="{27CBD4EE-ACE6-43FA-BAFA-6D5CE17D8130}"/>
    <cellStyle name="Normal 7 4 2 3 3" xfId="2233" xr:uid="{C697A7A0-C30A-4743-885A-7F43976E4D90}"/>
    <cellStyle name="Normal 7 4 2 3 3 2" xfId="2234" xr:uid="{5D832781-3614-46F6-942C-A72532E54261}"/>
    <cellStyle name="Normal 7 4 2 3 3 3" xfId="2235" xr:uid="{51F25B31-BF5A-4769-8AD1-2A27741F7361}"/>
    <cellStyle name="Normal 7 4 2 3 3 4" xfId="2236" xr:uid="{0936C0DC-3938-42AD-B788-85DFA2C065FA}"/>
    <cellStyle name="Normal 7 4 2 3 4" xfId="2237" xr:uid="{F67C50B5-638B-4DAF-B142-C7215CCDDF98}"/>
    <cellStyle name="Normal 7 4 2 3 5" xfId="2238" xr:uid="{D52E9D12-C2D8-4BA4-B764-757FB94489BB}"/>
    <cellStyle name="Normal 7 4 2 3 6" xfId="2239" xr:uid="{6E5D7C7F-2ECF-45BF-B90E-A9CD5E96A4CD}"/>
    <cellStyle name="Normal 7 4 2 4" xfId="2240" xr:uid="{BD6DB3C9-28CF-4FC3-B8C6-DA9C4FFC7F19}"/>
    <cellStyle name="Normal 7 4 2 4 2" xfId="2241" xr:uid="{96DFD041-6E99-4252-B0D1-CD4A9CFD2AAF}"/>
    <cellStyle name="Normal 7 4 2 4 2 2" xfId="2242" xr:uid="{FE14B965-2898-44AC-9C8D-44B3476D2F90}"/>
    <cellStyle name="Normal 7 4 2 4 2 3" xfId="2243" xr:uid="{EBC6B5BC-0BAF-476A-B1CA-4D1BAE363309}"/>
    <cellStyle name="Normal 7 4 2 4 2 4" xfId="2244" xr:uid="{E112AE34-C3EA-4FB1-93A5-727FF0567F57}"/>
    <cellStyle name="Normal 7 4 2 4 3" xfId="2245" xr:uid="{10B0673E-B085-45AB-9D7B-327643A53E54}"/>
    <cellStyle name="Normal 7 4 2 4 4" xfId="2246" xr:uid="{FAA381D8-C220-4E27-B3E8-C76E3E835418}"/>
    <cellStyle name="Normal 7 4 2 4 5" xfId="2247" xr:uid="{672DAC42-BDC9-413B-AB7D-EF50881F31AB}"/>
    <cellStyle name="Normal 7 4 2 5" xfId="2248" xr:uid="{75E1D54E-0B6E-4706-ACE3-A2D78674D359}"/>
    <cellStyle name="Normal 7 4 2 5 2" xfId="2249" xr:uid="{58B5E58A-F221-4409-927E-5BAC3A8A2E4E}"/>
    <cellStyle name="Normal 7 4 2 5 3" xfId="2250" xr:uid="{0D410B32-31CE-4FB7-80D7-197A3D940FEB}"/>
    <cellStyle name="Normal 7 4 2 5 4" xfId="2251" xr:uid="{D8182DA7-3E0C-425B-912F-B526C8F806FC}"/>
    <cellStyle name="Normal 7 4 2 6" xfId="2252" xr:uid="{D1199C0C-F1C8-4333-A6D5-EA353D8FCBC5}"/>
    <cellStyle name="Normal 7 4 2 6 2" xfId="2253" xr:uid="{83E3D4C3-1F3D-437E-A8F4-E5EF7717B851}"/>
    <cellStyle name="Normal 7 4 2 6 3" xfId="2254" xr:uid="{77002CB2-3E06-4CB9-871E-F1AC0F197647}"/>
    <cellStyle name="Normal 7 4 2 6 4" xfId="2255" xr:uid="{4C7F2F73-7A80-465A-AB3D-C087AFDA8BBF}"/>
    <cellStyle name="Normal 7 4 2 7" xfId="2256" xr:uid="{AB98D3C6-0587-4BB0-8B89-0E8B89655427}"/>
    <cellStyle name="Normal 7 4 2 8" xfId="2257" xr:uid="{8F0CD061-ED50-41D6-960F-1A52F31D4BD3}"/>
    <cellStyle name="Normal 7 4 2 9" xfId="2258" xr:uid="{B388F252-CFAF-49B3-B858-98E62350BFAA}"/>
    <cellStyle name="Normal 7 4 3" xfId="2259" xr:uid="{E75FB52E-52A5-4A65-8179-2E356B8955C9}"/>
    <cellStyle name="Normal 7 4 3 2" xfId="2260" xr:uid="{87A4F3B6-7BDD-4B44-BB38-356F4B23809A}"/>
    <cellStyle name="Normal 7 4 3 2 2" xfId="2261" xr:uid="{307C25EB-3240-4B34-A149-E8C82EFD9B87}"/>
    <cellStyle name="Normal 7 4 3 2 2 2" xfId="2262" xr:uid="{73A21ABB-DC16-48FD-965E-F28F23672026}"/>
    <cellStyle name="Normal 7 4 3 2 2 2 2" xfId="4095" xr:uid="{BAB9AA0A-B14D-4082-9903-2DA0A406BFC4}"/>
    <cellStyle name="Normal 7 4 3 2 2 3" xfId="2263" xr:uid="{57C75C41-8EF7-413B-967F-4E1F14A05BD7}"/>
    <cellStyle name="Normal 7 4 3 2 2 4" xfId="2264" xr:uid="{395751F6-0D17-4DB0-9411-434B461E7241}"/>
    <cellStyle name="Normal 7 4 3 2 3" xfId="2265" xr:uid="{E9A09D9E-4370-44A0-A302-925C0030CE3A}"/>
    <cellStyle name="Normal 7 4 3 2 3 2" xfId="2266" xr:uid="{F9FCCBC0-57E3-4648-B262-7F2285E45CB7}"/>
    <cellStyle name="Normal 7 4 3 2 3 3" xfId="2267" xr:uid="{08D9B3B5-3828-4AB5-9B02-62F239F619EA}"/>
    <cellStyle name="Normal 7 4 3 2 3 4" xfId="2268" xr:uid="{0350FFD6-6DEB-4FC6-A1E7-0412E478194D}"/>
    <cellStyle name="Normal 7 4 3 2 4" xfId="2269" xr:uid="{6D7D6FD2-95D2-4182-A291-10200C289304}"/>
    <cellStyle name="Normal 7 4 3 2 5" xfId="2270" xr:uid="{AC12D16A-75CA-4457-8D4D-76CA7F247306}"/>
    <cellStyle name="Normal 7 4 3 2 6" xfId="2271" xr:uid="{618B91B2-AA07-4890-B0AD-1A23BFFD05FE}"/>
    <cellStyle name="Normal 7 4 3 3" xfId="2272" xr:uid="{A8940145-9BBD-4EBE-BD4C-448EA2F5EB56}"/>
    <cellStyle name="Normal 7 4 3 3 2" xfId="2273" xr:uid="{2926E70F-47B9-45FC-9315-31E140DF33C8}"/>
    <cellStyle name="Normal 7 4 3 3 2 2" xfId="2274" xr:uid="{A214EB10-6D5B-4C2D-9BF5-13CE535CF1EB}"/>
    <cellStyle name="Normal 7 4 3 3 2 3" xfId="2275" xr:uid="{524DEE88-D58E-4974-A79C-FE1BB52456EE}"/>
    <cellStyle name="Normal 7 4 3 3 2 4" xfId="2276" xr:uid="{461785C9-BA26-451A-830E-91843EC4E013}"/>
    <cellStyle name="Normal 7 4 3 3 3" xfId="2277" xr:uid="{CC1FFD97-F22F-418C-97D0-AB85727D0F38}"/>
    <cellStyle name="Normal 7 4 3 3 4" xfId="2278" xr:uid="{0BB44AB2-7501-48B1-A1D6-44BA57206824}"/>
    <cellStyle name="Normal 7 4 3 3 5" xfId="2279" xr:uid="{9267E31B-F278-4929-82E6-4E6B49800B53}"/>
    <cellStyle name="Normal 7 4 3 4" xfId="2280" xr:uid="{052E8AEE-6C27-4F6A-A8CB-DED5BCB65304}"/>
    <cellStyle name="Normal 7 4 3 4 2" xfId="2281" xr:uid="{31A1B3C0-6FB1-4414-B37A-0770F64148A7}"/>
    <cellStyle name="Normal 7 4 3 4 3" xfId="2282" xr:uid="{253C46E6-D8CD-4B1D-A573-0C2FE57A17E2}"/>
    <cellStyle name="Normal 7 4 3 4 4" xfId="2283" xr:uid="{7D4C11A5-423E-45D0-9072-194E2EEC14EF}"/>
    <cellStyle name="Normal 7 4 3 5" xfId="2284" xr:uid="{724E347C-72EC-44EA-B5D1-5D3039A21572}"/>
    <cellStyle name="Normal 7 4 3 5 2" xfId="2285" xr:uid="{6C95ADDE-2E1B-4620-9E9A-C207B394B6AE}"/>
    <cellStyle name="Normal 7 4 3 5 3" xfId="2286" xr:uid="{BACD303F-D457-49F9-A06B-213F2942AAD9}"/>
    <cellStyle name="Normal 7 4 3 5 4" xfId="2287" xr:uid="{118B4AEC-0EB8-4390-A9AF-1C5ECECE7539}"/>
    <cellStyle name="Normal 7 4 3 6" xfId="2288" xr:uid="{11DDB87D-CEC9-46CC-ADDA-0EEE1B72699A}"/>
    <cellStyle name="Normal 7 4 3 7" xfId="2289" xr:uid="{E76433EE-7D7E-4BC6-874D-F73C91ABB18D}"/>
    <cellStyle name="Normal 7 4 3 8" xfId="2290" xr:uid="{00F597DE-568C-47F2-A533-6091EF3C1710}"/>
    <cellStyle name="Normal 7 4 4" xfId="2291" xr:uid="{60C054AE-BAF1-4CD5-AB41-C099E0374E12}"/>
    <cellStyle name="Normal 7 4 4 2" xfId="2292" xr:uid="{7D70EF43-201E-4D6A-B225-559EAC4930E6}"/>
    <cellStyle name="Normal 7 4 4 2 2" xfId="2293" xr:uid="{ECFE39C6-EF2D-4621-BEC6-E352774C2094}"/>
    <cellStyle name="Normal 7 4 4 2 2 2" xfId="2294" xr:uid="{8A05B889-EF40-4CCE-B0E2-9F86E3A5DF5A}"/>
    <cellStyle name="Normal 7 4 4 2 2 3" xfId="2295" xr:uid="{E6FE17F3-B05D-4995-8804-0593797F2BBC}"/>
    <cellStyle name="Normal 7 4 4 2 2 4" xfId="2296" xr:uid="{E0F489F8-1A58-454A-B71D-1238EFE66414}"/>
    <cellStyle name="Normal 7 4 4 2 3" xfId="2297" xr:uid="{9095F335-585D-4B3E-8FD2-6B06A24F2D08}"/>
    <cellStyle name="Normal 7 4 4 2 4" xfId="2298" xr:uid="{4260A0AB-AB8D-4EB2-AAE0-286D3A22F5B5}"/>
    <cellStyle name="Normal 7 4 4 2 5" xfId="2299" xr:uid="{34423A8C-1CAE-4ED3-A029-B65D592F080A}"/>
    <cellStyle name="Normal 7 4 4 3" xfId="2300" xr:uid="{BC55BAAB-D283-43A2-A77D-1A5B5FD313A2}"/>
    <cellStyle name="Normal 7 4 4 3 2" xfId="2301" xr:uid="{E274D235-BDDB-44B7-8D7A-9202FBB204E6}"/>
    <cellStyle name="Normal 7 4 4 3 3" xfId="2302" xr:uid="{283B3473-1414-4988-BF0D-FFD680BF597F}"/>
    <cellStyle name="Normal 7 4 4 3 4" xfId="2303" xr:uid="{9DE8F5A2-2760-402C-81FF-2EE7D3AAD3EF}"/>
    <cellStyle name="Normal 7 4 4 4" xfId="2304" xr:uid="{BAA748D8-9CA4-466E-87C1-51FDD4686118}"/>
    <cellStyle name="Normal 7 4 4 4 2" xfId="2305" xr:uid="{CD0CE11E-10FB-49AD-813C-ADF8929A3AD4}"/>
    <cellStyle name="Normal 7 4 4 4 3" xfId="2306" xr:uid="{75EB1C1A-3973-4395-B3E3-C6DF93FAF5D0}"/>
    <cellStyle name="Normal 7 4 4 4 4" xfId="2307" xr:uid="{623DE956-DEAD-4675-8A71-8A43C2016DA2}"/>
    <cellStyle name="Normal 7 4 4 5" xfId="2308" xr:uid="{BADAA86E-65C0-4635-9379-45FBE058430C}"/>
    <cellStyle name="Normal 7 4 4 6" xfId="2309" xr:uid="{4651E13B-E2BE-46AA-933C-A7E850DA7BDE}"/>
    <cellStyle name="Normal 7 4 4 7" xfId="2310" xr:uid="{E6261F6D-9E66-42E5-B1FD-DE8E8335CFAF}"/>
    <cellStyle name="Normal 7 4 5" xfId="2311" xr:uid="{E2745E5E-86AE-42AA-AB57-AB6C4AFB29B0}"/>
    <cellStyle name="Normal 7 4 5 2" xfId="2312" xr:uid="{BC890863-1E47-4F68-85FA-A1AF0AF48C65}"/>
    <cellStyle name="Normal 7 4 5 2 2" xfId="2313" xr:uid="{B788441E-7338-4680-B94A-A916D7C60B4A}"/>
    <cellStyle name="Normal 7 4 5 2 3" xfId="2314" xr:uid="{588CE444-F9ED-4BFA-9485-AE33E8C05E50}"/>
    <cellStyle name="Normal 7 4 5 2 4" xfId="2315" xr:uid="{993F8F64-DD96-4BEC-9C25-53BDC76ABA4D}"/>
    <cellStyle name="Normal 7 4 5 3" xfId="2316" xr:uid="{60A50730-43B1-40D6-AF76-00FFDD24D569}"/>
    <cellStyle name="Normal 7 4 5 3 2" xfId="2317" xr:uid="{F8FE02FC-DE09-4172-8F9D-E49ECC5BCCAC}"/>
    <cellStyle name="Normal 7 4 5 3 3" xfId="2318" xr:uid="{D6A080B9-334D-48B8-B4B2-4AF9CC020D9F}"/>
    <cellStyle name="Normal 7 4 5 3 4" xfId="2319" xr:uid="{C8D0E0C5-F683-496F-9A3C-6EF15EB18C68}"/>
    <cellStyle name="Normal 7 4 5 4" xfId="2320" xr:uid="{9CA81B07-CF49-445E-A851-50395247D867}"/>
    <cellStyle name="Normal 7 4 5 5" xfId="2321" xr:uid="{F2C9AF64-7CB6-46A2-99BD-0A22D1F4296C}"/>
    <cellStyle name="Normal 7 4 5 6" xfId="2322" xr:uid="{BAA3DE19-3D84-4BB8-B413-89E8092571E5}"/>
    <cellStyle name="Normal 7 4 6" xfId="2323" xr:uid="{E65C04F8-116E-4716-8AD3-7DAB11276C08}"/>
    <cellStyle name="Normal 7 4 6 2" xfId="2324" xr:uid="{FC12E517-C2B9-4407-A517-B1A55865E5F8}"/>
    <cellStyle name="Normal 7 4 6 2 2" xfId="2325" xr:uid="{854B26B8-33EA-4A57-A95E-41503A05824C}"/>
    <cellStyle name="Normal 7 4 6 2 3" xfId="2326" xr:uid="{CB585DA8-FFF6-4E2D-B8FD-A2A43BDC2292}"/>
    <cellStyle name="Normal 7 4 6 2 4" xfId="2327" xr:uid="{D94F9654-1257-40DD-B33C-313962F9744A}"/>
    <cellStyle name="Normal 7 4 6 3" xfId="2328" xr:uid="{5065F734-1E41-4EFF-BC0E-6105E2D1699E}"/>
    <cellStyle name="Normal 7 4 6 4" xfId="2329" xr:uid="{AC373814-0D00-469B-BA6E-D714723B1AEF}"/>
    <cellStyle name="Normal 7 4 6 5" xfId="2330" xr:uid="{BCE0EC19-2DA4-4B8D-8944-FF7F423A89DC}"/>
    <cellStyle name="Normal 7 4 7" xfId="2331" xr:uid="{BAC96054-85D1-4989-97F5-B8B910751E15}"/>
    <cellStyle name="Normal 7 4 7 2" xfId="2332" xr:uid="{DFFA28E2-2618-44B0-AF94-ED49F6E0765C}"/>
    <cellStyle name="Normal 7 4 7 3" xfId="2333" xr:uid="{0A7ABE80-C3C5-4845-A22D-7720D85D7EC0}"/>
    <cellStyle name="Normal 7 4 7 4" xfId="2334" xr:uid="{2E42F592-42CD-438C-AB24-9A9B981A5FDB}"/>
    <cellStyle name="Normal 7 4 8" xfId="2335" xr:uid="{EC67A5BA-BCDF-495D-AEED-21F73BCC3242}"/>
    <cellStyle name="Normal 7 4 8 2" xfId="2336" xr:uid="{7BDE6229-5717-4BED-A59F-1698D3671DA7}"/>
    <cellStyle name="Normal 7 4 8 3" xfId="2337" xr:uid="{DC3163C8-E17B-41D6-ADF9-5BFD5AF7AD41}"/>
    <cellStyle name="Normal 7 4 8 4" xfId="2338" xr:uid="{5A3E0C7C-6FCD-4CE2-8FEF-1D2A87F825C7}"/>
    <cellStyle name="Normal 7 4 9" xfId="2339" xr:uid="{A682E961-930E-4493-8BB5-F6B1FB7CA5E2}"/>
    <cellStyle name="Normal 7 5" xfId="2340" xr:uid="{D003897C-58FE-46A2-B515-97020DBF4FD2}"/>
    <cellStyle name="Normal 7 5 2" xfId="2341" xr:uid="{FED4A1E9-1C0E-447E-91D2-22284A4192D4}"/>
    <cellStyle name="Normal 7 5 2 2" xfId="2342" xr:uid="{BA0CE441-A22F-47C8-B36D-F373562E82FD}"/>
    <cellStyle name="Normal 7 5 2 2 2" xfId="2343" xr:uid="{D631FD45-9C08-479E-AD69-B9084189DF76}"/>
    <cellStyle name="Normal 7 5 2 2 2 2" xfId="2344" xr:uid="{CEB696EF-5193-459F-8C49-2B80F9AB25F4}"/>
    <cellStyle name="Normal 7 5 2 2 2 3" xfId="2345" xr:uid="{BFF99621-395C-47F1-8A98-0B8FCED061F2}"/>
    <cellStyle name="Normal 7 5 2 2 2 4" xfId="2346" xr:uid="{5C679575-F37D-4533-8774-E0E894D6C5C7}"/>
    <cellStyle name="Normal 7 5 2 2 3" xfId="2347" xr:uid="{EFFDEA01-A8B6-4E62-AF5C-63C6362DC403}"/>
    <cellStyle name="Normal 7 5 2 2 3 2" xfId="2348" xr:uid="{FA0FC581-B9F6-4618-BC03-58E042E6E836}"/>
    <cellStyle name="Normal 7 5 2 2 3 3" xfId="2349" xr:uid="{34E4FCEB-1BFE-4617-9DEC-DE2E5940F8BC}"/>
    <cellStyle name="Normal 7 5 2 2 3 4" xfId="2350" xr:uid="{D6546BB9-E062-4B0C-8680-BCCF0840777B}"/>
    <cellStyle name="Normal 7 5 2 2 4" xfId="2351" xr:uid="{79B344E9-25F4-4A1C-8DC2-DCE69DC3BF29}"/>
    <cellStyle name="Normal 7 5 2 2 5" xfId="2352" xr:uid="{A4826527-5B36-4C19-AA64-DD6B6E16F372}"/>
    <cellStyle name="Normal 7 5 2 2 6" xfId="2353" xr:uid="{4A7C24FE-8431-46F2-BCB6-95B0463C4D89}"/>
    <cellStyle name="Normal 7 5 2 3" xfId="2354" xr:uid="{AB5F5086-D9FD-4A78-97D1-60E0697F0D46}"/>
    <cellStyle name="Normal 7 5 2 3 2" xfId="2355" xr:uid="{BD3692A3-8449-4C30-8813-6E1E846F5445}"/>
    <cellStyle name="Normal 7 5 2 3 2 2" xfId="2356" xr:uid="{868877C7-725B-493C-A366-CD70E291DEDC}"/>
    <cellStyle name="Normal 7 5 2 3 2 3" xfId="2357" xr:uid="{4A01E645-A1D6-4C6C-9D53-AE34CD0255B7}"/>
    <cellStyle name="Normal 7 5 2 3 2 4" xfId="2358" xr:uid="{D84CC84D-91C9-48DD-8502-70204D5E2752}"/>
    <cellStyle name="Normal 7 5 2 3 3" xfId="2359" xr:uid="{66FDE6AF-B72E-4DF4-865C-F85167AB9D76}"/>
    <cellStyle name="Normal 7 5 2 3 4" xfId="2360" xr:uid="{9A90FA8E-B6A1-4B9D-B95B-CDACD82D35A4}"/>
    <cellStyle name="Normal 7 5 2 3 5" xfId="2361" xr:uid="{07DDA278-4A17-45E9-A88A-8CF6DA2CB17D}"/>
    <cellStyle name="Normal 7 5 2 4" xfId="2362" xr:uid="{D6EA20A8-71A9-4304-99E3-531970F4300B}"/>
    <cellStyle name="Normal 7 5 2 4 2" xfId="2363" xr:uid="{692189BF-FB48-42D6-BC86-AB0C497E96B5}"/>
    <cellStyle name="Normal 7 5 2 4 3" xfId="2364" xr:uid="{4E7EA341-996F-4942-A1EF-102E971E67B2}"/>
    <cellStyle name="Normal 7 5 2 4 4" xfId="2365" xr:uid="{4AD5F7EB-87F8-409D-968F-E0F3A5BB2D5E}"/>
    <cellStyle name="Normal 7 5 2 5" xfId="2366" xr:uid="{D4B6B2B1-822E-4C29-96BD-D087CC489A0D}"/>
    <cellStyle name="Normal 7 5 2 5 2" xfId="2367" xr:uid="{760DF928-F899-4E67-ACC5-D8FE9C3C352F}"/>
    <cellStyle name="Normal 7 5 2 5 3" xfId="2368" xr:uid="{2BDAEA5D-97AA-4921-9483-5EA5C63A6C24}"/>
    <cellStyle name="Normal 7 5 2 5 4" xfId="2369" xr:uid="{E1E2AAAD-3FFD-4338-8DC2-2801DEA939E9}"/>
    <cellStyle name="Normal 7 5 2 6" xfId="2370" xr:uid="{81E1AA75-5C29-4E0B-80DE-685C16E6CAE3}"/>
    <cellStyle name="Normal 7 5 2 7" xfId="2371" xr:uid="{6492721C-4A76-48E3-8F62-62CEC43D11BD}"/>
    <cellStyle name="Normal 7 5 2 8" xfId="2372" xr:uid="{5BAD4C55-3E26-4D87-81A0-B689C8F87CD5}"/>
    <cellStyle name="Normal 7 5 3" xfId="2373" xr:uid="{BB6E8986-0CB9-4F22-B234-F191312A7332}"/>
    <cellStyle name="Normal 7 5 3 2" xfId="2374" xr:uid="{C6850ADE-8D62-4168-BE87-4B61400F476A}"/>
    <cellStyle name="Normal 7 5 3 2 2" xfId="2375" xr:uid="{2F843409-F5DD-4760-9ACE-A1770C53F12D}"/>
    <cellStyle name="Normal 7 5 3 2 3" xfId="2376" xr:uid="{8C5CC9AB-99D5-4144-86CA-4944F52E7C83}"/>
    <cellStyle name="Normal 7 5 3 2 4" xfId="2377" xr:uid="{D95922F1-43F3-4FBF-88B7-6609CAD280FE}"/>
    <cellStyle name="Normal 7 5 3 3" xfId="2378" xr:uid="{BA078415-2D2A-4584-B291-0F490EBC8A35}"/>
    <cellStyle name="Normal 7 5 3 3 2" xfId="2379" xr:uid="{D353F549-A0D2-4146-A584-8FE7256DB713}"/>
    <cellStyle name="Normal 7 5 3 3 3" xfId="2380" xr:uid="{88BCE93D-8EBE-4509-BD9A-BD2CF78AEA2E}"/>
    <cellStyle name="Normal 7 5 3 3 4" xfId="2381" xr:uid="{7004B69F-5A63-421B-A192-B2FE4CAFBAD1}"/>
    <cellStyle name="Normal 7 5 3 4" xfId="2382" xr:uid="{18A89517-21B7-4395-9C1E-4542EFEE75FE}"/>
    <cellStyle name="Normal 7 5 3 5" xfId="2383" xr:uid="{AFBA60A7-AE78-4084-AF14-C590BBB4A814}"/>
    <cellStyle name="Normal 7 5 3 6" xfId="2384" xr:uid="{4DEA811C-7FFF-4B6A-A825-7F6CF6114FC9}"/>
    <cellStyle name="Normal 7 5 4" xfId="2385" xr:uid="{0BD4CAE9-DECF-43FF-8727-B8A74274CE9A}"/>
    <cellStyle name="Normal 7 5 4 2" xfId="2386" xr:uid="{2ED177C4-96E7-4FDE-9603-8B269BC3EA45}"/>
    <cellStyle name="Normal 7 5 4 2 2" xfId="2387" xr:uid="{50A9604F-BD0E-44F9-9155-6C6B09B0ED4D}"/>
    <cellStyle name="Normal 7 5 4 2 3" xfId="2388" xr:uid="{4680BB43-A4BF-4C6D-A46C-A47536200494}"/>
    <cellStyle name="Normal 7 5 4 2 4" xfId="2389" xr:uid="{3E95D687-723B-4C44-92A4-11BCED2AE9C3}"/>
    <cellStyle name="Normal 7 5 4 3" xfId="2390" xr:uid="{A2DA8D44-9CB5-4B89-83B4-605D00D9AB1E}"/>
    <cellStyle name="Normal 7 5 4 4" xfId="2391" xr:uid="{12E8BB26-D24C-499F-8959-59A07C7F05B2}"/>
    <cellStyle name="Normal 7 5 4 5" xfId="2392" xr:uid="{C8C803C2-6852-4F39-BC2C-1F010B36A916}"/>
    <cellStyle name="Normal 7 5 5" xfId="2393" xr:uid="{0C1BCFE8-EFAC-42E5-838C-BEFB7D866E87}"/>
    <cellStyle name="Normal 7 5 5 2" xfId="2394" xr:uid="{58976571-2276-48D2-A0C5-0C128CC93B28}"/>
    <cellStyle name="Normal 7 5 5 3" xfId="2395" xr:uid="{4C802A43-CD70-47CF-B213-F9691FD68A65}"/>
    <cellStyle name="Normal 7 5 5 4" xfId="2396" xr:uid="{479EE749-AC8B-498A-B3F5-F5C60AD22BBF}"/>
    <cellStyle name="Normal 7 5 6" xfId="2397" xr:uid="{4F23C774-1F63-4F0F-AE9D-0C0D2D30A978}"/>
    <cellStyle name="Normal 7 5 6 2" xfId="2398" xr:uid="{F3B0A378-B766-4C32-ACF6-3CABA1D11128}"/>
    <cellStyle name="Normal 7 5 6 3" xfId="2399" xr:uid="{F963B42B-963F-4B7E-BE76-0FD8FA5CB5A5}"/>
    <cellStyle name="Normal 7 5 6 4" xfId="2400" xr:uid="{9BF25DD2-3CC6-4CAE-BD03-5F8D0E1B21C7}"/>
    <cellStyle name="Normal 7 5 7" xfId="2401" xr:uid="{CDA36E75-8784-42AA-A189-4F02AC74C3CE}"/>
    <cellStyle name="Normal 7 5 8" xfId="2402" xr:uid="{14A7262F-B9CD-4361-B8B0-10FFAA3FA0D7}"/>
    <cellStyle name="Normal 7 5 9" xfId="2403" xr:uid="{2F2E36D1-6906-4DA6-9F65-3E0DA64E1A2E}"/>
    <cellStyle name="Normal 7 6" xfId="2404" xr:uid="{8059801F-A41A-49A5-B32C-807730F7A992}"/>
    <cellStyle name="Normal 7 6 2" xfId="2405" xr:uid="{82FC4420-F4EE-4219-AE97-D81BEA343085}"/>
    <cellStyle name="Normal 7 6 2 2" xfId="2406" xr:uid="{9EE9B52A-D568-4F3D-8988-764D1BAE61A0}"/>
    <cellStyle name="Normal 7 6 2 2 2" xfId="2407" xr:uid="{5F351CDC-7953-4EC2-A6A6-05C64992C2FF}"/>
    <cellStyle name="Normal 7 6 2 2 2 2" xfId="4096" xr:uid="{E5747E24-88E0-468F-9691-DC908B86DC70}"/>
    <cellStyle name="Normal 7 6 2 2 3" xfId="2408" xr:uid="{E672D7F4-844C-48FC-96D4-801BEAB4A5A5}"/>
    <cellStyle name="Normal 7 6 2 2 4" xfId="2409" xr:uid="{BC40C3E9-FEA6-4349-BC5F-D912C1CD85C2}"/>
    <cellStyle name="Normal 7 6 2 3" xfId="2410" xr:uid="{4913EDAE-7914-49E5-BFEE-10151B54F529}"/>
    <cellStyle name="Normal 7 6 2 3 2" xfId="2411" xr:uid="{56113400-761D-44B3-96FD-1F518C0DF13B}"/>
    <cellStyle name="Normal 7 6 2 3 3" xfId="2412" xr:uid="{EC61857C-2DCB-4992-9BAE-C463C29E60DD}"/>
    <cellStyle name="Normal 7 6 2 3 4" xfId="2413" xr:uid="{BC4FEE0B-F8C8-4A7A-8CA3-C16292217075}"/>
    <cellStyle name="Normal 7 6 2 4" xfId="2414" xr:uid="{C91012D3-4C9B-4887-B031-A2B0103A112F}"/>
    <cellStyle name="Normal 7 6 2 5" xfId="2415" xr:uid="{0E6475FA-7F68-4155-9E62-E27A74F0AA27}"/>
    <cellStyle name="Normal 7 6 2 6" xfId="2416" xr:uid="{DC631B32-9A03-47A2-80CE-D54EB56DB522}"/>
    <cellStyle name="Normal 7 6 3" xfId="2417" xr:uid="{5460A0C9-CC1C-48EC-9E5E-B0AF964D27FB}"/>
    <cellStyle name="Normal 7 6 3 2" xfId="2418" xr:uid="{DAD97653-F147-43CE-B495-BD15DE3A5C2A}"/>
    <cellStyle name="Normal 7 6 3 2 2" xfId="2419" xr:uid="{E4A07116-4012-4D79-A917-A3630969DE51}"/>
    <cellStyle name="Normal 7 6 3 2 3" xfId="2420" xr:uid="{56E71333-8E31-497A-8440-FAFF18C84F75}"/>
    <cellStyle name="Normal 7 6 3 2 4" xfId="2421" xr:uid="{5B071531-F380-4BFA-8A86-115643B72B37}"/>
    <cellStyle name="Normal 7 6 3 3" xfId="2422" xr:uid="{364D3374-C612-40E4-A07E-3DBCDC23E2B3}"/>
    <cellStyle name="Normal 7 6 3 4" xfId="2423" xr:uid="{A6705F98-DA1B-4CD0-8727-1C3C0D8DBE4C}"/>
    <cellStyle name="Normal 7 6 3 5" xfId="2424" xr:uid="{F48FC3E5-1C9E-48A1-BA64-1C0D3B393039}"/>
    <cellStyle name="Normal 7 6 4" xfId="2425" xr:uid="{D5F39C17-EE53-4459-A061-965EAE751D62}"/>
    <cellStyle name="Normal 7 6 4 2" xfId="2426" xr:uid="{555B88CF-5DC0-44AE-8D23-24CEA89E7AE1}"/>
    <cellStyle name="Normal 7 6 4 3" xfId="2427" xr:uid="{88E741AD-73BE-496A-AA03-25C47AD58041}"/>
    <cellStyle name="Normal 7 6 4 4" xfId="2428" xr:uid="{59CD78EA-907E-47F6-937A-1EFCAB3C8325}"/>
    <cellStyle name="Normal 7 6 5" xfId="2429" xr:uid="{DE0EC978-FE75-45B2-A861-A86D9F36937D}"/>
    <cellStyle name="Normal 7 6 5 2" xfId="2430" xr:uid="{9FD93040-4647-4EEE-B53A-5E3984FE9E35}"/>
    <cellStyle name="Normal 7 6 5 3" xfId="2431" xr:uid="{E55D53B9-713F-4492-A5E2-A98AE36EC423}"/>
    <cellStyle name="Normal 7 6 5 4" xfId="2432" xr:uid="{E641D9E4-3080-4072-9AB3-B8C356084E82}"/>
    <cellStyle name="Normal 7 6 6" xfId="2433" xr:uid="{11BD3BDA-BB26-41C7-B1B9-5AC3E0FDBC18}"/>
    <cellStyle name="Normal 7 6 7" xfId="2434" xr:uid="{382A2294-F766-41AB-B959-2B147429883F}"/>
    <cellStyle name="Normal 7 6 8" xfId="2435" xr:uid="{33B47106-1B90-43E8-8C97-79A1495B2ECB}"/>
    <cellStyle name="Normal 7 7" xfId="2436" xr:uid="{E2FBCF62-68F7-4C81-9056-8DA1E10302B8}"/>
    <cellStyle name="Normal 7 7 2" xfId="2437" xr:uid="{E407FB1C-6583-4F57-8D8C-4FEDF7F4097B}"/>
    <cellStyle name="Normal 7 7 2 2" xfId="2438" xr:uid="{9383E04B-74CE-48D3-A98E-B2CF517ED3C2}"/>
    <cellStyle name="Normal 7 7 2 2 2" xfId="2439" xr:uid="{A513C115-5E1E-48D6-8A34-52D8EA0A383D}"/>
    <cellStyle name="Normal 7 7 2 2 3" xfId="2440" xr:uid="{D777B47A-1A29-435F-8CE8-7F8B06B5D7FF}"/>
    <cellStyle name="Normal 7 7 2 2 4" xfId="2441" xr:uid="{16B87CCC-02D4-490E-93DA-45714705F363}"/>
    <cellStyle name="Normal 7 7 2 3" xfId="2442" xr:uid="{B0D0E22D-A303-4A3D-AEDE-38C7B7514096}"/>
    <cellStyle name="Normal 7 7 2 4" xfId="2443" xr:uid="{DF7CC9B4-AD84-4477-A00B-6D4FEEA88A57}"/>
    <cellStyle name="Normal 7 7 2 5" xfId="2444" xr:uid="{622787DA-DEBF-4ABD-904A-E6F2C10E83C2}"/>
    <cellStyle name="Normal 7 7 3" xfId="2445" xr:uid="{C5206924-5A9B-4A6C-94EC-6B170C7F2DE7}"/>
    <cellStyle name="Normal 7 7 3 2" xfId="2446" xr:uid="{61EC64DF-D2C2-40C4-B2A8-9254827CCF8F}"/>
    <cellStyle name="Normal 7 7 3 3" xfId="2447" xr:uid="{EAFBF216-BBA0-4E2F-B529-DDE2F3B7A6A9}"/>
    <cellStyle name="Normal 7 7 3 4" xfId="2448" xr:uid="{D6DA3E3E-1541-4C64-B747-D51E8B77538F}"/>
    <cellStyle name="Normal 7 7 4" xfId="2449" xr:uid="{4633B9AD-49D1-45E8-9AEA-394833A88C4B}"/>
    <cellStyle name="Normal 7 7 4 2" xfId="2450" xr:uid="{EA50D4D3-528E-412A-AC73-063E1DDDDCFA}"/>
    <cellStyle name="Normal 7 7 4 3" xfId="2451" xr:uid="{FA7F6B83-1B99-4CFF-BA2D-B634FD09FBA0}"/>
    <cellStyle name="Normal 7 7 4 4" xfId="2452" xr:uid="{BB52BABC-912D-47CB-B121-E52224A5AF57}"/>
    <cellStyle name="Normal 7 7 5" xfId="2453" xr:uid="{AC564ACC-98DE-41C3-AFC2-39285E03DE35}"/>
    <cellStyle name="Normal 7 7 6" xfId="2454" xr:uid="{EB5D6044-D858-40D7-9840-330816A0B14D}"/>
    <cellStyle name="Normal 7 7 7" xfId="2455" xr:uid="{48674978-E236-40FA-B941-307422213059}"/>
    <cellStyle name="Normal 7 8" xfId="2456" xr:uid="{0C75CF46-2EE7-497C-BF6D-0D88A7E8F20E}"/>
    <cellStyle name="Normal 7 8 2" xfId="2457" xr:uid="{FEA6D9ED-5134-4677-AD35-933A5B464C5C}"/>
    <cellStyle name="Normal 7 8 2 2" xfId="2458" xr:uid="{19897750-17E3-4758-8644-DB5E5493A67F}"/>
    <cellStyle name="Normal 7 8 2 3" xfId="2459" xr:uid="{886781BB-D776-49DA-8C98-F70F7BFEE740}"/>
    <cellStyle name="Normal 7 8 2 4" xfId="2460" xr:uid="{F08E7E49-7842-42E9-B18F-7A7BBFE49113}"/>
    <cellStyle name="Normal 7 8 3" xfId="2461" xr:uid="{261FD01B-B513-4FDE-B5C3-D825832A2C9F}"/>
    <cellStyle name="Normal 7 8 3 2" xfId="2462" xr:uid="{3205114C-9E2D-4B3B-9707-82AFBD5FDD7F}"/>
    <cellStyle name="Normal 7 8 3 3" xfId="2463" xr:uid="{45A22710-1C85-466D-9229-073C9CBD9D30}"/>
    <cellStyle name="Normal 7 8 3 4" xfId="2464" xr:uid="{581F490B-BF00-4C10-A6B9-EEB1A3BEB877}"/>
    <cellStyle name="Normal 7 8 4" xfId="2465" xr:uid="{4A3A2924-D946-4F24-B7BB-501A3ECF797D}"/>
    <cellStyle name="Normal 7 8 5" xfId="2466" xr:uid="{DF956CF4-35AE-41EC-A9EF-CCAC427CBC45}"/>
    <cellStyle name="Normal 7 8 6" xfId="2467" xr:uid="{91D4BBEB-C9B0-4F1D-B0A2-465F50D3D448}"/>
    <cellStyle name="Normal 7 9" xfId="2468" xr:uid="{9AB3C07D-FE99-4B88-B90A-1F1590A7BD55}"/>
    <cellStyle name="Normal 7 9 2" xfId="2469" xr:uid="{FDFF022E-3209-4D8C-9D15-23F514337615}"/>
    <cellStyle name="Normal 7 9 2 2" xfId="2470" xr:uid="{90109EF9-3F11-4845-A03A-D74F059FFC99}"/>
    <cellStyle name="Normal 7 9 2 2 2" xfId="4379" xr:uid="{DA66CA32-DEA0-4672-8635-2FEBA46F0C0E}"/>
    <cellStyle name="Normal 7 9 2 2 3" xfId="4611" xr:uid="{B43FA26E-A3DF-4D35-BCC1-170FEC9FBC83}"/>
    <cellStyle name="Normal 7 9 2 3" xfId="2471" xr:uid="{5A8C3997-661D-4689-AD25-CE259191AEE2}"/>
    <cellStyle name="Normal 7 9 2 4" xfId="2472" xr:uid="{A84C4D23-8B94-47C5-8B45-2E3319B7F0A3}"/>
    <cellStyle name="Normal 7 9 3" xfId="2473" xr:uid="{D2B48212-38AE-4D12-98DE-9818F322D24D}"/>
    <cellStyle name="Normal 7 9 4" xfId="2474" xr:uid="{FE00D476-63A6-4E27-A950-22E4F49CB315}"/>
    <cellStyle name="Normal 7 9 4 2" xfId="4745" xr:uid="{A81E93EC-9105-4C30-8D07-B42F55244102}"/>
    <cellStyle name="Normal 7 9 4 3" xfId="4612" xr:uid="{81A31215-AA75-4039-8450-D05539A33429}"/>
    <cellStyle name="Normal 7 9 4 4" xfId="4464" xr:uid="{9AAEC722-EC05-49BD-BC7D-DA12734EC219}"/>
    <cellStyle name="Normal 7 9 5" xfId="2475" xr:uid="{B9312CAE-CE36-4318-A5B5-59887218972B}"/>
    <cellStyle name="Normal 8" xfId="87" xr:uid="{35B3E23E-4C24-4FA9-9D72-66123B0015FF}"/>
    <cellStyle name="Normal 8 10" xfId="2476" xr:uid="{65CEB140-3194-443C-B02E-A28E29D81026}"/>
    <cellStyle name="Normal 8 10 2" xfId="2477" xr:uid="{49B66259-EFFD-40CB-AE85-0F385A3B56E5}"/>
    <cellStyle name="Normal 8 10 3" xfId="2478" xr:uid="{467488DD-3B00-4F98-9A49-A1FF12A4CA31}"/>
    <cellStyle name="Normal 8 10 4" xfId="2479" xr:uid="{02084DB2-5251-4F03-919D-2037C0461ACB}"/>
    <cellStyle name="Normal 8 11" xfId="2480" xr:uid="{DE100BC3-0F06-476A-8F24-A1D30E6631AF}"/>
    <cellStyle name="Normal 8 11 2" xfId="2481" xr:uid="{7132C4ED-256F-4A35-B40B-2A92540471A7}"/>
    <cellStyle name="Normal 8 11 3" xfId="2482" xr:uid="{CA7872C1-2DF0-4F67-A6BB-26C4286581E7}"/>
    <cellStyle name="Normal 8 11 4" xfId="2483" xr:uid="{0EC37405-6004-4D26-9B0F-5EE17F2DC835}"/>
    <cellStyle name="Normal 8 12" xfId="2484" xr:uid="{72A639D3-9589-411E-8DF0-B12FC607A116}"/>
    <cellStyle name="Normal 8 12 2" xfId="2485" xr:uid="{08EC7A32-91FD-4518-8A69-D721E00F8A8C}"/>
    <cellStyle name="Normal 8 13" xfId="2486" xr:uid="{D1CBA0C4-7436-4629-B673-33FECF723027}"/>
    <cellStyle name="Normal 8 14" xfId="2487" xr:uid="{67126912-03F7-4A78-98C1-DC6AC68934EF}"/>
    <cellStyle name="Normal 8 15" xfId="2488" xr:uid="{8A878580-6F75-4F1A-9AF5-9E659289EC1E}"/>
    <cellStyle name="Normal 8 2" xfId="88" xr:uid="{52376FA2-7572-465F-961B-8D923946BE38}"/>
    <cellStyle name="Normal 8 2 10" xfId="2489" xr:uid="{F3DA1161-6CFC-4C92-9677-C16237174BB0}"/>
    <cellStyle name="Normal 8 2 11" xfId="2490" xr:uid="{01D5C12D-D671-473D-AEDA-879BA9AC1ECD}"/>
    <cellStyle name="Normal 8 2 2" xfId="2491" xr:uid="{1B7F7805-C12C-4C0F-BF35-66066768DBA4}"/>
    <cellStyle name="Normal 8 2 2 2" xfId="2492" xr:uid="{230B0942-796D-4DFD-9B89-65E1D2AC63F3}"/>
    <cellStyle name="Normal 8 2 2 2 2" xfId="2493" xr:uid="{E407CCE2-1F4C-45C4-B629-8A338708CA5F}"/>
    <cellStyle name="Normal 8 2 2 2 2 2" xfId="2494" xr:uid="{14C28209-17C2-4E73-92E8-BE6235EC9579}"/>
    <cellStyle name="Normal 8 2 2 2 2 2 2" xfId="2495" xr:uid="{4FF9F61E-34D1-4FF5-B401-6CDB30CBD651}"/>
    <cellStyle name="Normal 8 2 2 2 2 2 2 2" xfId="4097" xr:uid="{65E7125B-F57B-4794-BF68-71F781F2DD3A}"/>
    <cellStyle name="Normal 8 2 2 2 2 2 2 2 2" xfId="4098" xr:uid="{7B413ACD-5464-4801-94AE-CC1B836988C7}"/>
    <cellStyle name="Normal 8 2 2 2 2 2 2 3" xfId="4099" xr:uid="{86C754B8-94D9-4BAC-A9FC-650E262E267F}"/>
    <cellStyle name="Normal 8 2 2 2 2 2 3" xfId="2496" xr:uid="{E223E467-B6E0-4C3C-B44B-1DF93F212559}"/>
    <cellStyle name="Normal 8 2 2 2 2 2 3 2" xfId="4100" xr:uid="{0AACFEFD-ED7A-43F4-B7FE-E79BB0DE03ED}"/>
    <cellStyle name="Normal 8 2 2 2 2 2 4" xfId="2497" xr:uid="{BFD345BB-B5A9-4528-BBCF-10E1F64D5724}"/>
    <cellStyle name="Normal 8 2 2 2 2 3" xfId="2498" xr:uid="{1D3180CD-D622-4BE2-AC24-BD55A77AE5AD}"/>
    <cellStyle name="Normal 8 2 2 2 2 3 2" xfId="2499" xr:uid="{24CB3097-D07A-4D59-9F64-C7A6B74BC6E2}"/>
    <cellStyle name="Normal 8 2 2 2 2 3 2 2" xfId="4101" xr:uid="{67A479AA-9FB4-4EE8-BCD4-DE67ED5CA055}"/>
    <cellStyle name="Normal 8 2 2 2 2 3 3" xfId="2500" xr:uid="{6647B9FC-CBB2-41C1-A734-7B049AE03A2D}"/>
    <cellStyle name="Normal 8 2 2 2 2 3 4" xfId="2501" xr:uid="{8250568A-04EF-4B61-ABAE-D5C2947E818D}"/>
    <cellStyle name="Normal 8 2 2 2 2 4" xfId="2502" xr:uid="{A50CB361-2A47-47C4-9D65-1FAD8ADC29F7}"/>
    <cellStyle name="Normal 8 2 2 2 2 4 2" xfId="4102" xr:uid="{03213E95-9E95-453C-8415-5990CAB591B5}"/>
    <cellStyle name="Normal 8 2 2 2 2 5" xfId="2503" xr:uid="{1F1CF933-93B9-4A4C-8F57-ED839B0609C7}"/>
    <cellStyle name="Normal 8 2 2 2 2 6" xfId="2504" xr:uid="{885E7CC2-B8D4-431C-A7B4-BF48DC414AF0}"/>
    <cellStyle name="Normal 8 2 2 2 3" xfId="2505" xr:uid="{AA8501CC-5FA3-4A89-8DB0-4D3E2C95D401}"/>
    <cellStyle name="Normal 8 2 2 2 3 2" xfId="2506" xr:uid="{CBE58007-8EC9-4F11-8AC0-36421BB3F43B}"/>
    <cellStyle name="Normal 8 2 2 2 3 2 2" xfId="2507" xr:uid="{71665D48-7208-427D-8892-CA0A86FA260E}"/>
    <cellStyle name="Normal 8 2 2 2 3 2 2 2" xfId="4103" xr:uid="{9BA7D0CA-9651-4C7C-837C-7E1069023682}"/>
    <cellStyle name="Normal 8 2 2 2 3 2 2 2 2" xfId="4104" xr:uid="{BE6FA68B-48F5-42FA-95B5-8207AC7FA161}"/>
    <cellStyle name="Normal 8 2 2 2 3 2 2 3" xfId="4105" xr:uid="{F957E087-83EB-4A05-843C-7E025870AD5E}"/>
    <cellStyle name="Normal 8 2 2 2 3 2 3" xfId="2508" xr:uid="{CB59C13A-4A39-4ECC-A020-D096234D4E72}"/>
    <cellStyle name="Normal 8 2 2 2 3 2 3 2" xfId="4106" xr:uid="{686AD528-ED82-45D0-94D5-E2CA609BDE2E}"/>
    <cellStyle name="Normal 8 2 2 2 3 2 4" xfId="2509" xr:uid="{A9EAFD35-A6E6-4D96-A6B9-8BB7BA813FD4}"/>
    <cellStyle name="Normal 8 2 2 2 3 3" xfId="2510" xr:uid="{631CCD24-3836-4A35-BAEF-182B589CE484}"/>
    <cellStyle name="Normal 8 2 2 2 3 3 2" xfId="4107" xr:uid="{224D0CAC-FDAB-4D17-9362-69EA2A1C1EEB}"/>
    <cellStyle name="Normal 8 2 2 2 3 3 2 2" xfId="4108" xr:uid="{C0C809F3-C774-4B58-92F4-24824BDB31F4}"/>
    <cellStyle name="Normal 8 2 2 2 3 3 3" xfId="4109" xr:uid="{A00CD6D6-A2AE-444C-97D7-DC25D0A8A989}"/>
    <cellStyle name="Normal 8 2 2 2 3 4" xfId="2511" xr:uid="{84CFDF08-B689-4D55-9567-72B85477D115}"/>
    <cellStyle name="Normal 8 2 2 2 3 4 2" xfId="4110" xr:uid="{CFA8AC8B-F3EC-4383-B5AC-F4098EF3FDC5}"/>
    <cellStyle name="Normal 8 2 2 2 3 5" xfId="2512" xr:uid="{67C6B28E-22B5-4DA6-871B-BCDC8AB39C88}"/>
    <cellStyle name="Normal 8 2 2 2 4" xfId="2513" xr:uid="{CD0F5ECA-9A68-4422-8BB3-08BFDB7FCB36}"/>
    <cellStyle name="Normal 8 2 2 2 4 2" xfId="2514" xr:uid="{6387768C-A19C-43EC-B2E9-8B2F9E11FEE0}"/>
    <cellStyle name="Normal 8 2 2 2 4 2 2" xfId="4111" xr:uid="{9BEBAD28-9EF3-4816-834A-E346CB3AEF24}"/>
    <cellStyle name="Normal 8 2 2 2 4 2 2 2" xfId="4112" xr:uid="{EE124545-23FD-4F41-B87C-923F573FE949}"/>
    <cellStyle name="Normal 8 2 2 2 4 2 3" xfId="4113" xr:uid="{0447A4CA-3511-4C9F-ACD0-7AE0D5BF2244}"/>
    <cellStyle name="Normal 8 2 2 2 4 3" xfId="2515" xr:uid="{D516E35B-F598-4A84-9B72-88A59762B114}"/>
    <cellStyle name="Normal 8 2 2 2 4 3 2" xfId="4114" xr:uid="{19262310-6214-43C6-A1E1-E978B577E740}"/>
    <cellStyle name="Normal 8 2 2 2 4 4" xfId="2516" xr:uid="{59EC7605-C348-478F-923A-67618F077D99}"/>
    <cellStyle name="Normal 8 2 2 2 5" xfId="2517" xr:uid="{793A0494-563A-4182-8761-BF4A22F9E77C}"/>
    <cellStyle name="Normal 8 2 2 2 5 2" xfId="2518" xr:uid="{19B8314B-7B69-4C45-9AA3-E215BBF05AAF}"/>
    <cellStyle name="Normal 8 2 2 2 5 2 2" xfId="4115" xr:uid="{A2DF889A-E534-419B-B238-2153D50B26DB}"/>
    <cellStyle name="Normal 8 2 2 2 5 3" xfId="2519" xr:uid="{E06DC51A-D5FB-4E64-988D-F44AFEA6F7A6}"/>
    <cellStyle name="Normal 8 2 2 2 5 4" xfId="2520" xr:uid="{B365937B-8D2E-42AB-95EF-A2937E3F2441}"/>
    <cellStyle name="Normal 8 2 2 2 6" xfId="2521" xr:uid="{BB0B640D-DE1C-4167-AEEB-C3620CF6E2CB}"/>
    <cellStyle name="Normal 8 2 2 2 6 2" xfId="4116" xr:uid="{D1389DF5-1A22-47A6-BE14-62DC76DC4BDB}"/>
    <cellStyle name="Normal 8 2 2 2 7" xfId="2522" xr:uid="{CD3FF20D-C1E3-4970-8553-158DC784F141}"/>
    <cellStyle name="Normal 8 2 2 2 8" xfId="2523" xr:uid="{7F97A8BF-E20C-4BF0-9912-908B37D04168}"/>
    <cellStyle name="Normal 8 2 2 3" xfId="2524" xr:uid="{EF097330-147B-4304-B594-6494BA5ABBD2}"/>
    <cellStyle name="Normal 8 2 2 3 2" xfId="2525" xr:uid="{2B6B696A-AD17-4E13-9518-2D8238133D71}"/>
    <cellStyle name="Normal 8 2 2 3 2 2" xfId="2526" xr:uid="{C85420CC-69BE-488B-A603-0C3C49AB28FF}"/>
    <cellStyle name="Normal 8 2 2 3 2 2 2" xfId="4117" xr:uid="{2BCDC60A-FA2A-4AEE-9B9E-B570F6CE8DDC}"/>
    <cellStyle name="Normal 8 2 2 3 2 2 2 2" xfId="4118" xr:uid="{7B3A2545-E01F-4F59-9D9A-5257673F4106}"/>
    <cellStyle name="Normal 8 2 2 3 2 2 3" xfId="4119" xr:uid="{C6DB719D-2917-4DF2-8180-425ED08604E6}"/>
    <cellStyle name="Normal 8 2 2 3 2 3" xfId="2527" xr:uid="{C7BFD941-59B9-48A3-8792-7B873547950D}"/>
    <cellStyle name="Normal 8 2 2 3 2 3 2" xfId="4120" xr:uid="{A38E56A6-D0C9-4E09-A378-10470E8D86A3}"/>
    <cellStyle name="Normal 8 2 2 3 2 4" xfId="2528" xr:uid="{54AECC13-7EEC-4215-9CDC-0F87141D1F96}"/>
    <cellStyle name="Normal 8 2 2 3 3" xfId="2529" xr:uid="{FACD50B3-F41D-4A83-ADC1-CD4A078775BD}"/>
    <cellStyle name="Normal 8 2 2 3 3 2" xfId="2530" xr:uid="{5F0CBB14-A428-4935-969E-A0A00170F5FF}"/>
    <cellStyle name="Normal 8 2 2 3 3 2 2" xfId="4121" xr:uid="{8B134DF8-A0A2-4584-A416-AF7DBA85CAB5}"/>
    <cellStyle name="Normal 8 2 2 3 3 3" xfId="2531" xr:uid="{9B4A2271-0889-42BF-9647-722300C96794}"/>
    <cellStyle name="Normal 8 2 2 3 3 4" xfId="2532" xr:uid="{CED0B72C-6873-4CAC-AD3E-A96D6AC48EBC}"/>
    <cellStyle name="Normal 8 2 2 3 4" xfId="2533" xr:uid="{36DA3320-AAD9-46F0-BA10-7A235408066C}"/>
    <cellStyle name="Normal 8 2 2 3 4 2" xfId="4122" xr:uid="{A7567ECE-F4B5-446F-8D9B-972E31C5F0FD}"/>
    <cellStyle name="Normal 8 2 2 3 5" xfId="2534" xr:uid="{1FEBC6A9-1918-46FD-A926-8973FDA87288}"/>
    <cellStyle name="Normal 8 2 2 3 6" xfId="2535" xr:uid="{A73C0E07-FFC7-4D24-8D92-9DE19FFE4C5E}"/>
    <cellStyle name="Normal 8 2 2 4" xfId="2536" xr:uid="{EEC13DF9-B06B-4F0D-9EB8-804046947395}"/>
    <cellStyle name="Normal 8 2 2 4 2" xfId="2537" xr:uid="{2AF94334-D10B-4F5A-BA43-32196BBE8479}"/>
    <cellStyle name="Normal 8 2 2 4 2 2" xfId="2538" xr:uid="{6B22E49A-C0C9-4ED1-8D38-596B7CCCFA5F}"/>
    <cellStyle name="Normal 8 2 2 4 2 2 2" xfId="4123" xr:uid="{912BFFCF-270D-4F41-BB8D-5E40DCE34558}"/>
    <cellStyle name="Normal 8 2 2 4 2 2 2 2" xfId="4124" xr:uid="{24B64CD3-6767-4B81-B475-2BF503D0847A}"/>
    <cellStyle name="Normal 8 2 2 4 2 2 3" xfId="4125" xr:uid="{A2AD351F-89E5-466C-97EF-1E2D175EEE61}"/>
    <cellStyle name="Normal 8 2 2 4 2 3" xfId="2539" xr:uid="{DEC92309-FFED-4710-A685-A33794DA526C}"/>
    <cellStyle name="Normal 8 2 2 4 2 3 2" xfId="4126" xr:uid="{94BC60AE-080D-43A5-8FAB-D35FCE9888E7}"/>
    <cellStyle name="Normal 8 2 2 4 2 4" xfId="2540" xr:uid="{C8D3939F-42FD-4D3C-A0FB-458689751845}"/>
    <cellStyle name="Normal 8 2 2 4 3" xfId="2541" xr:uid="{95C9CBF7-A250-48EE-BAE0-D0DCD50425CF}"/>
    <cellStyle name="Normal 8 2 2 4 3 2" xfId="4127" xr:uid="{2E53B59C-1ED0-42F3-81C5-A3FF0F43120E}"/>
    <cellStyle name="Normal 8 2 2 4 3 2 2" xfId="4128" xr:uid="{8F9E2FB5-E624-44A1-9370-8E6907E2A1A7}"/>
    <cellStyle name="Normal 8 2 2 4 3 3" xfId="4129" xr:uid="{E9B0A97A-A1B4-4A90-9B32-DCCD546F661C}"/>
    <cellStyle name="Normal 8 2 2 4 4" xfId="2542" xr:uid="{91D2F599-7F0E-4AE2-B7C7-0CCA5C32D488}"/>
    <cellStyle name="Normal 8 2 2 4 4 2" xfId="4130" xr:uid="{0FFD3B53-2ABA-4E1F-918B-18DAE4F775CF}"/>
    <cellStyle name="Normal 8 2 2 4 5" xfId="2543" xr:uid="{8F71EA52-593F-4E77-8875-719F5EDC24EE}"/>
    <cellStyle name="Normal 8 2 2 5" xfId="2544" xr:uid="{D85C15AB-68F2-4625-AA3F-709AF3E29A6A}"/>
    <cellStyle name="Normal 8 2 2 5 2" xfId="2545" xr:uid="{8054956B-2773-4DE8-8405-5AFE788B3DB2}"/>
    <cellStyle name="Normal 8 2 2 5 2 2" xfId="4131" xr:uid="{39EDB69D-2D40-46AB-8C54-56EC566D857C}"/>
    <cellStyle name="Normal 8 2 2 5 2 2 2" xfId="4132" xr:uid="{321E7CFC-1708-4CA9-B35F-579D04D87067}"/>
    <cellStyle name="Normal 8 2 2 5 2 3" xfId="4133" xr:uid="{0F97941F-FA3F-4BD9-A688-D631510D30AA}"/>
    <cellStyle name="Normal 8 2 2 5 3" xfId="2546" xr:uid="{614B46EF-D5D7-4562-9180-157A28B149BA}"/>
    <cellStyle name="Normal 8 2 2 5 3 2" xfId="4134" xr:uid="{D46DBD91-F6BF-4156-A196-44AE1E09790A}"/>
    <cellStyle name="Normal 8 2 2 5 4" xfId="2547" xr:uid="{2B15A2BC-501E-4AC6-B802-F527892ECBA9}"/>
    <cellStyle name="Normal 8 2 2 6" xfId="2548" xr:uid="{66B3751B-CBCA-45EF-8235-67A3AFD9C501}"/>
    <cellStyle name="Normal 8 2 2 6 2" xfId="2549" xr:uid="{7BB76EA3-AF5C-4D6B-975E-418D864FBB19}"/>
    <cellStyle name="Normal 8 2 2 6 2 2" xfId="4135" xr:uid="{2C96901B-FA82-4F76-BC23-18B1C0927182}"/>
    <cellStyle name="Normal 8 2 2 6 3" xfId="2550" xr:uid="{CA7CF429-D4BF-4BB8-938E-44E6AE3B260D}"/>
    <cellStyle name="Normal 8 2 2 6 4" xfId="2551" xr:uid="{47AB4BA0-2613-4537-A3E8-DC7032B8871C}"/>
    <cellStyle name="Normal 8 2 2 7" xfId="2552" xr:uid="{8DFD0034-4CFD-488E-B56F-EE1127355CCB}"/>
    <cellStyle name="Normal 8 2 2 7 2" xfId="4136" xr:uid="{922B095D-2D33-4090-A06C-976B9EED5CCE}"/>
    <cellStyle name="Normal 8 2 2 8" xfId="2553" xr:uid="{627C19E1-D472-4CF4-B778-AE46AC300B1B}"/>
    <cellStyle name="Normal 8 2 2 9" xfId="2554" xr:uid="{941BD30D-F29D-473A-A3AE-EFD245AEB0D6}"/>
    <cellStyle name="Normal 8 2 3" xfId="2555" xr:uid="{FBF93067-FED0-44FD-8E03-D83008FB871F}"/>
    <cellStyle name="Normal 8 2 3 2" xfId="2556" xr:uid="{E8D8FB8D-64D9-4E78-933C-364A0A86EA6D}"/>
    <cellStyle name="Normal 8 2 3 2 2" xfId="2557" xr:uid="{DF8B6694-827A-41A1-9DA3-1272DDC9793F}"/>
    <cellStyle name="Normal 8 2 3 2 2 2" xfId="2558" xr:uid="{9842F6F8-69FA-4D36-8C67-6041726B6947}"/>
    <cellStyle name="Normal 8 2 3 2 2 2 2" xfId="4137" xr:uid="{23B862D8-2D7C-4036-B17E-A9E6639A2579}"/>
    <cellStyle name="Normal 8 2 3 2 2 2 2 2" xfId="4138" xr:uid="{9F7532A8-98CF-4E1B-8708-AA9CC1705A55}"/>
    <cellStyle name="Normal 8 2 3 2 2 2 3" xfId="4139" xr:uid="{D9D539C8-6746-4D4C-8C3B-B59095C202CA}"/>
    <cellStyle name="Normal 8 2 3 2 2 3" xfId="2559" xr:uid="{3D401938-E29D-4510-8AB0-AE0C33811406}"/>
    <cellStyle name="Normal 8 2 3 2 2 3 2" xfId="4140" xr:uid="{AC88E3BE-095E-4EA8-A937-BBD5D26A1F4B}"/>
    <cellStyle name="Normal 8 2 3 2 2 4" xfId="2560" xr:uid="{7526601F-9201-4EA6-ABEE-2970C66D6758}"/>
    <cellStyle name="Normal 8 2 3 2 3" xfId="2561" xr:uid="{8A9F0E66-7D8C-4184-ADB8-3B7503E5D1D7}"/>
    <cellStyle name="Normal 8 2 3 2 3 2" xfId="2562" xr:uid="{216D6434-C99A-400C-80D7-2B713DC0910B}"/>
    <cellStyle name="Normal 8 2 3 2 3 2 2" xfId="4141" xr:uid="{6D1723A8-46C9-4AF9-B5BC-1EC1812FB9F2}"/>
    <cellStyle name="Normal 8 2 3 2 3 3" xfId="2563" xr:uid="{FF3FEA9F-20DD-4C44-823B-F4931028DD22}"/>
    <cellStyle name="Normal 8 2 3 2 3 4" xfId="2564" xr:uid="{9F0D86A6-0C15-4953-B1E1-449094EB2059}"/>
    <cellStyle name="Normal 8 2 3 2 4" xfId="2565" xr:uid="{0EBE6997-F856-4367-B179-F9D84CBC9A70}"/>
    <cellStyle name="Normal 8 2 3 2 4 2" xfId="4142" xr:uid="{82289E2D-FF17-412B-93D5-3EE67DA9EEA6}"/>
    <cellStyle name="Normal 8 2 3 2 5" xfId="2566" xr:uid="{F95C2C8A-D067-4C45-BCCE-7D834988333B}"/>
    <cellStyle name="Normal 8 2 3 2 6" xfId="2567" xr:uid="{8D83E12E-BDEB-4273-A324-C2091D08A21A}"/>
    <cellStyle name="Normal 8 2 3 3" xfId="2568" xr:uid="{B55D34EB-6D1A-44FC-A42B-7050F7E7D37C}"/>
    <cellStyle name="Normal 8 2 3 3 2" xfId="2569" xr:uid="{C9A5B455-420F-4E45-ADCD-12AC16488AC2}"/>
    <cellStyle name="Normal 8 2 3 3 2 2" xfId="2570" xr:uid="{DED6F0EA-ED00-4473-9336-2392C6B8CE70}"/>
    <cellStyle name="Normal 8 2 3 3 2 2 2" xfId="4143" xr:uid="{662527E9-16EA-4B22-ADCA-EB4289769474}"/>
    <cellStyle name="Normal 8 2 3 3 2 2 2 2" xfId="4144" xr:uid="{032B4DA9-E9A8-4F26-AC34-2B3D65E5D782}"/>
    <cellStyle name="Normal 8 2 3 3 2 2 3" xfId="4145" xr:uid="{3E2D0D6A-37D1-4975-BCAE-82DD0CEBC9AE}"/>
    <cellStyle name="Normal 8 2 3 3 2 3" xfId="2571" xr:uid="{87384A55-EFA4-45BF-92EC-44F03E60A4F6}"/>
    <cellStyle name="Normal 8 2 3 3 2 3 2" xfId="4146" xr:uid="{E8A0CC1F-D605-4065-BF14-AD2A1B2EF2AB}"/>
    <cellStyle name="Normal 8 2 3 3 2 4" xfId="2572" xr:uid="{369E0BA1-26CF-4159-A8C1-A96152F89B68}"/>
    <cellStyle name="Normal 8 2 3 3 3" xfId="2573" xr:uid="{26CD4944-DE7B-4296-B6D9-C1B2738BDE0D}"/>
    <cellStyle name="Normal 8 2 3 3 3 2" xfId="4147" xr:uid="{A0CDF5E4-166A-4678-867D-2F0CD5C93496}"/>
    <cellStyle name="Normal 8 2 3 3 3 2 2" xfId="4148" xr:uid="{000BCFC6-7AD3-4888-80C4-1771A84CC931}"/>
    <cellStyle name="Normal 8 2 3 3 3 3" xfId="4149" xr:uid="{9FA3C402-A336-4AD6-8BD9-CE2DF8D5B47F}"/>
    <cellStyle name="Normal 8 2 3 3 4" xfId="2574" xr:uid="{A348D163-964B-4F00-8F69-8A7DACBE352E}"/>
    <cellStyle name="Normal 8 2 3 3 4 2" xfId="4150" xr:uid="{82CD2842-83C1-4181-8BD0-84E9A659DED1}"/>
    <cellStyle name="Normal 8 2 3 3 5" xfId="2575" xr:uid="{A6D0CE25-2B72-4E28-9167-7E9D031D0383}"/>
    <cellStyle name="Normal 8 2 3 4" xfId="2576" xr:uid="{FEEAD124-CA37-4C27-905F-3D10547526F1}"/>
    <cellStyle name="Normal 8 2 3 4 2" xfId="2577" xr:uid="{FCF13F03-8002-466C-8ACE-27B21665F47D}"/>
    <cellStyle name="Normal 8 2 3 4 2 2" xfId="4151" xr:uid="{6878FC19-B317-4F43-8FDC-DDE48C66EEC2}"/>
    <cellStyle name="Normal 8 2 3 4 2 2 2" xfId="4152" xr:uid="{EB6A286D-FAB7-4021-B2A6-D31104C1425B}"/>
    <cellStyle name="Normal 8 2 3 4 2 3" xfId="4153" xr:uid="{8419AF3E-D410-40A1-9D51-C2FB2AD2A8C8}"/>
    <cellStyle name="Normal 8 2 3 4 3" xfId="2578" xr:uid="{56044970-7CDE-4226-8992-7E03DAF488E1}"/>
    <cellStyle name="Normal 8 2 3 4 3 2" xfId="4154" xr:uid="{08819A6D-B574-4E70-AACA-413DC6148058}"/>
    <cellStyle name="Normal 8 2 3 4 4" xfId="2579" xr:uid="{723DF05E-14E9-4410-9513-65DE25DC75CA}"/>
    <cellStyle name="Normal 8 2 3 5" xfId="2580" xr:uid="{88D5039E-6B45-4B63-A0A1-56D1F8486754}"/>
    <cellStyle name="Normal 8 2 3 5 2" xfId="2581" xr:uid="{C91567AA-3336-461C-B87F-7700185B13B4}"/>
    <cellStyle name="Normal 8 2 3 5 2 2" xfId="4155" xr:uid="{63831289-6CCE-4F3B-BFE1-123164B6A242}"/>
    <cellStyle name="Normal 8 2 3 5 3" xfId="2582" xr:uid="{1FE4CD3D-CD1E-4A9C-8AC2-54A5FDEAB9A7}"/>
    <cellStyle name="Normal 8 2 3 5 4" xfId="2583" xr:uid="{93861CA5-7AEC-49F8-ACBA-1E835FF3377E}"/>
    <cellStyle name="Normal 8 2 3 6" xfId="2584" xr:uid="{0748E562-233A-4C07-B087-AF81A7C712D9}"/>
    <cellStyle name="Normal 8 2 3 6 2" xfId="4156" xr:uid="{5B57CB6B-597A-46BD-8EA8-6C2C581ECAA8}"/>
    <cellStyle name="Normal 8 2 3 7" xfId="2585" xr:uid="{7A273E2B-664B-4911-8F92-D35442490BF8}"/>
    <cellStyle name="Normal 8 2 3 8" xfId="2586" xr:uid="{F144F622-7D72-4515-AE11-2CD3486923D2}"/>
    <cellStyle name="Normal 8 2 4" xfId="2587" xr:uid="{F9F001D1-8BE6-4C8A-B6A5-C7A9D6F99FD3}"/>
    <cellStyle name="Normal 8 2 4 2" xfId="2588" xr:uid="{A627EE76-6FE2-4F50-BC73-61F3847C45A5}"/>
    <cellStyle name="Normal 8 2 4 2 2" xfId="2589" xr:uid="{0FD34729-6C85-46B7-A2CB-40042D4C87C7}"/>
    <cellStyle name="Normal 8 2 4 2 2 2" xfId="2590" xr:uid="{B0D39499-0FC7-493D-9B12-07CC26A7A109}"/>
    <cellStyle name="Normal 8 2 4 2 2 2 2" xfId="4157" xr:uid="{3D580614-4A6C-42F4-AEF2-DDEB95CB62F5}"/>
    <cellStyle name="Normal 8 2 4 2 2 3" xfId="2591" xr:uid="{C074A492-2EEE-4862-B953-4D4FD95B8A93}"/>
    <cellStyle name="Normal 8 2 4 2 2 4" xfId="2592" xr:uid="{10CD792D-C686-40DA-95CC-91521D1218AB}"/>
    <cellStyle name="Normal 8 2 4 2 3" xfId="2593" xr:uid="{5E43911B-2E8D-42D9-87C4-6AFCD133FB83}"/>
    <cellStyle name="Normal 8 2 4 2 3 2" xfId="4158" xr:uid="{9B3B774C-517A-4F39-9F01-C8E4B6BEA2AF}"/>
    <cellStyle name="Normal 8 2 4 2 4" xfId="2594" xr:uid="{6BD0010D-AEF8-4A2B-B72B-6487A529A5B7}"/>
    <cellStyle name="Normal 8 2 4 2 5" xfId="2595" xr:uid="{3CD6EC8D-BBEB-4F75-99B6-C743D76F38D8}"/>
    <cellStyle name="Normal 8 2 4 3" xfId="2596" xr:uid="{72315664-5307-4B5B-96BD-8C075DB4B63B}"/>
    <cellStyle name="Normal 8 2 4 3 2" xfId="2597" xr:uid="{55846043-6599-47E5-BFCF-EE4277CA4CE1}"/>
    <cellStyle name="Normal 8 2 4 3 2 2" xfId="4159" xr:uid="{2D2C1F78-C947-4213-9FFA-252CFD8D6FE6}"/>
    <cellStyle name="Normal 8 2 4 3 3" xfId="2598" xr:uid="{FE0FAE1D-0FC2-4ECA-854E-BCA057A66210}"/>
    <cellStyle name="Normal 8 2 4 3 4" xfId="2599" xr:uid="{7DC8ACE8-392B-477D-AE97-8D7230541E34}"/>
    <cellStyle name="Normal 8 2 4 4" xfId="2600" xr:uid="{BFC6DB27-E841-47C4-BF00-50E9BEFB6DD2}"/>
    <cellStyle name="Normal 8 2 4 4 2" xfId="2601" xr:uid="{EF7C02E3-F0C7-4255-8F13-731BFDE7E181}"/>
    <cellStyle name="Normal 8 2 4 4 3" xfId="2602" xr:uid="{BFA345CA-14C1-415F-905A-1DDD646EC0CC}"/>
    <cellStyle name="Normal 8 2 4 4 4" xfId="2603" xr:uid="{73D2B4B0-9118-4619-92A1-EAEF1BD16746}"/>
    <cellStyle name="Normal 8 2 4 5" xfId="2604" xr:uid="{647F12A3-6F70-4574-9C7E-C921DC1FBB19}"/>
    <cellStyle name="Normal 8 2 4 6" xfId="2605" xr:uid="{C6DA4E88-7B09-4BA1-9A57-77CB0FC4A045}"/>
    <cellStyle name="Normal 8 2 4 7" xfId="2606" xr:uid="{0D791565-F323-4B9A-BACA-8D6FB813B068}"/>
    <cellStyle name="Normal 8 2 5" xfId="2607" xr:uid="{B699627C-23A6-4B70-812B-68922544E3DF}"/>
    <cellStyle name="Normal 8 2 5 2" xfId="2608" xr:uid="{F002071F-6AF7-4E84-9836-A22113858729}"/>
    <cellStyle name="Normal 8 2 5 2 2" xfId="2609" xr:uid="{0F558AE6-300F-4EA4-931F-D641E5F62219}"/>
    <cellStyle name="Normal 8 2 5 2 2 2" xfId="4160" xr:uid="{56999617-054C-4713-813B-C1B2C7BFCC94}"/>
    <cellStyle name="Normal 8 2 5 2 2 2 2" xfId="4161" xr:uid="{E485FD9D-C664-45E4-8663-429E0B037536}"/>
    <cellStyle name="Normal 8 2 5 2 2 3" xfId="4162" xr:uid="{5F2D6715-5835-4494-9B9B-212D2199360E}"/>
    <cellStyle name="Normal 8 2 5 2 3" xfId="2610" xr:uid="{8CB53F07-66D2-4CD2-A862-C01EDA0FA152}"/>
    <cellStyle name="Normal 8 2 5 2 3 2" xfId="4163" xr:uid="{E7049994-56CF-4DFB-BFF4-162D8BB494B7}"/>
    <cellStyle name="Normal 8 2 5 2 4" xfId="2611" xr:uid="{16D5E857-0D94-47A8-84A5-E081F276CFC7}"/>
    <cellStyle name="Normal 8 2 5 3" xfId="2612" xr:uid="{266FC2A6-7CBA-4FCC-9C39-C7DA9AD67D16}"/>
    <cellStyle name="Normal 8 2 5 3 2" xfId="2613" xr:uid="{7D75369C-2486-4733-8994-756DA6B45283}"/>
    <cellStyle name="Normal 8 2 5 3 2 2" xfId="4164" xr:uid="{49F8C373-0F68-444B-8F0E-61AF48C05351}"/>
    <cellStyle name="Normal 8 2 5 3 3" xfId="2614" xr:uid="{7A448384-C4CF-4982-8EEB-3E26845C5E0F}"/>
    <cellStyle name="Normal 8 2 5 3 4" xfId="2615" xr:uid="{7B17C338-215D-499A-AD9C-56A0E48B4B6A}"/>
    <cellStyle name="Normal 8 2 5 4" xfId="2616" xr:uid="{74192734-01EA-48A1-B454-6F14AAF93A88}"/>
    <cellStyle name="Normal 8 2 5 4 2" xfId="4165" xr:uid="{36E18B83-2467-4C51-A175-B52E9BD545CD}"/>
    <cellStyle name="Normal 8 2 5 5" xfId="2617" xr:uid="{2CF9B07A-5281-4220-8EC6-67F55A838727}"/>
    <cellStyle name="Normal 8 2 5 6" xfId="2618" xr:uid="{F9AA1EDD-E6DB-43C1-94A2-4746FF742BF9}"/>
    <cellStyle name="Normal 8 2 6" xfId="2619" xr:uid="{695AB9C8-5BDC-48FF-9E08-9E8818D4EC90}"/>
    <cellStyle name="Normal 8 2 6 2" xfId="2620" xr:uid="{4AD7D6C4-3C7A-4CCD-A6B5-9FD71194E446}"/>
    <cellStyle name="Normal 8 2 6 2 2" xfId="2621" xr:uid="{78670099-6FBD-4096-A24F-A632DAD61A76}"/>
    <cellStyle name="Normal 8 2 6 2 2 2" xfId="4166" xr:uid="{E4E8A231-5AEC-4A07-A88F-15929F06ED06}"/>
    <cellStyle name="Normal 8 2 6 2 3" xfId="2622" xr:uid="{3E3FB16A-7FF6-434F-800A-1EE63F8B68EB}"/>
    <cellStyle name="Normal 8 2 6 2 4" xfId="2623" xr:uid="{5C381E51-EFB4-4926-9A78-8A08BA14F3FB}"/>
    <cellStyle name="Normal 8 2 6 3" xfId="2624" xr:uid="{752022B6-0D8C-4C82-8988-65A7769E24EE}"/>
    <cellStyle name="Normal 8 2 6 3 2" xfId="4167" xr:uid="{6B0E1BAF-CD15-4B0F-B134-2AE34A4A8647}"/>
    <cellStyle name="Normal 8 2 6 4" xfId="2625" xr:uid="{5269C741-D2E3-4984-8B48-F78A1788A3AE}"/>
    <cellStyle name="Normal 8 2 6 5" xfId="2626" xr:uid="{3720BA60-A413-4A7A-9D74-AACD6A6E1072}"/>
    <cellStyle name="Normal 8 2 7" xfId="2627" xr:uid="{315580C9-55AA-4656-B94B-2C7DE993C4AC}"/>
    <cellStyle name="Normal 8 2 7 2" xfId="2628" xr:uid="{BBA89344-9494-4475-9E8C-DB1CE7DED6E6}"/>
    <cellStyle name="Normal 8 2 7 2 2" xfId="4168" xr:uid="{1B121693-8C6D-4843-BA9A-CFBD2EF58281}"/>
    <cellStyle name="Normal 8 2 7 3" xfId="2629" xr:uid="{92BE56EA-3147-463F-9955-FF71BFE2B3CF}"/>
    <cellStyle name="Normal 8 2 7 4" xfId="2630" xr:uid="{53CFDF30-AC85-44BF-B9B1-53460C35D894}"/>
    <cellStyle name="Normal 8 2 8" xfId="2631" xr:uid="{FBADF7F8-FD55-4187-B979-400A6ABA9735}"/>
    <cellStyle name="Normal 8 2 8 2" xfId="2632" xr:uid="{40B5C4D4-74E0-43FA-9583-61EC1E6C17C2}"/>
    <cellStyle name="Normal 8 2 8 3" xfId="2633" xr:uid="{934132CF-CC70-4AC8-A5F1-252F285D7F23}"/>
    <cellStyle name="Normal 8 2 8 4" xfId="2634" xr:uid="{141889C6-DD5C-4D0E-A85E-A79084E1BADC}"/>
    <cellStyle name="Normal 8 2 9" xfId="2635" xr:uid="{BC8B41CC-96FF-4567-B1ED-08403E4D4F83}"/>
    <cellStyle name="Normal 8 3" xfId="2636" xr:uid="{3E057224-77CF-476E-9D1A-FFE92AF9152E}"/>
    <cellStyle name="Normal 8 3 10" xfId="2637" xr:uid="{AEBFA243-B0CF-44F4-87C6-3417425DBD85}"/>
    <cellStyle name="Normal 8 3 11" xfId="2638" xr:uid="{9FEAF962-E608-4363-B16C-8EA03982DF14}"/>
    <cellStyle name="Normal 8 3 2" xfId="2639" xr:uid="{D4319397-C04E-4056-9A18-08C0D9910D0B}"/>
    <cellStyle name="Normal 8 3 2 2" xfId="2640" xr:uid="{9050A0F1-5B06-4F35-8A24-68EC31FD121B}"/>
    <cellStyle name="Normal 8 3 2 2 2" xfId="2641" xr:uid="{E34E9D67-18CD-4C30-BCF0-A4DA5D26D3A2}"/>
    <cellStyle name="Normal 8 3 2 2 2 2" xfId="2642" xr:uid="{C6EED4F1-216B-4627-9CA6-DCB2002EE379}"/>
    <cellStyle name="Normal 8 3 2 2 2 2 2" xfId="2643" xr:uid="{F6F0CB30-4D1A-4670-AD45-842A2B8933FD}"/>
    <cellStyle name="Normal 8 3 2 2 2 2 2 2" xfId="4169" xr:uid="{1A21E18D-1BCB-40ED-A6C0-C36C421A6F4E}"/>
    <cellStyle name="Normal 8 3 2 2 2 2 3" xfId="2644" xr:uid="{27E09D70-5E02-40B3-B93F-FEB941E5EDB9}"/>
    <cellStyle name="Normal 8 3 2 2 2 2 4" xfId="2645" xr:uid="{C992BB54-BCA9-453D-9647-AA4AD63251ED}"/>
    <cellStyle name="Normal 8 3 2 2 2 3" xfId="2646" xr:uid="{573C3B05-8667-4E19-9C9F-FFFEE840A285}"/>
    <cellStyle name="Normal 8 3 2 2 2 3 2" xfId="2647" xr:uid="{D416F206-ACA4-474B-A826-F7CA1AA4662D}"/>
    <cellStyle name="Normal 8 3 2 2 2 3 3" xfId="2648" xr:uid="{87E127DA-A83D-4F24-A101-56D7FAEF7462}"/>
    <cellStyle name="Normal 8 3 2 2 2 3 4" xfId="2649" xr:uid="{7E3DE065-B545-4419-B899-A7A34CA08C3A}"/>
    <cellStyle name="Normal 8 3 2 2 2 4" xfId="2650" xr:uid="{C00D551A-3C49-4A21-8F46-69008B54BE03}"/>
    <cellStyle name="Normal 8 3 2 2 2 5" xfId="2651" xr:uid="{5B79B88B-2155-4442-BA1E-0ADCB9C015F4}"/>
    <cellStyle name="Normal 8 3 2 2 2 6" xfId="2652" xr:uid="{8305C80C-74D1-4DF9-85E8-BAB7A54D5E92}"/>
    <cellStyle name="Normal 8 3 2 2 3" xfId="2653" xr:uid="{5E4712E1-B8DD-4AB3-9127-2E4DDE10BA07}"/>
    <cellStyle name="Normal 8 3 2 2 3 2" xfId="2654" xr:uid="{49D1C377-D1C7-4914-B897-737DA76F2609}"/>
    <cellStyle name="Normal 8 3 2 2 3 2 2" xfId="2655" xr:uid="{5E917F8C-BDC8-4DBF-8755-255703F95431}"/>
    <cellStyle name="Normal 8 3 2 2 3 2 3" xfId="2656" xr:uid="{EE56874F-C8E5-40BE-925F-AD9511592657}"/>
    <cellStyle name="Normal 8 3 2 2 3 2 4" xfId="2657" xr:uid="{43B99DA3-A2BE-402B-83A4-00E8FC254A37}"/>
    <cellStyle name="Normal 8 3 2 2 3 3" xfId="2658" xr:uid="{CA6744C1-EAD2-4605-A9B1-300D99C795E7}"/>
    <cellStyle name="Normal 8 3 2 2 3 4" xfId="2659" xr:uid="{A7BDE6FA-7087-409C-A6E8-D99EDFBC3AE2}"/>
    <cellStyle name="Normal 8 3 2 2 3 5" xfId="2660" xr:uid="{38B67C36-691E-483C-B4D1-3BD20E07A45B}"/>
    <cellStyle name="Normal 8 3 2 2 4" xfId="2661" xr:uid="{2617B225-FD47-493F-92DD-5EF68D26D976}"/>
    <cellStyle name="Normal 8 3 2 2 4 2" xfId="2662" xr:uid="{D79F6678-8559-4420-BA77-D0B5427E71E6}"/>
    <cellStyle name="Normal 8 3 2 2 4 3" xfId="2663" xr:uid="{67F24596-1646-4309-8642-AB16EC708874}"/>
    <cellStyle name="Normal 8 3 2 2 4 4" xfId="2664" xr:uid="{5840D496-47D5-48C5-99D7-B11898BD8D1B}"/>
    <cellStyle name="Normal 8 3 2 2 5" xfId="2665" xr:uid="{B8FCE031-1A8C-4F7C-AD64-43D0FC83F827}"/>
    <cellStyle name="Normal 8 3 2 2 5 2" xfId="2666" xr:uid="{C850403B-B05F-4F79-BD9D-92693C250293}"/>
    <cellStyle name="Normal 8 3 2 2 5 3" xfId="2667" xr:uid="{178E97C2-61D9-4F41-AE50-86D593BF7201}"/>
    <cellStyle name="Normal 8 3 2 2 5 4" xfId="2668" xr:uid="{EBF28DB0-AAC3-4F51-86C6-1E4C616ADEFC}"/>
    <cellStyle name="Normal 8 3 2 2 6" xfId="2669" xr:uid="{FA29453A-600B-41A7-9990-97A4A4D54190}"/>
    <cellStyle name="Normal 8 3 2 2 7" xfId="2670" xr:uid="{61970322-5CF3-45A5-9A0B-C4567012E04F}"/>
    <cellStyle name="Normal 8 3 2 2 8" xfId="2671" xr:uid="{5EA6495A-E6FC-4EE5-AB92-F55A78A914EB}"/>
    <cellStyle name="Normal 8 3 2 3" xfId="2672" xr:uid="{052894A3-5583-4F07-8C71-88AF14DCE0CB}"/>
    <cellStyle name="Normal 8 3 2 3 2" xfId="2673" xr:uid="{BCF155DE-A208-4449-A376-5C4A793FC3FD}"/>
    <cellStyle name="Normal 8 3 2 3 2 2" xfId="2674" xr:uid="{5456867B-F096-4C5B-8DF1-DDA0918349D9}"/>
    <cellStyle name="Normal 8 3 2 3 2 2 2" xfId="4170" xr:uid="{2DF00EE4-8A80-4816-9994-77B7C7B26F69}"/>
    <cellStyle name="Normal 8 3 2 3 2 2 2 2" xfId="4171" xr:uid="{BF76D58F-A335-41B2-BCC0-8D5E10FA289D}"/>
    <cellStyle name="Normal 8 3 2 3 2 2 3" xfId="4172" xr:uid="{76E9728E-0563-416E-A294-8D283BBFD47D}"/>
    <cellStyle name="Normal 8 3 2 3 2 3" xfId="2675" xr:uid="{0C98D768-3429-47D9-802D-6FF8791B5F0B}"/>
    <cellStyle name="Normal 8 3 2 3 2 3 2" xfId="4173" xr:uid="{808A2D5B-5A6D-44B1-878A-AAB07B7644E9}"/>
    <cellStyle name="Normal 8 3 2 3 2 4" xfId="2676" xr:uid="{37543A94-7F5F-4E35-BA7B-B0D4729F12C5}"/>
    <cellStyle name="Normal 8 3 2 3 3" xfId="2677" xr:uid="{B057915F-1833-49C8-96EB-FD89D66A9E31}"/>
    <cellStyle name="Normal 8 3 2 3 3 2" xfId="2678" xr:uid="{03EB12F0-E4C1-4F3F-9D97-AD8FE8B050BA}"/>
    <cellStyle name="Normal 8 3 2 3 3 2 2" xfId="4174" xr:uid="{0BAC4191-D4B8-491E-A46D-C09EA54906D9}"/>
    <cellStyle name="Normal 8 3 2 3 3 3" xfId="2679" xr:uid="{F0DD964D-DCAF-4779-9FC2-10EE0B27E4B5}"/>
    <cellStyle name="Normal 8 3 2 3 3 4" xfId="2680" xr:uid="{7D484089-C433-4B91-A305-20FCB848426A}"/>
    <cellStyle name="Normal 8 3 2 3 4" xfId="2681" xr:uid="{51B0EBBA-16E4-448B-B4E8-4C317AEE9680}"/>
    <cellStyle name="Normal 8 3 2 3 4 2" xfId="4175" xr:uid="{49978F2D-FC36-4F64-96C4-10ACD38ECD06}"/>
    <cellStyle name="Normal 8 3 2 3 5" xfId="2682" xr:uid="{FF9C14D8-6ADC-4C23-98EA-008FFDEBB03B}"/>
    <cellStyle name="Normal 8 3 2 3 6" xfId="2683" xr:uid="{91F3AE6D-5E22-4F61-921B-E705187212D4}"/>
    <cellStyle name="Normal 8 3 2 4" xfId="2684" xr:uid="{B35FACD6-421D-470B-A05A-8F464F2B9F10}"/>
    <cellStyle name="Normal 8 3 2 4 2" xfId="2685" xr:uid="{3D881751-287B-4BCE-867C-668FE628158C}"/>
    <cellStyle name="Normal 8 3 2 4 2 2" xfId="2686" xr:uid="{2AB1E4A4-1BCA-480C-9205-10D618A09A51}"/>
    <cellStyle name="Normal 8 3 2 4 2 2 2" xfId="4176" xr:uid="{C2CB6257-7425-4384-8513-788E71019524}"/>
    <cellStyle name="Normal 8 3 2 4 2 3" xfId="2687" xr:uid="{D20EA192-DA5E-465D-BB5C-6D2C622C6AC0}"/>
    <cellStyle name="Normal 8 3 2 4 2 4" xfId="2688" xr:uid="{0DEBAC10-DC5A-43E2-AC6E-35A79E096A92}"/>
    <cellStyle name="Normal 8 3 2 4 3" xfId="2689" xr:uid="{CE416F4D-CD82-49ED-95B6-810AE0D970AF}"/>
    <cellStyle name="Normal 8 3 2 4 3 2" xfId="4177" xr:uid="{BC51F1BD-6FCF-47E1-B630-A196D91FF6AB}"/>
    <cellStyle name="Normal 8 3 2 4 4" xfId="2690" xr:uid="{FA39707E-E729-498E-9A67-87A260E6BFA0}"/>
    <cellStyle name="Normal 8 3 2 4 5" xfId="2691" xr:uid="{CA116727-057B-4707-9700-E933B933D7EB}"/>
    <cellStyle name="Normal 8 3 2 5" xfId="2692" xr:uid="{376487E7-2FB0-45AA-88E1-4EF908EA98A3}"/>
    <cellStyle name="Normal 8 3 2 5 2" xfId="2693" xr:uid="{22276DE1-E185-41CF-A114-68E38385B871}"/>
    <cellStyle name="Normal 8 3 2 5 2 2" xfId="4178" xr:uid="{5033B4F8-AFBC-4ADC-8725-6EBC2E156A73}"/>
    <cellStyle name="Normal 8 3 2 5 3" xfId="2694" xr:uid="{783A14D9-365C-4BB6-844A-506409C12DE8}"/>
    <cellStyle name="Normal 8 3 2 5 4" xfId="2695" xr:uid="{638F8A22-0C01-4B3B-B8D4-17B525D184BA}"/>
    <cellStyle name="Normal 8 3 2 6" xfId="2696" xr:uid="{41EA8911-F2FD-4A56-98DC-57974BC86B8F}"/>
    <cellStyle name="Normal 8 3 2 6 2" xfId="2697" xr:uid="{B3B8A3FB-C50B-4BFE-AA2D-174A59EE64E0}"/>
    <cellStyle name="Normal 8 3 2 6 3" xfId="2698" xr:uid="{7406FBB6-26DA-408A-8F71-28014CB48E5B}"/>
    <cellStyle name="Normal 8 3 2 6 4" xfId="2699" xr:uid="{D728D63E-600F-47FD-BD1C-CCFC857452F1}"/>
    <cellStyle name="Normal 8 3 2 7" xfId="2700" xr:uid="{14AE9C4F-5230-4CDF-ABE4-DFAE9786430E}"/>
    <cellStyle name="Normal 8 3 2 8" xfId="2701" xr:uid="{9558CDE9-C598-438F-BAB3-EFE98922F04E}"/>
    <cellStyle name="Normal 8 3 2 9" xfId="2702" xr:uid="{7B5F4CCA-AE70-4972-A94A-2A737EF15B03}"/>
    <cellStyle name="Normal 8 3 3" xfId="2703" xr:uid="{979EA380-C80B-40E8-9615-577478E6D0D9}"/>
    <cellStyle name="Normal 8 3 3 2" xfId="2704" xr:uid="{2770BFB1-39C1-4682-8B32-DF85A286424F}"/>
    <cellStyle name="Normal 8 3 3 2 2" xfId="2705" xr:uid="{032ED315-D929-414F-935D-661D731EEFF1}"/>
    <cellStyle name="Normal 8 3 3 2 2 2" xfId="2706" xr:uid="{8C8DE5B8-EB2C-4F0D-88A8-E5BB90750453}"/>
    <cellStyle name="Normal 8 3 3 2 2 2 2" xfId="4179" xr:uid="{E64676AF-9D07-4DE5-8637-07E0C2CBA72E}"/>
    <cellStyle name="Normal 8 3 3 2 2 2 2 2" xfId="4663" xr:uid="{B9D34810-85EB-4A24-9687-157426ED2181}"/>
    <cellStyle name="Normal 8 3 3 2 2 2 3" xfId="4664" xr:uid="{8EBBA5C5-5B6E-49BF-8BED-9C9E18751DE8}"/>
    <cellStyle name="Normal 8 3 3 2 2 3" xfId="2707" xr:uid="{DC1CE45C-1457-4D87-9C3C-2734CA3B078D}"/>
    <cellStyle name="Normal 8 3 3 2 2 3 2" xfId="4665" xr:uid="{6267DB1E-C24C-436C-99F6-5B85C63F0910}"/>
    <cellStyle name="Normal 8 3 3 2 2 4" xfId="2708" xr:uid="{02734E6D-EB9F-47FC-80E3-763439F883EE}"/>
    <cellStyle name="Normal 8 3 3 2 3" xfId="2709" xr:uid="{0C2920CE-CD5A-4232-99BE-D1BFBB479896}"/>
    <cellStyle name="Normal 8 3 3 2 3 2" xfId="2710" xr:uid="{F67F6A66-9EAF-4FE7-A3D8-A1CFBE4D1AE4}"/>
    <cellStyle name="Normal 8 3 3 2 3 2 2" xfId="4666" xr:uid="{A0266745-93A9-49DB-A4BA-999A08432774}"/>
    <cellStyle name="Normal 8 3 3 2 3 3" xfId="2711" xr:uid="{417C9111-617B-4BD3-8792-81DE1E1BA9CA}"/>
    <cellStyle name="Normal 8 3 3 2 3 4" xfId="2712" xr:uid="{76DEB304-8A1B-4BDC-A3E2-961E1C076113}"/>
    <cellStyle name="Normal 8 3 3 2 4" xfId="2713" xr:uid="{636F5173-0546-47FA-9C42-D0D3E6BCC9C1}"/>
    <cellStyle name="Normal 8 3 3 2 4 2" xfId="4667" xr:uid="{0FED11F1-A0CE-40F0-B31A-FEF8F5569E9A}"/>
    <cellStyle name="Normal 8 3 3 2 5" xfId="2714" xr:uid="{50EC5866-8FEC-4A2A-B6D3-6799565BE572}"/>
    <cellStyle name="Normal 8 3 3 2 6" xfId="2715" xr:uid="{036804E3-561E-4197-A7D8-55D3C253E9B1}"/>
    <cellStyle name="Normal 8 3 3 3" xfId="2716" xr:uid="{519CDBDE-8769-4E40-9510-563EFF4F8E13}"/>
    <cellStyle name="Normal 8 3 3 3 2" xfId="2717" xr:uid="{6A1B6DEE-62DB-404A-ABF5-E72981440669}"/>
    <cellStyle name="Normal 8 3 3 3 2 2" xfId="2718" xr:uid="{6EDEF591-E867-44B4-9D72-2C0A57825508}"/>
    <cellStyle name="Normal 8 3 3 3 2 2 2" xfId="4668" xr:uid="{2C5AA464-0C06-4F0B-94AB-B3F42939730C}"/>
    <cellStyle name="Normal 8 3 3 3 2 3" xfId="2719" xr:uid="{F3D05AD7-A609-45BF-82EE-289EE0F77F2E}"/>
    <cellStyle name="Normal 8 3 3 3 2 4" xfId="2720" xr:uid="{9BED13B0-6223-4978-B1ED-9076B05181DA}"/>
    <cellStyle name="Normal 8 3 3 3 3" xfId="2721" xr:uid="{3D06DEE1-F31B-45C0-98A8-0A445E0EED8A}"/>
    <cellStyle name="Normal 8 3 3 3 3 2" xfId="4669" xr:uid="{AD7CF580-C557-43C0-8379-029A829D30F0}"/>
    <cellStyle name="Normal 8 3 3 3 4" xfId="2722" xr:uid="{BA3C2568-4495-406E-B60E-3A02E115CCA8}"/>
    <cellStyle name="Normal 8 3 3 3 5" xfId="2723" xr:uid="{BFBFC258-527D-4150-A576-15856329A4AE}"/>
    <cellStyle name="Normal 8 3 3 4" xfId="2724" xr:uid="{CA8F8A6D-03D7-4590-A37E-46BFD0CE65ED}"/>
    <cellStyle name="Normal 8 3 3 4 2" xfId="2725" xr:uid="{35D2E44F-20AD-4CE9-83E4-4FAEE44776C2}"/>
    <cellStyle name="Normal 8 3 3 4 2 2" xfId="4670" xr:uid="{9F059A79-9F4D-449B-9483-D9ACA1701495}"/>
    <cellStyle name="Normal 8 3 3 4 3" xfId="2726" xr:uid="{54D412FA-7EB4-4107-81CE-22AF2877255E}"/>
    <cellStyle name="Normal 8 3 3 4 4" xfId="2727" xr:uid="{5E6B0E0D-3778-4AC6-8DB7-820553E1F841}"/>
    <cellStyle name="Normal 8 3 3 5" xfId="2728" xr:uid="{BEFB26E1-DAF1-412A-B657-C9D5ADED0B90}"/>
    <cellStyle name="Normal 8 3 3 5 2" xfId="2729" xr:uid="{5F1516F3-A604-47E7-A461-05CEF8DB7051}"/>
    <cellStyle name="Normal 8 3 3 5 3" xfId="2730" xr:uid="{8AD3AD0E-BE05-4050-9208-A92BA12EB1C4}"/>
    <cellStyle name="Normal 8 3 3 5 4" xfId="2731" xr:uid="{7C9EA76E-49D3-4D96-814E-BF7325C9B4B4}"/>
    <cellStyle name="Normal 8 3 3 6" xfId="2732" xr:uid="{F0A32E43-B848-453C-9D26-6CAEDD792432}"/>
    <cellStyle name="Normal 8 3 3 7" xfId="2733" xr:uid="{4481769D-488B-48FD-9145-02F64C420D3C}"/>
    <cellStyle name="Normal 8 3 3 8" xfId="2734" xr:uid="{187949B7-44BD-4229-AA57-41945C787A1C}"/>
    <cellStyle name="Normal 8 3 4" xfId="2735" xr:uid="{C2107A12-C149-43B9-B269-ACB471AD9C28}"/>
    <cellStyle name="Normal 8 3 4 2" xfId="2736" xr:uid="{AC6F5F44-AF0E-4197-8F41-9EE37E3C79FB}"/>
    <cellStyle name="Normal 8 3 4 2 2" xfId="2737" xr:uid="{91FE4E22-0705-4655-AF44-965CD8EECDB4}"/>
    <cellStyle name="Normal 8 3 4 2 2 2" xfId="2738" xr:uid="{6B611A1F-1F3A-4B06-B549-BB28B681CBCC}"/>
    <cellStyle name="Normal 8 3 4 2 2 2 2" xfId="4180" xr:uid="{F3222F38-C594-4758-9F61-1FDB7A5CD2FD}"/>
    <cellStyle name="Normal 8 3 4 2 2 3" xfId="2739" xr:uid="{8538A3F2-EE88-44AB-BFD1-B98A8139B991}"/>
    <cellStyle name="Normal 8 3 4 2 2 4" xfId="2740" xr:uid="{EF9BC828-CC76-4839-BD64-F15345D24AAC}"/>
    <cellStyle name="Normal 8 3 4 2 3" xfId="2741" xr:uid="{C280374F-980A-41E4-867D-C13F604FBCE2}"/>
    <cellStyle name="Normal 8 3 4 2 3 2" xfId="4181" xr:uid="{1AE93A68-6C8B-4BC4-A867-250E4CEE210F}"/>
    <cellStyle name="Normal 8 3 4 2 4" xfId="2742" xr:uid="{02E10DA6-3B4F-439C-863A-A1ACDAA4E53F}"/>
    <cellStyle name="Normal 8 3 4 2 5" xfId="2743" xr:uid="{0A48BBDC-F308-434F-9312-619D19C413FB}"/>
    <cellStyle name="Normal 8 3 4 3" xfId="2744" xr:uid="{6DA6D88B-D3C0-4327-8BBD-9425BF906E20}"/>
    <cellStyle name="Normal 8 3 4 3 2" xfId="2745" xr:uid="{21622FE8-15B1-4215-ABAF-59D7EDB15A05}"/>
    <cellStyle name="Normal 8 3 4 3 2 2" xfId="4182" xr:uid="{B13D2A27-BE5B-490A-A9C6-46BB0680E854}"/>
    <cellStyle name="Normal 8 3 4 3 3" xfId="2746" xr:uid="{6E62738A-2AE1-47F5-A11A-4FEBE4495BCB}"/>
    <cellStyle name="Normal 8 3 4 3 4" xfId="2747" xr:uid="{C892DAFA-7310-400A-9EFF-4AE523FB57A9}"/>
    <cellStyle name="Normal 8 3 4 4" xfId="2748" xr:uid="{0161FCA2-3BFC-4C03-A64D-626631C65B3A}"/>
    <cellStyle name="Normal 8 3 4 4 2" xfId="2749" xr:uid="{239AFDD1-136F-4C63-93B6-FC52E261678A}"/>
    <cellStyle name="Normal 8 3 4 4 3" xfId="2750" xr:uid="{A806869B-A72D-40B5-BC5F-474AD7A45695}"/>
    <cellStyle name="Normal 8 3 4 4 4" xfId="2751" xr:uid="{7D06D490-4109-44C9-8A73-59B8E88538BA}"/>
    <cellStyle name="Normal 8 3 4 5" xfId="2752" xr:uid="{EFD5F8DF-AE96-4A6E-A1F7-064554A1DA65}"/>
    <cellStyle name="Normal 8 3 4 6" xfId="2753" xr:uid="{933220FF-7212-487A-A98C-98AE43379CB6}"/>
    <cellStyle name="Normal 8 3 4 7" xfId="2754" xr:uid="{D248CA7F-4960-4802-92DD-1F81964C6812}"/>
    <cellStyle name="Normal 8 3 5" xfId="2755" xr:uid="{5D74240F-3363-4239-8DD8-0162F60201E6}"/>
    <cellStyle name="Normal 8 3 5 2" xfId="2756" xr:uid="{11748D40-4FDB-4FF7-82B7-3FB8920CCB7D}"/>
    <cellStyle name="Normal 8 3 5 2 2" xfId="2757" xr:uid="{BECD0B31-FEC5-4503-B09E-B49C3990F0D6}"/>
    <cellStyle name="Normal 8 3 5 2 2 2" xfId="4183" xr:uid="{13AEA0B7-8E3D-4A00-B975-38952E11672F}"/>
    <cellStyle name="Normal 8 3 5 2 3" xfId="2758" xr:uid="{4DB71A32-1081-422A-83CD-663FE1D1118B}"/>
    <cellStyle name="Normal 8 3 5 2 4" xfId="2759" xr:uid="{0D5B1A95-AD25-4B2F-B485-0EB5868D198F}"/>
    <cellStyle name="Normal 8 3 5 3" xfId="2760" xr:uid="{4E61D145-3BD7-4C86-B7C0-FB711E388933}"/>
    <cellStyle name="Normal 8 3 5 3 2" xfId="2761" xr:uid="{F770F0BF-A53C-47D3-9021-C44976A839CD}"/>
    <cellStyle name="Normal 8 3 5 3 3" xfId="2762" xr:uid="{19EB407F-0921-42CB-909B-36E8252F3D84}"/>
    <cellStyle name="Normal 8 3 5 3 4" xfId="2763" xr:uid="{2AC8AE29-FC7B-41F4-8814-E5E35E24D58D}"/>
    <cellStyle name="Normal 8 3 5 4" xfId="2764" xr:uid="{1AFE10B4-94BB-405C-A46D-E6C5F6B18F21}"/>
    <cellStyle name="Normal 8 3 5 5" xfId="2765" xr:uid="{5375466E-A18D-45E8-BEC8-7E120B4A2613}"/>
    <cellStyle name="Normal 8 3 5 6" xfId="2766" xr:uid="{446C759C-5CC3-4B55-AAB4-81E61C621C23}"/>
    <cellStyle name="Normal 8 3 6" xfId="2767" xr:uid="{37B94420-F9C8-4CDE-9C82-987DE7634897}"/>
    <cellStyle name="Normal 8 3 6 2" xfId="2768" xr:uid="{420B8859-F03A-42AB-BB2A-C44F21544A5E}"/>
    <cellStyle name="Normal 8 3 6 2 2" xfId="2769" xr:uid="{FB669916-DA2A-4C8F-8BDD-1BC2131CAC67}"/>
    <cellStyle name="Normal 8 3 6 2 3" xfId="2770" xr:uid="{9C78D7CE-EF8D-4EE5-88BB-55560F172C60}"/>
    <cellStyle name="Normal 8 3 6 2 4" xfId="2771" xr:uid="{7F5B5539-3169-46FE-A34F-9DE251C8ABFE}"/>
    <cellStyle name="Normal 8 3 6 3" xfId="2772" xr:uid="{185FA3EC-AC7D-4451-8A00-029A39C8DD4A}"/>
    <cellStyle name="Normal 8 3 6 4" xfId="2773" xr:uid="{2D7744FD-1926-4423-A3B3-ED24DC33A70E}"/>
    <cellStyle name="Normal 8 3 6 5" xfId="2774" xr:uid="{5588E322-9A53-4072-A980-4CAD6700760A}"/>
    <cellStyle name="Normal 8 3 7" xfId="2775" xr:uid="{DE5F5C30-AF78-4553-BD45-38C3B4542C44}"/>
    <cellStyle name="Normal 8 3 7 2" xfId="2776" xr:uid="{DE8CD664-8CA8-4F28-A6D3-4D0CF2BE10E9}"/>
    <cellStyle name="Normal 8 3 7 3" xfId="2777" xr:uid="{3D96755A-4675-452E-A443-CC490CB464EA}"/>
    <cellStyle name="Normal 8 3 7 4" xfId="2778" xr:uid="{8E6E201F-BF89-4CBA-B6C9-002B96FF9AE0}"/>
    <cellStyle name="Normal 8 3 8" xfId="2779" xr:uid="{197E2ADE-E70B-489D-9A58-2C418B911DE3}"/>
    <cellStyle name="Normal 8 3 8 2" xfId="2780" xr:uid="{ACA06D45-D750-4E98-BEAB-7F0DD6A58E3B}"/>
    <cellStyle name="Normal 8 3 8 3" xfId="2781" xr:uid="{54A22FEC-8BD6-4040-90EE-7D7F1583D0FA}"/>
    <cellStyle name="Normal 8 3 8 4" xfId="2782" xr:uid="{FE2516DB-0EA5-4765-A94C-6F1B9308D12E}"/>
    <cellStyle name="Normal 8 3 9" xfId="2783" xr:uid="{A9802697-1C0B-444E-B796-305444DD572B}"/>
    <cellStyle name="Normal 8 4" xfId="2784" xr:uid="{1C331BD1-C9CF-4188-AA64-6CFF616CE0D4}"/>
    <cellStyle name="Normal 8 4 10" xfId="2785" xr:uid="{9A3F4015-7AF6-41FE-9D50-65684A303032}"/>
    <cellStyle name="Normal 8 4 11" xfId="2786" xr:uid="{C9316DB4-B3DF-4C82-ACC8-E240749845DB}"/>
    <cellStyle name="Normal 8 4 2" xfId="2787" xr:uid="{8FDF5485-FE69-436C-B5E8-F578D0F35AA4}"/>
    <cellStyle name="Normal 8 4 2 2" xfId="2788" xr:uid="{A8350AB5-77AF-4FD2-8A79-B74B2DA399DD}"/>
    <cellStyle name="Normal 8 4 2 2 2" xfId="2789" xr:uid="{10C115B3-BB60-4832-A89F-9C223F8C1178}"/>
    <cellStyle name="Normal 8 4 2 2 2 2" xfId="2790" xr:uid="{B4A3BD73-C948-4EDE-BBEB-0175BCEB5486}"/>
    <cellStyle name="Normal 8 4 2 2 2 2 2" xfId="2791" xr:uid="{235117CA-E359-416A-9C41-F765C5F1E533}"/>
    <cellStyle name="Normal 8 4 2 2 2 2 3" xfId="2792" xr:uid="{710DE274-E0BE-4BCF-A44C-21ED39B8DF08}"/>
    <cellStyle name="Normal 8 4 2 2 2 2 4" xfId="2793" xr:uid="{C1820C60-6C9E-4822-B887-066BB7C4FCC8}"/>
    <cellStyle name="Normal 8 4 2 2 2 3" xfId="2794" xr:uid="{75311A83-6EF2-4625-B04D-965320E3AFAB}"/>
    <cellStyle name="Normal 8 4 2 2 2 3 2" xfId="2795" xr:uid="{7E47DAF0-9F1E-4512-B07E-FF6082E42148}"/>
    <cellStyle name="Normal 8 4 2 2 2 3 3" xfId="2796" xr:uid="{B76A0936-9230-44B1-BDE4-83DDA7D0A9D7}"/>
    <cellStyle name="Normal 8 4 2 2 2 3 4" xfId="2797" xr:uid="{93B808D7-C9F1-4264-8582-E57B780AACF3}"/>
    <cellStyle name="Normal 8 4 2 2 2 4" xfId="2798" xr:uid="{4F514D53-A70D-4342-99E6-8E9685C93E11}"/>
    <cellStyle name="Normal 8 4 2 2 2 5" xfId="2799" xr:uid="{9AB10361-C133-42AE-8BD1-BAD89A39B8E5}"/>
    <cellStyle name="Normal 8 4 2 2 2 6" xfId="2800" xr:uid="{2C5CF2E3-19A8-4F94-9E66-C11CC49FB431}"/>
    <cellStyle name="Normal 8 4 2 2 3" xfId="2801" xr:uid="{05228824-1C60-49F6-81BD-2D07989F4976}"/>
    <cellStyle name="Normal 8 4 2 2 3 2" xfId="2802" xr:uid="{13B4113C-6922-403D-B267-5C442945DA57}"/>
    <cellStyle name="Normal 8 4 2 2 3 2 2" xfId="2803" xr:uid="{02128DB9-597C-4198-975F-667B6D5A24F3}"/>
    <cellStyle name="Normal 8 4 2 2 3 2 3" xfId="2804" xr:uid="{A113537E-9BC3-4B5A-A521-4D864E827E8A}"/>
    <cellStyle name="Normal 8 4 2 2 3 2 4" xfId="2805" xr:uid="{8F14415F-7836-4793-903A-C8C2B652233D}"/>
    <cellStyle name="Normal 8 4 2 2 3 3" xfId="2806" xr:uid="{8138ED97-A966-4557-A7DE-7B7D2782E8EA}"/>
    <cellStyle name="Normal 8 4 2 2 3 4" xfId="2807" xr:uid="{8A1CC944-CABE-419E-8F01-F4487F0E7E89}"/>
    <cellStyle name="Normal 8 4 2 2 3 5" xfId="2808" xr:uid="{EE7FA0B3-50E8-4096-884A-27CE1CC3726E}"/>
    <cellStyle name="Normal 8 4 2 2 4" xfId="2809" xr:uid="{8B9FDD31-3D7B-431D-8609-AD4335F311F6}"/>
    <cellStyle name="Normal 8 4 2 2 4 2" xfId="2810" xr:uid="{639EBD7A-082D-4D69-BAD9-4BF78DC1B233}"/>
    <cellStyle name="Normal 8 4 2 2 4 3" xfId="2811" xr:uid="{4078D309-5E0B-45FD-A0E5-D3D76648B879}"/>
    <cellStyle name="Normal 8 4 2 2 4 4" xfId="2812" xr:uid="{F6F8154E-B2F0-4E1A-9B23-01A1784921DD}"/>
    <cellStyle name="Normal 8 4 2 2 5" xfId="2813" xr:uid="{83A71EA0-8508-4AAD-9522-ED358F19C0AF}"/>
    <cellStyle name="Normal 8 4 2 2 5 2" xfId="2814" xr:uid="{5B9BB164-147C-464E-B878-553BD7F296C3}"/>
    <cellStyle name="Normal 8 4 2 2 5 3" xfId="2815" xr:uid="{D60755A0-3955-4009-97BE-F0D93561A4DD}"/>
    <cellStyle name="Normal 8 4 2 2 5 4" xfId="2816" xr:uid="{B75708C6-6778-4395-82AF-7BE892C7B1C4}"/>
    <cellStyle name="Normal 8 4 2 2 6" xfId="2817" xr:uid="{774AD6D6-9E66-41C9-9FF5-26AFB76489CC}"/>
    <cellStyle name="Normal 8 4 2 2 7" xfId="2818" xr:uid="{6F1A4CDC-5352-45F7-AA1E-C1EAB608BC4B}"/>
    <cellStyle name="Normal 8 4 2 2 8" xfId="2819" xr:uid="{9B96E736-70C3-4D21-B66F-CE704CE6FF9C}"/>
    <cellStyle name="Normal 8 4 2 3" xfId="2820" xr:uid="{F6033FFA-915A-4ED7-B35D-5AF490919821}"/>
    <cellStyle name="Normal 8 4 2 3 2" xfId="2821" xr:uid="{B0051AE6-2C29-4790-8CB8-F5AF8AA95E89}"/>
    <cellStyle name="Normal 8 4 2 3 2 2" xfId="2822" xr:uid="{0F11B7FA-E1FB-4E28-BF1E-552A2B16D565}"/>
    <cellStyle name="Normal 8 4 2 3 2 3" xfId="2823" xr:uid="{5610CB53-6BDD-4325-B985-EE9D9B0E35B7}"/>
    <cellStyle name="Normal 8 4 2 3 2 4" xfId="2824" xr:uid="{4486415E-BBCE-47A0-9624-5F2121C12734}"/>
    <cellStyle name="Normal 8 4 2 3 3" xfId="2825" xr:uid="{54563F25-6995-4073-8DD9-8F6165E6D845}"/>
    <cellStyle name="Normal 8 4 2 3 3 2" xfId="2826" xr:uid="{59991C5A-DCFD-4BA6-B913-BE7A1AA2D516}"/>
    <cellStyle name="Normal 8 4 2 3 3 3" xfId="2827" xr:uid="{409881B2-85C0-41A9-894E-89DC897C9EA6}"/>
    <cellStyle name="Normal 8 4 2 3 3 4" xfId="2828" xr:uid="{27592BCC-AC9D-4D3D-A9E8-35BBB5F6BAFB}"/>
    <cellStyle name="Normal 8 4 2 3 4" xfId="2829" xr:uid="{29A7856F-BD6A-42B4-9D73-E638065AAE47}"/>
    <cellStyle name="Normal 8 4 2 3 5" xfId="2830" xr:uid="{F0B8F733-6F45-4846-92A8-3B57836C564B}"/>
    <cellStyle name="Normal 8 4 2 3 6" xfId="2831" xr:uid="{45112563-4D43-41D4-9006-C04819B33855}"/>
    <cellStyle name="Normal 8 4 2 4" xfId="2832" xr:uid="{570CDCF2-5B5D-446D-97F4-F3148AB2C01D}"/>
    <cellStyle name="Normal 8 4 2 4 2" xfId="2833" xr:uid="{128418F6-59E5-478F-AF13-7408DB06D1F2}"/>
    <cellStyle name="Normal 8 4 2 4 2 2" xfId="2834" xr:uid="{5789F241-F268-4C0A-B4D1-56A0DDC4C16E}"/>
    <cellStyle name="Normal 8 4 2 4 2 3" xfId="2835" xr:uid="{116103A5-BDB2-40EA-A0B4-B98CC1AF2688}"/>
    <cellStyle name="Normal 8 4 2 4 2 4" xfId="2836" xr:uid="{521DF57F-3F2D-481F-B4D1-14125F574C54}"/>
    <cellStyle name="Normal 8 4 2 4 3" xfId="2837" xr:uid="{4F3D8206-3F82-4434-B3ED-87F43A5F1BFA}"/>
    <cellStyle name="Normal 8 4 2 4 4" xfId="2838" xr:uid="{AAE5D779-2BCD-462E-823D-6225EE5720BA}"/>
    <cellStyle name="Normal 8 4 2 4 5" xfId="2839" xr:uid="{692124EC-9843-4654-AC8C-3A77E9CD1591}"/>
    <cellStyle name="Normal 8 4 2 5" xfId="2840" xr:uid="{A7D7DD0C-9663-43EE-BF47-781B2D606D2E}"/>
    <cellStyle name="Normal 8 4 2 5 2" xfId="2841" xr:uid="{4D127CF2-DE02-4064-B8E6-5BC01AC1F5A9}"/>
    <cellStyle name="Normal 8 4 2 5 3" xfId="2842" xr:uid="{C5F66533-A11E-4707-8164-7AF38E65317F}"/>
    <cellStyle name="Normal 8 4 2 5 4" xfId="2843" xr:uid="{73344305-9AB1-49B5-80EA-E705426465E9}"/>
    <cellStyle name="Normal 8 4 2 6" xfId="2844" xr:uid="{0196D1BC-EA53-4E1A-9A8D-08859121B88F}"/>
    <cellStyle name="Normal 8 4 2 6 2" xfId="2845" xr:uid="{1268332A-AC7D-4167-9B17-7587464E516C}"/>
    <cellStyle name="Normal 8 4 2 6 3" xfId="2846" xr:uid="{0A836310-188A-4130-93DB-5C210775F820}"/>
    <cellStyle name="Normal 8 4 2 6 4" xfId="2847" xr:uid="{6DF9AF08-B869-4A1A-91DD-C5CD0CDEBE23}"/>
    <cellStyle name="Normal 8 4 2 7" xfId="2848" xr:uid="{9DD3B915-0ABC-41A8-B7E5-752FCB1FB9F9}"/>
    <cellStyle name="Normal 8 4 2 8" xfId="2849" xr:uid="{7B25238F-6A9F-48A1-973F-477996974BE4}"/>
    <cellStyle name="Normal 8 4 2 9" xfId="2850" xr:uid="{3651970B-8D44-4880-9D60-ED26AFF5C29C}"/>
    <cellStyle name="Normal 8 4 3" xfId="2851" xr:uid="{CA1041E2-A7FE-42C7-A205-4DF9DBB31161}"/>
    <cellStyle name="Normal 8 4 3 2" xfId="2852" xr:uid="{49AE41FB-3387-4040-8EB8-20663C98F90E}"/>
    <cellStyle name="Normal 8 4 3 2 2" xfId="2853" xr:uid="{8229B7AD-0100-4D89-827A-BCB72ADAECE3}"/>
    <cellStyle name="Normal 8 4 3 2 2 2" xfId="2854" xr:uid="{5CB7B2F7-4A25-440F-8466-FF5B9DC1BDA6}"/>
    <cellStyle name="Normal 8 4 3 2 2 2 2" xfId="4184" xr:uid="{9EA9FE98-F9B0-4163-B7A0-AED4131D45FE}"/>
    <cellStyle name="Normal 8 4 3 2 2 3" xfId="2855" xr:uid="{AE46B53E-3EFC-49CB-B77F-1CB0D34C6A60}"/>
    <cellStyle name="Normal 8 4 3 2 2 4" xfId="2856" xr:uid="{42199361-5842-4BC4-89D1-E909E3455EF5}"/>
    <cellStyle name="Normal 8 4 3 2 3" xfId="2857" xr:uid="{698F2B36-BAB8-49B3-8EAD-6FD33C8B0EA0}"/>
    <cellStyle name="Normal 8 4 3 2 3 2" xfId="2858" xr:uid="{AD6E873A-DE17-444F-9126-4A433AD3B230}"/>
    <cellStyle name="Normal 8 4 3 2 3 3" xfId="2859" xr:uid="{52E1F252-EE35-43FF-B1BA-642DA2818EC3}"/>
    <cellStyle name="Normal 8 4 3 2 3 4" xfId="2860" xr:uid="{42DDC571-817F-4AA7-B493-EE69B4B463AC}"/>
    <cellStyle name="Normal 8 4 3 2 4" xfId="2861" xr:uid="{3794A099-2445-4A2E-9CA1-22688EF207CD}"/>
    <cellStyle name="Normal 8 4 3 2 5" xfId="2862" xr:uid="{DB2CBBB0-BE31-49B5-A9EA-567D7420FB62}"/>
    <cellStyle name="Normal 8 4 3 2 6" xfId="2863" xr:uid="{F6F2ED23-07C1-41EA-A838-F7B04327AB0C}"/>
    <cellStyle name="Normal 8 4 3 3" xfId="2864" xr:uid="{1459D47E-1737-439A-AF2F-5B5673E2103B}"/>
    <cellStyle name="Normal 8 4 3 3 2" xfId="2865" xr:uid="{AB2C844E-0A09-44A9-BB73-C1515C1BA30E}"/>
    <cellStyle name="Normal 8 4 3 3 2 2" xfId="2866" xr:uid="{2C244150-6F9B-4A7E-8605-84AEB689FCDF}"/>
    <cellStyle name="Normal 8 4 3 3 2 3" xfId="2867" xr:uid="{A1698620-C77D-4A75-852D-DDCF8B15D2E1}"/>
    <cellStyle name="Normal 8 4 3 3 2 4" xfId="2868" xr:uid="{A6328F39-0B8D-4A21-BFC1-12F9509A1DC5}"/>
    <cellStyle name="Normal 8 4 3 3 3" xfId="2869" xr:uid="{3541CE6B-198E-47F6-80B8-FDFD24BBB21C}"/>
    <cellStyle name="Normal 8 4 3 3 4" xfId="2870" xr:uid="{C7D4EDC6-C76D-4BC8-B4A1-F77E729B0323}"/>
    <cellStyle name="Normal 8 4 3 3 5" xfId="2871" xr:uid="{6ABDFEB0-6EB5-4D33-B94F-7ABEC771F2E6}"/>
    <cellStyle name="Normal 8 4 3 4" xfId="2872" xr:uid="{6FBFEE60-DC51-4E08-BB35-9A06195A8573}"/>
    <cellStyle name="Normal 8 4 3 4 2" xfId="2873" xr:uid="{D4F8D4C7-9EDA-49DB-9F97-E774DE0CF999}"/>
    <cellStyle name="Normal 8 4 3 4 3" xfId="2874" xr:uid="{7EC265AE-0CBF-4A82-8F85-D35A06D7A7E4}"/>
    <cellStyle name="Normal 8 4 3 4 4" xfId="2875" xr:uid="{557E655B-168A-41AE-94B4-F47CDA3C55E8}"/>
    <cellStyle name="Normal 8 4 3 5" xfId="2876" xr:uid="{5AA97B4F-C426-4366-8116-D9262EA0CB23}"/>
    <cellStyle name="Normal 8 4 3 5 2" xfId="2877" xr:uid="{C551F137-53FD-4F73-84A3-DABA1503ACA9}"/>
    <cellStyle name="Normal 8 4 3 5 3" xfId="2878" xr:uid="{A9AEC3B5-E872-42D8-A04A-8E2D9BCB821E}"/>
    <cellStyle name="Normal 8 4 3 5 4" xfId="2879" xr:uid="{58B83DB3-6981-4223-9417-155984B11203}"/>
    <cellStyle name="Normal 8 4 3 6" xfId="2880" xr:uid="{C21CB444-1E7D-42DC-AE4A-982FE0FDD451}"/>
    <cellStyle name="Normal 8 4 3 7" xfId="2881" xr:uid="{24A7C282-4F29-4A0F-AA71-D20A43CB4FB9}"/>
    <cellStyle name="Normal 8 4 3 8" xfId="2882" xr:uid="{F19533FA-AE0F-4A7C-B8DF-947EED5F3502}"/>
    <cellStyle name="Normal 8 4 4" xfId="2883" xr:uid="{27D47646-B8B8-457E-9C85-2947BD42D6B2}"/>
    <cellStyle name="Normal 8 4 4 2" xfId="2884" xr:uid="{FDFBA042-9835-4C38-B4A6-F8DE4D5C99D3}"/>
    <cellStyle name="Normal 8 4 4 2 2" xfId="2885" xr:uid="{048482E6-B057-4BA3-B999-F60BADE18142}"/>
    <cellStyle name="Normal 8 4 4 2 2 2" xfId="2886" xr:uid="{C6BB45C2-5CEC-44F1-AED0-C2572238FF17}"/>
    <cellStyle name="Normal 8 4 4 2 2 3" xfId="2887" xr:uid="{B6A0B7F2-0E0B-4A73-9994-F5A5CB101A49}"/>
    <cellStyle name="Normal 8 4 4 2 2 4" xfId="2888" xr:uid="{CD98B9C3-619D-4E26-B637-B64101D9243B}"/>
    <cellStyle name="Normal 8 4 4 2 3" xfId="2889" xr:uid="{0392C335-4AE7-4EFE-83EE-1501D4B7C52E}"/>
    <cellStyle name="Normal 8 4 4 2 4" xfId="2890" xr:uid="{6CA839F5-4905-44F4-A844-8AFA9577ABF6}"/>
    <cellStyle name="Normal 8 4 4 2 5" xfId="2891" xr:uid="{D8C0C6EF-EAEA-43EB-966C-6474663B523F}"/>
    <cellStyle name="Normal 8 4 4 3" xfId="2892" xr:uid="{54080D63-C568-4C69-8F8B-CE3307C69B32}"/>
    <cellStyle name="Normal 8 4 4 3 2" xfId="2893" xr:uid="{5425D149-F5FD-47F2-B50B-A6DC9DBA0FB8}"/>
    <cellStyle name="Normal 8 4 4 3 3" xfId="2894" xr:uid="{26EDEA13-D31B-44AE-85DC-5FAFAC32303C}"/>
    <cellStyle name="Normal 8 4 4 3 4" xfId="2895" xr:uid="{F661152A-9281-4C7B-A32C-84F939C6E886}"/>
    <cellStyle name="Normal 8 4 4 4" xfId="2896" xr:uid="{B436F565-0617-481A-BB83-3501B35D0801}"/>
    <cellStyle name="Normal 8 4 4 4 2" xfId="2897" xr:uid="{4F5763F8-B749-4725-903C-5FD91D5F183B}"/>
    <cellStyle name="Normal 8 4 4 4 3" xfId="2898" xr:uid="{816CDDF3-8055-4891-9C75-8476F3B9049E}"/>
    <cellStyle name="Normal 8 4 4 4 4" xfId="2899" xr:uid="{5C96F531-4E7E-460E-96EA-E78D0202DE37}"/>
    <cellStyle name="Normal 8 4 4 5" xfId="2900" xr:uid="{DEFA9198-04BE-4648-A58D-0FA90F46BCA4}"/>
    <cellStyle name="Normal 8 4 4 6" xfId="2901" xr:uid="{E9656139-9E7B-4A4B-B12E-23992F23CB3C}"/>
    <cellStyle name="Normal 8 4 4 7" xfId="2902" xr:uid="{43DAC12B-A3F4-4B43-90C1-6E6D530B030F}"/>
    <cellStyle name="Normal 8 4 5" xfId="2903" xr:uid="{7D96F2A8-830F-43B0-A4CC-7F5D33F115C7}"/>
    <cellStyle name="Normal 8 4 5 2" xfId="2904" xr:uid="{042B7293-7723-47BD-B6EE-C6DD79FBD867}"/>
    <cellStyle name="Normal 8 4 5 2 2" xfId="2905" xr:uid="{8CD525EB-D1FA-4CBB-8BEF-4B0D2C044732}"/>
    <cellStyle name="Normal 8 4 5 2 3" xfId="2906" xr:uid="{A4316367-712D-4FA0-9F08-F953A076367A}"/>
    <cellStyle name="Normal 8 4 5 2 4" xfId="2907" xr:uid="{3F6D2D80-CB80-4AC8-8F01-47D2046F39B5}"/>
    <cellStyle name="Normal 8 4 5 3" xfId="2908" xr:uid="{189A8CAA-7C30-4D0C-BFD5-005079977410}"/>
    <cellStyle name="Normal 8 4 5 3 2" xfId="2909" xr:uid="{CB262CAB-B0DB-4974-867B-80DF6A487FC5}"/>
    <cellStyle name="Normal 8 4 5 3 3" xfId="2910" xr:uid="{29AC9AED-31D6-4249-9CDA-A592FAE757D3}"/>
    <cellStyle name="Normal 8 4 5 3 4" xfId="2911" xr:uid="{DC6462F3-79AE-41C7-A9FD-25ACB2A4447B}"/>
    <cellStyle name="Normal 8 4 5 4" xfId="2912" xr:uid="{1568661A-1252-422F-A336-AD5D407E8233}"/>
    <cellStyle name="Normal 8 4 5 5" xfId="2913" xr:uid="{28C6B4DA-03BA-4642-9E0A-8051D381FA06}"/>
    <cellStyle name="Normal 8 4 5 6" xfId="2914" xr:uid="{B90C9E56-9651-409D-A537-CF9F3F5DF170}"/>
    <cellStyle name="Normal 8 4 6" xfId="2915" xr:uid="{A9122BFE-27CF-4EE5-831B-344981C30DB7}"/>
    <cellStyle name="Normal 8 4 6 2" xfId="2916" xr:uid="{11482C1A-0C1D-44E8-8D95-A1FBF5A7B2AA}"/>
    <cellStyle name="Normal 8 4 6 2 2" xfId="2917" xr:uid="{9D667093-52C8-4CB9-BAFC-3666E7FEE4FE}"/>
    <cellStyle name="Normal 8 4 6 2 3" xfId="2918" xr:uid="{C6DD928E-0BAE-4ABD-8B4C-C2C2152FA301}"/>
    <cellStyle name="Normal 8 4 6 2 4" xfId="2919" xr:uid="{3A6653DB-5852-424B-853E-7A90E6DC04B9}"/>
    <cellStyle name="Normal 8 4 6 3" xfId="2920" xr:uid="{E399C4F3-A926-484A-A44B-980609FD5025}"/>
    <cellStyle name="Normal 8 4 6 4" xfId="2921" xr:uid="{58FB376F-BB79-4D32-A101-6CEFAC5FD5D8}"/>
    <cellStyle name="Normal 8 4 6 5" xfId="2922" xr:uid="{733F0D24-82DA-4F90-A1A9-0CA73161F5DD}"/>
    <cellStyle name="Normal 8 4 7" xfId="2923" xr:uid="{255572A4-4FC6-4B73-B757-98DAAA882118}"/>
    <cellStyle name="Normal 8 4 7 2" xfId="2924" xr:uid="{CD433529-AF3D-4B69-898F-B2FA29459175}"/>
    <cellStyle name="Normal 8 4 7 3" xfId="2925" xr:uid="{76015AAF-798E-4046-A43B-531ED8C49093}"/>
    <cellStyle name="Normal 8 4 7 4" xfId="2926" xr:uid="{FAFBFD26-9828-4B8A-952A-D26CB86D4F8D}"/>
    <cellStyle name="Normal 8 4 8" xfId="2927" xr:uid="{F4C33F6A-B2BB-4D35-8DE5-F2057216AF71}"/>
    <cellStyle name="Normal 8 4 8 2" xfId="2928" xr:uid="{16947410-3071-4335-8139-3B618AEB4567}"/>
    <cellStyle name="Normal 8 4 8 3" xfId="2929" xr:uid="{39AFE5B4-C375-4BF4-ABC9-3C673D61A22E}"/>
    <cellStyle name="Normal 8 4 8 4" xfId="2930" xr:uid="{F590C67A-2CBB-4C06-A74C-CB87718F15DA}"/>
    <cellStyle name="Normal 8 4 9" xfId="2931" xr:uid="{9F6B99DE-1230-4304-B685-14BC70DA4A96}"/>
    <cellStyle name="Normal 8 5" xfId="2932" xr:uid="{F2C32CAE-23CE-4EB2-B259-3EDB8B8EB7CD}"/>
    <cellStyle name="Normal 8 5 2" xfId="2933" xr:uid="{4C4C1C7B-E548-4A8E-8534-C4B75C36341D}"/>
    <cellStyle name="Normal 8 5 2 2" xfId="2934" xr:uid="{72461BF1-0CF1-4AB5-89A9-58197F88811A}"/>
    <cellStyle name="Normal 8 5 2 2 2" xfId="2935" xr:uid="{96DF5429-FEF8-417B-A6E2-ABEF61205589}"/>
    <cellStyle name="Normal 8 5 2 2 2 2" xfId="2936" xr:uid="{17AE06A3-027C-4771-9ADB-26260646E3BD}"/>
    <cellStyle name="Normal 8 5 2 2 2 3" xfId="2937" xr:uid="{91EB266D-B0E8-46CA-8E9A-09D9506BDBB5}"/>
    <cellStyle name="Normal 8 5 2 2 2 4" xfId="2938" xr:uid="{4A0B4DC3-8B3E-4F1F-9365-397FB4E659D7}"/>
    <cellStyle name="Normal 8 5 2 2 3" xfId="2939" xr:uid="{AFE10722-7395-488B-956A-F0EB2C00D173}"/>
    <cellStyle name="Normal 8 5 2 2 3 2" xfId="2940" xr:uid="{4895DC24-30FB-4AFF-84AB-B2B696DC5767}"/>
    <cellStyle name="Normal 8 5 2 2 3 3" xfId="2941" xr:uid="{370549C7-93C5-4C02-A899-A6206CF9D12A}"/>
    <cellStyle name="Normal 8 5 2 2 3 4" xfId="2942" xr:uid="{C99B3D2B-516C-4638-9D3B-7F09EFE6C019}"/>
    <cellStyle name="Normal 8 5 2 2 4" xfId="2943" xr:uid="{F774324D-07C2-47CE-BA13-FBBE6404C7A1}"/>
    <cellStyle name="Normal 8 5 2 2 5" xfId="2944" xr:uid="{EEAEB10D-B93F-4B5F-80DD-4441F706D1F5}"/>
    <cellStyle name="Normal 8 5 2 2 6" xfId="2945" xr:uid="{8A1565CC-1DCA-4082-B363-1A61E9B3D4B8}"/>
    <cellStyle name="Normal 8 5 2 3" xfId="2946" xr:uid="{E9BF1172-52EA-4D3B-9D9E-FA86A57DB50D}"/>
    <cellStyle name="Normal 8 5 2 3 2" xfId="2947" xr:uid="{DC167887-D0A4-4B29-BD3F-55AAA0D9B6E7}"/>
    <cellStyle name="Normal 8 5 2 3 2 2" xfId="2948" xr:uid="{A0C26D02-A110-4B15-8AE3-130CD36609D4}"/>
    <cellStyle name="Normal 8 5 2 3 2 3" xfId="2949" xr:uid="{41E55524-9914-444D-83D8-8EA4BDFDB4EF}"/>
    <cellStyle name="Normal 8 5 2 3 2 4" xfId="2950" xr:uid="{AA9F9DC3-83DB-4A21-8784-8FC27F10A42A}"/>
    <cellStyle name="Normal 8 5 2 3 3" xfId="2951" xr:uid="{A93EFBFB-92DD-483E-BCDC-9468BB8B23B5}"/>
    <cellStyle name="Normal 8 5 2 3 4" xfId="2952" xr:uid="{13C0073B-43E0-4A05-91A3-0B86BDDCC1B1}"/>
    <cellStyle name="Normal 8 5 2 3 5" xfId="2953" xr:uid="{ECF81395-C341-47D3-A618-D8ED9AC3DCC2}"/>
    <cellStyle name="Normal 8 5 2 4" xfId="2954" xr:uid="{E82E0FAB-41B1-4667-8BB8-173EA195F9F9}"/>
    <cellStyle name="Normal 8 5 2 4 2" xfId="2955" xr:uid="{8789ADDD-52A2-4E20-9A76-DA27E6C4A836}"/>
    <cellStyle name="Normal 8 5 2 4 3" xfId="2956" xr:uid="{529995B3-BD39-48B7-A25A-FF0776371954}"/>
    <cellStyle name="Normal 8 5 2 4 4" xfId="2957" xr:uid="{F0F797BD-4C6D-4F5C-AA4A-51249E8B052F}"/>
    <cellStyle name="Normal 8 5 2 5" xfId="2958" xr:uid="{DE9397F6-71AC-41D8-917F-3916AFC97FBB}"/>
    <cellStyle name="Normal 8 5 2 5 2" xfId="2959" xr:uid="{65645077-9BA0-4B73-BC3E-AC3EAFFB5966}"/>
    <cellStyle name="Normal 8 5 2 5 3" xfId="2960" xr:uid="{A87F2CB2-D46F-4F79-85B2-FEAED5A03F1E}"/>
    <cellStyle name="Normal 8 5 2 5 4" xfId="2961" xr:uid="{FADE8A5B-81F5-4064-AFA2-A4A42B2BCCF5}"/>
    <cellStyle name="Normal 8 5 2 6" xfId="2962" xr:uid="{BCC4F8B9-0A40-44F6-A9A2-BFFE9D71FCE8}"/>
    <cellStyle name="Normal 8 5 2 7" xfId="2963" xr:uid="{2FB558AB-B5EA-478A-925F-A79010A3CA5C}"/>
    <cellStyle name="Normal 8 5 2 8" xfId="2964" xr:uid="{F22AC164-70AD-4F75-992A-E85F583CF86C}"/>
    <cellStyle name="Normal 8 5 3" xfId="2965" xr:uid="{A5D15359-0479-43DE-9F2E-432F2B7BACEB}"/>
    <cellStyle name="Normal 8 5 3 2" xfId="2966" xr:uid="{D328EA3F-C87B-481F-807A-215A3415CFBB}"/>
    <cellStyle name="Normal 8 5 3 2 2" xfId="2967" xr:uid="{4F95BABF-2B2C-435A-AD67-00AF400DB84B}"/>
    <cellStyle name="Normal 8 5 3 2 3" xfId="2968" xr:uid="{F6EA15D5-51F0-4DD3-A277-71205988399A}"/>
    <cellStyle name="Normal 8 5 3 2 4" xfId="2969" xr:uid="{B4A35EE1-4338-4EB1-AD64-867F1CFD9962}"/>
    <cellStyle name="Normal 8 5 3 3" xfId="2970" xr:uid="{EB684BDC-D8D8-4A11-B658-DD5251A410B0}"/>
    <cellStyle name="Normal 8 5 3 3 2" xfId="2971" xr:uid="{39A95821-E2FA-4DA5-AE4D-713C17E369E8}"/>
    <cellStyle name="Normal 8 5 3 3 3" xfId="2972" xr:uid="{3F8351BD-D55A-484A-AEA6-ACA709041BB7}"/>
    <cellStyle name="Normal 8 5 3 3 4" xfId="2973" xr:uid="{8CE4725C-E53D-4326-885C-CC5823BF2AA6}"/>
    <cellStyle name="Normal 8 5 3 4" xfId="2974" xr:uid="{02F462EC-E571-4AF8-A319-6B3AAA103604}"/>
    <cellStyle name="Normal 8 5 3 5" xfId="2975" xr:uid="{1FBCFE86-5C01-44D5-A48F-4D506678B715}"/>
    <cellStyle name="Normal 8 5 3 6" xfId="2976" xr:uid="{811D5BF0-CD1D-45D4-BC61-48D44EF67C26}"/>
    <cellStyle name="Normal 8 5 4" xfId="2977" xr:uid="{045E5170-499C-412A-A5B0-0F23C5C9C2B9}"/>
    <cellStyle name="Normal 8 5 4 2" xfId="2978" xr:uid="{11DD4B80-1D4E-430B-BE87-B621B20A5A28}"/>
    <cellStyle name="Normal 8 5 4 2 2" xfId="2979" xr:uid="{ED42DABC-4776-4275-A2C6-348423449B23}"/>
    <cellStyle name="Normal 8 5 4 2 3" xfId="2980" xr:uid="{FF44BD5A-BF31-4CAF-9AC4-1FFC942B791C}"/>
    <cellStyle name="Normal 8 5 4 2 4" xfId="2981" xr:uid="{92ED65CE-2647-43DB-A036-51BD92644157}"/>
    <cellStyle name="Normal 8 5 4 3" xfId="2982" xr:uid="{5CD9A775-1F71-40D1-82E2-EB5D70296C98}"/>
    <cellStyle name="Normal 8 5 4 4" xfId="2983" xr:uid="{180D08EA-BFB6-46EF-BA53-02FBC885D942}"/>
    <cellStyle name="Normal 8 5 4 5" xfId="2984" xr:uid="{EACB9D12-0182-4E08-ACB8-319078EC3CC5}"/>
    <cellStyle name="Normal 8 5 5" xfId="2985" xr:uid="{56E9B328-0560-4ECE-A333-2558AD09789D}"/>
    <cellStyle name="Normal 8 5 5 2" xfId="2986" xr:uid="{8F6E7664-9279-40DE-AC98-F3BA87B547E8}"/>
    <cellStyle name="Normal 8 5 5 3" xfId="2987" xr:uid="{F7C9AADC-2015-46FB-9A96-640BB565EA0E}"/>
    <cellStyle name="Normal 8 5 5 4" xfId="2988" xr:uid="{0AF7DC15-5873-4CAB-A611-FBB61E723EAB}"/>
    <cellStyle name="Normal 8 5 6" xfId="2989" xr:uid="{17047D2C-7200-42CB-B9D3-AC29202665D1}"/>
    <cellStyle name="Normal 8 5 6 2" xfId="2990" xr:uid="{C903476A-85E8-4F98-8546-B21AB3EF5DCB}"/>
    <cellStyle name="Normal 8 5 6 3" xfId="2991" xr:uid="{A151475F-0AC2-4820-B104-CD279392B677}"/>
    <cellStyle name="Normal 8 5 6 4" xfId="2992" xr:uid="{0A6E946F-3CB5-4329-BF4A-EE08ADDC2D24}"/>
    <cellStyle name="Normal 8 5 7" xfId="2993" xr:uid="{D69C5C7B-A8ED-402B-8786-CA19CDB91547}"/>
    <cellStyle name="Normal 8 5 8" xfId="2994" xr:uid="{6D9E2552-22F6-4B77-98B6-1AE0C8E947A4}"/>
    <cellStyle name="Normal 8 5 9" xfId="2995" xr:uid="{68930A28-C0B7-4004-953D-8FCEC812A9CE}"/>
    <cellStyle name="Normal 8 6" xfId="2996" xr:uid="{18F0E3D2-0328-43E5-9DC3-84EB9302F90A}"/>
    <cellStyle name="Normal 8 6 2" xfId="2997" xr:uid="{AD684907-E244-40DA-B66B-AC1EDF64D855}"/>
    <cellStyle name="Normal 8 6 2 2" xfId="2998" xr:uid="{F03D4465-CEDE-447F-ADEC-D3F5F516408F}"/>
    <cellStyle name="Normal 8 6 2 2 2" xfId="2999" xr:uid="{FAC23B5E-A134-4533-8376-1E32FE06AD9F}"/>
    <cellStyle name="Normal 8 6 2 2 2 2" xfId="4185" xr:uid="{9F5E5978-98B4-45FB-8096-FE2FFA63929C}"/>
    <cellStyle name="Normal 8 6 2 2 3" xfId="3000" xr:uid="{BA2E5779-AD97-466D-8506-02AFBCAB043D}"/>
    <cellStyle name="Normal 8 6 2 2 4" xfId="3001" xr:uid="{939F2148-7B77-4C9C-B07C-E46EC38CF6D2}"/>
    <cellStyle name="Normal 8 6 2 3" xfId="3002" xr:uid="{88D688C4-3D94-43EC-81EE-4561EA1C6187}"/>
    <cellStyle name="Normal 8 6 2 3 2" xfId="3003" xr:uid="{CB1F46FA-0739-4723-95BA-C39EE40A8042}"/>
    <cellStyle name="Normal 8 6 2 3 3" xfId="3004" xr:uid="{E3E24560-EE5A-4A84-9889-5DDA87DB5385}"/>
    <cellStyle name="Normal 8 6 2 3 4" xfId="3005" xr:uid="{F20F54B1-463D-4E30-870E-AF45D92C5AD7}"/>
    <cellStyle name="Normal 8 6 2 4" xfId="3006" xr:uid="{A3720C05-70EA-4BA2-80B8-C9A2023DFD10}"/>
    <cellStyle name="Normal 8 6 2 5" xfId="3007" xr:uid="{90C0ECF1-4B23-4363-8171-0A377023D737}"/>
    <cellStyle name="Normal 8 6 2 6" xfId="3008" xr:uid="{64D54135-5555-4FFF-B52D-9940DEAC827D}"/>
    <cellStyle name="Normal 8 6 3" xfId="3009" xr:uid="{BF62A9EF-061B-46EA-9BEA-2980889F33F2}"/>
    <cellStyle name="Normal 8 6 3 2" xfId="3010" xr:uid="{08E54BE4-7678-4116-9209-2E950846E1CC}"/>
    <cellStyle name="Normal 8 6 3 2 2" xfId="3011" xr:uid="{D8E29BA3-138A-41A7-BDFA-7B9BB0A79E19}"/>
    <cellStyle name="Normal 8 6 3 2 3" xfId="3012" xr:uid="{CAE843F9-8DF1-4BDB-9169-CE3A83E113E5}"/>
    <cellStyle name="Normal 8 6 3 2 4" xfId="3013" xr:uid="{BBAF0748-5D62-4EB1-8A5F-EC33129ACF78}"/>
    <cellStyle name="Normal 8 6 3 3" xfId="3014" xr:uid="{E0763872-5C90-4674-89A0-B63BF4DE9C19}"/>
    <cellStyle name="Normal 8 6 3 4" xfId="3015" xr:uid="{BB2995B5-C229-4D91-9AB6-A2006CFC7C30}"/>
    <cellStyle name="Normal 8 6 3 5" xfId="3016" xr:uid="{34D0F559-C1BC-4D88-83EA-48884131F40B}"/>
    <cellStyle name="Normal 8 6 4" xfId="3017" xr:uid="{EC2BEBCD-203F-4A28-86F8-A593EA3DCB12}"/>
    <cellStyle name="Normal 8 6 4 2" xfId="3018" xr:uid="{E9D4016D-DA85-4FA3-86C0-EEC1BDC1F837}"/>
    <cellStyle name="Normal 8 6 4 3" xfId="3019" xr:uid="{32C00362-5197-4155-9730-849149ECCB48}"/>
    <cellStyle name="Normal 8 6 4 4" xfId="3020" xr:uid="{6153DC66-604E-4D84-A443-EF084D967436}"/>
    <cellStyle name="Normal 8 6 5" xfId="3021" xr:uid="{B4FAB34E-3B63-4386-8E86-7F5A5DE65D58}"/>
    <cellStyle name="Normal 8 6 5 2" xfId="3022" xr:uid="{6DC4F719-8CE1-4CDE-B976-30E58307848E}"/>
    <cellStyle name="Normal 8 6 5 3" xfId="3023" xr:uid="{CFBF85EB-346F-4F54-8772-DD7A7099F4DD}"/>
    <cellStyle name="Normal 8 6 5 4" xfId="3024" xr:uid="{7879AE64-B357-42A3-AA5A-841F4D9D95C7}"/>
    <cellStyle name="Normal 8 6 6" xfId="3025" xr:uid="{F940A183-204F-4270-8FBD-6AD5762DC9C6}"/>
    <cellStyle name="Normal 8 6 7" xfId="3026" xr:uid="{5073BCB5-C15B-4DEB-8A93-1EB2E999933E}"/>
    <cellStyle name="Normal 8 6 8" xfId="3027" xr:uid="{D5C86E22-9B6F-45D9-80BF-A8421A941E42}"/>
    <cellStyle name="Normal 8 7" xfId="3028" xr:uid="{2D930CE7-4124-4B50-8B1A-C19CF273F255}"/>
    <cellStyle name="Normal 8 7 2" xfId="3029" xr:uid="{A96E677C-28D5-4825-870A-2A4A0034B0C9}"/>
    <cellStyle name="Normal 8 7 2 2" xfId="3030" xr:uid="{43EF1F2D-F7BC-448C-BA31-E631E78560E7}"/>
    <cellStyle name="Normal 8 7 2 2 2" xfId="3031" xr:uid="{0B2E734F-755B-49A0-A46B-12F6433A8785}"/>
    <cellStyle name="Normal 8 7 2 2 3" xfId="3032" xr:uid="{238402DC-D69D-43CF-B399-465281B8E174}"/>
    <cellStyle name="Normal 8 7 2 2 4" xfId="3033" xr:uid="{92D66B22-7D06-422E-A9C1-84800A4A3729}"/>
    <cellStyle name="Normal 8 7 2 3" xfId="3034" xr:uid="{9FCFC964-EC84-422C-8D05-A95A788F17D2}"/>
    <cellStyle name="Normal 8 7 2 4" xfId="3035" xr:uid="{B9696711-4FCD-42F0-99C9-402911260923}"/>
    <cellStyle name="Normal 8 7 2 5" xfId="3036" xr:uid="{ACDC9D11-6460-4405-8664-673A91D51D44}"/>
    <cellStyle name="Normal 8 7 3" xfId="3037" xr:uid="{D20699D6-57B9-4522-8B90-40832A742FDF}"/>
    <cellStyle name="Normal 8 7 3 2" xfId="3038" xr:uid="{EF2A8312-5C65-4B4C-B3F2-748ED17C348B}"/>
    <cellStyle name="Normal 8 7 3 3" xfId="3039" xr:uid="{DFAA613C-0DC7-494D-93B4-9ED9ED357587}"/>
    <cellStyle name="Normal 8 7 3 4" xfId="3040" xr:uid="{C7AD4CB5-49AA-4878-9123-072918CD5B37}"/>
    <cellStyle name="Normal 8 7 4" xfId="3041" xr:uid="{36947FA6-9F85-49D2-84A9-6A27C68EFFD2}"/>
    <cellStyle name="Normal 8 7 4 2" xfId="3042" xr:uid="{121EAAF0-2221-4FC4-A408-7929E762B273}"/>
    <cellStyle name="Normal 8 7 4 3" xfId="3043" xr:uid="{43F794CF-D2DD-43B5-9160-3E5898B70253}"/>
    <cellStyle name="Normal 8 7 4 4" xfId="3044" xr:uid="{168ECD64-A80E-4A47-B468-9B1E465552FB}"/>
    <cellStyle name="Normal 8 7 5" xfId="3045" xr:uid="{C2191EAD-D14D-4AA3-BF20-4E0DC6BDD08A}"/>
    <cellStyle name="Normal 8 7 6" xfId="3046" xr:uid="{AC6AE2FA-7581-4E7A-9487-75ECC2D505EC}"/>
    <cellStyle name="Normal 8 7 7" xfId="3047" xr:uid="{3C7E6529-9D1B-412E-81CE-2DE1115264E5}"/>
    <cellStyle name="Normal 8 8" xfId="3048" xr:uid="{3290D585-6AF9-4540-A650-0D1579F597EB}"/>
    <cellStyle name="Normal 8 8 2" xfId="3049" xr:uid="{B602F8E8-5DD4-4224-BA69-AD836C6532BD}"/>
    <cellStyle name="Normal 8 8 2 2" xfId="3050" xr:uid="{B359BDEF-B1F2-473A-B629-530F0764B853}"/>
    <cellStyle name="Normal 8 8 2 3" xfId="3051" xr:uid="{48CFB92E-25B4-450D-87F1-E59187613790}"/>
    <cellStyle name="Normal 8 8 2 4" xfId="3052" xr:uid="{CA4BE22A-27A8-46F1-ACEC-D52D3F3044D6}"/>
    <cellStyle name="Normal 8 8 3" xfId="3053" xr:uid="{A7F9F5D6-6074-44E1-9C72-47E5CF644923}"/>
    <cellStyle name="Normal 8 8 3 2" xfId="3054" xr:uid="{F3F6F2E2-0C7A-4F6D-ABD7-D25D5CF68BBC}"/>
    <cellStyle name="Normal 8 8 3 3" xfId="3055" xr:uid="{07608C5A-54AB-41B3-874F-E931CFE460D6}"/>
    <cellStyle name="Normal 8 8 3 4" xfId="3056" xr:uid="{4590B0E5-FF57-488D-8895-D4130DE6E43A}"/>
    <cellStyle name="Normal 8 8 4" xfId="3057" xr:uid="{E7DAD8E0-D7A1-45DF-80E2-5E9788181814}"/>
    <cellStyle name="Normal 8 8 5" xfId="3058" xr:uid="{219CD512-1F85-4C4C-9A89-34BCA4F0FB88}"/>
    <cellStyle name="Normal 8 8 6" xfId="3059" xr:uid="{66C63531-29C0-447B-AEDF-79818DF5E50C}"/>
    <cellStyle name="Normal 8 9" xfId="3060" xr:uid="{33331699-5261-4CD6-852A-E32A354F00A5}"/>
    <cellStyle name="Normal 8 9 2" xfId="3061" xr:uid="{2BD4E3AB-C6C8-4145-95BB-C06D2FD921A1}"/>
    <cellStyle name="Normal 8 9 2 2" xfId="3062" xr:uid="{FFCBDB8E-3C97-43E6-B4AD-EBE003E00D60}"/>
    <cellStyle name="Normal 8 9 2 2 2" xfId="4381" xr:uid="{2366BABE-F6F4-4F07-9044-A4D9D249970C}"/>
    <cellStyle name="Normal 8 9 2 2 3" xfId="4613" xr:uid="{8630C7BA-0732-4EB9-A25B-244A60B44AD5}"/>
    <cellStyle name="Normal 8 9 2 3" xfId="3063" xr:uid="{16BF026D-7309-4A46-BAEA-6EFB37E1850C}"/>
    <cellStyle name="Normal 8 9 2 4" xfId="3064" xr:uid="{5AACD96C-C0B6-4AD4-838B-54CB32EBFA2E}"/>
    <cellStyle name="Normal 8 9 3" xfId="3065" xr:uid="{C62185CC-1CD8-493F-A7DE-CDABBF6CCB5A}"/>
    <cellStyle name="Normal 8 9 4" xfId="3066" xr:uid="{6E46C142-3333-42C2-A1EE-535F4F66662A}"/>
    <cellStyle name="Normal 8 9 4 2" xfId="4747" xr:uid="{B6314036-2F35-4408-924A-73E872A72F54}"/>
    <cellStyle name="Normal 8 9 4 3" xfId="4614" xr:uid="{4FC035B9-8DA9-40EA-B277-29934D215933}"/>
    <cellStyle name="Normal 8 9 4 4" xfId="4466" xr:uid="{81C7F44F-4CCB-4191-81F7-3B2B48C6BACD}"/>
    <cellStyle name="Normal 8 9 5" xfId="3067" xr:uid="{1616102B-7B10-4BC0-9A5A-6F000336E6AB}"/>
    <cellStyle name="Normal 9" xfId="89" xr:uid="{920D2F94-78AF-40C4-8B61-2021D13E900A}"/>
    <cellStyle name="Normal 9 10" xfId="3068" xr:uid="{EDF0B3B9-E171-43D6-8FEB-89F8560EA8D2}"/>
    <cellStyle name="Normal 9 10 2" xfId="3069" xr:uid="{EFEC2EFB-FA6C-431C-AD4E-F6FBB08781B8}"/>
    <cellStyle name="Normal 9 10 2 2" xfId="3070" xr:uid="{6C58EA89-FC3D-4F61-BCD2-7847CE62ACCF}"/>
    <cellStyle name="Normal 9 10 2 3" xfId="3071" xr:uid="{4E66923C-A416-4164-AE0A-218283354342}"/>
    <cellStyle name="Normal 9 10 2 4" xfId="3072" xr:uid="{CCAFF6F0-87CE-4158-8B27-8AB0A7DAE903}"/>
    <cellStyle name="Normal 9 10 3" xfId="3073" xr:uid="{A9517F79-A194-4518-B50D-9CC73C31E0B9}"/>
    <cellStyle name="Normal 9 10 4" xfId="3074" xr:uid="{83415853-ABF9-420A-8527-9769DD103069}"/>
    <cellStyle name="Normal 9 10 5" xfId="3075" xr:uid="{127D0C7F-E5A0-462B-ADB4-089ECD45AB23}"/>
    <cellStyle name="Normal 9 11" xfId="3076" xr:uid="{713783D6-4302-49C0-9539-066F586B40C8}"/>
    <cellStyle name="Normal 9 11 2" xfId="3077" xr:uid="{39FBD5B8-0047-4386-872E-1B726CC8E42E}"/>
    <cellStyle name="Normal 9 11 3" xfId="3078" xr:uid="{4C0E1169-789C-44AF-8BAD-6B809F61CFE2}"/>
    <cellStyle name="Normal 9 11 4" xfId="3079" xr:uid="{6FC1FA5F-2032-4BA7-AAD0-D05DC17E7E88}"/>
    <cellStyle name="Normal 9 12" xfId="3080" xr:uid="{B2B77646-B80C-41F1-B3ED-95CEED699141}"/>
    <cellStyle name="Normal 9 12 2" xfId="3081" xr:uid="{6069A039-0DDF-4F02-8849-58D56CB77370}"/>
    <cellStyle name="Normal 9 12 3" xfId="3082" xr:uid="{0464F6D3-5DC4-4EAC-9E9A-B3FBE9213EEE}"/>
    <cellStyle name="Normal 9 12 4" xfId="3083" xr:uid="{C7894B5D-F6CD-44E3-BB74-07607BE7569D}"/>
    <cellStyle name="Normal 9 13" xfId="3084" xr:uid="{660616F4-0680-4903-A5A9-1370050B5765}"/>
    <cellStyle name="Normal 9 13 2" xfId="3085" xr:uid="{FE3E57A4-F314-4286-9CD7-5F0BA53886B5}"/>
    <cellStyle name="Normal 9 14" xfId="3086" xr:uid="{8EF16DCE-888C-4FFF-8B71-BEF574C31733}"/>
    <cellStyle name="Normal 9 15" xfId="3087" xr:uid="{525AB235-1AD2-4ABC-B653-E86CF524CA2B}"/>
    <cellStyle name="Normal 9 16" xfId="3088" xr:uid="{B1806957-67C1-4EF2-A9DD-E90BF9F482A4}"/>
    <cellStyle name="Normal 9 2" xfId="90" xr:uid="{83A747A9-813D-4624-8EEE-5FB9F949ED23}"/>
    <cellStyle name="Normal 9 2 2" xfId="3729" xr:uid="{E4A6AB64-25F1-4A33-A6CE-77F10ADED647}"/>
    <cellStyle name="Normal 9 2 2 2" xfId="4593" xr:uid="{5772C885-84C1-4D98-8DF3-7B255573289F}"/>
    <cellStyle name="Normal 9 2 3" xfId="4594" xr:uid="{E1234ADA-B838-4CFC-A2C7-5F5919224EAB}"/>
    <cellStyle name="Normal 9 3" xfId="91" xr:uid="{EA4024B6-747E-41EE-996B-968C41E77456}"/>
    <cellStyle name="Normal 9 3 10" xfId="3089" xr:uid="{6A6F4EF4-8024-4D20-9ED1-8127EBC0A322}"/>
    <cellStyle name="Normal 9 3 11" xfId="3090" xr:uid="{AAA0D1CD-8F68-48C8-87AA-F6FED979E7FA}"/>
    <cellStyle name="Normal 9 3 2" xfId="3091" xr:uid="{C53C7B4F-F986-46FC-A8ED-F51F9B4656C0}"/>
    <cellStyle name="Normal 9 3 2 2" xfId="3092" xr:uid="{9246C07E-6C0F-43A6-B8F6-516F4CF7403C}"/>
    <cellStyle name="Normal 9 3 2 2 2" xfId="3093" xr:uid="{5DAAC4FD-00B1-40F1-A3CA-6CBE53633A44}"/>
    <cellStyle name="Normal 9 3 2 2 2 2" xfId="3094" xr:uid="{8E97BFED-7E7F-4187-BF52-370D9606A659}"/>
    <cellStyle name="Normal 9 3 2 2 2 2 2" xfId="3095" xr:uid="{83DA1D28-95FA-4EE5-B05A-0DE94AF25486}"/>
    <cellStyle name="Normal 9 3 2 2 2 2 2 2" xfId="4186" xr:uid="{63872BDD-AFE3-4CE9-9027-8159FD38A4D2}"/>
    <cellStyle name="Normal 9 3 2 2 2 2 2 2 2" xfId="4187" xr:uid="{9A29F90B-05E7-4D4E-8FED-58FE623253F5}"/>
    <cellStyle name="Normal 9 3 2 2 2 2 2 3" xfId="4188" xr:uid="{6EF6A4E1-DE1C-4384-B585-7C87526C9AC5}"/>
    <cellStyle name="Normal 9 3 2 2 2 2 3" xfId="3096" xr:uid="{8677D894-5BEF-4405-BB10-9553CB85FF5E}"/>
    <cellStyle name="Normal 9 3 2 2 2 2 3 2" xfId="4189" xr:uid="{6FE236D8-DA8B-4FDA-B379-61E0A4ECE580}"/>
    <cellStyle name="Normal 9 3 2 2 2 2 4" xfId="3097" xr:uid="{FCB24A46-CED0-4947-AFAE-14327A3176D5}"/>
    <cellStyle name="Normal 9 3 2 2 2 3" xfId="3098" xr:uid="{267123EA-3C78-49AD-A27C-3C35D15D0CCC}"/>
    <cellStyle name="Normal 9 3 2 2 2 3 2" xfId="3099" xr:uid="{89F192A0-8593-4A47-B0A3-1A17CEA50FF3}"/>
    <cellStyle name="Normal 9 3 2 2 2 3 2 2" xfId="4190" xr:uid="{77360376-0571-4CF3-B7AC-B2BCDDD235DB}"/>
    <cellStyle name="Normal 9 3 2 2 2 3 3" xfId="3100" xr:uid="{A09FF4D3-8E15-4472-96C1-9680FEFAE6A5}"/>
    <cellStyle name="Normal 9 3 2 2 2 3 4" xfId="3101" xr:uid="{ECA87B88-6F4B-49D9-AA52-13CE2A439F62}"/>
    <cellStyle name="Normal 9 3 2 2 2 4" xfId="3102" xr:uid="{729657F5-E415-4CEE-90DB-E874046EA99D}"/>
    <cellStyle name="Normal 9 3 2 2 2 4 2" xfId="4191" xr:uid="{BACF0E8A-0C2F-4BB7-85EE-9BE9666B3F3E}"/>
    <cellStyle name="Normal 9 3 2 2 2 5" xfId="3103" xr:uid="{E6BE006A-4983-4F0A-A067-7E99B178AE23}"/>
    <cellStyle name="Normal 9 3 2 2 2 6" xfId="3104" xr:uid="{1D8FC1FE-B48C-42D5-AA71-28C1A93BD334}"/>
    <cellStyle name="Normal 9 3 2 2 3" xfId="3105" xr:uid="{3815D537-C3CD-46B3-8832-E6233CB8999C}"/>
    <cellStyle name="Normal 9 3 2 2 3 2" xfId="3106" xr:uid="{21775C8D-6F66-48FB-82EF-CB01344C9287}"/>
    <cellStyle name="Normal 9 3 2 2 3 2 2" xfId="3107" xr:uid="{F329FEF7-3430-4C40-8BEF-3C4990146B22}"/>
    <cellStyle name="Normal 9 3 2 2 3 2 2 2" xfId="4192" xr:uid="{BF735609-F2F9-48AD-867F-A604A48B9D0B}"/>
    <cellStyle name="Normal 9 3 2 2 3 2 2 2 2" xfId="4193" xr:uid="{B29F6E6C-FAE8-4B21-B962-0257DAA90544}"/>
    <cellStyle name="Normal 9 3 2 2 3 2 2 3" xfId="4194" xr:uid="{B0AA18E3-3893-44A0-97EF-C81487501070}"/>
    <cellStyle name="Normal 9 3 2 2 3 2 3" xfId="3108" xr:uid="{57338185-B550-4B06-BF87-4D3DE3228B6D}"/>
    <cellStyle name="Normal 9 3 2 2 3 2 3 2" xfId="4195" xr:uid="{CE01B24D-89A2-43E4-91CE-ADEDD41C6C8E}"/>
    <cellStyle name="Normal 9 3 2 2 3 2 4" xfId="3109" xr:uid="{D64DBAA3-E7F4-4EF1-A457-DA8E57FE6AD1}"/>
    <cellStyle name="Normal 9 3 2 2 3 3" xfId="3110" xr:uid="{E41B4A97-AAAD-4412-AEAD-EB6ACB10F267}"/>
    <cellStyle name="Normal 9 3 2 2 3 3 2" xfId="4196" xr:uid="{870FA6D9-34B1-4BCA-8321-D5CE9BB5C95B}"/>
    <cellStyle name="Normal 9 3 2 2 3 3 2 2" xfId="4197" xr:uid="{E2A7CDCB-EEE2-4DDC-97C1-14EA4007F661}"/>
    <cellStyle name="Normal 9 3 2 2 3 3 3" xfId="4198" xr:uid="{E3619C27-1D53-4CE8-9318-D4E9844CA53D}"/>
    <cellStyle name="Normal 9 3 2 2 3 4" xfId="3111" xr:uid="{E005016F-16E4-4DC1-A4B9-AC052CF17C3B}"/>
    <cellStyle name="Normal 9 3 2 2 3 4 2" xfId="4199" xr:uid="{1F97DD59-5170-428F-8999-25DEEA4B32A7}"/>
    <cellStyle name="Normal 9 3 2 2 3 5" xfId="3112" xr:uid="{7E069F30-FE38-4739-84C5-E47F6F9B1AB6}"/>
    <cellStyle name="Normal 9 3 2 2 4" xfId="3113" xr:uid="{50A87D7F-49FF-4703-A5B2-E8F76A5AB8A0}"/>
    <cellStyle name="Normal 9 3 2 2 4 2" xfId="3114" xr:uid="{AA4B3D80-EC27-4DCB-A3CF-E2EE74105C2F}"/>
    <cellStyle name="Normal 9 3 2 2 4 2 2" xfId="4200" xr:uid="{3572A291-6C47-430B-905A-070F6E1877E5}"/>
    <cellStyle name="Normal 9 3 2 2 4 2 2 2" xfId="4201" xr:uid="{41DD2729-4F17-4F5E-A52A-1ECA2E82CEF4}"/>
    <cellStyle name="Normal 9 3 2 2 4 2 3" xfId="4202" xr:uid="{1106D453-14B6-4668-89BC-A6B2AFCBAD3A}"/>
    <cellStyle name="Normal 9 3 2 2 4 3" xfId="3115" xr:uid="{2004D30D-E956-48CD-BBA2-D2549FBA4DE1}"/>
    <cellStyle name="Normal 9 3 2 2 4 3 2" xfId="4203" xr:uid="{BC6E17C3-1ADE-447C-BB7E-C9F507695F23}"/>
    <cellStyle name="Normal 9 3 2 2 4 4" xfId="3116" xr:uid="{2FC2EEB9-7B65-4E14-8C43-017B2B1B392C}"/>
    <cellStyle name="Normal 9 3 2 2 5" xfId="3117" xr:uid="{907B48ED-4CA0-4AA3-A1C5-4793BF7FDF48}"/>
    <cellStyle name="Normal 9 3 2 2 5 2" xfId="3118" xr:uid="{F881B872-43F2-4537-93BF-C3203917E9EE}"/>
    <cellStyle name="Normal 9 3 2 2 5 2 2" xfId="4204" xr:uid="{B384D7CE-C54B-43E2-9231-5A2FB8441CE9}"/>
    <cellStyle name="Normal 9 3 2 2 5 3" xfId="3119" xr:uid="{72240567-D342-4FD4-A34B-88C1E35B59E4}"/>
    <cellStyle name="Normal 9 3 2 2 5 4" xfId="3120" xr:uid="{679C5399-37ED-4635-B8D8-5A7E21385027}"/>
    <cellStyle name="Normal 9 3 2 2 6" xfId="3121" xr:uid="{57E64A10-EA7C-4587-8F82-268E0E4F17A4}"/>
    <cellStyle name="Normal 9 3 2 2 6 2" xfId="4205" xr:uid="{DCDD6AE1-DDA5-45F1-BBA9-86B850CBF70E}"/>
    <cellStyle name="Normal 9 3 2 2 7" xfId="3122" xr:uid="{5F3E97FD-ACBD-4AFD-9337-EDE659D7F225}"/>
    <cellStyle name="Normal 9 3 2 2 8" xfId="3123" xr:uid="{E7561262-BBFA-46C9-97D0-A485095EDECD}"/>
    <cellStyle name="Normal 9 3 2 3" xfId="3124" xr:uid="{25F31AB4-509A-41A3-973C-16ED261AC446}"/>
    <cellStyle name="Normal 9 3 2 3 2" xfId="3125" xr:uid="{9C469151-C80D-48C6-AC59-2D3073D222E2}"/>
    <cellStyle name="Normal 9 3 2 3 2 2" xfId="3126" xr:uid="{C7F3D48E-DD51-43C0-9239-7BA1A78695DD}"/>
    <cellStyle name="Normal 9 3 2 3 2 2 2" xfId="4206" xr:uid="{EEDF6739-1250-4312-9978-B1247C8DC984}"/>
    <cellStyle name="Normal 9 3 2 3 2 2 2 2" xfId="4207" xr:uid="{EA2208DB-2F2C-4A00-8412-8F7E8D04CFB8}"/>
    <cellStyle name="Normal 9 3 2 3 2 2 3" xfId="4208" xr:uid="{DFF076FF-825C-4760-AA29-909338400C55}"/>
    <cellStyle name="Normal 9 3 2 3 2 3" xfId="3127" xr:uid="{125ED2C1-E751-4657-AD0B-373913534F6A}"/>
    <cellStyle name="Normal 9 3 2 3 2 3 2" xfId="4209" xr:uid="{319F4F8C-AE0A-4729-91FD-EF3F78F7315C}"/>
    <cellStyle name="Normal 9 3 2 3 2 4" xfId="3128" xr:uid="{FB56A0C4-6514-4A92-9EF0-150D0F7C15EA}"/>
    <cellStyle name="Normal 9 3 2 3 3" xfId="3129" xr:uid="{5EFFB445-6F6F-479A-90AA-F8EB6090C768}"/>
    <cellStyle name="Normal 9 3 2 3 3 2" xfId="3130" xr:uid="{9D86D256-B6BB-4A7F-BE85-59D6B6008321}"/>
    <cellStyle name="Normal 9 3 2 3 3 2 2" xfId="4210" xr:uid="{73518481-936B-46C0-960B-22AC46087F41}"/>
    <cellStyle name="Normal 9 3 2 3 3 3" xfId="3131" xr:uid="{CA9E9225-6657-4C71-9E22-FBC641D9AC24}"/>
    <cellStyle name="Normal 9 3 2 3 3 4" xfId="3132" xr:uid="{4E56DA6A-5D49-48CB-8BA3-FF6D48DE3A6B}"/>
    <cellStyle name="Normal 9 3 2 3 4" xfId="3133" xr:uid="{2669FB49-5421-48A4-B11A-46248490319B}"/>
    <cellStyle name="Normal 9 3 2 3 4 2" xfId="4211" xr:uid="{380DDC06-4FFD-4E98-8B36-23A473F5ED21}"/>
    <cellStyle name="Normal 9 3 2 3 5" xfId="3134" xr:uid="{2BFC0ACA-75DE-4D87-AED6-AB61BFA13EAD}"/>
    <cellStyle name="Normal 9 3 2 3 6" xfId="3135" xr:uid="{76C678D2-DC4A-4B3B-A90E-A64DA1E11F79}"/>
    <cellStyle name="Normal 9 3 2 4" xfId="3136" xr:uid="{A355A485-805C-4A21-9F41-BF2C9FC3E909}"/>
    <cellStyle name="Normal 9 3 2 4 2" xfId="3137" xr:uid="{7AFFDFCA-5ACB-4931-B495-138765C122CF}"/>
    <cellStyle name="Normal 9 3 2 4 2 2" xfId="3138" xr:uid="{7101AAF1-15E9-4622-9E7C-B921073D31D2}"/>
    <cellStyle name="Normal 9 3 2 4 2 2 2" xfId="4212" xr:uid="{81240C9C-C037-45CF-B9CC-CE0694059D89}"/>
    <cellStyle name="Normal 9 3 2 4 2 2 2 2" xfId="4213" xr:uid="{250E6547-8FA4-418E-B8D8-FD52FC1F4B5F}"/>
    <cellStyle name="Normal 9 3 2 4 2 2 3" xfId="4214" xr:uid="{DB38F8DB-6A00-4324-872C-8D658C62ECE7}"/>
    <cellStyle name="Normal 9 3 2 4 2 3" xfId="3139" xr:uid="{200A4474-3922-48E4-AF9F-573C8642935A}"/>
    <cellStyle name="Normal 9 3 2 4 2 3 2" xfId="4215" xr:uid="{A3857AAE-DCB5-4E90-85B2-F0752EF06DC1}"/>
    <cellStyle name="Normal 9 3 2 4 2 4" xfId="3140" xr:uid="{F6DBA36D-A75A-4FBC-9511-92EEB1DECECC}"/>
    <cellStyle name="Normal 9 3 2 4 3" xfId="3141" xr:uid="{51771141-4880-4EFE-AC5A-EB30B89EF809}"/>
    <cellStyle name="Normal 9 3 2 4 3 2" xfId="4216" xr:uid="{449D5F26-92B8-4CF5-8970-A1667A0A13DB}"/>
    <cellStyle name="Normal 9 3 2 4 3 2 2" xfId="4217" xr:uid="{FBC762DB-9A95-4145-8B83-17231B72696E}"/>
    <cellStyle name="Normal 9 3 2 4 3 3" xfId="4218" xr:uid="{293B9A00-7D1B-483A-B1A3-85ECFC6EEA70}"/>
    <cellStyle name="Normal 9 3 2 4 4" xfId="3142" xr:uid="{778D8E1B-3FE4-42F1-BE21-039D7AF97007}"/>
    <cellStyle name="Normal 9 3 2 4 4 2" xfId="4219" xr:uid="{DF772D37-7409-45A5-B727-0D1BCEEF0CD3}"/>
    <cellStyle name="Normal 9 3 2 4 5" xfId="3143" xr:uid="{DA44EBFE-085D-47DA-A121-05D44ECEAD58}"/>
    <cellStyle name="Normal 9 3 2 5" xfId="3144" xr:uid="{116A38F5-B36F-463A-B919-62B17E9959FD}"/>
    <cellStyle name="Normal 9 3 2 5 2" xfId="3145" xr:uid="{CCF85179-5E55-4C44-9104-2091A8CE659F}"/>
    <cellStyle name="Normal 9 3 2 5 2 2" xfId="4220" xr:uid="{0315A948-840D-4DDF-A4A3-7974BA955459}"/>
    <cellStyle name="Normal 9 3 2 5 2 2 2" xfId="4221" xr:uid="{250A9B69-74BE-44A7-A87B-DFE0C83C47AE}"/>
    <cellStyle name="Normal 9 3 2 5 2 3" xfId="4222" xr:uid="{B27A6313-FF7E-4D77-A4E3-1A117A8FAF0F}"/>
    <cellStyle name="Normal 9 3 2 5 3" xfId="3146" xr:uid="{7B59AAC1-5ADC-4607-95DB-52CFFF5BE90F}"/>
    <cellStyle name="Normal 9 3 2 5 3 2" xfId="4223" xr:uid="{807A985D-BB97-4DE7-BF1F-7CCAD27FE6B3}"/>
    <cellStyle name="Normal 9 3 2 5 4" xfId="3147" xr:uid="{B3AF07D3-D4F6-467D-9DAD-153C431A2426}"/>
    <cellStyle name="Normal 9 3 2 6" xfId="3148" xr:uid="{C4D94D42-713E-4ACB-B947-6937C22BBBD7}"/>
    <cellStyle name="Normal 9 3 2 6 2" xfId="3149" xr:uid="{D36B92BA-9810-441B-A4AB-9909FFB46FA2}"/>
    <cellStyle name="Normal 9 3 2 6 2 2" xfId="4224" xr:uid="{02B144AA-F713-4467-97F7-FF3F02D297A4}"/>
    <cellStyle name="Normal 9 3 2 6 3" xfId="3150" xr:uid="{5405EEFA-34AD-4362-9691-24B5F8F6215A}"/>
    <cellStyle name="Normal 9 3 2 6 4" xfId="3151" xr:uid="{17BFF9EA-F80A-4392-AC45-75A820451D77}"/>
    <cellStyle name="Normal 9 3 2 7" xfId="3152" xr:uid="{AF042C50-F4DB-4775-820D-610E558B82D1}"/>
    <cellStyle name="Normal 9 3 2 7 2" xfId="4225" xr:uid="{25268C64-D14A-4BF5-A122-525E2EFFE4A4}"/>
    <cellStyle name="Normal 9 3 2 8" xfId="3153" xr:uid="{6EFAF9A0-9F14-4BC4-B684-17CEF58EEC42}"/>
    <cellStyle name="Normal 9 3 2 9" xfId="3154" xr:uid="{C5198980-AFD0-4D67-A321-46A72181504D}"/>
    <cellStyle name="Normal 9 3 3" xfId="3155" xr:uid="{CF796EE2-097A-432C-BC4B-91C74576E2E3}"/>
    <cellStyle name="Normal 9 3 3 2" xfId="3156" xr:uid="{52F9494F-4AF4-46B8-96A4-CE2AB14F4A61}"/>
    <cellStyle name="Normal 9 3 3 2 2" xfId="3157" xr:uid="{D6BACD7A-3B9D-426C-A90C-5FF7C60BF0E8}"/>
    <cellStyle name="Normal 9 3 3 2 2 2" xfId="3158" xr:uid="{5A16D654-450A-446D-88A7-A0A2770556B8}"/>
    <cellStyle name="Normal 9 3 3 2 2 2 2" xfId="4226" xr:uid="{D7386C01-65E0-4F9F-AC09-0E82F7BDBEF0}"/>
    <cellStyle name="Normal 9 3 3 2 2 2 2 2" xfId="4227" xr:uid="{36FB1130-F698-4699-98DD-1B4D264D4573}"/>
    <cellStyle name="Normal 9 3 3 2 2 2 3" xfId="4228" xr:uid="{8205BB51-9498-4312-B3B5-AC9156F53CC6}"/>
    <cellStyle name="Normal 9 3 3 2 2 3" xfId="3159" xr:uid="{7B78E709-2049-425C-A865-DDF59C26B297}"/>
    <cellStyle name="Normal 9 3 3 2 2 3 2" xfId="4229" xr:uid="{0995780D-ED3A-4E6B-B6BB-0EC7B85C5CCE}"/>
    <cellStyle name="Normal 9 3 3 2 2 4" xfId="3160" xr:uid="{37597C4F-C536-4A2D-A426-768B5CEF04D9}"/>
    <cellStyle name="Normal 9 3 3 2 3" xfId="3161" xr:uid="{A94DACC5-AC6F-400C-A1C4-93C368366A14}"/>
    <cellStyle name="Normal 9 3 3 2 3 2" xfId="3162" xr:uid="{D71B1104-55A3-406D-B843-CAF84DB509C1}"/>
    <cellStyle name="Normal 9 3 3 2 3 2 2" xfId="4230" xr:uid="{768AAE0C-A2D8-4AD8-9854-9566E1A3B6C8}"/>
    <cellStyle name="Normal 9 3 3 2 3 3" xfId="3163" xr:uid="{FA9B4945-07CD-4499-85A3-F655986EB88A}"/>
    <cellStyle name="Normal 9 3 3 2 3 4" xfId="3164" xr:uid="{1C2FA265-ED90-4A1D-8730-1AC2186E39C2}"/>
    <cellStyle name="Normal 9 3 3 2 4" xfId="3165" xr:uid="{19FB3FC3-13E2-444F-9256-9E3AEACFD371}"/>
    <cellStyle name="Normal 9 3 3 2 4 2" xfId="4231" xr:uid="{51E9B390-9B77-4703-8410-43877189F17A}"/>
    <cellStyle name="Normal 9 3 3 2 5" xfId="3166" xr:uid="{2BDBBEEF-3346-4223-9875-6BB70D407E26}"/>
    <cellStyle name="Normal 9 3 3 2 6" xfId="3167" xr:uid="{FDEDB008-8C7A-4686-BA42-84FF5FB42A40}"/>
    <cellStyle name="Normal 9 3 3 3" xfId="3168" xr:uid="{2E52659F-A0C8-4F01-9687-DE5BBD6D8A4E}"/>
    <cellStyle name="Normal 9 3 3 3 2" xfId="3169" xr:uid="{F8AA3FD6-B77B-4A8A-83ED-79030097F52E}"/>
    <cellStyle name="Normal 9 3 3 3 2 2" xfId="3170" xr:uid="{C58373E7-673F-40F3-AFCF-8179B271F4EC}"/>
    <cellStyle name="Normal 9 3 3 3 2 2 2" xfId="4232" xr:uid="{7D82677A-0A1D-4F10-A424-3A2E6A50E78C}"/>
    <cellStyle name="Normal 9 3 3 3 2 2 2 2" xfId="4233" xr:uid="{4D55B60B-843E-46E2-8357-0A077ED5FAA7}"/>
    <cellStyle name="Normal 9 3 3 3 2 2 2 2 2" xfId="4766" xr:uid="{A31CC42C-4706-4213-9F26-9D49ECBCD91C}"/>
    <cellStyle name="Normal 9 3 3 3 2 2 3" xfId="4234" xr:uid="{03F50A2C-A122-4921-85E6-236CD08B7843}"/>
    <cellStyle name="Normal 9 3 3 3 2 2 3 2" xfId="4767" xr:uid="{21B44FF8-7F65-41BC-83B8-DAFB9BEC7A91}"/>
    <cellStyle name="Normal 9 3 3 3 2 3" xfId="3171" xr:uid="{FB81282E-B338-4602-B221-97EA74739DD2}"/>
    <cellStyle name="Normal 9 3 3 3 2 3 2" xfId="4235" xr:uid="{290921C4-B265-4FCB-B195-69A8BB1E4C57}"/>
    <cellStyle name="Normal 9 3 3 3 2 3 2 2" xfId="4769" xr:uid="{ADDAA1BE-DA47-4419-8428-5FC235CFE74E}"/>
    <cellStyle name="Normal 9 3 3 3 2 3 3" xfId="4768" xr:uid="{99D4735F-4FEE-4526-B8F0-88F838526B81}"/>
    <cellStyle name="Normal 9 3 3 3 2 4" xfId="3172" xr:uid="{BE48EB69-5332-4F35-9857-4BBCBE218CC1}"/>
    <cellStyle name="Normal 9 3 3 3 2 4 2" xfId="4770" xr:uid="{46C27677-FF11-4305-9656-D0EB7AB0BCEA}"/>
    <cellStyle name="Normal 9 3 3 3 3" xfId="3173" xr:uid="{6EBEF408-B3B9-4848-838E-EFF98570F895}"/>
    <cellStyle name="Normal 9 3 3 3 3 2" xfId="4236" xr:uid="{B369D953-C3AC-48FF-AEBF-20B3F7BAE430}"/>
    <cellStyle name="Normal 9 3 3 3 3 2 2" xfId="4237" xr:uid="{D73A8F39-5F1D-45A9-99AF-A2116F54B525}"/>
    <cellStyle name="Normal 9 3 3 3 3 2 2 2" xfId="4773" xr:uid="{1FDC90ED-4F27-44F5-8921-B27FABD315EC}"/>
    <cellStyle name="Normal 9 3 3 3 3 2 3" xfId="4772" xr:uid="{53C22704-07D8-4088-A8AE-CFF23E982716}"/>
    <cellStyle name="Normal 9 3 3 3 3 3" xfId="4238" xr:uid="{B102845A-0CDB-4E8F-893F-009FF56702DD}"/>
    <cellStyle name="Normal 9 3 3 3 3 3 2" xfId="4774" xr:uid="{1BCB0975-EC83-48DB-AFEE-7799074B8970}"/>
    <cellStyle name="Normal 9 3 3 3 3 4" xfId="4771" xr:uid="{017300BC-93A0-4E06-AEFA-261854721AF9}"/>
    <cellStyle name="Normal 9 3 3 3 4" xfId="3174" xr:uid="{7CB4AA93-0E8E-4E2E-9CD7-016AF7EA5563}"/>
    <cellStyle name="Normal 9 3 3 3 4 2" xfId="4239" xr:uid="{3AD2865F-BEB5-489E-990F-A8CB1804FAD8}"/>
    <cellStyle name="Normal 9 3 3 3 4 2 2" xfId="4776" xr:uid="{3B84D5C6-71AA-4008-94B4-F9B99A783A40}"/>
    <cellStyle name="Normal 9 3 3 3 4 3" xfId="4775" xr:uid="{6B97BDB4-31EE-4199-86B6-6C7D72A2DAA3}"/>
    <cellStyle name="Normal 9 3 3 3 5" xfId="3175" xr:uid="{A4F932A3-B51F-48B1-840D-1AE086A2CC95}"/>
    <cellStyle name="Normal 9 3 3 3 5 2" xfId="4777" xr:uid="{86E9D787-F5D7-433A-B056-A3D9D5F86AB8}"/>
    <cellStyle name="Normal 9 3 3 4" xfId="3176" xr:uid="{BB8C426F-E0CF-4DF7-9197-4F7F4FFCBF9B}"/>
    <cellStyle name="Normal 9 3 3 4 2" xfId="3177" xr:uid="{0F960274-E6F1-4411-A21B-CCA0EA467240}"/>
    <cellStyle name="Normal 9 3 3 4 2 2" xfId="4240" xr:uid="{8BF70074-1504-41A2-BFC4-B7E8248D0A8C}"/>
    <cellStyle name="Normal 9 3 3 4 2 2 2" xfId="4241" xr:uid="{2DFCCD1B-56A5-4760-9780-41F87AD0FFB8}"/>
    <cellStyle name="Normal 9 3 3 4 2 2 2 2" xfId="4781" xr:uid="{4D4999D4-8842-441F-B7A9-107E84767ED8}"/>
    <cellStyle name="Normal 9 3 3 4 2 2 3" xfId="4780" xr:uid="{3872731F-EDF5-48D0-9DAA-378546AAC796}"/>
    <cellStyle name="Normal 9 3 3 4 2 3" xfId="4242" xr:uid="{BFFAFA52-4E0A-4D69-8298-043A1C6273B7}"/>
    <cellStyle name="Normal 9 3 3 4 2 3 2" xfId="4782" xr:uid="{D3AD83D0-90B0-4085-8196-344AA1F8EE9A}"/>
    <cellStyle name="Normal 9 3 3 4 2 4" xfId="4779" xr:uid="{488FC870-B184-4D72-B55D-DFAE55B43B09}"/>
    <cellStyle name="Normal 9 3 3 4 3" xfId="3178" xr:uid="{D0FE324C-36DA-4AA0-9AC6-FCF7706E9E04}"/>
    <cellStyle name="Normal 9 3 3 4 3 2" xfId="4243" xr:uid="{3DE735F3-5486-47D5-9FB3-2D2AE72224D6}"/>
    <cellStyle name="Normal 9 3 3 4 3 2 2" xfId="4784" xr:uid="{C37D1D5B-0B1F-488F-A32F-485936C290F3}"/>
    <cellStyle name="Normal 9 3 3 4 3 3" xfId="4783" xr:uid="{56F0B988-EB69-4FDB-9B4A-E35963118E6D}"/>
    <cellStyle name="Normal 9 3 3 4 4" xfId="3179" xr:uid="{76772E81-BC83-4A0B-8687-DFECE80B3761}"/>
    <cellStyle name="Normal 9 3 3 4 4 2" xfId="4785" xr:uid="{3A9F09F2-936A-441F-AB06-FE61D7A3218B}"/>
    <cellStyle name="Normal 9 3 3 4 5" xfId="4778" xr:uid="{C46698E5-6129-4E47-B73E-FC78BB98BCD1}"/>
    <cellStyle name="Normal 9 3 3 5" xfId="3180" xr:uid="{B05DF815-F23C-46FD-AD78-E9B5ED66D64C}"/>
    <cellStyle name="Normal 9 3 3 5 2" xfId="3181" xr:uid="{EC7E4595-51E6-462E-96AD-B536E43AD341}"/>
    <cellStyle name="Normal 9 3 3 5 2 2" xfId="4244" xr:uid="{8B0A4425-B692-4224-9535-0694CFC69C85}"/>
    <cellStyle name="Normal 9 3 3 5 2 2 2" xfId="4788" xr:uid="{46803370-F4B5-41BD-B513-FFC88DFF2D0C}"/>
    <cellStyle name="Normal 9 3 3 5 2 3" xfId="4787" xr:uid="{E1B80E9A-31C3-4FB7-8558-8F58F654BAB5}"/>
    <cellStyle name="Normal 9 3 3 5 3" xfId="3182" xr:uid="{86E4AE9E-5741-403B-92BC-A61A5BB140B4}"/>
    <cellStyle name="Normal 9 3 3 5 3 2" xfId="4789" xr:uid="{FB7F0C89-BBAA-4010-81FA-62A61DEF0FDB}"/>
    <cellStyle name="Normal 9 3 3 5 4" xfId="3183" xr:uid="{3E8F197D-AC56-4AF6-9958-BDF81DF699E5}"/>
    <cellStyle name="Normal 9 3 3 5 4 2" xfId="4790" xr:uid="{363A69E1-FC8C-4532-9F90-D8B709671628}"/>
    <cellStyle name="Normal 9 3 3 5 5" xfId="4786" xr:uid="{CFEDEFC7-4206-42DB-B45E-AC985C79B9F6}"/>
    <cellStyle name="Normal 9 3 3 6" xfId="3184" xr:uid="{CEEA0D47-D594-43BF-AC21-D95EA2999AB8}"/>
    <cellStyle name="Normal 9 3 3 6 2" xfId="4245" xr:uid="{1E23C98D-A8B8-40AC-983A-A6A9294E5FE5}"/>
    <cellStyle name="Normal 9 3 3 6 2 2" xfId="4792" xr:uid="{ECF84C8F-EDAE-4192-959D-5EDD6CD2DFF0}"/>
    <cellStyle name="Normal 9 3 3 6 3" xfId="4791" xr:uid="{0F885721-8772-4B41-8917-2B03A10D9B2B}"/>
    <cellStyle name="Normal 9 3 3 7" xfId="3185" xr:uid="{F4020731-8EFA-45D2-B9CD-74719DABF830}"/>
    <cellStyle name="Normal 9 3 3 7 2" xfId="4793" xr:uid="{D6F4D28A-3681-4DDA-8022-17FEC2DFB9DC}"/>
    <cellStyle name="Normal 9 3 3 8" xfId="3186" xr:uid="{5F9302CF-52D0-446C-B977-8B3F85266385}"/>
    <cellStyle name="Normal 9 3 3 8 2" xfId="4794" xr:uid="{6F887980-BB4E-4C09-AECA-A6FB842899CA}"/>
    <cellStyle name="Normal 9 3 4" xfId="3187" xr:uid="{BA85A9B2-8B42-4F54-8A33-9FC9E3577D91}"/>
    <cellStyle name="Normal 9 3 4 2" xfId="3188" xr:uid="{02A03AA1-16D3-4A77-A402-A2C93064206D}"/>
    <cellStyle name="Normal 9 3 4 2 2" xfId="3189" xr:uid="{4BB4AF87-E3DE-431A-A4F1-6A08323058A0}"/>
    <cellStyle name="Normal 9 3 4 2 2 2" xfId="3190" xr:uid="{F99CEB79-0163-4BFD-9441-1E65B4E32197}"/>
    <cellStyle name="Normal 9 3 4 2 2 2 2" xfId="4246" xr:uid="{386EC0F3-B1DF-47CD-BC85-864016FBF196}"/>
    <cellStyle name="Normal 9 3 4 2 2 2 2 2" xfId="4799" xr:uid="{F1C7AEBC-71DC-412B-8008-B6DEC1821BF5}"/>
    <cellStyle name="Normal 9 3 4 2 2 2 3" xfId="4798" xr:uid="{3AB29805-13C6-4615-AAB1-0E565B979A7C}"/>
    <cellStyle name="Normal 9 3 4 2 2 3" xfId="3191" xr:uid="{D3975DC2-C07F-469E-87C0-810077F7F65C}"/>
    <cellStyle name="Normal 9 3 4 2 2 3 2" xfId="4800" xr:uid="{E03852BA-5297-43C6-A645-862671F84EC0}"/>
    <cellStyle name="Normal 9 3 4 2 2 4" xfId="3192" xr:uid="{5FA82C06-F619-4912-9F3E-91A5D924CA77}"/>
    <cellStyle name="Normal 9 3 4 2 2 4 2" xfId="4801" xr:uid="{42581363-935C-4CBB-B153-68DB6C9FD761}"/>
    <cellStyle name="Normal 9 3 4 2 2 5" xfId="4797" xr:uid="{69F4A5B7-E915-4861-A7C0-A48D5067F553}"/>
    <cellStyle name="Normal 9 3 4 2 3" xfId="3193" xr:uid="{DAE952C1-C538-4A3C-8431-3B6256FF6898}"/>
    <cellStyle name="Normal 9 3 4 2 3 2" xfId="4247" xr:uid="{4D9DFC6C-9845-4132-8BFE-71789BD32983}"/>
    <cellStyle name="Normal 9 3 4 2 3 2 2" xfId="4803" xr:uid="{9E387F7F-66FD-43E7-956D-67B98982DA48}"/>
    <cellStyle name="Normal 9 3 4 2 3 3" xfId="4802" xr:uid="{35E1637C-F5D9-4745-986B-FAABAF071EF5}"/>
    <cellStyle name="Normal 9 3 4 2 4" xfId="3194" xr:uid="{5D3B1F16-6961-4ADD-BBAB-77D7B9AB5786}"/>
    <cellStyle name="Normal 9 3 4 2 4 2" xfId="4804" xr:uid="{D94AD379-2A36-4200-8B11-30042F8B13B1}"/>
    <cellStyle name="Normal 9 3 4 2 5" xfId="3195" xr:uid="{D207E314-D7AB-489C-AEE7-89F4F18F114A}"/>
    <cellStyle name="Normal 9 3 4 2 5 2" xfId="4805" xr:uid="{D97D4404-D2DD-4647-9B49-BAC89680BA9C}"/>
    <cellStyle name="Normal 9 3 4 2 6" xfId="4796" xr:uid="{5FB26259-8AA0-4B4E-A934-E16131ECBAB6}"/>
    <cellStyle name="Normal 9 3 4 3" xfId="3196" xr:uid="{3ECD37FA-2194-444D-9DB2-DE2E08EB4033}"/>
    <cellStyle name="Normal 9 3 4 3 2" xfId="3197" xr:uid="{103D3D5E-03C2-4E1F-B385-1345E1C38395}"/>
    <cellStyle name="Normal 9 3 4 3 2 2" xfId="4248" xr:uid="{265BE1CC-044E-4540-9BEF-05D9E1A3A265}"/>
    <cellStyle name="Normal 9 3 4 3 2 2 2" xfId="4808" xr:uid="{98FD0B48-D3D9-4790-AE0A-FE05B5501781}"/>
    <cellStyle name="Normal 9 3 4 3 2 3" xfId="4807" xr:uid="{709F53C5-1000-41BD-B19E-49F61C02E314}"/>
    <cellStyle name="Normal 9 3 4 3 3" xfId="3198" xr:uid="{747D99A6-D3F7-4EC0-9C95-114DFE18CEE1}"/>
    <cellStyle name="Normal 9 3 4 3 3 2" xfId="4809" xr:uid="{C6D731EB-1D35-40A5-A503-5FC2F9596040}"/>
    <cellStyle name="Normal 9 3 4 3 4" xfId="3199" xr:uid="{A8C630C9-AFCB-44CD-A368-72C0E5764ECB}"/>
    <cellStyle name="Normal 9 3 4 3 4 2" xfId="4810" xr:uid="{4B034D50-600B-4A82-89D0-880569315C55}"/>
    <cellStyle name="Normal 9 3 4 3 5" xfId="4806" xr:uid="{D1114B48-CAF2-4884-BA59-9C2A09D4851C}"/>
    <cellStyle name="Normal 9 3 4 4" xfId="3200" xr:uid="{48CD2936-72CF-4204-8B90-07E9CC326CED}"/>
    <cellStyle name="Normal 9 3 4 4 2" xfId="3201" xr:uid="{2CE8C23B-0577-4289-AB90-0AB00862D1D1}"/>
    <cellStyle name="Normal 9 3 4 4 2 2" xfId="4812" xr:uid="{D56B6BA6-BE31-4631-BB49-B9CFCE4067AF}"/>
    <cellStyle name="Normal 9 3 4 4 3" xfId="3202" xr:uid="{4BC56CD3-5ADC-4F14-A122-7380A7B67045}"/>
    <cellStyle name="Normal 9 3 4 4 3 2" xfId="4813" xr:uid="{401DBDF7-03B9-452D-AA24-94960ABF2A7B}"/>
    <cellStyle name="Normal 9 3 4 4 4" xfId="3203" xr:uid="{A913DB7D-503E-4B25-B833-FF8A2B83F75E}"/>
    <cellStyle name="Normal 9 3 4 4 4 2" xfId="4814" xr:uid="{702C5073-D04F-4B04-92FD-47A17FD52AA9}"/>
    <cellStyle name="Normal 9 3 4 4 5" xfId="4811" xr:uid="{D8ED19DE-498D-49A5-8D2E-774688A22A4D}"/>
    <cellStyle name="Normal 9 3 4 5" xfId="3204" xr:uid="{E0BDC8B6-25BB-4BDB-B206-1018AB51880D}"/>
    <cellStyle name="Normal 9 3 4 5 2" xfId="4815" xr:uid="{D070F346-CFF7-4E68-A7A3-6E365C38F002}"/>
    <cellStyle name="Normal 9 3 4 6" xfId="3205" xr:uid="{0A0953B3-BC53-4F20-A372-54B7AF09B23A}"/>
    <cellStyle name="Normal 9 3 4 6 2" xfId="4816" xr:uid="{C666AFC5-75C8-4CBA-AF71-B1FE485FEB48}"/>
    <cellStyle name="Normal 9 3 4 7" xfId="3206" xr:uid="{74B60C41-2CF3-41E1-AD07-14D7B67305DE}"/>
    <cellStyle name="Normal 9 3 4 7 2" xfId="4817" xr:uid="{983D8FE3-8D6B-4C0D-9B24-5BAB5CF35CF9}"/>
    <cellStyle name="Normal 9 3 4 8" xfId="4795" xr:uid="{4863A20E-627B-42E9-8581-D665B66210AF}"/>
    <cellStyle name="Normal 9 3 5" xfId="3207" xr:uid="{8D80AA05-E27C-475D-A7EA-BEA9F7213BF3}"/>
    <cellStyle name="Normal 9 3 5 2" xfId="3208" xr:uid="{3690E76A-1958-4DD6-BA0D-59B424DE7D5E}"/>
    <cellStyle name="Normal 9 3 5 2 2" xfId="3209" xr:uid="{1C51B477-AA83-4315-87A8-DF2A130A1C17}"/>
    <cellStyle name="Normal 9 3 5 2 2 2" xfId="4249" xr:uid="{1BE7B1AB-FC44-4DAF-B731-44297884321F}"/>
    <cellStyle name="Normal 9 3 5 2 2 2 2" xfId="4250" xr:uid="{D2B21057-8B8E-40A3-BE2C-B39CFB9E18E0}"/>
    <cellStyle name="Normal 9 3 5 2 2 2 2 2" xfId="4822" xr:uid="{1DE037ED-9530-4F71-9C99-EF9E6BE7BFC6}"/>
    <cellStyle name="Normal 9 3 5 2 2 2 3" xfId="4821" xr:uid="{6DCA6F84-F270-4BA1-858D-BBE66EDD60E9}"/>
    <cellStyle name="Normal 9 3 5 2 2 3" xfId="4251" xr:uid="{AEB8B4EE-2CE7-4605-8DEE-C9E9A6EBAA4F}"/>
    <cellStyle name="Normal 9 3 5 2 2 3 2" xfId="4823" xr:uid="{581A7864-0AB7-4231-B060-332E57C2ACF1}"/>
    <cellStyle name="Normal 9 3 5 2 2 4" xfId="4820" xr:uid="{59699E16-7E1B-49D0-B8EA-A5697CDAB2EF}"/>
    <cellStyle name="Normal 9 3 5 2 3" xfId="3210" xr:uid="{73E73495-38FB-45F6-838B-A9FCCC9FC78A}"/>
    <cellStyle name="Normal 9 3 5 2 3 2" xfId="4252" xr:uid="{02115C7B-05C9-4CFD-B7AB-98AB71EE6D13}"/>
    <cellStyle name="Normal 9 3 5 2 3 2 2" xfId="4825" xr:uid="{6163F5F4-8CE1-49D7-853D-68D85CC0A53B}"/>
    <cellStyle name="Normal 9 3 5 2 3 3" xfId="4824" xr:uid="{1D107D14-F2AA-45AE-87D9-0948287A579B}"/>
    <cellStyle name="Normal 9 3 5 2 4" xfId="3211" xr:uid="{62135160-6DB9-4C12-9787-E173036C75A2}"/>
    <cellStyle name="Normal 9 3 5 2 4 2" xfId="4826" xr:uid="{3087CCA9-02E5-4E7B-A747-68687747E9FF}"/>
    <cellStyle name="Normal 9 3 5 2 5" xfId="4819" xr:uid="{FE1E01CF-25E1-4A3C-81FD-724F2578D732}"/>
    <cellStyle name="Normal 9 3 5 3" xfId="3212" xr:uid="{9C1DA32B-B97E-4D5D-BAB3-BFE531706901}"/>
    <cellStyle name="Normal 9 3 5 3 2" xfId="3213" xr:uid="{74EDA750-03ED-4D11-8B23-D560776E2674}"/>
    <cellStyle name="Normal 9 3 5 3 2 2" xfId="4253" xr:uid="{DA7CF637-7EA8-4DBE-9734-F69E796B5897}"/>
    <cellStyle name="Normal 9 3 5 3 2 2 2" xfId="4829" xr:uid="{CAFD4874-E61E-48D3-8687-AE7D1BC9D44F}"/>
    <cellStyle name="Normal 9 3 5 3 2 3" xfId="4828" xr:uid="{92EBFD5A-DE91-4E10-A49E-45EC59F6EF34}"/>
    <cellStyle name="Normal 9 3 5 3 3" xfId="3214" xr:uid="{80F68C22-350F-4105-B660-31E0F00A8BF3}"/>
    <cellStyle name="Normal 9 3 5 3 3 2" xfId="4830" xr:uid="{D5965CEC-87B6-4BE3-8A13-370DEB5B4315}"/>
    <cellStyle name="Normal 9 3 5 3 4" xfId="3215" xr:uid="{4BE0CF4D-2307-4A95-AD21-48172C0D8A42}"/>
    <cellStyle name="Normal 9 3 5 3 4 2" xfId="4831" xr:uid="{47DB9235-C91A-4BDA-A4B7-71288BD673DD}"/>
    <cellStyle name="Normal 9 3 5 3 5" xfId="4827" xr:uid="{909E80A4-903F-4533-92B5-537F21B10143}"/>
    <cellStyle name="Normal 9 3 5 4" xfId="3216" xr:uid="{A3E97AA0-78EB-4972-8A95-92F4ECF4806B}"/>
    <cellStyle name="Normal 9 3 5 4 2" xfId="4254" xr:uid="{16D3B5A5-78DD-4722-BF06-7F07295C2B6E}"/>
    <cellStyle name="Normal 9 3 5 4 2 2" xfId="4833" xr:uid="{34F645FB-AD65-48A4-9419-C938660B5B5E}"/>
    <cellStyle name="Normal 9 3 5 4 3" xfId="4832" xr:uid="{04F459E7-CFFA-472C-9BC8-085AC62102B4}"/>
    <cellStyle name="Normal 9 3 5 5" xfId="3217" xr:uid="{F3C7DBDF-D656-4E8C-B2AE-6747DD886366}"/>
    <cellStyle name="Normal 9 3 5 5 2" xfId="4834" xr:uid="{07C53E0B-84FA-4D25-A563-C7DBEC8680AD}"/>
    <cellStyle name="Normal 9 3 5 6" xfId="3218" xr:uid="{6B1D8CA8-1991-4CB2-ABB6-9CBBB1751F20}"/>
    <cellStyle name="Normal 9 3 5 6 2" xfId="4835" xr:uid="{2E3E4343-7D32-4CBA-B840-B8699B4E5C88}"/>
    <cellStyle name="Normal 9 3 5 7" xfId="4818" xr:uid="{C7BF36A2-F86D-410D-91D1-9A96E4134AC4}"/>
    <cellStyle name="Normal 9 3 6" xfId="3219" xr:uid="{CE46A523-B962-400F-82AD-038E0D5C495D}"/>
    <cellStyle name="Normal 9 3 6 2" xfId="3220" xr:uid="{15D17167-B61C-4304-9020-1A8D4D31CA8E}"/>
    <cellStyle name="Normal 9 3 6 2 2" xfId="3221" xr:uid="{74DB58E7-AB63-4B8E-8B0E-6D499A694D01}"/>
    <cellStyle name="Normal 9 3 6 2 2 2" xfId="4255" xr:uid="{ABAA8C44-8676-4E70-8303-A9ADDB480D16}"/>
    <cellStyle name="Normal 9 3 6 2 2 2 2" xfId="4839" xr:uid="{41E467DC-5444-4023-B5B5-4D826C23CDF3}"/>
    <cellStyle name="Normal 9 3 6 2 2 3" xfId="4838" xr:uid="{5D58C913-5E2F-49D0-B947-E9DEFAC215CA}"/>
    <cellStyle name="Normal 9 3 6 2 3" xfId="3222" xr:uid="{AFFC394E-643F-47EC-897C-64DB63515D94}"/>
    <cellStyle name="Normal 9 3 6 2 3 2" xfId="4840" xr:uid="{CC4FBEB1-2B0D-4C5F-881B-1FF32E250E81}"/>
    <cellStyle name="Normal 9 3 6 2 4" xfId="3223" xr:uid="{FC7979C1-0DC3-4414-AF4A-B118D27A3F61}"/>
    <cellStyle name="Normal 9 3 6 2 4 2" xfId="4841" xr:uid="{69CC1E19-787A-4645-B707-B8FD864E49A6}"/>
    <cellStyle name="Normal 9 3 6 2 5" xfId="4837" xr:uid="{C8F9FA59-7F61-4321-A446-3655B7262C44}"/>
    <cellStyle name="Normal 9 3 6 3" xfId="3224" xr:uid="{69465CA4-E42C-46D1-B525-3A01F5D9BB2B}"/>
    <cellStyle name="Normal 9 3 6 3 2" xfId="4256" xr:uid="{C1A01C90-A31C-4CB9-B4AF-02A4E21E3456}"/>
    <cellStyle name="Normal 9 3 6 3 2 2" xfId="4843" xr:uid="{32C3AE63-90F0-4CBF-9B6F-60DEBEF91A94}"/>
    <cellStyle name="Normal 9 3 6 3 3" xfId="4842" xr:uid="{8CEBF579-0E87-4C6F-B946-C7774EF3B247}"/>
    <cellStyle name="Normal 9 3 6 4" xfId="3225" xr:uid="{E600FBD2-3C94-41F8-B441-02775A22A9B4}"/>
    <cellStyle name="Normal 9 3 6 4 2" xfId="4844" xr:uid="{DDC8F488-0021-4E01-9CC0-641241EA5B2B}"/>
    <cellStyle name="Normal 9 3 6 5" xfId="3226" xr:uid="{5F4DA994-56E2-4B4B-8859-C4C632059CA5}"/>
    <cellStyle name="Normal 9 3 6 5 2" xfId="4845" xr:uid="{26861BEF-8992-4B92-A078-02C83BEF39E9}"/>
    <cellStyle name="Normal 9 3 6 6" xfId="4836" xr:uid="{63EBD8CA-95E4-4843-BC71-394F366FAD57}"/>
    <cellStyle name="Normal 9 3 7" xfId="3227" xr:uid="{00549123-6D1A-4398-B2EA-68DFF9990339}"/>
    <cellStyle name="Normal 9 3 7 2" xfId="3228" xr:uid="{F62E22EC-0A7F-45BF-841B-8A9A99919AA5}"/>
    <cellStyle name="Normal 9 3 7 2 2" xfId="4257" xr:uid="{C6EDAC40-5868-4CBF-99D4-B833F1FB8298}"/>
    <cellStyle name="Normal 9 3 7 2 2 2" xfId="4848" xr:uid="{1155E117-6339-4B37-A0B7-E1311A5B0C48}"/>
    <cellStyle name="Normal 9 3 7 2 3" xfId="4847" xr:uid="{CF65E1C1-2F53-4979-8806-284BF2FDD7A8}"/>
    <cellStyle name="Normal 9 3 7 3" xfId="3229" xr:uid="{873F83A3-C2C5-4BD7-84EB-F8785B048ABE}"/>
    <cellStyle name="Normal 9 3 7 3 2" xfId="4849" xr:uid="{C8E1EB0F-32FE-4BF7-B183-5FDFDF25C453}"/>
    <cellStyle name="Normal 9 3 7 4" xfId="3230" xr:uid="{0315B6CE-8F95-4D68-9689-852E72BC84E0}"/>
    <cellStyle name="Normal 9 3 7 4 2" xfId="4850" xr:uid="{35081942-0688-4B96-85A1-8433F3DE0D42}"/>
    <cellStyle name="Normal 9 3 7 5" xfId="4846" xr:uid="{60A5A723-052D-4A8A-8699-647F9DC94E1C}"/>
    <cellStyle name="Normal 9 3 8" xfId="3231" xr:uid="{BA95368B-C53A-4A56-8D0F-4E7631AF9C55}"/>
    <cellStyle name="Normal 9 3 8 2" xfId="3232" xr:uid="{BC6D893E-10B5-46B9-B15F-2E19B02D2943}"/>
    <cellStyle name="Normal 9 3 8 2 2" xfId="4852" xr:uid="{E32DD995-2552-4AF8-8EC7-1C957AA7E141}"/>
    <cellStyle name="Normal 9 3 8 3" xfId="3233" xr:uid="{4FE70629-8881-4FD8-A7D2-814D98650AB1}"/>
    <cellStyle name="Normal 9 3 8 3 2" xfId="4853" xr:uid="{C4C38C9B-80F8-4F34-A40C-9675886EA2A7}"/>
    <cellStyle name="Normal 9 3 8 4" xfId="3234" xr:uid="{7C361932-FC8D-4289-B7B5-EDA5CC24C487}"/>
    <cellStyle name="Normal 9 3 8 4 2" xfId="4854" xr:uid="{155888B4-DD65-4115-B390-07A857162681}"/>
    <cellStyle name="Normal 9 3 8 5" xfId="4851" xr:uid="{CD28C917-26FC-4758-9A70-53F319A36C32}"/>
    <cellStyle name="Normal 9 3 9" xfId="3235" xr:uid="{028AEE9A-2071-47F2-9C55-66DFF81D09B1}"/>
    <cellStyle name="Normal 9 3 9 2" xfId="4855" xr:uid="{DA2CF304-6B4F-44C2-84EE-5A313EA0609C}"/>
    <cellStyle name="Normal 9 4" xfId="3236" xr:uid="{D5B86412-9697-4948-9851-3D05D8D244BF}"/>
    <cellStyle name="Normal 9 4 10" xfId="3237" xr:uid="{261F029D-499B-4E98-B6E4-F198BEA1DDCB}"/>
    <cellStyle name="Normal 9 4 10 2" xfId="4857" xr:uid="{5DB07867-0729-45EE-96F4-DD7C9EA80AD9}"/>
    <cellStyle name="Normal 9 4 11" xfId="3238" xr:uid="{9F0D3F5F-7497-4476-B99A-4BFBD552C440}"/>
    <cellStyle name="Normal 9 4 11 2" xfId="4858" xr:uid="{F1EE181A-AFC3-4C2C-A42D-1F2E3C36E8BD}"/>
    <cellStyle name="Normal 9 4 12" xfId="4856" xr:uid="{2C85F733-6C08-49CF-B92C-6C9F0697B90F}"/>
    <cellStyle name="Normal 9 4 2" xfId="3239" xr:uid="{4F138E5D-6A55-4489-9269-4265B816F0DC}"/>
    <cellStyle name="Normal 9 4 2 10" xfId="4859" xr:uid="{9E989CA7-1920-45F1-BFE3-211CC27E162D}"/>
    <cellStyle name="Normal 9 4 2 2" xfId="3240" xr:uid="{1C731528-4BE5-491A-81BD-570B621F4BE7}"/>
    <cellStyle name="Normal 9 4 2 2 2" xfId="3241" xr:uid="{20337AA8-CF5B-4C1B-95C5-B0E9D60906E3}"/>
    <cellStyle name="Normal 9 4 2 2 2 2" xfId="3242" xr:uid="{AC7803A2-D49D-4468-A659-B79120937FE3}"/>
    <cellStyle name="Normal 9 4 2 2 2 2 2" xfId="3243" xr:uid="{B4ACBDC1-C047-4AFE-8629-0FCC032CD2C5}"/>
    <cellStyle name="Normal 9 4 2 2 2 2 2 2" xfId="4258" xr:uid="{148128E0-0185-4A07-96BD-A422554602C7}"/>
    <cellStyle name="Normal 9 4 2 2 2 2 2 2 2" xfId="4864" xr:uid="{1039F1F0-147D-4B65-A093-356EC38B74AC}"/>
    <cellStyle name="Normal 9 4 2 2 2 2 2 3" xfId="4863" xr:uid="{079C23D4-D2E5-4DB7-B234-8DD2560D4161}"/>
    <cellStyle name="Normal 9 4 2 2 2 2 3" xfId="3244" xr:uid="{143A97E8-B7BB-406E-A2E4-FCFB947CB693}"/>
    <cellStyle name="Normal 9 4 2 2 2 2 3 2" xfId="4865" xr:uid="{E4989F3F-EDE0-4F23-98EE-75B2B322F78A}"/>
    <cellStyle name="Normal 9 4 2 2 2 2 4" xfId="3245" xr:uid="{1E1DFA9E-E73A-408F-B83C-75D7C7E42AF5}"/>
    <cellStyle name="Normal 9 4 2 2 2 2 4 2" xfId="4866" xr:uid="{0E0786F7-7443-4A49-8B24-85584F9B4F5D}"/>
    <cellStyle name="Normal 9 4 2 2 2 2 5" xfId="4862" xr:uid="{7BBA3A3F-A793-4009-9700-66EB7168CBEA}"/>
    <cellStyle name="Normal 9 4 2 2 2 3" xfId="3246" xr:uid="{6C72F0CE-BBBE-4F9A-B5F0-77D1F4D8E41E}"/>
    <cellStyle name="Normal 9 4 2 2 2 3 2" xfId="3247" xr:uid="{A2D8689D-7B2E-4943-9CF4-B46E41589AF6}"/>
    <cellStyle name="Normal 9 4 2 2 2 3 2 2" xfId="4868" xr:uid="{7F068EDF-72AF-4461-B5B6-5D640208DD17}"/>
    <cellStyle name="Normal 9 4 2 2 2 3 3" xfId="3248" xr:uid="{D5D90B56-A2E0-4B3C-9C4A-BC99A6863A05}"/>
    <cellStyle name="Normal 9 4 2 2 2 3 3 2" xfId="4869" xr:uid="{C3BD5E3F-31C0-4C54-BD87-58B0F75AA132}"/>
    <cellStyle name="Normal 9 4 2 2 2 3 4" xfId="3249" xr:uid="{D4B84664-E15A-4BE6-B2C8-B0CB2B46F09D}"/>
    <cellStyle name="Normal 9 4 2 2 2 3 4 2" xfId="4870" xr:uid="{2B5AEB29-C77F-44FF-A689-83ECA6D2EF73}"/>
    <cellStyle name="Normal 9 4 2 2 2 3 5" xfId="4867" xr:uid="{E590E145-B5C0-4FBE-B1CA-5EBC52E69E8B}"/>
    <cellStyle name="Normal 9 4 2 2 2 4" xfId="3250" xr:uid="{BE5A4D52-CEC2-4F1F-BAA9-76DF68AC41A2}"/>
    <cellStyle name="Normal 9 4 2 2 2 4 2" xfId="4871" xr:uid="{8D978A31-DE5A-40E0-973B-8F82E2A15121}"/>
    <cellStyle name="Normal 9 4 2 2 2 5" xfId="3251" xr:uid="{04320F6A-BC64-4AC0-9F32-2959A87CE59C}"/>
    <cellStyle name="Normal 9 4 2 2 2 5 2" xfId="4872" xr:uid="{B233B754-5053-41FD-90E2-9DC8ADD44F60}"/>
    <cellStyle name="Normal 9 4 2 2 2 6" xfId="3252" xr:uid="{07BD2C5F-8E92-494D-9438-9D64143B6666}"/>
    <cellStyle name="Normal 9 4 2 2 2 6 2" xfId="4873" xr:uid="{3043E042-6B36-4993-B308-8632ED0C998B}"/>
    <cellStyle name="Normal 9 4 2 2 2 7" xfId="4861" xr:uid="{397147C1-6788-495F-B7BD-6304410BD318}"/>
    <cellStyle name="Normal 9 4 2 2 3" xfId="3253" xr:uid="{284AC2AE-A303-4EDF-AEEA-A168DAC14DC8}"/>
    <cellStyle name="Normal 9 4 2 2 3 2" xfId="3254" xr:uid="{698B6850-8698-45F3-8431-5B59D15D15A6}"/>
    <cellStyle name="Normal 9 4 2 2 3 2 2" xfId="3255" xr:uid="{F5A95C7A-B751-4F2D-8D88-E1C736712E27}"/>
    <cellStyle name="Normal 9 4 2 2 3 2 2 2" xfId="4876" xr:uid="{430A6C88-D780-4BD0-998B-A76F1B0A9207}"/>
    <cellStyle name="Normal 9 4 2 2 3 2 3" xfId="3256" xr:uid="{14898AAF-D974-4C05-8354-FC22B6DC47DE}"/>
    <cellStyle name="Normal 9 4 2 2 3 2 3 2" xfId="4877" xr:uid="{ADE64802-E48D-4188-882B-4080A5E93EF2}"/>
    <cellStyle name="Normal 9 4 2 2 3 2 4" xfId="3257" xr:uid="{E40BAC2F-2DC2-4AE0-A7FA-77E5D4705414}"/>
    <cellStyle name="Normal 9 4 2 2 3 2 4 2" xfId="4878" xr:uid="{BE137391-A0FD-4837-B89B-B1CD2570E73D}"/>
    <cellStyle name="Normal 9 4 2 2 3 2 5" xfId="4875" xr:uid="{D8424AA4-D59A-41D7-BE7B-01F8FA3F385C}"/>
    <cellStyle name="Normal 9 4 2 2 3 3" xfId="3258" xr:uid="{EAF46398-C946-481D-BD59-6FECEF9E0A1F}"/>
    <cellStyle name="Normal 9 4 2 2 3 3 2" xfId="4879" xr:uid="{59D04D01-4650-42E5-AC46-B91BF1F63859}"/>
    <cellStyle name="Normal 9 4 2 2 3 4" xfId="3259" xr:uid="{9ECEC1F7-E89E-4FE6-9D2D-26A7E48D7A21}"/>
    <cellStyle name="Normal 9 4 2 2 3 4 2" xfId="4880" xr:uid="{0324C464-A1A9-478A-9AB2-EF82B7F63447}"/>
    <cellStyle name="Normal 9 4 2 2 3 5" xfId="3260" xr:uid="{4B26BF48-E182-4C80-8572-173695980CDA}"/>
    <cellStyle name="Normal 9 4 2 2 3 5 2" xfId="4881" xr:uid="{32953792-4583-4512-BDD0-3E054A70A6D5}"/>
    <cellStyle name="Normal 9 4 2 2 3 6" xfId="4874" xr:uid="{A6C15B82-7209-4C9C-89DA-EF24F24179CE}"/>
    <cellStyle name="Normal 9 4 2 2 4" xfId="3261" xr:uid="{845D7DD9-E62A-48CB-A4D9-0522BD7063B2}"/>
    <cellStyle name="Normal 9 4 2 2 4 2" xfId="3262" xr:uid="{5C79A35E-7A79-4C7D-84B3-632184875319}"/>
    <cellStyle name="Normal 9 4 2 2 4 2 2" xfId="4883" xr:uid="{35D65128-9C03-4A7C-9BD1-87D6E8FD97BA}"/>
    <cellStyle name="Normal 9 4 2 2 4 3" xfId="3263" xr:uid="{D502DA4E-481E-40C0-AF64-6DC06FE73E06}"/>
    <cellStyle name="Normal 9 4 2 2 4 3 2" xfId="4884" xr:uid="{5A0D30C4-08F1-4DE7-BAC0-664870BE451E}"/>
    <cellStyle name="Normal 9 4 2 2 4 4" xfId="3264" xr:uid="{130875A3-7D09-4166-BAEE-7A21DD1A671A}"/>
    <cellStyle name="Normal 9 4 2 2 4 4 2" xfId="4885" xr:uid="{DACA5697-DF59-41D0-812A-7B5EE3E9CD57}"/>
    <cellStyle name="Normal 9 4 2 2 4 5" xfId="4882" xr:uid="{7CB53336-CD59-4D0B-9824-5351E5DC0CA6}"/>
    <cellStyle name="Normal 9 4 2 2 5" xfId="3265" xr:uid="{00CAF9CC-EF9A-4AD8-8264-9D2323D4EE1F}"/>
    <cellStyle name="Normal 9 4 2 2 5 2" xfId="3266" xr:uid="{2AC20DFD-5FBE-4DA8-A271-A989F3E2D8C9}"/>
    <cellStyle name="Normal 9 4 2 2 5 2 2" xfId="4887" xr:uid="{DABC94E8-160F-4B62-96CF-2578B45DC0EE}"/>
    <cellStyle name="Normal 9 4 2 2 5 3" xfId="3267" xr:uid="{36D26B4D-B00B-452E-BD48-B99EA0121D6F}"/>
    <cellStyle name="Normal 9 4 2 2 5 3 2" xfId="4888" xr:uid="{90B24D47-C2E1-471F-9903-5AB4D3595D06}"/>
    <cellStyle name="Normal 9 4 2 2 5 4" xfId="3268" xr:uid="{457C8DD1-D89C-40FD-8BC8-3C104A580860}"/>
    <cellStyle name="Normal 9 4 2 2 5 4 2" xfId="4889" xr:uid="{7ED5F6E1-DC95-4A59-B523-547EB16C3D84}"/>
    <cellStyle name="Normal 9 4 2 2 5 5" xfId="4886" xr:uid="{780E0860-AE11-4F40-BB20-038E7471A226}"/>
    <cellStyle name="Normal 9 4 2 2 6" xfId="3269" xr:uid="{00C16F14-31A3-44E7-AC4E-93ADDFC2D216}"/>
    <cellStyle name="Normal 9 4 2 2 6 2" xfId="4890" xr:uid="{59068D2D-070E-4161-A9FB-21C163CF35C6}"/>
    <cellStyle name="Normal 9 4 2 2 7" xfId="3270" xr:uid="{1743C5A8-DE50-46DD-944D-65CEB2099295}"/>
    <cellStyle name="Normal 9 4 2 2 7 2" xfId="4891" xr:uid="{4B758E11-62EC-4D80-9FEF-3406CCE91932}"/>
    <cellStyle name="Normal 9 4 2 2 8" xfId="3271" xr:uid="{7E37AF58-0FDA-4A58-8EDA-81BBE9E0B831}"/>
    <cellStyle name="Normal 9 4 2 2 8 2" xfId="4892" xr:uid="{CAAB5999-A197-404C-953F-31662E6AEE19}"/>
    <cellStyle name="Normal 9 4 2 2 9" xfId="4860" xr:uid="{24B50A56-962A-4254-A375-78EE555382C4}"/>
    <cellStyle name="Normal 9 4 2 3" xfId="3272" xr:uid="{DD6693F3-348D-46ED-BDB7-2A357743DA34}"/>
    <cellStyle name="Normal 9 4 2 3 2" xfId="3273" xr:uid="{C57F8DA0-528F-4ACC-A3F4-C285FBD3F542}"/>
    <cellStyle name="Normal 9 4 2 3 2 2" xfId="3274" xr:uid="{C14F04E3-8D57-4405-9453-03F80A886CB2}"/>
    <cellStyle name="Normal 9 4 2 3 2 2 2" xfId="4259" xr:uid="{F33A8AAF-115E-4257-A96C-05014E029150}"/>
    <cellStyle name="Normal 9 4 2 3 2 2 2 2" xfId="4260" xr:uid="{2B49B1A6-DE03-419B-99D0-F521F9DFDED5}"/>
    <cellStyle name="Normal 9 4 2 3 2 2 2 2 2" xfId="4897" xr:uid="{99487157-E641-4796-B6C9-E1092A3EB836}"/>
    <cellStyle name="Normal 9 4 2 3 2 2 2 3" xfId="4896" xr:uid="{E87A4C91-CDE8-4B9D-A5C4-A53CD3F1E4E6}"/>
    <cellStyle name="Normal 9 4 2 3 2 2 3" xfId="4261" xr:uid="{54287CA5-3F8B-4273-973F-2AF9CA674B55}"/>
    <cellStyle name="Normal 9 4 2 3 2 2 3 2" xfId="4898" xr:uid="{7A5B153E-BBA7-4A98-82FF-A985C77A68D7}"/>
    <cellStyle name="Normal 9 4 2 3 2 2 4" xfId="4895" xr:uid="{2851370B-C04E-4529-BB1F-A08FD182AAF4}"/>
    <cellStyle name="Normal 9 4 2 3 2 3" xfId="3275" xr:uid="{218219E7-A681-4277-96C9-EE8300C826DB}"/>
    <cellStyle name="Normal 9 4 2 3 2 3 2" xfId="4262" xr:uid="{DEF7DB8D-443D-4C58-B40F-A05634F27051}"/>
    <cellStyle name="Normal 9 4 2 3 2 3 2 2" xfId="4900" xr:uid="{08F644AA-35BC-4248-8519-2B3E65B2B378}"/>
    <cellStyle name="Normal 9 4 2 3 2 3 3" xfId="4899" xr:uid="{A08C8A54-F195-4C3A-94B4-C090E891C755}"/>
    <cellStyle name="Normal 9 4 2 3 2 4" xfId="3276" xr:uid="{FE82DA12-F053-41AF-A87A-4A09E16C429D}"/>
    <cellStyle name="Normal 9 4 2 3 2 4 2" xfId="4901" xr:uid="{EBE4D422-6E3E-4000-9BEF-D306436BD988}"/>
    <cellStyle name="Normal 9 4 2 3 2 5" xfId="4894" xr:uid="{EB90F359-2B62-4D8E-A3BF-B6387264A60F}"/>
    <cellStyle name="Normal 9 4 2 3 3" xfId="3277" xr:uid="{ED85F9CB-FBCF-413D-B422-75A49A736B71}"/>
    <cellStyle name="Normal 9 4 2 3 3 2" xfId="3278" xr:uid="{7D00FAB1-2505-446F-9B96-62AA2D6DCD72}"/>
    <cellStyle name="Normal 9 4 2 3 3 2 2" xfId="4263" xr:uid="{83A2A827-A06B-4D5F-A956-C22AC6946C28}"/>
    <cellStyle name="Normal 9 4 2 3 3 2 2 2" xfId="4904" xr:uid="{0404DAD8-8089-42B4-BC83-F515ED65291E}"/>
    <cellStyle name="Normal 9 4 2 3 3 2 3" xfId="4903" xr:uid="{991598B8-F9D7-4EEB-BE8B-838F4075F569}"/>
    <cellStyle name="Normal 9 4 2 3 3 3" xfId="3279" xr:uid="{15DE7D38-EC05-49DD-830E-EDF1B2C190D0}"/>
    <cellStyle name="Normal 9 4 2 3 3 3 2" xfId="4905" xr:uid="{99AC36BB-CE01-4EAD-A834-AB758E3A4198}"/>
    <cellStyle name="Normal 9 4 2 3 3 4" xfId="3280" xr:uid="{9C8987AE-A515-4E2B-A4EC-670A23F4C825}"/>
    <cellStyle name="Normal 9 4 2 3 3 4 2" xfId="4906" xr:uid="{CC38013B-8003-46E0-B31A-1E64BF975753}"/>
    <cellStyle name="Normal 9 4 2 3 3 5" xfId="4902" xr:uid="{F04055B6-B3EF-4614-96D2-74D54DDE23D8}"/>
    <cellStyle name="Normal 9 4 2 3 4" xfId="3281" xr:uid="{CCBB17C7-0596-49A1-AAAC-1F35E5D9485F}"/>
    <cellStyle name="Normal 9 4 2 3 4 2" xfId="4264" xr:uid="{346E499E-0AD8-4211-A064-9689FCE1EF02}"/>
    <cellStyle name="Normal 9 4 2 3 4 2 2" xfId="4908" xr:uid="{67064038-E82A-4DDC-B590-1A37E1064982}"/>
    <cellStyle name="Normal 9 4 2 3 4 3" xfId="4907" xr:uid="{338AF8D3-1413-4BF3-A920-547F014F729A}"/>
    <cellStyle name="Normal 9 4 2 3 5" xfId="3282" xr:uid="{137409FF-0BAC-4DA0-B694-79A0F857AEAF}"/>
    <cellStyle name="Normal 9 4 2 3 5 2" xfId="4909" xr:uid="{32B13BD7-39FD-4042-8E72-A4D36FDAF3D1}"/>
    <cellStyle name="Normal 9 4 2 3 6" xfId="3283" xr:uid="{009C0AE8-019C-43D9-A681-D251DDE725B9}"/>
    <cellStyle name="Normal 9 4 2 3 6 2" xfId="4910" xr:uid="{E2EF5830-B8C8-48B0-8B88-D66594E1099B}"/>
    <cellStyle name="Normal 9 4 2 3 7" xfId="4893" xr:uid="{A16E7873-9D0D-4207-98FC-3235AC13D5CC}"/>
    <cellStyle name="Normal 9 4 2 4" xfId="3284" xr:uid="{88184538-CBFB-4999-81B9-29D79B78518F}"/>
    <cellStyle name="Normal 9 4 2 4 2" xfId="3285" xr:uid="{38A1FCA4-FB39-4FAC-AA59-C63FB8265847}"/>
    <cellStyle name="Normal 9 4 2 4 2 2" xfId="3286" xr:uid="{DBAF7946-B4BA-4CF9-8C97-B43A41D01C78}"/>
    <cellStyle name="Normal 9 4 2 4 2 2 2" xfId="4265" xr:uid="{01DA3459-4F0F-4229-8F6A-7097E7D89D89}"/>
    <cellStyle name="Normal 9 4 2 4 2 2 2 2" xfId="4914" xr:uid="{935EA969-3EFF-4064-BD17-643D4721583A}"/>
    <cellStyle name="Normal 9 4 2 4 2 2 3" xfId="4913" xr:uid="{98CB028E-B6EC-4596-B50C-3FFDE9382624}"/>
    <cellStyle name="Normal 9 4 2 4 2 3" xfId="3287" xr:uid="{AEEDDC27-7CA0-409C-A3E9-92D08CD01018}"/>
    <cellStyle name="Normal 9 4 2 4 2 3 2" xfId="4915" xr:uid="{D8437D5A-7BB6-4D0F-8972-EC97B54F8E3B}"/>
    <cellStyle name="Normal 9 4 2 4 2 4" xfId="3288" xr:uid="{F9B972ED-1380-4982-BB04-F8CDFB27BCB3}"/>
    <cellStyle name="Normal 9 4 2 4 2 4 2" xfId="4916" xr:uid="{EC911A38-E1ED-4E36-9F36-DD5EF37B0FA7}"/>
    <cellStyle name="Normal 9 4 2 4 2 5" xfId="4912" xr:uid="{59ADD740-7102-4B2F-B2F3-807752218162}"/>
    <cellStyle name="Normal 9 4 2 4 3" xfId="3289" xr:uid="{315718D4-0E78-47EE-9DF1-5F2ACBF3CB17}"/>
    <cellStyle name="Normal 9 4 2 4 3 2" xfId="4266" xr:uid="{8AA921F8-2F67-499F-9AD1-1D47F1C2875B}"/>
    <cellStyle name="Normal 9 4 2 4 3 2 2" xfId="4918" xr:uid="{0B358C58-611E-425D-AEE9-700C2E60D0AB}"/>
    <cellStyle name="Normal 9 4 2 4 3 3" xfId="4917" xr:uid="{1A36BEE6-ABDA-4650-A1D8-BB25323E6994}"/>
    <cellStyle name="Normal 9 4 2 4 4" xfId="3290" xr:uid="{2E773A6E-0DE0-40AD-9ACE-0FB88CA804DB}"/>
    <cellStyle name="Normal 9 4 2 4 4 2" xfId="4919" xr:uid="{9D0E4F88-8D09-4421-A27C-6D8F36147E7C}"/>
    <cellStyle name="Normal 9 4 2 4 5" xfId="3291" xr:uid="{5DE4C37D-AEBA-4603-913B-6B7CEABA3CF3}"/>
    <cellStyle name="Normal 9 4 2 4 5 2" xfId="4920" xr:uid="{6AC6004E-C34E-4DB0-8F7F-769A606CC45F}"/>
    <cellStyle name="Normal 9 4 2 4 6" xfId="4911" xr:uid="{A28A6C60-AE2E-4FB0-8F19-27A9A999CD84}"/>
    <cellStyle name="Normal 9 4 2 5" xfId="3292" xr:uid="{1A8C23C6-A2CB-4185-886C-D6FBBC6138D9}"/>
    <cellStyle name="Normal 9 4 2 5 2" xfId="3293" xr:uid="{C039A940-3637-4E13-922E-B7B923CABB2D}"/>
    <cellStyle name="Normal 9 4 2 5 2 2" xfId="4267" xr:uid="{09534B34-7798-4E2E-A1F3-05DED3C33DF4}"/>
    <cellStyle name="Normal 9 4 2 5 2 2 2" xfId="4923" xr:uid="{5B2275E5-36F6-4065-B0D2-70EA3527EA68}"/>
    <cellStyle name="Normal 9 4 2 5 2 3" xfId="4922" xr:uid="{97608964-100D-4CCF-824A-9F71F31ED9AD}"/>
    <cellStyle name="Normal 9 4 2 5 3" xfId="3294" xr:uid="{1C644B14-D58F-456B-ACF8-6E7FF0510C24}"/>
    <cellStyle name="Normal 9 4 2 5 3 2" xfId="4924" xr:uid="{DCB99904-942C-4C85-89B4-59039A4550AC}"/>
    <cellStyle name="Normal 9 4 2 5 4" xfId="3295" xr:uid="{5DC9E35A-6684-4C13-84A8-9BCC33F21D89}"/>
    <cellStyle name="Normal 9 4 2 5 4 2" xfId="4925" xr:uid="{3C2961BA-D26D-428E-8BFB-41F9E3FA7B47}"/>
    <cellStyle name="Normal 9 4 2 5 5" xfId="4921" xr:uid="{3F8818CC-C5B9-4359-B8A2-88D8B9E58E7C}"/>
    <cellStyle name="Normal 9 4 2 6" xfId="3296" xr:uid="{4D2184F4-7990-4844-92D5-7399358A7564}"/>
    <cellStyle name="Normal 9 4 2 6 2" xfId="3297" xr:uid="{44E844C3-CD7F-45B0-89DB-3F3DBAC74A2B}"/>
    <cellStyle name="Normal 9 4 2 6 2 2" xfId="4927" xr:uid="{524D3929-F714-4D00-A1B8-631860F516B1}"/>
    <cellStyle name="Normal 9 4 2 6 3" xfId="3298" xr:uid="{4D5C8530-F147-4BA5-ADA4-B0EE37417C2C}"/>
    <cellStyle name="Normal 9 4 2 6 3 2" xfId="4928" xr:uid="{3B4AD874-9988-4E08-8FB6-2A5FD6E3DBFE}"/>
    <cellStyle name="Normal 9 4 2 6 4" xfId="3299" xr:uid="{87DA2D20-3977-4EB8-BC9C-5C3BF847011E}"/>
    <cellStyle name="Normal 9 4 2 6 4 2" xfId="4929" xr:uid="{046DB709-60BD-4BBB-953D-6B519818B227}"/>
    <cellStyle name="Normal 9 4 2 6 5" xfId="4926" xr:uid="{75F43AD6-AA64-44CB-9907-BCDB550E96EA}"/>
    <cellStyle name="Normal 9 4 2 7" xfId="3300" xr:uid="{B165936B-0FC2-48FB-A502-0539317223D3}"/>
    <cellStyle name="Normal 9 4 2 7 2" xfId="4930" xr:uid="{87F59636-0632-46C5-A84B-595E926D50A3}"/>
    <cellStyle name="Normal 9 4 2 8" xfId="3301" xr:uid="{9BC37DDF-1918-41D3-8FAD-43E6635C9853}"/>
    <cellStyle name="Normal 9 4 2 8 2" xfId="4931" xr:uid="{9DF06A9C-30A2-4A28-BBF8-A3F9719CC5AF}"/>
    <cellStyle name="Normal 9 4 2 9" xfId="3302" xr:uid="{95786823-2481-411B-918A-BC95B394A11A}"/>
    <cellStyle name="Normal 9 4 2 9 2" xfId="4932" xr:uid="{76D3C10A-B01F-4ACA-8B40-038779CCC700}"/>
    <cellStyle name="Normal 9 4 3" xfId="3303" xr:uid="{610D0515-A31A-4400-BAAE-1A543899F79E}"/>
    <cellStyle name="Normal 9 4 3 2" xfId="3304" xr:uid="{E696808A-540E-4E77-83AC-F47907B83BE6}"/>
    <cellStyle name="Normal 9 4 3 2 2" xfId="3305" xr:uid="{D8C997EE-3887-44D6-A0BB-C5039B8384C8}"/>
    <cellStyle name="Normal 9 4 3 2 2 2" xfId="3306" xr:uid="{247A12F6-68D5-4964-91DC-A01824EE4AFB}"/>
    <cellStyle name="Normal 9 4 3 2 2 2 2" xfId="4268" xr:uid="{2188DE16-A342-4326-A7C4-A5ADAAF5883D}"/>
    <cellStyle name="Normal 9 4 3 2 2 2 2 2" xfId="4671" xr:uid="{5E0738E9-4AE4-4E5A-AC03-F2E6F199628C}"/>
    <cellStyle name="Normal 9 4 3 2 2 2 2 2 2" xfId="5308" xr:uid="{517EAC7C-6AD6-4952-84FE-71029F03BC48}"/>
    <cellStyle name="Normal 9 4 3 2 2 2 2 2 3" xfId="4937" xr:uid="{E1117719-C551-41EF-B7E8-5218E3B22E1F}"/>
    <cellStyle name="Normal 9 4 3 2 2 2 3" xfId="4672" xr:uid="{D08EE636-AED2-4586-9AD2-F6D2E82A3E21}"/>
    <cellStyle name="Normal 9 4 3 2 2 2 3 2" xfId="5309" xr:uid="{177A959B-4959-40D2-861E-5D4AFB9595C0}"/>
    <cellStyle name="Normal 9 4 3 2 2 2 3 3" xfId="4936" xr:uid="{497E59FC-E728-46B9-9567-B9D244A08D5B}"/>
    <cellStyle name="Normal 9 4 3 2 2 3" xfId="3307" xr:uid="{55BBCF25-F328-4D18-8815-8B8F536BD817}"/>
    <cellStyle name="Normal 9 4 3 2 2 3 2" xfId="4673" xr:uid="{0D3408A6-209F-4973-A06C-BED4D2448C84}"/>
    <cellStyle name="Normal 9 4 3 2 2 3 2 2" xfId="5310" xr:uid="{1117B80F-9F41-4BBC-AA54-622634A2F498}"/>
    <cellStyle name="Normal 9 4 3 2 2 3 2 3" xfId="4938" xr:uid="{1772CF59-9691-4B68-8BD1-1301E5730913}"/>
    <cellStyle name="Normal 9 4 3 2 2 4" xfId="3308" xr:uid="{BD74DA3F-F287-4797-8724-76ACC91487A5}"/>
    <cellStyle name="Normal 9 4 3 2 2 4 2" xfId="4939" xr:uid="{CC76648E-3DB2-4DD9-A1DE-A2026FA5791E}"/>
    <cellStyle name="Normal 9 4 3 2 2 5" xfId="4935" xr:uid="{3E1F43C2-89F6-4343-8416-A043FB426D5C}"/>
    <cellStyle name="Normal 9 4 3 2 3" xfId="3309" xr:uid="{D1BD1B2E-3603-4BD0-8AEA-914075C6263C}"/>
    <cellStyle name="Normal 9 4 3 2 3 2" xfId="3310" xr:uid="{58623FF0-52C7-4BBE-A25A-F4669D6207A1}"/>
    <cellStyle name="Normal 9 4 3 2 3 2 2" xfId="4674" xr:uid="{E4E69A25-9015-4466-BCFE-3751BF1C2112}"/>
    <cellStyle name="Normal 9 4 3 2 3 2 2 2" xfId="5311" xr:uid="{EB103310-6912-4F4B-A685-BAADA054494F}"/>
    <cellStyle name="Normal 9 4 3 2 3 2 2 3" xfId="4941" xr:uid="{062E5B53-D143-49FE-8AED-BB0BFD398492}"/>
    <cellStyle name="Normal 9 4 3 2 3 3" xfId="3311" xr:uid="{7F5121BB-B376-44C2-A89D-F414690BE768}"/>
    <cellStyle name="Normal 9 4 3 2 3 3 2" xfId="4942" xr:uid="{9F5432CC-2D6C-44E2-83BE-E2639265C595}"/>
    <cellStyle name="Normal 9 4 3 2 3 4" xfId="3312" xr:uid="{698DD655-BF0F-48B4-A9D9-B724191A685A}"/>
    <cellStyle name="Normal 9 4 3 2 3 4 2" xfId="4943" xr:uid="{F1F0F24C-C8DD-4FBE-AEF0-47AF1E199340}"/>
    <cellStyle name="Normal 9 4 3 2 3 5" xfId="4940" xr:uid="{54251EF0-08AD-49CD-AB59-DA58F7836CEC}"/>
    <cellStyle name="Normal 9 4 3 2 4" xfId="3313" xr:uid="{8A29F51D-BC77-4FEB-9E3F-8A74F4D802DF}"/>
    <cellStyle name="Normal 9 4 3 2 4 2" xfId="4675" xr:uid="{AD42E9E2-DEA8-48A7-A042-4891F2389A55}"/>
    <cellStyle name="Normal 9 4 3 2 4 2 2" xfId="5312" xr:uid="{AD0A5F6A-0950-4BE2-AECC-8E94A385B36E}"/>
    <cellStyle name="Normal 9 4 3 2 4 2 3" xfId="4944" xr:uid="{9D0A4D4D-0C7C-4234-9373-A83B30FA17B1}"/>
    <cellStyle name="Normal 9 4 3 2 5" xfId="3314" xr:uid="{2037A6FB-3A78-49BE-B1EB-50430484BBF9}"/>
    <cellStyle name="Normal 9 4 3 2 5 2" xfId="4945" xr:uid="{C958BB60-2659-4E8B-9C38-B81DAD33D784}"/>
    <cellStyle name="Normal 9 4 3 2 6" xfId="3315" xr:uid="{6DCE328E-8AA1-4722-ABD0-12BD3E4A5E53}"/>
    <cellStyle name="Normal 9 4 3 2 6 2" xfId="4946" xr:uid="{9877187F-5B02-4F9C-8D9C-F74F917DD66E}"/>
    <cellStyle name="Normal 9 4 3 2 7" xfId="4934" xr:uid="{1C0C84A8-D4D4-4735-881E-63E88E4B0739}"/>
    <cellStyle name="Normal 9 4 3 3" xfId="3316" xr:uid="{4A8471C2-DDE3-48E9-8DA9-3E06A720AFFC}"/>
    <cellStyle name="Normal 9 4 3 3 2" xfId="3317" xr:uid="{ADAFDAD5-E083-4EA2-A57E-D885AA247551}"/>
    <cellStyle name="Normal 9 4 3 3 2 2" xfId="3318" xr:uid="{C92FC57C-6A06-4AF9-85C1-5204EB02A032}"/>
    <cellStyle name="Normal 9 4 3 3 2 2 2" xfId="4676" xr:uid="{8BFC27AE-A899-44E7-BD6B-8600A22BC346}"/>
    <cellStyle name="Normal 9 4 3 3 2 2 2 2" xfId="5313" xr:uid="{66EFDFB7-039A-4298-A7BD-2E5924B78C35}"/>
    <cellStyle name="Normal 9 4 3 3 2 2 2 3" xfId="4949" xr:uid="{D50ACB37-0A7D-4A92-95D9-0FD3C8121D6B}"/>
    <cellStyle name="Normal 9 4 3 3 2 3" xfId="3319" xr:uid="{BAD8109A-C576-49A1-88D0-D419B3A84331}"/>
    <cellStyle name="Normal 9 4 3 3 2 3 2" xfId="4950" xr:uid="{7DAF09FC-2908-4545-B5BA-6217A341C2FB}"/>
    <cellStyle name="Normal 9 4 3 3 2 4" xfId="3320" xr:uid="{C8FA5F43-D492-4EB0-9B28-D2DD098A2AE7}"/>
    <cellStyle name="Normal 9 4 3 3 2 4 2" xfId="4951" xr:uid="{97EF1CF1-28DB-4E80-A9EC-A618605EE766}"/>
    <cellStyle name="Normal 9 4 3 3 2 5" xfId="4948" xr:uid="{6FEBAEE5-686D-43B0-AE4B-2464DDA701E4}"/>
    <cellStyle name="Normal 9 4 3 3 3" xfId="3321" xr:uid="{88A0F136-A624-4A0E-BD00-7C6C4BA9766D}"/>
    <cellStyle name="Normal 9 4 3 3 3 2" xfId="4677" xr:uid="{E07F95ED-6010-497F-AC63-AE15A3D8CBF3}"/>
    <cellStyle name="Normal 9 4 3 3 3 2 2" xfId="5314" xr:uid="{91455FCC-F588-4666-BA01-3D58D10C321D}"/>
    <cellStyle name="Normal 9 4 3 3 3 2 3" xfId="4952" xr:uid="{07779F02-8263-4F96-82D0-8A916DE32F54}"/>
    <cellStyle name="Normal 9 4 3 3 4" xfId="3322" xr:uid="{E2C62876-3B0B-43D7-AC3E-BD9D68970219}"/>
    <cellStyle name="Normal 9 4 3 3 4 2" xfId="4953" xr:uid="{DAE19998-B7B1-4237-AAC6-34C54771F4A3}"/>
    <cellStyle name="Normal 9 4 3 3 5" xfId="3323" xr:uid="{CBDF0AC4-8D19-4E8E-A884-72C8E71A35D6}"/>
    <cellStyle name="Normal 9 4 3 3 5 2" xfId="4954" xr:uid="{7450848B-D579-4A5E-A4B0-66D49C6A7E10}"/>
    <cellStyle name="Normal 9 4 3 3 6" xfId="4947" xr:uid="{2C56CF12-3A93-4ACB-A994-F7C804C05EC0}"/>
    <cellStyle name="Normal 9 4 3 4" xfId="3324" xr:uid="{5CE5B5F0-33C9-47A3-AA3C-45A9358579C4}"/>
    <cellStyle name="Normal 9 4 3 4 2" xfId="3325" xr:uid="{776BEF8A-5140-4240-81CF-BBECD242ECEA}"/>
    <cellStyle name="Normal 9 4 3 4 2 2" xfId="4678" xr:uid="{600DA46B-12FE-4E9B-899F-9FA26D18D39B}"/>
    <cellStyle name="Normal 9 4 3 4 2 2 2" xfId="5315" xr:uid="{13648D17-81E8-4DA7-9819-17BDFDE9B1BA}"/>
    <cellStyle name="Normal 9 4 3 4 2 2 3" xfId="4956" xr:uid="{6756E979-4ABF-40D6-9BAC-EA4DD78FC5EF}"/>
    <cellStyle name="Normal 9 4 3 4 3" xfId="3326" xr:uid="{C9F9A544-BC0F-4314-AEDD-4C27E451355B}"/>
    <cellStyle name="Normal 9 4 3 4 3 2" xfId="4957" xr:uid="{72009E63-E75E-4EB6-ADBD-6C343D47A35E}"/>
    <cellStyle name="Normal 9 4 3 4 4" xfId="3327" xr:uid="{0C5F01F5-7670-4BD2-9348-53E8511F3097}"/>
    <cellStyle name="Normal 9 4 3 4 4 2" xfId="4958" xr:uid="{CB80F534-2EC3-4823-BBC5-70C21583DCC7}"/>
    <cellStyle name="Normal 9 4 3 4 5" xfId="4955" xr:uid="{62A182D6-F478-4381-A984-01B6A23E7EF6}"/>
    <cellStyle name="Normal 9 4 3 5" xfId="3328" xr:uid="{CBCD45BE-7CA9-40E6-8365-87A436C09528}"/>
    <cellStyle name="Normal 9 4 3 5 2" xfId="3329" xr:uid="{3D06391A-B813-44A0-92AA-F0B66B8FFD81}"/>
    <cellStyle name="Normal 9 4 3 5 2 2" xfId="4960" xr:uid="{B183A77B-104B-4F25-A4FE-20B2CA766D9A}"/>
    <cellStyle name="Normal 9 4 3 5 3" xfId="3330" xr:uid="{ACA55903-C840-49BC-AF67-F6393B3094CD}"/>
    <cellStyle name="Normal 9 4 3 5 3 2" xfId="4961" xr:uid="{D26C6E16-C8C0-418A-ADF7-8AF48F482DA5}"/>
    <cellStyle name="Normal 9 4 3 5 4" xfId="3331" xr:uid="{24452611-C4B9-44E7-94FF-AE6A852D9016}"/>
    <cellStyle name="Normal 9 4 3 5 4 2" xfId="4962" xr:uid="{2DA23E86-5186-4718-946F-3056B379D069}"/>
    <cellStyle name="Normal 9 4 3 5 5" xfId="4959" xr:uid="{E42872B7-F439-4C2A-8E7E-50E9B3F7B827}"/>
    <cellStyle name="Normal 9 4 3 6" xfId="3332" xr:uid="{F1914628-D92D-4352-9C79-937976C4D6FA}"/>
    <cellStyle name="Normal 9 4 3 6 2" xfId="4963" xr:uid="{1B1CC157-E296-4DC6-80DB-4FBED412C745}"/>
    <cellStyle name="Normal 9 4 3 7" xfId="3333" xr:uid="{FEE68605-2969-4FC1-BF6C-78B31848DB60}"/>
    <cellStyle name="Normal 9 4 3 7 2" xfId="4964" xr:uid="{93D94A89-080F-47C4-994B-528C54BC9F68}"/>
    <cellStyle name="Normal 9 4 3 8" xfId="3334" xr:uid="{77F9C3E9-75E9-4597-BF6D-45E8535F29E9}"/>
    <cellStyle name="Normal 9 4 3 8 2" xfId="4965" xr:uid="{EB847183-5D84-44E7-BBFE-4EAD6A2CEF2F}"/>
    <cellStyle name="Normal 9 4 3 9" xfId="4933" xr:uid="{4AB422C2-73C2-4FFE-8E3B-F46486D8D432}"/>
    <cellStyle name="Normal 9 4 4" xfId="3335" xr:uid="{797D6DC4-49DA-4FEA-A07F-504389A41989}"/>
    <cellStyle name="Normal 9 4 4 2" xfId="3336" xr:uid="{EA5C3584-F577-40F4-AB38-C45116F77D7B}"/>
    <cellStyle name="Normal 9 4 4 2 2" xfId="3337" xr:uid="{D81C9A39-7533-409C-837D-574875BECAC3}"/>
    <cellStyle name="Normal 9 4 4 2 2 2" xfId="3338" xr:uid="{3E0CDA8C-ECEE-4EBB-B142-92E5D38E6E03}"/>
    <cellStyle name="Normal 9 4 4 2 2 2 2" xfId="4269" xr:uid="{F72DF5BC-20D8-420C-8624-EA734EA03A0F}"/>
    <cellStyle name="Normal 9 4 4 2 2 2 2 2" xfId="4970" xr:uid="{4BEC5443-936C-40B1-A83E-73F13ED71FD4}"/>
    <cellStyle name="Normal 9 4 4 2 2 2 3" xfId="4969" xr:uid="{F5AF1DDB-10BB-4C22-9261-AE164CB43AB8}"/>
    <cellStyle name="Normal 9 4 4 2 2 3" xfId="3339" xr:uid="{C4E0056C-1AB7-4622-BD7D-517C0EC51614}"/>
    <cellStyle name="Normal 9 4 4 2 2 3 2" xfId="4971" xr:uid="{63548492-F459-48FA-8D78-1AC5ABC5A6BE}"/>
    <cellStyle name="Normal 9 4 4 2 2 4" xfId="3340" xr:uid="{354FC1DC-874C-4A43-BC96-BB2094CF5D8C}"/>
    <cellStyle name="Normal 9 4 4 2 2 4 2" xfId="4972" xr:uid="{6456CD23-3F4F-4309-AB2C-BB91AD420273}"/>
    <cellStyle name="Normal 9 4 4 2 2 5" xfId="4968" xr:uid="{8E53C6D4-AE28-4C67-8C8B-E3D50F77312A}"/>
    <cellStyle name="Normal 9 4 4 2 3" xfId="3341" xr:uid="{684FBBC1-CB7F-4F78-BA3C-89A41ADF4550}"/>
    <cellStyle name="Normal 9 4 4 2 3 2" xfId="4270" xr:uid="{8F64BF30-AEDF-4632-9AD9-DA75870C342B}"/>
    <cellStyle name="Normal 9 4 4 2 3 2 2" xfId="4974" xr:uid="{5AFB9427-0CD9-48FB-878F-517071F54815}"/>
    <cellStyle name="Normal 9 4 4 2 3 3" xfId="4973" xr:uid="{0E72C20A-4E52-4562-ABE7-7E2F7848A2C8}"/>
    <cellStyle name="Normal 9 4 4 2 4" xfId="3342" xr:uid="{AC7B518D-9D1D-4D3C-B73B-912C7BAF35C7}"/>
    <cellStyle name="Normal 9 4 4 2 4 2" xfId="4975" xr:uid="{1A171B86-0E58-475E-9600-5FA6DA26046C}"/>
    <cellStyle name="Normal 9 4 4 2 5" xfId="3343" xr:uid="{63ECEF09-8C88-4B11-B17F-24CCB7CAFD3A}"/>
    <cellStyle name="Normal 9 4 4 2 5 2" xfId="4976" xr:uid="{0B986DF1-45DD-4B3D-AD29-CC0AACDE1792}"/>
    <cellStyle name="Normal 9 4 4 2 6" xfId="4967" xr:uid="{2BC20B8D-F99E-4D0B-842D-BC60E9C0A751}"/>
    <cellStyle name="Normal 9 4 4 3" xfId="3344" xr:uid="{D8DB14CC-5B42-402D-A30B-7F33D82F0044}"/>
    <cellStyle name="Normal 9 4 4 3 2" xfId="3345" xr:uid="{B921C5E3-2EB0-4620-86BD-A03FC2A42FA9}"/>
    <cellStyle name="Normal 9 4 4 3 2 2" xfId="4271" xr:uid="{5DD6CDEF-7F0C-4056-93A9-F379B32FBDC9}"/>
    <cellStyle name="Normal 9 4 4 3 2 2 2" xfId="4979" xr:uid="{D288A0F1-FE30-44F0-9CB1-7F88D4E260D9}"/>
    <cellStyle name="Normal 9 4 4 3 2 3" xfId="4978" xr:uid="{9822F2D7-DBF8-48BC-B11C-F61ABF87DB39}"/>
    <cellStyle name="Normal 9 4 4 3 3" xfId="3346" xr:uid="{A2960FA8-D988-4E86-9636-6C13CB1802A7}"/>
    <cellStyle name="Normal 9 4 4 3 3 2" xfId="4980" xr:uid="{0890115D-B675-4180-B9AD-3B7F5D0FEB7F}"/>
    <cellStyle name="Normal 9 4 4 3 4" xfId="3347" xr:uid="{1994F156-3FCF-46D6-B322-446C216ECC34}"/>
    <cellStyle name="Normal 9 4 4 3 4 2" xfId="4981" xr:uid="{A0D9EA65-8C31-490F-8CB4-89F5DB366480}"/>
    <cellStyle name="Normal 9 4 4 3 5" xfId="4977" xr:uid="{B9A36668-D52E-4203-8A72-CDDC39DAEDB0}"/>
    <cellStyle name="Normal 9 4 4 4" xfId="3348" xr:uid="{9CFFF914-E056-495B-97E9-CC488299E687}"/>
    <cellStyle name="Normal 9 4 4 4 2" xfId="3349" xr:uid="{9D5ADAC1-CADC-4977-A1C1-220217BA162D}"/>
    <cellStyle name="Normal 9 4 4 4 2 2" xfId="4983" xr:uid="{CF85A3C7-F1E8-4100-9332-2641DE70B89A}"/>
    <cellStyle name="Normal 9 4 4 4 3" xfId="3350" xr:uid="{539A5583-2840-4196-ABDE-C090943A3A9E}"/>
    <cellStyle name="Normal 9 4 4 4 3 2" xfId="4984" xr:uid="{A741548D-C852-4C52-AB4E-A97525885BA0}"/>
    <cellStyle name="Normal 9 4 4 4 4" xfId="3351" xr:uid="{A940629F-6A04-4B2D-B880-F26E2069A542}"/>
    <cellStyle name="Normal 9 4 4 4 4 2" xfId="4985" xr:uid="{B9DABA39-2AF0-4839-AC77-1A75C684B625}"/>
    <cellStyle name="Normal 9 4 4 4 5" xfId="4982" xr:uid="{F0A999E0-4648-45B2-93D4-A42C4EE81F4B}"/>
    <cellStyle name="Normal 9 4 4 5" xfId="3352" xr:uid="{7CFB1382-5FC7-49A2-AEE7-E47401EE2B01}"/>
    <cellStyle name="Normal 9 4 4 5 2" xfId="4986" xr:uid="{F1856A03-BDCF-44CA-8DE2-BEA97C47842C}"/>
    <cellStyle name="Normal 9 4 4 6" xfId="3353" xr:uid="{665B6094-C36F-4693-A685-49BA1BFFD97A}"/>
    <cellStyle name="Normal 9 4 4 6 2" xfId="4987" xr:uid="{DA3CB13A-B8D6-4534-A49A-10E89CEDDA9D}"/>
    <cellStyle name="Normal 9 4 4 7" xfId="3354" xr:uid="{CBFC4B8E-0616-4EE1-8F14-2BE1EE106ED4}"/>
    <cellStyle name="Normal 9 4 4 7 2" xfId="4988" xr:uid="{477E2300-3116-4385-BAD0-CCB5F778E0F1}"/>
    <cellStyle name="Normal 9 4 4 8" xfId="4966" xr:uid="{1FB875E3-D893-49B9-959C-6FB3F001BA99}"/>
    <cellStyle name="Normal 9 4 5" xfId="3355" xr:uid="{FA593F52-50DB-4935-898A-F87CD92E0D0A}"/>
    <cellStyle name="Normal 9 4 5 2" xfId="3356" xr:uid="{DD37C479-97B4-4E6A-A7BB-550EF6FD1822}"/>
    <cellStyle name="Normal 9 4 5 2 2" xfId="3357" xr:uid="{A1ABABEC-FC25-4618-BE33-66442B13E66D}"/>
    <cellStyle name="Normal 9 4 5 2 2 2" xfId="4272" xr:uid="{09188B6D-0079-476C-A57C-883235B73900}"/>
    <cellStyle name="Normal 9 4 5 2 2 2 2" xfId="4992" xr:uid="{92A5D171-3C25-4342-8642-09DED8316FF8}"/>
    <cellStyle name="Normal 9 4 5 2 2 3" xfId="4991" xr:uid="{1B12F0F8-DB9F-44B4-812D-554A2989AC1D}"/>
    <cellStyle name="Normal 9 4 5 2 3" xfId="3358" xr:uid="{0A3EEC4F-01EE-4411-8871-76215941D224}"/>
    <cellStyle name="Normal 9 4 5 2 3 2" xfId="4993" xr:uid="{42FE6943-06BD-49F8-BF8A-6A4A54401A10}"/>
    <cellStyle name="Normal 9 4 5 2 4" xfId="3359" xr:uid="{D64BF6BA-4B6C-42F7-BFBE-1CB179DB465E}"/>
    <cellStyle name="Normal 9 4 5 2 4 2" xfId="4994" xr:uid="{BDBF0220-2179-4043-BC3A-0EF455F90371}"/>
    <cellStyle name="Normal 9 4 5 2 5" xfId="4990" xr:uid="{5C53F45E-519F-4902-8F52-9E0534CCADBC}"/>
    <cellStyle name="Normal 9 4 5 3" xfId="3360" xr:uid="{F91F65C9-23B8-46E5-BE09-E391CD6D0483}"/>
    <cellStyle name="Normal 9 4 5 3 2" xfId="3361" xr:uid="{C3556262-445D-4483-A7A3-E599AF6AB185}"/>
    <cellStyle name="Normal 9 4 5 3 2 2" xfId="4996" xr:uid="{460E3BA2-B425-4A41-879D-8E54A4BC9791}"/>
    <cellStyle name="Normal 9 4 5 3 3" xfId="3362" xr:uid="{DD91589D-E7E9-4FB0-A420-6EBA48625EB7}"/>
    <cellStyle name="Normal 9 4 5 3 3 2" xfId="4997" xr:uid="{B7FB7F9C-EA7D-4369-B89F-C6F89413D5AD}"/>
    <cellStyle name="Normal 9 4 5 3 4" xfId="3363" xr:uid="{3E2DBEDA-E6D6-41C0-98A9-622B6E6A73D4}"/>
    <cellStyle name="Normal 9 4 5 3 4 2" xfId="4998" xr:uid="{946970DA-8F71-4BFF-96CF-760B4733A0CA}"/>
    <cellStyle name="Normal 9 4 5 3 5" xfId="4995" xr:uid="{99BB8C16-4981-48D1-84E5-30895CFEF48A}"/>
    <cellStyle name="Normal 9 4 5 4" xfId="3364" xr:uid="{0E2F0558-517F-40F0-9DD4-12DB34768A73}"/>
    <cellStyle name="Normal 9 4 5 4 2" xfId="4999" xr:uid="{328E7E60-87AE-488C-8B23-08F80B5E5EAF}"/>
    <cellStyle name="Normal 9 4 5 5" xfId="3365" xr:uid="{71AA12A2-87C8-48EF-8D62-9CB48795234F}"/>
    <cellStyle name="Normal 9 4 5 5 2" xfId="5000" xr:uid="{6BB369B7-40D1-41E9-A802-A97161CCE79E}"/>
    <cellStyle name="Normal 9 4 5 6" xfId="3366" xr:uid="{B0DE4902-775D-43B6-9651-CB2FF3769784}"/>
    <cellStyle name="Normal 9 4 5 6 2" xfId="5001" xr:uid="{FA0008EA-08C9-4119-A6CB-4A7614C867D1}"/>
    <cellStyle name="Normal 9 4 5 7" xfId="4989" xr:uid="{E0E2BCF0-4CBD-4313-8416-6DC5E51FF31E}"/>
    <cellStyle name="Normal 9 4 6" xfId="3367" xr:uid="{599291F6-0DC2-425A-B287-A200FB0B9F92}"/>
    <cellStyle name="Normal 9 4 6 2" xfId="3368" xr:uid="{B84F2728-44FC-45ED-997E-FBBB13F4B38D}"/>
    <cellStyle name="Normal 9 4 6 2 2" xfId="3369" xr:uid="{5A890F9C-32FE-460D-8834-E35C88A0A7B0}"/>
    <cellStyle name="Normal 9 4 6 2 2 2" xfId="5004" xr:uid="{18FD2607-8383-4655-8FDB-8E56E6A1FBF0}"/>
    <cellStyle name="Normal 9 4 6 2 3" xfId="3370" xr:uid="{C8E84F7C-A0ED-4DBA-80A8-C3171F9C4F35}"/>
    <cellStyle name="Normal 9 4 6 2 3 2" xfId="5005" xr:uid="{23EE19EA-F6DB-4D4B-B540-12C8AC92EF18}"/>
    <cellStyle name="Normal 9 4 6 2 4" xfId="3371" xr:uid="{BBF7E97B-397E-4C19-A1E5-7641B5692FC0}"/>
    <cellStyle name="Normal 9 4 6 2 4 2" xfId="5006" xr:uid="{D683A76C-E6B2-4E53-9897-223B2582C830}"/>
    <cellStyle name="Normal 9 4 6 2 5" xfId="5003" xr:uid="{C798D7A3-BB52-4001-A659-3AC1270BB147}"/>
    <cellStyle name="Normal 9 4 6 3" xfId="3372" xr:uid="{5001165D-7275-4802-8E45-55A88D9A2C95}"/>
    <cellStyle name="Normal 9 4 6 3 2" xfId="5007" xr:uid="{5C293E88-104B-4D2E-B6D5-FD934F4DED1F}"/>
    <cellStyle name="Normal 9 4 6 4" xfId="3373" xr:uid="{6C1CCC9F-5E7B-43A7-961E-BE143A10F4AC}"/>
    <cellStyle name="Normal 9 4 6 4 2" xfId="5008" xr:uid="{B4B081D3-92A3-455C-9202-81651E8CC1CB}"/>
    <cellStyle name="Normal 9 4 6 5" xfId="3374" xr:uid="{006BB4A6-0D63-44AB-98C1-D095407BE191}"/>
    <cellStyle name="Normal 9 4 6 5 2" xfId="5009" xr:uid="{07C303D2-363A-43E1-A6FF-F9209CE01862}"/>
    <cellStyle name="Normal 9 4 6 6" xfId="5002" xr:uid="{8CDBFA08-7A91-480D-A318-EFF0772B732E}"/>
    <cellStyle name="Normal 9 4 7" xfId="3375" xr:uid="{26FFAD27-58D3-4392-92F8-F87420F4DBD4}"/>
    <cellStyle name="Normal 9 4 7 2" xfId="3376" xr:uid="{D1968ED2-98FC-479F-9B85-0942939CE4F1}"/>
    <cellStyle name="Normal 9 4 7 2 2" xfId="5011" xr:uid="{1A639D68-C200-4DBD-9852-BF655F7F2F1E}"/>
    <cellStyle name="Normal 9 4 7 3" xfId="3377" xr:uid="{4357F84A-2AD7-4BA9-A6EB-62B57A895E84}"/>
    <cellStyle name="Normal 9 4 7 3 2" xfId="5012" xr:uid="{4C3E8B0A-33D5-41AD-ABEB-3ACCFB72D0C2}"/>
    <cellStyle name="Normal 9 4 7 4" xfId="3378" xr:uid="{58BA5FBF-C6A8-48E4-A33C-0919263B705E}"/>
    <cellStyle name="Normal 9 4 7 4 2" xfId="5013" xr:uid="{F74D76CF-D669-4DF0-845C-7E062F653B44}"/>
    <cellStyle name="Normal 9 4 7 5" xfId="5010" xr:uid="{3D34F256-9119-4536-BA7D-479B026E848E}"/>
    <cellStyle name="Normal 9 4 8" xfId="3379" xr:uid="{F5F37C48-A9E3-4352-B7E4-9B2398248C2B}"/>
    <cellStyle name="Normal 9 4 8 2" xfId="3380" xr:uid="{CFF87E3D-B2A3-4B0F-BB11-0EB07C9F5867}"/>
    <cellStyle name="Normal 9 4 8 2 2" xfId="5015" xr:uid="{756A7ABC-38A7-4981-A43E-1C2EB1A58AEA}"/>
    <cellStyle name="Normal 9 4 8 3" xfId="3381" xr:uid="{845EAFE7-E410-4EF5-9BCB-8A0FB9149DC4}"/>
    <cellStyle name="Normal 9 4 8 3 2" xfId="5016" xr:uid="{2562CFC8-61DB-4CEC-ABE7-0497B6DA6A49}"/>
    <cellStyle name="Normal 9 4 8 4" xfId="3382" xr:uid="{B772B149-3837-4D11-BAFF-730ECA4596DB}"/>
    <cellStyle name="Normal 9 4 8 4 2" xfId="5017" xr:uid="{F26B5E24-6EC2-48F4-965D-EF1F0051E8AB}"/>
    <cellStyle name="Normal 9 4 8 5" xfId="5014" xr:uid="{5624BE84-5FFB-4E17-BAD7-8870E4A907D3}"/>
    <cellStyle name="Normal 9 4 9" xfId="3383" xr:uid="{61133C58-7D43-4EAA-AD55-74C93943D3CE}"/>
    <cellStyle name="Normal 9 4 9 2" xfId="5018" xr:uid="{ECB67880-BA46-436D-ABED-DCA9612771A6}"/>
    <cellStyle name="Normal 9 5" xfId="3384" xr:uid="{E3D15571-E5B8-49EA-9010-5D9A6F3FEA05}"/>
    <cellStyle name="Normal 9 5 10" xfId="3385" xr:uid="{C01B45D8-0B83-4BCC-825A-E3AAF7CED348}"/>
    <cellStyle name="Normal 9 5 10 2" xfId="5020" xr:uid="{7391EDF9-BBA6-452B-B2AC-2B3A4F3E7056}"/>
    <cellStyle name="Normal 9 5 11" xfId="3386" xr:uid="{C5FA4D28-B51C-436B-B0A5-EFBAC988D8DD}"/>
    <cellStyle name="Normal 9 5 11 2" xfId="5021" xr:uid="{36CF6C56-DA99-4CFD-A509-9DEA0DA489ED}"/>
    <cellStyle name="Normal 9 5 12" xfId="5019" xr:uid="{52913A77-64F6-4138-A309-FFA802668D88}"/>
    <cellStyle name="Normal 9 5 2" xfId="3387" xr:uid="{0E432CDF-5F56-4EEB-9E17-A3B2A5AD5AE9}"/>
    <cellStyle name="Normal 9 5 2 10" xfId="5022" xr:uid="{925A2A38-E4C5-4591-80FA-9C92E08568B6}"/>
    <cellStyle name="Normal 9 5 2 2" xfId="3388" xr:uid="{F891CB47-89A2-4461-8FC9-F7D6868C37C8}"/>
    <cellStyle name="Normal 9 5 2 2 2" xfId="3389" xr:uid="{CC3CFC05-98BA-4924-A282-91EE435E4D72}"/>
    <cellStyle name="Normal 9 5 2 2 2 2" xfId="3390" xr:uid="{6FB28FDE-5CE3-4454-9F38-BC245F056027}"/>
    <cellStyle name="Normal 9 5 2 2 2 2 2" xfId="3391" xr:uid="{3BC3677A-C8EC-462B-BA30-466FD474EE92}"/>
    <cellStyle name="Normal 9 5 2 2 2 2 2 2" xfId="5026" xr:uid="{C9BFED01-7305-4BF3-AAF7-1EAFE4B93B82}"/>
    <cellStyle name="Normal 9 5 2 2 2 2 3" xfId="3392" xr:uid="{D1C35906-1123-459E-83AA-854045B2155A}"/>
    <cellStyle name="Normal 9 5 2 2 2 2 3 2" xfId="5027" xr:uid="{6DBB3661-09FD-4472-812A-1D4AD370334C}"/>
    <cellStyle name="Normal 9 5 2 2 2 2 4" xfId="3393" xr:uid="{B07F7FF7-AD17-44AB-BCB7-E6D722915E4C}"/>
    <cellStyle name="Normal 9 5 2 2 2 2 4 2" xfId="5028" xr:uid="{087D4A4F-8487-4EA4-9F8C-152B7D0D0A85}"/>
    <cellStyle name="Normal 9 5 2 2 2 2 5" xfId="5025" xr:uid="{98DE1DBD-6219-422C-972B-0E65D7D4B2F8}"/>
    <cellStyle name="Normal 9 5 2 2 2 3" xfId="3394" xr:uid="{B547C0BC-B948-4918-9FF6-D3B90E106433}"/>
    <cellStyle name="Normal 9 5 2 2 2 3 2" xfId="3395" xr:uid="{A2D2E79C-8470-4D6B-8B5E-C01C27FE288F}"/>
    <cellStyle name="Normal 9 5 2 2 2 3 2 2" xfId="5030" xr:uid="{A5826945-338B-4EC3-B462-727D610CE19F}"/>
    <cellStyle name="Normal 9 5 2 2 2 3 3" xfId="3396" xr:uid="{DAC6760B-4FA3-42B8-9713-B294C21625CE}"/>
    <cellStyle name="Normal 9 5 2 2 2 3 3 2" xfId="5031" xr:uid="{BDD81460-6416-4C5D-8D04-E932C4799BE3}"/>
    <cellStyle name="Normal 9 5 2 2 2 3 4" xfId="3397" xr:uid="{5861A224-3CA7-4851-85C9-790F1B91D837}"/>
    <cellStyle name="Normal 9 5 2 2 2 3 4 2" xfId="5032" xr:uid="{8F1E25BC-C583-4BAF-9147-ACA475A21825}"/>
    <cellStyle name="Normal 9 5 2 2 2 3 5" xfId="5029" xr:uid="{6B25A190-D3EC-401C-8009-07D5E3A0253D}"/>
    <cellStyle name="Normal 9 5 2 2 2 4" xfId="3398" xr:uid="{4EA09CEC-428C-48AB-88EA-A00B95FEA50C}"/>
    <cellStyle name="Normal 9 5 2 2 2 4 2" xfId="5033" xr:uid="{C1341A84-4F26-477F-97C4-414DC70D25E6}"/>
    <cellStyle name="Normal 9 5 2 2 2 5" xfId="3399" xr:uid="{3DCB0131-13E1-40E0-B98F-E63911A55BF4}"/>
    <cellStyle name="Normal 9 5 2 2 2 5 2" xfId="5034" xr:uid="{5DE58EFC-A332-4071-8ED2-AC24F905863C}"/>
    <cellStyle name="Normal 9 5 2 2 2 6" xfId="3400" xr:uid="{2A564B57-3D60-4AB2-A98A-36051D71FC86}"/>
    <cellStyle name="Normal 9 5 2 2 2 6 2" xfId="5035" xr:uid="{56FB10DF-8CC8-438D-B38D-A945DAFFA47A}"/>
    <cellStyle name="Normal 9 5 2 2 2 7" xfId="5024" xr:uid="{E6629EC6-1674-4151-9812-4CC8E1FFCDE6}"/>
    <cellStyle name="Normal 9 5 2 2 3" xfId="3401" xr:uid="{8E088CD7-382E-4AE3-BA32-5380A1F7FEF4}"/>
    <cellStyle name="Normal 9 5 2 2 3 2" xfId="3402" xr:uid="{31D804C0-9477-4D94-8752-022C14FE644F}"/>
    <cellStyle name="Normal 9 5 2 2 3 2 2" xfId="3403" xr:uid="{3E4803CD-431E-486B-9D65-8B9FB4F5D8F6}"/>
    <cellStyle name="Normal 9 5 2 2 3 2 2 2" xfId="5038" xr:uid="{C6BD761C-DDD1-42F2-B6F7-1BC7444E8877}"/>
    <cellStyle name="Normal 9 5 2 2 3 2 3" xfId="3404" xr:uid="{2D5E505A-032E-4847-853F-32AF76A29A12}"/>
    <cellStyle name="Normal 9 5 2 2 3 2 3 2" xfId="5039" xr:uid="{058A7E78-1E24-45CF-89D3-9DECDE649FCA}"/>
    <cellStyle name="Normal 9 5 2 2 3 2 4" xfId="3405" xr:uid="{7F25B674-B4F8-4E57-A216-52899A257897}"/>
    <cellStyle name="Normal 9 5 2 2 3 2 4 2" xfId="5040" xr:uid="{BE9B74C0-4759-42AA-88A9-89B481D699CA}"/>
    <cellStyle name="Normal 9 5 2 2 3 2 5" xfId="5037" xr:uid="{78E4F97B-19ED-410B-82EE-935F2B935A92}"/>
    <cellStyle name="Normal 9 5 2 2 3 3" xfId="3406" xr:uid="{15A5AC99-E85C-4B90-A12D-9AC0186386A3}"/>
    <cellStyle name="Normal 9 5 2 2 3 3 2" xfId="5041" xr:uid="{9A1F6903-2FD0-4FAA-95F2-317DF8A8ED15}"/>
    <cellStyle name="Normal 9 5 2 2 3 4" xfId="3407" xr:uid="{245C0BD8-32E0-43B8-AD6A-4993D2219EA6}"/>
    <cellStyle name="Normal 9 5 2 2 3 4 2" xfId="5042" xr:uid="{3CE7479A-DD51-4FF5-AAFC-FED16C91B8DD}"/>
    <cellStyle name="Normal 9 5 2 2 3 5" xfId="3408" xr:uid="{D615C991-0719-4CDA-ACF3-E5936268B2D6}"/>
    <cellStyle name="Normal 9 5 2 2 3 5 2" xfId="5043" xr:uid="{F55C3133-DDEC-442A-A71C-8DA2F533F69A}"/>
    <cellStyle name="Normal 9 5 2 2 3 6" xfId="5036" xr:uid="{F822834F-EE6F-4647-89D8-857199AB93B0}"/>
    <cellStyle name="Normal 9 5 2 2 4" xfId="3409" xr:uid="{EAF235E4-F83F-4D1B-B167-5426969E7E03}"/>
    <cellStyle name="Normal 9 5 2 2 4 2" xfId="3410" xr:uid="{D6002F67-E311-4922-97C0-6D02FD949929}"/>
    <cellStyle name="Normal 9 5 2 2 4 2 2" xfId="5045" xr:uid="{CB5D677B-3EB3-4778-A0B7-CE50F2F5137D}"/>
    <cellStyle name="Normal 9 5 2 2 4 3" xfId="3411" xr:uid="{9ED1C8DC-C269-41D5-9E50-0B9C20BA699A}"/>
    <cellStyle name="Normal 9 5 2 2 4 3 2" xfId="5046" xr:uid="{CA0714C2-9B1F-4F0E-8ACB-E12C6E338F72}"/>
    <cellStyle name="Normal 9 5 2 2 4 4" xfId="3412" xr:uid="{D1D8B0BF-0E2B-4431-A670-BE8BC343095D}"/>
    <cellStyle name="Normal 9 5 2 2 4 4 2" xfId="5047" xr:uid="{95D538DC-A0DE-4698-8F56-F7D399352C00}"/>
    <cellStyle name="Normal 9 5 2 2 4 5" xfId="5044" xr:uid="{77C98280-A153-4873-ABAB-BCE5306C3A4C}"/>
    <cellStyle name="Normal 9 5 2 2 5" xfId="3413" xr:uid="{D92B04BF-CC09-46A3-BBD8-84E081ACAD7F}"/>
    <cellStyle name="Normal 9 5 2 2 5 2" xfId="3414" xr:uid="{35FB6D74-0C65-4D39-B032-C46F719FD3DB}"/>
    <cellStyle name="Normal 9 5 2 2 5 2 2" xfId="5049" xr:uid="{8E2B7472-2518-4D1B-BAE7-A1881BA2FD16}"/>
    <cellStyle name="Normal 9 5 2 2 5 3" xfId="3415" xr:uid="{BCC830AB-8602-4EA6-AE3D-3C33C7291244}"/>
    <cellStyle name="Normal 9 5 2 2 5 3 2" xfId="5050" xr:uid="{68FC5CF8-4C56-45A3-AF03-E6FDA2256CA8}"/>
    <cellStyle name="Normal 9 5 2 2 5 4" xfId="3416" xr:uid="{F01E0715-CC56-4BCC-B599-EDA4D9F5E7C2}"/>
    <cellStyle name="Normal 9 5 2 2 5 4 2" xfId="5051" xr:uid="{7B437EB0-56C9-4A42-A941-448651822897}"/>
    <cellStyle name="Normal 9 5 2 2 5 5" xfId="5048" xr:uid="{D4A8267C-6B8C-41F5-B316-9BF67CA87B14}"/>
    <cellStyle name="Normal 9 5 2 2 6" xfId="3417" xr:uid="{619F65EE-DBD3-434F-9169-9662C9AA99C3}"/>
    <cellStyle name="Normal 9 5 2 2 6 2" xfId="5052" xr:uid="{C7DC9C22-5EDE-4DAA-B092-75F628ECCCDD}"/>
    <cellStyle name="Normal 9 5 2 2 7" xfId="3418" xr:uid="{19600E4A-13EB-40FB-9C64-E0E240C994E2}"/>
    <cellStyle name="Normal 9 5 2 2 7 2" xfId="5053" xr:uid="{F9980F25-EFF5-4F32-AE4D-E2345298E7DD}"/>
    <cellStyle name="Normal 9 5 2 2 8" xfId="3419" xr:uid="{7B261282-1557-4324-A72A-1A4960C12C3E}"/>
    <cellStyle name="Normal 9 5 2 2 8 2" xfId="5054" xr:uid="{56733CD8-AA77-411C-9499-87E935F6B994}"/>
    <cellStyle name="Normal 9 5 2 2 9" xfId="5023" xr:uid="{A8394230-8589-4895-A37C-D2E0E7EAD3B7}"/>
    <cellStyle name="Normal 9 5 2 3" xfId="3420" xr:uid="{285374AF-98DE-4593-8618-D76CF3F05390}"/>
    <cellStyle name="Normal 9 5 2 3 2" xfId="3421" xr:uid="{BABA0E4E-F7F6-40FF-9A01-5AA8165164F7}"/>
    <cellStyle name="Normal 9 5 2 3 2 2" xfId="3422" xr:uid="{EE54266E-A9B0-40D0-85FC-DEF30D658A23}"/>
    <cellStyle name="Normal 9 5 2 3 2 2 2" xfId="5057" xr:uid="{6DE33BC9-0DEF-49F1-8261-6BC3ACBEEF74}"/>
    <cellStyle name="Normal 9 5 2 3 2 3" xfId="3423" xr:uid="{5D7070CF-E530-4A3B-98CC-84D2ED259BC8}"/>
    <cellStyle name="Normal 9 5 2 3 2 3 2" xfId="5058" xr:uid="{EFFD3B00-304D-4FAF-AD61-8D3696F26B02}"/>
    <cellStyle name="Normal 9 5 2 3 2 4" xfId="3424" xr:uid="{C46A96C4-6086-4442-9796-42411CD4D53D}"/>
    <cellStyle name="Normal 9 5 2 3 2 4 2" xfId="5059" xr:uid="{0B50310F-F03E-428D-B0AC-CB1322DB7BA3}"/>
    <cellStyle name="Normal 9 5 2 3 2 5" xfId="5056" xr:uid="{DB98853F-523D-40D0-93E5-0446141FEB3E}"/>
    <cellStyle name="Normal 9 5 2 3 3" xfId="3425" xr:uid="{F8D74AF0-D8FB-4D4C-9069-657BD38E0F97}"/>
    <cellStyle name="Normal 9 5 2 3 3 2" xfId="3426" xr:uid="{AF0C3E44-DD15-42E1-824F-0B4F44E60BDE}"/>
    <cellStyle name="Normal 9 5 2 3 3 2 2" xfId="5061" xr:uid="{1025A879-47B9-434C-A4D6-ACECDCE652F8}"/>
    <cellStyle name="Normal 9 5 2 3 3 3" xfId="3427" xr:uid="{BF5D993A-CDD1-49A4-8FA3-CE33F6D420CD}"/>
    <cellStyle name="Normal 9 5 2 3 3 3 2" xfId="5062" xr:uid="{2655890B-10A4-46AF-8A08-C0D9D935FF60}"/>
    <cellStyle name="Normal 9 5 2 3 3 4" xfId="3428" xr:uid="{E6CF4FB1-0B61-4504-AFA2-F11141A5FA97}"/>
    <cellStyle name="Normal 9 5 2 3 3 4 2" xfId="5063" xr:uid="{66D645ED-59C0-443E-9ADD-65EF12CA42EC}"/>
    <cellStyle name="Normal 9 5 2 3 3 5" xfId="5060" xr:uid="{627A32E7-C2B4-4124-A60A-BE45372B7E32}"/>
    <cellStyle name="Normal 9 5 2 3 4" xfId="3429" xr:uid="{76A3C09B-556C-4E17-81E0-81AFE065C4DD}"/>
    <cellStyle name="Normal 9 5 2 3 4 2" xfId="5064" xr:uid="{5F4CD04D-F76D-45EF-A124-6400B86A73D4}"/>
    <cellStyle name="Normal 9 5 2 3 5" xfId="3430" xr:uid="{35A85CC9-6306-4D8F-8C9D-61E8114C7E4E}"/>
    <cellStyle name="Normal 9 5 2 3 5 2" xfId="5065" xr:uid="{B6D43E9C-01FC-4419-BBBF-F8EB1A23AD47}"/>
    <cellStyle name="Normal 9 5 2 3 6" xfId="3431" xr:uid="{9B75E05B-1F52-48D8-851C-8A026C455C36}"/>
    <cellStyle name="Normal 9 5 2 3 6 2" xfId="5066" xr:uid="{FDEBE80B-6C5E-4347-A593-C3F3604FF64E}"/>
    <cellStyle name="Normal 9 5 2 3 7" xfId="5055" xr:uid="{2ED174B3-C1E5-4608-9218-FABE1B3057FD}"/>
    <cellStyle name="Normal 9 5 2 4" xfId="3432" xr:uid="{02EDCB59-3840-4290-A601-649427DB18C1}"/>
    <cellStyle name="Normal 9 5 2 4 2" xfId="3433" xr:uid="{6146855D-1EA9-4D83-A99A-D31B005E798D}"/>
    <cellStyle name="Normal 9 5 2 4 2 2" xfId="3434" xr:uid="{47EFB1B2-6CDE-4B5B-911C-8A6BEDF8054F}"/>
    <cellStyle name="Normal 9 5 2 4 2 2 2" xfId="5069" xr:uid="{2B381A45-9853-4982-9289-81252DA51AC7}"/>
    <cellStyle name="Normal 9 5 2 4 2 3" xfId="3435" xr:uid="{95380032-00D2-4385-9C8E-A14295CD038D}"/>
    <cellStyle name="Normal 9 5 2 4 2 3 2" xfId="5070" xr:uid="{DBEE1618-891E-45ED-B638-1A6894F1B598}"/>
    <cellStyle name="Normal 9 5 2 4 2 4" xfId="3436" xr:uid="{1EEAE119-2059-46E3-A8F1-4F97D3CFB40C}"/>
    <cellStyle name="Normal 9 5 2 4 2 4 2" xfId="5071" xr:uid="{C45FFCC1-5714-4A58-8CA2-CB088D4C2DC1}"/>
    <cellStyle name="Normal 9 5 2 4 2 5" xfId="5068" xr:uid="{D0229C5D-134D-4131-8742-B1FEFDB062C4}"/>
    <cellStyle name="Normal 9 5 2 4 3" xfId="3437" xr:uid="{25009606-B85D-4530-9D3F-BE0D000E808B}"/>
    <cellStyle name="Normal 9 5 2 4 3 2" xfId="5072" xr:uid="{97A7FAB3-CE10-4989-B4DF-DDA12D860631}"/>
    <cellStyle name="Normal 9 5 2 4 4" xfId="3438" xr:uid="{0DF3B349-857C-453B-99CE-8BCBA8EE7CF6}"/>
    <cellStyle name="Normal 9 5 2 4 4 2" xfId="5073" xr:uid="{158C178C-7F94-4C5E-A172-47F06BBACAA0}"/>
    <cellStyle name="Normal 9 5 2 4 5" xfId="3439" xr:uid="{883F4EEF-E278-49AA-A581-12C30F34CD36}"/>
    <cellStyle name="Normal 9 5 2 4 5 2" xfId="5074" xr:uid="{DD38C6C9-EC49-45F0-A1E6-BA750231E668}"/>
    <cellStyle name="Normal 9 5 2 4 6" xfId="5067" xr:uid="{5945820D-04DD-4150-82FC-327DA47844D8}"/>
    <cellStyle name="Normal 9 5 2 5" xfId="3440" xr:uid="{327F63FF-29FB-403F-AF4A-206961F354B7}"/>
    <cellStyle name="Normal 9 5 2 5 2" xfId="3441" xr:uid="{CA08D261-3013-42BD-8BEB-495C3324210F}"/>
    <cellStyle name="Normal 9 5 2 5 2 2" xfId="5076" xr:uid="{7B108E6C-1537-46B7-BFB7-0AC11A176774}"/>
    <cellStyle name="Normal 9 5 2 5 3" xfId="3442" xr:uid="{68A841B4-9900-4CF1-A4D3-7FC2108A707D}"/>
    <cellStyle name="Normal 9 5 2 5 3 2" xfId="5077" xr:uid="{42195E7C-1B57-42EC-B06C-602F2970BF9D}"/>
    <cellStyle name="Normal 9 5 2 5 4" xfId="3443" xr:uid="{3975D5BA-E47C-4F23-AE83-6CA9303B7C0D}"/>
    <cellStyle name="Normal 9 5 2 5 4 2" xfId="5078" xr:uid="{29CCCF70-A183-47C1-8C51-08A0639FD1D9}"/>
    <cellStyle name="Normal 9 5 2 5 5" xfId="5075" xr:uid="{D431EB53-C5E7-4ED4-B450-859E1B46E544}"/>
    <cellStyle name="Normal 9 5 2 6" xfId="3444" xr:uid="{39F7BC10-AA4E-49C9-A845-8DCAC9F31375}"/>
    <cellStyle name="Normal 9 5 2 6 2" xfId="3445" xr:uid="{2B7765D7-AAB4-4F88-BB5B-B13308D4AB47}"/>
    <cellStyle name="Normal 9 5 2 6 2 2" xfId="5080" xr:uid="{D3A84B4C-5D89-46D5-AD6F-6F3082C989EE}"/>
    <cellStyle name="Normal 9 5 2 6 3" xfId="3446" xr:uid="{494000A2-8002-420F-BEC7-7A8ECE7CAB5A}"/>
    <cellStyle name="Normal 9 5 2 6 3 2" xfId="5081" xr:uid="{E594AA57-51BF-4C8C-89B5-6611A95940A6}"/>
    <cellStyle name="Normal 9 5 2 6 4" xfId="3447" xr:uid="{0F11B828-9140-48AF-8BDF-B4577D01B04F}"/>
    <cellStyle name="Normal 9 5 2 6 4 2" xfId="5082" xr:uid="{27A66C83-5852-4E3E-A83D-BFE6ED6F5797}"/>
    <cellStyle name="Normal 9 5 2 6 5" xfId="5079" xr:uid="{8518DA44-86C3-4BA8-96BA-5910C82793D4}"/>
    <cellStyle name="Normal 9 5 2 7" xfId="3448" xr:uid="{ACB7A145-BF0B-4059-9CEF-3818AFA5744D}"/>
    <cellStyle name="Normal 9 5 2 7 2" xfId="5083" xr:uid="{795126D7-91A4-403F-9D06-27CE37870436}"/>
    <cellStyle name="Normal 9 5 2 8" xfId="3449" xr:uid="{9AE1FEEB-9060-4B4F-A81F-8F1086E22F3B}"/>
    <cellStyle name="Normal 9 5 2 8 2" xfId="5084" xr:uid="{3CB1628A-167C-4E07-9ED5-AE05FEB7B6FB}"/>
    <cellStyle name="Normal 9 5 2 9" xfId="3450" xr:uid="{C52D44D5-39D3-4545-9C64-73D6D4805CCD}"/>
    <cellStyle name="Normal 9 5 2 9 2" xfId="5085" xr:uid="{ACAEABEA-2772-4CFF-805E-B7B414C109BD}"/>
    <cellStyle name="Normal 9 5 3" xfId="3451" xr:uid="{563952A4-6C23-4D5A-8C61-C71323BE756E}"/>
    <cellStyle name="Normal 9 5 3 2" xfId="3452" xr:uid="{00418C14-7DB1-4CE7-8490-B0712A7B16FA}"/>
    <cellStyle name="Normal 9 5 3 2 2" xfId="3453" xr:uid="{E635DED5-5188-4125-8AFB-D7CDDEA65271}"/>
    <cellStyle name="Normal 9 5 3 2 2 2" xfId="3454" xr:uid="{FDCC2EC2-B03A-4B6B-A8FB-01CE1DF2E710}"/>
    <cellStyle name="Normal 9 5 3 2 2 2 2" xfId="4273" xr:uid="{DE2421DA-3E6D-40E3-BEE3-37B19137B704}"/>
    <cellStyle name="Normal 9 5 3 2 2 2 2 2" xfId="5090" xr:uid="{91007A84-F165-42DC-8CF5-87C31EE18DC0}"/>
    <cellStyle name="Normal 9 5 3 2 2 2 3" xfId="5089" xr:uid="{25E25A46-7640-4158-8864-052208F57319}"/>
    <cellStyle name="Normal 9 5 3 2 2 3" xfId="3455" xr:uid="{5E28915F-1C63-461E-AF21-67947EEB537E}"/>
    <cellStyle name="Normal 9 5 3 2 2 3 2" xfId="5091" xr:uid="{F0B3FF8C-D5D0-4804-BEAA-5BB75F2B2A36}"/>
    <cellStyle name="Normal 9 5 3 2 2 4" xfId="3456" xr:uid="{E02AC677-D54E-4790-94E3-239A7DB89710}"/>
    <cellStyle name="Normal 9 5 3 2 2 4 2" xfId="5092" xr:uid="{8324C9A2-4142-4795-B856-C6C79224C05F}"/>
    <cellStyle name="Normal 9 5 3 2 2 5" xfId="5088" xr:uid="{790ED387-4331-49B1-BDBD-F18FDE3218F7}"/>
    <cellStyle name="Normal 9 5 3 2 3" xfId="3457" xr:uid="{40D3B7B0-C7FF-4714-A29C-64FB1A73760C}"/>
    <cellStyle name="Normal 9 5 3 2 3 2" xfId="3458" xr:uid="{CB6C72AB-994D-4507-B3D1-1176D615D268}"/>
    <cellStyle name="Normal 9 5 3 2 3 2 2" xfId="5094" xr:uid="{88E43206-DC83-48B5-AB83-27B0C2317F46}"/>
    <cellStyle name="Normal 9 5 3 2 3 3" xfId="3459" xr:uid="{564703BD-1AEB-42FB-8A90-5287DB930D33}"/>
    <cellStyle name="Normal 9 5 3 2 3 3 2" xfId="5095" xr:uid="{8745C848-9230-4E34-B86F-AE36FA6671B1}"/>
    <cellStyle name="Normal 9 5 3 2 3 4" xfId="3460" xr:uid="{8140A754-8215-4298-BD82-CD292D4834D9}"/>
    <cellStyle name="Normal 9 5 3 2 3 4 2" xfId="5096" xr:uid="{58BD00DA-28A0-4C62-9B6E-0D56945965EF}"/>
    <cellStyle name="Normal 9 5 3 2 3 5" xfId="5093" xr:uid="{A7C6AB1E-4FF5-4484-8A86-1DA47DF686C6}"/>
    <cellStyle name="Normal 9 5 3 2 4" xfId="3461" xr:uid="{E74D7896-EC43-4C02-8989-133BD0C8B35D}"/>
    <cellStyle name="Normal 9 5 3 2 4 2" xfId="5097" xr:uid="{B2A56827-A722-47BC-B8F3-3DAB1D90F9BD}"/>
    <cellStyle name="Normal 9 5 3 2 5" xfId="3462" xr:uid="{829E2C72-C09D-4138-B6A6-E2D428FC3F7D}"/>
    <cellStyle name="Normal 9 5 3 2 5 2" xfId="5098" xr:uid="{4BFBF4E3-3227-414B-BFBD-E17C4700EF74}"/>
    <cellStyle name="Normal 9 5 3 2 6" xfId="3463" xr:uid="{3A47D25E-3549-4E67-8D84-C55528077A5E}"/>
    <cellStyle name="Normal 9 5 3 2 6 2" xfId="5099" xr:uid="{909554EE-4A50-477F-A945-FE7C3B5494BB}"/>
    <cellStyle name="Normal 9 5 3 2 7" xfId="5087" xr:uid="{F0CF58BD-5FF4-4F70-B3EE-24DB84A89131}"/>
    <cellStyle name="Normal 9 5 3 3" xfId="3464" xr:uid="{22879CEC-036A-4577-AF3A-E50CA640CDD8}"/>
    <cellStyle name="Normal 9 5 3 3 2" xfId="3465" xr:uid="{4A3F52FE-66EA-42B8-A20B-CC00B488E85F}"/>
    <cellStyle name="Normal 9 5 3 3 2 2" xfId="3466" xr:uid="{8DC7A932-E885-40B3-B7A5-324FCB685B3A}"/>
    <cellStyle name="Normal 9 5 3 3 2 2 2" xfId="5102" xr:uid="{014EAE1E-C558-47DC-BE36-F06270A29CC7}"/>
    <cellStyle name="Normal 9 5 3 3 2 3" xfId="3467" xr:uid="{AC109326-A9F6-47A4-9A94-B4286E1B3362}"/>
    <cellStyle name="Normal 9 5 3 3 2 3 2" xfId="5103" xr:uid="{6343CCA8-6312-45CB-B48F-CD5E974563B3}"/>
    <cellStyle name="Normal 9 5 3 3 2 4" xfId="3468" xr:uid="{6552529C-1625-42B7-9B5A-C706F8F8CE1E}"/>
    <cellStyle name="Normal 9 5 3 3 2 4 2" xfId="5104" xr:uid="{4E5F7910-71CB-4FF4-BA16-6BDFB3511112}"/>
    <cellStyle name="Normal 9 5 3 3 2 5" xfId="5101" xr:uid="{307F53AA-ECFE-42C8-AF20-9B2C86F9CF72}"/>
    <cellStyle name="Normal 9 5 3 3 3" xfId="3469" xr:uid="{87A2826F-9E19-43F9-95F6-46B8ED8BC525}"/>
    <cellStyle name="Normal 9 5 3 3 3 2" xfId="5105" xr:uid="{F08104D9-EDC7-4D7E-95C5-C1B4740B524E}"/>
    <cellStyle name="Normal 9 5 3 3 4" xfId="3470" xr:uid="{68AA8819-182D-4E8D-97EE-7AF8BFCEC75D}"/>
    <cellStyle name="Normal 9 5 3 3 4 2" xfId="5106" xr:uid="{A7D16DD8-D1C5-4C0E-8C05-CB21CF5CDF81}"/>
    <cellStyle name="Normal 9 5 3 3 5" xfId="3471" xr:uid="{493CC5E3-9157-4757-B699-B08CB369EF62}"/>
    <cellStyle name="Normal 9 5 3 3 5 2" xfId="5107" xr:uid="{C171B59A-CEEA-4021-A7B5-016BDC84CC42}"/>
    <cellStyle name="Normal 9 5 3 3 6" xfId="5100" xr:uid="{4D9DBA5A-DD09-44D5-8363-C97B30EFD78A}"/>
    <cellStyle name="Normal 9 5 3 4" xfId="3472" xr:uid="{1C647F6E-81A6-423B-A2DF-F8CE40790458}"/>
    <cellStyle name="Normal 9 5 3 4 2" xfId="3473" xr:uid="{620F692F-604D-489A-A233-5197458F6A10}"/>
    <cellStyle name="Normal 9 5 3 4 2 2" xfId="5109" xr:uid="{F53B5F68-2DBC-4A1B-B5E7-F318FD4BFFA9}"/>
    <cellStyle name="Normal 9 5 3 4 3" xfId="3474" xr:uid="{00740259-4ADF-4053-888D-8A3F5C556666}"/>
    <cellStyle name="Normal 9 5 3 4 3 2" xfId="5110" xr:uid="{71C64777-A83A-48ED-BAB4-0D4FE816C8A2}"/>
    <cellStyle name="Normal 9 5 3 4 4" xfId="3475" xr:uid="{BB811D2C-F380-417A-8BE4-C950137CF8DF}"/>
    <cellStyle name="Normal 9 5 3 4 4 2" xfId="5111" xr:uid="{D600F5E2-B04D-40C2-B707-C917DCE52D63}"/>
    <cellStyle name="Normal 9 5 3 4 5" xfId="5108" xr:uid="{6F385F81-11C2-4678-91DE-93C7E15161D7}"/>
    <cellStyle name="Normal 9 5 3 5" xfId="3476" xr:uid="{D26E55DB-5B7F-4D16-9439-807816761F22}"/>
    <cellStyle name="Normal 9 5 3 5 2" xfId="3477" xr:uid="{29740750-6A94-4217-AF4C-9094F1035F8D}"/>
    <cellStyle name="Normal 9 5 3 5 2 2" xfId="5113" xr:uid="{FDFCD276-9412-4952-AF52-6EBDD8C642E6}"/>
    <cellStyle name="Normal 9 5 3 5 3" xfId="3478" xr:uid="{7FAEE060-A5E7-4205-A137-D32CD5FEE3E5}"/>
    <cellStyle name="Normal 9 5 3 5 3 2" xfId="5114" xr:uid="{7BB816F8-26D3-471F-8FDF-4BC5C97EBEDC}"/>
    <cellStyle name="Normal 9 5 3 5 4" xfId="3479" xr:uid="{CE407BDB-AE1E-4DB8-BA8F-460DD1D45155}"/>
    <cellStyle name="Normal 9 5 3 5 4 2" xfId="5115" xr:uid="{B3B9DD05-6CFB-429B-8C57-A9B25DFA4AAB}"/>
    <cellStyle name="Normal 9 5 3 5 5" xfId="5112" xr:uid="{34AFEAAB-8F53-4558-A39B-7F747F2BE9F3}"/>
    <cellStyle name="Normal 9 5 3 6" xfId="3480" xr:uid="{DB952251-6FB6-407F-AB76-EBAC1BD5D573}"/>
    <cellStyle name="Normal 9 5 3 6 2" xfId="5116" xr:uid="{5F79D71E-6F13-4A16-AAEE-9079F3B8CA5A}"/>
    <cellStyle name="Normal 9 5 3 7" xfId="3481" xr:uid="{78F7D8EF-0B2E-462A-AB1F-E8C267934874}"/>
    <cellStyle name="Normal 9 5 3 7 2" xfId="5117" xr:uid="{02801C1C-4DAA-45CB-A7B7-369A96428824}"/>
    <cellStyle name="Normal 9 5 3 8" xfId="3482" xr:uid="{D4E02409-FACC-4292-951B-D51CE114F431}"/>
    <cellStyle name="Normal 9 5 3 8 2" xfId="5118" xr:uid="{F90629C2-CA1F-430A-A1CE-D4EB744B3966}"/>
    <cellStyle name="Normal 9 5 3 9" xfId="5086" xr:uid="{7D16C361-E6E3-48CF-9B89-A2B282A2715C}"/>
    <cellStyle name="Normal 9 5 4" xfId="3483" xr:uid="{CAE73908-2E47-495C-B562-D137490F9464}"/>
    <cellStyle name="Normal 9 5 4 2" xfId="3484" xr:uid="{1F90BA49-6981-42C8-AE23-570357B19311}"/>
    <cellStyle name="Normal 9 5 4 2 2" xfId="3485" xr:uid="{6B55DB94-2FE8-43C3-9853-1DE67839FF60}"/>
    <cellStyle name="Normal 9 5 4 2 2 2" xfId="3486" xr:uid="{4FDFE3F8-1B40-4E6D-9C44-1E8D9265E740}"/>
    <cellStyle name="Normal 9 5 4 2 2 2 2" xfId="5122" xr:uid="{05E3BA9D-B7C2-4AD0-8390-FCA55FC482B3}"/>
    <cellStyle name="Normal 9 5 4 2 2 3" xfId="3487" xr:uid="{1C96DB9C-CED6-410F-821D-29E6056537A2}"/>
    <cellStyle name="Normal 9 5 4 2 2 3 2" xfId="5123" xr:uid="{1C4C2076-4CC3-4B00-95E7-3263D8791083}"/>
    <cellStyle name="Normal 9 5 4 2 2 4" xfId="3488" xr:uid="{D304D4EE-1D86-43AC-B043-EDC675C46023}"/>
    <cellStyle name="Normal 9 5 4 2 2 4 2" xfId="5124" xr:uid="{2A025E7A-61DE-4ED3-9CFA-855A822C0666}"/>
    <cellStyle name="Normal 9 5 4 2 2 5" xfId="5121" xr:uid="{2F67DA24-6D83-42EB-90C7-AF93A22D252C}"/>
    <cellStyle name="Normal 9 5 4 2 3" xfId="3489" xr:uid="{915D8ED3-5D52-416E-8B29-9366A8C66727}"/>
    <cellStyle name="Normal 9 5 4 2 3 2" xfId="5125" xr:uid="{16DDCC9B-1C6D-4262-8D0C-0C6E4147834D}"/>
    <cellStyle name="Normal 9 5 4 2 4" xfId="3490" xr:uid="{2BB48A34-DB80-4E86-B02F-17A2FF28C1C2}"/>
    <cellStyle name="Normal 9 5 4 2 4 2" xfId="5126" xr:uid="{164E1573-766D-4F3A-85CC-0A3F2452BD2A}"/>
    <cellStyle name="Normal 9 5 4 2 5" xfId="3491" xr:uid="{3977A7FD-06BB-46EE-B420-FD889A5898E6}"/>
    <cellStyle name="Normal 9 5 4 2 5 2" xfId="5127" xr:uid="{F1EE62B6-35C6-4A22-8FF7-1887CC095D36}"/>
    <cellStyle name="Normal 9 5 4 2 6" xfId="5120" xr:uid="{34B59896-70E0-4A65-B511-B1E892679E36}"/>
    <cellStyle name="Normal 9 5 4 3" xfId="3492" xr:uid="{5BC18DC9-068D-4204-AF74-E1FFC6686477}"/>
    <cellStyle name="Normal 9 5 4 3 2" xfId="3493" xr:uid="{190A5F38-7DA2-46A8-9BC5-628CEFFE4E3A}"/>
    <cellStyle name="Normal 9 5 4 3 2 2" xfId="5129" xr:uid="{6707563A-1150-4BD0-B591-08A68D18713B}"/>
    <cellStyle name="Normal 9 5 4 3 3" xfId="3494" xr:uid="{65496FCF-5436-4968-AD81-327644301E88}"/>
    <cellStyle name="Normal 9 5 4 3 3 2" xfId="5130" xr:uid="{9B13118A-9267-4EC3-8DF4-4EC6B2A71799}"/>
    <cellStyle name="Normal 9 5 4 3 4" xfId="3495" xr:uid="{225A9DB6-8DC3-482A-82A1-C434D600A9A2}"/>
    <cellStyle name="Normal 9 5 4 3 4 2" xfId="5131" xr:uid="{92EC4D13-530C-4D38-AC58-2C97C26CD217}"/>
    <cellStyle name="Normal 9 5 4 3 5" xfId="5128" xr:uid="{89FCF24C-2DFD-4B72-83BD-C335114282E7}"/>
    <cellStyle name="Normal 9 5 4 4" xfId="3496" xr:uid="{E81BAA96-238B-4AF7-BF29-6CEFA14A76AB}"/>
    <cellStyle name="Normal 9 5 4 4 2" xfId="3497" xr:uid="{65E1CEF4-2BFD-4066-861F-1FE50FC14D8F}"/>
    <cellStyle name="Normal 9 5 4 4 2 2" xfId="5133" xr:uid="{216895D2-3231-475F-8CF9-8A8C95CA9590}"/>
    <cellStyle name="Normal 9 5 4 4 3" xfId="3498" xr:uid="{3972C9CD-396F-433F-81E4-8C4B4799DC50}"/>
    <cellStyle name="Normal 9 5 4 4 3 2" xfId="5134" xr:uid="{8BFDBE06-07E5-4E72-8768-600C0BD3AA5B}"/>
    <cellStyle name="Normal 9 5 4 4 4" xfId="3499" xr:uid="{7A5C6D7B-519F-44DD-AA5B-9FF36D9AF9B7}"/>
    <cellStyle name="Normal 9 5 4 4 4 2" xfId="5135" xr:uid="{9B36C05F-31BF-4FB0-B9C9-6763210C4C18}"/>
    <cellStyle name="Normal 9 5 4 4 5" xfId="5132" xr:uid="{3F76B66C-4D48-41CC-AFDE-4D1D104CF62D}"/>
    <cellStyle name="Normal 9 5 4 5" xfId="3500" xr:uid="{BCAFBE03-0219-40B3-BD21-FB4FA595663B}"/>
    <cellStyle name="Normal 9 5 4 5 2" xfId="5136" xr:uid="{B59394DD-182E-4957-90C3-8A12208BD357}"/>
    <cellStyle name="Normal 9 5 4 6" xfId="3501" xr:uid="{3BF9DD92-9A53-4199-B26E-F7EDC78421FC}"/>
    <cellStyle name="Normal 9 5 4 6 2" xfId="5137" xr:uid="{143E8C7F-1BD1-4270-A138-94469CDA4BA1}"/>
    <cellStyle name="Normal 9 5 4 7" xfId="3502" xr:uid="{7E35FBEE-DC95-4BB7-8EF1-FD6C70367B70}"/>
    <cellStyle name="Normal 9 5 4 7 2" xfId="5138" xr:uid="{FC77C956-60CE-4D48-B59A-AC0F33D8DF98}"/>
    <cellStyle name="Normal 9 5 4 8" xfId="5119" xr:uid="{C58691E8-B534-4D95-9FD9-E2D125E2911F}"/>
    <cellStyle name="Normal 9 5 5" xfId="3503" xr:uid="{76E0E834-715F-4D98-A25C-949603D5FDAD}"/>
    <cellStyle name="Normal 9 5 5 2" xfId="3504" xr:uid="{AD063BCD-34A1-43F5-8BE6-FA71E0F01973}"/>
    <cellStyle name="Normal 9 5 5 2 2" xfId="3505" xr:uid="{2BA12BFC-D7E6-41E5-B7C6-453F0DE89F72}"/>
    <cellStyle name="Normal 9 5 5 2 2 2" xfId="5141" xr:uid="{4F6CFD84-875E-4542-827A-C8AC8BB36CF0}"/>
    <cellStyle name="Normal 9 5 5 2 3" xfId="3506" xr:uid="{8767AA15-87FF-4249-8F48-60648B8C3C59}"/>
    <cellStyle name="Normal 9 5 5 2 3 2" xfId="5142" xr:uid="{B52152E8-10F2-4A6B-8D80-64F622931B69}"/>
    <cellStyle name="Normal 9 5 5 2 4" xfId="3507" xr:uid="{9C0BC4F7-01A4-4544-83BB-F21E884A1DA4}"/>
    <cellStyle name="Normal 9 5 5 2 4 2" xfId="5143" xr:uid="{455CC038-1C33-4D79-BB22-16CD322CF4A8}"/>
    <cellStyle name="Normal 9 5 5 2 5" xfId="5140" xr:uid="{59D3CC1E-FE00-4873-A832-819F6B4D8906}"/>
    <cellStyle name="Normal 9 5 5 3" xfId="3508" xr:uid="{72BD4D09-9E39-45D7-874C-4866995D328E}"/>
    <cellStyle name="Normal 9 5 5 3 2" xfId="3509" xr:uid="{2611B58C-6011-4FAE-B250-1D03CF3B9988}"/>
    <cellStyle name="Normal 9 5 5 3 2 2" xfId="5145" xr:uid="{ED5F8562-A85A-49CA-A7A9-65C667168376}"/>
    <cellStyle name="Normal 9 5 5 3 3" xfId="3510" xr:uid="{2B954174-183B-4224-8A43-768B5582F799}"/>
    <cellStyle name="Normal 9 5 5 3 3 2" xfId="5146" xr:uid="{EB22B34B-8881-4E5C-B835-3A0F7D463C67}"/>
    <cellStyle name="Normal 9 5 5 3 4" xfId="3511" xr:uid="{FBEC47E9-801E-4F2D-9D17-0A8749A7CCB5}"/>
    <cellStyle name="Normal 9 5 5 3 4 2" xfId="5147" xr:uid="{B4973366-2D18-4127-B11F-066085FA886D}"/>
    <cellStyle name="Normal 9 5 5 3 5" xfId="5144" xr:uid="{81066DFA-7461-4CC9-AF7A-8BD826782AF3}"/>
    <cellStyle name="Normal 9 5 5 4" xfId="3512" xr:uid="{4FCD4D1A-9D60-4C9B-8A7D-E26FD63C3023}"/>
    <cellStyle name="Normal 9 5 5 4 2" xfId="5148" xr:uid="{38F609D4-12FA-468A-91B2-8A75E7C03795}"/>
    <cellStyle name="Normal 9 5 5 5" xfId="3513" xr:uid="{A0F2BC57-4DC9-4DD1-A17B-B4B9657A5BA0}"/>
    <cellStyle name="Normal 9 5 5 5 2" xfId="5149" xr:uid="{5CD63AF8-EBF2-4DF8-9408-108D0E9190B5}"/>
    <cellStyle name="Normal 9 5 5 6" xfId="3514" xr:uid="{E2C8BF70-6D53-47BB-918D-11CC7C1AB517}"/>
    <cellStyle name="Normal 9 5 5 6 2" xfId="5150" xr:uid="{412DDE14-FFA6-42C1-8F3C-D5B42FB621C0}"/>
    <cellStyle name="Normal 9 5 5 7" xfId="5139" xr:uid="{DCBB8984-F486-4E97-BC73-8F6EABE60360}"/>
    <cellStyle name="Normal 9 5 6" xfId="3515" xr:uid="{EB5A40C6-9F7B-416A-91C0-F037BDB7A938}"/>
    <cellStyle name="Normal 9 5 6 2" xfId="3516" xr:uid="{36CE988A-A0F8-4D85-B747-7562091D0EF0}"/>
    <cellStyle name="Normal 9 5 6 2 2" xfId="3517" xr:uid="{ECCF2CFB-93EA-4561-B88B-7F0377BB0930}"/>
    <cellStyle name="Normal 9 5 6 2 2 2" xfId="5153" xr:uid="{432EFA05-5394-4FF2-B006-2F3962904009}"/>
    <cellStyle name="Normal 9 5 6 2 3" xfId="3518" xr:uid="{F85BA697-3015-4D3A-92AB-4D027236F9DD}"/>
    <cellStyle name="Normal 9 5 6 2 3 2" xfId="5154" xr:uid="{1E688EA8-4253-4367-90DE-DD296DD496DE}"/>
    <cellStyle name="Normal 9 5 6 2 4" xfId="3519" xr:uid="{CEC10C28-DAC6-4F75-8259-20F3DEAD2A25}"/>
    <cellStyle name="Normal 9 5 6 2 4 2" xfId="5155" xr:uid="{187E7EE1-1E1A-472C-B635-5873AA8E117F}"/>
    <cellStyle name="Normal 9 5 6 2 5" xfId="5152" xr:uid="{2297632B-CF71-4D03-ABF6-75E94414362A}"/>
    <cellStyle name="Normal 9 5 6 3" xfId="3520" xr:uid="{CCF931AF-ED65-469B-A9AB-F6FC580E5A77}"/>
    <cellStyle name="Normal 9 5 6 3 2" xfId="5156" xr:uid="{F940E466-3B61-4121-82EB-44470EC53C0B}"/>
    <cellStyle name="Normal 9 5 6 4" xfId="3521" xr:uid="{6E524CC4-CFA6-4B45-B143-C61DDB41C390}"/>
    <cellStyle name="Normal 9 5 6 4 2" xfId="5157" xr:uid="{2AC27C71-18F4-46E9-8067-7912E0E21DA3}"/>
    <cellStyle name="Normal 9 5 6 5" xfId="3522" xr:uid="{33926D0A-DC5D-4D1F-8BFB-3FD50841813E}"/>
    <cellStyle name="Normal 9 5 6 5 2" xfId="5158" xr:uid="{E67BCB2C-2527-453C-ADA7-E4F9FFF7AB9A}"/>
    <cellStyle name="Normal 9 5 6 6" xfId="5151" xr:uid="{8D6F77F5-68D5-40AA-A23E-A2EBECA243C7}"/>
    <cellStyle name="Normal 9 5 7" xfId="3523" xr:uid="{F7EC97AD-C4AE-4578-ABCE-E0692657A2A9}"/>
    <cellStyle name="Normal 9 5 7 2" xfId="3524" xr:uid="{2849691D-4F2B-4461-95F4-3801A4CD9A49}"/>
    <cellStyle name="Normal 9 5 7 2 2" xfId="5160" xr:uid="{8874AF1A-70A2-4CF2-AFA0-175D8F90C330}"/>
    <cellStyle name="Normal 9 5 7 3" xfId="3525" xr:uid="{D79EA33A-8CA2-4386-80A2-B54B8A7881D8}"/>
    <cellStyle name="Normal 9 5 7 3 2" xfId="5161" xr:uid="{D7D54B82-7FA2-4E33-B46A-9984E14DD23E}"/>
    <cellStyle name="Normal 9 5 7 4" xfId="3526" xr:uid="{92223109-6F90-4524-A44A-C4A53E8CC7C7}"/>
    <cellStyle name="Normal 9 5 7 4 2" xfId="5162" xr:uid="{5AE609AF-BB51-4872-BFA3-C24949D26BA6}"/>
    <cellStyle name="Normal 9 5 7 5" xfId="5159" xr:uid="{41500BA9-1FE6-49CF-BC83-5E84C612D623}"/>
    <cellStyle name="Normal 9 5 8" xfId="3527" xr:uid="{B7A788D5-6207-42D3-9C35-72963CE19A56}"/>
    <cellStyle name="Normal 9 5 8 2" xfId="3528" xr:uid="{E95952DA-959B-4483-90BE-7326FFDEE1EB}"/>
    <cellStyle name="Normal 9 5 8 2 2" xfId="5164" xr:uid="{5B6F456E-DD72-4CB7-8B68-5F2F0D77E992}"/>
    <cellStyle name="Normal 9 5 8 3" xfId="3529" xr:uid="{E2814A81-D1C7-4BEF-977C-95ECCA55142A}"/>
    <cellStyle name="Normal 9 5 8 3 2" xfId="5165" xr:uid="{EE00C96E-3194-41DA-B4BE-0309C9EA6141}"/>
    <cellStyle name="Normal 9 5 8 4" xfId="3530" xr:uid="{E2FA1123-0AB5-4459-8D73-396ED2EE0A49}"/>
    <cellStyle name="Normal 9 5 8 4 2" xfId="5166" xr:uid="{E6682140-D6F3-477F-ADA6-2B3146021F91}"/>
    <cellStyle name="Normal 9 5 8 5" xfId="5163" xr:uid="{9A9BD1A4-9B1C-4201-BE14-D43D9D224469}"/>
    <cellStyle name="Normal 9 5 9" xfId="3531" xr:uid="{6E33854D-49FB-4FC1-AF1C-0F7CFE23066C}"/>
    <cellStyle name="Normal 9 5 9 2" xfId="5167" xr:uid="{193BF14C-E904-441F-BDC3-6013244F33E2}"/>
    <cellStyle name="Normal 9 6" xfId="3532" xr:uid="{973FADE7-CA5C-4CE3-8024-E47EB7499482}"/>
    <cellStyle name="Normal 9 6 10" xfId="5168" xr:uid="{3052B6BD-DC03-4FA4-B131-99B0E43BA39D}"/>
    <cellStyle name="Normal 9 6 2" xfId="3533" xr:uid="{459B14C7-058A-43F0-8A6C-A61253F66468}"/>
    <cellStyle name="Normal 9 6 2 2" xfId="3534" xr:uid="{DA97D305-7C99-43FC-A440-345ED4B8A7F1}"/>
    <cellStyle name="Normal 9 6 2 2 2" xfId="3535" xr:uid="{8F5B4792-AABE-4783-A338-AFE1971B3D0B}"/>
    <cellStyle name="Normal 9 6 2 2 2 2" xfId="3536" xr:uid="{F9E52EF8-7342-49D8-B413-9098AC4E2BC8}"/>
    <cellStyle name="Normal 9 6 2 2 2 2 2" xfId="5172" xr:uid="{60BAE9B1-7680-49AB-BF3E-0F62A02FFF62}"/>
    <cellStyle name="Normal 9 6 2 2 2 3" xfId="3537" xr:uid="{91E43012-5CA6-4982-82DC-F230AB99BE82}"/>
    <cellStyle name="Normal 9 6 2 2 2 3 2" xfId="5173" xr:uid="{13DC5EF8-D29E-4969-8D21-46F0BE42E4F0}"/>
    <cellStyle name="Normal 9 6 2 2 2 4" xfId="3538" xr:uid="{00F76718-28C7-49BD-B32C-DE85525B1F6B}"/>
    <cellStyle name="Normal 9 6 2 2 2 4 2" xfId="5174" xr:uid="{9DE32100-EC48-4848-A8A3-A9BCF68863C6}"/>
    <cellStyle name="Normal 9 6 2 2 2 5" xfId="5171" xr:uid="{7EC03772-6FA9-400B-BF91-1A0A32E469B9}"/>
    <cellStyle name="Normal 9 6 2 2 3" xfId="3539" xr:uid="{B461BB44-B522-40D9-BC4A-34698EC92E90}"/>
    <cellStyle name="Normal 9 6 2 2 3 2" xfId="3540" xr:uid="{6F8FFA57-7B18-40A0-B4A5-C8B71F5F342C}"/>
    <cellStyle name="Normal 9 6 2 2 3 2 2" xfId="5176" xr:uid="{F97BAF58-070D-4FDE-AA49-5761B8E70D33}"/>
    <cellStyle name="Normal 9 6 2 2 3 3" xfId="3541" xr:uid="{6147DC20-0276-42C1-ADB1-658832ABE453}"/>
    <cellStyle name="Normal 9 6 2 2 3 3 2" xfId="5177" xr:uid="{9A16488C-7B55-475D-841B-414ECA2FA036}"/>
    <cellStyle name="Normal 9 6 2 2 3 4" xfId="3542" xr:uid="{10E06F5E-8181-4817-81FA-39EA959AAEC0}"/>
    <cellStyle name="Normal 9 6 2 2 3 4 2" xfId="5178" xr:uid="{6DF796C6-D36B-4078-805D-2FDA4E5BE304}"/>
    <cellStyle name="Normal 9 6 2 2 3 5" xfId="5175" xr:uid="{FB5F627E-8F90-48AE-9CE2-9751A85F4CB0}"/>
    <cellStyle name="Normal 9 6 2 2 4" xfId="3543" xr:uid="{5949FC33-D4E3-4146-AD40-C08505014044}"/>
    <cellStyle name="Normal 9 6 2 2 4 2" xfId="5179" xr:uid="{4B239F98-942E-49DF-A867-E86BE48ED2A1}"/>
    <cellStyle name="Normal 9 6 2 2 5" xfId="3544" xr:uid="{935A3E9C-DA5B-4ACC-BA31-C667414A76B8}"/>
    <cellStyle name="Normal 9 6 2 2 5 2" xfId="5180" xr:uid="{FD902E04-1247-4ED6-8065-3F4437FDD713}"/>
    <cellStyle name="Normal 9 6 2 2 6" xfId="3545" xr:uid="{D1DFFA61-30BA-49E7-A633-2D68F846A5D6}"/>
    <cellStyle name="Normal 9 6 2 2 6 2" xfId="5181" xr:uid="{D88BBD90-4D84-47CF-8DAC-27E1683DFF92}"/>
    <cellStyle name="Normal 9 6 2 2 7" xfId="5170" xr:uid="{129DD7E9-80CC-42D9-9838-5232ED423E90}"/>
    <cellStyle name="Normal 9 6 2 3" xfId="3546" xr:uid="{65037311-66E0-4A0B-9C9E-12D8588ADC38}"/>
    <cellStyle name="Normal 9 6 2 3 2" xfId="3547" xr:uid="{AAAC90EB-6741-4099-B9C6-CC6CE635BCEB}"/>
    <cellStyle name="Normal 9 6 2 3 2 2" xfId="3548" xr:uid="{37C98E45-78C7-460A-9613-9C5D4D09A1AF}"/>
    <cellStyle name="Normal 9 6 2 3 2 2 2" xfId="5184" xr:uid="{BD0F7B3D-A157-44FC-AE84-3A6C18EF1941}"/>
    <cellStyle name="Normal 9 6 2 3 2 3" xfId="3549" xr:uid="{8FDB2F14-6560-4425-AC4B-A6CBB218C2EF}"/>
    <cellStyle name="Normal 9 6 2 3 2 3 2" xfId="5185" xr:uid="{B1C55AA1-F5EA-460E-BEA1-0F8F892A77E6}"/>
    <cellStyle name="Normal 9 6 2 3 2 4" xfId="3550" xr:uid="{6580A198-CE6B-4A41-86F3-DF83B901F49F}"/>
    <cellStyle name="Normal 9 6 2 3 2 4 2" xfId="5186" xr:uid="{4EAD094A-41B4-4C2D-AE1C-142FBE2384FA}"/>
    <cellStyle name="Normal 9 6 2 3 2 5" xfId="5183" xr:uid="{14042520-3B75-4310-9366-53FB40342C02}"/>
    <cellStyle name="Normal 9 6 2 3 3" xfId="3551" xr:uid="{F66D8B0B-7CF3-4E01-9C45-58EF07365BF1}"/>
    <cellStyle name="Normal 9 6 2 3 3 2" xfId="5187" xr:uid="{41E20125-4BDA-4C12-B365-98CFCE0347CA}"/>
    <cellStyle name="Normal 9 6 2 3 4" xfId="3552" xr:uid="{4A10F428-CEEE-47AD-B36D-4962C71D31B2}"/>
    <cellStyle name="Normal 9 6 2 3 4 2" xfId="5188" xr:uid="{8566C687-AFBE-49D9-BA1A-9495AF344154}"/>
    <cellStyle name="Normal 9 6 2 3 5" xfId="3553" xr:uid="{A203CF7F-AEC3-48ED-A475-ED4FF1E93335}"/>
    <cellStyle name="Normal 9 6 2 3 5 2" xfId="5189" xr:uid="{54DC145A-662B-43AE-93ED-7040D04559F2}"/>
    <cellStyle name="Normal 9 6 2 3 6" xfId="5182" xr:uid="{E6FC7193-FD69-4ACF-9FFE-ECBDC4177C81}"/>
    <cellStyle name="Normal 9 6 2 4" xfId="3554" xr:uid="{8DA7DAD9-83F4-44EA-9076-10B1A1D2957E}"/>
    <cellStyle name="Normal 9 6 2 4 2" xfId="3555" xr:uid="{5438E374-7C54-47B8-9CB3-25668760F8AE}"/>
    <cellStyle name="Normal 9 6 2 4 2 2" xfId="5191" xr:uid="{BCE8EF62-1002-452A-A180-7127632F03B4}"/>
    <cellStyle name="Normal 9 6 2 4 3" xfId="3556" xr:uid="{D9FC6295-509C-4B2F-8329-3FF7DA744B9E}"/>
    <cellStyle name="Normal 9 6 2 4 3 2" xfId="5192" xr:uid="{D23F2EF5-0C82-4279-8A52-BBA95A0A328A}"/>
    <cellStyle name="Normal 9 6 2 4 4" xfId="3557" xr:uid="{42608943-97EA-405F-9BEB-C43964955271}"/>
    <cellStyle name="Normal 9 6 2 4 4 2" xfId="5193" xr:uid="{89F01E1E-9234-485C-9CC9-B350FED46328}"/>
    <cellStyle name="Normal 9 6 2 4 5" xfId="5190" xr:uid="{D1B5C3F3-D575-4A3D-AD69-076B6F26D596}"/>
    <cellStyle name="Normal 9 6 2 5" xfId="3558" xr:uid="{2055F364-2ED1-4316-A18C-BC0FA88E4460}"/>
    <cellStyle name="Normal 9 6 2 5 2" xfId="3559" xr:uid="{81158241-DEA8-4794-BFEB-126229033144}"/>
    <cellStyle name="Normal 9 6 2 5 2 2" xfId="5195" xr:uid="{F2DF3A3C-E2E5-4835-93E1-4D33B1ECE682}"/>
    <cellStyle name="Normal 9 6 2 5 3" xfId="3560" xr:uid="{9911CD2B-38D8-43D9-9C20-7F9A798FE5B1}"/>
    <cellStyle name="Normal 9 6 2 5 3 2" xfId="5196" xr:uid="{A19C2805-84B1-4685-ABB8-72032315AB9D}"/>
    <cellStyle name="Normal 9 6 2 5 4" xfId="3561" xr:uid="{A1B4D3B8-A510-42DF-9806-91172CEEF1AC}"/>
    <cellStyle name="Normal 9 6 2 5 4 2" xfId="5197" xr:uid="{9135635A-0B23-4D77-9F45-7D910FB612B5}"/>
    <cellStyle name="Normal 9 6 2 5 5" xfId="5194" xr:uid="{4943BE79-8B53-4C12-9E2B-7417C415D740}"/>
    <cellStyle name="Normal 9 6 2 6" xfId="3562" xr:uid="{75E81A63-EBF7-4364-82F0-AD0374AFA7AE}"/>
    <cellStyle name="Normal 9 6 2 6 2" xfId="5198" xr:uid="{B638D5CE-F361-4AA2-9F1E-C47AD010E7FB}"/>
    <cellStyle name="Normal 9 6 2 7" xfId="3563" xr:uid="{5AA0903D-C5F1-4F31-B0A0-5477AE7874AC}"/>
    <cellStyle name="Normal 9 6 2 7 2" xfId="5199" xr:uid="{E859F397-EAD1-45EF-9AF5-FBF6868DC3BE}"/>
    <cellStyle name="Normal 9 6 2 8" xfId="3564" xr:uid="{B7D1CCF3-80F2-4897-8FD3-0CD3ED5BCC13}"/>
    <cellStyle name="Normal 9 6 2 8 2" xfId="5200" xr:uid="{2BE60B31-427A-405E-B8BC-E429074B955C}"/>
    <cellStyle name="Normal 9 6 2 9" xfId="5169" xr:uid="{1D1C5AA5-40A4-4FF8-BD27-0F3875678AD3}"/>
    <cellStyle name="Normal 9 6 3" xfId="3565" xr:uid="{C0B53F39-7476-46D8-A820-82D67DB7EDE9}"/>
    <cellStyle name="Normal 9 6 3 2" xfId="3566" xr:uid="{B8B07063-A4C2-405B-8FD9-7B74F60C5620}"/>
    <cellStyle name="Normal 9 6 3 2 2" xfId="3567" xr:uid="{332E650F-0482-4B65-9D51-9DDDDBC2326C}"/>
    <cellStyle name="Normal 9 6 3 2 2 2" xfId="5203" xr:uid="{690286F1-6DA1-46AC-9A75-0CF9E28AB493}"/>
    <cellStyle name="Normal 9 6 3 2 3" xfId="3568" xr:uid="{E195A9E4-8245-471B-BFA8-5DA917B832CD}"/>
    <cellStyle name="Normal 9 6 3 2 3 2" xfId="5204" xr:uid="{1A8CBC40-4E46-48D5-ABF7-DD874336B14A}"/>
    <cellStyle name="Normal 9 6 3 2 4" xfId="3569" xr:uid="{4536CFF4-CA5D-44F7-A554-C9CDD37EC29F}"/>
    <cellStyle name="Normal 9 6 3 2 4 2" xfId="5205" xr:uid="{56A02172-A3B5-4DB3-BF3B-8396B83A1733}"/>
    <cellStyle name="Normal 9 6 3 2 5" xfId="5202" xr:uid="{058CF7ED-6538-4945-8377-0C910C38FC59}"/>
    <cellStyle name="Normal 9 6 3 3" xfId="3570" xr:uid="{C4A3E4C5-3436-4F90-B8FC-95B283D5386C}"/>
    <cellStyle name="Normal 9 6 3 3 2" xfId="3571" xr:uid="{716E8D59-7722-41AF-9815-9CD77A02AC66}"/>
    <cellStyle name="Normal 9 6 3 3 2 2" xfId="5207" xr:uid="{97B9AD86-0442-46DA-861F-A7F779E529DE}"/>
    <cellStyle name="Normal 9 6 3 3 3" xfId="3572" xr:uid="{3F807C77-D342-4909-93B7-2C6993D8C9BE}"/>
    <cellStyle name="Normal 9 6 3 3 3 2" xfId="5208" xr:uid="{A1076AEB-9829-4376-9C93-26AA3B7CA178}"/>
    <cellStyle name="Normal 9 6 3 3 4" xfId="3573" xr:uid="{8EEAA7C5-4D9B-42C3-8368-11F60BD1A1D1}"/>
    <cellStyle name="Normal 9 6 3 3 4 2" xfId="5209" xr:uid="{8B653EAE-32C5-4160-ACB0-0CA963C5FFC7}"/>
    <cellStyle name="Normal 9 6 3 3 5" xfId="5206" xr:uid="{32E0EDB8-6CE4-4EDA-A5F3-D187521D20DC}"/>
    <cellStyle name="Normal 9 6 3 4" xfId="3574" xr:uid="{49E7A509-9834-4789-943D-39F3F4969571}"/>
    <cellStyle name="Normal 9 6 3 4 2" xfId="5210" xr:uid="{A8C48877-232A-4C77-8564-6E119538FCDC}"/>
    <cellStyle name="Normal 9 6 3 5" xfId="3575" xr:uid="{B11CBE54-0155-482F-85E8-F71932BBBFEC}"/>
    <cellStyle name="Normal 9 6 3 5 2" xfId="5211" xr:uid="{A240A5B4-3B23-4107-A307-D9BD031970AA}"/>
    <cellStyle name="Normal 9 6 3 6" xfId="3576" xr:uid="{5B8C2610-5443-42FE-BDD2-F834DDDC64EC}"/>
    <cellStyle name="Normal 9 6 3 6 2" xfId="5212" xr:uid="{7F8D13AA-2EC6-4704-9E84-0DAE6C2A8A5F}"/>
    <cellStyle name="Normal 9 6 3 7" xfId="5201" xr:uid="{0D89A5C8-C1D9-40B9-9821-9F22EA45F66C}"/>
    <cellStyle name="Normal 9 6 4" xfId="3577" xr:uid="{C5521493-9338-44E7-95FE-F04B83952635}"/>
    <cellStyle name="Normal 9 6 4 2" xfId="3578" xr:uid="{14247F5A-5B00-4ACC-8204-D347E75A4812}"/>
    <cellStyle name="Normal 9 6 4 2 2" xfId="3579" xr:uid="{ADF87C55-DF2F-4DB6-86E7-BC0D9B284508}"/>
    <cellStyle name="Normal 9 6 4 2 2 2" xfId="5215" xr:uid="{6F825887-96D1-42A9-96F6-03120E5AFBF6}"/>
    <cellStyle name="Normal 9 6 4 2 3" xfId="3580" xr:uid="{43D534F5-98C0-4C67-87DF-2F742094FEFC}"/>
    <cellStyle name="Normal 9 6 4 2 3 2" xfId="5216" xr:uid="{2D8F43B2-182D-43ED-82B4-D7C511E4DF5A}"/>
    <cellStyle name="Normal 9 6 4 2 4" xfId="3581" xr:uid="{E5E47C1D-FE35-464A-BE87-7A03A0AD8D97}"/>
    <cellStyle name="Normal 9 6 4 2 4 2" xfId="5217" xr:uid="{7A51199A-E9F8-4545-B520-41753A8A2BE1}"/>
    <cellStyle name="Normal 9 6 4 2 5" xfId="5214" xr:uid="{276A436C-70FD-4B6C-9478-26CBB1F1D7BD}"/>
    <cellStyle name="Normal 9 6 4 3" xfId="3582" xr:uid="{D583F2C0-5F06-4FA0-A1ED-2D6D4AEA6F6A}"/>
    <cellStyle name="Normal 9 6 4 3 2" xfId="5218" xr:uid="{FB197DAE-68AA-41D1-A29E-B3CB98E90998}"/>
    <cellStyle name="Normal 9 6 4 4" xfId="3583" xr:uid="{451BEA7E-8027-41B0-B9B8-845AE41CC64F}"/>
    <cellStyle name="Normal 9 6 4 4 2" xfId="5219" xr:uid="{DB03EA1A-F64C-495C-BFE1-871E10185BB5}"/>
    <cellStyle name="Normal 9 6 4 5" xfId="3584" xr:uid="{768FB2B4-B22D-44A8-882A-32CEA01B08C8}"/>
    <cellStyle name="Normal 9 6 4 5 2" xfId="5220" xr:uid="{B132CB7B-C8AF-47BA-9B74-60747205FF2E}"/>
    <cellStyle name="Normal 9 6 4 6" xfId="5213" xr:uid="{877C66A2-EF7E-463F-8F5E-184D64409C9D}"/>
    <cellStyle name="Normal 9 6 5" xfId="3585" xr:uid="{2C477F36-2D0B-44E8-B161-C6B0D667F683}"/>
    <cellStyle name="Normal 9 6 5 2" xfId="3586" xr:uid="{9E4CF47F-ED16-4D8F-92F5-2833AD9ED579}"/>
    <cellStyle name="Normal 9 6 5 2 2" xfId="5222" xr:uid="{AEBB39DF-F613-4589-B434-75553FA423E2}"/>
    <cellStyle name="Normal 9 6 5 3" xfId="3587" xr:uid="{6CC9C30F-4AC5-4514-8A74-EED0A52D0049}"/>
    <cellStyle name="Normal 9 6 5 3 2" xfId="5223" xr:uid="{8D8BEFAC-0017-4A79-B8D1-518309E867D1}"/>
    <cellStyle name="Normal 9 6 5 4" xfId="3588" xr:uid="{D1E46EB3-0F77-40E6-9028-80F990B2ECE6}"/>
    <cellStyle name="Normal 9 6 5 4 2" xfId="5224" xr:uid="{7D0C78DF-1075-4928-9758-A5D3702EDFED}"/>
    <cellStyle name="Normal 9 6 5 5" xfId="5221" xr:uid="{DBD71FED-61DF-43D2-ABE5-CCAD5493E164}"/>
    <cellStyle name="Normal 9 6 6" xfId="3589" xr:uid="{FC44F166-9B62-4957-BBCA-5475839A67A5}"/>
    <cellStyle name="Normal 9 6 6 2" xfId="3590" xr:uid="{F6328E82-0F32-4D49-84EE-8B4155BD57E8}"/>
    <cellStyle name="Normal 9 6 6 2 2" xfId="5226" xr:uid="{614DEC31-940D-4251-B98F-F328E08497FB}"/>
    <cellStyle name="Normal 9 6 6 3" xfId="3591" xr:uid="{E21FE1FB-ACF2-4EFE-A976-B6EAD681D0D6}"/>
    <cellStyle name="Normal 9 6 6 3 2" xfId="5227" xr:uid="{0D1DCB87-CF74-4508-8423-18F4445C987E}"/>
    <cellStyle name="Normal 9 6 6 4" xfId="3592" xr:uid="{68E25DC6-3C4A-45E6-817F-5822CA42A4B3}"/>
    <cellStyle name="Normal 9 6 6 4 2" xfId="5228" xr:uid="{124DD519-FF66-4507-8509-CBDD4B632AA1}"/>
    <cellStyle name="Normal 9 6 6 5" xfId="5225" xr:uid="{3D4E1311-80D3-4E8E-93F8-8CEC0D144E82}"/>
    <cellStyle name="Normal 9 6 7" xfId="3593" xr:uid="{EF99BB57-BA4E-4408-B7FD-C150E0492680}"/>
    <cellStyle name="Normal 9 6 7 2" xfId="5229" xr:uid="{DE50BD51-3D72-4389-8A8A-B38D91EB2980}"/>
    <cellStyle name="Normal 9 6 8" xfId="3594" xr:uid="{B135D17C-CAA3-4FEF-9FE6-A15C26B499F3}"/>
    <cellStyle name="Normal 9 6 8 2" xfId="5230" xr:uid="{2A5D6720-0882-4F29-9C06-268ECF01CD91}"/>
    <cellStyle name="Normal 9 6 9" xfId="3595" xr:uid="{CDC3A74E-AF8B-4D4D-B1C9-0B69AFC2F4C1}"/>
    <cellStyle name="Normal 9 6 9 2" xfId="5231" xr:uid="{A051978C-87DF-4133-8FAD-F90410C5F7C7}"/>
    <cellStyle name="Normal 9 7" xfId="3596" xr:uid="{494CE8DB-96F8-4015-AC4A-50099CC74783}"/>
    <cellStyle name="Normal 9 7 2" xfId="3597" xr:uid="{9F1458E3-7F94-4388-AAEC-908945ADFA01}"/>
    <cellStyle name="Normal 9 7 2 2" xfId="3598" xr:uid="{1F3F4395-095B-4DE1-A891-2BC7BF27AFE3}"/>
    <cellStyle name="Normal 9 7 2 2 2" xfId="3599" xr:uid="{3FDA086D-4FF4-4CC7-81F8-D2D520B22F55}"/>
    <cellStyle name="Normal 9 7 2 2 2 2" xfId="4274" xr:uid="{3A0C30E1-5304-4917-AFB3-0412FEAC2799}"/>
    <cellStyle name="Normal 9 7 2 2 2 2 2" xfId="5236" xr:uid="{8DE50655-7317-4B5F-BEC6-A02644E7E050}"/>
    <cellStyle name="Normal 9 7 2 2 2 3" xfId="5235" xr:uid="{C8DC9A0C-CD4B-4ADB-AB16-FB7CF9EBDCE8}"/>
    <cellStyle name="Normal 9 7 2 2 3" xfId="3600" xr:uid="{C9B829C5-763F-4EB9-83D3-2934CFC3EDC5}"/>
    <cellStyle name="Normal 9 7 2 2 3 2" xfId="5237" xr:uid="{95CE16A8-70C7-4485-9554-8795E4F7D6F0}"/>
    <cellStyle name="Normal 9 7 2 2 4" xfId="3601" xr:uid="{0A25A3F8-69CD-480F-8D86-B40800FFB7BC}"/>
    <cellStyle name="Normal 9 7 2 2 4 2" xfId="5238" xr:uid="{FF3E5665-EBDF-4FE3-AFA2-EF69F2871058}"/>
    <cellStyle name="Normal 9 7 2 2 5" xfId="5234" xr:uid="{BD1D654E-38D4-451F-B715-0B483B3AFFAD}"/>
    <cellStyle name="Normal 9 7 2 3" xfId="3602" xr:uid="{4E0D8013-C38B-4FCA-8431-CB50CC4702AC}"/>
    <cellStyle name="Normal 9 7 2 3 2" xfId="3603" xr:uid="{A7480DAD-3F1A-4820-9D32-C3F21225B0D9}"/>
    <cellStyle name="Normal 9 7 2 3 2 2" xfId="5240" xr:uid="{DDDF7A7D-6983-4622-9749-8B8D4691E9E6}"/>
    <cellStyle name="Normal 9 7 2 3 3" xfId="3604" xr:uid="{F605E7CD-66CC-46C0-B7F3-7943F4D78BCD}"/>
    <cellStyle name="Normal 9 7 2 3 3 2" xfId="5241" xr:uid="{E778F485-CB01-4EC9-A4F3-B83AED73741E}"/>
    <cellStyle name="Normal 9 7 2 3 4" xfId="3605" xr:uid="{D0B60B6A-4E23-4CC0-964D-833DF6614975}"/>
    <cellStyle name="Normal 9 7 2 3 4 2" xfId="5242" xr:uid="{C224AD3F-3D21-43E7-A99B-FE9665DB3B02}"/>
    <cellStyle name="Normal 9 7 2 3 5" xfId="5239" xr:uid="{7A937AEE-20A5-45A4-9E59-B81D2E43EF9C}"/>
    <cellStyle name="Normal 9 7 2 4" xfId="3606" xr:uid="{2EF5216B-60D5-4C3F-BE82-D81FEEDFEF04}"/>
    <cellStyle name="Normal 9 7 2 4 2" xfId="5243" xr:uid="{C3FD868E-B782-465A-9AAE-11117C42E446}"/>
    <cellStyle name="Normal 9 7 2 5" xfId="3607" xr:uid="{6127A536-8D1B-4912-8E1C-FF49C38B5744}"/>
    <cellStyle name="Normal 9 7 2 5 2" xfId="5244" xr:uid="{3BF26406-0D88-4E7B-9643-22E8486215D4}"/>
    <cellStyle name="Normal 9 7 2 6" xfId="3608" xr:uid="{FD10CF77-E3E4-40D3-8199-0E11AE02E837}"/>
    <cellStyle name="Normal 9 7 2 6 2" xfId="5245" xr:uid="{AD8FC1EB-5DDC-41A6-ACC3-91DA32568D18}"/>
    <cellStyle name="Normal 9 7 2 7" xfId="5233" xr:uid="{E47EE791-0999-4198-BABD-841FC7F36825}"/>
    <cellStyle name="Normal 9 7 3" xfId="3609" xr:uid="{FA85822D-F26E-4053-AFF3-1D396F6687C3}"/>
    <cellStyle name="Normal 9 7 3 2" xfId="3610" xr:uid="{5D0346D7-751C-4B6D-873E-39C6EC0CB23F}"/>
    <cellStyle name="Normal 9 7 3 2 2" xfId="3611" xr:uid="{E6BCD45E-8005-4E3D-A8A0-BF16EFA4B94E}"/>
    <cellStyle name="Normal 9 7 3 2 2 2" xfId="5248" xr:uid="{B7809577-2ED2-48D4-A7CC-DC22F3CF33C5}"/>
    <cellStyle name="Normal 9 7 3 2 3" xfId="3612" xr:uid="{C17CCEDC-2022-4204-961C-616067EE9367}"/>
    <cellStyle name="Normal 9 7 3 2 3 2" xfId="5249" xr:uid="{FAA23BA4-5062-450E-8DAB-84A51D2D718F}"/>
    <cellStyle name="Normal 9 7 3 2 4" xfId="3613" xr:uid="{4D849B83-334E-48F8-A821-22128FD17262}"/>
    <cellStyle name="Normal 9 7 3 2 4 2" xfId="5250" xr:uid="{D03A8193-BF73-43FE-B367-7B7FCD09EADE}"/>
    <cellStyle name="Normal 9 7 3 2 5" xfId="5247" xr:uid="{DB73860E-A944-4D5D-9F4F-B86970111D1E}"/>
    <cellStyle name="Normal 9 7 3 3" xfId="3614" xr:uid="{9EFA8153-46D2-4EFB-8662-0C3026C861A9}"/>
    <cellStyle name="Normal 9 7 3 3 2" xfId="5251" xr:uid="{2521F6B8-120F-4763-A591-2FBA55796945}"/>
    <cellStyle name="Normal 9 7 3 4" xfId="3615" xr:uid="{121B67F4-6D5D-45A1-BC12-BB18B53672ED}"/>
    <cellStyle name="Normal 9 7 3 4 2" xfId="5252" xr:uid="{7CC97F2F-6BE2-43C8-B5F2-CBE84EA901B3}"/>
    <cellStyle name="Normal 9 7 3 5" xfId="3616" xr:uid="{E580C8C7-C8BA-4154-975B-76C0C966E595}"/>
    <cellStyle name="Normal 9 7 3 5 2" xfId="5253" xr:uid="{2B0A07B8-5ED7-49B3-80A4-5148957740D2}"/>
    <cellStyle name="Normal 9 7 3 6" xfId="5246" xr:uid="{7E56AD2F-1654-493C-872D-BD7140FF292A}"/>
    <cellStyle name="Normal 9 7 4" xfId="3617" xr:uid="{84854591-C35E-4033-8B98-EC65B9DB4268}"/>
    <cellStyle name="Normal 9 7 4 2" xfId="3618" xr:uid="{FD5DA2F8-8033-4F39-B897-1683929C0890}"/>
    <cellStyle name="Normal 9 7 4 2 2" xfId="5255" xr:uid="{CFE5254E-443F-40A5-AB2E-AF59024295B4}"/>
    <cellStyle name="Normal 9 7 4 3" xfId="3619" xr:uid="{E84E1B1A-5A18-4FAD-B2CA-909BD79942E7}"/>
    <cellStyle name="Normal 9 7 4 3 2" xfId="5256" xr:uid="{892CF2D5-C3E8-411A-8DE8-C0CB45510CBC}"/>
    <cellStyle name="Normal 9 7 4 4" xfId="3620" xr:uid="{8A4FECDE-1EB9-4571-9420-4FEEC1ACCB09}"/>
    <cellStyle name="Normal 9 7 4 4 2" xfId="5257" xr:uid="{EA16E1F9-65AD-4FA9-BCBA-80E721F7A695}"/>
    <cellStyle name="Normal 9 7 4 5" xfId="5254" xr:uid="{6D876A26-A986-4056-ADAA-F3C1294C58BE}"/>
    <cellStyle name="Normal 9 7 5" xfId="3621" xr:uid="{C8A6E10D-1607-4E8A-8C9F-BBCC7BF90825}"/>
    <cellStyle name="Normal 9 7 5 2" xfId="3622" xr:uid="{C20487F5-2723-4A41-AE2D-36B6A8B703CF}"/>
    <cellStyle name="Normal 9 7 5 2 2" xfId="5259" xr:uid="{D6E37B1D-62BB-4E82-9D74-97DA30DB805E}"/>
    <cellStyle name="Normal 9 7 5 3" xfId="3623" xr:uid="{3DA0E82C-15D5-4ED9-BF48-5FB862026790}"/>
    <cellStyle name="Normal 9 7 5 3 2" xfId="5260" xr:uid="{6963287C-1C6B-4F87-9DD6-0658720D9120}"/>
    <cellStyle name="Normal 9 7 5 4" xfId="3624" xr:uid="{893515D9-922D-44F6-A1F8-FA3936FBC69A}"/>
    <cellStyle name="Normal 9 7 5 4 2" xfId="5261" xr:uid="{7C58CE55-0375-4B50-B8DB-3E118A1BF776}"/>
    <cellStyle name="Normal 9 7 5 5" xfId="5258" xr:uid="{05FC37FC-588F-467E-A40C-010A0623AB33}"/>
    <cellStyle name="Normal 9 7 6" xfId="3625" xr:uid="{19508F80-7108-43BA-8A95-12288193BA0F}"/>
    <cellStyle name="Normal 9 7 6 2" xfId="5262" xr:uid="{0DE05A33-D0D9-46F1-9EFC-D2344B939233}"/>
    <cellStyle name="Normal 9 7 7" xfId="3626" xr:uid="{C33F2C92-5D68-489D-98D1-DF1D160B8D7A}"/>
    <cellStyle name="Normal 9 7 7 2" xfId="5263" xr:uid="{357973E8-E35E-474F-A386-BD9E58808927}"/>
    <cellStyle name="Normal 9 7 8" xfId="3627" xr:uid="{8100B4CF-D3A9-466B-918E-C94FE5080852}"/>
    <cellStyle name="Normal 9 7 8 2" xfId="5264" xr:uid="{FA9C03C0-090E-4D92-B145-84B4797B4C2C}"/>
    <cellStyle name="Normal 9 7 9" xfId="5232" xr:uid="{75C880CE-1475-4FA4-A24B-3D516C163AFC}"/>
    <cellStyle name="Normal 9 8" xfId="3628" xr:uid="{A3287B7E-0CCD-4464-B543-9FD9C5F669B9}"/>
    <cellStyle name="Normal 9 8 2" xfId="3629" xr:uid="{C0892889-9563-4648-82AC-E0EA96C1B4D1}"/>
    <cellStyle name="Normal 9 8 2 2" xfId="3630" xr:uid="{8F2E571F-581A-43E5-925A-431CC771D8E6}"/>
    <cellStyle name="Normal 9 8 2 2 2" xfId="3631" xr:uid="{3EE9EBE6-D699-44B6-99BF-4EAAF23BFC8F}"/>
    <cellStyle name="Normal 9 8 2 2 2 2" xfId="5268" xr:uid="{69FD6D63-D6DD-437A-8004-9B4CA115201E}"/>
    <cellStyle name="Normal 9 8 2 2 3" xfId="3632" xr:uid="{A1B85155-6DE5-4386-A4D7-28D4B4C83C46}"/>
    <cellStyle name="Normal 9 8 2 2 3 2" xfId="5269" xr:uid="{57954245-3C64-4491-A390-04B34B9A0BD0}"/>
    <cellStyle name="Normal 9 8 2 2 4" xfId="3633" xr:uid="{61D4B505-5301-4CC1-B7A2-164838E5AACE}"/>
    <cellStyle name="Normal 9 8 2 2 4 2" xfId="5270" xr:uid="{C8C3C906-FB65-4950-BF93-DEF9A9E045E0}"/>
    <cellStyle name="Normal 9 8 2 2 5" xfId="5267" xr:uid="{81BD8830-F137-49B0-9AE6-9A3933EE1185}"/>
    <cellStyle name="Normal 9 8 2 3" xfId="3634" xr:uid="{EA0264D6-7395-4F3A-8A83-0219F5569753}"/>
    <cellStyle name="Normal 9 8 2 3 2" xfId="5271" xr:uid="{FEC8AA37-DE20-416F-BEF4-509651393E2D}"/>
    <cellStyle name="Normal 9 8 2 4" xfId="3635" xr:uid="{6A291DBD-4658-46AC-ADBD-516427D639A9}"/>
    <cellStyle name="Normal 9 8 2 4 2" xfId="5272" xr:uid="{2D19491B-7B79-466A-8970-AE7BC152FBC9}"/>
    <cellStyle name="Normal 9 8 2 5" xfId="3636" xr:uid="{7CE904A1-9C7D-4FFF-9DD5-F3FE6D408C46}"/>
    <cellStyle name="Normal 9 8 2 5 2" xfId="5273" xr:uid="{389B851B-33BE-4802-9587-D00ECB9F150A}"/>
    <cellStyle name="Normal 9 8 2 6" xfId="5266" xr:uid="{72E5DBC5-17BA-4BE0-8D49-7F26F8D19A9A}"/>
    <cellStyle name="Normal 9 8 3" xfId="3637" xr:uid="{17D49977-F355-42DE-997D-4906B8C954B9}"/>
    <cellStyle name="Normal 9 8 3 2" xfId="3638" xr:uid="{1F4ACC9D-8012-4DF4-B879-2CA184907B5E}"/>
    <cellStyle name="Normal 9 8 3 2 2" xfId="5275" xr:uid="{00E9FE2A-AA9D-4E01-AB68-8428B12049BF}"/>
    <cellStyle name="Normal 9 8 3 3" xfId="3639" xr:uid="{267C5702-5850-4622-844B-4B3829231C25}"/>
    <cellStyle name="Normal 9 8 3 3 2" xfId="5276" xr:uid="{44876C98-1BE6-4458-8998-2D09676CA53A}"/>
    <cellStyle name="Normal 9 8 3 4" xfId="3640" xr:uid="{10D9464D-ECC9-4A3D-8914-3F2302FD67C7}"/>
    <cellStyle name="Normal 9 8 3 4 2" xfId="5277" xr:uid="{36944133-FD55-47BE-BF49-B547DE61DFDB}"/>
    <cellStyle name="Normal 9 8 3 5" xfId="5274" xr:uid="{AC90F323-DFD8-4C93-B120-9FDB6DD18CF6}"/>
    <cellStyle name="Normal 9 8 4" xfId="3641" xr:uid="{95E64BC3-9465-4655-8F9D-5F7E8162AF96}"/>
    <cellStyle name="Normal 9 8 4 2" xfId="3642" xr:uid="{63118ED1-3E27-475A-BE97-C58C335B61A8}"/>
    <cellStyle name="Normal 9 8 4 2 2" xfId="5279" xr:uid="{FB0D617A-FEEF-4415-8C4D-4847C6BDD0F1}"/>
    <cellStyle name="Normal 9 8 4 3" xfId="3643" xr:uid="{9C176FBE-0B72-4CA4-94FF-5DA8C2EE03CB}"/>
    <cellStyle name="Normal 9 8 4 3 2" xfId="5280" xr:uid="{E1671C58-689E-49FB-8D69-2D8D50F9B5B6}"/>
    <cellStyle name="Normal 9 8 4 4" xfId="3644" xr:uid="{B971B435-287C-414B-8582-DE549ACF13CB}"/>
    <cellStyle name="Normal 9 8 4 4 2" xfId="5281" xr:uid="{910DD741-D7A3-4B69-A9BC-E08F73D551A0}"/>
    <cellStyle name="Normal 9 8 4 5" xfId="5278" xr:uid="{BF865516-20E9-43E7-957D-7285984107DA}"/>
    <cellStyle name="Normal 9 8 5" xfId="3645" xr:uid="{772D1D2F-27F0-40D9-A5D4-F682C351D6E1}"/>
    <cellStyle name="Normal 9 8 5 2" xfId="5282" xr:uid="{CDB1B184-26A1-49E5-A9AE-118F1EAC2484}"/>
    <cellStyle name="Normal 9 8 6" xfId="3646" xr:uid="{87A527CF-76EB-4F62-8648-9BF610F795FB}"/>
    <cellStyle name="Normal 9 8 6 2" xfId="5283" xr:uid="{3853C0F1-1BEC-4E59-939F-8F24E895C106}"/>
    <cellStyle name="Normal 9 8 7" xfId="3647" xr:uid="{68AEF823-EB7F-4533-ABA0-AA6ED49B1756}"/>
    <cellStyle name="Normal 9 8 7 2" xfId="5284" xr:uid="{E8A63C68-FF48-4F79-B154-9719556B204E}"/>
    <cellStyle name="Normal 9 8 8" xfId="5265" xr:uid="{CD9AF665-91E1-4984-A6E8-3EFD267F264B}"/>
    <cellStyle name="Normal 9 9" xfId="3648" xr:uid="{200748F2-A7AF-4188-98F7-7162F189F15B}"/>
    <cellStyle name="Normal 9 9 2" xfId="3649" xr:uid="{D882E23C-BC1F-4970-9108-90C64B989CF2}"/>
    <cellStyle name="Normal 9 9 2 2" xfId="3650" xr:uid="{036A5327-5BBB-470E-B8DF-E8A1E8C69F07}"/>
    <cellStyle name="Normal 9 9 2 2 2" xfId="5287" xr:uid="{67AE3F3D-BB05-4982-8B8D-4DE1251D023B}"/>
    <cellStyle name="Normal 9 9 2 3" xfId="3651" xr:uid="{B4EDAE72-3458-4006-BA8F-44617969B302}"/>
    <cellStyle name="Normal 9 9 2 3 2" xfId="5288" xr:uid="{4EAAFE0A-707A-42A6-B90C-BF424A26A4ED}"/>
    <cellStyle name="Normal 9 9 2 4" xfId="3652" xr:uid="{BF78AA40-E610-4EC7-B335-D98063C31850}"/>
    <cellStyle name="Normal 9 9 2 4 2" xfId="5289" xr:uid="{861E9D56-9337-4631-B418-BBC9B0CF62FD}"/>
    <cellStyle name="Normal 9 9 2 5" xfId="5286" xr:uid="{321022E9-29B6-4B87-8B2D-83A2B83DB417}"/>
    <cellStyle name="Normal 9 9 3" xfId="3653" xr:uid="{7CC0A7D2-DD85-4E32-9F4B-2A4CDE729206}"/>
    <cellStyle name="Normal 9 9 3 2" xfId="3654" xr:uid="{7E0C641A-7951-4991-BE9C-CE0824A34BB3}"/>
    <cellStyle name="Normal 9 9 3 2 2" xfId="5291" xr:uid="{33AE2207-4E64-4313-AFDE-AE2236FADC90}"/>
    <cellStyle name="Normal 9 9 3 3" xfId="3655" xr:uid="{71EFFE8D-7447-46F6-B59D-BD010B77D917}"/>
    <cellStyle name="Normal 9 9 3 3 2" xfId="5292" xr:uid="{300A90EB-3DEA-45F6-8CEF-3AF89A392454}"/>
    <cellStyle name="Normal 9 9 3 4" xfId="3656" xr:uid="{6232B10A-55C6-4B47-9F2A-8B07D00DA780}"/>
    <cellStyle name="Normal 9 9 3 4 2" xfId="5293" xr:uid="{EDF74D93-7E15-4CBB-8D6C-6DC03C0B946F}"/>
    <cellStyle name="Normal 9 9 3 5" xfId="5290" xr:uid="{20A22522-3DA9-46E8-A700-62CA9729C46D}"/>
    <cellStyle name="Normal 9 9 4" xfId="3657" xr:uid="{119173F3-7F2A-4AAA-A5EA-34AC80BD9183}"/>
    <cellStyle name="Normal 9 9 4 2" xfId="5294" xr:uid="{9C275A1C-E66C-4A20-9D10-673497741032}"/>
    <cellStyle name="Normal 9 9 5" xfId="3658" xr:uid="{76FE5F79-C1FC-45DF-AAEA-BECD5A8D03D1}"/>
    <cellStyle name="Normal 9 9 5 2" xfId="5295" xr:uid="{BD5F0351-680B-44AF-BFB8-A22D58669D8E}"/>
    <cellStyle name="Normal 9 9 6" xfId="3659" xr:uid="{225DE72E-89EF-42FD-A01D-300CB87F0284}"/>
    <cellStyle name="Normal 9 9 6 2" xfId="5296" xr:uid="{ED290D6D-520D-47A9-AA9C-5BFA1766686E}"/>
    <cellStyle name="Normal 9 9 7" xfId="5285" xr:uid="{828B9DFD-FEC7-4922-A08E-C50A8E295F2E}"/>
    <cellStyle name="Percent 2" xfId="92" xr:uid="{41E0D1B0-7AC1-4A5A-A52D-56BCF43DEBEA}"/>
    <cellStyle name="Percent 2 2" xfId="5297" xr:uid="{8E854276-93BF-4512-AB6E-29A08268BB3A}"/>
    <cellStyle name="Гиперссылка 2" xfId="4" xr:uid="{49BAA0F8-B3D3-41B5-87DD-435502328B29}"/>
    <cellStyle name="Гиперссылка 2 2" xfId="5298" xr:uid="{88C1184B-11E4-444D-92CA-0E57CEB52E87}"/>
    <cellStyle name="Обычный 2" xfId="1" xr:uid="{A3CD5D5E-4502-4158-8112-08CDD679ACF5}"/>
    <cellStyle name="Обычный 2 2" xfId="5" xr:uid="{D19F253E-EE9B-4476-9D91-2EE3A6D7A3DC}"/>
    <cellStyle name="Обычный 2 2 2" xfId="5300" xr:uid="{4B217992-72F7-4F6A-9506-FFD08385D741}"/>
    <cellStyle name="Обычный 2 3" xfId="5299" xr:uid="{214E54FC-BBBB-43DD-B22C-161E0C3452FD}"/>
    <cellStyle name="常规_Sheet1_1" xfId="4382" xr:uid="{6F39FF98-2B6C-44B8-A9FD-A892BD1F2BE0}"/>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7"/>
  <sheetViews>
    <sheetView tabSelected="1" zoomScale="90" zoomScaleNormal="90" workbookViewId="0">
      <selection activeCell="I55" sqref="I55"/>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727</v>
      </c>
      <c r="C10" s="120"/>
      <c r="D10" s="120"/>
      <c r="E10" s="120"/>
      <c r="F10" s="115"/>
      <c r="G10" s="116"/>
      <c r="H10" s="116" t="s">
        <v>710</v>
      </c>
      <c r="I10" s="120"/>
      <c r="J10" s="138">
        <v>51437</v>
      </c>
      <c r="K10" s="115"/>
    </row>
    <row r="11" spans="1:11">
      <c r="A11" s="114"/>
      <c r="B11" s="114" t="s">
        <v>711</v>
      </c>
      <c r="C11" s="120"/>
      <c r="D11" s="120"/>
      <c r="E11" s="120"/>
      <c r="F11" s="115"/>
      <c r="G11" s="116"/>
      <c r="H11" s="116" t="s">
        <v>711</v>
      </c>
      <c r="I11" s="120"/>
      <c r="J11" s="139"/>
      <c r="K11" s="115"/>
    </row>
    <row r="12" spans="1:11">
      <c r="A12" s="114"/>
      <c r="B12" s="114" t="s">
        <v>712</v>
      </c>
      <c r="C12" s="120"/>
      <c r="D12" s="120"/>
      <c r="E12" s="120"/>
      <c r="F12" s="115"/>
      <c r="G12" s="116"/>
      <c r="H12" s="116" t="s">
        <v>712</v>
      </c>
      <c r="I12" s="120"/>
      <c r="J12" s="120"/>
      <c r="K12" s="115"/>
    </row>
    <row r="13" spans="1:11">
      <c r="A13" s="114"/>
      <c r="B13" s="114" t="s">
        <v>728</v>
      </c>
      <c r="C13" s="120"/>
      <c r="D13" s="120"/>
      <c r="E13" s="120"/>
      <c r="F13" s="115"/>
      <c r="G13" s="116"/>
      <c r="H13" s="116" t="s">
        <v>728</v>
      </c>
      <c r="I13" s="120"/>
      <c r="J13" s="99" t="s">
        <v>11</v>
      </c>
      <c r="K13" s="115"/>
    </row>
    <row r="14" spans="1:11" ht="15" customHeight="1">
      <c r="A14" s="114"/>
      <c r="B14" s="114" t="s">
        <v>190</v>
      </c>
      <c r="C14" s="120"/>
      <c r="D14" s="120"/>
      <c r="E14" s="120"/>
      <c r="F14" s="115"/>
      <c r="G14" s="116"/>
      <c r="H14" s="116" t="s">
        <v>190</v>
      </c>
      <c r="I14" s="120"/>
      <c r="J14" s="140">
        <v>45184</v>
      </c>
      <c r="K14" s="115"/>
    </row>
    <row r="15" spans="1:11" ht="15" customHeight="1">
      <c r="A15" s="114"/>
      <c r="B15" s="130" t="s">
        <v>729</v>
      </c>
      <c r="C15" s="7"/>
      <c r="D15" s="7"/>
      <c r="E15" s="7"/>
      <c r="F15" s="8"/>
      <c r="G15" s="116"/>
      <c r="H15" s="131" t="s">
        <v>729</v>
      </c>
      <c r="I15" s="120"/>
      <c r="J15" s="141"/>
      <c r="K15" s="115"/>
    </row>
    <row r="16" spans="1:11" ht="15" customHeight="1">
      <c r="A16" s="114"/>
      <c r="B16" s="120"/>
      <c r="C16" s="120"/>
      <c r="D16" s="120"/>
      <c r="E16" s="120"/>
      <c r="F16" s="120"/>
      <c r="G16" s="120"/>
      <c r="H16" s="120"/>
      <c r="I16" s="123" t="s">
        <v>142</v>
      </c>
      <c r="J16" s="129">
        <v>39976</v>
      </c>
      <c r="K16" s="115"/>
    </row>
    <row r="17" spans="1:11">
      <c r="A17" s="114"/>
      <c r="B17" s="120" t="s">
        <v>714</v>
      </c>
      <c r="C17" s="120"/>
      <c r="D17" s="120"/>
      <c r="E17" s="120"/>
      <c r="F17" s="120"/>
      <c r="G17" s="120"/>
      <c r="H17" s="120"/>
      <c r="I17" s="123" t="s">
        <v>143</v>
      </c>
      <c r="J17" s="129" t="s">
        <v>726</v>
      </c>
      <c r="K17" s="115"/>
    </row>
    <row r="18" spans="1:11" ht="18">
      <c r="A18" s="114"/>
      <c r="B18" s="120" t="s">
        <v>715</v>
      </c>
      <c r="C18" s="120"/>
      <c r="D18" s="120"/>
      <c r="E18" s="120"/>
      <c r="F18" s="120"/>
      <c r="G18" s="120"/>
      <c r="H18" s="120"/>
      <c r="I18" s="122" t="s">
        <v>258</v>
      </c>
      <c r="J18" s="104" t="s">
        <v>166</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2" t="s">
        <v>201</v>
      </c>
      <c r="G20" s="143"/>
      <c r="H20" s="100" t="s">
        <v>169</v>
      </c>
      <c r="I20" s="100" t="s">
        <v>202</v>
      </c>
      <c r="J20" s="100" t="s">
        <v>21</v>
      </c>
      <c r="K20" s="115"/>
    </row>
    <row r="21" spans="1:11">
      <c r="A21" s="114"/>
      <c r="B21" s="105"/>
      <c r="C21" s="105"/>
      <c r="D21" s="106"/>
      <c r="E21" s="106"/>
      <c r="F21" s="144"/>
      <c r="G21" s="145"/>
      <c r="H21" s="105" t="s">
        <v>141</v>
      </c>
      <c r="I21" s="105"/>
      <c r="J21" s="105"/>
      <c r="K21" s="115"/>
    </row>
    <row r="22" spans="1:11" ht="24">
      <c r="A22" s="114"/>
      <c r="B22" s="107">
        <v>1</v>
      </c>
      <c r="C22" s="10" t="s">
        <v>716</v>
      </c>
      <c r="D22" s="118" t="s">
        <v>721</v>
      </c>
      <c r="E22" s="118" t="s">
        <v>242</v>
      </c>
      <c r="F22" s="146" t="s">
        <v>107</v>
      </c>
      <c r="G22" s="147"/>
      <c r="H22" s="11" t="s">
        <v>717</v>
      </c>
      <c r="I22" s="14">
        <v>51.58</v>
      </c>
      <c r="J22" s="109">
        <f t="shared" ref="J22:J32" si="0">I22*B22</f>
        <v>51.58</v>
      </c>
      <c r="K22" s="115"/>
    </row>
    <row r="23" spans="1:11" ht="24">
      <c r="A23" s="114"/>
      <c r="B23" s="107">
        <v>1</v>
      </c>
      <c r="C23" s="10" t="s">
        <v>716</v>
      </c>
      <c r="D23" s="118" t="s">
        <v>721</v>
      </c>
      <c r="E23" s="118" t="s">
        <v>242</v>
      </c>
      <c r="F23" s="146" t="s">
        <v>210</v>
      </c>
      <c r="G23" s="147"/>
      <c r="H23" s="11" t="s">
        <v>717</v>
      </c>
      <c r="I23" s="14">
        <v>51.58</v>
      </c>
      <c r="J23" s="109">
        <f t="shared" si="0"/>
        <v>51.58</v>
      </c>
      <c r="K23" s="115"/>
    </row>
    <row r="24" spans="1:11" ht="24">
      <c r="A24" s="114"/>
      <c r="B24" s="107">
        <v>1</v>
      </c>
      <c r="C24" s="10" t="s">
        <v>716</v>
      </c>
      <c r="D24" s="118" t="s">
        <v>721</v>
      </c>
      <c r="E24" s="118" t="s">
        <v>242</v>
      </c>
      <c r="F24" s="146" t="s">
        <v>213</v>
      </c>
      <c r="G24" s="147"/>
      <c r="H24" s="11" t="s">
        <v>717</v>
      </c>
      <c r="I24" s="14">
        <v>51.58</v>
      </c>
      <c r="J24" s="109">
        <f t="shared" si="0"/>
        <v>51.58</v>
      </c>
      <c r="K24" s="115"/>
    </row>
    <row r="25" spans="1:11" ht="24">
      <c r="A25" s="114"/>
      <c r="B25" s="107">
        <v>1</v>
      </c>
      <c r="C25" s="10" t="s">
        <v>716</v>
      </c>
      <c r="D25" s="118" t="s">
        <v>721</v>
      </c>
      <c r="E25" s="118" t="s">
        <v>242</v>
      </c>
      <c r="F25" s="146" t="s">
        <v>263</v>
      </c>
      <c r="G25" s="147"/>
      <c r="H25" s="11" t="s">
        <v>717</v>
      </c>
      <c r="I25" s="14">
        <v>51.58</v>
      </c>
      <c r="J25" s="109">
        <f t="shared" si="0"/>
        <v>51.58</v>
      </c>
      <c r="K25" s="115"/>
    </row>
    <row r="26" spans="1:11" ht="24">
      <c r="A26" s="114"/>
      <c r="B26" s="107">
        <v>1</v>
      </c>
      <c r="C26" s="10" t="s">
        <v>716</v>
      </c>
      <c r="D26" s="118" t="s">
        <v>721</v>
      </c>
      <c r="E26" s="118" t="s">
        <v>242</v>
      </c>
      <c r="F26" s="146" t="s">
        <v>266</v>
      </c>
      <c r="G26" s="147"/>
      <c r="H26" s="11" t="s">
        <v>717</v>
      </c>
      <c r="I26" s="14">
        <v>51.58</v>
      </c>
      <c r="J26" s="109">
        <f t="shared" si="0"/>
        <v>51.58</v>
      </c>
      <c r="K26" s="115"/>
    </row>
    <row r="27" spans="1:11" ht="24">
      <c r="A27" s="114"/>
      <c r="B27" s="107">
        <v>1</v>
      </c>
      <c r="C27" s="10" t="s">
        <v>716</v>
      </c>
      <c r="D27" s="118" t="s">
        <v>721</v>
      </c>
      <c r="E27" s="118" t="s">
        <v>242</v>
      </c>
      <c r="F27" s="146" t="s">
        <v>267</v>
      </c>
      <c r="G27" s="147"/>
      <c r="H27" s="11" t="s">
        <v>717</v>
      </c>
      <c r="I27" s="14">
        <v>51.58</v>
      </c>
      <c r="J27" s="109">
        <f t="shared" si="0"/>
        <v>51.58</v>
      </c>
      <c r="K27" s="115"/>
    </row>
    <row r="28" spans="1:11" ht="24">
      <c r="A28" s="114"/>
      <c r="B28" s="107">
        <v>1</v>
      </c>
      <c r="C28" s="10" t="s">
        <v>716</v>
      </c>
      <c r="D28" s="118" t="s">
        <v>721</v>
      </c>
      <c r="E28" s="118" t="s">
        <v>242</v>
      </c>
      <c r="F28" s="146" t="s">
        <v>310</v>
      </c>
      <c r="G28" s="147"/>
      <c r="H28" s="11" t="s">
        <v>717</v>
      </c>
      <c r="I28" s="14">
        <v>51.58</v>
      </c>
      <c r="J28" s="109">
        <f t="shared" si="0"/>
        <v>51.58</v>
      </c>
      <c r="K28" s="115"/>
    </row>
    <row r="29" spans="1:11" ht="24">
      <c r="A29" s="114"/>
      <c r="B29" s="107">
        <v>1</v>
      </c>
      <c r="C29" s="10" t="s">
        <v>716</v>
      </c>
      <c r="D29" s="118" t="s">
        <v>721</v>
      </c>
      <c r="E29" s="118" t="s">
        <v>242</v>
      </c>
      <c r="F29" s="146" t="s">
        <v>269</v>
      </c>
      <c r="G29" s="147"/>
      <c r="H29" s="11" t="s">
        <v>717</v>
      </c>
      <c r="I29" s="14">
        <v>51.58</v>
      </c>
      <c r="J29" s="109">
        <f t="shared" si="0"/>
        <v>51.58</v>
      </c>
      <c r="K29" s="115"/>
    </row>
    <row r="30" spans="1:11" ht="24">
      <c r="A30" s="114"/>
      <c r="B30" s="107">
        <v>1</v>
      </c>
      <c r="C30" s="10" t="s">
        <v>716</v>
      </c>
      <c r="D30" s="118" t="s">
        <v>721</v>
      </c>
      <c r="E30" s="118" t="s">
        <v>242</v>
      </c>
      <c r="F30" s="146" t="s">
        <v>270</v>
      </c>
      <c r="G30" s="147"/>
      <c r="H30" s="11" t="s">
        <v>717</v>
      </c>
      <c r="I30" s="14">
        <v>51.58</v>
      </c>
      <c r="J30" s="109">
        <f t="shared" si="0"/>
        <v>51.58</v>
      </c>
      <c r="K30" s="115"/>
    </row>
    <row r="31" spans="1:11" ht="48">
      <c r="A31" s="114"/>
      <c r="B31" s="107">
        <v>2</v>
      </c>
      <c r="C31" s="10" t="s">
        <v>718</v>
      </c>
      <c r="D31" s="118" t="s">
        <v>722</v>
      </c>
      <c r="E31" s="118" t="s">
        <v>204</v>
      </c>
      <c r="F31" s="146" t="s">
        <v>239</v>
      </c>
      <c r="G31" s="147"/>
      <c r="H31" s="11" t="s">
        <v>724</v>
      </c>
      <c r="I31" s="14">
        <v>38.65</v>
      </c>
      <c r="J31" s="109">
        <f t="shared" si="0"/>
        <v>77.3</v>
      </c>
      <c r="K31" s="115"/>
    </row>
    <row r="32" spans="1:11" ht="24">
      <c r="A32" s="114"/>
      <c r="B32" s="108">
        <v>30</v>
      </c>
      <c r="C32" s="12" t="s">
        <v>719</v>
      </c>
      <c r="D32" s="119" t="s">
        <v>719</v>
      </c>
      <c r="E32" s="119" t="s">
        <v>268</v>
      </c>
      <c r="F32" s="148"/>
      <c r="G32" s="149"/>
      <c r="H32" s="13" t="s">
        <v>720</v>
      </c>
      <c r="I32" s="15">
        <v>2.4</v>
      </c>
      <c r="J32" s="110">
        <f t="shared" si="0"/>
        <v>72</v>
      </c>
      <c r="K32" s="115"/>
    </row>
    <row r="33" spans="1:11">
      <c r="A33" s="114"/>
      <c r="B33" s="126"/>
      <c r="C33" s="126"/>
      <c r="D33" s="126"/>
      <c r="E33" s="126"/>
      <c r="F33" s="126"/>
      <c r="G33" s="126"/>
      <c r="H33" s="126"/>
      <c r="I33" s="127" t="s">
        <v>255</v>
      </c>
      <c r="J33" s="128">
        <f>SUM(J22:J32)</f>
        <v>613.51999999999987</v>
      </c>
      <c r="K33" s="115"/>
    </row>
    <row r="34" spans="1:11">
      <c r="A34" s="114"/>
      <c r="B34" s="126"/>
      <c r="C34" s="126"/>
      <c r="D34" s="126"/>
      <c r="E34" s="126"/>
      <c r="F34" s="126"/>
      <c r="G34" s="126"/>
      <c r="H34" s="126"/>
      <c r="I34" s="135" t="s">
        <v>730</v>
      </c>
      <c r="J34" s="128">
        <f>ROUND(J33*-0.2,2)</f>
        <v>-122.7</v>
      </c>
      <c r="K34" s="115"/>
    </row>
    <row r="35" spans="1:11" outlineLevel="1">
      <c r="A35" s="114"/>
      <c r="B35" s="126"/>
      <c r="C35" s="126"/>
      <c r="D35" s="126"/>
      <c r="E35" s="126"/>
      <c r="F35" s="126"/>
      <c r="G35" s="126"/>
      <c r="H35" s="126"/>
      <c r="I35" s="127" t="s">
        <v>731</v>
      </c>
      <c r="J35" s="128">
        <v>0</v>
      </c>
      <c r="K35" s="115"/>
    </row>
    <row r="36" spans="1:11">
      <c r="A36" s="114"/>
      <c r="B36" s="126"/>
      <c r="C36" s="126"/>
      <c r="D36" s="126"/>
      <c r="E36" s="126"/>
      <c r="F36" s="126"/>
      <c r="G36" s="126"/>
      <c r="H36" s="126"/>
      <c r="I36" s="127" t="s">
        <v>257</v>
      </c>
      <c r="J36" s="128">
        <f>SUM(J33:J35)</f>
        <v>490.81999999999988</v>
      </c>
      <c r="K36" s="115"/>
    </row>
    <row r="37" spans="1:11">
      <c r="A37" s="6"/>
      <c r="B37" s="7"/>
      <c r="C37" s="7"/>
      <c r="D37" s="7"/>
      <c r="E37" s="7"/>
      <c r="F37" s="7"/>
      <c r="G37" s="7"/>
      <c r="H37" s="7" t="s">
        <v>734</v>
      </c>
      <c r="I37" s="7"/>
      <c r="J37" s="7"/>
      <c r="K37" s="8"/>
    </row>
    <row r="39" spans="1:11">
      <c r="H39" s="1" t="s">
        <v>732</v>
      </c>
      <c r="I39" s="132">
        <v>613.51999999999987</v>
      </c>
    </row>
    <row r="40" spans="1:11">
      <c r="H40" s="136" t="s">
        <v>733</v>
      </c>
      <c r="I40" s="137">
        <f>I39-J36</f>
        <v>122.69999999999999</v>
      </c>
    </row>
    <row r="42" spans="1:11">
      <c r="H42" s="1" t="s">
        <v>725</v>
      </c>
      <c r="I42" s="91">
        <f>'Tax Invoice'!E14</f>
        <v>26.06</v>
      </c>
    </row>
    <row r="43" spans="1:11">
      <c r="H43" s="1" t="s">
        <v>705</v>
      </c>
      <c r="I43" s="91">
        <f>'Tax Invoice'!M11</f>
        <v>35.54</v>
      </c>
    </row>
    <row r="44" spans="1:11">
      <c r="H44" s="1" t="s">
        <v>708</v>
      </c>
      <c r="I44" s="91">
        <f>I46/I43</f>
        <v>359.89783905458631</v>
      </c>
    </row>
    <row r="45" spans="1:11">
      <c r="H45" s="1" t="s">
        <v>709</v>
      </c>
      <c r="I45" s="91">
        <f>I47/I43</f>
        <v>359.89783905458631</v>
      </c>
    </row>
    <row r="46" spans="1:11">
      <c r="H46" s="1" t="s">
        <v>706</v>
      </c>
      <c r="I46" s="91">
        <f>I47</f>
        <v>12790.769199999997</v>
      </c>
    </row>
    <row r="47" spans="1:11">
      <c r="H47" s="1" t="s">
        <v>707</v>
      </c>
      <c r="I47" s="91">
        <f>J36*I42</f>
        <v>12790.769199999997</v>
      </c>
    </row>
  </sheetData>
  <mergeCells count="15">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41</v>
      </c>
      <c r="O1" t="s">
        <v>144</v>
      </c>
      <c r="T1" t="s">
        <v>255</v>
      </c>
      <c r="U1">
        <v>613.51999999999987</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613.51999999999987</v>
      </c>
    </row>
    <row r="5" spans="1:21">
      <c r="A5" s="114"/>
      <c r="B5" s="121" t="s">
        <v>137</v>
      </c>
      <c r="C5" s="120"/>
      <c r="D5" s="120"/>
      <c r="E5" s="120"/>
      <c r="F5" s="120"/>
      <c r="G5" s="120"/>
      <c r="H5" s="120"/>
      <c r="I5" s="120"/>
      <c r="J5" s="115"/>
      <c r="S5" t="s">
        <v>723</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38"/>
      <c r="J10" s="115"/>
    </row>
    <row r="11" spans="1:21">
      <c r="A11" s="114"/>
      <c r="B11" s="114" t="s">
        <v>711</v>
      </c>
      <c r="C11" s="120"/>
      <c r="D11" s="120"/>
      <c r="E11" s="115"/>
      <c r="F11" s="116"/>
      <c r="G11" s="116" t="s">
        <v>711</v>
      </c>
      <c r="H11" s="120"/>
      <c r="I11" s="139"/>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190</v>
      </c>
      <c r="C14" s="120"/>
      <c r="D14" s="120"/>
      <c r="E14" s="115"/>
      <c r="F14" s="116"/>
      <c r="G14" s="116" t="s">
        <v>190</v>
      </c>
      <c r="H14" s="120"/>
      <c r="I14" s="140">
        <v>45183</v>
      </c>
      <c r="J14" s="115"/>
    </row>
    <row r="15" spans="1:21">
      <c r="A15" s="114"/>
      <c r="B15" s="6" t="s">
        <v>6</v>
      </c>
      <c r="C15" s="7"/>
      <c r="D15" s="7"/>
      <c r="E15" s="8"/>
      <c r="F15" s="116"/>
      <c r="G15" s="9" t="s">
        <v>6</v>
      </c>
      <c r="H15" s="120"/>
      <c r="I15" s="141"/>
      <c r="J15" s="115"/>
    </row>
    <row r="16" spans="1:21">
      <c r="A16" s="114"/>
      <c r="B16" s="120"/>
      <c r="C16" s="120"/>
      <c r="D16" s="120"/>
      <c r="E16" s="120"/>
      <c r="F16" s="120"/>
      <c r="G16" s="120"/>
      <c r="H16" s="123" t="s">
        <v>142</v>
      </c>
      <c r="I16" s="129">
        <v>39976</v>
      </c>
      <c r="J16" s="115"/>
    </row>
    <row r="17" spans="1:16">
      <c r="A17" s="114"/>
      <c r="B17" s="120" t="s">
        <v>714</v>
      </c>
      <c r="C17" s="120"/>
      <c r="D17" s="120"/>
      <c r="E17" s="120"/>
      <c r="F17" s="120"/>
      <c r="G17" s="120"/>
      <c r="H17" s="123" t="s">
        <v>143</v>
      </c>
      <c r="I17" s="129"/>
      <c r="J17" s="115"/>
    </row>
    <row r="18" spans="1:16" ht="18">
      <c r="A18" s="114"/>
      <c r="B18" s="120" t="s">
        <v>715</v>
      </c>
      <c r="C18" s="120"/>
      <c r="D18" s="120"/>
      <c r="E18" s="120"/>
      <c r="F18" s="120"/>
      <c r="G18" s="120"/>
      <c r="H18" s="122" t="s">
        <v>258</v>
      </c>
      <c r="I18" s="104" t="s">
        <v>166</v>
      </c>
      <c r="J18" s="115"/>
    </row>
    <row r="19" spans="1:16">
      <c r="A19" s="114"/>
      <c r="B19" s="120"/>
      <c r="C19" s="120"/>
      <c r="D19" s="120"/>
      <c r="E19" s="120"/>
      <c r="F19" s="120"/>
      <c r="G19" s="120"/>
      <c r="H19" s="120"/>
      <c r="I19" s="120"/>
      <c r="J19" s="115"/>
      <c r="P19">
        <v>45183</v>
      </c>
    </row>
    <row r="20" spans="1:16">
      <c r="A20" s="114"/>
      <c r="B20" s="100" t="s">
        <v>198</v>
      </c>
      <c r="C20" s="100" t="s">
        <v>199</v>
      </c>
      <c r="D20" s="117" t="s">
        <v>200</v>
      </c>
      <c r="E20" s="142" t="s">
        <v>201</v>
      </c>
      <c r="F20" s="143"/>
      <c r="G20" s="100" t="s">
        <v>169</v>
      </c>
      <c r="H20" s="100" t="s">
        <v>202</v>
      </c>
      <c r="I20" s="100" t="s">
        <v>21</v>
      </c>
      <c r="J20" s="115"/>
    </row>
    <row r="21" spans="1:16">
      <c r="A21" s="114"/>
      <c r="B21" s="105"/>
      <c r="C21" s="105"/>
      <c r="D21" s="106"/>
      <c r="E21" s="144"/>
      <c r="F21" s="145"/>
      <c r="G21" s="105" t="s">
        <v>141</v>
      </c>
      <c r="H21" s="105"/>
      <c r="I21" s="105"/>
      <c r="J21" s="115"/>
    </row>
    <row r="22" spans="1:16" ht="156">
      <c r="A22" s="114"/>
      <c r="B22" s="107">
        <v>1</v>
      </c>
      <c r="C22" s="10" t="s">
        <v>716</v>
      </c>
      <c r="D22" s="118" t="s">
        <v>242</v>
      </c>
      <c r="E22" s="146" t="s">
        <v>107</v>
      </c>
      <c r="F22" s="147"/>
      <c r="G22" s="11" t="s">
        <v>717</v>
      </c>
      <c r="H22" s="14">
        <v>51.58</v>
      </c>
      <c r="I22" s="109">
        <f t="shared" ref="I22:I32" si="0">H22*B22</f>
        <v>51.58</v>
      </c>
      <c r="J22" s="115"/>
    </row>
    <row r="23" spans="1:16" ht="156">
      <c r="A23" s="114"/>
      <c r="B23" s="107">
        <v>1</v>
      </c>
      <c r="C23" s="10" t="s">
        <v>716</v>
      </c>
      <c r="D23" s="118" t="s">
        <v>242</v>
      </c>
      <c r="E23" s="146" t="s">
        <v>210</v>
      </c>
      <c r="F23" s="147"/>
      <c r="G23" s="11" t="s">
        <v>717</v>
      </c>
      <c r="H23" s="14">
        <v>51.58</v>
      </c>
      <c r="I23" s="109">
        <f t="shared" si="0"/>
        <v>51.58</v>
      </c>
      <c r="J23" s="115"/>
    </row>
    <row r="24" spans="1:16" ht="156">
      <c r="A24" s="114"/>
      <c r="B24" s="107">
        <v>1</v>
      </c>
      <c r="C24" s="10" t="s">
        <v>716</v>
      </c>
      <c r="D24" s="118" t="s">
        <v>242</v>
      </c>
      <c r="E24" s="146" t="s">
        <v>213</v>
      </c>
      <c r="F24" s="147"/>
      <c r="G24" s="11" t="s">
        <v>717</v>
      </c>
      <c r="H24" s="14">
        <v>51.58</v>
      </c>
      <c r="I24" s="109">
        <f t="shared" si="0"/>
        <v>51.58</v>
      </c>
      <c r="J24" s="115"/>
    </row>
    <row r="25" spans="1:16" ht="156">
      <c r="A25" s="114"/>
      <c r="B25" s="107">
        <v>1</v>
      </c>
      <c r="C25" s="10" t="s">
        <v>716</v>
      </c>
      <c r="D25" s="118" t="s">
        <v>242</v>
      </c>
      <c r="E25" s="146" t="s">
        <v>263</v>
      </c>
      <c r="F25" s="147"/>
      <c r="G25" s="11" t="s">
        <v>717</v>
      </c>
      <c r="H25" s="14">
        <v>51.58</v>
      </c>
      <c r="I25" s="109">
        <f t="shared" si="0"/>
        <v>51.58</v>
      </c>
      <c r="J25" s="115"/>
    </row>
    <row r="26" spans="1:16" ht="156">
      <c r="A26" s="114"/>
      <c r="B26" s="107">
        <v>1</v>
      </c>
      <c r="C26" s="10" t="s">
        <v>716</v>
      </c>
      <c r="D26" s="118" t="s">
        <v>242</v>
      </c>
      <c r="E26" s="146" t="s">
        <v>266</v>
      </c>
      <c r="F26" s="147"/>
      <c r="G26" s="11" t="s">
        <v>717</v>
      </c>
      <c r="H26" s="14">
        <v>51.58</v>
      </c>
      <c r="I26" s="109">
        <f t="shared" si="0"/>
        <v>51.58</v>
      </c>
      <c r="J26" s="115"/>
    </row>
    <row r="27" spans="1:16" ht="156">
      <c r="A27" s="114"/>
      <c r="B27" s="107">
        <v>1</v>
      </c>
      <c r="C27" s="10" t="s">
        <v>716</v>
      </c>
      <c r="D27" s="118" t="s">
        <v>242</v>
      </c>
      <c r="E27" s="146" t="s">
        <v>267</v>
      </c>
      <c r="F27" s="147"/>
      <c r="G27" s="11" t="s">
        <v>717</v>
      </c>
      <c r="H27" s="14">
        <v>51.58</v>
      </c>
      <c r="I27" s="109">
        <f t="shared" si="0"/>
        <v>51.58</v>
      </c>
      <c r="J27" s="115"/>
    </row>
    <row r="28" spans="1:16" ht="156">
      <c r="A28" s="114"/>
      <c r="B28" s="107">
        <v>1</v>
      </c>
      <c r="C28" s="10" t="s">
        <v>716</v>
      </c>
      <c r="D28" s="118" t="s">
        <v>242</v>
      </c>
      <c r="E28" s="146" t="s">
        <v>310</v>
      </c>
      <c r="F28" s="147"/>
      <c r="G28" s="11" t="s">
        <v>717</v>
      </c>
      <c r="H28" s="14">
        <v>51.58</v>
      </c>
      <c r="I28" s="109">
        <f t="shared" si="0"/>
        <v>51.58</v>
      </c>
      <c r="J28" s="115"/>
    </row>
    <row r="29" spans="1:16" ht="156">
      <c r="A29" s="114"/>
      <c r="B29" s="107">
        <v>1</v>
      </c>
      <c r="C29" s="10" t="s">
        <v>716</v>
      </c>
      <c r="D29" s="118" t="s">
        <v>242</v>
      </c>
      <c r="E29" s="146" t="s">
        <v>269</v>
      </c>
      <c r="F29" s="147"/>
      <c r="G29" s="11" t="s">
        <v>717</v>
      </c>
      <c r="H29" s="14">
        <v>51.58</v>
      </c>
      <c r="I29" s="109">
        <f t="shared" si="0"/>
        <v>51.58</v>
      </c>
      <c r="J29" s="115"/>
    </row>
    <row r="30" spans="1:16" ht="156">
      <c r="A30" s="114"/>
      <c r="B30" s="107">
        <v>1</v>
      </c>
      <c r="C30" s="10" t="s">
        <v>716</v>
      </c>
      <c r="D30" s="118" t="s">
        <v>242</v>
      </c>
      <c r="E30" s="146" t="s">
        <v>270</v>
      </c>
      <c r="F30" s="147"/>
      <c r="G30" s="11" t="s">
        <v>717</v>
      </c>
      <c r="H30" s="14">
        <v>51.58</v>
      </c>
      <c r="I30" s="109">
        <f t="shared" si="0"/>
        <v>51.58</v>
      </c>
      <c r="J30" s="115"/>
    </row>
    <row r="31" spans="1:16" ht="300">
      <c r="A31" s="114"/>
      <c r="B31" s="107">
        <v>2</v>
      </c>
      <c r="C31" s="10" t="s">
        <v>718</v>
      </c>
      <c r="D31" s="118" t="s">
        <v>204</v>
      </c>
      <c r="E31" s="146" t="s">
        <v>239</v>
      </c>
      <c r="F31" s="147"/>
      <c r="G31" s="11" t="s">
        <v>724</v>
      </c>
      <c r="H31" s="14">
        <v>38.65</v>
      </c>
      <c r="I31" s="109">
        <f t="shared" si="0"/>
        <v>77.3</v>
      </c>
      <c r="J31" s="115"/>
    </row>
    <row r="32" spans="1:16" ht="144">
      <c r="A32" s="114"/>
      <c r="B32" s="108">
        <v>30</v>
      </c>
      <c r="C32" s="12" t="s">
        <v>719</v>
      </c>
      <c r="D32" s="119" t="s">
        <v>268</v>
      </c>
      <c r="E32" s="148"/>
      <c r="F32" s="149"/>
      <c r="G32" s="13" t="s">
        <v>720</v>
      </c>
      <c r="H32" s="15">
        <v>2.4</v>
      </c>
      <c r="I32" s="110">
        <f t="shared" si="0"/>
        <v>72</v>
      </c>
      <c r="J32" s="115"/>
    </row>
  </sheetData>
  <mergeCells count="15">
    <mergeCell ref="I10:I11"/>
    <mergeCell ref="I14:I15"/>
    <mergeCell ref="E20:F20"/>
    <mergeCell ref="E21:F21"/>
    <mergeCell ref="E22:F22"/>
    <mergeCell ref="E23:F23"/>
    <mergeCell ref="E30:F30"/>
    <mergeCell ref="E31:F31"/>
    <mergeCell ref="E32:F32"/>
    <mergeCell ref="E24:F24"/>
    <mergeCell ref="E25:F25"/>
    <mergeCell ref="E26:F26"/>
    <mergeCell ref="E27:F27"/>
    <mergeCell ref="E28:F28"/>
    <mergeCell ref="E29:F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4"/>
  <sheetViews>
    <sheetView zoomScale="90" zoomScaleNormal="90" workbookViewId="0">
      <selection activeCell="AB28" sqref="AB28"/>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613.51999999999987</v>
      </c>
      <c r="O2" t="s">
        <v>182</v>
      </c>
    </row>
    <row r="3" spans="1:15" ht="12.75" customHeight="1">
      <c r="A3" s="114"/>
      <c r="B3" s="121" t="s">
        <v>135</v>
      </c>
      <c r="C3" s="120"/>
      <c r="D3" s="120"/>
      <c r="E3" s="120"/>
      <c r="F3" s="120"/>
      <c r="G3" s="120"/>
      <c r="H3" s="120"/>
      <c r="I3" s="120"/>
      <c r="J3" s="120"/>
      <c r="K3" s="120"/>
      <c r="L3" s="115"/>
      <c r="N3">
        <v>613.51999999999987</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727</v>
      </c>
      <c r="C10" s="120"/>
      <c r="D10" s="120"/>
      <c r="E10" s="120"/>
      <c r="F10" s="115"/>
      <c r="G10" s="116"/>
      <c r="H10" s="116" t="s">
        <v>710</v>
      </c>
      <c r="I10" s="120"/>
      <c r="J10" s="120"/>
      <c r="K10" s="138">
        <f>IF(Invoice!J10&lt;&gt;"",Invoice!J10,"")</f>
        <v>51437</v>
      </c>
      <c r="L10" s="115"/>
    </row>
    <row r="11" spans="1:15" ht="12.75" customHeight="1">
      <c r="A11" s="114"/>
      <c r="B11" s="114" t="s">
        <v>711</v>
      </c>
      <c r="C11" s="120"/>
      <c r="D11" s="120"/>
      <c r="E11" s="120"/>
      <c r="F11" s="115"/>
      <c r="G11" s="116"/>
      <c r="H11" s="116" t="s">
        <v>711</v>
      </c>
      <c r="I11" s="120"/>
      <c r="J11" s="120"/>
      <c r="K11" s="139"/>
      <c r="L11" s="115"/>
    </row>
    <row r="12" spans="1:15" ht="12.75" customHeight="1">
      <c r="A12" s="114"/>
      <c r="B12" s="114" t="s">
        <v>712</v>
      </c>
      <c r="C12" s="120"/>
      <c r="D12" s="120"/>
      <c r="E12" s="120"/>
      <c r="F12" s="115"/>
      <c r="G12" s="116"/>
      <c r="H12" s="116" t="s">
        <v>712</v>
      </c>
      <c r="I12" s="120"/>
      <c r="J12" s="120"/>
      <c r="K12" s="120"/>
      <c r="L12" s="115"/>
    </row>
    <row r="13" spans="1:15" ht="12.75" customHeight="1">
      <c r="A13" s="114"/>
      <c r="B13" s="114" t="s">
        <v>728</v>
      </c>
      <c r="C13" s="120"/>
      <c r="D13" s="120"/>
      <c r="E13" s="120"/>
      <c r="F13" s="115"/>
      <c r="G13" s="116"/>
      <c r="H13" s="116" t="s">
        <v>728</v>
      </c>
      <c r="I13" s="120"/>
      <c r="J13" s="120"/>
      <c r="K13" s="99" t="s">
        <v>11</v>
      </c>
      <c r="L13" s="115"/>
    </row>
    <row r="14" spans="1:15" ht="15" customHeight="1">
      <c r="A14" s="114"/>
      <c r="B14" s="114" t="s">
        <v>190</v>
      </c>
      <c r="C14" s="120"/>
      <c r="D14" s="120"/>
      <c r="E14" s="120"/>
      <c r="F14" s="115"/>
      <c r="G14" s="116"/>
      <c r="H14" s="116" t="s">
        <v>190</v>
      </c>
      <c r="I14" s="120"/>
      <c r="J14" s="120"/>
      <c r="K14" s="140">
        <f>Invoice!J14</f>
        <v>45184</v>
      </c>
      <c r="L14" s="115"/>
    </row>
    <row r="15" spans="1:15" ht="15" customHeight="1">
      <c r="A15" s="114"/>
      <c r="B15" s="130" t="s">
        <v>729</v>
      </c>
      <c r="C15" s="7"/>
      <c r="D15" s="7"/>
      <c r="E15" s="7"/>
      <c r="F15" s="8"/>
      <c r="G15" s="116"/>
      <c r="H15" s="131" t="s">
        <v>729</v>
      </c>
      <c r="I15" s="120"/>
      <c r="J15" s="120"/>
      <c r="K15" s="141"/>
      <c r="L15" s="115"/>
    </row>
    <row r="16" spans="1:15" ht="15" customHeight="1">
      <c r="A16" s="114"/>
      <c r="B16" s="120"/>
      <c r="C16" s="120"/>
      <c r="D16" s="120"/>
      <c r="E16" s="120"/>
      <c r="F16" s="120"/>
      <c r="G16" s="120"/>
      <c r="H16" s="120"/>
      <c r="I16" s="123" t="s">
        <v>142</v>
      </c>
      <c r="J16" s="123" t="s">
        <v>142</v>
      </c>
      <c r="K16" s="129">
        <v>39976</v>
      </c>
      <c r="L16" s="115"/>
    </row>
    <row r="17" spans="1:12" ht="12.75" customHeight="1">
      <c r="A17" s="114"/>
      <c r="B17" s="120" t="s">
        <v>714</v>
      </c>
      <c r="C17" s="120"/>
      <c r="D17" s="120"/>
      <c r="E17" s="120"/>
      <c r="F17" s="120"/>
      <c r="G17" s="120"/>
      <c r="H17" s="120"/>
      <c r="I17" s="123" t="s">
        <v>143</v>
      </c>
      <c r="J17" s="123" t="s">
        <v>143</v>
      </c>
      <c r="K17" s="129" t="str">
        <f>IF(Invoice!J17&lt;&gt;"",Invoice!J17,"")</f>
        <v>Mina</v>
      </c>
      <c r="L17" s="115"/>
    </row>
    <row r="18" spans="1:12" ht="18" customHeight="1">
      <c r="A18" s="114"/>
      <c r="B18" s="120" t="s">
        <v>715</v>
      </c>
      <c r="C18" s="120"/>
      <c r="D18" s="120"/>
      <c r="E18" s="120"/>
      <c r="F18" s="120"/>
      <c r="G18" s="120"/>
      <c r="H18" s="120"/>
      <c r="I18" s="122" t="s">
        <v>258</v>
      </c>
      <c r="J18" s="122" t="s">
        <v>258</v>
      </c>
      <c r="K18" s="104" t="s">
        <v>166</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2" t="s">
        <v>201</v>
      </c>
      <c r="G20" s="143"/>
      <c r="H20" s="100" t="s">
        <v>169</v>
      </c>
      <c r="I20" s="100" t="s">
        <v>202</v>
      </c>
      <c r="J20" s="100" t="s">
        <v>202</v>
      </c>
      <c r="K20" s="100" t="s">
        <v>21</v>
      </c>
      <c r="L20" s="115"/>
    </row>
    <row r="21" spans="1:12" ht="12.75" customHeight="1">
      <c r="A21" s="114"/>
      <c r="B21" s="105"/>
      <c r="C21" s="105"/>
      <c r="D21" s="105"/>
      <c r="E21" s="106"/>
      <c r="F21" s="144"/>
      <c r="G21" s="145"/>
      <c r="H21" s="105" t="s">
        <v>141</v>
      </c>
      <c r="I21" s="105"/>
      <c r="J21" s="105"/>
      <c r="K21" s="105"/>
      <c r="L21" s="115"/>
    </row>
    <row r="22" spans="1:12" ht="24" customHeight="1">
      <c r="A22" s="114"/>
      <c r="B22" s="107">
        <f>'Tax Invoice'!D18</f>
        <v>1</v>
      </c>
      <c r="C22" s="10" t="s">
        <v>716</v>
      </c>
      <c r="D22" s="10" t="s">
        <v>721</v>
      </c>
      <c r="E22" s="118" t="s">
        <v>242</v>
      </c>
      <c r="F22" s="146" t="s">
        <v>107</v>
      </c>
      <c r="G22" s="147"/>
      <c r="H22" s="11" t="s">
        <v>717</v>
      </c>
      <c r="I22" s="14">
        <f t="shared" ref="I22:I32" si="0">ROUNDUP(J22*$N$1,2)</f>
        <v>51.58</v>
      </c>
      <c r="J22" s="14">
        <v>51.58</v>
      </c>
      <c r="K22" s="109">
        <f t="shared" ref="K22:K32" si="1">I22*B22</f>
        <v>51.58</v>
      </c>
      <c r="L22" s="115"/>
    </row>
    <row r="23" spans="1:12" ht="24" customHeight="1">
      <c r="A23" s="114"/>
      <c r="B23" s="107">
        <f>'Tax Invoice'!D19</f>
        <v>1</v>
      </c>
      <c r="C23" s="10" t="s">
        <v>716</v>
      </c>
      <c r="D23" s="10" t="s">
        <v>721</v>
      </c>
      <c r="E23" s="118" t="s">
        <v>242</v>
      </c>
      <c r="F23" s="146" t="s">
        <v>210</v>
      </c>
      <c r="G23" s="147"/>
      <c r="H23" s="11" t="s">
        <v>717</v>
      </c>
      <c r="I23" s="14">
        <f t="shared" si="0"/>
        <v>51.58</v>
      </c>
      <c r="J23" s="14">
        <v>51.58</v>
      </c>
      <c r="K23" s="109">
        <f t="shared" si="1"/>
        <v>51.58</v>
      </c>
      <c r="L23" s="115"/>
    </row>
    <row r="24" spans="1:12" ht="24" customHeight="1">
      <c r="A24" s="114"/>
      <c r="B24" s="107">
        <f>'Tax Invoice'!D20</f>
        <v>1</v>
      </c>
      <c r="C24" s="10" t="s">
        <v>716</v>
      </c>
      <c r="D24" s="10" t="s">
        <v>721</v>
      </c>
      <c r="E24" s="118" t="s">
        <v>242</v>
      </c>
      <c r="F24" s="146" t="s">
        <v>213</v>
      </c>
      <c r="G24" s="147"/>
      <c r="H24" s="11" t="s">
        <v>717</v>
      </c>
      <c r="I24" s="14">
        <f t="shared" si="0"/>
        <v>51.58</v>
      </c>
      <c r="J24" s="14">
        <v>51.58</v>
      </c>
      <c r="K24" s="109">
        <f t="shared" si="1"/>
        <v>51.58</v>
      </c>
      <c r="L24" s="115"/>
    </row>
    <row r="25" spans="1:12" ht="24" customHeight="1">
      <c r="A25" s="114"/>
      <c r="B25" s="107">
        <f>'Tax Invoice'!D21</f>
        <v>1</v>
      </c>
      <c r="C25" s="10" t="s">
        <v>716</v>
      </c>
      <c r="D25" s="10" t="s">
        <v>721</v>
      </c>
      <c r="E25" s="118" t="s">
        <v>242</v>
      </c>
      <c r="F25" s="146" t="s">
        <v>263</v>
      </c>
      <c r="G25" s="147"/>
      <c r="H25" s="11" t="s">
        <v>717</v>
      </c>
      <c r="I25" s="14">
        <f t="shared" si="0"/>
        <v>51.58</v>
      </c>
      <c r="J25" s="14">
        <v>51.58</v>
      </c>
      <c r="K25" s="109">
        <f t="shared" si="1"/>
        <v>51.58</v>
      </c>
      <c r="L25" s="115"/>
    </row>
    <row r="26" spans="1:12" ht="24" customHeight="1">
      <c r="A26" s="114"/>
      <c r="B26" s="107">
        <f>'Tax Invoice'!D22</f>
        <v>1</v>
      </c>
      <c r="C26" s="10" t="s">
        <v>716</v>
      </c>
      <c r="D26" s="10" t="s">
        <v>721</v>
      </c>
      <c r="E26" s="118" t="s">
        <v>242</v>
      </c>
      <c r="F26" s="146" t="s">
        <v>266</v>
      </c>
      <c r="G26" s="147"/>
      <c r="H26" s="11" t="s">
        <v>717</v>
      </c>
      <c r="I26" s="14">
        <f t="shared" si="0"/>
        <v>51.58</v>
      </c>
      <c r="J26" s="14">
        <v>51.58</v>
      </c>
      <c r="K26" s="109">
        <f t="shared" si="1"/>
        <v>51.58</v>
      </c>
      <c r="L26" s="115"/>
    </row>
    <row r="27" spans="1:12" ht="24" customHeight="1">
      <c r="A27" s="114"/>
      <c r="B27" s="107">
        <f>'Tax Invoice'!D23</f>
        <v>1</v>
      </c>
      <c r="C27" s="10" t="s">
        <v>716</v>
      </c>
      <c r="D27" s="10" t="s">
        <v>721</v>
      </c>
      <c r="E27" s="118" t="s">
        <v>242</v>
      </c>
      <c r="F27" s="146" t="s">
        <v>267</v>
      </c>
      <c r="G27" s="147"/>
      <c r="H27" s="11" t="s">
        <v>717</v>
      </c>
      <c r="I27" s="14">
        <f t="shared" si="0"/>
        <v>51.58</v>
      </c>
      <c r="J27" s="14">
        <v>51.58</v>
      </c>
      <c r="K27" s="109">
        <f t="shared" si="1"/>
        <v>51.58</v>
      </c>
      <c r="L27" s="115"/>
    </row>
    <row r="28" spans="1:12" ht="24" customHeight="1">
      <c r="A28" s="114"/>
      <c r="B28" s="107">
        <f>'Tax Invoice'!D24</f>
        <v>1</v>
      </c>
      <c r="C28" s="10" t="s">
        <v>716</v>
      </c>
      <c r="D28" s="10" t="s">
        <v>721</v>
      </c>
      <c r="E28" s="118" t="s">
        <v>242</v>
      </c>
      <c r="F28" s="146" t="s">
        <v>310</v>
      </c>
      <c r="G28" s="147"/>
      <c r="H28" s="11" t="s">
        <v>717</v>
      </c>
      <c r="I28" s="14">
        <f t="shared" si="0"/>
        <v>51.58</v>
      </c>
      <c r="J28" s="14">
        <v>51.58</v>
      </c>
      <c r="K28" s="109">
        <f t="shared" si="1"/>
        <v>51.58</v>
      </c>
      <c r="L28" s="115"/>
    </row>
    <row r="29" spans="1:12" ht="24" customHeight="1">
      <c r="A29" s="114"/>
      <c r="B29" s="107">
        <f>'Tax Invoice'!D25</f>
        <v>1</v>
      </c>
      <c r="C29" s="10" t="s">
        <v>716</v>
      </c>
      <c r="D29" s="10" t="s">
        <v>721</v>
      </c>
      <c r="E29" s="118" t="s">
        <v>242</v>
      </c>
      <c r="F29" s="146" t="s">
        <v>269</v>
      </c>
      <c r="G29" s="147"/>
      <c r="H29" s="11" t="s">
        <v>717</v>
      </c>
      <c r="I29" s="14">
        <f t="shared" si="0"/>
        <v>51.58</v>
      </c>
      <c r="J29" s="14">
        <v>51.58</v>
      </c>
      <c r="K29" s="109">
        <f t="shared" si="1"/>
        <v>51.58</v>
      </c>
      <c r="L29" s="115"/>
    </row>
    <row r="30" spans="1:12" ht="24" customHeight="1">
      <c r="A30" s="114"/>
      <c r="B30" s="107">
        <f>'Tax Invoice'!D26</f>
        <v>1</v>
      </c>
      <c r="C30" s="10" t="s">
        <v>716</v>
      </c>
      <c r="D30" s="10" t="s">
        <v>721</v>
      </c>
      <c r="E30" s="118" t="s">
        <v>242</v>
      </c>
      <c r="F30" s="146" t="s">
        <v>270</v>
      </c>
      <c r="G30" s="147"/>
      <c r="H30" s="11" t="s">
        <v>717</v>
      </c>
      <c r="I30" s="14">
        <f t="shared" si="0"/>
        <v>51.58</v>
      </c>
      <c r="J30" s="14">
        <v>51.58</v>
      </c>
      <c r="K30" s="109">
        <f t="shared" si="1"/>
        <v>51.58</v>
      </c>
      <c r="L30" s="115"/>
    </row>
    <row r="31" spans="1:12" ht="48" customHeight="1">
      <c r="A31" s="114"/>
      <c r="B31" s="107">
        <f>'Tax Invoice'!D27</f>
        <v>2</v>
      </c>
      <c r="C31" s="10" t="s">
        <v>718</v>
      </c>
      <c r="D31" s="10" t="s">
        <v>722</v>
      </c>
      <c r="E31" s="118" t="s">
        <v>204</v>
      </c>
      <c r="F31" s="146" t="s">
        <v>239</v>
      </c>
      <c r="G31" s="147"/>
      <c r="H31" s="11" t="s">
        <v>724</v>
      </c>
      <c r="I31" s="14">
        <f t="shared" si="0"/>
        <v>38.65</v>
      </c>
      <c r="J31" s="14">
        <v>38.65</v>
      </c>
      <c r="K31" s="109">
        <f t="shared" si="1"/>
        <v>77.3</v>
      </c>
      <c r="L31" s="115"/>
    </row>
    <row r="32" spans="1:12" ht="24" customHeight="1">
      <c r="A32" s="114"/>
      <c r="B32" s="108">
        <f>'Tax Invoice'!D28</f>
        <v>30</v>
      </c>
      <c r="C32" s="12" t="s">
        <v>719</v>
      </c>
      <c r="D32" s="12" t="s">
        <v>719</v>
      </c>
      <c r="E32" s="119" t="s">
        <v>268</v>
      </c>
      <c r="F32" s="148"/>
      <c r="G32" s="149"/>
      <c r="H32" s="13" t="s">
        <v>720</v>
      </c>
      <c r="I32" s="15">
        <f t="shared" si="0"/>
        <v>2.4</v>
      </c>
      <c r="J32" s="15">
        <v>2.4</v>
      </c>
      <c r="K32" s="110">
        <f t="shared" si="1"/>
        <v>72</v>
      </c>
      <c r="L32" s="115"/>
    </row>
    <row r="33" spans="1:12" ht="12.75" customHeight="1">
      <c r="A33" s="114"/>
      <c r="B33" s="133">
        <f>SUM(B22:B32)</f>
        <v>41</v>
      </c>
      <c r="C33" s="134" t="s">
        <v>144</v>
      </c>
      <c r="D33" s="126"/>
      <c r="E33" s="126"/>
      <c r="F33" s="126"/>
      <c r="G33" s="126"/>
      <c r="H33" s="126"/>
      <c r="I33" s="127" t="s">
        <v>255</v>
      </c>
      <c r="J33" s="127" t="s">
        <v>255</v>
      </c>
      <c r="K33" s="128">
        <f>SUM(K22:K32)</f>
        <v>613.51999999999987</v>
      </c>
      <c r="L33" s="115"/>
    </row>
    <row r="34" spans="1:12" ht="12.75" customHeight="1">
      <c r="A34" s="114"/>
      <c r="B34" s="126"/>
      <c r="C34" s="126"/>
      <c r="D34" s="126"/>
      <c r="E34" s="126"/>
      <c r="F34" s="126"/>
      <c r="G34" s="126"/>
      <c r="H34" s="126"/>
      <c r="I34" s="135" t="s">
        <v>730</v>
      </c>
      <c r="J34" s="127" t="s">
        <v>184</v>
      </c>
      <c r="K34" s="128">
        <f>Invoice!J34</f>
        <v>-122.7</v>
      </c>
      <c r="L34" s="115"/>
    </row>
    <row r="35" spans="1:12" ht="12.75" customHeight="1" outlineLevel="1">
      <c r="A35" s="114"/>
      <c r="B35" s="126"/>
      <c r="C35" s="126"/>
      <c r="D35" s="126"/>
      <c r="E35" s="126"/>
      <c r="F35" s="126"/>
      <c r="G35" s="126"/>
      <c r="H35" s="126"/>
      <c r="I35" s="127" t="s">
        <v>731</v>
      </c>
      <c r="J35" s="127" t="s">
        <v>185</v>
      </c>
      <c r="K35" s="128">
        <f>Invoice!J35</f>
        <v>0</v>
      </c>
      <c r="L35" s="115"/>
    </row>
    <row r="36" spans="1:12" ht="12.75" customHeight="1">
      <c r="A36" s="114"/>
      <c r="B36" s="126"/>
      <c r="C36" s="126"/>
      <c r="D36" s="126"/>
      <c r="E36" s="126"/>
      <c r="F36" s="126"/>
      <c r="G36" s="126"/>
      <c r="H36" s="126"/>
      <c r="I36" s="127" t="s">
        <v>257</v>
      </c>
      <c r="J36" s="127" t="s">
        <v>257</v>
      </c>
      <c r="K36" s="128">
        <f>SUM(K33:K35)</f>
        <v>490.81999999999988</v>
      </c>
      <c r="L36" s="115"/>
    </row>
    <row r="37" spans="1:12" ht="12.75" customHeight="1">
      <c r="A37" s="6"/>
      <c r="B37" s="7"/>
      <c r="C37" s="7"/>
      <c r="D37" s="7"/>
      <c r="E37" s="7"/>
      <c r="F37" s="7"/>
      <c r="G37" s="7"/>
      <c r="H37" s="7" t="s">
        <v>734</v>
      </c>
      <c r="I37" s="7"/>
      <c r="J37" s="7"/>
      <c r="K37" s="7"/>
      <c r="L37" s="8"/>
    </row>
    <row r="38" spans="1:12" ht="12.75" customHeight="1"/>
    <row r="39" spans="1:12" ht="12.75" customHeight="1"/>
    <row r="40" spans="1:12" ht="12.75" customHeight="1"/>
    <row r="41" spans="1:12" ht="12.75" customHeight="1"/>
    <row r="42" spans="1:12" ht="12.75" customHeight="1"/>
    <row r="43" spans="1:12" ht="12.75" customHeight="1"/>
    <row r="44" spans="1:12" ht="12.75" customHeight="1"/>
  </sheetData>
  <mergeCells count="15">
    <mergeCell ref="K10:K11"/>
    <mergeCell ref="K14:K15"/>
    <mergeCell ref="F30:G30"/>
    <mergeCell ref="F31:G31"/>
    <mergeCell ref="F32:G32"/>
    <mergeCell ref="F20:G20"/>
    <mergeCell ref="F21:G21"/>
    <mergeCell ref="F22:G22"/>
    <mergeCell ref="F24:G24"/>
    <mergeCell ref="F25:G25"/>
    <mergeCell ref="F23:G23"/>
    <mergeCell ref="F28:G28"/>
    <mergeCell ref="F29:G29"/>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G4" sqref="G4"/>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613.51999999999987</v>
      </c>
      <c r="O2" s="21" t="s">
        <v>259</v>
      </c>
    </row>
    <row r="3" spans="1:15" s="21" customFormat="1" ht="15" customHeight="1" thickBot="1">
      <c r="A3" s="22" t="s">
        <v>151</v>
      </c>
      <c r="G3" s="28">
        <v>45183</v>
      </c>
      <c r="H3" s="29"/>
      <c r="N3" s="21">
        <v>613.51999999999987</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CAD</v>
      </c>
    </row>
    <row r="10" spans="1:15" s="21" customFormat="1" ht="13.5" thickBot="1">
      <c r="A10" s="36" t="str">
        <f>'Copy paste to Here'!G10</f>
        <v>Centre Sylvain Gagné</v>
      </c>
      <c r="B10" s="37"/>
      <c r="C10" s="37"/>
      <c r="D10" s="37"/>
      <c r="F10" s="38" t="str">
        <f>'Copy paste to Here'!B10</f>
        <v>Centre Sylvain Gagné</v>
      </c>
      <c r="G10" s="39"/>
      <c r="H10" s="40"/>
      <c r="K10" s="95" t="s">
        <v>276</v>
      </c>
      <c r="L10" s="35" t="s">
        <v>276</v>
      </c>
      <c r="M10" s="21">
        <v>1</v>
      </c>
    </row>
    <row r="11" spans="1:15" s="21" customFormat="1" ht="15.75" thickBot="1">
      <c r="A11" s="41" t="str">
        <f>'Copy paste to Here'!G11</f>
        <v>Sylvain Gagné</v>
      </c>
      <c r="B11" s="42"/>
      <c r="C11" s="42"/>
      <c r="D11" s="42"/>
      <c r="F11" s="43" t="str">
        <f>'Copy paste to Here'!B11</f>
        <v>Sylvain Gagné</v>
      </c>
      <c r="G11" s="44"/>
      <c r="H11" s="45"/>
      <c r="K11" s="93" t="s">
        <v>158</v>
      </c>
      <c r="L11" s="46" t="s">
        <v>159</v>
      </c>
      <c r="M11" s="21">
        <f>VLOOKUP(G3,[1]Sheet1!$A$9:$I$7290,2,FALSE)</f>
        <v>35.54</v>
      </c>
    </row>
    <row r="12" spans="1:15" s="21" customFormat="1" ht="15.75" thickBot="1">
      <c r="A12" s="41" t="str">
        <f>'Copy paste to Here'!G12</f>
        <v>2466 Rue St-Dominique</v>
      </c>
      <c r="B12" s="42"/>
      <c r="C12" s="42"/>
      <c r="D12" s="42"/>
      <c r="E12" s="89"/>
      <c r="F12" s="43" t="str">
        <f>'Copy paste to Here'!B12</f>
        <v>2466 Rue St-Dominique</v>
      </c>
      <c r="G12" s="44"/>
      <c r="H12" s="45"/>
      <c r="K12" s="93" t="s">
        <v>160</v>
      </c>
      <c r="L12" s="46" t="s">
        <v>133</v>
      </c>
      <c r="M12" s="21">
        <f>VLOOKUP(G3,[1]Sheet1!$A$9:$I$7290,3,FALSE)</f>
        <v>37.96</v>
      </c>
    </row>
    <row r="13" spans="1:15" s="21" customFormat="1" ht="15.75" thickBot="1">
      <c r="A13" s="41" t="str">
        <f>'Copy paste to Here'!G13</f>
        <v>G7X 6K3 Jonquière</v>
      </c>
      <c r="B13" s="42"/>
      <c r="C13" s="42"/>
      <c r="D13" s="42"/>
      <c r="E13" s="111" t="s">
        <v>166</v>
      </c>
      <c r="F13" s="43" t="str">
        <f>'Copy paste to Here'!B13</f>
        <v>G7X 6K3 Jonquière</v>
      </c>
      <c r="G13" s="44"/>
      <c r="H13" s="45"/>
      <c r="K13" s="93" t="s">
        <v>161</v>
      </c>
      <c r="L13" s="46" t="s">
        <v>162</v>
      </c>
      <c r="M13" s="113">
        <f>VLOOKUP(G3,[1]Sheet1!$A$9:$I$7290,4,FALSE)</f>
        <v>44.18</v>
      </c>
    </row>
    <row r="14" spans="1:15" s="21" customFormat="1" ht="15.75" thickBot="1">
      <c r="A14" s="41" t="str">
        <f>'Copy paste to Here'!G14</f>
        <v>Canada</v>
      </c>
      <c r="B14" s="42"/>
      <c r="C14" s="42"/>
      <c r="D14" s="42"/>
      <c r="E14" s="111">
        <f>VLOOKUP(J9,$L$10:$M$17,2,FALSE)</f>
        <v>26.06</v>
      </c>
      <c r="F14" s="43" t="str">
        <f>'Copy paste to Here'!B14</f>
        <v>Canada</v>
      </c>
      <c r="G14" s="44"/>
      <c r="H14" s="45"/>
      <c r="K14" s="93" t="s">
        <v>163</v>
      </c>
      <c r="L14" s="46" t="s">
        <v>164</v>
      </c>
      <c r="M14" s="21">
        <f>VLOOKUP(G3,[1]Sheet1!$A$9:$I$7290,5,FALSE)</f>
        <v>22.5</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26.06</v>
      </c>
    </row>
    <row r="16" spans="1:15" s="21" customFormat="1" ht="13.7" customHeight="1" thickBot="1">
      <c r="A16" s="52"/>
      <c r="K16" s="94" t="s">
        <v>167</v>
      </c>
      <c r="L16" s="51" t="s">
        <v>168</v>
      </c>
      <c r="M16" s="21">
        <f>VLOOKUP(G3,[1]Sheet1!$A$9:$I$7290,7,FALSE)</f>
        <v>20.82</v>
      </c>
    </row>
    <row r="17" spans="1:13" s="21" customFormat="1" ht="13.5" thickBot="1">
      <c r="A17" s="53" t="s">
        <v>169</v>
      </c>
      <c r="B17" s="54" t="s">
        <v>170</v>
      </c>
      <c r="C17" s="54" t="s">
        <v>284</v>
      </c>
      <c r="D17" s="55" t="s">
        <v>198</v>
      </c>
      <c r="E17" s="55" t="s">
        <v>261</v>
      </c>
      <c r="F17" s="55" t="str">
        <f>CONCATENATE("Amount ",,J9)</f>
        <v>Amount CAD</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Bulk body jewelry: 24 pcs or 100 pcs. of 3mm multi-crystal balls with 16g (1.2mm) threading and resin cover &amp; Quantity In Bulk: 24 pcs.  &amp;  Crystal Color: Clear</v>
      </c>
      <c r="B18" s="57" t="str">
        <f>'Copy paste to Here'!C22</f>
        <v>BLK314</v>
      </c>
      <c r="C18" s="57" t="s">
        <v>721</v>
      </c>
      <c r="D18" s="58">
        <f>Invoice!B22</f>
        <v>1</v>
      </c>
      <c r="E18" s="59">
        <f>'Shipping Invoice'!J22*$N$1</f>
        <v>51.58</v>
      </c>
      <c r="F18" s="59">
        <f>D18*E18</f>
        <v>51.58</v>
      </c>
      <c r="G18" s="60">
        <f>E18*$E$14</f>
        <v>1344.1747999999998</v>
      </c>
      <c r="H18" s="61">
        <f>D18*G18</f>
        <v>1344.1747999999998</v>
      </c>
    </row>
    <row r="19" spans="1:13" s="62" customFormat="1" ht="36">
      <c r="A19" s="112" t="str">
        <f>IF((LEN('Copy paste to Here'!G23))&gt;5,((CONCATENATE('Copy paste to Here'!G23," &amp; ",'Copy paste to Here'!D23,"  &amp;  ",'Copy paste to Here'!E23))),"Empty Cell")</f>
        <v>Bulk body jewelry: 24 pcs or 100 pcs. of 3mm multi-crystal balls with 16g (1.2mm) threading and resin cover &amp; Quantity In Bulk: 24 pcs.  &amp;  Crystal Color: AB</v>
      </c>
      <c r="B19" s="57" t="str">
        <f>'Copy paste to Here'!C23</f>
        <v>BLK314</v>
      </c>
      <c r="C19" s="57" t="s">
        <v>721</v>
      </c>
      <c r="D19" s="58">
        <f>Invoice!B23</f>
        <v>1</v>
      </c>
      <c r="E19" s="59">
        <f>'Shipping Invoice'!J23*$N$1</f>
        <v>51.58</v>
      </c>
      <c r="F19" s="59">
        <f t="shared" ref="F19:F82" si="0">D19*E19</f>
        <v>51.58</v>
      </c>
      <c r="G19" s="60">
        <f t="shared" ref="G19:G82" si="1">E19*$E$14</f>
        <v>1344.1747999999998</v>
      </c>
      <c r="H19" s="63">
        <f t="shared" ref="H19:H82" si="2">D19*G19</f>
        <v>1344.1747999999998</v>
      </c>
    </row>
    <row r="20" spans="1:13" s="62" customFormat="1" ht="36">
      <c r="A20" s="56" t="str">
        <f>IF((LEN('Copy paste to Here'!G24))&gt;5,((CONCATENATE('Copy paste to Here'!G24," &amp; ",'Copy paste to Here'!D24,"  &amp;  ",'Copy paste to Here'!E24))),"Empty Cell")</f>
        <v>Bulk body jewelry: 24 pcs or 100 pcs. of 3mm multi-crystal balls with 16g (1.2mm) threading and resin cover &amp; Quantity In Bulk: 24 pcs.  &amp;  Crystal Color: Light Sapphire</v>
      </c>
      <c r="B20" s="57" t="str">
        <f>'Copy paste to Here'!C24</f>
        <v>BLK314</v>
      </c>
      <c r="C20" s="57" t="s">
        <v>721</v>
      </c>
      <c r="D20" s="58">
        <f>Invoice!B24</f>
        <v>1</v>
      </c>
      <c r="E20" s="59">
        <f>'Shipping Invoice'!J24*$N$1</f>
        <v>51.58</v>
      </c>
      <c r="F20" s="59">
        <f t="shared" si="0"/>
        <v>51.58</v>
      </c>
      <c r="G20" s="60">
        <f t="shared" si="1"/>
        <v>1344.1747999999998</v>
      </c>
      <c r="H20" s="63">
        <f t="shared" si="2"/>
        <v>1344.1747999999998</v>
      </c>
    </row>
    <row r="21" spans="1:13" s="62" customFormat="1" ht="36">
      <c r="A21" s="56" t="str">
        <f>IF((LEN('Copy paste to Here'!G25))&gt;5,((CONCATENATE('Copy paste to Here'!G25," &amp; ",'Copy paste to Here'!D25,"  &amp;  ",'Copy paste to Here'!E25))),"Empty Cell")</f>
        <v>Bulk body jewelry: 24 pcs or 100 pcs. of 3mm multi-crystal balls with 16g (1.2mm) threading and resin cover &amp; Quantity In Bulk: 24 pcs.  &amp;  Crystal Color: Sapphire</v>
      </c>
      <c r="B21" s="57" t="str">
        <f>'Copy paste to Here'!C25</f>
        <v>BLK314</v>
      </c>
      <c r="C21" s="57" t="s">
        <v>721</v>
      </c>
      <c r="D21" s="58">
        <f>Invoice!B25</f>
        <v>1</v>
      </c>
      <c r="E21" s="59">
        <f>'Shipping Invoice'!J25*$N$1</f>
        <v>51.58</v>
      </c>
      <c r="F21" s="59">
        <f t="shared" si="0"/>
        <v>51.58</v>
      </c>
      <c r="G21" s="60">
        <f t="shared" si="1"/>
        <v>1344.1747999999998</v>
      </c>
      <c r="H21" s="63">
        <f t="shared" si="2"/>
        <v>1344.1747999999998</v>
      </c>
    </row>
    <row r="22" spans="1:13" s="62" customFormat="1" ht="36">
      <c r="A22" s="56" t="str">
        <f>IF((LEN('Copy paste to Here'!G26))&gt;5,((CONCATENATE('Copy paste to Here'!G26," &amp; ",'Copy paste to Here'!D26,"  &amp;  ",'Copy paste to Here'!E26))),"Empty Cell")</f>
        <v>Bulk body jewelry: 24 pcs or 100 pcs. of 3mm multi-crystal balls with 16g (1.2mm) threading and resin cover &amp; Quantity In Bulk: 24 pcs.  &amp;  Crystal Color: Light Amethyst</v>
      </c>
      <c r="B22" s="57" t="str">
        <f>'Copy paste to Here'!C26</f>
        <v>BLK314</v>
      </c>
      <c r="C22" s="57" t="s">
        <v>721</v>
      </c>
      <c r="D22" s="58">
        <f>Invoice!B26</f>
        <v>1</v>
      </c>
      <c r="E22" s="59">
        <f>'Shipping Invoice'!J26*$N$1</f>
        <v>51.58</v>
      </c>
      <c r="F22" s="59">
        <f t="shared" si="0"/>
        <v>51.58</v>
      </c>
      <c r="G22" s="60">
        <f t="shared" si="1"/>
        <v>1344.1747999999998</v>
      </c>
      <c r="H22" s="63">
        <f t="shared" si="2"/>
        <v>1344.1747999999998</v>
      </c>
    </row>
    <row r="23" spans="1:13" s="62" customFormat="1" ht="36">
      <c r="A23" s="56" t="str">
        <f>IF((LEN('Copy paste to Here'!G27))&gt;5,((CONCATENATE('Copy paste to Here'!G27," &amp; ",'Copy paste to Here'!D27,"  &amp;  ",'Copy paste to Here'!E27))),"Empty Cell")</f>
        <v>Bulk body jewelry: 24 pcs or 100 pcs. of 3mm multi-crystal balls with 16g (1.2mm) threading and resin cover &amp; Quantity In Bulk: 24 pcs.  &amp;  Crystal Color: Amethyst</v>
      </c>
      <c r="B23" s="57" t="str">
        <f>'Copy paste to Here'!C27</f>
        <v>BLK314</v>
      </c>
      <c r="C23" s="57" t="s">
        <v>721</v>
      </c>
      <c r="D23" s="58">
        <f>Invoice!B27</f>
        <v>1</v>
      </c>
      <c r="E23" s="59">
        <f>'Shipping Invoice'!J27*$N$1</f>
        <v>51.58</v>
      </c>
      <c r="F23" s="59">
        <f t="shared" si="0"/>
        <v>51.58</v>
      </c>
      <c r="G23" s="60">
        <f t="shared" si="1"/>
        <v>1344.1747999999998</v>
      </c>
      <c r="H23" s="63">
        <f t="shared" si="2"/>
        <v>1344.1747999999998</v>
      </c>
    </row>
    <row r="24" spans="1:13" s="62" customFormat="1" ht="36">
      <c r="A24" s="56" t="str">
        <f>IF((LEN('Copy paste to Here'!G28))&gt;5,((CONCATENATE('Copy paste to Here'!G28," &amp; ",'Copy paste to Here'!D28,"  &amp;  ",'Copy paste to Here'!E28))),"Empty Cell")</f>
        <v>Bulk body jewelry: 24 pcs or 100 pcs. of 3mm multi-crystal balls with 16g (1.2mm) threading and resin cover &amp; Quantity In Bulk: 24 pcs.  &amp;  Crystal Color: Fuchsia</v>
      </c>
      <c r="B24" s="57" t="str">
        <f>'Copy paste to Here'!C28</f>
        <v>BLK314</v>
      </c>
      <c r="C24" s="57" t="s">
        <v>721</v>
      </c>
      <c r="D24" s="58">
        <f>Invoice!B28</f>
        <v>1</v>
      </c>
      <c r="E24" s="59">
        <f>'Shipping Invoice'!J28*$N$1</f>
        <v>51.58</v>
      </c>
      <c r="F24" s="59">
        <f t="shared" si="0"/>
        <v>51.58</v>
      </c>
      <c r="G24" s="60">
        <f t="shared" si="1"/>
        <v>1344.1747999999998</v>
      </c>
      <c r="H24" s="63">
        <f t="shared" si="2"/>
        <v>1344.1747999999998</v>
      </c>
    </row>
    <row r="25" spans="1:13" s="62" customFormat="1" ht="36">
      <c r="A25" s="56" t="str">
        <f>IF((LEN('Copy paste to Here'!G29))&gt;5,((CONCATENATE('Copy paste to Here'!G29," &amp; ",'Copy paste to Here'!D29,"  &amp;  ",'Copy paste to Here'!E29))),"Empty Cell")</f>
        <v>Bulk body jewelry: 24 pcs or 100 pcs. of 3mm multi-crystal balls with 16g (1.2mm) threading and resin cover &amp; Quantity In Bulk: 24 pcs.  &amp;  Crystal Color: Light Siam</v>
      </c>
      <c r="B25" s="57" t="str">
        <f>'Copy paste to Here'!C29</f>
        <v>BLK314</v>
      </c>
      <c r="C25" s="57" t="s">
        <v>721</v>
      </c>
      <c r="D25" s="58">
        <f>Invoice!B29</f>
        <v>1</v>
      </c>
      <c r="E25" s="59">
        <f>'Shipping Invoice'!J29*$N$1</f>
        <v>51.58</v>
      </c>
      <c r="F25" s="59">
        <f t="shared" si="0"/>
        <v>51.58</v>
      </c>
      <c r="G25" s="60">
        <f t="shared" si="1"/>
        <v>1344.1747999999998</v>
      </c>
      <c r="H25" s="63">
        <f t="shared" si="2"/>
        <v>1344.1747999999998</v>
      </c>
    </row>
    <row r="26" spans="1:13" s="62" customFormat="1" ht="36">
      <c r="A26" s="56" t="str">
        <f>IF((LEN('Copy paste to Here'!G30))&gt;5,((CONCATENATE('Copy paste to Here'!G30," &amp; ",'Copy paste to Here'!D30,"  &amp;  ",'Copy paste to Here'!E30))),"Empty Cell")</f>
        <v>Bulk body jewelry: 24 pcs or 100 pcs. of 3mm multi-crystal balls with 16g (1.2mm) threading and resin cover &amp; Quantity In Bulk: 24 pcs.  &amp;  Crystal Color: Emerald</v>
      </c>
      <c r="B26" s="57" t="str">
        <f>'Copy paste to Here'!C30</f>
        <v>BLK314</v>
      </c>
      <c r="C26" s="57" t="s">
        <v>721</v>
      </c>
      <c r="D26" s="58">
        <f>Invoice!B30</f>
        <v>1</v>
      </c>
      <c r="E26" s="59">
        <f>'Shipping Invoice'!J30*$N$1</f>
        <v>51.58</v>
      </c>
      <c r="F26" s="59">
        <f t="shared" si="0"/>
        <v>51.58</v>
      </c>
      <c r="G26" s="60">
        <f t="shared" si="1"/>
        <v>1344.1747999999998</v>
      </c>
      <c r="H26" s="63">
        <f t="shared" si="2"/>
        <v>1344.1747999999998</v>
      </c>
    </row>
    <row r="27" spans="1:13" s="62" customFormat="1" ht="48">
      <c r="A27" s="56" t="str">
        <f>IF((LEN('Copy paste to Here'!G31))&gt;5,((CONCATENATE('Copy paste to Here'!G31," &amp; ",'Copy paste to Here'!D31,"  &amp;  ",'Copy paste to Here'!E31))),"Empty Cell")</f>
        <v>Wholesale silver nose piercing bulk of 1000, 500, 250 or 100 pcs.of 925 sterling silver ''Bend it yourself'' nose studs, 22g (0.6mm) with 2.5mm round prong set Cubic zirconia stone (CZ) &amp; Quantity In Bulk: 100 pcs.  &amp;  Cz Color: Clear</v>
      </c>
      <c r="B27" s="57" t="str">
        <f>'Copy paste to Here'!C31</f>
        <v>BLK522</v>
      </c>
      <c r="C27" s="57" t="s">
        <v>722</v>
      </c>
      <c r="D27" s="58">
        <f>Invoice!B31</f>
        <v>2</v>
      </c>
      <c r="E27" s="59">
        <f>'Shipping Invoice'!J31*$N$1</f>
        <v>38.65</v>
      </c>
      <c r="F27" s="59">
        <f t="shared" si="0"/>
        <v>77.3</v>
      </c>
      <c r="G27" s="60">
        <f t="shared" si="1"/>
        <v>1007.2189999999999</v>
      </c>
      <c r="H27" s="63">
        <f t="shared" si="2"/>
        <v>2014.4379999999999</v>
      </c>
    </row>
    <row r="28" spans="1:13" s="62" customFormat="1" ht="24">
      <c r="A28" s="56" t="str">
        <f>IF((LEN('Copy paste to Here'!G32))&gt;5,((CONCATENATE('Copy paste to Here'!G32," &amp; ",'Copy paste to Here'!D32,"  &amp;  ",'Copy paste to Here'!E32))),"Empty Cell")</f>
        <v xml:space="preserve">3mm multi-crystal ferido glued ball with resin cover and 16g (1.2mm) threading (sold per pcs) &amp; Crystal Color: Jet  &amp;  </v>
      </c>
      <c r="B28" s="57" t="str">
        <f>'Copy paste to Here'!C32</f>
        <v>MFR3</v>
      </c>
      <c r="C28" s="57" t="s">
        <v>719</v>
      </c>
      <c r="D28" s="58">
        <f>Invoice!B32</f>
        <v>30</v>
      </c>
      <c r="E28" s="59">
        <f>'Shipping Invoice'!J32*$N$1</f>
        <v>2.4</v>
      </c>
      <c r="F28" s="59">
        <f t="shared" si="0"/>
        <v>72</v>
      </c>
      <c r="G28" s="60">
        <f t="shared" si="1"/>
        <v>62.543999999999997</v>
      </c>
      <c r="H28" s="63">
        <f t="shared" si="2"/>
        <v>1876.32</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613.51999999999987</v>
      </c>
      <c r="G1000" s="60"/>
      <c r="H1000" s="61">
        <f t="shared" ref="H1000:H1007" si="49">F1000*$E$14</f>
        <v>15988.331199999995</v>
      </c>
    </row>
    <row r="1001" spans="1:8" s="62" customFormat="1">
      <c r="A1001" s="56" t="str">
        <f>'[2]Copy paste to Here'!T2</f>
        <v>SHIPPING HANDLING</v>
      </c>
      <c r="B1001" s="75"/>
      <c r="C1001" s="75"/>
      <c r="D1001" s="76"/>
      <c r="E1001" s="67"/>
      <c r="F1001" s="59">
        <f>Invoice!J34</f>
        <v>-122.7</v>
      </c>
      <c r="G1001" s="60"/>
      <c r="H1001" s="61">
        <f t="shared" si="49"/>
        <v>-3197.5619999999999</v>
      </c>
    </row>
    <row r="1002" spans="1:8" s="62" customFormat="1" outlineLevel="1">
      <c r="A1002" s="56" t="str">
        <f>'[2]Copy paste to Here'!T3</f>
        <v>DISCOUNT</v>
      </c>
      <c r="B1002" s="75"/>
      <c r="C1002" s="75"/>
      <c r="D1002" s="76"/>
      <c r="E1002" s="67"/>
      <c r="F1002" s="59">
        <f>Invoice!J35</f>
        <v>0</v>
      </c>
      <c r="G1002" s="60"/>
      <c r="H1002" s="61">
        <f t="shared" si="49"/>
        <v>0</v>
      </c>
    </row>
    <row r="1003" spans="1:8" s="62" customFormat="1">
      <c r="A1003" s="56" t="str">
        <f>'[2]Copy paste to Here'!T4</f>
        <v>Total:</v>
      </c>
      <c r="B1003" s="75"/>
      <c r="C1003" s="75"/>
      <c r="D1003" s="76"/>
      <c r="E1003" s="67"/>
      <c r="F1003" s="59">
        <f>SUM(F1000:F1002)</f>
        <v>490.81999999999988</v>
      </c>
      <c r="G1003" s="60"/>
      <c r="H1003" s="61">
        <f t="shared" si="49"/>
        <v>12790.769199999997</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15988.331199999999</v>
      </c>
    </row>
    <row r="1010" spans="1:8" s="21" customFormat="1">
      <c r="A1010" s="22"/>
      <c r="E1010" s="21" t="s">
        <v>177</v>
      </c>
      <c r="H1010" s="84">
        <f>(SUMIF($A$1000:$A$1008,"Total:",$H$1000:$H$1008))</f>
        <v>12790.769199999997</v>
      </c>
    </row>
    <row r="1011" spans="1:8" s="21" customFormat="1">
      <c r="E1011" s="21" t="s">
        <v>178</v>
      </c>
      <c r="H1011" s="85">
        <f>H1013-H1012</f>
        <v>11953.99</v>
      </c>
    </row>
    <row r="1012" spans="1:8" s="21" customFormat="1">
      <c r="E1012" s="21" t="s">
        <v>179</v>
      </c>
      <c r="H1012" s="85">
        <f>ROUND((H1013*7)/107,2)</f>
        <v>836.78</v>
      </c>
    </row>
    <row r="1013" spans="1:8" s="21" customFormat="1">
      <c r="E1013" s="22" t="s">
        <v>180</v>
      </c>
      <c r="H1013" s="86">
        <f>ROUND((SUMIF($A$1000:$A$1008,"Total:",$H$1000:$H$1008)),2)</f>
        <v>12790.77</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1"/>
  <sheetViews>
    <sheetView workbookViewId="0">
      <selection activeCell="A5" sqref="A5"/>
    </sheetView>
  </sheetViews>
  <sheetFormatPr defaultRowHeight="15"/>
  <sheetData>
    <row r="1" spans="1:1">
      <c r="A1" s="2" t="s">
        <v>721</v>
      </c>
    </row>
    <row r="2" spans="1:1">
      <c r="A2" s="2" t="s">
        <v>721</v>
      </c>
    </row>
    <row r="3" spans="1:1">
      <c r="A3" s="2" t="s">
        <v>721</v>
      </c>
    </row>
    <row r="4" spans="1:1">
      <c r="A4" s="2" t="s">
        <v>721</v>
      </c>
    </row>
    <row r="5" spans="1:1">
      <c r="A5" s="2" t="s">
        <v>721</v>
      </c>
    </row>
    <row r="6" spans="1:1">
      <c r="A6" s="2" t="s">
        <v>721</v>
      </c>
    </row>
    <row r="7" spans="1:1">
      <c r="A7" s="2" t="s">
        <v>721</v>
      </c>
    </row>
    <row r="8" spans="1:1">
      <c r="A8" s="2" t="s">
        <v>721</v>
      </c>
    </row>
    <row r="9" spans="1:1">
      <c r="A9" s="2" t="s">
        <v>721</v>
      </c>
    </row>
    <row r="10" spans="1:1">
      <c r="A10" s="2" t="s">
        <v>722</v>
      </c>
    </row>
    <row r="11" spans="1:1">
      <c r="A11" s="2" t="s">
        <v>719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2023-09-15T07:44:48Z</cp:lastPrinted>
  <dcterms:created xsi:type="dcterms:W3CDTF">2009-06-02T18:56:54Z</dcterms:created>
  <dcterms:modified xsi:type="dcterms:W3CDTF">2023-09-15T07:53:43Z</dcterms:modified>
</cp:coreProperties>
</file>